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b72088ec872eef87/Desktop/Reports/"/>
    </mc:Choice>
  </mc:AlternateContent>
  <xr:revisionPtr revIDLastSave="469" documentId="8_{F7831228-AF77-49A2-8E7D-192B6197BADA}" xr6:coauthVersionLast="47" xr6:coauthVersionMax="47" xr10:uidLastSave="{C60F64D4-5422-43BA-948D-3381765AD1C1}"/>
  <bookViews>
    <workbookView xWindow="-103" yWindow="-103" windowWidth="22149" windowHeight="13200" xr2:uid="{88E688DE-E5BF-4124-81DB-4DFFEA8B5D6F}"/>
  </bookViews>
  <sheets>
    <sheet name="Dashboard" sheetId="12" r:id="rId1"/>
    <sheet name="Raw_Data" sheetId="5" state="hidden" r:id="rId2"/>
    <sheet name="AR_Raw" sheetId="2" state="hidden" r:id="rId3"/>
    <sheet name="AR_Transformed" sheetId="4" state="hidden" r:id="rId4"/>
    <sheet name="AP_Raw" sheetId="1" state="hidden" r:id="rId5"/>
    <sheet name="AP_Transformed" sheetId="3" state="hidden" r:id="rId6"/>
    <sheet name="Pivot_AgingSummary" sheetId="7" state="hidden" r:id="rId7"/>
    <sheet name="Pivot_LateByYear" sheetId="8" state="hidden" r:id="rId8"/>
    <sheet name="Pivot_Disputed" sheetId="9" state="hidden" r:id="rId9"/>
    <sheet name="Pivot_OpenAmount" sheetId="11" state="hidden" r:id="rId10"/>
    <sheet name="Sheet3" sheetId="14" state="hidden" r:id="rId11"/>
  </sheets>
  <definedNames>
    <definedName name="_xlnm._FilterDatabase" localSheetId="1" hidden="1">Raw_Data!$A$1:$P$3267</definedName>
    <definedName name="Slicer_Country">#N/A</definedName>
    <definedName name="Slicer_TransactionType">#N/A</definedName>
    <definedName name="Slicer_Year_of_Transact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12" l="1"/>
  <c r="K10" i="12"/>
  <c r="H10" i="12"/>
  <c r="B10" i="12"/>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U2802" i="5"/>
  <c r="U2803" i="5"/>
  <c r="U2804" i="5"/>
  <c r="U2805" i="5"/>
  <c r="U2806" i="5"/>
  <c r="U2807" i="5"/>
  <c r="U2808" i="5"/>
  <c r="U2809" i="5"/>
  <c r="U2810" i="5"/>
  <c r="U2811" i="5"/>
  <c r="U2812" i="5"/>
  <c r="U2813" i="5"/>
  <c r="U2814" i="5"/>
  <c r="U2815" i="5"/>
  <c r="U2816" i="5"/>
  <c r="U2817" i="5"/>
  <c r="U2818" i="5"/>
  <c r="U2819" i="5"/>
  <c r="U2820" i="5"/>
  <c r="U2821" i="5"/>
  <c r="U2822" i="5"/>
  <c r="U2823" i="5"/>
  <c r="U2824" i="5"/>
  <c r="U2825" i="5"/>
  <c r="U2826" i="5"/>
  <c r="U2827" i="5"/>
  <c r="U2828" i="5"/>
  <c r="U2829" i="5"/>
  <c r="U2830" i="5"/>
  <c r="U2831" i="5"/>
  <c r="U2832" i="5"/>
  <c r="U2833" i="5"/>
  <c r="U2834" i="5"/>
  <c r="U2835" i="5"/>
  <c r="U2836" i="5"/>
  <c r="U2837" i="5"/>
  <c r="U2838" i="5"/>
  <c r="U2839" i="5"/>
  <c r="U2840" i="5"/>
  <c r="U2841" i="5"/>
  <c r="U2842" i="5"/>
  <c r="U2843" i="5"/>
  <c r="U2844" i="5"/>
  <c r="U2845" i="5"/>
  <c r="U2846" i="5"/>
  <c r="U2847" i="5"/>
  <c r="U2848" i="5"/>
  <c r="U2849" i="5"/>
  <c r="U2850" i="5"/>
  <c r="U2851" i="5"/>
  <c r="U2852" i="5"/>
  <c r="U2853" i="5"/>
  <c r="U2854" i="5"/>
  <c r="U2855" i="5"/>
  <c r="U2856" i="5"/>
  <c r="U2857" i="5"/>
  <c r="U2858" i="5"/>
  <c r="U2859" i="5"/>
  <c r="U2860" i="5"/>
  <c r="U2861" i="5"/>
  <c r="U2862" i="5"/>
  <c r="U2863" i="5"/>
  <c r="U2864" i="5"/>
  <c r="U2865" i="5"/>
  <c r="U2866" i="5"/>
  <c r="U2867" i="5"/>
  <c r="U2868" i="5"/>
  <c r="U2869" i="5"/>
  <c r="U2870" i="5"/>
  <c r="U2871" i="5"/>
  <c r="U2872" i="5"/>
  <c r="U2873" i="5"/>
  <c r="U2874" i="5"/>
  <c r="U2875" i="5"/>
  <c r="U2876" i="5"/>
  <c r="U2877" i="5"/>
  <c r="U2878" i="5"/>
  <c r="U2879" i="5"/>
  <c r="U2880" i="5"/>
  <c r="U2881" i="5"/>
  <c r="U2882" i="5"/>
  <c r="U2883" i="5"/>
  <c r="U2884" i="5"/>
  <c r="U2885" i="5"/>
  <c r="U2886" i="5"/>
  <c r="U2887" i="5"/>
  <c r="U2888" i="5"/>
  <c r="U2889" i="5"/>
  <c r="U2890" i="5"/>
  <c r="U2891" i="5"/>
  <c r="U2892" i="5"/>
  <c r="U2893" i="5"/>
  <c r="U2894" i="5"/>
  <c r="U2895" i="5"/>
  <c r="U2896" i="5"/>
  <c r="U2897" i="5"/>
  <c r="U2898" i="5"/>
  <c r="U2899" i="5"/>
  <c r="U2900" i="5"/>
  <c r="U2901" i="5"/>
  <c r="U2902" i="5"/>
  <c r="U2903" i="5"/>
  <c r="U2904" i="5"/>
  <c r="U2905" i="5"/>
  <c r="U2906" i="5"/>
  <c r="U2907" i="5"/>
  <c r="U2908" i="5"/>
  <c r="U2909" i="5"/>
  <c r="U2910" i="5"/>
  <c r="U2911" i="5"/>
  <c r="U2912" i="5"/>
  <c r="U2913" i="5"/>
  <c r="U2914" i="5"/>
  <c r="U2915" i="5"/>
  <c r="U2916" i="5"/>
  <c r="U2917" i="5"/>
  <c r="U2918" i="5"/>
  <c r="U2919" i="5"/>
  <c r="U2920" i="5"/>
  <c r="U2921" i="5"/>
  <c r="U2922" i="5"/>
  <c r="U2923" i="5"/>
  <c r="U2924" i="5"/>
  <c r="U2925" i="5"/>
  <c r="U2926" i="5"/>
  <c r="U2927" i="5"/>
  <c r="U2928" i="5"/>
  <c r="U2929" i="5"/>
  <c r="U2930" i="5"/>
  <c r="U2931" i="5"/>
  <c r="U2932" i="5"/>
  <c r="U2933" i="5"/>
  <c r="U2934" i="5"/>
  <c r="U2935" i="5"/>
  <c r="U2936" i="5"/>
  <c r="U2937" i="5"/>
  <c r="U2938" i="5"/>
  <c r="U2939" i="5"/>
  <c r="U2940" i="5"/>
  <c r="U2941" i="5"/>
  <c r="U2942" i="5"/>
  <c r="U2943" i="5"/>
  <c r="U2944" i="5"/>
  <c r="U2945" i="5"/>
  <c r="U2946" i="5"/>
  <c r="U2947" i="5"/>
  <c r="U2948" i="5"/>
  <c r="U2949" i="5"/>
  <c r="U2950" i="5"/>
  <c r="U2951" i="5"/>
  <c r="U2952" i="5"/>
  <c r="U2953" i="5"/>
  <c r="U2954" i="5"/>
  <c r="U2955" i="5"/>
  <c r="U2956" i="5"/>
  <c r="U2957" i="5"/>
  <c r="U2958" i="5"/>
  <c r="U2959" i="5"/>
  <c r="U2960" i="5"/>
  <c r="U2961" i="5"/>
  <c r="U2962" i="5"/>
  <c r="U2963" i="5"/>
  <c r="U2964" i="5"/>
  <c r="U2965" i="5"/>
  <c r="U2966" i="5"/>
  <c r="U2967" i="5"/>
  <c r="U2968" i="5"/>
  <c r="U2969" i="5"/>
  <c r="U2970" i="5"/>
  <c r="U2971" i="5"/>
  <c r="U2972" i="5"/>
  <c r="U2973" i="5"/>
  <c r="U2974" i="5"/>
  <c r="U2975" i="5"/>
  <c r="U2976" i="5"/>
  <c r="U2977" i="5"/>
  <c r="U2978" i="5"/>
  <c r="U2979" i="5"/>
  <c r="U2980" i="5"/>
  <c r="U2981" i="5"/>
  <c r="U2982" i="5"/>
  <c r="U2983" i="5"/>
  <c r="U2984" i="5"/>
  <c r="U2985" i="5"/>
  <c r="U2986" i="5"/>
  <c r="U2987" i="5"/>
  <c r="U2988" i="5"/>
  <c r="U2989" i="5"/>
  <c r="U2990" i="5"/>
  <c r="U2991" i="5"/>
  <c r="U2992" i="5"/>
  <c r="U2993" i="5"/>
  <c r="U2994" i="5"/>
  <c r="U2995" i="5"/>
  <c r="U2996" i="5"/>
  <c r="U2997" i="5"/>
  <c r="U2998" i="5"/>
  <c r="U2999" i="5"/>
  <c r="U3000" i="5"/>
  <c r="U3001" i="5"/>
  <c r="U3002" i="5"/>
  <c r="U3003" i="5"/>
  <c r="U3004" i="5"/>
  <c r="U3005" i="5"/>
  <c r="U3006" i="5"/>
  <c r="U3007" i="5"/>
  <c r="U3008" i="5"/>
  <c r="U3009" i="5"/>
  <c r="U3010" i="5"/>
  <c r="U3011" i="5"/>
  <c r="U3012" i="5"/>
  <c r="U3013" i="5"/>
  <c r="U3014" i="5"/>
  <c r="U3015" i="5"/>
  <c r="U3016" i="5"/>
  <c r="U3017" i="5"/>
  <c r="U3018" i="5"/>
  <c r="U3019" i="5"/>
  <c r="U3020" i="5"/>
  <c r="U3021" i="5"/>
  <c r="U3022" i="5"/>
  <c r="U3023" i="5"/>
  <c r="U3024" i="5"/>
  <c r="U3025" i="5"/>
  <c r="U3026" i="5"/>
  <c r="U3027" i="5"/>
  <c r="U3028" i="5"/>
  <c r="U3029" i="5"/>
  <c r="U3030" i="5"/>
  <c r="U3031" i="5"/>
  <c r="U3032" i="5"/>
  <c r="U3033" i="5"/>
  <c r="U3034" i="5"/>
  <c r="U3035" i="5"/>
  <c r="U3036" i="5"/>
  <c r="U3037" i="5"/>
  <c r="U3038" i="5"/>
  <c r="U3039" i="5"/>
  <c r="U3040" i="5"/>
  <c r="U3041" i="5"/>
  <c r="U3042" i="5"/>
  <c r="U3043" i="5"/>
  <c r="U3044" i="5"/>
  <c r="U3045" i="5"/>
  <c r="U3046" i="5"/>
  <c r="U3047" i="5"/>
  <c r="U3048" i="5"/>
  <c r="U3049" i="5"/>
  <c r="U3050" i="5"/>
  <c r="U3051" i="5"/>
  <c r="U3052" i="5"/>
  <c r="U3053" i="5"/>
  <c r="U3054" i="5"/>
  <c r="U3055" i="5"/>
  <c r="U3056" i="5"/>
  <c r="U3057" i="5"/>
  <c r="U3058" i="5"/>
  <c r="U3059" i="5"/>
  <c r="U3060" i="5"/>
  <c r="U3061" i="5"/>
  <c r="U3062" i="5"/>
  <c r="U3063" i="5"/>
  <c r="U3064" i="5"/>
  <c r="U3065" i="5"/>
  <c r="U3066" i="5"/>
  <c r="U3067" i="5"/>
  <c r="U3068" i="5"/>
  <c r="U3069" i="5"/>
  <c r="U3070" i="5"/>
  <c r="U3071" i="5"/>
  <c r="U3072" i="5"/>
  <c r="U3073" i="5"/>
  <c r="U3074" i="5"/>
  <c r="U3075" i="5"/>
  <c r="U3076" i="5"/>
  <c r="U3077" i="5"/>
  <c r="U3078" i="5"/>
  <c r="U3079" i="5"/>
  <c r="U3080" i="5"/>
  <c r="U3081" i="5"/>
  <c r="U3082" i="5"/>
  <c r="U3083" i="5"/>
  <c r="U3084" i="5"/>
  <c r="U3085" i="5"/>
  <c r="U3086" i="5"/>
  <c r="U3087" i="5"/>
  <c r="U3088" i="5"/>
  <c r="U3089" i="5"/>
  <c r="U3090" i="5"/>
  <c r="U3091" i="5"/>
  <c r="U3092" i="5"/>
  <c r="U3093" i="5"/>
  <c r="U3094" i="5"/>
  <c r="U3095" i="5"/>
  <c r="U3096" i="5"/>
  <c r="U3097" i="5"/>
  <c r="U3098" i="5"/>
  <c r="U3099" i="5"/>
  <c r="U3100" i="5"/>
  <c r="U3101" i="5"/>
  <c r="U3102" i="5"/>
  <c r="U3103" i="5"/>
  <c r="U3104" i="5"/>
  <c r="U3105" i="5"/>
  <c r="U3106" i="5"/>
  <c r="U3107" i="5"/>
  <c r="U3108" i="5"/>
  <c r="U3109" i="5"/>
  <c r="U3110" i="5"/>
  <c r="U3111" i="5"/>
  <c r="U3112" i="5"/>
  <c r="U3113" i="5"/>
  <c r="U3114" i="5"/>
  <c r="U3115" i="5"/>
  <c r="U3116" i="5"/>
  <c r="U3117" i="5"/>
  <c r="U3118" i="5"/>
  <c r="U3119" i="5"/>
  <c r="U3120" i="5"/>
  <c r="U3121" i="5"/>
  <c r="U3122" i="5"/>
  <c r="U3123" i="5"/>
  <c r="U3124" i="5"/>
  <c r="U3125" i="5"/>
  <c r="U3126" i="5"/>
  <c r="U3127" i="5"/>
  <c r="U3128" i="5"/>
  <c r="U3129" i="5"/>
  <c r="U3130" i="5"/>
  <c r="U3131" i="5"/>
  <c r="U3132" i="5"/>
  <c r="U3133" i="5"/>
  <c r="U3134" i="5"/>
  <c r="U3135" i="5"/>
  <c r="U3136" i="5"/>
  <c r="U3137" i="5"/>
  <c r="U3138" i="5"/>
  <c r="U3139" i="5"/>
  <c r="U3140" i="5"/>
  <c r="U3141" i="5"/>
  <c r="U3142" i="5"/>
  <c r="U3143" i="5"/>
  <c r="U3144" i="5"/>
  <c r="U3145" i="5"/>
  <c r="U3146" i="5"/>
  <c r="U3147" i="5"/>
  <c r="U3148" i="5"/>
  <c r="U3149" i="5"/>
  <c r="U3150" i="5"/>
  <c r="U3151" i="5"/>
  <c r="U3152" i="5"/>
  <c r="U3153" i="5"/>
  <c r="U3154" i="5"/>
  <c r="U3155" i="5"/>
  <c r="U3156" i="5"/>
  <c r="U3157" i="5"/>
  <c r="U3158" i="5"/>
  <c r="U3159" i="5"/>
  <c r="U3160" i="5"/>
  <c r="U3161" i="5"/>
  <c r="U3162" i="5"/>
  <c r="U3163" i="5"/>
  <c r="U3164" i="5"/>
  <c r="U3165" i="5"/>
  <c r="U3166" i="5"/>
  <c r="U3167" i="5"/>
  <c r="U3168" i="5"/>
  <c r="U3169" i="5"/>
  <c r="U3170" i="5"/>
  <c r="U3171" i="5"/>
  <c r="U3172" i="5"/>
  <c r="U3173" i="5"/>
  <c r="U3174" i="5"/>
  <c r="U3175" i="5"/>
  <c r="U3176" i="5"/>
  <c r="U3177" i="5"/>
  <c r="U3178" i="5"/>
  <c r="U3179" i="5"/>
  <c r="U3180" i="5"/>
  <c r="U3181" i="5"/>
  <c r="U3182" i="5"/>
  <c r="U3183" i="5"/>
  <c r="U3184" i="5"/>
  <c r="U3185" i="5"/>
  <c r="U3186" i="5"/>
  <c r="U3187" i="5"/>
  <c r="U3188" i="5"/>
  <c r="U3189" i="5"/>
  <c r="U3190" i="5"/>
  <c r="U3191" i="5"/>
  <c r="U3192" i="5"/>
  <c r="U3193" i="5"/>
  <c r="U3194" i="5"/>
  <c r="U3195" i="5"/>
  <c r="U3196" i="5"/>
  <c r="U3197" i="5"/>
  <c r="U3198" i="5"/>
  <c r="U3199" i="5"/>
  <c r="U3200" i="5"/>
  <c r="U3201" i="5"/>
  <c r="U3202" i="5"/>
  <c r="U3203" i="5"/>
  <c r="U3204" i="5"/>
  <c r="U3205" i="5"/>
  <c r="U3206" i="5"/>
  <c r="U3207" i="5"/>
  <c r="U3208" i="5"/>
  <c r="U3209" i="5"/>
  <c r="U3210" i="5"/>
  <c r="U3211" i="5"/>
  <c r="U3212" i="5"/>
  <c r="U3213" i="5"/>
  <c r="U3214" i="5"/>
  <c r="U3215" i="5"/>
  <c r="U3216" i="5"/>
  <c r="U3217" i="5"/>
  <c r="U3218" i="5"/>
  <c r="U3219" i="5"/>
  <c r="U3220" i="5"/>
  <c r="U3221" i="5"/>
  <c r="U3222" i="5"/>
  <c r="U3223" i="5"/>
  <c r="U3224" i="5"/>
  <c r="U3225" i="5"/>
  <c r="U3226" i="5"/>
  <c r="U3227" i="5"/>
  <c r="U3228" i="5"/>
  <c r="U3229" i="5"/>
  <c r="U3230" i="5"/>
  <c r="U3231" i="5"/>
  <c r="U3232" i="5"/>
  <c r="U3233" i="5"/>
  <c r="U3234" i="5"/>
  <c r="U3235" i="5"/>
  <c r="U3236" i="5"/>
  <c r="U3237" i="5"/>
  <c r="U3238" i="5"/>
  <c r="U3239" i="5"/>
  <c r="U3240" i="5"/>
  <c r="U3241" i="5"/>
  <c r="U3242" i="5"/>
  <c r="U3243" i="5"/>
  <c r="U3244" i="5"/>
  <c r="U3245" i="5"/>
  <c r="U3246" i="5"/>
  <c r="U3247" i="5"/>
  <c r="U3248" i="5"/>
  <c r="U3249" i="5"/>
  <c r="U3250" i="5"/>
  <c r="U3251" i="5"/>
  <c r="U3252" i="5"/>
  <c r="U3253" i="5"/>
  <c r="U3254" i="5"/>
  <c r="U3255" i="5"/>
  <c r="U3256" i="5"/>
  <c r="U3257" i="5"/>
  <c r="U3258" i="5"/>
  <c r="U3259" i="5"/>
  <c r="U3260" i="5"/>
  <c r="U3261" i="5"/>
  <c r="U3262" i="5"/>
  <c r="U3263" i="5"/>
  <c r="U3264" i="5"/>
  <c r="U3265" i="5"/>
  <c r="U3266" i="5"/>
  <c r="U3267"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T2337" i="5"/>
  <c r="T2338" i="5"/>
  <c r="T2339" i="5"/>
  <c r="T2340" i="5"/>
  <c r="T2341" i="5"/>
  <c r="T2342" i="5"/>
  <c r="T2343" i="5"/>
  <c r="T2344" i="5"/>
  <c r="T2345" i="5"/>
  <c r="T2346" i="5"/>
  <c r="T2347" i="5"/>
  <c r="T2348" i="5"/>
  <c r="T2349" i="5"/>
  <c r="T2350" i="5"/>
  <c r="T2351" i="5"/>
  <c r="T2352" i="5"/>
  <c r="T2353" i="5"/>
  <c r="T2354" i="5"/>
  <c r="T2355" i="5"/>
  <c r="T2356" i="5"/>
  <c r="T2357" i="5"/>
  <c r="T2358" i="5"/>
  <c r="T2359" i="5"/>
  <c r="T2360" i="5"/>
  <c r="T2361" i="5"/>
  <c r="T2362" i="5"/>
  <c r="T2363" i="5"/>
  <c r="T2364" i="5"/>
  <c r="T2365" i="5"/>
  <c r="T2366" i="5"/>
  <c r="T2367" i="5"/>
  <c r="T2368" i="5"/>
  <c r="T2369" i="5"/>
  <c r="T2370" i="5"/>
  <c r="T2371" i="5"/>
  <c r="T2372" i="5"/>
  <c r="T2373" i="5"/>
  <c r="T2374" i="5"/>
  <c r="T2375" i="5"/>
  <c r="T2376" i="5"/>
  <c r="T2377" i="5"/>
  <c r="T2378" i="5"/>
  <c r="T2379" i="5"/>
  <c r="T2380" i="5"/>
  <c r="T2381" i="5"/>
  <c r="T2382" i="5"/>
  <c r="T2383" i="5"/>
  <c r="T2384" i="5"/>
  <c r="T2385" i="5"/>
  <c r="T2386" i="5"/>
  <c r="T2387" i="5"/>
  <c r="T2388" i="5"/>
  <c r="T2389" i="5"/>
  <c r="T2390" i="5"/>
  <c r="T2391" i="5"/>
  <c r="T2392" i="5"/>
  <c r="T2393" i="5"/>
  <c r="T2394" i="5"/>
  <c r="T2395" i="5"/>
  <c r="T2396" i="5"/>
  <c r="T2397" i="5"/>
  <c r="T2398" i="5"/>
  <c r="T2399" i="5"/>
  <c r="T2400" i="5"/>
  <c r="T2401" i="5"/>
  <c r="T2402" i="5"/>
  <c r="T2403" i="5"/>
  <c r="T2404" i="5"/>
  <c r="T2405" i="5"/>
  <c r="T2406" i="5"/>
  <c r="T2407" i="5"/>
  <c r="T2408" i="5"/>
  <c r="T2409" i="5"/>
  <c r="T2410" i="5"/>
  <c r="T2411" i="5"/>
  <c r="T2412" i="5"/>
  <c r="T2413" i="5"/>
  <c r="T2414" i="5"/>
  <c r="T2415" i="5"/>
  <c r="T2416" i="5"/>
  <c r="T2417" i="5"/>
  <c r="T2418" i="5"/>
  <c r="T2419" i="5"/>
  <c r="T2420" i="5"/>
  <c r="T2421" i="5"/>
  <c r="T2422" i="5"/>
  <c r="T2423" i="5"/>
  <c r="T2424" i="5"/>
  <c r="T2425" i="5"/>
  <c r="T2426" i="5"/>
  <c r="T2427" i="5"/>
  <c r="T2428" i="5"/>
  <c r="T2429" i="5"/>
  <c r="T2430" i="5"/>
  <c r="T2431" i="5"/>
  <c r="T2432" i="5"/>
  <c r="T2433" i="5"/>
  <c r="T2434" i="5"/>
  <c r="T2435" i="5"/>
  <c r="T2436" i="5"/>
  <c r="T2437" i="5"/>
  <c r="T2438" i="5"/>
  <c r="T2439" i="5"/>
  <c r="T2440" i="5"/>
  <c r="T2441" i="5"/>
  <c r="T2442" i="5"/>
  <c r="T2443" i="5"/>
  <c r="T2444" i="5"/>
  <c r="T2445" i="5"/>
  <c r="T2446" i="5"/>
  <c r="T2447" i="5"/>
  <c r="T2448" i="5"/>
  <c r="T2449" i="5"/>
  <c r="T2450" i="5"/>
  <c r="T2451" i="5"/>
  <c r="T2452" i="5"/>
  <c r="T2453" i="5"/>
  <c r="T2454" i="5"/>
  <c r="T2455" i="5"/>
  <c r="T2456" i="5"/>
  <c r="T2457" i="5"/>
  <c r="T2458" i="5"/>
  <c r="T2459" i="5"/>
  <c r="T2460" i="5"/>
  <c r="T2461" i="5"/>
  <c r="T2462" i="5"/>
  <c r="T2463" i="5"/>
  <c r="T2464" i="5"/>
  <c r="T2465" i="5"/>
  <c r="T2466" i="5"/>
  <c r="T2467" i="5"/>
  <c r="T2468" i="5"/>
  <c r="T2469" i="5"/>
  <c r="T2470" i="5"/>
  <c r="T2471" i="5"/>
  <c r="T2472" i="5"/>
  <c r="T2473" i="5"/>
  <c r="T2474" i="5"/>
  <c r="T2475" i="5"/>
  <c r="T2476" i="5"/>
  <c r="T2477" i="5"/>
  <c r="T2478" i="5"/>
  <c r="T2479" i="5"/>
  <c r="T2480" i="5"/>
  <c r="T2481" i="5"/>
  <c r="T2482" i="5"/>
  <c r="T2483" i="5"/>
  <c r="T2484" i="5"/>
  <c r="T2485" i="5"/>
  <c r="T2486" i="5"/>
  <c r="T2487" i="5"/>
  <c r="T2488" i="5"/>
  <c r="T2489" i="5"/>
  <c r="T2490" i="5"/>
  <c r="T2491" i="5"/>
  <c r="T2492" i="5"/>
  <c r="T2493" i="5"/>
  <c r="T2494" i="5"/>
  <c r="T2495" i="5"/>
  <c r="T2496" i="5"/>
  <c r="T2497" i="5"/>
  <c r="T2498" i="5"/>
  <c r="T2499" i="5"/>
  <c r="T2500" i="5"/>
  <c r="T2501" i="5"/>
  <c r="T2502" i="5"/>
  <c r="T2503" i="5"/>
  <c r="T2504" i="5"/>
  <c r="T2505" i="5"/>
  <c r="T2506" i="5"/>
  <c r="T2507" i="5"/>
  <c r="T2508" i="5"/>
  <c r="T2509" i="5"/>
  <c r="T2510" i="5"/>
  <c r="T2511" i="5"/>
  <c r="T2512" i="5"/>
  <c r="T2513" i="5"/>
  <c r="T2514" i="5"/>
  <c r="T2515" i="5"/>
  <c r="T2516" i="5"/>
  <c r="T2517" i="5"/>
  <c r="T2518" i="5"/>
  <c r="T2519" i="5"/>
  <c r="T2520" i="5"/>
  <c r="T2521" i="5"/>
  <c r="T2522" i="5"/>
  <c r="T2523" i="5"/>
  <c r="T2524" i="5"/>
  <c r="T2525" i="5"/>
  <c r="T2526" i="5"/>
  <c r="T2527" i="5"/>
  <c r="T2528" i="5"/>
  <c r="T2529" i="5"/>
  <c r="T2530" i="5"/>
  <c r="T2531" i="5"/>
  <c r="T2532" i="5"/>
  <c r="T2533" i="5"/>
  <c r="T2534" i="5"/>
  <c r="T2535" i="5"/>
  <c r="T2536" i="5"/>
  <c r="T2537" i="5"/>
  <c r="T2538" i="5"/>
  <c r="T2539" i="5"/>
  <c r="T2540" i="5"/>
  <c r="T2541" i="5"/>
  <c r="T2542" i="5"/>
  <c r="T2543" i="5"/>
  <c r="T2544" i="5"/>
  <c r="T2545" i="5"/>
  <c r="T2546" i="5"/>
  <c r="T2547" i="5"/>
  <c r="T2548" i="5"/>
  <c r="T2549" i="5"/>
  <c r="T2550" i="5"/>
  <c r="T2551" i="5"/>
  <c r="T2552" i="5"/>
  <c r="T2553" i="5"/>
  <c r="T2554" i="5"/>
  <c r="T2555" i="5"/>
  <c r="T2556" i="5"/>
  <c r="T2557" i="5"/>
  <c r="T2558" i="5"/>
  <c r="T2559" i="5"/>
  <c r="T2560" i="5"/>
  <c r="T2561" i="5"/>
  <c r="T2562" i="5"/>
  <c r="T2563" i="5"/>
  <c r="T2564" i="5"/>
  <c r="T2565" i="5"/>
  <c r="T2566" i="5"/>
  <c r="T2567" i="5"/>
  <c r="T2568" i="5"/>
  <c r="T2569" i="5"/>
  <c r="T2570" i="5"/>
  <c r="T2571" i="5"/>
  <c r="T2572" i="5"/>
  <c r="T2573" i="5"/>
  <c r="T2574" i="5"/>
  <c r="T2575" i="5"/>
  <c r="T2576" i="5"/>
  <c r="T2577" i="5"/>
  <c r="T2578" i="5"/>
  <c r="T2579" i="5"/>
  <c r="T2580" i="5"/>
  <c r="T2581" i="5"/>
  <c r="T2582" i="5"/>
  <c r="T2583" i="5"/>
  <c r="T2584" i="5"/>
  <c r="T2585" i="5"/>
  <c r="T2586" i="5"/>
  <c r="T2587" i="5"/>
  <c r="T2588" i="5"/>
  <c r="T2589" i="5"/>
  <c r="T2590" i="5"/>
  <c r="T2591" i="5"/>
  <c r="T2592" i="5"/>
  <c r="T2593" i="5"/>
  <c r="T2594" i="5"/>
  <c r="T2595" i="5"/>
  <c r="T2596" i="5"/>
  <c r="T2597" i="5"/>
  <c r="T2598" i="5"/>
  <c r="T2599" i="5"/>
  <c r="T2600" i="5"/>
  <c r="T2601" i="5"/>
  <c r="T2602" i="5"/>
  <c r="T2603" i="5"/>
  <c r="T2604" i="5"/>
  <c r="T2605" i="5"/>
  <c r="T2606" i="5"/>
  <c r="T2607" i="5"/>
  <c r="T2608" i="5"/>
  <c r="T2609" i="5"/>
  <c r="T2610" i="5"/>
  <c r="T2611" i="5"/>
  <c r="T2612" i="5"/>
  <c r="T2613" i="5"/>
  <c r="T2614" i="5"/>
  <c r="T2615" i="5"/>
  <c r="T2616" i="5"/>
  <c r="T2617" i="5"/>
  <c r="T2618" i="5"/>
  <c r="T2619" i="5"/>
  <c r="T2620" i="5"/>
  <c r="T2621" i="5"/>
  <c r="T2622" i="5"/>
  <c r="T2623" i="5"/>
  <c r="T2624" i="5"/>
  <c r="T2625" i="5"/>
  <c r="T2626" i="5"/>
  <c r="T2627" i="5"/>
  <c r="T2628" i="5"/>
  <c r="T2629" i="5"/>
  <c r="T2630" i="5"/>
  <c r="T2631" i="5"/>
  <c r="T2632" i="5"/>
  <c r="T2633" i="5"/>
  <c r="T2634" i="5"/>
  <c r="T2635" i="5"/>
  <c r="T2636" i="5"/>
  <c r="T2637" i="5"/>
  <c r="T2638" i="5"/>
  <c r="T2639" i="5"/>
  <c r="T2640" i="5"/>
  <c r="T2641" i="5"/>
  <c r="T2642" i="5"/>
  <c r="T2643" i="5"/>
  <c r="T2644" i="5"/>
  <c r="T2645" i="5"/>
  <c r="T2646" i="5"/>
  <c r="T2647" i="5"/>
  <c r="T2648" i="5"/>
  <c r="T2649" i="5"/>
  <c r="T2650" i="5"/>
  <c r="T2651" i="5"/>
  <c r="T2652" i="5"/>
  <c r="T2653" i="5"/>
  <c r="T2654" i="5"/>
  <c r="T2655" i="5"/>
  <c r="T2656" i="5"/>
  <c r="T2657" i="5"/>
  <c r="T2658" i="5"/>
  <c r="T2659" i="5"/>
  <c r="T2660" i="5"/>
  <c r="T2661" i="5"/>
  <c r="T2662" i="5"/>
  <c r="T2663" i="5"/>
  <c r="T2664" i="5"/>
  <c r="T2665" i="5"/>
  <c r="T2666" i="5"/>
  <c r="T2667" i="5"/>
  <c r="T2668" i="5"/>
  <c r="T2669" i="5"/>
  <c r="T2670" i="5"/>
  <c r="T2671" i="5"/>
  <c r="T2672" i="5"/>
  <c r="T2673" i="5"/>
  <c r="T2674" i="5"/>
  <c r="T2675" i="5"/>
  <c r="T2676" i="5"/>
  <c r="T2677" i="5"/>
  <c r="T2678" i="5"/>
  <c r="T2679" i="5"/>
  <c r="T2680" i="5"/>
  <c r="T2681" i="5"/>
  <c r="T2682" i="5"/>
  <c r="T2683" i="5"/>
  <c r="T2684" i="5"/>
  <c r="T2685" i="5"/>
  <c r="T2686" i="5"/>
  <c r="T2687" i="5"/>
  <c r="T2688" i="5"/>
  <c r="T2689" i="5"/>
  <c r="T2690" i="5"/>
  <c r="T2691" i="5"/>
  <c r="T2692" i="5"/>
  <c r="T2693" i="5"/>
  <c r="T2694" i="5"/>
  <c r="T2695" i="5"/>
  <c r="T2696" i="5"/>
  <c r="T2697" i="5"/>
  <c r="T2698" i="5"/>
  <c r="T2699" i="5"/>
  <c r="T2700" i="5"/>
  <c r="T2701" i="5"/>
  <c r="T2702" i="5"/>
  <c r="T2703" i="5"/>
  <c r="T2704" i="5"/>
  <c r="T2705" i="5"/>
  <c r="T2706" i="5"/>
  <c r="T2707" i="5"/>
  <c r="T2708" i="5"/>
  <c r="T2709" i="5"/>
  <c r="T2710" i="5"/>
  <c r="T2711" i="5"/>
  <c r="T2712" i="5"/>
  <c r="T2713" i="5"/>
  <c r="T2714" i="5"/>
  <c r="T2715" i="5"/>
  <c r="T2716" i="5"/>
  <c r="T2717" i="5"/>
  <c r="T2718" i="5"/>
  <c r="T2719" i="5"/>
  <c r="T2720" i="5"/>
  <c r="T2721" i="5"/>
  <c r="T2722" i="5"/>
  <c r="T2723" i="5"/>
  <c r="T2724" i="5"/>
  <c r="T2725" i="5"/>
  <c r="T2726" i="5"/>
  <c r="T2727" i="5"/>
  <c r="T2728" i="5"/>
  <c r="T2729" i="5"/>
  <c r="T2730" i="5"/>
  <c r="T2731" i="5"/>
  <c r="T2732" i="5"/>
  <c r="T2733" i="5"/>
  <c r="T2734" i="5"/>
  <c r="T2735" i="5"/>
  <c r="T2736" i="5"/>
  <c r="T2737" i="5"/>
  <c r="T2738" i="5"/>
  <c r="T2739" i="5"/>
  <c r="T2740" i="5"/>
  <c r="T2741" i="5"/>
  <c r="T2742" i="5"/>
  <c r="T2743" i="5"/>
  <c r="T2744" i="5"/>
  <c r="T2745" i="5"/>
  <c r="T2746" i="5"/>
  <c r="T2747" i="5"/>
  <c r="T2748" i="5"/>
  <c r="T2749" i="5"/>
  <c r="T2750" i="5"/>
  <c r="T2751" i="5"/>
  <c r="T2752" i="5"/>
  <c r="T2753" i="5"/>
  <c r="T2754" i="5"/>
  <c r="T2755" i="5"/>
  <c r="T2756" i="5"/>
  <c r="T2757" i="5"/>
  <c r="T2758" i="5"/>
  <c r="T2759" i="5"/>
  <c r="T2760" i="5"/>
  <c r="T2761" i="5"/>
  <c r="T2762" i="5"/>
  <c r="T2763" i="5"/>
  <c r="T2764" i="5"/>
  <c r="T2765" i="5"/>
  <c r="T2766" i="5"/>
  <c r="T2767" i="5"/>
  <c r="T2768" i="5"/>
  <c r="T2769" i="5"/>
  <c r="T2770" i="5"/>
  <c r="T2771" i="5"/>
  <c r="T2772" i="5"/>
  <c r="T2773" i="5"/>
  <c r="T2774" i="5"/>
  <c r="T2775" i="5"/>
  <c r="T2776" i="5"/>
  <c r="T2777" i="5"/>
  <c r="T2778" i="5"/>
  <c r="T2779" i="5"/>
  <c r="T2780" i="5"/>
  <c r="T2781" i="5"/>
  <c r="T2782" i="5"/>
  <c r="T2783" i="5"/>
  <c r="T2784" i="5"/>
  <c r="T2785" i="5"/>
  <c r="T2786" i="5"/>
  <c r="T2787" i="5"/>
  <c r="T2788" i="5"/>
  <c r="T2789" i="5"/>
  <c r="T2790" i="5"/>
  <c r="T2791" i="5"/>
  <c r="T2792" i="5"/>
  <c r="T2793" i="5"/>
  <c r="T2794" i="5"/>
  <c r="T2795" i="5"/>
  <c r="T2796" i="5"/>
  <c r="T2797" i="5"/>
  <c r="T2798" i="5"/>
  <c r="T2799" i="5"/>
  <c r="T2800" i="5"/>
  <c r="T2801" i="5"/>
  <c r="T2802" i="5"/>
  <c r="T2803" i="5"/>
  <c r="T2804" i="5"/>
  <c r="T2805" i="5"/>
  <c r="T2806" i="5"/>
  <c r="T2807" i="5"/>
  <c r="T2808" i="5"/>
  <c r="T2809" i="5"/>
  <c r="T2810" i="5"/>
  <c r="T2811" i="5"/>
  <c r="T2812" i="5"/>
  <c r="T2813" i="5"/>
  <c r="T2814" i="5"/>
  <c r="T2815" i="5"/>
  <c r="T2816" i="5"/>
  <c r="T2817" i="5"/>
  <c r="T2818" i="5"/>
  <c r="T2819" i="5"/>
  <c r="T2820" i="5"/>
  <c r="T2821" i="5"/>
  <c r="T2822" i="5"/>
  <c r="T2823" i="5"/>
  <c r="T2824" i="5"/>
  <c r="T2825" i="5"/>
  <c r="T2826" i="5"/>
  <c r="T2827" i="5"/>
  <c r="T2828" i="5"/>
  <c r="T2829" i="5"/>
  <c r="T2830" i="5"/>
  <c r="T2831" i="5"/>
  <c r="T2832" i="5"/>
  <c r="T2833" i="5"/>
  <c r="T2834" i="5"/>
  <c r="T2835" i="5"/>
  <c r="T2836" i="5"/>
  <c r="T2837" i="5"/>
  <c r="T2838" i="5"/>
  <c r="T2839" i="5"/>
  <c r="T2840" i="5"/>
  <c r="T2841" i="5"/>
  <c r="T2842" i="5"/>
  <c r="T2843" i="5"/>
  <c r="T2844" i="5"/>
  <c r="T2845" i="5"/>
  <c r="T2846" i="5"/>
  <c r="T2847" i="5"/>
  <c r="T2848" i="5"/>
  <c r="T2849" i="5"/>
  <c r="T2850" i="5"/>
  <c r="T2851" i="5"/>
  <c r="T2852" i="5"/>
  <c r="T2853" i="5"/>
  <c r="T2854" i="5"/>
  <c r="T2855" i="5"/>
  <c r="T2856" i="5"/>
  <c r="T2857" i="5"/>
  <c r="T2858" i="5"/>
  <c r="T2859" i="5"/>
  <c r="T2860" i="5"/>
  <c r="T2861" i="5"/>
  <c r="T2862" i="5"/>
  <c r="T2863" i="5"/>
  <c r="T2864" i="5"/>
  <c r="T2865" i="5"/>
  <c r="T2866" i="5"/>
  <c r="T2867" i="5"/>
  <c r="T2868" i="5"/>
  <c r="T2869" i="5"/>
  <c r="T2870" i="5"/>
  <c r="T2871" i="5"/>
  <c r="T2872" i="5"/>
  <c r="T2873" i="5"/>
  <c r="T2874" i="5"/>
  <c r="T2875" i="5"/>
  <c r="T2876" i="5"/>
  <c r="T2877" i="5"/>
  <c r="T2878" i="5"/>
  <c r="T2879" i="5"/>
  <c r="T2880" i="5"/>
  <c r="T2881" i="5"/>
  <c r="T2882" i="5"/>
  <c r="T2883" i="5"/>
  <c r="T2884" i="5"/>
  <c r="T2885" i="5"/>
  <c r="T2886" i="5"/>
  <c r="T2887" i="5"/>
  <c r="T2888" i="5"/>
  <c r="T2889" i="5"/>
  <c r="T2890" i="5"/>
  <c r="T2891" i="5"/>
  <c r="T2892" i="5"/>
  <c r="T2893" i="5"/>
  <c r="T2894" i="5"/>
  <c r="T2895" i="5"/>
  <c r="T2896" i="5"/>
  <c r="T2897" i="5"/>
  <c r="T2898" i="5"/>
  <c r="T2899" i="5"/>
  <c r="T2900" i="5"/>
  <c r="T2901" i="5"/>
  <c r="T2902" i="5"/>
  <c r="T2903" i="5"/>
  <c r="T2904" i="5"/>
  <c r="T2905" i="5"/>
  <c r="T2906" i="5"/>
  <c r="T2907" i="5"/>
  <c r="T2908" i="5"/>
  <c r="T2909" i="5"/>
  <c r="T2910" i="5"/>
  <c r="T2911" i="5"/>
  <c r="T2912" i="5"/>
  <c r="T2913" i="5"/>
  <c r="T2914" i="5"/>
  <c r="T2915" i="5"/>
  <c r="T2916" i="5"/>
  <c r="T2917" i="5"/>
  <c r="T2918" i="5"/>
  <c r="T2919" i="5"/>
  <c r="T2920" i="5"/>
  <c r="T2921" i="5"/>
  <c r="T2922" i="5"/>
  <c r="T2923" i="5"/>
  <c r="T2924" i="5"/>
  <c r="T2925" i="5"/>
  <c r="T2926" i="5"/>
  <c r="T2927" i="5"/>
  <c r="T2928" i="5"/>
  <c r="T2929" i="5"/>
  <c r="T2930" i="5"/>
  <c r="T2931" i="5"/>
  <c r="T2932" i="5"/>
  <c r="T2933" i="5"/>
  <c r="T2934" i="5"/>
  <c r="T2935" i="5"/>
  <c r="T2936" i="5"/>
  <c r="T2937" i="5"/>
  <c r="T2938" i="5"/>
  <c r="T2939" i="5"/>
  <c r="T2940" i="5"/>
  <c r="T2941" i="5"/>
  <c r="T2942" i="5"/>
  <c r="T2943" i="5"/>
  <c r="T2944" i="5"/>
  <c r="T2945" i="5"/>
  <c r="T2946" i="5"/>
  <c r="T2947" i="5"/>
  <c r="T2948" i="5"/>
  <c r="T2949" i="5"/>
  <c r="T2950" i="5"/>
  <c r="T2951" i="5"/>
  <c r="T2952" i="5"/>
  <c r="T2953" i="5"/>
  <c r="T2954" i="5"/>
  <c r="T2955" i="5"/>
  <c r="T2956" i="5"/>
  <c r="T2957" i="5"/>
  <c r="T2958" i="5"/>
  <c r="T2959" i="5"/>
  <c r="T2960" i="5"/>
  <c r="T2961" i="5"/>
  <c r="T2962" i="5"/>
  <c r="T2963" i="5"/>
  <c r="T2964" i="5"/>
  <c r="T2965" i="5"/>
  <c r="T2966" i="5"/>
  <c r="T2967" i="5"/>
  <c r="T2968" i="5"/>
  <c r="T2969" i="5"/>
  <c r="T2970" i="5"/>
  <c r="T2971" i="5"/>
  <c r="T2972" i="5"/>
  <c r="T2973" i="5"/>
  <c r="T2974" i="5"/>
  <c r="T2975" i="5"/>
  <c r="T2976" i="5"/>
  <c r="T2977" i="5"/>
  <c r="T2978" i="5"/>
  <c r="T2979" i="5"/>
  <c r="T2980" i="5"/>
  <c r="T2981" i="5"/>
  <c r="T2982" i="5"/>
  <c r="T2983" i="5"/>
  <c r="T2984" i="5"/>
  <c r="T2985" i="5"/>
  <c r="T2986" i="5"/>
  <c r="T2987" i="5"/>
  <c r="T2988" i="5"/>
  <c r="T2989" i="5"/>
  <c r="T2990" i="5"/>
  <c r="T2991" i="5"/>
  <c r="T2992" i="5"/>
  <c r="T2993" i="5"/>
  <c r="T2994" i="5"/>
  <c r="T2995" i="5"/>
  <c r="T2996" i="5"/>
  <c r="T2997" i="5"/>
  <c r="T2998" i="5"/>
  <c r="T2999" i="5"/>
  <c r="T3000" i="5"/>
  <c r="T3001" i="5"/>
  <c r="T3002" i="5"/>
  <c r="T3003" i="5"/>
  <c r="T3004" i="5"/>
  <c r="T3005" i="5"/>
  <c r="T3006" i="5"/>
  <c r="T3007" i="5"/>
  <c r="T3008" i="5"/>
  <c r="T3009" i="5"/>
  <c r="T3010" i="5"/>
  <c r="T3011" i="5"/>
  <c r="T3012" i="5"/>
  <c r="T3013" i="5"/>
  <c r="T3014" i="5"/>
  <c r="T3015" i="5"/>
  <c r="T3016" i="5"/>
  <c r="T3017" i="5"/>
  <c r="T3018" i="5"/>
  <c r="T3019" i="5"/>
  <c r="T3020" i="5"/>
  <c r="T3021" i="5"/>
  <c r="T3022" i="5"/>
  <c r="T3023" i="5"/>
  <c r="T3024" i="5"/>
  <c r="T3025" i="5"/>
  <c r="T3026" i="5"/>
  <c r="T3027" i="5"/>
  <c r="T3028" i="5"/>
  <c r="T3029" i="5"/>
  <c r="T3030" i="5"/>
  <c r="T3031" i="5"/>
  <c r="T3032" i="5"/>
  <c r="T3033" i="5"/>
  <c r="T3034" i="5"/>
  <c r="T3035" i="5"/>
  <c r="T3036" i="5"/>
  <c r="T3037" i="5"/>
  <c r="T3038" i="5"/>
  <c r="T3039" i="5"/>
  <c r="T3040" i="5"/>
  <c r="T3041" i="5"/>
  <c r="T3042" i="5"/>
  <c r="T3043" i="5"/>
  <c r="T3044" i="5"/>
  <c r="T3045" i="5"/>
  <c r="T3046" i="5"/>
  <c r="T3047" i="5"/>
  <c r="T3048" i="5"/>
  <c r="T3049" i="5"/>
  <c r="T3050" i="5"/>
  <c r="T3051" i="5"/>
  <c r="T3052" i="5"/>
  <c r="T3053" i="5"/>
  <c r="T3054" i="5"/>
  <c r="T3055" i="5"/>
  <c r="T3056" i="5"/>
  <c r="T3057" i="5"/>
  <c r="T3058" i="5"/>
  <c r="T3059" i="5"/>
  <c r="T3060" i="5"/>
  <c r="T3061" i="5"/>
  <c r="T3062" i="5"/>
  <c r="T3063" i="5"/>
  <c r="T3064" i="5"/>
  <c r="T3065" i="5"/>
  <c r="T3066" i="5"/>
  <c r="T3067" i="5"/>
  <c r="T3068" i="5"/>
  <c r="T3069" i="5"/>
  <c r="T3070" i="5"/>
  <c r="T3071" i="5"/>
  <c r="T3072" i="5"/>
  <c r="T3073" i="5"/>
  <c r="T3074" i="5"/>
  <c r="T3075" i="5"/>
  <c r="T3076" i="5"/>
  <c r="T3077" i="5"/>
  <c r="T3078" i="5"/>
  <c r="T3079" i="5"/>
  <c r="T3080" i="5"/>
  <c r="T3081" i="5"/>
  <c r="T3082" i="5"/>
  <c r="T3083" i="5"/>
  <c r="T3084" i="5"/>
  <c r="T3085" i="5"/>
  <c r="T3086" i="5"/>
  <c r="T3087" i="5"/>
  <c r="T3088" i="5"/>
  <c r="T3089" i="5"/>
  <c r="T3090" i="5"/>
  <c r="T3091" i="5"/>
  <c r="T3092" i="5"/>
  <c r="T3093" i="5"/>
  <c r="T3094" i="5"/>
  <c r="T3095" i="5"/>
  <c r="T3096" i="5"/>
  <c r="T3097" i="5"/>
  <c r="T3098" i="5"/>
  <c r="T3099" i="5"/>
  <c r="T3100" i="5"/>
  <c r="T3101" i="5"/>
  <c r="T3102" i="5"/>
  <c r="T3103" i="5"/>
  <c r="T3104" i="5"/>
  <c r="T3105" i="5"/>
  <c r="T3106" i="5"/>
  <c r="T3107" i="5"/>
  <c r="T3108" i="5"/>
  <c r="T3109" i="5"/>
  <c r="T3110" i="5"/>
  <c r="T3111" i="5"/>
  <c r="T3112" i="5"/>
  <c r="T3113" i="5"/>
  <c r="T3114" i="5"/>
  <c r="T3115" i="5"/>
  <c r="T3116" i="5"/>
  <c r="T3117" i="5"/>
  <c r="T3118" i="5"/>
  <c r="T3119" i="5"/>
  <c r="T3120" i="5"/>
  <c r="T3121" i="5"/>
  <c r="T3122" i="5"/>
  <c r="T3123" i="5"/>
  <c r="T3124" i="5"/>
  <c r="T3125" i="5"/>
  <c r="T3126" i="5"/>
  <c r="T3127" i="5"/>
  <c r="T3128" i="5"/>
  <c r="T3129" i="5"/>
  <c r="T3130" i="5"/>
  <c r="T3131" i="5"/>
  <c r="T3132" i="5"/>
  <c r="T3133" i="5"/>
  <c r="T3134" i="5"/>
  <c r="T3135" i="5"/>
  <c r="T3136" i="5"/>
  <c r="T3137" i="5"/>
  <c r="T3138" i="5"/>
  <c r="T3139" i="5"/>
  <c r="T3140" i="5"/>
  <c r="T3141" i="5"/>
  <c r="T3142" i="5"/>
  <c r="T3143" i="5"/>
  <c r="T3144" i="5"/>
  <c r="T3145" i="5"/>
  <c r="T3146" i="5"/>
  <c r="T3147" i="5"/>
  <c r="T3148" i="5"/>
  <c r="T3149" i="5"/>
  <c r="T3150" i="5"/>
  <c r="T3151" i="5"/>
  <c r="T3152" i="5"/>
  <c r="T3153" i="5"/>
  <c r="T3154" i="5"/>
  <c r="T3155" i="5"/>
  <c r="T3156" i="5"/>
  <c r="T3157" i="5"/>
  <c r="T3158" i="5"/>
  <c r="T3159" i="5"/>
  <c r="T3160" i="5"/>
  <c r="T3161" i="5"/>
  <c r="T3162" i="5"/>
  <c r="T3163" i="5"/>
  <c r="T3164" i="5"/>
  <c r="T3165" i="5"/>
  <c r="T3166" i="5"/>
  <c r="T3167" i="5"/>
  <c r="T3168" i="5"/>
  <c r="T3169" i="5"/>
  <c r="T3170" i="5"/>
  <c r="T3171" i="5"/>
  <c r="T3172" i="5"/>
  <c r="T3173" i="5"/>
  <c r="T3174" i="5"/>
  <c r="T3175" i="5"/>
  <c r="T3176" i="5"/>
  <c r="T3177" i="5"/>
  <c r="T3178" i="5"/>
  <c r="T3179" i="5"/>
  <c r="T3180" i="5"/>
  <c r="T3181" i="5"/>
  <c r="T3182" i="5"/>
  <c r="T3183" i="5"/>
  <c r="T3184" i="5"/>
  <c r="T3185" i="5"/>
  <c r="T3186" i="5"/>
  <c r="T3187" i="5"/>
  <c r="T3188" i="5"/>
  <c r="T3189" i="5"/>
  <c r="T3190" i="5"/>
  <c r="T3191" i="5"/>
  <c r="T3192" i="5"/>
  <c r="T3193" i="5"/>
  <c r="T3194" i="5"/>
  <c r="T3195" i="5"/>
  <c r="T3196" i="5"/>
  <c r="T3197" i="5"/>
  <c r="T3198" i="5"/>
  <c r="T3199" i="5"/>
  <c r="T3200" i="5"/>
  <c r="T3201" i="5"/>
  <c r="T3202" i="5"/>
  <c r="T3203" i="5"/>
  <c r="T3204" i="5"/>
  <c r="T3205" i="5"/>
  <c r="T3206" i="5"/>
  <c r="T3207" i="5"/>
  <c r="T3208" i="5"/>
  <c r="T3209" i="5"/>
  <c r="T3210" i="5"/>
  <c r="T3211" i="5"/>
  <c r="T3212" i="5"/>
  <c r="T3213" i="5"/>
  <c r="T3214" i="5"/>
  <c r="T3215" i="5"/>
  <c r="T3216" i="5"/>
  <c r="T3217" i="5"/>
  <c r="T3218" i="5"/>
  <c r="T3219" i="5"/>
  <c r="T3220" i="5"/>
  <c r="T3221" i="5"/>
  <c r="T3222" i="5"/>
  <c r="T3223" i="5"/>
  <c r="T3224" i="5"/>
  <c r="T3225" i="5"/>
  <c r="T3226" i="5"/>
  <c r="T3227" i="5"/>
  <c r="T3228" i="5"/>
  <c r="T3229" i="5"/>
  <c r="T3230" i="5"/>
  <c r="T3231" i="5"/>
  <c r="T3232" i="5"/>
  <c r="T3233" i="5"/>
  <c r="T3234" i="5"/>
  <c r="T3235" i="5"/>
  <c r="T3236" i="5"/>
  <c r="T3237" i="5"/>
  <c r="T3238" i="5"/>
  <c r="T3239" i="5"/>
  <c r="T3240" i="5"/>
  <c r="T3241" i="5"/>
  <c r="T3242" i="5"/>
  <c r="T3243" i="5"/>
  <c r="T3244" i="5"/>
  <c r="T3245" i="5"/>
  <c r="T3246" i="5"/>
  <c r="T3247" i="5"/>
  <c r="T3248" i="5"/>
  <c r="T3249" i="5"/>
  <c r="T3250" i="5"/>
  <c r="T3251" i="5"/>
  <c r="T3252" i="5"/>
  <c r="T3253" i="5"/>
  <c r="T3254" i="5"/>
  <c r="T3255" i="5"/>
  <c r="T3256" i="5"/>
  <c r="T3257" i="5"/>
  <c r="T3258" i="5"/>
  <c r="T3259" i="5"/>
  <c r="T3260" i="5"/>
  <c r="T3261" i="5"/>
  <c r="T3262" i="5"/>
  <c r="T3263" i="5"/>
  <c r="T3264" i="5"/>
  <c r="T3265" i="5"/>
  <c r="T3266" i="5"/>
  <c r="T3267"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S2617" i="5"/>
  <c r="S2618" i="5"/>
  <c r="S2619" i="5"/>
  <c r="S2620" i="5"/>
  <c r="S2621" i="5"/>
  <c r="S2622" i="5"/>
  <c r="S2623" i="5"/>
  <c r="S2624" i="5"/>
  <c r="S2625" i="5"/>
  <c r="S2626" i="5"/>
  <c r="S2627" i="5"/>
  <c r="S2628" i="5"/>
  <c r="S2629" i="5"/>
  <c r="S2630" i="5"/>
  <c r="S2631" i="5"/>
  <c r="S2632" i="5"/>
  <c r="S2633" i="5"/>
  <c r="S2634" i="5"/>
  <c r="S2635" i="5"/>
  <c r="S2636" i="5"/>
  <c r="S2637" i="5"/>
  <c r="S2638" i="5"/>
  <c r="S2639" i="5"/>
  <c r="S2640" i="5"/>
  <c r="S2641" i="5"/>
  <c r="S2642" i="5"/>
  <c r="S2643" i="5"/>
  <c r="S2644" i="5"/>
  <c r="S2645" i="5"/>
  <c r="S2646" i="5"/>
  <c r="S2647" i="5"/>
  <c r="S2648" i="5"/>
  <c r="S2649" i="5"/>
  <c r="S2650" i="5"/>
  <c r="S2651" i="5"/>
  <c r="S2652" i="5"/>
  <c r="S2653" i="5"/>
  <c r="S2654" i="5"/>
  <c r="S2655" i="5"/>
  <c r="S2656" i="5"/>
  <c r="S2657" i="5"/>
  <c r="S2658" i="5"/>
  <c r="S2659" i="5"/>
  <c r="S2660" i="5"/>
  <c r="S2661" i="5"/>
  <c r="S2662" i="5"/>
  <c r="S2663" i="5"/>
  <c r="S2664" i="5"/>
  <c r="S2665" i="5"/>
  <c r="S2666" i="5"/>
  <c r="S2667" i="5"/>
  <c r="S2668" i="5"/>
  <c r="S2669" i="5"/>
  <c r="S2670" i="5"/>
  <c r="S2671" i="5"/>
  <c r="S2672" i="5"/>
  <c r="S2673" i="5"/>
  <c r="S2674" i="5"/>
  <c r="S2675" i="5"/>
  <c r="S2676" i="5"/>
  <c r="S2677" i="5"/>
  <c r="S2678" i="5"/>
  <c r="S2679" i="5"/>
  <c r="S2680" i="5"/>
  <c r="S2681" i="5"/>
  <c r="S2682" i="5"/>
  <c r="S2683" i="5"/>
  <c r="S2684" i="5"/>
  <c r="S2685" i="5"/>
  <c r="S2686" i="5"/>
  <c r="S2687" i="5"/>
  <c r="S2688" i="5"/>
  <c r="S2689" i="5"/>
  <c r="S2690" i="5"/>
  <c r="S2691" i="5"/>
  <c r="S2692" i="5"/>
  <c r="S2693" i="5"/>
  <c r="S2694" i="5"/>
  <c r="S2695" i="5"/>
  <c r="S2696" i="5"/>
  <c r="S2697" i="5"/>
  <c r="S2698" i="5"/>
  <c r="S2699" i="5"/>
  <c r="S2700" i="5"/>
  <c r="S2701" i="5"/>
  <c r="S2702" i="5"/>
  <c r="S2703" i="5"/>
  <c r="S2704" i="5"/>
  <c r="S2705" i="5"/>
  <c r="S2706" i="5"/>
  <c r="S2707" i="5"/>
  <c r="S2708" i="5"/>
  <c r="S2709" i="5"/>
  <c r="S2710" i="5"/>
  <c r="S2711" i="5"/>
  <c r="S2712" i="5"/>
  <c r="S2713" i="5"/>
  <c r="S2714" i="5"/>
  <c r="S2715" i="5"/>
  <c r="S2716" i="5"/>
  <c r="S2717" i="5"/>
  <c r="S2718" i="5"/>
  <c r="S2719" i="5"/>
  <c r="S2720" i="5"/>
  <c r="S2721" i="5"/>
  <c r="S2722" i="5"/>
  <c r="S2723" i="5"/>
  <c r="S2724" i="5"/>
  <c r="S2725" i="5"/>
  <c r="S2726" i="5"/>
  <c r="S2727" i="5"/>
  <c r="S2728" i="5"/>
  <c r="S2729" i="5"/>
  <c r="S2730" i="5"/>
  <c r="S2731" i="5"/>
  <c r="S2732" i="5"/>
  <c r="S2733" i="5"/>
  <c r="S2734" i="5"/>
  <c r="S2735" i="5"/>
  <c r="S2736" i="5"/>
  <c r="S2737" i="5"/>
  <c r="S2738" i="5"/>
  <c r="S2739" i="5"/>
  <c r="S2740" i="5"/>
  <c r="S2741" i="5"/>
  <c r="S2742" i="5"/>
  <c r="S2743" i="5"/>
  <c r="S2744" i="5"/>
  <c r="S2745" i="5"/>
  <c r="S2746" i="5"/>
  <c r="S2747" i="5"/>
  <c r="S2748" i="5"/>
  <c r="S2749" i="5"/>
  <c r="S2750" i="5"/>
  <c r="S2751" i="5"/>
  <c r="S2752" i="5"/>
  <c r="S2753" i="5"/>
  <c r="S2754" i="5"/>
  <c r="S2755" i="5"/>
  <c r="S2756" i="5"/>
  <c r="S2757" i="5"/>
  <c r="S2758" i="5"/>
  <c r="S2759" i="5"/>
  <c r="S2760" i="5"/>
  <c r="S2761" i="5"/>
  <c r="S2762" i="5"/>
  <c r="S2763" i="5"/>
  <c r="S2764" i="5"/>
  <c r="S2765" i="5"/>
  <c r="S2766" i="5"/>
  <c r="S2767" i="5"/>
  <c r="S2768" i="5"/>
  <c r="S2769" i="5"/>
  <c r="S2770" i="5"/>
  <c r="S2771" i="5"/>
  <c r="S2772" i="5"/>
  <c r="S2773" i="5"/>
  <c r="S2774" i="5"/>
  <c r="S2775" i="5"/>
  <c r="S2776" i="5"/>
  <c r="S2777" i="5"/>
  <c r="S2778" i="5"/>
  <c r="S2779" i="5"/>
  <c r="S2780" i="5"/>
  <c r="S2781" i="5"/>
  <c r="S2782" i="5"/>
  <c r="S2783" i="5"/>
  <c r="S2784" i="5"/>
  <c r="S2785" i="5"/>
  <c r="S2786" i="5"/>
  <c r="S2787" i="5"/>
  <c r="S2788" i="5"/>
  <c r="S2789" i="5"/>
  <c r="S2790" i="5"/>
  <c r="S2791" i="5"/>
  <c r="S2792" i="5"/>
  <c r="S2793" i="5"/>
  <c r="S2794" i="5"/>
  <c r="S2795" i="5"/>
  <c r="S2796" i="5"/>
  <c r="S2797" i="5"/>
  <c r="S2798" i="5"/>
  <c r="S2799" i="5"/>
  <c r="S2800" i="5"/>
  <c r="S2801" i="5"/>
  <c r="S2802" i="5"/>
  <c r="S2803" i="5"/>
  <c r="S2804" i="5"/>
  <c r="S2805" i="5"/>
  <c r="S2806" i="5"/>
  <c r="S2807" i="5"/>
  <c r="S2808" i="5"/>
  <c r="S2809" i="5"/>
  <c r="S2810" i="5"/>
  <c r="S2811" i="5"/>
  <c r="S2812" i="5"/>
  <c r="S2813" i="5"/>
  <c r="S2814" i="5"/>
  <c r="S2815" i="5"/>
  <c r="S2816" i="5"/>
  <c r="S2817" i="5"/>
  <c r="S2818" i="5"/>
  <c r="S2819" i="5"/>
  <c r="S2820" i="5"/>
  <c r="S2821" i="5"/>
  <c r="S2822" i="5"/>
  <c r="S2823" i="5"/>
  <c r="S2824" i="5"/>
  <c r="S2825" i="5"/>
  <c r="S2826" i="5"/>
  <c r="S2827" i="5"/>
  <c r="S2828" i="5"/>
  <c r="S2829" i="5"/>
  <c r="S2830" i="5"/>
  <c r="S2831" i="5"/>
  <c r="S2832" i="5"/>
  <c r="S2833" i="5"/>
  <c r="S2834" i="5"/>
  <c r="S2835" i="5"/>
  <c r="S2836" i="5"/>
  <c r="S2837" i="5"/>
  <c r="S2838" i="5"/>
  <c r="S2839" i="5"/>
  <c r="S2840" i="5"/>
  <c r="S2841" i="5"/>
  <c r="S2842" i="5"/>
  <c r="S2843" i="5"/>
  <c r="S2844" i="5"/>
  <c r="S2845" i="5"/>
  <c r="S2846" i="5"/>
  <c r="S2847" i="5"/>
  <c r="S2848" i="5"/>
  <c r="S2849" i="5"/>
  <c r="S2850" i="5"/>
  <c r="S2851" i="5"/>
  <c r="S2852" i="5"/>
  <c r="S2853" i="5"/>
  <c r="S2854" i="5"/>
  <c r="S2855" i="5"/>
  <c r="S2856" i="5"/>
  <c r="S2857" i="5"/>
  <c r="S2858" i="5"/>
  <c r="S2859" i="5"/>
  <c r="S2860" i="5"/>
  <c r="S2861" i="5"/>
  <c r="S2862" i="5"/>
  <c r="S2863" i="5"/>
  <c r="S2864" i="5"/>
  <c r="S2865" i="5"/>
  <c r="S2866" i="5"/>
  <c r="S2867" i="5"/>
  <c r="S2868" i="5"/>
  <c r="S2869" i="5"/>
  <c r="S2870" i="5"/>
  <c r="S2871" i="5"/>
  <c r="S2872" i="5"/>
  <c r="S2873" i="5"/>
  <c r="S2874" i="5"/>
  <c r="S2875" i="5"/>
  <c r="S2876" i="5"/>
  <c r="S2877" i="5"/>
  <c r="S2878" i="5"/>
  <c r="S2879" i="5"/>
  <c r="S2880" i="5"/>
  <c r="S2881" i="5"/>
  <c r="S2882" i="5"/>
  <c r="S2883" i="5"/>
  <c r="S2884" i="5"/>
  <c r="S2885" i="5"/>
  <c r="S2886" i="5"/>
  <c r="S2887" i="5"/>
  <c r="S2888" i="5"/>
  <c r="S2889" i="5"/>
  <c r="S2890" i="5"/>
  <c r="S2891" i="5"/>
  <c r="S2892" i="5"/>
  <c r="S2893" i="5"/>
  <c r="S2894" i="5"/>
  <c r="S2895" i="5"/>
  <c r="S2896" i="5"/>
  <c r="S2897" i="5"/>
  <c r="S2898" i="5"/>
  <c r="S2899" i="5"/>
  <c r="S2900" i="5"/>
  <c r="S2901" i="5"/>
  <c r="S2902" i="5"/>
  <c r="S2903" i="5"/>
  <c r="S2904" i="5"/>
  <c r="S2905" i="5"/>
  <c r="S2906" i="5"/>
  <c r="S2907" i="5"/>
  <c r="S2908" i="5"/>
  <c r="S2909" i="5"/>
  <c r="S2910" i="5"/>
  <c r="S2911" i="5"/>
  <c r="S2912" i="5"/>
  <c r="S2913" i="5"/>
  <c r="S2914" i="5"/>
  <c r="S2915" i="5"/>
  <c r="S2916" i="5"/>
  <c r="S2917" i="5"/>
  <c r="S2918" i="5"/>
  <c r="S2919" i="5"/>
  <c r="S2920" i="5"/>
  <c r="S2921" i="5"/>
  <c r="S2922" i="5"/>
  <c r="S2923" i="5"/>
  <c r="S2924" i="5"/>
  <c r="S2925" i="5"/>
  <c r="S2926" i="5"/>
  <c r="S2927" i="5"/>
  <c r="S2928" i="5"/>
  <c r="S2929" i="5"/>
  <c r="S2930" i="5"/>
  <c r="S2931" i="5"/>
  <c r="S2932" i="5"/>
  <c r="S2933" i="5"/>
  <c r="S2934" i="5"/>
  <c r="S2935" i="5"/>
  <c r="S2936" i="5"/>
  <c r="S2937" i="5"/>
  <c r="S2938" i="5"/>
  <c r="S2939" i="5"/>
  <c r="S2940" i="5"/>
  <c r="S2941" i="5"/>
  <c r="S2942" i="5"/>
  <c r="S2943" i="5"/>
  <c r="S2944" i="5"/>
  <c r="S2945" i="5"/>
  <c r="S2946" i="5"/>
  <c r="S2947" i="5"/>
  <c r="S2948" i="5"/>
  <c r="S2949" i="5"/>
  <c r="S2950" i="5"/>
  <c r="S2951" i="5"/>
  <c r="S2952" i="5"/>
  <c r="S2953" i="5"/>
  <c r="S2954" i="5"/>
  <c r="S2955" i="5"/>
  <c r="S2956" i="5"/>
  <c r="S2957" i="5"/>
  <c r="S2958" i="5"/>
  <c r="S2959" i="5"/>
  <c r="S2960" i="5"/>
  <c r="S2961" i="5"/>
  <c r="S2962" i="5"/>
  <c r="S2963" i="5"/>
  <c r="S2964" i="5"/>
  <c r="S2965" i="5"/>
  <c r="S2966" i="5"/>
  <c r="S2967" i="5"/>
  <c r="S2968" i="5"/>
  <c r="S2969" i="5"/>
  <c r="S2970" i="5"/>
  <c r="S2971" i="5"/>
  <c r="S2972" i="5"/>
  <c r="S2973" i="5"/>
  <c r="S2974" i="5"/>
  <c r="S2975" i="5"/>
  <c r="S2976" i="5"/>
  <c r="S2977" i="5"/>
  <c r="S2978" i="5"/>
  <c r="S2979" i="5"/>
  <c r="S2980" i="5"/>
  <c r="S2981" i="5"/>
  <c r="S2982" i="5"/>
  <c r="S2983" i="5"/>
  <c r="S2984" i="5"/>
  <c r="S2985" i="5"/>
  <c r="S2986" i="5"/>
  <c r="S2987" i="5"/>
  <c r="S2988" i="5"/>
  <c r="S2989" i="5"/>
  <c r="S2990" i="5"/>
  <c r="S2991" i="5"/>
  <c r="S2992" i="5"/>
  <c r="S2993" i="5"/>
  <c r="S2994" i="5"/>
  <c r="S2995" i="5"/>
  <c r="S2996" i="5"/>
  <c r="S2997" i="5"/>
  <c r="S2998" i="5"/>
  <c r="S2999" i="5"/>
  <c r="S3000" i="5"/>
  <c r="S3001" i="5"/>
  <c r="S3002" i="5"/>
  <c r="S3003" i="5"/>
  <c r="S3004" i="5"/>
  <c r="S3005" i="5"/>
  <c r="S3006" i="5"/>
  <c r="S3007" i="5"/>
  <c r="S3008" i="5"/>
  <c r="S3009" i="5"/>
  <c r="S3010" i="5"/>
  <c r="S3011" i="5"/>
  <c r="S3012" i="5"/>
  <c r="S3013" i="5"/>
  <c r="S3014" i="5"/>
  <c r="S3015" i="5"/>
  <c r="S3016" i="5"/>
  <c r="S3017" i="5"/>
  <c r="S3018" i="5"/>
  <c r="S3019" i="5"/>
  <c r="S3020" i="5"/>
  <c r="S3021" i="5"/>
  <c r="S3022" i="5"/>
  <c r="S3023" i="5"/>
  <c r="S3024" i="5"/>
  <c r="S3025" i="5"/>
  <c r="S3026" i="5"/>
  <c r="S3027" i="5"/>
  <c r="S3028" i="5"/>
  <c r="S3029" i="5"/>
  <c r="S3030" i="5"/>
  <c r="S3031" i="5"/>
  <c r="S3032" i="5"/>
  <c r="S3033" i="5"/>
  <c r="S3034" i="5"/>
  <c r="S3035" i="5"/>
  <c r="S3036" i="5"/>
  <c r="S3037" i="5"/>
  <c r="S3038" i="5"/>
  <c r="S3039" i="5"/>
  <c r="S3040" i="5"/>
  <c r="S3041" i="5"/>
  <c r="S3042" i="5"/>
  <c r="S3043" i="5"/>
  <c r="S3044" i="5"/>
  <c r="S3045" i="5"/>
  <c r="S3046" i="5"/>
  <c r="S3047" i="5"/>
  <c r="S3048" i="5"/>
  <c r="S3049" i="5"/>
  <c r="S3050" i="5"/>
  <c r="S3051" i="5"/>
  <c r="S3052" i="5"/>
  <c r="S3053" i="5"/>
  <c r="S3054" i="5"/>
  <c r="S3055" i="5"/>
  <c r="S3056" i="5"/>
  <c r="S3057" i="5"/>
  <c r="S3058" i="5"/>
  <c r="S3059" i="5"/>
  <c r="S3060" i="5"/>
  <c r="S3061" i="5"/>
  <c r="S3062" i="5"/>
  <c r="S3063" i="5"/>
  <c r="S3064" i="5"/>
  <c r="S3065" i="5"/>
  <c r="S3066" i="5"/>
  <c r="S3067" i="5"/>
  <c r="S3068" i="5"/>
  <c r="S3069" i="5"/>
  <c r="S3070" i="5"/>
  <c r="S3071" i="5"/>
  <c r="S3072" i="5"/>
  <c r="S3073" i="5"/>
  <c r="S3074" i="5"/>
  <c r="S3075" i="5"/>
  <c r="S3076" i="5"/>
  <c r="S3077" i="5"/>
  <c r="S3078" i="5"/>
  <c r="S3079" i="5"/>
  <c r="S3080" i="5"/>
  <c r="S3081" i="5"/>
  <c r="S3082" i="5"/>
  <c r="S3083" i="5"/>
  <c r="S3084" i="5"/>
  <c r="S3085" i="5"/>
  <c r="S3086" i="5"/>
  <c r="S3087" i="5"/>
  <c r="S3088" i="5"/>
  <c r="S3089" i="5"/>
  <c r="S3090" i="5"/>
  <c r="S3091" i="5"/>
  <c r="S3092" i="5"/>
  <c r="S3093" i="5"/>
  <c r="S3094" i="5"/>
  <c r="S3095" i="5"/>
  <c r="S3096" i="5"/>
  <c r="S3097" i="5"/>
  <c r="S3098" i="5"/>
  <c r="S3099" i="5"/>
  <c r="S3100" i="5"/>
  <c r="S3101" i="5"/>
  <c r="S3102" i="5"/>
  <c r="S3103" i="5"/>
  <c r="S3104" i="5"/>
  <c r="S3105" i="5"/>
  <c r="S3106" i="5"/>
  <c r="S3107" i="5"/>
  <c r="S3108" i="5"/>
  <c r="S3109" i="5"/>
  <c r="S3110" i="5"/>
  <c r="S3111" i="5"/>
  <c r="S3112" i="5"/>
  <c r="S3113" i="5"/>
  <c r="S3114" i="5"/>
  <c r="S3115" i="5"/>
  <c r="S3116" i="5"/>
  <c r="S3117" i="5"/>
  <c r="S3118" i="5"/>
  <c r="S3119" i="5"/>
  <c r="S3120" i="5"/>
  <c r="S3121" i="5"/>
  <c r="S3122" i="5"/>
  <c r="S3123" i="5"/>
  <c r="S3124" i="5"/>
  <c r="S3125" i="5"/>
  <c r="S3126" i="5"/>
  <c r="S3127" i="5"/>
  <c r="S3128" i="5"/>
  <c r="S3129" i="5"/>
  <c r="S3130" i="5"/>
  <c r="S3131" i="5"/>
  <c r="S3132" i="5"/>
  <c r="S3133" i="5"/>
  <c r="S3134" i="5"/>
  <c r="S3135" i="5"/>
  <c r="S3136" i="5"/>
  <c r="S3137" i="5"/>
  <c r="S3138" i="5"/>
  <c r="S3139" i="5"/>
  <c r="S3140" i="5"/>
  <c r="S3141" i="5"/>
  <c r="S3142" i="5"/>
  <c r="S3143" i="5"/>
  <c r="S3144" i="5"/>
  <c r="S3145" i="5"/>
  <c r="S3146" i="5"/>
  <c r="S3147" i="5"/>
  <c r="S3148" i="5"/>
  <c r="S3149" i="5"/>
  <c r="S3150" i="5"/>
  <c r="S3151" i="5"/>
  <c r="S3152" i="5"/>
  <c r="S3153" i="5"/>
  <c r="S3154" i="5"/>
  <c r="S3155" i="5"/>
  <c r="S3156" i="5"/>
  <c r="S3157" i="5"/>
  <c r="S3158" i="5"/>
  <c r="S3159" i="5"/>
  <c r="S3160" i="5"/>
  <c r="S3161" i="5"/>
  <c r="S3162" i="5"/>
  <c r="S3163" i="5"/>
  <c r="S3164" i="5"/>
  <c r="S3165" i="5"/>
  <c r="S3166" i="5"/>
  <c r="S3167" i="5"/>
  <c r="S3168" i="5"/>
  <c r="S3169" i="5"/>
  <c r="S3170" i="5"/>
  <c r="S3171" i="5"/>
  <c r="S3172" i="5"/>
  <c r="S3173" i="5"/>
  <c r="S3174" i="5"/>
  <c r="S3175" i="5"/>
  <c r="S3176" i="5"/>
  <c r="S3177" i="5"/>
  <c r="S3178" i="5"/>
  <c r="S3179" i="5"/>
  <c r="S3180" i="5"/>
  <c r="S3181" i="5"/>
  <c r="S3182" i="5"/>
  <c r="S3183" i="5"/>
  <c r="S3184" i="5"/>
  <c r="S3185" i="5"/>
  <c r="S3186" i="5"/>
  <c r="S3187" i="5"/>
  <c r="S3188" i="5"/>
  <c r="S3189" i="5"/>
  <c r="S3190" i="5"/>
  <c r="S3191" i="5"/>
  <c r="S3192" i="5"/>
  <c r="S3193" i="5"/>
  <c r="S3194" i="5"/>
  <c r="S3195" i="5"/>
  <c r="S3196" i="5"/>
  <c r="S3197" i="5"/>
  <c r="S3198" i="5"/>
  <c r="S3199" i="5"/>
  <c r="S3200" i="5"/>
  <c r="S3201" i="5"/>
  <c r="S3202" i="5"/>
  <c r="S3203" i="5"/>
  <c r="S3204" i="5"/>
  <c r="S3205" i="5"/>
  <c r="S3206" i="5"/>
  <c r="S3207" i="5"/>
  <c r="S3208" i="5"/>
  <c r="S3209" i="5"/>
  <c r="S3210" i="5"/>
  <c r="S3211" i="5"/>
  <c r="S3212" i="5"/>
  <c r="S3213" i="5"/>
  <c r="S3214" i="5"/>
  <c r="S3215" i="5"/>
  <c r="S3216" i="5"/>
  <c r="S3217" i="5"/>
  <c r="S3218" i="5"/>
  <c r="S3219" i="5"/>
  <c r="S3220" i="5"/>
  <c r="S3221" i="5"/>
  <c r="S3222" i="5"/>
  <c r="S3223" i="5"/>
  <c r="S3224" i="5"/>
  <c r="S3225" i="5"/>
  <c r="S3226" i="5"/>
  <c r="S3227" i="5"/>
  <c r="S3228" i="5"/>
  <c r="S3229" i="5"/>
  <c r="S3230" i="5"/>
  <c r="S3231" i="5"/>
  <c r="S3232" i="5"/>
  <c r="S3233" i="5"/>
  <c r="S3234" i="5"/>
  <c r="S3235" i="5"/>
  <c r="S3236" i="5"/>
  <c r="S3237" i="5"/>
  <c r="S3238" i="5"/>
  <c r="S3239" i="5"/>
  <c r="S3240" i="5"/>
  <c r="S3241" i="5"/>
  <c r="S3242" i="5"/>
  <c r="S3243" i="5"/>
  <c r="S3244" i="5"/>
  <c r="S3245" i="5"/>
  <c r="S3246" i="5"/>
  <c r="S3247" i="5"/>
  <c r="S3248" i="5"/>
  <c r="S3249" i="5"/>
  <c r="S3250" i="5"/>
  <c r="S3251" i="5"/>
  <c r="S3252" i="5"/>
  <c r="S3253" i="5"/>
  <c r="S3254" i="5"/>
  <c r="S3255" i="5"/>
  <c r="S3256" i="5"/>
  <c r="S3257" i="5"/>
  <c r="S3258" i="5"/>
  <c r="S3259" i="5"/>
  <c r="S3260" i="5"/>
  <c r="S3261" i="5"/>
  <c r="S3262" i="5"/>
  <c r="S3263" i="5"/>
  <c r="S3264" i="5"/>
  <c r="S3265" i="5"/>
  <c r="S3266" i="5"/>
  <c r="S3267"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Q2802" i="5"/>
  <c r="Q2803" i="5"/>
  <c r="Q2804" i="5"/>
  <c r="Q2805" i="5"/>
  <c r="Q2806" i="5"/>
  <c r="Q2807" i="5"/>
  <c r="Q2808" i="5"/>
  <c r="Q2809" i="5"/>
  <c r="Q2810" i="5"/>
  <c r="Q2811" i="5"/>
  <c r="Q2812" i="5"/>
  <c r="Q2813" i="5"/>
  <c r="Q2814" i="5"/>
  <c r="Q2815" i="5"/>
  <c r="Q2816" i="5"/>
  <c r="Q2817" i="5"/>
  <c r="Q2818" i="5"/>
  <c r="Q2819" i="5"/>
  <c r="Q2820" i="5"/>
  <c r="Q2821" i="5"/>
  <c r="Q2822" i="5"/>
  <c r="Q2823" i="5"/>
  <c r="Q2824" i="5"/>
  <c r="Q2825" i="5"/>
  <c r="Q2826" i="5"/>
  <c r="Q2827" i="5"/>
  <c r="Q2828" i="5"/>
  <c r="Q2829" i="5"/>
  <c r="Q2830" i="5"/>
  <c r="Q2831" i="5"/>
  <c r="Q2832" i="5"/>
  <c r="Q2833" i="5"/>
  <c r="Q2834" i="5"/>
  <c r="Q2835" i="5"/>
  <c r="Q2836" i="5"/>
  <c r="Q2837" i="5"/>
  <c r="Q2838" i="5"/>
  <c r="Q2839" i="5"/>
  <c r="Q2840" i="5"/>
  <c r="Q2841" i="5"/>
  <c r="Q2842" i="5"/>
  <c r="Q2843" i="5"/>
  <c r="Q2844" i="5"/>
  <c r="Q2845" i="5"/>
  <c r="Q2846" i="5"/>
  <c r="Q2847" i="5"/>
  <c r="Q2848" i="5"/>
  <c r="Q2849" i="5"/>
  <c r="Q2850" i="5"/>
  <c r="Q2851" i="5"/>
  <c r="Q2852" i="5"/>
  <c r="Q2853" i="5"/>
  <c r="Q2854" i="5"/>
  <c r="Q2855" i="5"/>
  <c r="Q2856" i="5"/>
  <c r="Q2857" i="5"/>
  <c r="Q2858" i="5"/>
  <c r="Q2859" i="5"/>
  <c r="Q2860" i="5"/>
  <c r="Q2861" i="5"/>
  <c r="Q2862" i="5"/>
  <c r="Q2863" i="5"/>
  <c r="Q2864" i="5"/>
  <c r="Q2865" i="5"/>
  <c r="Q2866" i="5"/>
  <c r="Q2867" i="5"/>
  <c r="Q2868" i="5"/>
  <c r="Q2869" i="5"/>
  <c r="Q2870" i="5"/>
  <c r="Q2871" i="5"/>
  <c r="Q2872" i="5"/>
  <c r="Q2873" i="5"/>
  <c r="Q2874" i="5"/>
  <c r="Q2875" i="5"/>
  <c r="Q2876" i="5"/>
  <c r="Q2877" i="5"/>
  <c r="Q2878" i="5"/>
  <c r="Q2879" i="5"/>
  <c r="Q2880" i="5"/>
  <c r="Q2881" i="5"/>
  <c r="Q2882" i="5"/>
  <c r="Q2883" i="5"/>
  <c r="Q2884" i="5"/>
  <c r="Q2885" i="5"/>
  <c r="Q2886" i="5"/>
  <c r="Q2887" i="5"/>
  <c r="Q2888" i="5"/>
  <c r="Q2889" i="5"/>
  <c r="Q2890" i="5"/>
  <c r="Q2891" i="5"/>
  <c r="Q2892" i="5"/>
  <c r="Q2893" i="5"/>
  <c r="Q2894" i="5"/>
  <c r="Q2895" i="5"/>
  <c r="Q2896" i="5"/>
  <c r="Q2897" i="5"/>
  <c r="Q2898" i="5"/>
  <c r="Q2899" i="5"/>
  <c r="Q2900" i="5"/>
  <c r="Q2901" i="5"/>
  <c r="Q2902" i="5"/>
  <c r="Q2903" i="5"/>
  <c r="Q2904" i="5"/>
  <c r="Q2905" i="5"/>
  <c r="Q2906" i="5"/>
  <c r="Q2907" i="5"/>
  <c r="Q2908" i="5"/>
  <c r="Q2909" i="5"/>
  <c r="Q2910" i="5"/>
  <c r="Q2911" i="5"/>
  <c r="Q2912" i="5"/>
  <c r="Q2913" i="5"/>
  <c r="Q2914" i="5"/>
  <c r="Q2915" i="5"/>
  <c r="Q2916" i="5"/>
  <c r="Q2917" i="5"/>
  <c r="Q2918" i="5"/>
  <c r="Q2919" i="5"/>
  <c r="Q2920" i="5"/>
  <c r="Q2921" i="5"/>
  <c r="Q2922" i="5"/>
  <c r="Q2923" i="5"/>
  <c r="Q2924" i="5"/>
  <c r="Q2925" i="5"/>
  <c r="Q2926" i="5"/>
  <c r="Q2927" i="5"/>
  <c r="Q2928" i="5"/>
  <c r="Q2929" i="5"/>
  <c r="Q2930" i="5"/>
  <c r="Q2931" i="5"/>
  <c r="Q2932" i="5"/>
  <c r="Q2933" i="5"/>
  <c r="Q2934" i="5"/>
  <c r="Q2935" i="5"/>
  <c r="Q2936" i="5"/>
  <c r="Q2937" i="5"/>
  <c r="Q2938" i="5"/>
  <c r="Q2939" i="5"/>
  <c r="Q2940" i="5"/>
  <c r="Q2941" i="5"/>
  <c r="Q2942" i="5"/>
  <c r="Q2943" i="5"/>
  <c r="Q2944" i="5"/>
  <c r="Q2945" i="5"/>
  <c r="Q2946" i="5"/>
  <c r="Q2947" i="5"/>
  <c r="Q2948" i="5"/>
  <c r="Q2949" i="5"/>
  <c r="Q2950" i="5"/>
  <c r="Q2951" i="5"/>
  <c r="Q2952" i="5"/>
  <c r="Q2953" i="5"/>
  <c r="Q2954" i="5"/>
  <c r="Q2955" i="5"/>
  <c r="Q2956" i="5"/>
  <c r="Q2957" i="5"/>
  <c r="Q2958" i="5"/>
  <c r="Q2959" i="5"/>
  <c r="Q2960" i="5"/>
  <c r="Q2961" i="5"/>
  <c r="Q2962" i="5"/>
  <c r="Q2963" i="5"/>
  <c r="Q2964" i="5"/>
  <c r="Q2965" i="5"/>
  <c r="Q2966" i="5"/>
  <c r="Q2967" i="5"/>
  <c r="Q2968" i="5"/>
  <c r="Q2969" i="5"/>
  <c r="Q2970" i="5"/>
  <c r="Q2971" i="5"/>
  <c r="Q2972" i="5"/>
  <c r="Q2973" i="5"/>
  <c r="Q2974" i="5"/>
  <c r="Q2975" i="5"/>
  <c r="Q2976" i="5"/>
  <c r="Q2977" i="5"/>
  <c r="Q2978" i="5"/>
  <c r="Q2979" i="5"/>
  <c r="Q2980" i="5"/>
  <c r="Q2981" i="5"/>
  <c r="Q2982" i="5"/>
  <c r="Q2983" i="5"/>
  <c r="Q2984" i="5"/>
  <c r="Q2985" i="5"/>
  <c r="Q2986" i="5"/>
  <c r="Q2987" i="5"/>
  <c r="Q2988" i="5"/>
  <c r="Q2989" i="5"/>
  <c r="Q2990" i="5"/>
  <c r="Q2991" i="5"/>
  <c r="Q2992" i="5"/>
  <c r="Q2993" i="5"/>
  <c r="Q2994" i="5"/>
  <c r="Q2995" i="5"/>
  <c r="Q2996" i="5"/>
  <c r="Q2997" i="5"/>
  <c r="Q2998" i="5"/>
  <c r="Q2999" i="5"/>
  <c r="Q3000" i="5"/>
  <c r="Q3001" i="5"/>
  <c r="Q3002" i="5"/>
  <c r="Q3003" i="5"/>
  <c r="Q3004" i="5"/>
  <c r="Q3005" i="5"/>
  <c r="Q3006" i="5"/>
  <c r="Q3007" i="5"/>
  <c r="Q3008" i="5"/>
  <c r="Q3009" i="5"/>
  <c r="Q3010" i="5"/>
  <c r="Q3011" i="5"/>
  <c r="Q3012" i="5"/>
  <c r="Q3013" i="5"/>
  <c r="Q3014" i="5"/>
  <c r="Q3015" i="5"/>
  <c r="Q3016" i="5"/>
  <c r="Q3017" i="5"/>
  <c r="Q3018" i="5"/>
  <c r="Q3019" i="5"/>
  <c r="Q3020" i="5"/>
  <c r="Q3021" i="5"/>
  <c r="Q3022" i="5"/>
  <c r="Q3023" i="5"/>
  <c r="Q3024" i="5"/>
  <c r="Q3025" i="5"/>
  <c r="Q3026" i="5"/>
  <c r="Q3027" i="5"/>
  <c r="Q3028" i="5"/>
  <c r="Q3029" i="5"/>
  <c r="Q3030" i="5"/>
  <c r="Q3031" i="5"/>
  <c r="Q3032" i="5"/>
  <c r="Q3033" i="5"/>
  <c r="Q3034" i="5"/>
  <c r="Q3035" i="5"/>
  <c r="Q3036" i="5"/>
  <c r="Q3037" i="5"/>
  <c r="Q3038" i="5"/>
  <c r="Q3039" i="5"/>
  <c r="Q3040" i="5"/>
  <c r="Q3041" i="5"/>
  <c r="Q3042" i="5"/>
  <c r="Q3043" i="5"/>
  <c r="Q3044" i="5"/>
  <c r="Q3045" i="5"/>
  <c r="Q3046" i="5"/>
  <c r="Q3047" i="5"/>
  <c r="Q3048" i="5"/>
  <c r="Q3049" i="5"/>
  <c r="Q3050" i="5"/>
  <c r="Q3051" i="5"/>
  <c r="Q3052" i="5"/>
  <c r="Q3053" i="5"/>
  <c r="Q3054" i="5"/>
  <c r="Q3055" i="5"/>
  <c r="Q3056" i="5"/>
  <c r="Q3057" i="5"/>
  <c r="Q3058" i="5"/>
  <c r="Q3059" i="5"/>
  <c r="Q3060" i="5"/>
  <c r="Q3061" i="5"/>
  <c r="Q3062" i="5"/>
  <c r="Q3063" i="5"/>
  <c r="Q3064" i="5"/>
  <c r="Q3065" i="5"/>
  <c r="Q3066" i="5"/>
  <c r="Q3067" i="5"/>
  <c r="Q3068" i="5"/>
  <c r="Q3069" i="5"/>
  <c r="Q3070" i="5"/>
  <c r="Q3071" i="5"/>
  <c r="Q3072" i="5"/>
  <c r="Q3073" i="5"/>
  <c r="Q3074" i="5"/>
  <c r="Q3075" i="5"/>
  <c r="Q3076" i="5"/>
  <c r="Q3077" i="5"/>
  <c r="Q3078" i="5"/>
  <c r="Q3079" i="5"/>
  <c r="Q3080" i="5"/>
  <c r="Q3081" i="5"/>
  <c r="Q3082" i="5"/>
  <c r="Q3083" i="5"/>
  <c r="Q3084" i="5"/>
  <c r="Q3085" i="5"/>
  <c r="Q3086" i="5"/>
  <c r="Q3087" i="5"/>
  <c r="Q3088" i="5"/>
  <c r="Q3089" i="5"/>
  <c r="Q3090" i="5"/>
  <c r="Q3091" i="5"/>
  <c r="Q3092" i="5"/>
  <c r="Q3093" i="5"/>
  <c r="Q3094" i="5"/>
  <c r="Q3095" i="5"/>
  <c r="Q3096" i="5"/>
  <c r="Q3097" i="5"/>
  <c r="Q3098" i="5"/>
  <c r="Q3099" i="5"/>
  <c r="Q3100" i="5"/>
  <c r="Q3101" i="5"/>
  <c r="Q3102" i="5"/>
  <c r="Q3103" i="5"/>
  <c r="Q3104" i="5"/>
  <c r="Q3105" i="5"/>
  <c r="Q3106" i="5"/>
  <c r="Q3107" i="5"/>
  <c r="Q3108" i="5"/>
  <c r="Q3109" i="5"/>
  <c r="Q3110" i="5"/>
  <c r="Q3111" i="5"/>
  <c r="Q3112" i="5"/>
  <c r="Q3113" i="5"/>
  <c r="Q3114" i="5"/>
  <c r="Q3115" i="5"/>
  <c r="Q3116" i="5"/>
  <c r="Q3117" i="5"/>
  <c r="Q3118" i="5"/>
  <c r="Q3119" i="5"/>
  <c r="Q3120" i="5"/>
  <c r="Q3121" i="5"/>
  <c r="Q3122" i="5"/>
  <c r="Q3123" i="5"/>
  <c r="Q3124" i="5"/>
  <c r="Q3125" i="5"/>
  <c r="Q3126" i="5"/>
  <c r="Q3127" i="5"/>
  <c r="Q3128" i="5"/>
  <c r="Q3129" i="5"/>
  <c r="Q3130" i="5"/>
  <c r="Q3131" i="5"/>
  <c r="Q3132" i="5"/>
  <c r="Q3133" i="5"/>
  <c r="Q3134" i="5"/>
  <c r="Q3135" i="5"/>
  <c r="Q3136" i="5"/>
  <c r="Q3137" i="5"/>
  <c r="Q3138" i="5"/>
  <c r="Q3139" i="5"/>
  <c r="Q3140" i="5"/>
  <c r="Q3141" i="5"/>
  <c r="Q3142" i="5"/>
  <c r="Q3143" i="5"/>
  <c r="Q3144" i="5"/>
  <c r="Q3145" i="5"/>
  <c r="Q3146" i="5"/>
  <c r="Q3147" i="5"/>
  <c r="Q3148" i="5"/>
  <c r="Q3149" i="5"/>
  <c r="Q3150" i="5"/>
  <c r="Q3151" i="5"/>
  <c r="Q3152" i="5"/>
  <c r="Q3153" i="5"/>
  <c r="Q3154" i="5"/>
  <c r="Q3155" i="5"/>
  <c r="Q3156" i="5"/>
  <c r="Q3157" i="5"/>
  <c r="Q3158" i="5"/>
  <c r="Q3159" i="5"/>
  <c r="Q3160" i="5"/>
  <c r="Q3161" i="5"/>
  <c r="Q3162" i="5"/>
  <c r="Q3163" i="5"/>
  <c r="Q3164" i="5"/>
  <c r="Q3165" i="5"/>
  <c r="Q3166" i="5"/>
  <c r="Q3167" i="5"/>
  <c r="Q3168" i="5"/>
  <c r="Q3169" i="5"/>
  <c r="Q3170" i="5"/>
  <c r="Q3171" i="5"/>
  <c r="Q3172" i="5"/>
  <c r="Q3173" i="5"/>
  <c r="Q3174" i="5"/>
  <c r="Q3175" i="5"/>
  <c r="Q3176" i="5"/>
  <c r="Q3177" i="5"/>
  <c r="Q3178" i="5"/>
  <c r="Q3179" i="5"/>
  <c r="Q3180" i="5"/>
  <c r="Q3181" i="5"/>
  <c r="Q3182" i="5"/>
  <c r="Q3183" i="5"/>
  <c r="Q3184" i="5"/>
  <c r="Q3185" i="5"/>
  <c r="Q3186" i="5"/>
  <c r="Q3187" i="5"/>
  <c r="Q3188" i="5"/>
  <c r="Q3189" i="5"/>
  <c r="Q3190" i="5"/>
  <c r="Q3191" i="5"/>
  <c r="Q3192" i="5"/>
  <c r="Q3193" i="5"/>
  <c r="Q3194" i="5"/>
  <c r="Q3195" i="5"/>
  <c r="Q3196" i="5"/>
  <c r="Q3197" i="5"/>
  <c r="Q3198" i="5"/>
  <c r="Q3199" i="5"/>
  <c r="Q3200" i="5"/>
  <c r="Q3201" i="5"/>
  <c r="Q3202" i="5"/>
  <c r="Q3203" i="5"/>
  <c r="Q3204" i="5"/>
  <c r="Q3205" i="5"/>
  <c r="Q3206" i="5"/>
  <c r="Q3207" i="5"/>
  <c r="Q3208" i="5"/>
  <c r="Q3209" i="5"/>
  <c r="Q3210" i="5"/>
  <c r="Q3211" i="5"/>
  <c r="Q3212" i="5"/>
  <c r="Q3213" i="5"/>
  <c r="Q3214" i="5"/>
  <c r="Q3215" i="5"/>
  <c r="Q3216" i="5"/>
  <c r="Q3217" i="5"/>
  <c r="Q3218" i="5"/>
  <c r="Q3219" i="5"/>
  <c r="Q3220" i="5"/>
  <c r="Q3221" i="5"/>
  <c r="Q3222" i="5"/>
  <c r="Q3223" i="5"/>
  <c r="Q3224" i="5"/>
  <c r="Q3225" i="5"/>
  <c r="Q3226" i="5"/>
  <c r="Q3227" i="5"/>
  <c r="Q3228" i="5"/>
  <c r="Q3229" i="5"/>
  <c r="Q3230" i="5"/>
  <c r="Q3231" i="5"/>
  <c r="Q3232" i="5"/>
  <c r="Q3233" i="5"/>
  <c r="Q3234" i="5"/>
  <c r="Q3235" i="5"/>
  <c r="Q3236" i="5"/>
  <c r="Q3237" i="5"/>
  <c r="Q3238" i="5"/>
  <c r="Q3239" i="5"/>
  <c r="Q3240" i="5"/>
  <c r="Q3241" i="5"/>
  <c r="Q3242" i="5"/>
  <c r="Q3243" i="5"/>
  <c r="Q3244" i="5"/>
  <c r="Q3245" i="5"/>
  <c r="Q3246" i="5"/>
  <c r="Q3247" i="5"/>
  <c r="Q3248" i="5"/>
  <c r="Q3249" i="5"/>
  <c r="Q3250" i="5"/>
  <c r="Q3251" i="5"/>
  <c r="Q3252" i="5"/>
  <c r="Q3253" i="5"/>
  <c r="Q3254" i="5"/>
  <c r="Q3255" i="5"/>
  <c r="Q3256" i="5"/>
  <c r="Q3257" i="5"/>
  <c r="Q3258" i="5"/>
  <c r="Q3259" i="5"/>
  <c r="Q3260" i="5"/>
  <c r="Q3261" i="5"/>
  <c r="Q3262" i="5"/>
  <c r="Q3263" i="5"/>
  <c r="Q3264" i="5"/>
  <c r="Q3265" i="5"/>
  <c r="Q3266" i="5"/>
  <c r="Q3267" i="5"/>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E10" i="12" l="1"/>
</calcChain>
</file>

<file path=xl/sharedStrings.xml><?xml version="1.0" encoding="utf-8"?>
<sst xmlns="http://schemas.openxmlformats.org/spreadsheetml/2006/main" count="66383" uniqueCount="3438">
  <si>
    <t>APID</t>
  </si>
  <si>
    <t>Vendor</t>
  </si>
  <si>
    <t>InvoiceDate</t>
  </si>
  <si>
    <t>DueDate</t>
  </si>
  <si>
    <t>Amount</t>
  </si>
  <si>
    <t>Currency</t>
  </si>
  <si>
    <t>Status</t>
  </si>
  <si>
    <t>PaidDate</t>
  </si>
  <si>
    <t>Terms</t>
  </si>
  <si>
    <t>AP10000</t>
  </si>
  <si>
    <t>BluePrints</t>
  </si>
  <si>
    <t>EUR</t>
  </si>
  <si>
    <t>Open</t>
  </si>
  <si>
    <t>Net 30</t>
  </si>
  <si>
    <t>AP10001</t>
  </si>
  <si>
    <t>CAD</t>
  </si>
  <si>
    <t>Partial</t>
  </si>
  <si>
    <t>AP10002</t>
  </si>
  <si>
    <t>Fast Travel</t>
  </si>
  <si>
    <t>GBP</t>
  </si>
  <si>
    <t>AP10003</t>
  </si>
  <si>
    <t>ABC Supplies</t>
  </si>
  <si>
    <t>USD</t>
  </si>
  <si>
    <t>AP10004</t>
  </si>
  <si>
    <t>AP10005</t>
  </si>
  <si>
    <t>AUD</t>
  </si>
  <si>
    <t>AP10006</t>
  </si>
  <si>
    <t>AP10007</t>
  </si>
  <si>
    <t>Paid</t>
  </si>
  <si>
    <t>AP10008</t>
  </si>
  <si>
    <t>AP10009</t>
  </si>
  <si>
    <t>AP10010</t>
  </si>
  <si>
    <t>AP10011</t>
  </si>
  <si>
    <t>AP10012</t>
  </si>
  <si>
    <t>AP10013</t>
  </si>
  <si>
    <t>AP10014</t>
  </si>
  <si>
    <t>AP10015</t>
  </si>
  <si>
    <t>AP10016</t>
  </si>
  <si>
    <t>AP10017</t>
  </si>
  <si>
    <t>Global Office</t>
  </si>
  <si>
    <t>AP10018</t>
  </si>
  <si>
    <t>AP10019</t>
  </si>
  <si>
    <t>AP10020</t>
  </si>
  <si>
    <t>TechMart</t>
  </si>
  <si>
    <t>AP10021</t>
  </si>
  <si>
    <t>AP10022</t>
  </si>
  <si>
    <t>AP10023</t>
  </si>
  <si>
    <t>AP10024</t>
  </si>
  <si>
    <t>AP10025</t>
  </si>
  <si>
    <t>AP10026</t>
  </si>
  <si>
    <t>AP10027</t>
  </si>
  <si>
    <t>AP10028</t>
  </si>
  <si>
    <t>AP10029</t>
  </si>
  <si>
    <t>AP10030</t>
  </si>
  <si>
    <t>AP10031</t>
  </si>
  <si>
    <t>AP10032</t>
  </si>
  <si>
    <t>AP10033</t>
  </si>
  <si>
    <t>AP10034</t>
  </si>
  <si>
    <t>AP10035</t>
  </si>
  <si>
    <t>AP10036</t>
  </si>
  <si>
    <t>AP10037</t>
  </si>
  <si>
    <t>AP10038</t>
  </si>
  <si>
    <t>AP10039</t>
  </si>
  <si>
    <t>AP10040</t>
  </si>
  <si>
    <t>AP10041</t>
  </si>
  <si>
    <t>AP10042</t>
  </si>
  <si>
    <t>AP10043</t>
  </si>
  <si>
    <t>AP10044</t>
  </si>
  <si>
    <t>AP10045</t>
  </si>
  <si>
    <t>AP10046</t>
  </si>
  <si>
    <t>AP10047</t>
  </si>
  <si>
    <t>AP10048</t>
  </si>
  <si>
    <t>AP10049</t>
  </si>
  <si>
    <t>AP10050</t>
  </si>
  <si>
    <t>AP10051</t>
  </si>
  <si>
    <t>AP10052</t>
  </si>
  <si>
    <t>AP10053</t>
  </si>
  <si>
    <t>AP10054</t>
  </si>
  <si>
    <t>AP10055</t>
  </si>
  <si>
    <t>AP10056</t>
  </si>
  <si>
    <t>AP10057</t>
  </si>
  <si>
    <t>AP10058</t>
  </si>
  <si>
    <t>AP10059</t>
  </si>
  <si>
    <t>AP10060</t>
  </si>
  <si>
    <t>AP10061</t>
  </si>
  <si>
    <t>AP10062</t>
  </si>
  <si>
    <t>AP10063</t>
  </si>
  <si>
    <t>AP10064</t>
  </si>
  <si>
    <t>AP10065</t>
  </si>
  <si>
    <t>AP10066</t>
  </si>
  <si>
    <t>AP10067</t>
  </si>
  <si>
    <t>AP10068</t>
  </si>
  <si>
    <t>AP10069</t>
  </si>
  <si>
    <t>AP10070</t>
  </si>
  <si>
    <t>AP10071</t>
  </si>
  <si>
    <t>AP10072</t>
  </si>
  <si>
    <t>AP10073</t>
  </si>
  <si>
    <t>AP10074</t>
  </si>
  <si>
    <t>AP10075</t>
  </si>
  <si>
    <t>AP10076</t>
  </si>
  <si>
    <t>AP10077</t>
  </si>
  <si>
    <t>AP10078</t>
  </si>
  <si>
    <t>AP10079</t>
  </si>
  <si>
    <t>AP10080</t>
  </si>
  <si>
    <t>AP10081</t>
  </si>
  <si>
    <t>AP10082</t>
  </si>
  <si>
    <t>AP10083</t>
  </si>
  <si>
    <t>AP10084</t>
  </si>
  <si>
    <t>AP10085</t>
  </si>
  <si>
    <t>AP10086</t>
  </si>
  <si>
    <t>AP10087</t>
  </si>
  <si>
    <t>AP10088</t>
  </si>
  <si>
    <t>AP10089</t>
  </si>
  <si>
    <t>AP10090</t>
  </si>
  <si>
    <t>AP10091</t>
  </si>
  <si>
    <t>AP10092</t>
  </si>
  <si>
    <t>AP10093</t>
  </si>
  <si>
    <t>AP10094</t>
  </si>
  <si>
    <t>AP10095</t>
  </si>
  <si>
    <t>AP10096</t>
  </si>
  <si>
    <t>AP10097</t>
  </si>
  <si>
    <t>AP10098</t>
  </si>
  <si>
    <t>AP10099</t>
  </si>
  <si>
    <t>AP10100</t>
  </si>
  <si>
    <t>AP10101</t>
  </si>
  <si>
    <t>AP10102</t>
  </si>
  <si>
    <t>AP10103</t>
  </si>
  <si>
    <t>AP10104</t>
  </si>
  <si>
    <t>AP10105</t>
  </si>
  <si>
    <t>AP10106</t>
  </si>
  <si>
    <t>AP10107</t>
  </si>
  <si>
    <t>AP10108</t>
  </si>
  <si>
    <t>AP10109</t>
  </si>
  <si>
    <t>AP10110</t>
  </si>
  <si>
    <t>AP10111</t>
  </si>
  <si>
    <t>AP10112</t>
  </si>
  <si>
    <t>AP10113</t>
  </si>
  <si>
    <t>AP10114</t>
  </si>
  <si>
    <t>AP10115</t>
  </si>
  <si>
    <t>AP10116</t>
  </si>
  <si>
    <t>AP10117</t>
  </si>
  <si>
    <t>AP10118</t>
  </si>
  <si>
    <t>AP10119</t>
  </si>
  <si>
    <t>AP10120</t>
  </si>
  <si>
    <t>AP10121</t>
  </si>
  <si>
    <t>AP10122</t>
  </si>
  <si>
    <t>AP10123</t>
  </si>
  <si>
    <t>AP10124</t>
  </si>
  <si>
    <t>AP10125</t>
  </si>
  <si>
    <t>AP10126</t>
  </si>
  <si>
    <t>AP10127</t>
  </si>
  <si>
    <t>AP10128</t>
  </si>
  <si>
    <t>AP10129</t>
  </si>
  <si>
    <t>AP10130</t>
  </si>
  <si>
    <t>AP10131</t>
  </si>
  <si>
    <t>AP10132</t>
  </si>
  <si>
    <t>AP10133</t>
  </si>
  <si>
    <t>AP10134</t>
  </si>
  <si>
    <t>AP10135</t>
  </si>
  <si>
    <t>AP10136</t>
  </si>
  <si>
    <t>AP10137</t>
  </si>
  <si>
    <t>AP10138</t>
  </si>
  <si>
    <t>AP10139</t>
  </si>
  <si>
    <t>AP10140</t>
  </si>
  <si>
    <t>AP10141</t>
  </si>
  <si>
    <t>AP10142</t>
  </si>
  <si>
    <t>AP10143</t>
  </si>
  <si>
    <t>AP10144</t>
  </si>
  <si>
    <t>AP10145</t>
  </si>
  <si>
    <t>AP10146</t>
  </si>
  <si>
    <t>AP10147</t>
  </si>
  <si>
    <t>AP10148</t>
  </si>
  <si>
    <t>AP10149</t>
  </si>
  <si>
    <t>AP10150</t>
  </si>
  <si>
    <t>AP10151</t>
  </si>
  <si>
    <t>AP10152</t>
  </si>
  <si>
    <t>AP10153</t>
  </si>
  <si>
    <t>AP10154</t>
  </si>
  <si>
    <t>AP10155</t>
  </si>
  <si>
    <t>AP10156</t>
  </si>
  <si>
    <t>AP10157</t>
  </si>
  <si>
    <t>AP10158</t>
  </si>
  <si>
    <t>AP10159</t>
  </si>
  <si>
    <t>AP10160</t>
  </si>
  <si>
    <t>AP10161</t>
  </si>
  <si>
    <t>AP10162</t>
  </si>
  <si>
    <t>AP10163</t>
  </si>
  <si>
    <t>AP10164</t>
  </si>
  <si>
    <t>AP10165</t>
  </si>
  <si>
    <t>AP10166</t>
  </si>
  <si>
    <t>AP10167</t>
  </si>
  <si>
    <t>AP10168</t>
  </si>
  <si>
    <t>AP10169</t>
  </si>
  <si>
    <t>AP10170</t>
  </si>
  <si>
    <t>AP10171</t>
  </si>
  <si>
    <t>AP10172</t>
  </si>
  <si>
    <t>AP10173</t>
  </si>
  <si>
    <t>AP10174</t>
  </si>
  <si>
    <t>AP10175</t>
  </si>
  <si>
    <t>AP10176</t>
  </si>
  <si>
    <t>AP10177</t>
  </si>
  <si>
    <t>AP10178</t>
  </si>
  <si>
    <t>AP10179</t>
  </si>
  <si>
    <t>AP10180</t>
  </si>
  <si>
    <t>AP10181</t>
  </si>
  <si>
    <t>AP10182</t>
  </si>
  <si>
    <t>AP10183</t>
  </si>
  <si>
    <t>AP10184</t>
  </si>
  <si>
    <t>AP10185</t>
  </si>
  <si>
    <t>AP10186</t>
  </si>
  <si>
    <t>AP10187</t>
  </si>
  <si>
    <t>AP10188</t>
  </si>
  <si>
    <t>AP10189</t>
  </si>
  <si>
    <t>AP10190</t>
  </si>
  <si>
    <t>AP10191</t>
  </si>
  <si>
    <t>AP10192</t>
  </si>
  <si>
    <t>AP10193</t>
  </si>
  <si>
    <t>AP10194</t>
  </si>
  <si>
    <t>AP10195</t>
  </si>
  <si>
    <t>AP10196</t>
  </si>
  <si>
    <t>AP10197</t>
  </si>
  <si>
    <t>AP10198</t>
  </si>
  <si>
    <t>AP10199</t>
  </si>
  <si>
    <t>AP10200</t>
  </si>
  <si>
    <t>AP10201</t>
  </si>
  <si>
    <t>AP10202</t>
  </si>
  <si>
    <t>AP10203</t>
  </si>
  <si>
    <t>AP10204</t>
  </si>
  <si>
    <t>AP10205</t>
  </si>
  <si>
    <t>AP10206</t>
  </si>
  <si>
    <t>AP10207</t>
  </si>
  <si>
    <t>AP10208</t>
  </si>
  <si>
    <t>AP10209</t>
  </si>
  <si>
    <t>AP10210</t>
  </si>
  <si>
    <t>AP10211</t>
  </si>
  <si>
    <t>AP10212</t>
  </si>
  <si>
    <t>AP10213</t>
  </si>
  <si>
    <t>AP10214</t>
  </si>
  <si>
    <t>AP10215</t>
  </si>
  <si>
    <t>AP10216</t>
  </si>
  <si>
    <t>AP10217</t>
  </si>
  <si>
    <t>AP10218</t>
  </si>
  <si>
    <t>AP10219</t>
  </si>
  <si>
    <t>AP10220</t>
  </si>
  <si>
    <t>AP10221</t>
  </si>
  <si>
    <t>AP10222</t>
  </si>
  <si>
    <t>AP10223</t>
  </si>
  <si>
    <t>AP10224</t>
  </si>
  <si>
    <t>AP10225</t>
  </si>
  <si>
    <t>AP10226</t>
  </si>
  <si>
    <t>AP10227</t>
  </si>
  <si>
    <t>AP10228</t>
  </si>
  <si>
    <t>AP10229</t>
  </si>
  <si>
    <t>AP10230</t>
  </si>
  <si>
    <t>AP10231</t>
  </si>
  <si>
    <t>AP10232</t>
  </si>
  <si>
    <t>AP10233</t>
  </si>
  <si>
    <t>AP10234</t>
  </si>
  <si>
    <t>AP10235</t>
  </si>
  <si>
    <t>AP10236</t>
  </si>
  <si>
    <t>AP10237</t>
  </si>
  <si>
    <t>AP10238</t>
  </si>
  <si>
    <t>AP10239</t>
  </si>
  <si>
    <t>AP10240</t>
  </si>
  <si>
    <t>AP10241</t>
  </si>
  <si>
    <t>AP10242</t>
  </si>
  <si>
    <t>AP10243</t>
  </si>
  <si>
    <t>AP10244</t>
  </si>
  <si>
    <t>AP10245</t>
  </si>
  <si>
    <t>AP10246</t>
  </si>
  <si>
    <t>AP10247</t>
  </si>
  <si>
    <t>AP10248</t>
  </si>
  <si>
    <t>AP10249</t>
  </si>
  <si>
    <t>AP10250</t>
  </si>
  <si>
    <t>AP10251</t>
  </si>
  <si>
    <t>AP10252</t>
  </si>
  <si>
    <t>AP10253</t>
  </si>
  <si>
    <t>AP10254</t>
  </si>
  <si>
    <t>AP10255</t>
  </si>
  <si>
    <t>AP10256</t>
  </si>
  <si>
    <t>AP10257</t>
  </si>
  <si>
    <t>AP10258</t>
  </si>
  <si>
    <t>AP10259</t>
  </si>
  <si>
    <t>AP10260</t>
  </si>
  <si>
    <t>AP10261</t>
  </si>
  <si>
    <t>AP10262</t>
  </si>
  <si>
    <t>AP10263</t>
  </si>
  <si>
    <t>AP10264</t>
  </si>
  <si>
    <t>AP10265</t>
  </si>
  <si>
    <t>AP10266</t>
  </si>
  <si>
    <t>AP10267</t>
  </si>
  <si>
    <t>AP10268</t>
  </si>
  <si>
    <t>AP10269</t>
  </si>
  <si>
    <t>AP10270</t>
  </si>
  <si>
    <t>AP10271</t>
  </si>
  <si>
    <t>AP10272</t>
  </si>
  <si>
    <t>AP10273</t>
  </si>
  <si>
    <t>AP10274</t>
  </si>
  <si>
    <t>AP10275</t>
  </si>
  <si>
    <t>AP10276</t>
  </si>
  <si>
    <t>AP10277</t>
  </si>
  <si>
    <t>AP10278</t>
  </si>
  <si>
    <t>AP10279</t>
  </si>
  <si>
    <t>AP10280</t>
  </si>
  <si>
    <t>AP10281</t>
  </si>
  <si>
    <t>AP10282</t>
  </si>
  <si>
    <t>AP10283</t>
  </si>
  <si>
    <t>AP10284</t>
  </si>
  <si>
    <t>AP10285</t>
  </si>
  <si>
    <t>AP10286</t>
  </si>
  <si>
    <t>AP10287</t>
  </si>
  <si>
    <t>AP10288</t>
  </si>
  <si>
    <t>AP10289</t>
  </si>
  <si>
    <t>AP10290</t>
  </si>
  <si>
    <t>AP10291</t>
  </si>
  <si>
    <t>AP10292</t>
  </si>
  <si>
    <t>AP10293</t>
  </si>
  <si>
    <t>AP10294</t>
  </si>
  <si>
    <t>AP10295</t>
  </si>
  <si>
    <t>AP10296</t>
  </si>
  <si>
    <t>AP10297</t>
  </si>
  <si>
    <t>AP10298</t>
  </si>
  <si>
    <t>AP10299</t>
  </si>
  <si>
    <t>AP10300</t>
  </si>
  <si>
    <t>AP10301</t>
  </si>
  <si>
    <t>AP10302</t>
  </si>
  <si>
    <t>AP10303</t>
  </si>
  <si>
    <t>AP10304</t>
  </si>
  <si>
    <t>AP10305</t>
  </si>
  <si>
    <t>AP10306</t>
  </si>
  <si>
    <t>AP10307</t>
  </si>
  <si>
    <t>AP10308</t>
  </si>
  <si>
    <t>AP10309</t>
  </si>
  <si>
    <t>AP10310</t>
  </si>
  <si>
    <t>AP10311</t>
  </si>
  <si>
    <t>AP10312</t>
  </si>
  <si>
    <t>AP10313</t>
  </si>
  <si>
    <t>AP10314</t>
  </si>
  <si>
    <t>AP10315</t>
  </si>
  <si>
    <t>AP10316</t>
  </si>
  <si>
    <t>AP10317</t>
  </si>
  <si>
    <t>AP10318</t>
  </si>
  <si>
    <t>AP10319</t>
  </si>
  <si>
    <t>AP10320</t>
  </si>
  <si>
    <t>AP10321</t>
  </si>
  <si>
    <t>AP10322</t>
  </si>
  <si>
    <t>AP10323</t>
  </si>
  <si>
    <t>AP10324</t>
  </si>
  <si>
    <t>AP10325</t>
  </si>
  <si>
    <t>AP10326</t>
  </si>
  <si>
    <t>AP10327</t>
  </si>
  <si>
    <t>AP10328</t>
  </si>
  <si>
    <t>AP10329</t>
  </si>
  <si>
    <t>AP10330</t>
  </si>
  <si>
    <t>AP10331</t>
  </si>
  <si>
    <t>AP10332</t>
  </si>
  <si>
    <t>AP10333</t>
  </si>
  <si>
    <t>AP10334</t>
  </si>
  <si>
    <t>AP10335</t>
  </si>
  <si>
    <t>AP10336</t>
  </si>
  <si>
    <t>AP10337</t>
  </si>
  <si>
    <t>AP10338</t>
  </si>
  <si>
    <t>AP10339</t>
  </si>
  <si>
    <t>AP10340</t>
  </si>
  <si>
    <t>AP10341</t>
  </si>
  <si>
    <t>AP10342</t>
  </si>
  <si>
    <t>AP10343</t>
  </si>
  <si>
    <t>AP10344</t>
  </si>
  <si>
    <t>AP10345</t>
  </si>
  <si>
    <t>AP10346</t>
  </si>
  <si>
    <t>AP10347</t>
  </si>
  <si>
    <t>AP10348</t>
  </si>
  <si>
    <t>AP10349</t>
  </si>
  <si>
    <t>AP10350</t>
  </si>
  <si>
    <t>AP10351</t>
  </si>
  <si>
    <t>AP10352</t>
  </si>
  <si>
    <t>AP10353</t>
  </si>
  <si>
    <t>AP10354</t>
  </si>
  <si>
    <t>AP10355</t>
  </si>
  <si>
    <t>AP10356</t>
  </si>
  <si>
    <t>AP10357</t>
  </si>
  <si>
    <t>AP10358</t>
  </si>
  <si>
    <t>AP10359</t>
  </si>
  <si>
    <t>AP10360</t>
  </si>
  <si>
    <t>AP10361</t>
  </si>
  <si>
    <t>AP10362</t>
  </si>
  <si>
    <t>AP10363</t>
  </si>
  <si>
    <t>AP10364</t>
  </si>
  <si>
    <t>AP10365</t>
  </si>
  <si>
    <t>AP10366</t>
  </si>
  <si>
    <t>AP10367</t>
  </si>
  <si>
    <t>AP10368</t>
  </si>
  <si>
    <t>AP10369</t>
  </si>
  <si>
    <t>AP10370</t>
  </si>
  <si>
    <t>AP10371</t>
  </si>
  <si>
    <t>AP10372</t>
  </si>
  <si>
    <t>AP10373</t>
  </si>
  <si>
    <t>AP10374</t>
  </si>
  <si>
    <t>AP10375</t>
  </si>
  <si>
    <t>AP10376</t>
  </si>
  <si>
    <t>AP10377</t>
  </si>
  <si>
    <t>AP10378</t>
  </si>
  <si>
    <t>AP10379</t>
  </si>
  <si>
    <t>AP10380</t>
  </si>
  <si>
    <t>AP10381</t>
  </si>
  <si>
    <t>AP10382</t>
  </si>
  <si>
    <t>AP10383</t>
  </si>
  <si>
    <t>AP10384</t>
  </si>
  <si>
    <t>AP10385</t>
  </si>
  <si>
    <t>AP10386</t>
  </si>
  <si>
    <t>AP10387</t>
  </si>
  <si>
    <t>AP10388</t>
  </si>
  <si>
    <t>AP10389</t>
  </si>
  <si>
    <t>AP10390</t>
  </si>
  <si>
    <t>AP10391</t>
  </si>
  <si>
    <t>AP10392</t>
  </si>
  <si>
    <t>AP10393</t>
  </si>
  <si>
    <t>AP10394</t>
  </si>
  <si>
    <t>AP10395</t>
  </si>
  <si>
    <t>AP10396</t>
  </si>
  <si>
    <t>AP10397</t>
  </si>
  <si>
    <t>AP10398</t>
  </si>
  <si>
    <t>AP10399</t>
  </si>
  <si>
    <t>AP10400</t>
  </si>
  <si>
    <t>AP10401</t>
  </si>
  <si>
    <t>AP10402</t>
  </si>
  <si>
    <t>AP10403</t>
  </si>
  <si>
    <t>AP10404</t>
  </si>
  <si>
    <t>AP10405</t>
  </si>
  <si>
    <t>AP10406</t>
  </si>
  <si>
    <t>AP10407</t>
  </si>
  <si>
    <t>AP10408</t>
  </si>
  <si>
    <t>AP10409</t>
  </si>
  <si>
    <t>AP10410</t>
  </si>
  <si>
    <t>AP10411</t>
  </si>
  <si>
    <t>AP10412</t>
  </si>
  <si>
    <t>AP10413</t>
  </si>
  <si>
    <t>AP10414</t>
  </si>
  <si>
    <t>AP10415</t>
  </si>
  <si>
    <t>AP10416</t>
  </si>
  <si>
    <t>AP10417</t>
  </si>
  <si>
    <t>AP10418</t>
  </si>
  <si>
    <t>AP10419</t>
  </si>
  <si>
    <t>AP10420</t>
  </si>
  <si>
    <t>AP10421</t>
  </si>
  <si>
    <t>AP10422</t>
  </si>
  <si>
    <t>AP10423</t>
  </si>
  <si>
    <t>AP10424</t>
  </si>
  <si>
    <t>AP10425</t>
  </si>
  <si>
    <t>AP10426</t>
  </si>
  <si>
    <t>AP10427</t>
  </si>
  <si>
    <t>AP10428</t>
  </si>
  <si>
    <t>AP10429</t>
  </si>
  <si>
    <t>AP10430</t>
  </si>
  <si>
    <t>AP10431</t>
  </si>
  <si>
    <t>AP10432</t>
  </si>
  <si>
    <t>AP10433</t>
  </si>
  <si>
    <t>AP10434</t>
  </si>
  <si>
    <t>AP10435</t>
  </si>
  <si>
    <t>AP10436</t>
  </si>
  <si>
    <t>AP10437</t>
  </si>
  <si>
    <t>AP10438</t>
  </si>
  <si>
    <t>AP10439</t>
  </si>
  <si>
    <t>AP10440</t>
  </si>
  <si>
    <t>AP10441</t>
  </si>
  <si>
    <t>AP10442</t>
  </si>
  <si>
    <t>AP10443</t>
  </si>
  <si>
    <t>AP10444</t>
  </si>
  <si>
    <t>AP10445</t>
  </si>
  <si>
    <t>AP10446</t>
  </si>
  <si>
    <t>AP10447</t>
  </si>
  <si>
    <t>AP10448</t>
  </si>
  <si>
    <t>AP10449</t>
  </si>
  <si>
    <t>AP10450</t>
  </si>
  <si>
    <t>AP10451</t>
  </si>
  <si>
    <t>AP10452</t>
  </si>
  <si>
    <t>AP10453</t>
  </si>
  <si>
    <t>AP10454</t>
  </si>
  <si>
    <t>AP10455</t>
  </si>
  <si>
    <t>AP10456</t>
  </si>
  <si>
    <t>AP10457</t>
  </si>
  <si>
    <t>AP10458</t>
  </si>
  <si>
    <t>AP10459</t>
  </si>
  <si>
    <t>AP10460</t>
  </si>
  <si>
    <t>AP10461</t>
  </si>
  <si>
    <t>AP10462</t>
  </si>
  <si>
    <t>AP10463</t>
  </si>
  <si>
    <t>AP10464</t>
  </si>
  <si>
    <t>AP10465</t>
  </si>
  <si>
    <t>AP10466</t>
  </si>
  <si>
    <t>AP10467</t>
  </si>
  <si>
    <t>AP10468</t>
  </si>
  <si>
    <t>AP10469</t>
  </si>
  <si>
    <t>AP10470</t>
  </si>
  <si>
    <t>AP10471</t>
  </si>
  <si>
    <t>AP10472</t>
  </si>
  <si>
    <t>AP10473</t>
  </si>
  <si>
    <t>AP10474</t>
  </si>
  <si>
    <t>AP10475</t>
  </si>
  <si>
    <t>AP10476</t>
  </si>
  <si>
    <t>AP10477</t>
  </si>
  <si>
    <t>AP10478</t>
  </si>
  <si>
    <t>AP10479</t>
  </si>
  <si>
    <t>AP10480</t>
  </si>
  <si>
    <t>AP10481</t>
  </si>
  <si>
    <t>AP10482</t>
  </si>
  <si>
    <t>AP10483</t>
  </si>
  <si>
    <t>AP10484</t>
  </si>
  <si>
    <t>AP10485</t>
  </si>
  <si>
    <t>AP10486</t>
  </si>
  <si>
    <t>AP10487</t>
  </si>
  <si>
    <t>AP10488</t>
  </si>
  <si>
    <t>AP10489</t>
  </si>
  <si>
    <t>AP10490</t>
  </si>
  <si>
    <t>AP10491</t>
  </si>
  <si>
    <t>AP10492</t>
  </si>
  <si>
    <t>AP10493</t>
  </si>
  <si>
    <t>AP10494</t>
  </si>
  <si>
    <t>AP10495</t>
  </si>
  <si>
    <t>AP10496</t>
  </si>
  <si>
    <t>AP10497</t>
  </si>
  <si>
    <t>AP10498</t>
  </si>
  <si>
    <t>AP10499</t>
  </si>
  <si>
    <t>AP10500</t>
  </si>
  <si>
    <t>AP10501</t>
  </si>
  <si>
    <t>AP10502</t>
  </si>
  <si>
    <t>AP10503</t>
  </si>
  <si>
    <t>AP10504</t>
  </si>
  <si>
    <t>AP10505</t>
  </si>
  <si>
    <t>AP10506</t>
  </si>
  <si>
    <t>AP10507</t>
  </si>
  <si>
    <t>AP10508</t>
  </si>
  <si>
    <t>AP10509</t>
  </si>
  <si>
    <t>AP10510</t>
  </si>
  <si>
    <t>AP10511</t>
  </si>
  <si>
    <t>AP10512</t>
  </si>
  <si>
    <t>AP10513</t>
  </si>
  <si>
    <t>AP10514</t>
  </si>
  <si>
    <t>AP10515</t>
  </si>
  <si>
    <t>AP10516</t>
  </si>
  <si>
    <t>AP10517</t>
  </si>
  <si>
    <t>AP10518</t>
  </si>
  <si>
    <t>AP10519</t>
  </si>
  <si>
    <t>AP10520</t>
  </si>
  <si>
    <t>AP10521</t>
  </si>
  <si>
    <t>AP10522</t>
  </si>
  <si>
    <t>AP10523</t>
  </si>
  <si>
    <t>AP10524</t>
  </si>
  <si>
    <t>AP10525</t>
  </si>
  <si>
    <t>AP10526</t>
  </si>
  <si>
    <t>AP10527</t>
  </si>
  <si>
    <t>AP10528</t>
  </si>
  <si>
    <t>AP10529</t>
  </si>
  <si>
    <t>AP10530</t>
  </si>
  <si>
    <t>AP10531</t>
  </si>
  <si>
    <t>AP10532</t>
  </si>
  <si>
    <t>AP10533</t>
  </si>
  <si>
    <t>AP10534</t>
  </si>
  <si>
    <t>AP10535</t>
  </si>
  <si>
    <t>AP10536</t>
  </si>
  <si>
    <t>AP10537</t>
  </si>
  <si>
    <t>AP10538</t>
  </si>
  <si>
    <t>AP10539</t>
  </si>
  <si>
    <t>AP10540</t>
  </si>
  <si>
    <t>AP10541</t>
  </si>
  <si>
    <t>AP10542</t>
  </si>
  <si>
    <t>AP10543</t>
  </si>
  <si>
    <t>AP10544</t>
  </si>
  <si>
    <t>AP10545</t>
  </si>
  <si>
    <t>AP10546</t>
  </si>
  <si>
    <t>AP10547</t>
  </si>
  <si>
    <t>AP10548</t>
  </si>
  <si>
    <t>AP10549</t>
  </si>
  <si>
    <t>AP10550</t>
  </si>
  <si>
    <t>AP10551</t>
  </si>
  <si>
    <t>AP10552</t>
  </si>
  <si>
    <t>AP10553</t>
  </si>
  <si>
    <t>AP10554</t>
  </si>
  <si>
    <t>AP10555</t>
  </si>
  <si>
    <t>AP10556</t>
  </si>
  <si>
    <t>AP10557</t>
  </si>
  <si>
    <t>AP10558</t>
  </si>
  <si>
    <t>AP10559</t>
  </si>
  <si>
    <t>AP10560</t>
  </si>
  <si>
    <t>AP10561</t>
  </si>
  <si>
    <t>AP10562</t>
  </si>
  <si>
    <t>AP10563</t>
  </si>
  <si>
    <t>AP10564</t>
  </si>
  <si>
    <t>AP10565</t>
  </si>
  <si>
    <t>AP10566</t>
  </si>
  <si>
    <t>AP10567</t>
  </si>
  <si>
    <t>AP10568</t>
  </si>
  <si>
    <t>AP10569</t>
  </si>
  <si>
    <t>AP10570</t>
  </si>
  <si>
    <t>AP10571</t>
  </si>
  <si>
    <t>AP10572</t>
  </si>
  <si>
    <t>AP10573</t>
  </si>
  <si>
    <t>AP10574</t>
  </si>
  <si>
    <t>AP10575</t>
  </si>
  <si>
    <t>AP10576</t>
  </si>
  <si>
    <t>AP10577</t>
  </si>
  <si>
    <t>AP10578</t>
  </si>
  <si>
    <t>AP10579</t>
  </si>
  <si>
    <t>AP10580</t>
  </si>
  <si>
    <t>AP10581</t>
  </si>
  <si>
    <t>AP10582</t>
  </si>
  <si>
    <t>AP10583</t>
  </si>
  <si>
    <t>AP10584</t>
  </si>
  <si>
    <t>AP10585</t>
  </si>
  <si>
    <t>AP10586</t>
  </si>
  <si>
    <t>AP10587</t>
  </si>
  <si>
    <t>AP10588</t>
  </si>
  <si>
    <t>AP10589</t>
  </si>
  <si>
    <t>AP10590</t>
  </si>
  <si>
    <t>AP10591</t>
  </si>
  <si>
    <t>AP10592</t>
  </si>
  <si>
    <t>AP10593</t>
  </si>
  <si>
    <t>AP10594</t>
  </si>
  <si>
    <t>AP10595</t>
  </si>
  <si>
    <t>AP10596</t>
  </si>
  <si>
    <t>AP10597</t>
  </si>
  <si>
    <t>AP10598</t>
  </si>
  <si>
    <t>AP10599</t>
  </si>
  <si>
    <t>AP10600</t>
  </si>
  <si>
    <t>AP10601</t>
  </si>
  <si>
    <t>AP10602</t>
  </si>
  <si>
    <t>AP10603</t>
  </si>
  <si>
    <t>AP10604</t>
  </si>
  <si>
    <t>AP10605</t>
  </si>
  <si>
    <t>AP10606</t>
  </si>
  <si>
    <t>AP10607</t>
  </si>
  <si>
    <t>AP10608</t>
  </si>
  <si>
    <t>AP10609</t>
  </si>
  <si>
    <t>AP10610</t>
  </si>
  <si>
    <t>AP10611</t>
  </si>
  <si>
    <t>AP10612</t>
  </si>
  <si>
    <t>AP10613</t>
  </si>
  <si>
    <t>AP10614</t>
  </si>
  <si>
    <t>AP10615</t>
  </si>
  <si>
    <t>AP10616</t>
  </si>
  <si>
    <t>AP10617</t>
  </si>
  <si>
    <t>AP10618</t>
  </si>
  <si>
    <t>AP10619</t>
  </si>
  <si>
    <t>AP10620</t>
  </si>
  <si>
    <t>AP10621</t>
  </si>
  <si>
    <t>AP10622</t>
  </si>
  <si>
    <t>AP10623</t>
  </si>
  <si>
    <t>AP10624</t>
  </si>
  <si>
    <t>AP10625</t>
  </si>
  <si>
    <t>AP10626</t>
  </si>
  <si>
    <t>AP10627</t>
  </si>
  <si>
    <t>AP10628</t>
  </si>
  <si>
    <t>AP10629</t>
  </si>
  <si>
    <t>AP10630</t>
  </si>
  <si>
    <t>AP10631</t>
  </si>
  <si>
    <t>AP10632</t>
  </si>
  <si>
    <t>AP10633</t>
  </si>
  <si>
    <t>AP10634</t>
  </si>
  <si>
    <t>AP10635</t>
  </si>
  <si>
    <t>AP10636</t>
  </si>
  <si>
    <t>AP10637</t>
  </si>
  <si>
    <t>AP10638</t>
  </si>
  <si>
    <t>AP10639</t>
  </si>
  <si>
    <t>AP10640</t>
  </si>
  <si>
    <t>AP10641</t>
  </si>
  <si>
    <t>AP10642</t>
  </si>
  <si>
    <t>AP10643</t>
  </si>
  <si>
    <t>AP10644</t>
  </si>
  <si>
    <t>AP10645</t>
  </si>
  <si>
    <t>AP10646</t>
  </si>
  <si>
    <t>AP10647</t>
  </si>
  <si>
    <t>AP10648</t>
  </si>
  <si>
    <t>AP10649</t>
  </si>
  <si>
    <t>AP10650</t>
  </si>
  <si>
    <t>AP10651</t>
  </si>
  <si>
    <t>AP10652</t>
  </si>
  <si>
    <t>AP10653</t>
  </si>
  <si>
    <t>AP10654</t>
  </si>
  <si>
    <t>AP10655</t>
  </si>
  <si>
    <t>AP10656</t>
  </si>
  <si>
    <t>AP10657</t>
  </si>
  <si>
    <t>AP10658</t>
  </si>
  <si>
    <t>AP10659</t>
  </si>
  <si>
    <t>AP10660</t>
  </si>
  <si>
    <t>AP10661</t>
  </si>
  <si>
    <t>AP10662</t>
  </si>
  <si>
    <t>AP10663</t>
  </si>
  <si>
    <t>AP10664</t>
  </si>
  <si>
    <t>AP10665</t>
  </si>
  <si>
    <t>AP10666</t>
  </si>
  <si>
    <t>AP10667</t>
  </si>
  <si>
    <t>AP10668</t>
  </si>
  <si>
    <t>AP10669</t>
  </si>
  <si>
    <t>AP10670</t>
  </si>
  <si>
    <t>AP10671</t>
  </si>
  <si>
    <t>AP10672</t>
  </si>
  <si>
    <t>AP10673</t>
  </si>
  <si>
    <t>AP10674</t>
  </si>
  <si>
    <t>AP10675</t>
  </si>
  <si>
    <t>AP10676</t>
  </si>
  <si>
    <t>AP10677</t>
  </si>
  <si>
    <t>AP10678</t>
  </si>
  <si>
    <t>AP10679</t>
  </si>
  <si>
    <t>AP10680</t>
  </si>
  <si>
    <t>AP10681</t>
  </si>
  <si>
    <t>AP10682</t>
  </si>
  <si>
    <t>AP10683</t>
  </si>
  <si>
    <t>AP10684</t>
  </si>
  <si>
    <t>AP10685</t>
  </si>
  <si>
    <t>AP10686</t>
  </si>
  <si>
    <t>AP10687</t>
  </si>
  <si>
    <t>AP10688</t>
  </si>
  <si>
    <t>AP10689</t>
  </si>
  <si>
    <t>AP10690</t>
  </si>
  <si>
    <t>AP10691</t>
  </si>
  <si>
    <t>AP10692</t>
  </si>
  <si>
    <t>AP10693</t>
  </si>
  <si>
    <t>AP10694</t>
  </si>
  <si>
    <t>AP10695</t>
  </si>
  <si>
    <t>AP10696</t>
  </si>
  <si>
    <t>AP10697</t>
  </si>
  <si>
    <t>AP10698</t>
  </si>
  <si>
    <t>AP10699</t>
  </si>
  <si>
    <t>AP10700</t>
  </si>
  <si>
    <t>AP10701</t>
  </si>
  <si>
    <t>AP10702</t>
  </si>
  <si>
    <t>AP10703</t>
  </si>
  <si>
    <t>AP10704</t>
  </si>
  <si>
    <t>AP10705</t>
  </si>
  <si>
    <t>AP10706</t>
  </si>
  <si>
    <t>AP10707</t>
  </si>
  <si>
    <t>AP10708</t>
  </si>
  <si>
    <t>AP10709</t>
  </si>
  <si>
    <t>AP10710</t>
  </si>
  <si>
    <t>AP10711</t>
  </si>
  <si>
    <t>AP10712</t>
  </si>
  <si>
    <t>AP10713</t>
  </si>
  <si>
    <t>AP10714</t>
  </si>
  <si>
    <t>AP10715</t>
  </si>
  <si>
    <t>AP10716</t>
  </si>
  <si>
    <t>AP10717</t>
  </si>
  <si>
    <t>AP10718</t>
  </si>
  <si>
    <t>AP10719</t>
  </si>
  <si>
    <t>AP10720</t>
  </si>
  <si>
    <t>AP10721</t>
  </si>
  <si>
    <t>AP10722</t>
  </si>
  <si>
    <t>AP10723</t>
  </si>
  <si>
    <t>AP10724</t>
  </si>
  <si>
    <t>AP10725</t>
  </si>
  <si>
    <t>AP10726</t>
  </si>
  <si>
    <t>AP10727</t>
  </si>
  <si>
    <t>AP10728</t>
  </si>
  <si>
    <t>AP10729</t>
  </si>
  <si>
    <t>AP10730</t>
  </si>
  <si>
    <t>AP10731</t>
  </si>
  <si>
    <t>AP10732</t>
  </si>
  <si>
    <t>AP10733</t>
  </si>
  <si>
    <t>AP10734</t>
  </si>
  <si>
    <t>AP10735</t>
  </si>
  <si>
    <t>AP10736</t>
  </si>
  <si>
    <t>AP10737</t>
  </si>
  <si>
    <t>AP10738</t>
  </si>
  <si>
    <t>AP10739</t>
  </si>
  <si>
    <t>AP10740</t>
  </si>
  <si>
    <t>AP10741</t>
  </si>
  <si>
    <t>AP10742</t>
  </si>
  <si>
    <t>AP10743</t>
  </si>
  <si>
    <t>AP10744</t>
  </si>
  <si>
    <t>AP10745</t>
  </si>
  <si>
    <t>AP10746</t>
  </si>
  <si>
    <t>AP10747</t>
  </si>
  <si>
    <t>AP10748</t>
  </si>
  <si>
    <t>AP10749</t>
  </si>
  <si>
    <t>AP10750</t>
  </si>
  <si>
    <t>AP10751</t>
  </si>
  <si>
    <t>AP10752</t>
  </si>
  <si>
    <t>AP10753</t>
  </si>
  <si>
    <t>AP10754</t>
  </si>
  <si>
    <t>AP10755</t>
  </si>
  <si>
    <t>AP10756</t>
  </si>
  <si>
    <t>AP10757</t>
  </si>
  <si>
    <t>AP10758</t>
  </si>
  <si>
    <t>AP10759</t>
  </si>
  <si>
    <t>AP10760</t>
  </si>
  <si>
    <t>AP10761</t>
  </si>
  <si>
    <t>AP10762</t>
  </si>
  <si>
    <t>AP10763</t>
  </si>
  <si>
    <t>AP10764</t>
  </si>
  <si>
    <t>AP10765</t>
  </si>
  <si>
    <t>AP10766</t>
  </si>
  <si>
    <t>AP10767</t>
  </si>
  <si>
    <t>AP10768</t>
  </si>
  <si>
    <t>AP10769</t>
  </si>
  <si>
    <t>AP10770</t>
  </si>
  <si>
    <t>AP10771</t>
  </si>
  <si>
    <t>AP10772</t>
  </si>
  <si>
    <t>AP10773</t>
  </si>
  <si>
    <t>AP10774</t>
  </si>
  <si>
    <t>AP10775</t>
  </si>
  <si>
    <t>AP10776</t>
  </si>
  <si>
    <t>AP10777</t>
  </si>
  <si>
    <t>AP10778</t>
  </si>
  <si>
    <t>AP10779</t>
  </si>
  <si>
    <t>AP10780</t>
  </si>
  <si>
    <t>AP10781</t>
  </si>
  <si>
    <t>AP10782</t>
  </si>
  <si>
    <t>AP10783</t>
  </si>
  <si>
    <t>AP10784</t>
  </si>
  <si>
    <t>AP10785</t>
  </si>
  <si>
    <t>AP10786</t>
  </si>
  <si>
    <t>AP10787</t>
  </si>
  <si>
    <t>AP10788</t>
  </si>
  <si>
    <t>AP10789</t>
  </si>
  <si>
    <t>AP10790</t>
  </si>
  <si>
    <t>AP10791</t>
  </si>
  <si>
    <t>AP10792</t>
  </si>
  <si>
    <t>AP10793</t>
  </si>
  <si>
    <t>AP10794</t>
  </si>
  <si>
    <t>AP10795</t>
  </si>
  <si>
    <t>AP10796</t>
  </si>
  <si>
    <t>AP10797</t>
  </si>
  <si>
    <t>AP10798</t>
  </si>
  <si>
    <t>AP10799</t>
  </si>
  <si>
    <t>countryCode</t>
  </si>
  <si>
    <t>customerID</t>
  </si>
  <si>
    <t>PaperlessDate</t>
  </si>
  <si>
    <t>invoiceNumber</t>
  </si>
  <si>
    <t>InvoiceAmount</t>
  </si>
  <si>
    <t>Disputed</t>
  </si>
  <si>
    <t>SettledDate</t>
  </si>
  <si>
    <t>PaperlessBill</t>
  </si>
  <si>
    <t>DaysToSettle</t>
  </si>
  <si>
    <t>DaysLate</t>
  </si>
  <si>
    <t>0379-NEVHP</t>
  </si>
  <si>
    <t>No</t>
  </si>
  <si>
    <t>Paper</t>
  </si>
  <si>
    <t>8976-AMJEO</t>
  </si>
  <si>
    <t>Yes</t>
  </si>
  <si>
    <t>Electronic</t>
  </si>
  <si>
    <t>2820-XGXSB</t>
  </si>
  <si>
    <t>9322-YCTQO</t>
  </si>
  <si>
    <t>6627-ELFBK</t>
  </si>
  <si>
    <t>5148-SYKLB</t>
  </si>
  <si>
    <t>8690-EEBEO</t>
  </si>
  <si>
    <t>4460-ZXNDN</t>
  </si>
  <si>
    <t>3831-FXWYK</t>
  </si>
  <si>
    <t>7654-DOLHO</t>
  </si>
  <si>
    <t>3993-QUNVJ</t>
  </si>
  <si>
    <t>5284-DJOZO</t>
  </si>
  <si>
    <t>5924-UOPGH</t>
  </si>
  <si>
    <t>9117-LYRCE</t>
  </si>
  <si>
    <t>7695-NKUXM</t>
  </si>
  <si>
    <t>8820-BLYDZ</t>
  </si>
  <si>
    <t>3568-JJMFW</t>
  </si>
  <si>
    <t>5613-UHVMG</t>
  </si>
  <si>
    <t>6833-ETVHD</t>
  </si>
  <si>
    <t>7758-WKLVM</t>
  </si>
  <si>
    <t>6004-KITZM</t>
  </si>
  <si>
    <t>9841-XLGBV</t>
  </si>
  <si>
    <t>8156-PCYBM</t>
  </si>
  <si>
    <t>7946-HJDUR</t>
  </si>
  <si>
    <t>2621-XCLEH</t>
  </si>
  <si>
    <t>8887-NCUZC</t>
  </si>
  <si>
    <t>9286-VLKMI</t>
  </si>
  <si>
    <t>6160-HCSFI</t>
  </si>
  <si>
    <t>1080-NDGAE</t>
  </si>
  <si>
    <t>6296-UKEUZ</t>
  </si>
  <si>
    <t>6831-FIODB</t>
  </si>
  <si>
    <t>9174-IYKOC</t>
  </si>
  <si>
    <t>2676-DZINU</t>
  </si>
  <si>
    <t>9014-WENVB</t>
  </si>
  <si>
    <t>1447-YZKCL</t>
  </si>
  <si>
    <t>8364-UWVLM</t>
  </si>
  <si>
    <t>9323-NDIOV</t>
  </si>
  <si>
    <t>5920-DPXLN</t>
  </si>
  <si>
    <t>6708-DPYTF</t>
  </si>
  <si>
    <t>4632-QZOKX</t>
  </si>
  <si>
    <t>2125-HJDLA</t>
  </si>
  <si>
    <t>5592-UQXSS</t>
  </si>
  <si>
    <t>9725-EZTEJ</t>
  </si>
  <si>
    <t>6177-VTITE</t>
  </si>
  <si>
    <t>5529-TBPGK</t>
  </si>
  <si>
    <t>4640-FGEJI</t>
  </si>
  <si>
    <t>0688-XNJRO</t>
  </si>
  <si>
    <t>8389-TCXFQ</t>
  </si>
  <si>
    <t>3569-VJWXS</t>
  </si>
  <si>
    <t>7050-KQLDO</t>
  </si>
  <si>
    <t>4092-ZAVRG</t>
  </si>
  <si>
    <t>9928-IJYBQ</t>
  </si>
  <si>
    <t>6048-QPZCF</t>
  </si>
  <si>
    <t>1408-OQZUE</t>
  </si>
  <si>
    <t>7600-OISKG</t>
  </si>
  <si>
    <t>7856-ODQFO</t>
  </si>
  <si>
    <t>5196-TWQXF</t>
  </si>
  <si>
    <t>3448-OWJOT</t>
  </si>
  <si>
    <t>7841-HROAQ</t>
  </si>
  <si>
    <t>3271-HYHDN</t>
  </si>
  <si>
    <t>2447-JCFGW</t>
  </si>
  <si>
    <t>3598-DNURW</t>
  </si>
  <si>
    <t>9250-VHLWY</t>
  </si>
  <si>
    <t>8942-ERSWK</t>
  </si>
  <si>
    <t>6077-FDQRK</t>
  </si>
  <si>
    <t>7245-CKNCN</t>
  </si>
  <si>
    <t>4651-PMEXQ</t>
  </si>
  <si>
    <t>0706-NRGUP</t>
  </si>
  <si>
    <t>2687-XWAMA</t>
  </si>
  <si>
    <t>9212-BTDMX</t>
  </si>
  <si>
    <t>0465-DTULQ</t>
  </si>
  <si>
    <t>7228-LEPPM</t>
  </si>
  <si>
    <t>9883-SDWFS</t>
  </si>
  <si>
    <t>6632-CGYHU</t>
  </si>
  <si>
    <t>5573-KSOIA</t>
  </si>
  <si>
    <t>5164-VMYWJ</t>
  </si>
  <si>
    <t>5875-VZQCZ</t>
  </si>
  <si>
    <t>0709-LZRJV</t>
  </si>
  <si>
    <t>7938-EVASK</t>
  </si>
  <si>
    <t>9149-MATVB</t>
  </si>
  <si>
    <t>8102-ABPKQ</t>
  </si>
  <si>
    <t>1604-LIFKX</t>
  </si>
  <si>
    <t>7260-ZHAKS</t>
  </si>
  <si>
    <t>2026-XLBER</t>
  </si>
  <si>
    <t>9181-HEKGV</t>
  </si>
  <si>
    <t>3271-YDPUJ</t>
  </si>
  <si>
    <t>0625-TNJFG</t>
  </si>
  <si>
    <t>9758-AIEIK</t>
  </si>
  <si>
    <t>7209-MDWKR</t>
  </si>
  <si>
    <t>0783-PEPYR</t>
  </si>
  <si>
    <t>6391-GBFQJ</t>
  </si>
  <si>
    <t>1168-BEASA</t>
  </si>
  <si>
    <t>7372-CESLR</t>
  </si>
  <si>
    <t>2423-QOKIO</t>
  </si>
  <si>
    <t>3676-CQAIF</t>
  </si>
  <si>
    <t>2824-HJQPP</t>
  </si>
  <si>
    <t>9460-VAZGD</t>
  </si>
  <si>
    <t>7329-TWKLF</t>
  </si>
  <si>
    <t>9771-QTLGZ</t>
  </si>
  <si>
    <t>0187-ERLSR</t>
  </si>
  <si>
    <t>Days late</t>
  </si>
  <si>
    <t>TransactionID</t>
  </si>
  <si>
    <t>TransactionType</t>
  </si>
  <si>
    <t>PartyName</t>
  </si>
  <si>
    <t>PaymentStatus</t>
  </si>
  <si>
    <t>DisputedFlag</t>
  </si>
  <si>
    <t>Country</t>
  </si>
  <si>
    <t>DatasetSource</t>
  </si>
  <si>
    <t>Payable</t>
  </si>
  <si>
    <t>AP</t>
  </si>
  <si>
    <t/>
  </si>
  <si>
    <t>Receivables</t>
  </si>
  <si>
    <t>AR</t>
  </si>
  <si>
    <t>AgingBucket</t>
  </si>
  <si>
    <t>Late Flag</t>
  </si>
  <si>
    <t xml:space="preserve">Disputed Flags </t>
  </si>
  <si>
    <t xml:space="preserve">Open </t>
  </si>
  <si>
    <t>Year of Transaction</t>
  </si>
  <si>
    <t>Row Labels</t>
  </si>
  <si>
    <t>Grand Total</t>
  </si>
  <si>
    <t>Sum of Amount</t>
  </si>
  <si>
    <t>Count of TransactionID</t>
  </si>
  <si>
    <t>Column Labels</t>
  </si>
  <si>
    <t>Average of Late Flag</t>
  </si>
  <si>
    <t>(All)</t>
  </si>
  <si>
    <t>AR10800</t>
  </si>
  <si>
    <t>AR10801</t>
  </si>
  <si>
    <t>AR10802</t>
  </si>
  <si>
    <t>AR10803</t>
  </si>
  <si>
    <t>AR10804</t>
  </si>
  <si>
    <t>AR10805</t>
  </si>
  <si>
    <t>AR10806</t>
  </si>
  <si>
    <t>AR10807</t>
  </si>
  <si>
    <t>AR10808</t>
  </si>
  <si>
    <t>AR10809</t>
  </si>
  <si>
    <t>AR10810</t>
  </si>
  <si>
    <t>AR10811</t>
  </si>
  <si>
    <t>AR10812</t>
  </si>
  <si>
    <t>AR10813</t>
  </si>
  <si>
    <t>AR10814</t>
  </si>
  <si>
    <t>AR10815</t>
  </si>
  <si>
    <t>AR10816</t>
  </si>
  <si>
    <t>AR10817</t>
  </si>
  <si>
    <t>AR10818</t>
  </si>
  <si>
    <t>AR10819</t>
  </si>
  <si>
    <t>AR10820</t>
  </si>
  <si>
    <t>AR10821</t>
  </si>
  <si>
    <t>AR10822</t>
  </si>
  <si>
    <t>AR10823</t>
  </si>
  <si>
    <t>AR10824</t>
  </si>
  <si>
    <t>AR10825</t>
  </si>
  <si>
    <t>AR10826</t>
  </si>
  <si>
    <t>AR10827</t>
  </si>
  <si>
    <t>AR10828</t>
  </si>
  <si>
    <t>AR10829</t>
  </si>
  <si>
    <t>AR10830</t>
  </si>
  <si>
    <t>AR10831</t>
  </si>
  <si>
    <t>AR10832</t>
  </si>
  <si>
    <t>AR10833</t>
  </si>
  <si>
    <t>AR10834</t>
  </si>
  <si>
    <t>AR10835</t>
  </si>
  <si>
    <t>AR10836</t>
  </si>
  <si>
    <t>AR10837</t>
  </si>
  <si>
    <t>AR10838</t>
  </si>
  <si>
    <t>AR10839</t>
  </si>
  <si>
    <t>AR10840</t>
  </si>
  <si>
    <t>AR10841</t>
  </si>
  <si>
    <t>AR10842</t>
  </si>
  <si>
    <t>AR10843</t>
  </si>
  <si>
    <t>AR10844</t>
  </si>
  <si>
    <t>AR10845</t>
  </si>
  <si>
    <t>AR10846</t>
  </si>
  <si>
    <t>AR10847</t>
  </si>
  <si>
    <t>AR10848</t>
  </si>
  <si>
    <t>AR10849</t>
  </si>
  <si>
    <t>AR10850</t>
  </si>
  <si>
    <t>AR10851</t>
  </si>
  <si>
    <t>AR10852</t>
  </si>
  <si>
    <t>AR10853</t>
  </si>
  <si>
    <t>AR10854</t>
  </si>
  <si>
    <t>AR10855</t>
  </si>
  <si>
    <t>AR10856</t>
  </si>
  <si>
    <t>AR10857</t>
  </si>
  <si>
    <t>AR10858</t>
  </si>
  <si>
    <t>AR10859</t>
  </si>
  <si>
    <t>AR10860</t>
  </si>
  <si>
    <t>AR10861</t>
  </si>
  <si>
    <t>AR10862</t>
  </si>
  <si>
    <t>AR10863</t>
  </si>
  <si>
    <t>AR10864</t>
  </si>
  <si>
    <t>AR10865</t>
  </si>
  <si>
    <t>AR10866</t>
  </si>
  <si>
    <t>AR10867</t>
  </si>
  <si>
    <t>AR10868</t>
  </si>
  <si>
    <t>AR10869</t>
  </si>
  <si>
    <t>AR10870</t>
  </si>
  <si>
    <t>AR10871</t>
  </si>
  <si>
    <t>AR10872</t>
  </si>
  <si>
    <t>AR10873</t>
  </si>
  <si>
    <t>AR10874</t>
  </si>
  <si>
    <t>AR10875</t>
  </si>
  <si>
    <t>AR10876</t>
  </si>
  <si>
    <t>AR10877</t>
  </si>
  <si>
    <t>AR10878</t>
  </si>
  <si>
    <t>AR10879</t>
  </si>
  <si>
    <t>AR10880</t>
  </si>
  <si>
    <t>AR10881</t>
  </si>
  <si>
    <t>AR10882</t>
  </si>
  <si>
    <t>AR10883</t>
  </si>
  <si>
    <t>AR10884</t>
  </si>
  <si>
    <t>AR10885</t>
  </si>
  <si>
    <t>AR10886</t>
  </si>
  <si>
    <t>AR10887</t>
  </si>
  <si>
    <t>AR10888</t>
  </si>
  <si>
    <t>AR10889</t>
  </si>
  <si>
    <t>AR10890</t>
  </si>
  <si>
    <t>AR10891</t>
  </si>
  <si>
    <t>AR10892</t>
  </si>
  <si>
    <t>AR10893</t>
  </si>
  <si>
    <t>AR10894</t>
  </si>
  <si>
    <t>AR10895</t>
  </si>
  <si>
    <t>AR10896</t>
  </si>
  <si>
    <t>AR10897</t>
  </si>
  <si>
    <t>AR10898</t>
  </si>
  <si>
    <t>AR10899</t>
  </si>
  <si>
    <t>AR10900</t>
  </si>
  <si>
    <t>AR10901</t>
  </si>
  <si>
    <t>AR10902</t>
  </si>
  <si>
    <t>AR10903</t>
  </si>
  <si>
    <t>AR10904</t>
  </si>
  <si>
    <t>AR10905</t>
  </si>
  <si>
    <t>AR10906</t>
  </si>
  <si>
    <t>AR10907</t>
  </si>
  <si>
    <t>AR10908</t>
  </si>
  <si>
    <t>AR10909</t>
  </si>
  <si>
    <t>AR10910</t>
  </si>
  <si>
    <t>AR10911</t>
  </si>
  <si>
    <t>AR10912</t>
  </si>
  <si>
    <t>AR10913</t>
  </si>
  <si>
    <t>AR10914</t>
  </si>
  <si>
    <t>AR10915</t>
  </si>
  <si>
    <t>AR10916</t>
  </si>
  <si>
    <t>AR10917</t>
  </si>
  <si>
    <t>AR10918</t>
  </si>
  <si>
    <t>AR10919</t>
  </si>
  <si>
    <t>AR10920</t>
  </si>
  <si>
    <t>AR10921</t>
  </si>
  <si>
    <t>AR10922</t>
  </si>
  <si>
    <t>AR10923</t>
  </si>
  <si>
    <t>AR10924</t>
  </si>
  <si>
    <t>AR10925</t>
  </si>
  <si>
    <t>AR10926</t>
  </si>
  <si>
    <t>AR10927</t>
  </si>
  <si>
    <t>AR10928</t>
  </si>
  <si>
    <t>AR10929</t>
  </si>
  <si>
    <t>AR10930</t>
  </si>
  <si>
    <t>AR10931</t>
  </si>
  <si>
    <t>AR10932</t>
  </si>
  <si>
    <t>AR10933</t>
  </si>
  <si>
    <t>AR10934</t>
  </si>
  <si>
    <t>AR10935</t>
  </si>
  <si>
    <t>AR10936</t>
  </si>
  <si>
    <t>AR10937</t>
  </si>
  <si>
    <t>AR10938</t>
  </si>
  <si>
    <t>AR10939</t>
  </si>
  <si>
    <t>AR10940</t>
  </si>
  <si>
    <t>AR10941</t>
  </si>
  <si>
    <t>AR10942</t>
  </si>
  <si>
    <t>AR10943</t>
  </si>
  <si>
    <t>AR10944</t>
  </si>
  <si>
    <t>AR10945</t>
  </si>
  <si>
    <t>AR10946</t>
  </si>
  <si>
    <t>AR10947</t>
  </si>
  <si>
    <t>AR10948</t>
  </si>
  <si>
    <t>AR10949</t>
  </si>
  <si>
    <t>AR10950</t>
  </si>
  <si>
    <t>AR10951</t>
  </si>
  <si>
    <t>AR10952</t>
  </si>
  <si>
    <t>AR10953</t>
  </si>
  <si>
    <t>AR10954</t>
  </si>
  <si>
    <t>AR10955</t>
  </si>
  <si>
    <t>AR10956</t>
  </si>
  <si>
    <t>AR10957</t>
  </si>
  <si>
    <t>AR10958</t>
  </si>
  <si>
    <t>AR10959</t>
  </si>
  <si>
    <t>AR10960</t>
  </si>
  <si>
    <t>AR10961</t>
  </si>
  <si>
    <t>AR10962</t>
  </si>
  <si>
    <t>AR10963</t>
  </si>
  <si>
    <t>AR10964</t>
  </si>
  <si>
    <t>AR10965</t>
  </si>
  <si>
    <t>AR10966</t>
  </si>
  <si>
    <t>AR10967</t>
  </si>
  <si>
    <t>AR10968</t>
  </si>
  <si>
    <t>AR10969</t>
  </si>
  <si>
    <t>AR10970</t>
  </si>
  <si>
    <t>AR10971</t>
  </si>
  <si>
    <t>AR10972</t>
  </si>
  <si>
    <t>AR10973</t>
  </si>
  <si>
    <t>AR10974</t>
  </si>
  <si>
    <t>AR10975</t>
  </si>
  <si>
    <t>AR10976</t>
  </si>
  <si>
    <t>AR10977</t>
  </si>
  <si>
    <t>AR10978</t>
  </si>
  <si>
    <t>AR10979</t>
  </si>
  <si>
    <t>AR10980</t>
  </si>
  <si>
    <t>AR10981</t>
  </si>
  <si>
    <t>AR10982</t>
  </si>
  <si>
    <t>AR10983</t>
  </si>
  <si>
    <t>AR10984</t>
  </si>
  <si>
    <t>AR10985</t>
  </si>
  <si>
    <t>AR10986</t>
  </si>
  <si>
    <t>AR10987</t>
  </si>
  <si>
    <t>AR10988</t>
  </si>
  <si>
    <t>AR10989</t>
  </si>
  <si>
    <t>AR10990</t>
  </si>
  <si>
    <t>AR10991</t>
  </si>
  <si>
    <t>AR10992</t>
  </si>
  <si>
    <t>AR10993</t>
  </si>
  <si>
    <t>AR10994</t>
  </si>
  <si>
    <t>AR10995</t>
  </si>
  <si>
    <t>AR10996</t>
  </si>
  <si>
    <t>AR10997</t>
  </si>
  <si>
    <t>AR10998</t>
  </si>
  <si>
    <t>AR10999</t>
  </si>
  <si>
    <t>AR11000</t>
  </si>
  <si>
    <t>AR11001</t>
  </si>
  <si>
    <t>AR11002</t>
  </si>
  <si>
    <t>AR11003</t>
  </si>
  <si>
    <t>AR11004</t>
  </si>
  <si>
    <t>AR11005</t>
  </si>
  <si>
    <t>AR11006</t>
  </si>
  <si>
    <t>AR11007</t>
  </si>
  <si>
    <t>AR11008</t>
  </si>
  <si>
    <t>AR11009</t>
  </si>
  <si>
    <t>AR11010</t>
  </si>
  <si>
    <t>AR11011</t>
  </si>
  <si>
    <t>AR11012</t>
  </si>
  <si>
    <t>AR11013</t>
  </si>
  <si>
    <t>AR11014</t>
  </si>
  <si>
    <t>AR11015</t>
  </si>
  <si>
    <t>AR11016</t>
  </si>
  <si>
    <t>AR11017</t>
  </si>
  <si>
    <t>AR11018</t>
  </si>
  <si>
    <t>AR11019</t>
  </si>
  <si>
    <t>AR11020</t>
  </si>
  <si>
    <t>AR11021</t>
  </si>
  <si>
    <t>AR11022</t>
  </si>
  <si>
    <t>AR11023</t>
  </si>
  <si>
    <t>AR11024</t>
  </si>
  <si>
    <t>AR11025</t>
  </si>
  <si>
    <t>AR11026</t>
  </si>
  <si>
    <t>AR11027</t>
  </si>
  <si>
    <t>AR11028</t>
  </si>
  <si>
    <t>AR11029</t>
  </si>
  <si>
    <t>AR11030</t>
  </si>
  <si>
    <t>AR11031</t>
  </si>
  <si>
    <t>AR11032</t>
  </si>
  <si>
    <t>AR11033</t>
  </si>
  <si>
    <t>AR11034</t>
  </si>
  <si>
    <t>AR11035</t>
  </si>
  <si>
    <t>AR11036</t>
  </si>
  <si>
    <t>AR11037</t>
  </si>
  <si>
    <t>AR11038</t>
  </si>
  <si>
    <t>AR11039</t>
  </si>
  <si>
    <t>AR11040</t>
  </si>
  <si>
    <t>AR11041</t>
  </si>
  <si>
    <t>AR11042</t>
  </si>
  <si>
    <t>AR11043</t>
  </si>
  <si>
    <t>AR11044</t>
  </si>
  <si>
    <t>AR11045</t>
  </si>
  <si>
    <t>AR11046</t>
  </si>
  <si>
    <t>AR11047</t>
  </si>
  <si>
    <t>AR11048</t>
  </si>
  <si>
    <t>AR11049</t>
  </si>
  <si>
    <t>AR11050</t>
  </si>
  <si>
    <t>AR11051</t>
  </si>
  <si>
    <t>AR11052</t>
  </si>
  <si>
    <t>AR11053</t>
  </si>
  <si>
    <t>AR11054</t>
  </si>
  <si>
    <t>AR11055</t>
  </si>
  <si>
    <t>AR11056</t>
  </si>
  <si>
    <t>AR11057</t>
  </si>
  <si>
    <t>AR11058</t>
  </si>
  <si>
    <t>AR11059</t>
  </si>
  <si>
    <t>AR11060</t>
  </si>
  <si>
    <t>AR11061</t>
  </si>
  <si>
    <t>AR11062</t>
  </si>
  <si>
    <t>AR11063</t>
  </si>
  <si>
    <t>AR11064</t>
  </si>
  <si>
    <t>AR11065</t>
  </si>
  <si>
    <t>AR11066</t>
  </si>
  <si>
    <t>AR11067</t>
  </si>
  <si>
    <t>AR11068</t>
  </si>
  <si>
    <t>AR11069</t>
  </si>
  <si>
    <t>AR11070</t>
  </si>
  <si>
    <t>AR11071</t>
  </si>
  <si>
    <t>AR11072</t>
  </si>
  <si>
    <t>AR11073</t>
  </si>
  <si>
    <t>AR11074</t>
  </si>
  <si>
    <t>AR11075</t>
  </si>
  <si>
    <t>AR11076</t>
  </si>
  <si>
    <t>AR11077</t>
  </si>
  <si>
    <t>AR11078</t>
  </si>
  <si>
    <t>AR11079</t>
  </si>
  <si>
    <t>AR11080</t>
  </si>
  <si>
    <t>AR11081</t>
  </si>
  <si>
    <t>AR11082</t>
  </si>
  <si>
    <t>AR11083</t>
  </si>
  <si>
    <t>AR11084</t>
  </si>
  <si>
    <t>AR11085</t>
  </si>
  <si>
    <t>AR11086</t>
  </si>
  <si>
    <t>AR11087</t>
  </si>
  <si>
    <t>AR11088</t>
  </si>
  <si>
    <t>AR11089</t>
  </si>
  <si>
    <t>AR11090</t>
  </si>
  <si>
    <t>AR11091</t>
  </si>
  <si>
    <t>AR11092</t>
  </si>
  <si>
    <t>AR11093</t>
  </si>
  <si>
    <t>AR11094</t>
  </si>
  <si>
    <t>AR11095</t>
  </si>
  <si>
    <t>AR11096</t>
  </si>
  <si>
    <t>AR11097</t>
  </si>
  <si>
    <t>AR11098</t>
  </si>
  <si>
    <t>AR11099</t>
  </si>
  <si>
    <t>AR11100</t>
  </si>
  <si>
    <t>AR11101</t>
  </si>
  <si>
    <t>AR11102</t>
  </si>
  <si>
    <t>AR11103</t>
  </si>
  <si>
    <t>AR11104</t>
  </si>
  <si>
    <t>AR11105</t>
  </si>
  <si>
    <t>AR11106</t>
  </si>
  <si>
    <t>AR11107</t>
  </si>
  <si>
    <t>AR11108</t>
  </si>
  <si>
    <t>AR11109</t>
  </si>
  <si>
    <t>AR11110</t>
  </si>
  <si>
    <t>AR11111</t>
  </si>
  <si>
    <t>AR11112</t>
  </si>
  <si>
    <t>AR11113</t>
  </si>
  <si>
    <t>AR11114</t>
  </si>
  <si>
    <t>AR11115</t>
  </si>
  <si>
    <t>AR11116</t>
  </si>
  <si>
    <t>AR11117</t>
  </si>
  <si>
    <t>AR11118</t>
  </si>
  <si>
    <t>AR11119</t>
  </si>
  <si>
    <t>AR11120</t>
  </si>
  <si>
    <t>AR11121</t>
  </si>
  <si>
    <t>AR11122</t>
  </si>
  <si>
    <t>AR11123</t>
  </si>
  <si>
    <t>AR11124</t>
  </si>
  <si>
    <t>AR11125</t>
  </si>
  <si>
    <t>AR11126</t>
  </si>
  <si>
    <t>AR11127</t>
  </si>
  <si>
    <t>AR11128</t>
  </si>
  <si>
    <t>AR11129</t>
  </si>
  <si>
    <t>AR11130</t>
  </si>
  <si>
    <t>AR11131</t>
  </si>
  <si>
    <t>AR11132</t>
  </si>
  <si>
    <t>AR11133</t>
  </si>
  <si>
    <t>AR11134</t>
  </si>
  <si>
    <t>AR11135</t>
  </si>
  <si>
    <t>AR11136</t>
  </si>
  <si>
    <t>AR11137</t>
  </si>
  <si>
    <t>AR11138</t>
  </si>
  <si>
    <t>AR11139</t>
  </si>
  <si>
    <t>AR11140</t>
  </si>
  <si>
    <t>AR11141</t>
  </si>
  <si>
    <t>AR11142</t>
  </si>
  <si>
    <t>AR11143</t>
  </si>
  <si>
    <t>AR11144</t>
  </si>
  <si>
    <t>AR11145</t>
  </si>
  <si>
    <t>AR11146</t>
  </si>
  <si>
    <t>AR11147</t>
  </si>
  <si>
    <t>AR11148</t>
  </si>
  <si>
    <t>AR11149</t>
  </si>
  <si>
    <t>AR11150</t>
  </si>
  <si>
    <t>AR11151</t>
  </si>
  <si>
    <t>AR11152</t>
  </si>
  <si>
    <t>AR11153</t>
  </si>
  <si>
    <t>AR11154</t>
  </si>
  <si>
    <t>AR11155</t>
  </si>
  <si>
    <t>AR11156</t>
  </si>
  <si>
    <t>AR11157</t>
  </si>
  <si>
    <t>AR11158</t>
  </si>
  <si>
    <t>AR11159</t>
  </si>
  <si>
    <t>AR11160</t>
  </si>
  <si>
    <t>AR11161</t>
  </si>
  <si>
    <t>AR11162</t>
  </si>
  <si>
    <t>AR11163</t>
  </si>
  <si>
    <t>AR11164</t>
  </si>
  <si>
    <t>AR11165</t>
  </si>
  <si>
    <t>AR11166</t>
  </si>
  <si>
    <t>AR11167</t>
  </si>
  <si>
    <t>AR11168</t>
  </si>
  <si>
    <t>AR11169</t>
  </si>
  <si>
    <t>AR11170</t>
  </si>
  <si>
    <t>AR11171</t>
  </si>
  <si>
    <t>AR11172</t>
  </si>
  <si>
    <t>AR11173</t>
  </si>
  <si>
    <t>AR11174</t>
  </si>
  <si>
    <t>AR11175</t>
  </si>
  <si>
    <t>AR11176</t>
  </si>
  <si>
    <t>AR11177</t>
  </si>
  <si>
    <t>AR11178</t>
  </si>
  <si>
    <t>AR11179</t>
  </si>
  <si>
    <t>AR11180</t>
  </si>
  <si>
    <t>AR11181</t>
  </si>
  <si>
    <t>AR11182</t>
  </si>
  <si>
    <t>AR11183</t>
  </si>
  <si>
    <t>AR11184</t>
  </si>
  <si>
    <t>AR11185</t>
  </si>
  <si>
    <t>AR11186</t>
  </si>
  <si>
    <t>AR11187</t>
  </si>
  <si>
    <t>AR11188</t>
  </si>
  <si>
    <t>AR11189</t>
  </si>
  <si>
    <t>AR11190</t>
  </si>
  <si>
    <t>AR11191</t>
  </si>
  <si>
    <t>AR11192</t>
  </si>
  <si>
    <t>AR11193</t>
  </si>
  <si>
    <t>AR11194</t>
  </si>
  <si>
    <t>AR11195</t>
  </si>
  <si>
    <t>AR11196</t>
  </si>
  <si>
    <t>AR11197</t>
  </si>
  <si>
    <t>AR11198</t>
  </si>
  <si>
    <t>AR11199</t>
  </si>
  <si>
    <t>AR11200</t>
  </si>
  <si>
    <t>AR11201</t>
  </si>
  <si>
    <t>AR11202</t>
  </si>
  <si>
    <t>AR11203</t>
  </si>
  <si>
    <t>AR11204</t>
  </si>
  <si>
    <t>AR11205</t>
  </si>
  <si>
    <t>AR11206</t>
  </si>
  <si>
    <t>AR11207</t>
  </si>
  <si>
    <t>AR11208</t>
  </si>
  <si>
    <t>AR11209</t>
  </si>
  <si>
    <t>AR11210</t>
  </si>
  <si>
    <t>AR11211</t>
  </si>
  <si>
    <t>AR11212</t>
  </si>
  <si>
    <t>AR11213</t>
  </si>
  <si>
    <t>AR11214</t>
  </si>
  <si>
    <t>AR11215</t>
  </si>
  <si>
    <t>AR11216</t>
  </si>
  <si>
    <t>AR11217</t>
  </si>
  <si>
    <t>AR11218</t>
  </si>
  <si>
    <t>AR11219</t>
  </si>
  <si>
    <t>AR11220</t>
  </si>
  <si>
    <t>AR11221</t>
  </si>
  <si>
    <t>AR11222</t>
  </si>
  <si>
    <t>AR11223</t>
  </si>
  <si>
    <t>AR11224</t>
  </si>
  <si>
    <t>AR11225</t>
  </si>
  <si>
    <t>AR11226</t>
  </si>
  <si>
    <t>AR11227</t>
  </si>
  <si>
    <t>AR11228</t>
  </si>
  <si>
    <t>AR11229</t>
  </si>
  <si>
    <t>AR11230</t>
  </si>
  <si>
    <t>AR11231</t>
  </si>
  <si>
    <t>AR11232</t>
  </si>
  <si>
    <t>AR11233</t>
  </si>
  <si>
    <t>AR11234</t>
  </si>
  <si>
    <t>AR11235</t>
  </si>
  <si>
    <t>AR11236</t>
  </si>
  <si>
    <t>AR11237</t>
  </si>
  <si>
    <t>AR11238</t>
  </si>
  <si>
    <t>AR11239</t>
  </si>
  <si>
    <t>AR11240</t>
  </si>
  <si>
    <t>AR11241</t>
  </si>
  <si>
    <t>AR11242</t>
  </si>
  <si>
    <t>AR11243</t>
  </si>
  <si>
    <t>AR11244</t>
  </si>
  <si>
    <t>AR11245</t>
  </si>
  <si>
    <t>AR11246</t>
  </si>
  <si>
    <t>AR11247</t>
  </si>
  <si>
    <t>AR11248</t>
  </si>
  <si>
    <t>AR11249</t>
  </si>
  <si>
    <t>AR11250</t>
  </si>
  <si>
    <t>AR11251</t>
  </si>
  <si>
    <t>AR11252</t>
  </si>
  <si>
    <t>AR11253</t>
  </si>
  <si>
    <t>AR11254</t>
  </si>
  <si>
    <t>AR11255</t>
  </si>
  <si>
    <t>AR11256</t>
  </si>
  <si>
    <t>AR11257</t>
  </si>
  <si>
    <t>AR11258</t>
  </si>
  <si>
    <t>AR11259</t>
  </si>
  <si>
    <t>AR11260</t>
  </si>
  <si>
    <t>AR11261</t>
  </si>
  <si>
    <t>AR11262</t>
  </si>
  <si>
    <t>AR11263</t>
  </si>
  <si>
    <t>AR11264</t>
  </si>
  <si>
    <t>AR11265</t>
  </si>
  <si>
    <t>AR11266</t>
  </si>
  <si>
    <t>AR11267</t>
  </si>
  <si>
    <t>AR11268</t>
  </si>
  <si>
    <t>AR11269</t>
  </si>
  <si>
    <t>AR11270</t>
  </si>
  <si>
    <t>AR11271</t>
  </si>
  <si>
    <t>AR11272</t>
  </si>
  <si>
    <t>AR11273</t>
  </si>
  <si>
    <t>AR11274</t>
  </si>
  <si>
    <t>AR11275</t>
  </si>
  <si>
    <t>AR11276</t>
  </si>
  <si>
    <t>AR11277</t>
  </si>
  <si>
    <t>AR11278</t>
  </si>
  <si>
    <t>AR11279</t>
  </si>
  <si>
    <t>AR11280</t>
  </si>
  <si>
    <t>AR11281</t>
  </si>
  <si>
    <t>AR11282</t>
  </si>
  <si>
    <t>AR11283</t>
  </si>
  <si>
    <t>AR11284</t>
  </si>
  <si>
    <t>AR11285</t>
  </si>
  <si>
    <t>AR11286</t>
  </si>
  <si>
    <t>AR11287</t>
  </si>
  <si>
    <t>AR11288</t>
  </si>
  <si>
    <t>AR11289</t>
  </si>
  <si>
    <t>AR11290</t>
  </si>
  <si>
    <t>AR11291</t>
  </si>
  <si>
    <t>AR11292</t>
  </si>
  <si>
    <t>AR11293</t>
  </si>
  <si>
    <t>AR11294</t>
  </si>
  <si>
    <t>AR11295</t>
  </si>
  <si>
    <t>AR11296</t>
  </si>
  <si>
    <t>AR11297</t>
  </si>
  <si>
    <t>AR11298</t>
  </si>
  <si>
    <t>AR11299</t>
  </si>
  <si>
    <t>AR11300</t>
  </si>
  <si>
    <t>AR11301</t>
  </si>
  <si>
    <t>AR11302</t>
  </si>
  <si>
    <t>AR11303</t>
  </si>
  <si>
    <t>AR11304</t>
  </si>
  <si>
    <t>AR11305</t>
  </si>
  <si>
    <t>AR11306</t>
  </si>
  <si>
    <t>AR11307</t>
  </si>
  <si>
    <t>AR11308</t>
  </si>
  <si>
    <t>AR11309</t>
  </si>
  <si>
    <t>AR11310</t>
  </si>
  <si>
    <t>AR11311</t>
  </si>
  <si>
    <t>AR11312</t>
  </si>
  <si>
    <t>AR11313</t>
  </si>
  <si>
    <t>AR11314</t>
  </si>
  <si>
    <t>AR11315</t>
  </si>
  <si>
    <t>AR11316</t>
  </si>
  <si>
    <t>AR11317</t>
  </si>
  <si>
    <t>AR11318</t>
  </si>
  <si>
    <t>AR11319</t>
  </si>
  <si>
    <t>AR11320</t>
  </si>
  <si>
    <t>AR11321</t>
  </si>
  <si>
    <t>AR11322</t>
  </si>
  <si>
    <t>AR11323</t>
  </si>
  <si>
    <t>AR11324</t>
  </si>
  <si>
    <t>AR11325</t>
  </si>
  <si>
    <t>AR11326</t>
  </si>
  <si>
    <t>AR11327</t>
  </si>
  <si>
    <t>AR11328</t>
  </si>
  <si>
    <t>AR11329</t>
  </si>
  <si>
    <t>AR11330</t>
  </si>
  <si>
    <t>AR11331</t>
  </si>
  <si>
    <t>AR11332</t>
  </si>
  <si>
    <t>AR11333</t>
  </si>
  <si>
    <t>AR11334</t>
  </si>
  <si>
    <t>AR11335</t>
  </si>
  <si>
    <t>AR11336</t>
  </si>
  <si>
    <t>AR11337</t>
  </si>
  <si>
    <t>AR11338</t>
  </si>
  <si>
    <t>AR11339</t>
  </si>
  <si>
    <t>AR11340</t>
  </si>
  <si>
    <t>AR11341</t>
  </si>
  <si>
    <t>AR11342</t>
  </si>
  <si>
    <t>AR11343</t>
  </si>
  <si>
    <t>AR11344</t>
  </si>
  <si>
    <t>AR11345</t>
  </si>
  <si>
    <t>AR11346</t>
  </si>
  <si>
    <t>AR11347</t>
  </si>
  <si>
    <t>AR11348</t>
  </si>
  <si>
    <t>AR11349</t>
  </si>
  <si>
    <t>AR11350</t>
  </si>
  <si>
    <t>AR11351</t>
  </si>
  <si>
    <t>AR11352</t>
  </si>
  <si>
    <t>AR11353</t>
  </si>
  <si>
    <t>AR11354</t>
  </si>
  <si>
    <t>AR11355</t>
  </si>
  <si>
    <t>AR11356</t>
  </si>
  <si>
    <t>AR11357</t>
  </si>
  <si>
    <t>AR11358</t>
  </si>
  <si>
    <t>AR11359</t>
  </si>
  <si>
    <t>AR11360</t>
  </si>
  <si>
    <t>AR11361</t>
  </si>
  <si>
    <t>AR11362</t>
  </si>
  <si>
    <t>AR11363</t>
  </si>
  <si>
    <t>AR11364</t>
  </si>
  <si>
    <t>AR11365</t>
  </si>
  <si>
    <t>AR11366</t>
  </si>
  <si>
    <t>AR11367</t>
  </si>
  <si>
    <t>AR11368</t>
  </si>
  <si>
    <t>AR11369</t>
  </si>
  <si>
    <t>AR11370</t>
  </si>
  <si>
    <t>AR11371</t>
  </si>
  <si>
    <t>AR11372</t>
  </si>
  <si>
    <t>AR11373</t>
  </si>
  <si>
    <t>AR11374</t>
  </si>
  <si>
    <t>AR11375</t>
  </si>
  <si>
    <t>AR11376</t>
  </si>
  <si>
    <t>AR11377</t>
  </si>
  <si>
    <t>AR11378</t>
  </si>
  <si>
    <t>AR11379</t>
  </si>
  <si>
    <t>AR11380</t>
  </si>
  <si>
    <t>AR11381</t>
  </si>
  <si>
    <t>AR11382</t>
  </si>
  <si>
    <t>AR11383</t>
  </si>
  <si>
    <t>AR11384</t>
  </si>
  <si>
    <t>AR11385</t>
  </si>
  <si>
    <t>AR11386</t>
  </si>
  <si>
    <t>AR11387</t>
  </si>
  <si>
    <t>AR11388</t>
  </si>
  <si>
    <t>AR11389</t>
  </si>
  <si>
    <t>AR11390</t>
  </si>
  <si>
    <t>AR11391</t>
  </si>
  <si>
    <t>AR11392</t>
  </si>
  <si>
    <t>AR11393</t>
  </si>
  <si>
    <t>AR11394</t>
  </si>
  <si>
    <t>AR11395</t>
  </si>
  <si>
    <t>AR11396</t>
  </si>
  <si>
    <t>AR11397</t>
  </si>
  <si>
    <t>AR11398</t>
  </si>
  <si>
    <t>AR11399</t>
  </si>
  <si>
    <t>AR11400</t>
  </si>
  <si>
    <t>AR11401</t>
  </si>
  <si>
    <t>AR11402</t>
  </si>
  <si>
    <t>AR11403</t>
  </si>
  <si>
    <t>AR11404</t>
  </si>
  <si>
    <t>AR11405</t>
  </si>
  <si>
    <t>AR11406</t>
  </si>
  <si>
    <t>AR11407</t>
  </si>
  <si>
    <t>AR11408</t>
  </si>
  <si>
    <t>AR11409</t>
  </si>
  <si>
    <t>AR11410</t>
  </si>
  <si>
    <t>AR11411</t>
  </si>
  <si>
    <t>AR11412</t>
  </si>
  <si>
    <t>AR11413</t>
  </si>
  <si>
    <t>AR11414</t>
  </si>
  <si>
    <t>AR11415</t>
  </si>
  <si>
    <t>AR11416</t>
  </si>
  <si>
    <t>AR11417</t>
  </si>
  <si>
    <t>AR11418</t>
  </si>
  <si>
    <t>AR11419</t>
  </si>
  <si>
    <t>AR11420</t>
  </si>
  <si>
    <t>AR11421</t>
  </si>
  <si>
    <t>AR11422</t>
  </si>
  <si>
    <t>AR11423</t>
  </si>
  <si>
    <t>AR11424</t>
  </si>
  <si>
    <t>AR11425</t>
  </si>
  <si>
    <t>AR11426</t>
  </si>
  <si>
    <t>AR11427</t>
  </si>
  <si>
    <t>AR11428</t>
  </si>
  <si>
    <t>AR11429</t>
  </si>
  <si>
    <t>AR11430</t>
  </si>
  <si>
    <t>AR11431</t>
  </si>
  <si>
    <t>AR11432</t>
  </si>
  <si>
    <t>AR11433</t>
  </si>
  <si>
    <t>AR11434</t>
  </si>
  <si>
    <t>AR11435</t>
  </si>
  <si>
    <t>AR11436</t>
  </si>
  <si>
    <t>AR11437</t>
  </si>
  <si>
    <t>AR11438</t>
  </si>
  <si>
    <t>AR11439</t>
  </si>
  <si>
    <t>AR11440</t>
  </si>
  <si>
    <t>AR11441</t>
  </si>
  <si>
    <t>AR11442</t>
  </si>
  <si>
    <t>AR11443</t>
  </si>
  <si>
    <t>AR11444</t>
  </si>
  <si>
    <t>AR11445</t>
  </si>
  <si>
    <t>AR11446</t>
  </si>
  <si>
    <t>AR11447</t>
  </si>
  <si>
    <t>AR11448</t>
  </si>
  <si>
    <t>AR11449</t>
  </si>
  <si>
    <t>AR11450</t>
  </si>
  <si>
    <t>AR11451</t>
  </si>
  <si>
    <t>AR11452</t>
  </si>
  <si>
    <t>AR11453</t>
  </si>
  <si>
    <t>AR11454</t>
  </si>
  <si>
    <t>AR11455</t>
  </si>
  <si>
    <t>AR11456</t>
  </si>
  <si>
    <t>AR11457</t>
  </si>
  <si>
    <t>AR11458</t>
  </si>
  <si>
    <t>AR11459</t>
  </si>
  <si>
    <t>AR11460</t>
  </si>
  <si>
    <t>AR11461</t>
  </si>
  <si>
    <t>AR11462</t>
  </si>
  <si>
    <t>AR11463</t>
  </si>
  <si>
    <t>AR11464</t>
  </si>
  <si>
    <t>AR11465</t>
  </si>
  <si>
    <t>AR11466</t>
  </si>
  <si>
    <t>AR11467</t>
  </si>
  <si>
    <t>AR11468</t>
  </si>
  <si>
    <t>AR11469</t>
  </si>
  <si>
    <t>AR11470</t>
  </si>
  <si>
    <t>AR11471</t>
  </si>
  <si>
    <t>AR11472</t>
  </si>
  <si>
    <t>AR11473</t>
  </si>
  <si>
    <t>AR11474</t>
  </si>
  <si>
    <t>AR11475</t>
  </si>
  <si>
    <t>AR11476</t>
  </si>
  <si>
    <t>AR11477</t>
  </si>
  <si>
    <t>AR11478</t>
  </si>
  <si>
    <t>AR11479</t>
  </si>
  <si>
    <t>AR11480</t>
  </si>
  <si>
    <t>AR11481</t>
  </si>
  <si>
    <t>AR11482</t>
  </si>
  <si>
    <t>AR11483</t>
  </si>
  <si>
    <t>AR11484</t>
  </si>
  <si>
    <t>AR11485</t>
  </si>
  <si>
    <t>AR11486</t>
  </si>
  <si>
    <t>AR11487</t>
  </si>
  <si>
    <t>AR11488</t>
  </si>
  <si>
    <t>AR11489</t>
  </si>
  <si>
    <t>AR11490</t>
  </si>
  <si>
    <t>AR11491</t>
  </si>
  <si>
    <t>AR11492</t>
  </si>
  <si>
    <t>AR11493</t>
  </si>
  <si>
    <t>AR11494</t>
  </si>
  <si>
    <t>AR11495</t>
  </si>
  <si>
    <t>AR11496</t>
  </si>
  <si>
    <t>AR11497</t>
  </si>
  <si>
    <t>AR11498</t>
  </si>
  <si>
    <t>AR11499</t>
  </si>
  <si>
    <t>AR11500</t>
  </si>
  <si>
    <t>AR11501</t>
  </si>
  <si>
    <t>AR11502</t>
  </si>
  <si>
    <t>AR11503</t>
  </si>
  <si>
    <t>AR11504</t>
  </si>
  <si>
    <t>AR11505</t>
  </si>
  <si>
    <t>AR11506</t>
  </si>
  <si>
    <t>AR11507</t>
  </si>
  <si>
    <t>AR11508</t>
  </si>
  <si>
    <t>AR11509</t>
  </si>
  <si>
    <t>AR11510</t>
  </si>
  <si>
    <t>AR11511</t>
  </si>
  <si>
    <t>AR11512</t>
  </si>
  <si>
    <t>AR11513</t>
  </si>
  <si>
    <t>AR11514</t>
  </si>
  <si>
    <t>AR11515</t>
  </si>
  <si>
    <t>AR11516</t>
  </si>
  <si>
    <t>AR11517</t>
  </si>
  <si>
    <t>AR11518</t>
  </si>
  <si>
    <t>AR11519</t>
  </si>
  <si>
    <t>AR11520</t>
  </si>
  <si>
    <t>AR11521</t>
  </si>
  <si>
    <t>AR11522</t>
  </si>
  <si>
    <t>AR11523</t>
  </si>
  <si>
    <t>AR11524</t>
  </si>
  <si>
    <t>AR11525</t>
  </si>
  <si>
    <t>AR11526</t>
  </si>
  <si>
    <t>AR11527</t>
  </si>
  <si>
    <t>AR11528</t>
  </si>
  <si>
    <t>AR11529</t>
  </si>
  <si>
    <t>AR11530</t>
  </si>
  <si>
    <t>AR11531</t>
  </si>
  <si>
    <t>AR11532</t>
  </si>
  <si>
    <t>AR11533</t>
  </si>
  <si>
    <t>AR11534</t>
  </si>
  <si>
    <t>AR11535</t>
  </si>
  <si>
    <t>AR11536</t>
  </si>
  <si>
    <t>AR11537</t>
  </si>
  <si>
    <t>AR11538</t>
  </si>
  <si>
    <t>AR11539</t>
  </si>
  <si>
    <t>AR11540</t>
  </si>
  <si>
    <t>AR11541</t>
  </si>
  <si>
    <t>AR11542</t>
  </si>
  <si>
    <t>AR11543</t>
  </si>
  <si>
    <t>AR11544</t>
  </si>
  <si>
    <t>AR11545</t>
  </si>
  <si>
    <t>AR11546</t>
  </si>
  <si>
    <t>AR11547</t>
  </si>
  <si>
    <t>AR11548</t>
  </si>
  <si>
    <t>AR11549</t>
  </si>
  <si>
    <t>AR11550</t>
  </si>
  <si>
    <t>AR11551</t>
  </si>
  <si>
    <t>AR11552</t>
  </si>
  <si>
    <t>AR11553</t>
  </si>
  <si>
    <t>AR11554</t>
  </si>
  <si>
    <t>AR11555</t>
  </si>
  <si>
    <t>AR11556</t>
  </si>
  <si>
    <t>AR11557</t>
  </si>
  <si>
    <t>AR11558</t>
  </si>
  <si>
    <t>AR11559</t>
  </si>
  <si>
    <t>AR11560</t>
  </si>
  <si>
    <t>AR11561</t>
  </si>
  <si>
    <t>AR11562</t>
  </si>
  <si>
    <t>AR11563</t>
  </si>
  <si>
    <t>AR11564</t>
  </si>
  <si>
    <t>AR11565</t>
  </si>
  <si>
    <t>AR11566</t>
  </si>
  <si>
    <t>AR11567</t>
  </si>
  <si>
    <t>AR11568</t>
  </si>
  <si>
    <t>AR11569</t>
  </si>
  <si>
    <t>AR11570</t>
  </si>
  <si>
    <t>AR11571</t>
  </si>
  <si>
    <t>AR11572</t>
  </si>
  <si>
    <t>AR11573</t>
  </si>
  <si>
    <t>AR11574</t>
  </si>
  <si>
    <t>AR11575</t>
  </si>
  <si>
    <t>AR11576</t>
  </si>
  <si>
    <t>AR11577</t>
  </si>
  <si>
    <t>AR11578</t>
  </si>
  <si>
    <t>AR11579</t>
  </si>
  <si>
    <t>AR11580</t>
  </si>
  <si>
    <t>AR11581</t>
  </si>
  <si>
    <t>AR11582</t>
  </si>
  <si>
    <t>AR11583</t>
  </si>
  <si>
    <t>AR11584</t>
  </si>
  <si>
    <t>AR11585</t>
  </si>
  <si>
    <t>AR11586</t>
  </si>
  <si>
    <t>AR11587</t>
  </si>
  <si>
    <t>AR11588</t>
  </si>
  <si>
    <t>AR11589</t>
  </si>
  <si>
    <t>AR11590</t>
  </si>
  <si>
    <t>AR11591</t>
  </si>
  <si>
    <t>AR11592</t>
  </si>
  <si>
    <t>AR11593</t>
  </si>
  <si>
    <t>AR11594</t>
  </si>
  <si>
    <t>AR11595</t>
  </si>
  <si>
    <t>AR11596</t>
  </si>
  <si>
    <t>AR11597</t>
  </si>
  <si>
    <t>AR11598</t>
  </si>
  <si>
    <t>AR11599</t>
  </si>
  <si>
    <t>AR11600</t>
  </si>
  <si>
    <t>AR11601</t>
  </si>
  <si>
    <t>AR11602</t>
  </si>
  <si>
    <t>AR11603</t>
  </si>
  <si>
    <t>AR11604</t>
  </si>
  <si>
    <t>AR11605</t>
  </si>
  <si>
    <t>AR11606</t>
  </si>
  <si>
    <t>AR11607</t>
  </si>
  <si>
    <t>AR11608</t>
  </si>
  <si>
    <t>AR11609</t>
  </si>
  <si>
    <t>AR11610</t>
  </si>
  <si>
    <t>AR11611</t>
  </si>
  <si>
    <t>AR11612</t>
  </si>
  <si>
    <t>AR11613</t>
  </si>
  <si>
    <t>AR11614</t>
  </si>
  <si>
    <t>AR11615</t>
  </si>
  <si>
    <t>AR11616</t>
  </si>
  <si>
    <t>AR11617</t>
  </si>
  <si>
    <t>AR11618</t>
  </si>
  <si>
    <t>AR11619</t>
  </si>
  <si>
    <t>AR11620</t>
  </si>
  <si>
    <t>AR11621</t>
  </si>
  <si>
    <t>AR11622</t>
  </si>
  <si>
    <t>AR11623</t>
  </si>
  <si>
    <t>AR11624</t>
  </si>
  <si>
    <t>AR11625</t>
  </si>
  <si>
    <t>AR11626</t>
  </si>
  <si>
    <t>AR11627</t>
  </si>
  <si>
    <t>AR11628</t>
  </si>
  <si>
    <t>AR11629</t>
  </si>
  <si>
    <t>AR11630</t>
  </si>
  <si>
    <t>AR11631</t>
  </si>
  <si>
    <t>AR11632</t>
  </si>
  <si>
    <t>AR11633</t>
  </si>
  <si>
    <t>AR11634</t>
  </si>
  <si>
    <t>AR11635</t>
  </si>
  <si>
    <t>AR11636</t>
  </si>
  <si>
    <t>AR11637</t>
  </si>
  <si>
    <t>AR11638</t>
  </si>
  <si>
    <t>AR11639</t>
  </si>
  <si>
    <t>AR11640</t>
  </si>
  <si>
    <t>AR11641</t>
  </si>
  <si>
    <t>AR11642</t>
  </si>
  <si>
    <t>AR11643</t>
  </si>
  <si>
    <t>AR11644</t>
  </si>
  <si>
    <t>AR11645</t>
  </si>
  <si>
    <t>AR11646</t>
  </si>
  <si>
    <t>AR11647</t>
  </si>
  <si>
    <t>AR11648</t>
  </si>
  <si>
    <t>AR11649</t>
  </si>
  <si>
    <t>AR11650</t>
  </si>
  <si>
    <t>AR11651</t>
  </si>
  <si>
    <t>AR11652</t>
  </si>
  <si>
    <t>AR11653</t>
  </si>
  <si>
    <t>AR11654</t>
  </si>
  <si>
    <t>AR11655</t>
  </si>
  <si>
    <t>AR11656</t>
  </si>
  <si>
    <t>AR11657</t>
  </si>
  <si>
    <t>AR11658</t>
  </si>
  <si>
    <t>AR11659</t>
  </si>
  <si>
    <t>AR11660</t>
  </si>
  <si>
    <t>AR11661</t>
  </si>
  <si>
    <t>AR11662</t>
  </si>
  <si>
    <t>AR11663</t>
  </si>
  <si>
    <t>AR11664</t>
  </si>
  <si>
    <t>AR11665</t>
  </si>
  <si>
    <t>AR11666</t>
  </si>
  <si>
    <t>AR11667</t>
  </si>
  <si>
    <t>AR11668</t>
  </si>
  <si>
    <t>AR11669</t>
  </si>
  <si>
    <t>AR11670</t>
  </si>
  <si>
    <t>AR11671</t>
  </si>
  <si>
    <t>AR11672</t>
  </si>
  <si>
    <t>AR11673</t>
  </si>
  <si>
    <t>AR11674</t>
  </si>
  <si>
    <t>AR11675</t>
  </si>
  <si>
    <t>AR11676</t>
  </si>
  <si>
    <t>AR11677</t>
  </si>
  <si>
    <t>AR11678</t>
  </si>
  <si>
    <t>AR11679</t>
  </si>
  <si>
    <t>AR11680</t>
  </si>
  <si>
    <t>AR11681</t>
  </si>
  <si>
    <t>AR11682</t>
  </si>
  <si>
    <t>AR11683</t>
  </si>
  <si>
    <t>AR11684</t>
  </si>
  <si>
    <t>AR11685</t>
  </si>
  <si>
    <t>AR11686</t>
  </si>
  <si>
    <t>AR11687</t>
  </si>
  <si>
    <t>AR11688</t>
  </si>
  <si>
    <t>AR11689</t>
  </si>
  <si>
    <t>AR11690</t>
  </si>
  <si>
    <t>AR11691</t>
  </si>
  <si>
    <t>AR11692</t>
  </si>
  <si>
    <t>AR11693</t>
  </si>
  <si>
    <t>AR11694</t>
  </si>
  <si>
    <t>AR11695</t>
  </si>
  <si>
    <t>AR11696</t>
  </si>
  <si>
    <t>AR11697</t>
  </si>
  <si>
    <t>AR11698</t>
  </si>
  <si>
    <t>AR11699</t>
  </si>
  <si>
    <t>AR11700</t>
  </si>
  <si>
    <t>AR11701</t>
  </si>
  <si>
    <t>AR11702</t>
  </si>
  <si>
    <t>AR11703</t>
  </si>
  <si>
    <t>AR11704</t>
  </si>
  <si>
    <t>AR11705</t>
  </si>
  <si>
    <t>AR11706</t>
  </si>
  <si>
    <t>AR11707</t>
  </si>
  <si>
    <t>AR11708</t>
  </si>
  <si>
    <t>AR11709</t>
  </si>
  <si>
    <t>AR11710</t>
  </si>
  <si>
    <t>AR11711</t>
  </si>
  <si>
    <t>AR11712</t>
  </si>
  <si>
    <t>AR11713</t>
  </si>
  <si>
    <t>AR11714</t>
  </si>
  <si>
    <t>AR11715</t>
  </si>
  <si>
    <t>AR11716</t>
  </si>
  <si>
    <t>AR11717</t>
  </si>
  <si>
    <t>AR11718</t>
  </si>
  <si>
    <t>AR11719</t>
  </si>
  <si>
    <t>AR11720</t>
  </si>
  <si>
    <t>AR11721</t>
  </si>
  <si>
    <t>AR11722</t>
  </si>
  <si>
    <t>AR11723</t>
  </si>
  <si>
    <t>AR11724</t>
  </si>
  <si>
    <t>AR11725</t>
  </si>
  <si>
    <t>AR11726</t>
  </si>
  <si>
    <t>AR11727</t>
  </si>
  <si>
    <t>AR11728</t>
  </si>
  <si>
    <t>AR11729</t>
  </si>
  <si>
    <t>AR11730</t>
  </si>
  <si>
    <t>AR11731</t>
  </si>
  <si>
    <t>AR11732</t>
  </si>
  <si>
    <t>AR11733</t>
  </si>
  <si>
    <t>AR11734</t>
  </si>
  <si>
    <t>AR11735</t>
  </si>
  <si>
    <t>AR11736</t>
  </si>
  <si>
    <t>AR11737</t>
  </si>
  <si>
    <t>AR11738</t>
  </si>
  <si>
    <t>AR11739</t>
  </si>
  <si>
    <t>AR11740</t>
  </si>
  <si>
    <t>AR11741</t>
  </si>
  <si>
    <t>AR11742</t>
  </si>
  <si>
    <t>AR11743</t>
  </si>
  <si>
    <t>AR11744</t>
  </si>
  <si>
    <t>AR11745</t>
  </si>
  <si>
    <t>AR11746</t>
  </si>
  <si>
    <t>AR11747</t>
  </si>
  <si>
    <t>AR11748</t>
  </si>
  <si>
    <t>AR11749</t>
  </si>
  <si>
    <t>AR11750</t>
  </si>
  <si>
    <t>AR11751</t>
  </si>
  <si>
    <t>AR11752</t>
  </si>
  <si>
    <t>AR11753</t>
  </si>
  <si>
    <t>AR11754</t>
  </si>
  <si>
    <t>AR11755</t>
  </si>
  <si>
    <t>AR11756</t>
  </si>
  <si>
    <t>AR11757</t>
  </si>
  <si>
    <t>AR11758</t>
  </si>
  <si>
    <t>AR11759</t>
  </si>
  <si>
    <t>AR11760</t>
  </si>
  <si>
    <t>AR11761</t>
  </si>
  <si>
    <t>AR11762</t>
  </si>
  <si>
    <t>AR11763</t>
  </si>
  <si>
    <t>AR11764</t>
  </si>
  <si>
    <t>AR11765</t>
  </si>
  <si>
    <t>AR11766</t>
  </si>
  <si>
    <t>AR11767</t>
  </si>
  <si>
    <t>AR11768</t>
  </si>
  <si>
    <t>AR11769</t>
  </si>
  <si>
    <t>AR11770</t>
  </si>
  <si>
    <t>AR11771</t>
  </si>
  <si>
    <t>AR11772</t>
  </si>
  <si>
    <t>AR11773</t>
  </si>
  <si>
    <t>AR11774</t>
  </si>
  <si>
    <t>AR11775</t>
  </si>
  <si>
    <t>AR11776</t>
  </si>
  <si>
    <t>AR11777</t>
  </si>
  <si>
    <t>AR11778</t>
  </si>
  <si>
    <t>AR11779</t>
  </si>
  <si>
    <t>AR11780</t>
  </si>
  <si>
    <t>AR11781</t>
  </si>
  <si>
    <t>AR11782</t>
  </si>
  <si>
    <t>AR11783</t>
  </si>
  <si>
    <t>AR11784</t>
  </si>
  <si>
    <t>AR11785</t>
  </si>
  <si>
    <t>AR11786</t>
  </si>
  <si>
    <t>AR11787</t>
  </si>
  <si>
    <t>AR11788</t>
  </si>
  <si>
    <t>AR11789</t>
  </si>
  <si>
    <t>AR11790</t>
  </si>
  <si>
    <t>AR11791</t>
  </si>
  <si>
    <t>AR11792</t>
  </si>
  <si>
    <t>AR11793</t>
  </si>
  <si>
    <t>AR11794</t>
  </si>
  <si>
    <t>AR11795</t>
  </si>
  <si>
    <t>AR11796</t>
  </si>
  <si>
    <t>AR11797</t>
  </si>
  <si>
    <t>AR11798</t>
  </si>
  <si>
    <t>AR11799</t>
  </si>
  <si>
    <t>AR11800</t>
  </si>
  <si>
    <t>AR11801</t>
  </si>
  <si>
    <t>AR11802</t>
  </si>
  <si>
    <t>AR11803</t>
  </si>
  <si>
    <t>AR11804</t>
  </si>
  <si>
    <t>AR11805</t>
  </si>
  <si>
    <t>AR11806</t>
  </si>
  <si>
    <t>AR11807</t>
  </si>
  <si>
    <t>AR11808</t>
  </si>
  <si>
    <t>AR11809</t>
  </si>
  <si>
    <t>AR11810</t>
  </si>
  <si>
    <t>AR11811</t>
  </si>
  <si>
    <t>AR11812</t>
  </si>
  <si>
    <t>AR11813</t>
  </si>
  <si>
    <t>AR11814</t>
  </si>
  <si>
    <t>AR11815</t>
  </si>
  <si>
    <t>AR11816</t>
  </si>
  <si>
    <t>AR11817</t>
  </si>
  <si>
    <t>AR11818</t>
  </si>
  <si>
    <t>AR11819</t>
  </si>
  <si>
    <t>AR11820</t>
  </si>
  <si>
    <t>AR11821</t>
  </si>
  <si>
    <t>AR11822</t>
  </si>
  <si>
    <t>AR11823</t>
  </si>
  <si>
    <t>AR11824</t>
  </si>
  <si>
    <t>AR11825</t>
  </si>
  <si>
    <t>AR11826</t>
  </si>
  <si>
    <t>AR11827</t>
  </si>
  <si>
    <t>AR11828</t>
  </si>
  <si>
    <t>AR11829</t>
  </si>
  <si>
    <t>AR11830</t>
  </si>
  <si>
    <t>AR11831</t>
  </si>
  <si>
    <t>AR11832</t>
  </si>
  <si>
    <t>AR11833</t>
  </si>
  <si>
    <t>AR11834</t>
  </si>
  <si>
    <t>AR11835</t>
  </si>
  <si>
    <t>AR11836</t>
  </si>
  <si>
    <t>AR11837</t>
  </si>
  <si>
    <t>AR11838</t>
  </si>
  <si>
    <t>AR11839</t>
  </si>
  <si>
    <t>AR11840</t>
  </si>
  <si>
    <t>AR11841</t>
  </si>
  <si>
    <t>AR11842</t>
  </si>
  <si>
    <t>AR11843</t>
  </si>
  <si>
    <t>AR11844</t>
  </si>
  <si>
    <t>AR11845</t>
  </si>
  <si>
    <t>AR11846</t>
  </si>
  <si>
    <t>AR11847</t>
  </si>
  <si>
    <t>AR11848</t>
  </si>
  <si>
    <t>AR11849</t>
  </si>
  <si>
    <t>AR11850</t>
  </si>
  <si>
    <t>AR11851</t>
  </si>
  <si>
    <t>AR11852</t>
  </si>
  <si>
    <t>AR11853</t>
  </si>
  <si>
    <t>AR11854</t>
  </si>
  <si>
    <t>AR11855</t>
  </si>
  <si>
    <t>AR11856</t>
  </si>
  <si>
    <t>AR11857</t>
  </si>
  <si>
    <t>AR11858</t>
  </si>
  <si>
    <t>AR11859</t>
  </si>
  <si>
    <t>AR11860</t>
  </si>
  <si>
    <t>AR11861</t>
  </si>
  <si>
    <t>AR11862</t>
  </si>
  <si>
    <t>AR11863</t>
  </si>
  <si>
    <t>AR11864</t>
  </si>
  <si>
    <t>AR11865</t>
  </si>
  <si>
    <t>AR11866</t>
  </si>
  <si>
    <t>AR11867</t>
  </si>
  <si>
    <t>AR11868</t>
  </si>
  <si>
    <t>AR11869</t>
  </si>
  <si>
    <t>AR11870</t>
  </si>
  <si>
    <t>AR11871</t>
  </si>
  <si>
    <t>AR11872</t>
  </si>
  <si>
    <t>AR11873</t>
  </si>
  <si>
    <t>AR11874</t>
  </si>
  <si>
    <t>AR11875</t>
  </si>
  <si>
    <t>AR11876</t>
  </si>
  <si>
    <t>AR11877</t>
  </si>
  <si>
    <t>AR11878</t>
  </si>
  <si>
    <t>AR11879</t>
  </si>
  <si>
    <t>AR11880</t>
  </si>
  <si>
    <t>AR11881</t>
  </si>
  <si>
    <t>AR11882</t>
  </si>
  <si>
    <t>AR11883</t>
  </si>
  <si>
    <t>AR11884</t>
  </si>
  <si>
    <t>AR11885</t>
  </si>
  <si>
    <t>AR11886</t>
  </si>
  <si>
    <t>AR11887</t>
  </si>
  <si>
    <t>AR11888</t>
  </si>
  <si>
    <t>AR11889</t>
  </si>
  <si>
    <t>AR11890</t>
  </si>
  <si>
    <t>AR11891</t>
  </si>
  <si>
    <t>AR11892</t>
  </si>
  <si>
    <t>AR11893</t>
  </si>
  <si>
    <t>AR11894</t>
  </si>
  <si>
    <t>AR11895</t>
  </si>
  <si>
    <t>AR11896</t>
  </si>
  <si>
    <t>AR11897</t>
  </si>
  <si>
    <t>AR11898</t>
  </si>
  <si>
    <t>AR11899</t>
  </si>
  <si>
    <t>AR11900</t>
  </si>
  <si>
    <t>AR11901</t>
  </si>
  <si>
    <t>AR11902</t>
  </si>
  <si>
    <t>AR11903</t>
  </si>
  <si>
    <t>AR11904</t>
  </si>
  <si>
    <t>AR11905</t>
  </si>
  <si>
    <t>AR11906</t>
  </si>
  <si>
    <t>AR11907</t>
  </si>
  <si>
    <t>AR11908</t>
  </si>
  <si>
    <t>AR11909</t>
  </si>
  <si>
    <t>AR11910</t>
  </si>
  <si>
    <t>AR11911</t>
  </si>
  <si>
    <t>AR11912</t>
  </si>
  <si>
    <t>AR11913</t>
  </si>
  <si>
    <t>AR11914</t>
  </si>
  <si>
    <t>AR11915</t>
  </si>
  <si>
    <t>AR11916</t>
  </si>
  <si>
    <t>AR11917</t>
  </si>
  <si>
    <t>AR11918</t>
  </si>
  <si>
    <t>AR11919</t>
  </si>
  <si>
    <t>AR11920</t>
  </si>
  <si>
    <t>AR11921</t>
  </si>
  <si>
    <t>AR11922</t>
  </si>
  <si>
    <t>AR11923</t>
  </si>
  <si>
    <t>AR11924</t>
  </si>
  <si>
    <t>AR11925</t>
  </si>
  <si>
    <t>AR11926</t>
  </si>
  <si>
    <t>AR11927</t>
  </si>
  <si>
    <t>AR11928</t>
  </si>
  <si>
    <t>AR11929</t>
  </si>
  <si>
    <t>AR11930</t>
  </si>
  <si>
    <t>AR11931</t>
  </si>
  <si>
    <t>AR11932</t>
  </si>
  <si>
    <t>AR11933</t>
  </si>
  <si>
    <t>AR11934</t>
  </si>
  <si>
    <t>AR11935</t>
  </si>
  <si>
    <t>AR11936</t>
  </si>
  <si>
    <t>AR11937</t>
  </si>
  <si>
    <t>AR11938</t>
  </si>
  <si>
    <t>AR11939</t>
  </si>
  <si>
    <t>AR11940</t>
  </si>
  <si>
    <t>AR11941</t>
  </si>
  <si>
    <t>AR11942</t>
  </si>
  <si>
    <t>AR11943</t>
  </si>
  <si>
    <t>AR11944</t>
  </si>
  <si>
    <t>AR11945</t>
  </si>
  <si>
    <t>AR11946</t>
  </si>
  <si>
    <t>AR11947</t>
  </si>
  <si>
    <t>AR11948</t>
  </si>
  <si>
    <t>AR11949</t>
  </si>
  <si>
    <t>AR11950</t>
  </si>
  <si>
    <t>AR11951</t>
  </si>
  <si>
    <t>AR11952</t>
  </si>
  <si>
    <t>AR11953</t>
  </si>
  <si>
    <t>AR11954</t>
  </si>
  <si>
    <t>AR11955</t>
  </si>
  <si>
    <t>AR11956</t>
  </si>
  <si>
    <t>AR11957</t>
  </si>
  <si>
    <t>AR11958</t>
  </si>
  <si>
    <t>AR11959</t>
  </si>
  <si>
    <t>AR11960</t>
  </si>
  <si>
    <t>AR11961</t>
  </si>
  <si>
    <t>AR11962</t>
  </si>
  <si>
    <t>AR11963</t>
  </si>
  <si>
    <t>AR11964</t>
  </si>
  <si>
    <t>AR11965</t>
  </si>
  <si>
    <t>AR11966</t>
  </si>
  <si>
    <t>AR11967</t>
  </si>
  <si>
    <t>AR11968</t>
  </si>
  <si>
    <t>AR11969</t>
  </si>
  <si>
    <t>AR11970</t>
  </si>
  <si>
    <t>AR11971</t>
  </si>
  <si>
    <t>AR11972</t>
  </si>
  <si>
    <t>AR11973</t>
  </si>
  <si>
    <t>AR11974</t>
  </si>
  <si>
    <t>AR11975</t>
  </si>
  <si>
    <t>AR11976</t>
  </si>
  <si>
    <t>AR11977</t>
  </si>
  <si>
    <t>AR11978</t>
  </si>
  <si>
    <t>AR11979</t>
  </si>
  <si>
    <t>AR11980</t>
  </si>
  <si>
    <t>AR11981</t>
  </si>
  <si>
    <t>AR11982</t>
  </si>
  <si>
    <t>AR11983</t>
  </si>
  <si>
    <t>AR11984</t>
  </si>
  <si>
    <t>AR11985</t>
  </si>
  <si>
    <t>AR11986</t>
  </si>
  <si>
    <t>AR11987</t>
  </si>
  <si>
    <t>AR11988</t>
  </si>
  <si>
    <t>AR11989</t>
  </si>
  <si>
    <t>AR11990</t>
  </si>
  <si>
    <t>AR11991</t>
  </si>
  <si>
    <t>AR11992</t>
  </si>
  <si>
    <t>AR11993</t>
  </si>
  <si>
    <t>AR11994</t>
  </si>
  <si>
    <t>AR11995</t>
  </si>
  <si>
    <t>AR11996</t>
  </si>
  <si>
    <t>AR11997</t>
  </si>
  <si>
    <t>AR11998</t>
  </si>
  <si>
    <t>AR11999</t>
  </si>
  <si>
    <t>AR12000</t>
  </si>
  <si>
    <t>AR12001</t>
  </si>
  <si>
    <t>AR12002</t>
  </si>
  <si>
    <t>AR12003</t>
  </si>
  <si>
    <t>AR12004</t>
  </si>
  <si>
    <t>AR12005</t>
  </si>
  <si>
    <t>AR12006</t>
  </si>
  <si>
    <t>AR12007</t>
  </si>
  <si>
    <t>AR12008</t>
  </si>
  <si>
    <t>AR12009</t>
  </si>
  <si>
    <t>AR12010</t>
  </si>
  <si>
    <t>AR12011</t>
  </si>
  <si>
    <t>AR12012</t>
  </si>
  <si>
    <t>AR12013</t>
  </si>
  <si>
    <t>AR12014</t>
  </si>
  <si>
    <t>AR12015</t>
  </si>
  <si>
    <t>AR12016</t>
  </si>
  <si>
    <t>AR12017</t>
  </si>
  <si>
    <t>AR12018</t>
  </si>
  <si>
    <t>AR12019</t>
  </si>
  <si>
    <t>AR12020</t>
  </si>
  <si>
    <t>AR12021</t>
  </si>
  <si>
    <t>AR12022</t>
  </si>
  <si>
    <t>AR12023</t>
  </si>
  <si>
    <t>AR12024</t>
  </si>
  <si>
    <t>AR12025</t>
  </si>
  <si>
    <t>AR12026</t>
  </si>
  <si>
    <t>AR12027</t>
  </si>
  <si>
    <t>AR12028</t>
  </si>
  <si>
    <t>AR12029</t>
  </si>
  <si>
    <t>AR12030</t>
  </si>
  <si>
    <t>AR12031</t>
  </si>
  <si>
    <t>AR12032</t>
  </si>
  <si>
    <t>AR12033</t>
  </si>
  <si>
    <t>AR12034</t>
  </si>
  <si>
    <t>AR12035</t>
  </si>
  <si>
    <t>AR12036</t>
  </si>
  <si>
    <t>AR12037</t>
  </si>
  <si>
    <t>AR12038</t>
  </si>
  <si>
    <t>AR12039</t>
  </si>
  <si>
    <t>AR12040</t>
  </si>
  <si>
    <t>AR12041</t>
  </si>
  <si>
    <t>AR12042</t>
  </si>
  <si>
    <t>AR12043</t>
  </si>
  <si>
    <t>AR12044</t>
  </si>
  <si>
    <t>AR12045</t>
  </si>
  <si>
    <t>AR12046</t>
  </si>
  <si>
    <t>AR12047</t>
  </si>
  <si>
    <t>AR12048</t>
  </si>
  <si>
    <t>AR12049</t>
  </si>
  <si>
    <t>AR12050</t>
  </si>
  <si>
    <t>AR12051</t>
  </si>
  <si>
    <t>AR12052</t>
  </si>
  <si>
    <t>AR12053</t>
  </si>
  <si>
    <t>AR12054</t>
  </si>
  <si>
    <t>AR12055</t>
  </si>
  <si>
    <t>AR12056</t>
  </si>
  <si>
    <t>AR12057</t>
  </si>
  <si>
    <t>AR12058</t>
  </si>
  <si>
    <t>AR12059</t>
  </si>
  <si>
    <t>AR12060</t>
  </si>
  <si>
    <t>AR12061</t>
  </si>
  <si>
    <t>AR12062</t>
  </si>
  <si>
    <t>AR12063</t>
  </si>
  <si>
    <t>AR12064</t>
  </si>
  <si>
    <t>AR12065</t>
  </si>
  <si>
    <t>AR12066</t>
  </si>
  <si>
    <t>AR12067</t>
  </si>
  <si>
    <t>AR12068</t>
  </si>
  <si>
    <t>AR12069</t>
  </si>
  <si>
    <t>AR12070</t>
  </si>
  <si>
    <t>AR12071</t>
  </si>
  <si>
    <t>AR12072</t>
  </si>
  <si>
    <t>AR12073</t>
  </si>
  <si>
    <t>AR12074</t>
  </si>
  <si>
    <t>AR12075</t>
  </si>
  <si>
    <t>AR12076</t>
  </si>
  <si>
    <t>AR12077</t>
  </si>
  <si>
    <t>AR12078</t>
  </si>
  <si>
    <t>AR12079</t>
  </si>
  <si>
    <t>AR12080</t>
  </si>
  <si>
    <t>AR12081</t>
  </si>
  <si>
    <t>AR12082</t>
  </si>
  <si>
    <t>AR12083</t>
  </si>
  <si>
    <t>AR12084</t>
  </si>
  <si>
    <t>AR12085</t>
  </si>
  <si>
    <t>AR12086</t>
  </si>
  <si>
    <t>AR12087</t>
  </si>
  <si>
    <t>AR12088</t>
  </si>
  <si>
    <t>AR12089</t>
  </si>
  <si>
    <t>AR12090</t>
  </si>
  <si>
    <t>AR12091</t>
  </si>
  <si>
    <t>AR12092</t>
  </si>
  <si>
    <t>AR12093</t>
  </si>
  <si>
    <t>AR12094</t>
  </si>
  <si>
    <t>AR12095</t>
  </si>
  <si>
    <t>AR12096</t>
  </si>
  <si>
    <t>AR12097</t>
  </si>
  <si>
    <t>AR12098</t>
  </si>
  <si>
    <t>AR12099</t>
  </si>
  <si>
    <t>AR12100</t>
  </si>
  <si>
    <t>AR12101</t>
  </si>
  <si>
    <t>AR12102</t>
  </si>
  <si>
    <t>AR12103</t>
  </si>
  <si>
    <t>AR12104</t>
  </si>
  <si>
    <t>AR12105</t>
  </si>
  <si>
    <t>AR12106</t>
  </si>
  <si>
    <t>AR12107</t>
  </si>
  <si>
    <t>AR12108</t>
  </si>
  <si>
    <t>AR12109</t>
  </si>
  <si>
    <t>AR12110</t>
  </si>
  <si>
    <t>AR12111</t>
  </si>
  <si>
    <t>AR12112</t>
  </si>
  <si>
    <t>AR12113</t>
  </si>
  <si>
    <t>AR12114</t>
  </si>
  <si>
    <t>AR12115</t>
  </si>
  <si>
    <t>AR12116</t>
  </si>
  <si>
    <t>AR12117</t>
  </si>
  <si>
    <t>AR12118</t>
  </si>
  <si>
    <t>AR12119</t>
  </si>
  <si>
    <t>AR12120</t>
  </si>
  <si>
    <t>AR12121</t>
  </si>
  <si>
    <t>AR12122</t>
  </si>
  <si>
    <t>AR12123</t>
  </si>
  <si>
    <t>AR12124</t>
  </si>
  <si>
    <t>AR12125</t>
  </si>
  <si>
    <t>AR12126</t>
  </si>
  <si>
    <t>AR12127</t>
  </si>
  <si>
    <t>AR12128</t>
  </si>
  <si>
    <t>AR12129</t>
  </si>
  <si>
    <t>AR12130</t>
  </si>
  <si>
    <t>AR12131</t>
  </si>
  <si>
    <t>AR12132</t>
  </si>
  <si>
    <t>AR12133</t>
  </si>
  <si>
    <t>AR12134</t>
  </si>
  <si>
    <t>AR12135</t>
  </si>
  <si>
    <t>AR12136</t>
  </si>
  <si>
    <t>AR12137</t>
  </si>
  <si>
    <t>AR12138</t>
  </si>
  <si>
    <t>AR12139</t>
  </si>
  <si>
    <t>AR12140</t>
  </si>
  <si>
    <t>AR12141</t>
  </si>
  <si>
    <t>AR12142</t>
  </si>
  <si>
    <t>AR12143</t>
  </si>
  <si>
    <t>AR12144</t>
  </si>
  <si>
    <t>AR12145</t>
  </si>
  <si>
    <t>AR12146</t>
  </si>
  <si>
    <t>AR12147</t>
  </si>
  <si>
    <t>AR12148</t>
  </si>
  <si>
    <t>AR12149</t>
  </si>
  <si>
    <t>AR12150</t>
  </si>
  <si>
    <t>AR12151</t>
  </si>
  <si>
    <t>AR12152</t>
  </si>
  <si>
    <t>AR12153</t>
  </si>
  <si>
    <t>AR12154</t>
  </si>
  <si>
    <t>AR12155</t>
  </si>
  <si>
    <t>AR12156</t>
  </si>
  <si>
    <t>AR12157</t>
  </si>
  <si>
    <t>AR12158</t>
  </si>
  <si>
    <t>AR12159</t>
  </si>
  <si>
    <t>AR12160</t>
  </si>
  <si>
    <t>AR12161</t>
  </si>
  <si>
    <t>AR12162</t>
  </si>
  <si>
    <t>AR12163</t>
  </si>
  <si>
    <t>AR12164</t>
  </si>
  <si>
    <t>AR12165</t>
  </si>
  <si>
    <t>AR12166</t>
  </si>
  <si>
    <t>AR12167</t>
  </si>
  <si>
    <t>AR12168</t>
  </si>
  <si>
    <t>AR12169</t>
  </si>
  <si>
    <t>AR12170</t>
  </si>
  <si>
    <t>AR12171</t>
  </si>
  <si>
    <t>AR12172</t>
  </si>
  <si>
    <t>AR12173</t>
  </si>
  <si>
    <t>AR12174</t>
  </si>
  <si>
    <t>AR12175</t>
  </si>
  <si>
    <t>AR12176</t>
  </si>
  <si>
    <t>AR12177</t>
  </si>
  <si>
    <t>AR12178</t>
  </si>
  <si>
    <t>AR12179</t>
  </si>
  <si>
    <t>AR12180</t>
  </si>
  <si>
    <t>AR12181</t>
  </si>
  <si>
    <t>AR12182</t>
  </si>
  <si>
    <t>AR12183</t>
  </si>
  <si>
    <t>AR12184</t>
  </si>
  <si>
    <t>AR12185</t>
  </si>
  <si>
    <t>AR12186</t>
  </si>
  <si>
    <t>AR12187</t>
  </si>
  <si>
    <t>AR12188</t>
  </si>
  <si>
    <t>AR12189</t>
  </si>
  <si>
    <t>AR12190</t>
  </si>
  <si>
    <t>AR12191</t>
  </si>
  <si>
    <t>AR12192</t>
  </si>
  <si>
    <t>AR12193</t>
  </si>
  <si>
    <t>AR12194</t>
  </si>
  <si>
    <t>AR12195</t>
  </si>
  <si>
    <t>AR12196</t>
  </si>
  <si>
    <t>AR12197</t>
  </si>
  <si>
    <t>AR12198</t>
  </si>
  <si>
    <t>AR12199</t>
  </si>
  <si>
    <t>AR12200</t>
  </si>
  <si>
    <t>AR12201</t>
  </si>
  <si>
    <t>AR12202</t>
  </si>
  <si>
    <t>AR12203</t>
  </si>
  <si>
    <t>AR12204</t>
  </si>
  <si>
    <t>AR12205</t>
  </si>
  <si>
    <t>AR12206</t>
  </si>
  <si>
    <t>AR12207</t>
  </si>
  <si>
    <t>AR12208</t>
  </si>
  <si>
    <t>AR12209</t>
  </si>
  <si>
    <t>AR12210</t>
  </si>
  <si>
    <t>AR12211</t>
  </si>
  <si>
    <t>AR12212</t>
  </si>
  <si>
    <t>AR12213</t>
  </si>
  <si>
    <t>AR12214</t>
  </si>
  <si>
    <t>AR12215</t>
  </si>
  <si>
    <t>AR12216</t>
  </si>
  <si>
    <t>AR12217</t>
  </si>
  <si>
    <t>AR12218</t>
  </si>
  <si>
    <t>AR12219</t>
  </si>
  <si>
    <t>AR12220</t>
  </si>
  <si>
    <t>AR12221</t>
  </si>
  <si>
    <t>AR12222</t>
  </si>
  <si>
    <t>AR12223</t>
  </si>
  <si>
    <t>AR12224</t>
  </si>
  <si>
    <t>AR12225</t>
  </si>
  <si>
    <t>AR12226</t>
  </si>
  <si>
    <t>AR12227</t>
  </si>
  <si>
    <t>AR12228</t>
  </si>
  <si>
    <t>AR12229</t>
  </si>
  <si>
    <t>AR12230</t>
  </si>
  <si>
    <t>AR12231</t>
  </si>
  <si>
    <t>AR12232</t>
  </si>
  <si>
    <t>AR12233</t>
  </si>
  <si>
    <t>AR12234</t>
  </si>
  <si>
    <t>AR12235</t>
  </si>
  <si>
    <t>AR12236</t>
  </si>
  <si>
    <t>AR12237</t>
  </si>
  <si>
    <t>AR12238</t>
  </si>
  <si>
    <t>AR12239</t>
  </si>
  <si>
    <t>AR12240</t>
  </si>
  <si>
    <t>AR12241</t>
  </si>
  <si>
    <t>AR12242</t>
  </si>
  <si>
    <t>AR12243</t>
  </si>
  <si>
    <t>AR12244</t>
  </si>
  <si>
    <t>AR12245</t>
  </si>
  <si>
    <t>AR12246</t>
  </si>
  <si>
    <t>AR12247</t>
  </si>
  <si>
    <t>AR12248</t>
  </si>
  <si>
    <t>AR12249</t>
  </si>
  <si>
    <t>AR12250</t>
  </si>
  <si>
    <t>AR12251</t>
  </si>
  <si>
    <t>AR12252</t>
  </si>
  <si>
    <t>AR12253</t>
  </si>
  <si>
    <t>AR12254</t>
  </si>
  <si>
    <t>AR12255</t>
  </si>
  <si>
    <t>AR12256</t>
  </si>
  <si>
    <t>AR12257</t>
  </si>
  <si>
    <t>AR12258</t>
  </si>
  <si>
    <t>AR12259</t>
  </si>
  <si>
    <t>AR12260</t>
  </si>
  <si>
    <t>AR12261</t>
  </si>
  <si>
    <t>AR12262</t>
  </si>
  <si>
    <t>AR12263</t>
  </si>
  <si>
    <t>AR12264</t>
  </si>
  <si>
    <t>AR12265</t>
  </si>
  <si>
    <t>AR12266</t>
  </si>
  <si>
    <t>AR12267</t>
  </si>
  <si>
    <t>AR12268</t>
  </si>
  <si>
    <t>AR12269</t>
  </si>
  <si>
    <t>AR12270</t>
  </si>
  <si>
    <t>AR12271</t>
  </si>
  <si>
    <t>AR12272</t>
  </si>
  <si>
    <t>AR12273</t>
  </si>
  <si>
    <t>AR12274</t>
  </si>
  <si>
    <t>AR12275</t>
  </si>
  <si>
    <t>AR12276</t>
  </si>
  <si>
    <t>AR12277</t>
  </si>
  <si>
    <t>AR12278</t>
  </si>
  <si>
    <t>AR12279</t>
  </si>
  <si>
    <t>AR12280</t>
  </si>
  <si>
    <t>AR12281</t>
  </si>
  <si>
    <t>AR12282</t>
  </si>
  <si>
    <t>AR12283</t>
  </si>
  <si>
    <t>AR12284</t>
  </si>
  <si>
    <t>AR12285</t>
  </si>
  <si>
    <t>AR12286</t>
  </si>
  <si>
    <t>AR12287</t>
  </si>
  <si>
    <t>AR12288</t>
  </si>
  <si>
    <t>AR12289</t>
  </si>
  <si>
    <t>AR12290</t>
  </si>
  <si>
    <t>AR12291</t>
  </si>
  <si>
    <t>AR12292</t>
  </si>
  <si>
    <t>AR12293</t>
  </si>
  <si>
    <t>AR12294</t>
  </si>
  <si>
    <t>AR12295</t>
  </si>
  <si>
    <t>AR12296</t>
  </si>
  <si>
    <t>AR12297</t>
  </si>
  <si>
    <t>AR12298</t>
  </si>
  <si>
    <t>AR12299</t>
  </si>
  <si>
    <t>AR12300</t>
  </si>
  <si>
    <t>AR12301</t>
  </si>
  <si>
    <t>AR12302</t>
  </si>
  <si>
    <t>AR12303</t>
  </si>
  <si>
    <t>AR12304</t>
  </si>
  <si>
    <t>AR12305</t>
  </si>
  <si>
    <t>AR12306</t>
  </si>
  <si>
    <t>AR12307</t>
  </si>
  <si>
    <t>AR12308</t>
  </si>
  <si>
    <t>AR12309</t>
  </si>
  <si>
    <t>AR12310</t>
  </si>
  <si>
    <t>AR12311</t>
  </si>
  <si>
    <t>AR12312</t>
  </si>
  <si>
    <t>AR12313</t>
  </si>
  <si>
    <t>AR12314</t>
  </si>
  <si>
    <t>AR12315</t>
  </si>
  <si>
    <t>AR12316</t>
  </si>
  <si>
    <t>AR12317</t>
  </si>
  <si>
    <t>AR12318</t>
  </si>
  <si>
    <t>AR12319</t>
  </si>
  <si>
    <t>AR12320</t>
  </si>
  <si>
    <t>AR12321</t>
  </si>
  <si>
    <t>AR12322</t>
  </si>
  <si>
    <t>AR12323</t>
  </si>
  <si>
    <t>AR12324</t>
  </si>
  <si>
    <t>AR12325</t>
  </si>
  <si>
    <t>AR12326</t>
  </si>
  <si>
    <t>AR12327</t>
  </si>
  <si>
    <t>AR12328</t>
  </si>
  <si>
    <t>AR12329</t>
  </si>
  <si>
    <t>AR12330</t>
  </si>
  <si>
    <t>AR12331</t>
  </si>
  <si>
    <t>AR12332</t>
  </si>
  <si>
    <t>AR12333</t>
  </si>
  <si>
    <t>AR12334</t>
  </si>
  <si>
    <t>AR12335</t>
  </si>
  <si>
    <t>AR12336</t>
  </si>
  <si>
    <t>AR12337</t>
  </si>
  <si>
    <t>AR12338</t>
  </si>
  <si>
    <t>AR12339</t>
  </si>
  <si>
    <t>AR12340</t>
  </si>
  <si>
    <t>AR12341</t>
  </si>
  <si>
    <t>AR12342</t>
  </si>
  <si>
    <t>AR12343</t>
  </si>
  <si>
    <t>AR12344</t>
  </si>
  <si>
    <t>AR12345</t>
  </si>
  <si>
    <t>AR12346</t>
  </si>
  <si>
    <t>AR12347</t>
  </si>
  <si>
    <t>AR12348</t>
  </si>
  <si>
    <t>AR12349</t>
  </si>
  <si>
    <t>AR12350</t>
  </si>
  <si>
    <t>AR12351</t>
  </si>
  <si>
    <t>AR12352</t>
  </si>
  <si>
    <t>AR12353</t>
  </si>
  <si>
    <t>AR12354</t>
  </si>
  <si>
    <t>AR12355</t>
  </si>
  <si>
    <t>AR12356</t>
  </si>
  <si>
    <t>AR12357</t>
  </si>
  <si>
    <t>AR12358</t>
  </si>
  <si>
    <t>AR12359</t>
  </si>
  <si>
    <t>AR12360</t>
  </si>
  <si>
    <t>AR12361</t>
  </si>
  <si>
    <t>AR12362</t>
  </si>
  <si>
    <t>AR12363</t>
  </si>
  <si>
    <t>AR12364</t>
  </si>
  <si>
    <t>AR12365</t>
  </si>
  <si>
    <t>AR12366</t>
  </si>
  <si>
    <t>AR12367</t>
  </si>
  <si>
    <t>AR12368</t>
  </si>
  <si>
    <t>AR12369</t>
  </si>
  <si>
    <t>AR12370</t>
  </si>
  <si>
    <t>AR12371</t>
  </si>
  <si>
    <t>AR12372</t>
  </si>
  <si>
    <t>AR12373</t>
  </si>
  <si>
    <t>AR12374</t>
  </si>
  <si>
    <t>AR12375</t>
  </si>
  <si>
    <t>AR12376</t>
  </si>
  <si>
    <t>AR12377</t>
  </si>
  <si>
    <t>AR12378</t>
  </si>
  <si>
    <t>AR12379</t>
  </si>
  <si>
    <t>AR12380</t>
  </si>
  <si>
    <t>AR12381</t>
  </si>
  <si>
    <t>AR12382</t>
  </si>
  <si>
    <t>AR12383</t>
  </si>
  <si>
    <t>AR12384</t>
  </si>
  <si>
    <t>AR12385</t>
  </si>
  <si>
    <t>AR12386</t>
  </si>
  <si>
    <t>AR12387</t>
  </si>
  <si>
    <t>AR12388</t>
  </si>
  <si>
    <t>AR12389</t>
  </si>
  <si>
    <t>AR12390</t>
  </si>
  <si>
    <t>AR12391</t>
  </si>
  <si>
    <t>AR12392</t>
  </si>
  <si>
    <t>AR12393</t>
  </si>
  <si>
    <t>AR12394</t>
  </si>
  <si>
    <t>AR12395</t>
  </si>
  <si>
    <t>AR12396</t>
  </si>
  <si>
    <t>AR12397</t>
  </si>
  <si>
    <t>AR12398</t>
  </si>
  <si>
    <t>AR12399</t>
  </si>
  <si>
    <t>AR12400</t>
  </si>
  <si>
    <t>AR12401</t>
  </si>
  <si>
    <t>AR12402</t>
  </si>
  <si>
    <t>AR12403</t>
  </si>
  <si>
    <t>AR12404</t>
  </si>
  <si>
    <t>AR12405</t>
  </si>
  <si>
    <t>AR12406</t>
  </si>
  <si>
    <t>AR12407</t>
  </si>
  <si>
    <t>AR12408</t>
  </si>
  <si>
    <t>AR12409</t>
  </si>
  <si>
    <t>AR12410</t>
  </si>
  <si>
    <t>AR12411</t>
  </si>
  <si>
    <t>AR12412</t>
  </si>
  <si>
    <t>AR12413</t>
  </si>
  <si>
    <t>AR12414</t>
  </si>
  <si>
    <t>AR12415</t>
  </si>
  <si>
    <t>AR12416</t>
  </si>
  <si>
    <t>AR12417</t>
  </si>
  <si>
    <t>AR12418</t>
  </si>
  <si>
    <t>AR12419</t>
  </si>
  <si>
    <t>AR12420</t>
  </si>
  <si>
    <t>AR12421</t>
  </si>
  <si>
    <t>AR12422</t>
  </si>
  <si>
    <t>AR12423</t>
  </si>
  <si>
    <t>AR12424</t>
  </si>
  <si>
    <t>AR12425</t>
  </si>
  <si>
    <t>AR12426</t>
  </si>
  <si>
    <t>AR12427</t>
  </si>
  <si>
    <t>AR12428</t>
  </si>
  <si>
    <t>AR12429</t>
  </si>
  <si>
    <t>AR12430</t>
  </si>
  <si>
    <t>AR12431</t>
  </si>
  <si>
    <t>AR12432</t>
  </si>
  <si>
    <t>AR12433</t>
  </si>
  <si>
    <t>AR12434</t>
  </si>
  <si>
    <t>AR12435</t>
  </si>
  <si>
    <t>AR12436</t>
  </si>
  <si>
    <t>AR12437</t>
  </si>
  <si>
    <t>AR12438</t>
  </si>
  <si>
    <t>AR12439</t>
  </si>
  <si>
    <t>AR12440</t>
  </si>
  <si>
    <t>AR12441</t>
  </si>
  <si>
    <t>AR12442</t>
  </si>
  <si>
    <t>AR12443</t>
  </si>
  <si>
    <t>AR12444</t>
  </si>
  <si>
    <t>AR12445</t>
  </si>
  <si>
    <t>AR12446</t>
  </si>
  <si>
    <t>AR12447</t>
  </si>
  <si>
    <t>AR12448</t>
  </si>
  <si>
    <t>AR12449</t>
  </si>
  <si>
    <t>AR12450</t>
  </si>
  <si>
    <t>AR12451</t>
  </si>
  <si>
    <t>AR12452</t>
  </si>
  <si>
    <t>AR12453</t>
  </si>
  <si>
    <t>AR12454</t>
  </si>
  <si>
    <t>AR12455</t>
  </si>
  <si>
    <t>AR12456</t>
  </si>
  <si>
    <t>AR12457</t>
  </si>
  <si>
    <t>AR12458</t>
  </si>
  <si>
    <t>AR12459</t>
  </si>
  <si>
    <t>AR12460</t>
  </si>
  <si>
    <t>AR12461</t>
  </si>
  <si>
    <t>AR12462</t>
  </si>
  <si>
    <t>AR12463</t>
  </si>
  <si>
    <t>AR12464</t>
  </si>
  <si>
    <t>AR12465</t>
  </si>
  <si>
    <t>AR12466</t>
  </si>
  <si>
    <t>AR12467</t>
  </si>
  <si>
    <t>AR12468</t>
  </si>
  <si>
    <t>AR12469</t>
  </si>
  <si>
    <t>AR12470</t>
  </si>
  <si>
    <t>AR12471</t>
  </si>
  <si>
    <t>AR12472</t>
  </si>
  <si>
    <t>AR12473</t>
  </si>
  <si>
    <t>AR12474</t>
  </si>
  <si>
    <t>AR12475</t>
  </si>
  <si>
    <t>AR12476</t>
  </si>
  <si>
    <t>AR12477</t>
  </si>
  <si>
    <t>AR12478</t>
  </si>
  <si>
    <t>AR12479</t>
  </si>
  <si>
    <t>AR12480</t>
  </si>
  <si>
    <t>AR12481</t>
  </si>
  <si>
    <t>AR12482</t>
  </si>
  <si>
    <t>AR12483</t>
  </si>
  <si>
    <t>AR12484</t>
  </si>
  <si>
    <t>AR12485</t>
  </si>
  <si>
    <t>AR12486</t>
  </si>
  <si>
    <t>AR12487</t>
  </si>
  <si>
    <t>AR12488</t>
  </si>
  <si>
    <t>AR12489</t>
  </si>
  <si>
    <t>AR12490</t>
  </si>
  <si>
    <t>AR12491</t>
  </si>
  <si>
    <t>AR12492</t>
  </si>
  <si>
    <t>AR12493</t>
  </si>
  <si>
    <t>AR12494</t>
  </si>
  <si>
    <t>AR12495</t>
  </si>
  <si>
    <t>AR12496</t>
  </si>
  <si>
    <t>AR12497</t>
  </si>
  <si>
    <t>AR12498</t>
  </si>
  <si>
    <t>AR12499</t>
  </si>
  <si>
    <t>AR12500</t>
  </si>
  <si>
    <t>AR12501</t>
  </si>
  <si>
    <t>AR12502</t>
  </si>
  <si>
    <t>AR12503</t>
  </si>
  <si>
    <t>AR12504</t>
  </si>
  <si>
    <t>AR12505</t>
  </si>
  <si>
    <t>AR12506</t>
  </si>
  <si>
    <t>AR12507</t>
  </si>
  <si>
    <t>AR12508</t>
  </si>
  <si>
    <t>AR12509</t>
  </si>
  <si>
    <t>AR12510</t>
  </si>
  <si>
    <t>AR12511</t>
  </si>
  <si>
    <t>AR12512</t>
  </si>
  <si>
    <t>AR12513</t>
  </si>
  <si>
    <t>AR12514</t>
  </si>
  <si>
    <t>AR12515</t>
  </si>
  <si>
    <t>AR12516</t>
  </si>
  <si>
    <t>AR12517</t>
  </si>
  <si>
    <t>AR12518</t>
  </si>
  <si>
    <t>AR12519</t>
  </si>
  <si>
    <t>AR12520</t>
  </si>
  <si>
    <t>AR12521</t>
  </si>
  <si>
    <t>AR12522</t>
  </si>
  <si>
    <t>AR12523</t>
  </si>
  <si>
    <t>AR12524</t>
  </si>
  <si>
    <t>AR12525</t>
  </si>
  <si>
    <t>AR12526</t>
  </si>
  <si>
    <t>AR12527</t>
  </si>
  <si>
    <t>AR12528</t>
  </si>
  <si>
    <t>AR12529</t>
  </si>
  <si>
    <t>AR12530</t>
  </si>
  <si>
    <t>AR12531</t>
  </si>
  <si>
    <t>AR12532</t>
  </si>
  <si>
    <t>AR12533</t>
  </si>
  <si>
    <t>AR12534</t>
  </si>
  <si>
    <t>AR12535</t>
  </si>
  <si>
    <t>AR12536</t>
  </si>
  <si>
    <t>AR12537</t>
  </si>
  <si>
    <t>AR12538</t>
  </si>
  <si>
    <t>AR12539</t>
  </si>
  <si>
    <t>AR12540</t>
  </si>
  <si>
    <t>AR12541</t>
  </si>
  <si>
    <t>AR12542</t>
  </si>
  <si>
    <t>AR12543</t>
  </si>
  <si>
    <t>AR12544</t>
  </si>
  <si>
    <t>AR12545</t>
  </si>
  <si>
    <t>AR12546</t>
  </si>
  <si>
    <t>AR12547</t>
  </si>
  <si>
    <t>AR12548</t>
  </si>
  <si>
    <t>AR12549</t>
  </si>
  <si>
    <t>AR12550</t>
  </si>
  <si>
    <t>AR12551</t>
  </si>
  <si>
    <t>AR12552</t>
  </si>
  <si>
    <t>AR12553</t>
  </si>
  <si>
    <t>AR12554</t>
  </si>
  <si>
    <t>AR12555</t>
  </si>
  <si>
    <t>AR12556</t>
  </si>
  <si>
    <t>AR12557</t>
  </si>
  <si>
    <t>AR12558</t>
  </si>
  <si>
    <t>AR12559</t>
  </si>
  <si>
    <t>AR12560</t>
  </si>
  <si>
    <t>AR12561</t>
  </si>
  <si>
    <t>AR12562</t>
  </si>
  <si>
    <t>AR12563</t>
  </si>
  <si>
    <t>AR12564</t>
  </si>
  <si>
    <t>AR12565</t>
  </si>
  <si>
    <t>AR12566</t>
  </si>
  <si>
    <t>AR12567</t>
  </si>
  <si>
    <t>AR12568</t>
  </si>
  <si>
    <t>AR12569</t>
  </si>
  <si>
    <t>AR12570</t>
  </si>
  <si>
    <t>AR12571</t>
  </si>
  <si>
    <t>AR12572</t>
  </si>
  <si>
    <t>AR12573</t>
  </si>
  <si>
    <t>AR12574</t>
  </si>
  <si>
    <t>AR12575</t>
  </si>
  <si>
    <t>AR12576</t>
  </si>
  <si>
    <t>AR12577</t>
  </si>
  <si>
    <t>AR12578</t>
  </si>
  <si>
    <t>AR12579</t>
  </si>
  <si>
    <t>AR12580</t>
  </si>
  <si>
    <t>AR12581</t>
  </si>
  <si>
    <t>AR12582</t>
  </si>
  <si>
    <t>AR12583</t>
  </si>
  <si>
    <t>AR12584</t>
  </si>
  <si>
    <t>AR12585</t>
  </si>
  <si>
    <t>AR12586</t>
  </si>
  <si>
    <t>AR12587</t>
  </si>
  <si>
    <t>AR12588</t>
  </si>
  <si>
    <t>AR12589</t>
  </si>
  <si>
    <t>AR12590</t>
  </si>
  <si>
    <t>AR12591</t>
  </si>
  <si>
    <t>AR12592</t>
  </si>
  <si>
    <t>AR12593</t>
  </si>
  <si>
    <t>AR12594</t>
  </si>
  <si>
    <t>AR12595</t>
  </si>
  <si>
    <t>AR12596</t>
  </si>
  <si>
    <t>AR12597</t>
  </si>
  <si>
    <t>AR12598</t>
  </si>
  <si>
    <t>AR12599</t>
  </si>
  <si>
    <t>AR12600</t>
  </si>
  <si>
    <t>AR12601</t>
  </si>
  <si>
    <t>AR12602</t>
  </si>
  <si>
    <t>AR12603</t>
  </si>
  <si>
    <t>AR12604</t>
  </si>
  <si>
    <t>AR12605</t>
  </si>
  <si>
    <t>AR12606</t>
  </si>
  <si>
    <t>AR12607</t>
  </si>
  <si>
    <t>AR12608</t>
  </si>
  <si>
    <t>AR12609</t>
  </si>
  <si>
    <t>AR12610</t>
  </si>
  <si>
    <t>AR12611</t>
  </si>
  <si>
    <t>AR12612</t>
  </si>
  <si>
    <t>AR12613</t>
  </si>
  <si>
    <t>AR12614</t>
  </si>
  <si>
    <t>AR12615</t>
  </si>
  <si>
    <t>AR12616</t>
  </si>
  <si>
    <t>AR12617</t>
  </si>
  <si>
    <t>AR12618</t>
  </si>
  <si>
    <t>AR12619</t>
  </si>
  <si>
    <t>AR12620</t>
  </si>
  <si>
    <t>AR12621</t>
  </si>
  <si>
    <t>AR12622</t>
  </si>
  <si>
    <t>AR12623</t>
  </si>
  <si>
    <t>AR12624</t>
  </si>
  <si>
    <t>AR12625</t>
  </si>
  <si>
    <t>AR12626</t>
  </si>
  <si>
    <t>AR12627</t>
  </si>
  <si>
    <t>AR12628</t>
  </si>
  <si>
    <t>AR12629</t>
  </si>
  <si>
    <t>AR12630</t>
  </si>
  <si>
    <t>AR12631</t>
  </si>
  <si>
    <t>AR12632</t>
  </si>
  <si>
    <t>AR12633</t>
  </si>
  <si>
    <t>AR12634</t>
  </si>
  <si>
    <t>AR12635</t>
  </si>
  <si>
    <t>AR12636</t>
  </si>
  <si>
    <t>AR12637</t>
  </si>
  <si>
    <t>AR12638</t>
  </si>
  <si>
    <t>AR12639</t>
  </si>
  <si>
    <t>AR12640</t>
  </si>
  <si>
    <t>AR12641</t>
  </si>
  <si>
    <t>AR12642</t>
  </si>
  <si>
    <t>AR12643</t>
  </si>
  <si>
    <t>AR12644</t>
  </si>
  <si>
    <t>AR12645</t>
  </si>
  <si>
    <t>AR12646</t>
  </si>
  <si>
    <t>AR12647</t>
  </si>
  <si>
    <t>AR12648</t>
  </si>
  <si>
    <t>AR12649</t>
  </si>
  <si>
    <t>AR12650</t>
  </si>
  <si>
    <t>AR12651</t>
  </si>
  <si>
    <t>AR12652</t>
  </si>
  <si>
    <t>AR12653</t>
  </si>
  <si>
    <t>AR12654</t>
  </si>
  <si>
    <t>AR12655</t>
  </si>
  <si>
    <t>AR12656</t>
  </si>
  <si>
    <t>AR12657</t>
  </si>
  <si>
    <t>AR12658</t>
  </si>
  <si>
    <t>AR12659</t>
  </si>
  <si>
    <t>AR12660</t>
  </si>
  <si>
    <t>AR12661</t>
  </si>
  <si>
    <t>AR12662</t>
  </si>
  <si>
    <t>AR12663</t>
  </si>
  <si>
    <t>AR12664</t>
  </si>
  <si>
    <t>AR12665</t>
  </si>
  <si>
    <t>AR12666</t>
  </si>
  <si>
    <t>AR12667</t>
  </si>
  <si>
    <t>AR12668</t>
  </si>
  <si>
    <t>AR12669</t>
  </si>
  <si>
    <t>AR12670</t>
  </si>
  <si>
    <t>AR12671</t>
  </si>
  <si>
    <t>AR12672</t>
  </si>
  <si>
    <t>AR12673</t>
  </si>
  <si>
    <t>AR12674</t>
  </si>
  <si>
    <t>AR12675</t>
  </si>
  <si>
    <t>AR12676</t>
  </si>
  <si>
    <t>AR12677</t>
  </si>
  <si>
    <t>AR12678</t>
  </si>
  <si>
    <t>AR12679</t>
  </si>
  <si>
    <t>AR12680</t>
  </si>
  <si>
    <t>AR12681</t>
  </si>
  <si>
    <t>AR12682</t>
  </si>
  <si>
    <t>AR12683</t>
  </si>
  <si>
    <t>AR12684</t>
  </si>
  <si>
    <t>AR12685</t>
  </si>
  <si>
    <t>AR12686</t>
  </si>
  <si>
    <t>AR12687</t>
  </si>
  <si>
    <t>AR12688</t>
  </si>
  <si>
    <t>AR12689</t>
  </si>
  <si>
    <t>AR12690</t>
  </si>
  <si>
    <t>AR12691</t>
  </si>
  <si>
    <t>AR12692</t>
  </si>
  <si>
    <t>AR12693</t>
  </si>
  <si>
    <t>AR12694</t>
  </si>
  <si>
    <t>AR12695</t>
  </si>
  <si>
    <t>AR12696</t>
  </si>
  <si>
    <t>AR12697</t>
  </si>
  <si>
    <t>AR12698</t>
  </si>
  <si>
    <t>AR12699</t>
  </si>
  <si>
    <t>AR12700</t>
  </si>
  <si>
    <t>AR12701</t>
  </si>
  <si>
    <t>AR12702</t>
  </si>
  <si>
    <t>AR12703</t>
  </si>
  <si>
    <t>AR12704</t>
  </si>
  <si>
    <t>AR12705</t>
  </si>
  <si>
    <t>AR12706</t>
  </si>
  <si>
    <t>AR12707</t>
  </si>
  <si>
    <t>AR12708</t>
  </si>
  <si>
    <t>AR12709</t>
  </si>
  <si>
    <t>AR12710</t>
  </si>
  <si>
    <t>AR12711</t>
  </si>
  <si>
    <t>AR12712</t>
  </si>
  <si>
    <t>AR12713</t>
  </si>
  <si>
    <t>AR12714</t>
  </si>
  <si>
    <t>AR12715</t>
  </si>
  <si>
    <t>AR12716</t>
  </si>
  <si>
    <t>AR12717</t>
  </si>
  <si>
    <t>AR12718</t>
  </si>
  <si>
    <t>AR12719</t>
  </si>
  <si>
    <t>AR12720</t>
  </si>
  <si>
    <t>AR12721</t>
  </si>
  <si>
    <t>AR12722</t>
  </si>
  <si>
    <t>AR12723</t>
  </si>
  <si>
    <t>AR12724</t>
  </si>
  <si>
    <t>AR12725</t>
  </si>
  <si>
    <t>AR12726</t>
  </si>
  <si>
    <t>AR12727</t>
  </si>
  <si>
    <t>AR12728</t>
  </si>
  <si>
    <t>AR12729</t>
  </si>
  <si>
    <t>AR12730</t>
  </si>
  <si>
    <t>AR12731</t>
  </si>
  <si>
    <t>AR12732</t>
  </si>
  <si>
    <t>AR12733</t>
  </si>
  <si>
    <t>AR12734</t>
  </si>
  <si>
    <t>AR12735</t>
  </si>
  <si>
    <t>AR12736</t>
  </si>
  <si>
    <t>AR12737</t>
  </si>
  <si>
    <t>AR12738</t>
  </si>
  <si>
    <t>AR12739</t>
  </si>
  <si>
    <t>AR12740</t>
  </si>
  <si>
    <t>AR12741</t>
  </si>
  <si>
    <t>AR12742</t>
  </si>
  <si>
    <t>AR12743</t>
  </si>
  <si>
    <t>AR12744</t>
  </si>
  <si>
    <t>AR12745</t>
  </si>
  <si>
    <t>AR12746</t>
  </si>
  <si>
    <t>AR12747</t>
  </si>
  <si>
    <t>AR12748</t>
  </si>
  <si>
    <t>AR12749</t>
  </si>
  <si>
    <t>AR12750</t>
  </si>
  <si>
    <t>AR12751</t>
  </si>
  <si>
    <t>AR12752</t>
  </si>
  <si>
    <t>AR12753</t>
  </si>
  <si>
    <t>AR12754</t>
  </si>
  <si>
    <t>AR12755</t>
  </si>
  <si>
    <t>AR12756</t>
  </si>
  <si>
    <t>AR12757</t>
  </si>
  <si>
    <t>AR12758</t>
  </si>
  <si>
    <t>AR12759</t>
  </si>
  <si>
    <t>AR12760</t>
  </si>
  <si>
    <t>AR12761</t>
  </si>
  <si>
    <t>AR12762</t>
  </si>
  <si>
    <t>AR12763</t>
  </si>
  <si>
    <t>AR12764</t>
  </si>
  <si>
    <t>AR12765</t>
  </si>
  <si>
    <t>AR12766</t>
  </si>
  <si>
    <t>AR12767</t>
  </si>
  <si>
    <t>AR12768</t>
  </si>
  <si>
    <t>AR12769</t>
  </si>
  <si>
    <t>AR12770</t>
  </si>
  <si>
    <t>AR12771</t>
  </si>
  <si>
    <t>AR12772</t>
  </si>
  <si>
    <t>AR12773</t>
  </si>
  <si>
    <t>AR12774</t>
  </si>
  <si>
    <t>AR12775</t>
  </si>
  <si>
    <t>AR12776</t>
  </si>
  <si>
    <t>AR12777</t>
  </si>
  <si>
    <t>AR12778</t>
  </si>
  <si>
    <t>AR12779</t>
  </si>
  <si>
    <t>AR12780</t>
  </si>
  <si>
    <t>AR12781</t>
  </si>
  <si>
    <t>AR12782</t>
  </si>
  <si>
    <t>AR12783</t>
  </si>
  <si>
    <t>AR12784</t>
  </si>
  <si>
    <t>AR12785</t>
  </si>
  <si>
    <t>AR12786</t>
  </si>
  <si>
    <t>AR12787</t>
  </si>
  <si>
    <t>AR12788</t>
  </si>
  <si>
    <t>AR12789</t>
  </si>
  <si>
    <t>AR12790</t>
  </si>
  <si>
    <t>AR12791</t>
  </si>
  <si>
    <t>AR12792</t>
  </si>
  <si>
    <t>AR12793</t>
  </si>
  <si>
    <t>AR12794</t>
  </si>
  <si>
    <t>AR12795</t>
  </si>
  <si>
    <t>AR12796</t>
  </si>
  <si>
    <t>AR12797</t>
  </si>
  <si>
    <t>AR12798</t>
  </si>
  <si>
    <t>AR12799</t>
  </si>
  <si>
    <t>AR12800</t>
  </si>
  <si>
    <t>AR12801</t>
  </si>
  <si>
    <t>AR12802</t>
  </si>
  <si>
    <t>AR12803</t>
  </si>
  <si>
    <t>AR12804</t>
  </si>
  <si>
    <t>AR12805</t>
  </si>
  <si>
    <t>AR12806</t>
  </si>
  <si>
    <t>AR12807</t>
  </si>
  <si>
    <t>AR12808</t>
  </si>
  <si>
    <t>AR12809</t>
  </si>
  <si>
    <t>AR12810</t>
  </si>
  <si>
    <t>AR12811</t>
  </si>
  <si>
    <t>AR12812</t>
  </si>
  <si>
    <t>AR12813</t>
  </si>
  <si>
    <t>AR12814</t>
  </si>
  <si>
    <t>AR12815</t>
  </si>
  <si>
    <t>AR12816</t>
  </si>
  <si>
    <t>AR12817</t>
  </si>
  <si>
    <t>AR12818</t>
  </si>
  <si>
    <t>AR12819</t>
  </si>
  <si>
    <t>AR12820</t>
  </si>
  <si>
    <t>AR12821</t>
  </si>
  <si>
    <t>AR12822</t>
  </si>
  <si>
    <t>AR12823</t>
  </si>
  <si>
    <t>AR12824</t>
  </si>
  <si>
    <t>AR12825</t>
  </si>
  <si>
    <t>AR12826</t>
  </si>
  <si>
    <t>AR12827</t>
  </si>
  <si>
    <t>AR12828</t>
  </si>
  <si>
    <t>AR12829</t>
  </si>
  <si>
    <t>AR12830</t>
  </si>
  <si>
    <t>AR12831</t>
  </si>
  <si>
    <t>AR12832</t>
  </si>
  <si>
    <t>AR12833</t>
  </si>
  <si>
    <t>AR12834</t>
  </si>
  <si>
    <t>AR12835</t>
  </si>
  <si>
    <t>AR12836</t>
  </si>
  <si>
    <t>AR12837</t>
  </si>
  <si>
    <t>AR12838</t>
  </si>
  <si>
    <t>AR12839</t>
  </si>
  <si>
    <t>AR12840</t>
  </si>
  <si>
    <t>AR12841</t>
  </si>
  <si>
    <t>AR12842</t>
  </si>
  <si>
    <t>AR12843</t>
  </si>
  <si>
    <t>AR12844</t>
  </si>
  <si>
    <t>AR12845</t>
  </si>
  <si>
    <t>AR12846</t>
  </si>
  <si>
    <t>AR12847</t>
  </si>
  <si>
    <t>AR12848</t>
  </si>
  <si>
    <t>AR12849</t>
  </si>
  <si>
    <t>AR12850</t>
  </si>
  <si>
    <t>AR12851</t>
  </si>
  <si>
    <t>AR12852</t>
  </si>
  <si>
    <t>AR12853</t>
  </si>
  <si>
    <t>AR12854</t>
  </si>
  <si>
    <t>AR12855</t>
  </si>
  <si>
    <t>AR12856</t>
  </si>
  <si>
    <t>AR12857</t>
  </si>
  <si>
    <t>AR12858</t>
  </si>
  <si>
    <t>AR12859</t>
  </si>
  <si>
    <t>AR12860</t>
  </si>
  <si>
    <t>AR12861</t>
  </si>
  <si>
    <t>AR12862</t>
  </si>
  <si>
    <t>AR12863</t>
  </si>
  <si>
    <t>AR12864</t>
  </si>
  <si>
    <t>AR12865</t>
  </si>
  <si>
    <t>AR12866</t>
  </si>
  <si>
    <t>AR12867</t>
  </si>
  <si>
    <t>AR12868</t>
  </si>
  <si>
    <t>AR12869</t>
  </si>
  <si>
    <t>AR12870</t>
  </si>
  <si>
    <t>AR12871</t>
  </si>
  <si>
    <t>AR12872</t>
  </si>
  <si>
    <t>AR12873</t>
  </si>
  <si>
    <t>AR12874</t>
  </si>
  <si>
    <t>AR12875</t>
  </si>
  <si>
    <t>AR12876</t>
  </si>
  <si>
    <t>AR12877</t>
  </si>
  <si>
    <t>AR12878</t>
  </si>
  <si>
    <t>AR12879</t>
  </si>
  <si>
    <t>AR12880</t>
  </si>
  <si>
    <t>AR12881</t>
  </si>
  <si>
    <t>AR12882</t>
  </si>
  <si>
    <t>AR12883</t>
  </si>
  <si>
    <t>AR12884</t>
  </si>
  <si>
    <t>AR12885</t>
  </si>
  <si>
    <t>AR12886</t>
  </si>
  <si>
    <t>AR12887</t>
  </si>
  <si>
    <t>AR12888</t>
  </si>
  <si>
    <t>AR12889</t>
  </si>
  <si>
    <t>AR12890</t>
  </si>
  <si>
    <t>AR12891</t>
  </si>
  <si>
    <t>AR12892</t>
  </si>
  <si>
    <t>AR12893</t>
  </si>
  <si>
    <t>AR12894</t>
  </si>
  <si>
    <t>AR12895</t>
  </si>
  <si>
    <t>AR12896</t>
  </si>
  <si>
    <t>AR12897</t>
  </si>
  <si>
    <t>AR12898</t>
  </si>
  <si>
    <t>AR12899</t>
  </si>
  <si>
    <t>AR12900</t>
  </si>
  <si>
    <t>AR12901</t>
  </si>
  <si>
    <t>AR12902</t>
  </si>
  <si>
    <t>AR12903</t>
  </si>
  <si>
    <t>AR12904</t>
  </si>
  <si>
    <t>AR12905</t>
  </si>
  <si>
    <t>AR12906</t>
  </si>
  <si>
    <t>AR12907</t>
  </si>
  <si>
    <t>AR12908</t>
  </si>
  <si>
    <t>AR12909</t>
  </si>
  <si>
    <t>AR12910</t>
  </si>
  <si>
    <t>AR12911</t>
  </si>
  <si>
    <t>AR12912</t>
  </si>
  <si>
    <t>AR12913</t>
  </si>
  <si>
    <t>AR12914</t>
  </si>
  <si>
    <t>AR12915</t>
  </si>
  <si>
    <t>AR12916</t>
  </si>
  <si>
    <t>AR12917</t>
  </si>
  <si>
    <t>AR12918</t>
  </si>
  <si>
    <t>AR12919</t>
  </si>
  <si>
    <t>AR12920</t>
  </si>
  <si>
    <t>AR12921</t>
  </si>
  <si>
    <t>AR12922</t>
  </si>
  <si>
    <t>AR12923</t>
  </si>
  <si>
    <t>AR12924</t>
  </si>
  <si>
    <t>AR12925</t>
  </si>
  <si>
    <t>AR12926</t>
  </si>
  <si>
    <t>AR12927</t>
  </si>
  <si>
    <t>AR12928</t>
  </si>
  <si>
    <t>AR12929</t>
  </si>
  <si>
    <t>AR12930</t>
  </si>
  <si>
    <t>AR12931</t>
  </si>
  <si>
    <t>AR12932</t>
  </si>
  <si>
    <t>AR12933</t>
  </si>
  <si>
    <t>AR12934</t>
  </si>
  <si>
    <t>AR12935</t>
  </si>
  <si>
    <t>AR12936</t>
  </si>
  <si>
    <t>AR12937</t>
  </si>
  <si>
    <t>AR12938</t>
  </si>
  <si>
    <t>AR12939</t>
  </si>
  <si>
    <t>AR12940</t>
  </si>
  <si>
    <t>AR12941</t>
  </si>
  <si>
    <t>AR12942</t>
  </si>
  <si>
    <t>AR12943</t>
  </si>
  <si>
    <t>AR12944</t>
  </si>
  <si>
    <t>AR12945</t>
  </si>
  <si>
    <t>AR12946</t>
  </si>
  <si>
    <t>AR12947</t>
  </si>
  <si>
    <t>AR12948</t>
  </si>
  <si>
    <t>AR12949</t>
  </si>
  <si>
    <t>AR12950</t>
  </si>
  <si>
    <t>AR12951</t>
  </si>
  <si>
    <t>AR12952</t>
  </si>
  <si>
    <t>AR12953</t>
  </si>
  <si>
    <t>AR12954</t>
  </si>
  <si>
    <t>AR12955</t>
  </si>
  <si>
    <t>AR12956</t>
  </si>
  <si>
    <t>AR12957</t>
  </si>
  <si>
    <t>AR12958</t>
  </si>
  <si>
    <t>AR12959</t>
  </si>
  <si>
    <t>AR12960</t>
  </si>
  <si>
    <t>AR12961</t>
  </si>
  <si>
    <t>AR12962</t>
  </si>
  <si>
    <t>AR12963</t>
  </si>
  <si>
    <t>AR12964</t>
  </si>
  <si>
    <t>AR12965</t>
  </si>
  <si>
    <t>AR12966</t>
  </si>
  <si>
    <t>AR12967</t>
  </si>
  <si>
    <t>AR12968</t>
  </si>
  <si>
    <t>AR12969</t>
  </si>
  <si>
    <t>AR12970</t>
  </si>
  <si>
    <t>AR12971</t>
  </si>
  <si>
    <t>AR12972</t>
  </si>
  <si>
    <t>AR12973</t>
  </si>
  <si>
    <t>AR12974</t>
  </si>
  <si>
    <t>AR12975</t>
  </si>
  <si>
    <t>AR12976</t>
  </si>
  <si>
    <t>AR12977</t>
  </si>
  <si>
    <t>AR12978</t>
  </si>
  <si>
    <t>AR12979</t>
  </si>
  <si>
    <t>AR12980</t>
  </si>
  <si>
    <t>AR12981</t>
  </si>
  <si>
    <t>AR12982</t>
  </si>
  <si>
    <t>AR12983</t>
  </si>
  <si>
    <t>AR12984</t>
  </si>
  <si>
    <t>AR12985</t>
  </si>
  <si>
    <t>AR12986</t>
  </si>
  <si>
    <t>AR12987</t>
  </si>
  <si>
    <t>AR12988</t>
  </si>
  <si>
    <t>AR12989</t>
  </si>
  <si>
    <t>AR12990</t>
  </si>
  <si>
    <t>AR12991</t>
  </si>
  <si>
    <t>AR12992</t>
  </si>
  <si>
    <t>AR12993</t>
  </si>
  <si>
    <t>AR12994</t>
  </si>
  <si>
    <t>AR12995</t>
  </si>
  <si>
    <t>AR12996</t>
  </si>
  <si>
    <t>AR12997</t>
  </si>
  <si>
    <t>AR12998</t>
  </si>
  <si>
    <t>AR12999</t>
  </si>
  <si>
    <t>AR13000</t>
  </si>
  <si>
    <t>AR13001</t>
  </si>
  <si>
    <t>AR13002</t>
  </si>
  <si>
    <t>AR13003</t>
  </si>
  <si>
    <t>AR13004</t>
  </si>
  <si>
    <t>AR13005</t>
  </si>
  <si>
    <t>AR13006</t>
  </si>
  <si>
    <t>AR13007</t>
  </si>
  <si>
    <t>AR13008</t>
  </si>
  <si>
    <t>AR13009</t>
  </si>
  <si>
    <t>AR13010</t>
  </si>
  <si>
    <t>AR13011</t>
  </si>
  <si>
    <t>AR13012</t>
  </si>
  <si>
    <t>AR13013</t>
  </si>
  <si>
    <t>AR13014</t>
  </si>
  <si>
    <t>AR13015</t>
  </si>
  <si>
    <t>AR13016</t>
  </si>
  <si>
    <t>AR13017</t>
  </si>
  <si>
    <t>AR13018</t>
  </si>
  <si>
    <t>AR13019</t>
  </si>
  <si>
    <t>AR13020</t>
  </si>
  <si>
    <t>AR13021</t>
  </si>
  <si>
    <t>AR13022</t>
  </si>
  <si>
    <t>AR13023</t>
  </si>
  <si>
    <t>AR13024</t>
  </si>
  <si>
    <t>AR13025</t>
  </si>
  <si>
    <t>AR13026</t>
  </si>
  <si>
    <t>AR13027</t>
  </si>
  <si>
    <t>AR13028</t>
  </si>
  <si>
    <t>AR13029</t>
  </si>
  <si>
    <t>AR13030</t>
  </si>
  <si>
    <t>AR13031</t>
  </si>
  <si>
    <t>AR13032</t>
  </si>
  <si>
    <t>AR13033</t>
  </si>
  <si>
    <t>AR13034</t>
  </si>
  <si>
    <t>AR13035</t>
  </si>
  <si>
    <t>AR13036</t>
  </si>
  <si>
    <t>AR13037</t>
  </si>
  <si>
    <t>AR13038</t>
  </si>
  <si>
    <t>AR13039</t>
  </si>
  <si>
    <t>AR13040</t>
  </si>
  <si>
    <t>AR13041</t>
  </si>
  <si>
    <t>AR13042</t>
  </si>
  <si>
    <t>AR13043</t>
  </si>
  <si>
    <t>AR13044</t>
  </si>
  <si>
    <t>AR13045</t>
  </si>
  <si>
    <t>AR13046</t>
  </si>
  <si>
    <t>AR13047</t>
  </si>
  <si>
    <t>AR13048</t>
  </si>
  <si>
    <t>AR13049</t>
  </si>
  <si>
    <t>AR13050</t>
  </si>
  <si>
    <t>AR13051</t>
  </si>
  <si>
    <t>AR13052</t>
  </si>
  <si>
    <t>AR13053</t>
  </si>
  <si>
    <t>AR13054</t>
  </si>
  <si>
    <t>AR13055</t>
  </si>
  <si>
    <t>AR13056</t>
  </si>
  <si>
    <t>AR13057</t>
  </si>
  <si>
    <t>AR13058</t>
  </si>
  <si>
    <t>AR13059</t>
  </si>
  <si>
    <t>AR13060</t>
  </si>
  <si>
    <t>AR13061</t>
  </si>
  <si>
    <t>AR13062</t>
  </si>
  <si>
    <t>AR13063</t>
  </si>
  <si>
    <t>AR13064</t>
  </si>
  <si>
    <t>AR13065</t>
  </si>
  <si>
    <t>AR13066</t>
  </si>
  <si>
    <t>AR13067</t>
  </si>
  <si>
    <t>AR13068</t>
  </si>
  <si>
    <t>AR13069</t>
  </si>
  <si>
    <t>AR13070</t>
  </si>
  <si>
    <t>AR13071</t>
  </si>
  <si>
    <t>AR13072</t>
  </si>
  <si>
    <t>AR13073</t>
  </si>
  <si>
    <t>AR13074</t>
  </si>
  <si>
    <t>AR13075</t>
  </si>
  <si>
    <t>AR13076</t>
  </si>
  <si>
    <t>AR13077</t>
  </si>
  <si>
    <t>AR13078</t>
  </si>
  <si>
    <t>AR13079</t>
  </si>
  <si>
    <t>AR13080</t>
  </si>
  <si>
    <t>AR13081</t>
  </si>
  <si>
    <t>AR13082</t>
  </si>
  <si>
    <t>AR13083</t>
  </si>
  <si>
    <t>AR13084</t>
  </si>
  <si>
    <t>AR13085</t>
  </si>
  <si>
    <t>AR13086</t>
  </si>
  <si>
    <t>AR13087</t>
  </si>
  <si>
    <t>AR13088</t>
  </si>
  <si>
    <t>AR13089</t>
  </si>
  <si>
    <t>AR13090</t>
  </si>
  <si>
    <t>AR13091</t>
  </si>
  <si>
    <t>AR13092</t>
  </si>
  <si>
    <t>AR13093</t>
  </si>
  <si>
    <t>AR13094</t>
  </si>
  <si>
    <t>AR13095</t>
  </si>
  <si>
    <t>AR13096</t>
  </si>
  <si>
    <t>AR13097</t>
  </si>
  <si>
    <t>AR13098</t>
  </si>
  <si>
    <t>AR13099</t>
  </si>
  <si>
    <t>AR13100</t>
  </si>
  <si>
    <t>AR13101</t>
  </si>
  <si>
    <t>AR13102</t>
  </si>
  <si>
    <t>AR13103</t>
  </si>
  <si>
    <t>AR13104</t>
  </si>
  <si>
    <t>AR13105</t>
  </si>
  <si>
    <t>AR13106</t>
  </si>
  <si>
    <t>AR13107</t>
  </si>
  <si>
    <t>AR13108</t>
  </si>
  <si>
    <t>AR13109</t>
  </si>
  <si>
    <t>AR13110</t>
  </si>
  <si>
    <t>AR13111</t>
  </si>
  <si>
    <t>AR13112</t>
  </si>
  <si>
    <t>AR13113</t>
  </si>
  <si>
    <t>AR13114</t>
  </si>
  <si>
    <t>AR13115</t>
  </si>
  <si>
    <t>AR13116</t>
  </si>
  <si>
    <t>AR13117</t>
  </si>
  <si>
    <t>AR13118</t>
  </si>
  <si>
    <t>AR13119</t>
  </si>
  <si>
    <t>AR13120</t>
  </si>
  <si>
    <t>AR13121</t>
  </si>
  <si>
    <t>AR13122</t>
  </si>
  <si>
    <t>AR13123</t>
  </si>
  <si>
    <t>AR13124</t>
  </si>
  <si>
    <t>AR13125</t>
  </si>
  <si>
    <t>AR13126</t>
  </si>
  <si>
    <t>AR13127</t>
  </si>
  <si>
    <t>AR13128</t>
  </si>
  <si>
    <t>AR13129</t>
  </si>
  <si>
    <t>AR13130</t>
  </si>
  <si>
    <t>AR13131</t>
  </si>
  <si>
    <t>AR13132</t>
  </si>
  <si>
    <t>AR13133</t>
  </si>
  <si>
    <t>AR13134</t>
  </si>
  <si>
    <t>AR13135</t>
  </si>
  <si>
    <t>AR13136</t>
  </si>
  <si>
    <t>AR13137</t>
  </si>
  <si>
    <t>AR13138</t>
  </si>
  <si>
    <t>AR13139</t>
  </si>
  <si>
    <t>AR13140</t>
  </si>
  <si>
    <t>AR13141</t>
  </si>
  <si>
    <t>AR13142</t>
  </si>
  <si>
    <t>AR13143</t>
  </si>
  <si>
    <t>AR13144</t>
  </si>
  <si>
    <t>AR13145</t>
  </si>
  <si>
    <t>AR13146</t>
  </si>
  <si>
    <t>AR13147</t>
  </si>
  <si>
    <t>AR13148</t>
  </si>
  <si>
    <t>AR13149</t>
  </si>
  <si>
    <t>AR13150</t>
  </si>
  <si>
    <t>AR13151</t>
  </si>
  <si>
    <t>AR13152</t>
  </si>
  <si>
    <t>AR13153</t>
  </si>
  <si>
    <t>AR13154</t>
  </si>
  <si>
    <t>AR13155</t>
  </si>
  <si>
    <t>AR13156</t>
  </si>
  <si>
    <t>AR13157</t>
  </si>
  <si>
    <t>AR13158</t>
  </si>
  <si>
    <t>AR13159</t>
  </si>
  <si>
    <t>AR13160</t>
  </si>
  <si>
    <t>AR13161</t>
  </si>
  <si>
    <t>AR13162</t>
  </si>
  <si>
    <t>AR13163</t>
  </si>
  <si>
    <t>AR13164</t>
  </si>
  <si>
    <t>AR13165</t>
  </si>
  <si>
    <t>AR13166</t>
  </si>
  <si>
    <t>AR13167</t>
  </si>
  <si>
    <t>AR13168</t>
  </si>
  <si>
    <t>AR13169</t>
  </si>
  <si>
    <t>AR13170</t>
  </si>
  <si>
    <t>AR13171</t>
  </si>
  <si>
    <t>AR13172</t>
  </si>
  <si>
    <t>AR13173</t>
  </si>
  <si>
    <t>AR13174</t>
  </si>
  <si>
    <t>AR13175</t>
  </si>
  <si>
    <t>AR13176</t>
  </si>
  <si>
    <t>AR13177</t>
  </si>
  <si>
    <t>AR13178</t>
  </si>
  <si>
    <t>AR13179</t>
  </si>
  <si>
    <t>AR13180</t>
  </si>
  <si>
    <t>AR13181</t>
  </si>
  <si>
    <t>AR13182</t>
  </si>
  <si>
    <t>AR13183</t>
  </si>
  <si>
    <t>AR13184</t>
  </si>
  <si>
    <t>AR13185</t>
  </si>
  <si>
    <t>AR13186</t>
  </si>
  <si>
    <t>AR13187</t>
  </si>
  <si>
    <t>AR13188</t>
  </si>
  <si>
    <t>AR13189</t>
  </si>
  <si>
    <t>AR13190</t>
  </si>
  <si>
    <t>AR13191</t>
  </si>
  <si>
    <t>AR13192</t>
  </si>
  <si>
    <t>AR13193</t>
  </si>
  <si>
    <t>AR13194</t>
  </si>
  <si>
    <t>AR13195</t>
  </si>
  <si>
    <t>AR13196</t>
  </si>
  <si>
    <t>AR13197</t>
  </si>
  <si>
    <t>AR13198</t>
  </si>
  <si>
    <t>AR13199</t>
  </si>
  <si>
    <t>AR13200</t>
  </si>
  <si>
    <t>AR13201</t>
  </si>
  <si>
    <t>AR13202</t>
  </si>
  <si>
    <t>AR13203</t>
  </si>
  <si>
    <t>AR13204</t>
  </si>
  <si>
    <t>AR13205</t>
  </si>
  <si>
    <t>AR13206</t>
  </si>
  <si>
    <t>AR13207</t>
  </si>
  <si>
    <t>AR13208</t>
  </si>
  <si>
    <t>AR13209</t>
  </si>
  <si>
    <t>AR13210</t>
  </si>
  <si>
    <t>AR13211</t>
  </si>
  <si>
    <t>AR13212</t>
  </si>
  <si>
    <t>AR13213</t>
  </si>
  <si>
    <t>AR13214</t>
  </si>
  <si>
    <t>AR13215</t>
  </si>
  <si>
    <t>AR13216</t>
  </si>
  <si>
    <t>AR13217</t>
  </si>
  <si>
    <t>AR13218</t>
  </si>
  <si>
    <t>AR13219</t>
  </si>
  <si>
    <t>AR13220</t>
  </si>
  <si>
    <t>AR13221</t>
  </si>
  <si>
    <t>AR13222</t>
  </si>
  <si>
    <t>AR13223</t>
  </si>
  <si>
    <t>AR13224</t>
  </si>
  <si>
    <t>AR13225</t>
  </si>
  <si>
    <t>AR13226</t>
  </si>
  <si>
    <t>AR13227</t>
  </si>
  <si>
    <t>AR13228</t>
  </si>
  <si>
    <t>AR13229</t>
  </si>
  <si>
    <t>AR13230</t>
  </si>
  <si>
    <t>AR13231</t>
  </si>
  <si>
    <t>AR13232</t>
  </si>
  <si>
    <t>AR13233</t>
  </si>
  <si>
    <t>AR13234</t>
  </si>
  <si>
    <t>AR13235</t>
  </si>
  <si>
    <t>AR13236</t>
  </si>
  <si>
    <t>AR13237</t>
  </si>
  <si>
    <t>AR13238</t>
  </si>
  <si>
    <t>AR13239</t>
  </si>
  <si>
    <t>AR13240</t>
  </si>
  <si>
    <t>AR13241</t>
  </si>
  <si>
    <t>AR13242</t>
  </si>
  <si>
    <t>AR13243</t>
  </si>
  <si>
    <t>AR13244</t>
  </si>
  <si>
    <t>AR13245</t>
  </si>
  <si>
    <t>AR13246</t>
  </si>
  <si>
    <t>AR13247</t>
  </si>
  <si>
    <t>AR13248</t>
  </si>
  <si>
    <t>AR13249</t>
  </si>
  <si>
    <t>AR13250</t>
  </si>
  <si>
    <t>AR13251</t>
  </si>
  <si>
    <t>AR13252</t>
  </si>
  <si>
    <t>AR13253</t>
  </si>
  <si>
    <t>AR13254</t>
  </si>
  <si>
    <t>AR13255</t>
  </si>
  <si>
    <t>AR13256</t>
  </si>
  <si>
    <t>AR13257</t>
  </si>
  <si>
    <t>AR13258</t>
  </si>
  <si>
    <t>AR13259</t>
  </si>
  <si>
    <t>AR13260</t>
  </si>
  <si>
    <t>AR13261</t>
  </si>
  <si>
    <t>AR13262</t>
  </si>
  <si>
    <t>AR13263</t>
  </si>
  <si>
    <t>AR13264</t>
  </si>
  <si>
    <t>AR13265</t>
  </si>
  <si>
    <t xml:space="preserve">Total Outstanding </t>
  </si>
  <si>
    <t>Total Disputed Amount</t>
  </si>
  <si>
    <t>% Invoices Late</t>
  </si>
  <si>
    <t>Total Payable Balance</t>
  </si>
  <si>
    <t>Total Receivable Balance</t>
  </si>
  <si>
    <t>1-30 Days</t>
  </si>
  <si>
    <t>On Time</t>
  </si>
  <si>
    <t>30-60 Days</t>
  </si>
  <si>
    <t>NA</t>
  </si>
  <si>
    <t xml:space="preserve">Finance Operations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</si>
</sst>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26"/>
      <color theme="1"/>
      <name val="Calibri"/>
      <family val="2"/>
      <scheme val="minor"/>
    </font>
    <font>
      <b/>
      <sz val="24"/>
      <color theme="0"/>
      <name val="Calibri"/>
      <family val="2"/>
      <scheme val="minor"/>
    </font>
    <font>
      <b/>
      <sz val="14"/>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7"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1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3" fillId="0" borderId="0" xfId="0" applyFont="1" applyAlignment="1">
      <alignment horizontal="center" vertical="center"/>
    </xf>
    <xf numFmtId="0" fontId="4"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xf numFmtId="10" fontId="1" fillId="0" borderId="0" xfId="0" applyNumberFormat="1" applyFont="1" applyAlignment="1">
      <alignment horizontal="center" vertical="center"/>
    </xf>
    <xf numFmtId="10" fontId="1" fillId="0" borderId="0" xfId="0" applyNumberFormat="1" applyFont="1"/>
    <xf numFmtId="0" fontId="1" fillId="0" borderId="0" xfId="0" applyFont="1" applyAlignment="1">
      <alignment vertical="center"/>
    </xf>
    <xf numFmtId="0" fontId="5" fillId="3" borderId="0" xfId="0" applyFont="1" applyFill="1" applyAlignment="1">
      <alignment horizontal="center" vertical="center"/>
    </xf>
    <xf numFmtId="0" fontId="5" fillId="3" borderId="0" xfId="0" applyFont="1" applyFill="1" applyAlignment="1">
      <alignment vertical="center"/>
    </xf>
    <xf numFmtId="0" fontId="5" fillId="3" borderId="0" xfId="0" applyFont="1" applyFill="1"/>
  </cellXfs>
  <cellStyles count="1">
    <cellStyle name="Normal" xfId="0" builtinId="0"/>
  </cellStyles>
  <dxfs count="20">
    <dxf>
      <numFmt numFmtId="0" formatCode="General"/>
    </dxf>
    <dxf>
      <numFmt numFmtId="19" formatCode="dd/mm/yyyy"/>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Operations Dashboard.xlsx]Pivot_AgingSummary!PivotTable1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Outstanding Amount by Aging Bucket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Pivot_AgingSummary!$B$3</c:f>
              <c:strCache>
                <c:ptCount val="1"/>
                <c:pt idx="0">
                  <c:v>Sum of Amount</c:v>
                </c:pt>
              </c:strCache>
            </c:strRef>
          </c:tx>
          <c:spPr>
            <a:solidFill>
              <a:schemeClr val="accent1"/>
            </a:solidFill>
            <a:ln>
              <a:noFill/>
            </a:ln>
            <a:effectLst/>
          </c:spPr>
          <c:invertIfNegative val="0"/>
          <c:cat>
            <c:strRef>
              <c:f>Pivot_AgingSummary!$A$4:$A$8</c:f>
              <c:strCache>
                <c:ptCount val="4"/>
                <c:pt idx="0">
                  <c:v>1-30 Days</c:v>
                </c:pt>
                <c:pt idx="1">
                  <c:v>30-60 Days</c:v>
                </c:pt>
                <c:pt idx="2">
                  <c:v>NA</c:v>
                </c:pt>
                <c:pt idx="3">
                  <c:v>On Time</c:v>
                </c:pt>
              </c:strCache>
            </c:strRef>
          </c:cat>
          <c:val>
            <c:numRef>
              <c:f>Pivot_AgingSummary!$B$4:$B$8</c:f>
              <c:numCache>
                <c:formatCode>General</c:formatCode>
                <c:ptCount val="4"/>
                <c:pt idx="0">
                  <c:v>157726.87999999983</c:v>
                </c:pt>
                <c:pt idx="1">
                  <c:v>561.52</c:v>
                </c:pt>
                <c:pt idx="2">
                  <c:v>1418925.5500000014</c:v>
                </c:pt>
                <c:pt idx="3">
                  <c:v>658011.51999999804</c:v>
                </c:pt>
              </c:numCache>
            </c:numRef>
          </c:val>
          <c:extLst>
            <c:ext xmlns:c16="http://schemas.microsoft.com/office/drawing/2014/chart" uri="{C3380CC4-5D6E-409C-BE32-E72D297353CC}">
              <c16:uniqueId val="{00000000-DF22-4DDE-9BBB-31CB915B4B99}"/>
            </c:ext>
          </c:extLst>
        </c:ser>
        <c:ser>
          <c:idx val="1"/>
          <c:order val="1"/>
          <c:tx>
            <c:strRef>
              <c:f>Pivot_AgingSummary!$C$3</c:f>
              <c:strCache>
                <c:ptCount val="1"/>
                <c:pt idx="0">
                  <c:v>Count of TransactionID</c:v>
                </c:pt>
              </c:strCache>
            </c:strRef>
          </c:tx>
          <c:spPr>
            <a:solidFill>
              <a:schemeClr val="accent2"/>
            </a:solidFill>
            <a:ln>
              <a:noFill/>
            </a:ln>
            <a:effectLst/>
          </c:spPr>
          <c:invertIfNegative val="0"/>
          <c:cat>
            <c:strRef>
              <c:f>Pivot_AgingSummary!$A$4:$A$8</c:f>
              <c:strCache>
                <c:ptCount val="4"/>
                <c:pt idx="0">
                  <c:v>1-30 Days</c:v>
                </c:pt>
                <c:pt idx="1">
                  <c:v>30-60 Days</c:v>
                </c:pt>
                <c:pt idx="2">
                  <c:v>NA</c:v>
                </c:pt>
                <c:pt idx="3">
                  <c:v>On Time</c:v>
                </c:pt>
              </c:strCache>
            </c:strRef>
          </c:cat>
          <c:val>
            <c:numRef>
              <c:f>Pivot_AgingSummary!$C$4:$C$8</c:f>
              <c:numCache>
                <c:formatCode>General</c:formatCode>
                <c:ptCount val="4"/>
                <c:pt idx="0">
                  <c:v>906</c:v>
                </c:pt>
                <c:pt idx="1">
                  <c:v>8</c:v>
                </c:pt>
                <c:pt idx="2">
                  <c:v>543</c:v>
                </c:pt>
                <c:pt idx="3">
                  <c:v>1809</c:v>
                </c:pt>
              </c:numCache>
            </c:numRef>
          </c:val>
          <c:extLst>
            <c:ext xmlns:c16="http://schemas.microsoft.com/office/drawing/2014/chart" uri="{C3380CC4-5D6E-409C-BE32-E72D297353CC}">
              <c16:uniqueId val="{00000001-DF22-4DDE-9BBB-31CB915B4B99}"/>
            </c:ext>
          </c:extLst>
        </c:ser>
        <c:dLbls>
          <c:showLegendKey val="0"/>
          <c:showVal val="0"/>
          <c:showCatName val="0"/>
          <c:showSerName val="0"/>
          <c:showPercent val="0"/>
          <c:showBubbleSize val="0"/>
        </c:dLbls>
        <c:gapWidth val="219"/>
        <c:overlap val="-27"/>
        <c:axId val="2143187215"/>
        <c:axId val="1971306159"/>
      </c:barChart>
      <c:catAx>
        <c:axId val="21431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06159"/>
        <c:crosses val="autoZero"/>
        <c:auto val="1"/>
        <c:lblAlgn val="ctr"/>
        <c:lblOffset val="100"/>
        <c:noMultiLvlLbl val="0"/>
      </c:catAx>
      <c:valAx>
        <c:axId val="197130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187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Operations Dashboard.xlsx]Pivot_LateByYear!PivotTable2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Late Payment Trend: Payables vs Receivables</a:t>
            </a:r>
            <a:endParaRPr lang="en-IN" b="1" i="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Pivot_LateByYear!$B$3:$B$4</c:f>
              <c:strCache>
                <c:ptCount val="1"/>
                <c:pt idx="0">
                  <c:v>Payable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Pivot_LateByYear!$A$5:$A$10</c:f>
              <c:strCache>
                <c:ptCount val="5"/>
                <c:pt idx="0">
                  <c:v>2012</c:v>
                </c:pt>
                <c:pt idx="1">
                  <c:v>2013</c:v>
                </c:pt>
                <c:pt idx="2">
                  <c:v>2023</c:v>
                </c:pt>
                <c:pt idx="3">
                  <c:v>2024</c:v>
                </c:pt>
                <c:pt idx="4">
                  <c:v>2025</c:v>
                </c:pt>
              </c:strCache>
            </c:strRef>
          </c:cat>
          <c:val>
            <c:numRef>
              <c:f>Pivot_LateByYear!$B$5:$B$10</c:f>
              <c:numCache>
                <c:formatCode>0.00%</c:formatCode>
                <c:ptCount val="5"/>
                <c:pt idx="2">
                  <c:v>0.1111111111111111</c:v>
                </c:pt>
                <c:pt idx="3">
                  <c:v>0.20212765957446807</c:v>
                </c:pt>
                <c:pt idx="4">
                  <c:v>0.13043478260869565</c:v>
                </c:pt>
              </c:numCache>
            </c:numRef>
          </c:val>
          <c:smooth val="0"/>
          <c:extLst>
            <c:ext xmlns:c16="http://schemas.microsoft.com/office/drawing/2014/chart" uri="{C3380CC4-5D6E-409C-BE32-E72D297353CC}">
              <c16:uniqueId val="{00000000-F10A-48F2-BDC9-8D91E48F83EB}"/>
            </c:ext>
          </c:extLst>
        </c:ser>
        <c:ser>
          <c:idx val="1"/>
          <c:order val="1"/>
          <c:tx>
            <c:strRef>
              <c:f>Pivot_LateByYear!$C$3:$C$4</c:f>
              <c:strCache>
                <c:ptCount val="1"/>
                <c:pt idx="0">
                  <c:v>Receivables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Pivot_LateByYear!$A$5:$A$10</c:f>
              <c:strCache>
                <c:ptCount val="5"/>
                <c:pt idx="0">
                  <c:v>2012</c:v>
                </c:pt>
                <c:pt idx="1">
                  <c:v>2013</c:v>
                </c:pt>
                <c:pt idx="2">
                  <c:v>2023</c:v>
                </c:pt>
                <c:pt idx="3">
                  <c:v>2024</c:v>
                </c:pt>
                <c:pt idx="4">
                  <c:v>2025</c:v>
                </c:pt>
              </c:strCache>
            </c:strRef>
          </c:cat>
          <c:val>
            <c:numRef>
              <c:f>Pivot_LateByYear!$C$5:$C$10</c:f>
              <c:numCache>
                <c:formatCode>0.00%</c:formatCode>
                <c:ptCount val="5"/>
                <c:pt idx="0">
                  <c:v>0.39075959279561473</c:v>
                </c:pt>
                <c:pt idx="1">
                  <c:v>0.31707317073170732</c:v>
                </c:pt>
              </c:numCache>
            </c:numRef>
          </c:val>
          <c:smooth val="0"/>
          <c:extLst>
            <c:ext xmlns:c16="http://schemas.microsoft.com/office/drawing/2014/chart" uri="{C3380CC4-5D6E-409C-BE32-E72D297353CC}">
              <c16:uniqueId val="{00000002-81A0-4EF1-BCC7-35FF310CA9CE}"/>
            </c:ext>
          </c:extLst>
        </c:ser>
        <c:dLbls>
          <c:dLblPos val="r"/>
          <c:showLegendKey val="0"/>
          <c:showVal val="1"/>
          <c:showCatName val="0"/>
          <c:showSerName val="0"/>
          <c:showPercent val="0"/>
          <c:showBubbleSize val="0"/>
        </c:dLbls>
        <c:marker val="1"/>
        <c:smooth val="0"/>
        <c:axId val="2088725935"/>
        <c:axId val="1971258639"/>
      </c:lineChart>
      <c:catAx>
        <c:axId val="208872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258639"/>
        <c:crosses val="autoZero"/>
        <c:auto val="1"/>
        <c:lblAlgn val="ctr"/>
        <c:lblOffset val="100"/>
        <c:noMultiLvlLbl val="0"/>
      </c:catAx>
      <c:valAx>
        <c:axId val="1971258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725935"/>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Operations Dashboard.xlsx]Pivot_Disputed!PivotTable3</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0.10000002187227075"/>
              <c:y val="0.12499999999999996"/>
            </c:manualLayout>
          </c:layout>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0.1944444869738598"/>
              <c:y val="-1.3888888888888888E-2"/>
            </c:manualLayout>
          </c:layout>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944444869738598"/>
              <c:y val="-1.3888888888888888E-2"/>
            </c:manualLayout>
          </c:layout>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10000002187227075"/>
              <c:y val="0.12499999999999996"/>
            </c:manualLayout>
          </c:layout>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317500" algn="ctr" rotWithShape="0">
              <a:prstClr val="black">
                <a:alpha val="25000"/>
              </a:prstClr>
            </a:outerShdw>
          </a:effectLst>
        </c:spPr>
        <c:dLbl>
          <c:idx val="0"/>
          <c:layout>
            <c:manualLayout>
              <c:x val="-0.1944444869738598"/>
              <c:y val="-1.3888888888888888E-2"/>
            </c:manualLayout>
          </c:layout>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317500" algn="ctr" rotWithShape="0">
              <a:prstClr val="black">
                <a:alpha val="25000"/>
              </a:prstClr>
            </a:outerShdw>
          </a:effectLst>
        </c:spPr>
        <c:dLbl>
          <c:idx val="0"/>
          <c:layout>
            <c:manualLayout>
              <c:x val="0.10000002187227075"/>
              <c:y val="0.12499999999999996"/>
            </c:manualLayout>
          </c:layout>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Pivot_Disputed!$B$3</c:f>
              <c:strCache>
                <c:ptCount val="1"/>
                <c:pt idx="0">
                  <c:v>Sum of 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522-4C31-A031-566E2A96CC8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522-4C31-A031-566E2A96CC8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522-4C31-A031-566E2A96CC84}"/>
              </c:ext>
            </c:extLst>
          </c:dPt>
          <c:dLbls>
            <c:dLbl>
              <c:idx val="0"/>
              <c:layout>
                <c:manualLayout>
                  <c:x val="-0.1944444869738598"/>
                  <c:y val="-1.3888888888888888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522-4C31-A031-566E2A96CC84}"/>
                </c:ext>
              </c:extLst>
            </c:dLbl>
            <c:dLbl>
              <c:idx val="1"/>
              <c:layout>
                <c:manualLayout>
                  <c:x val="0.10000002187227075"/>
                  <c:y val="0.1249999999999999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522-4C31-A031-566E2A96CC84}"/>
                </c:ext>
              </c:extLst>
            </c:dLbl>
            <c:spPr>
              <a:solidFill>
                <a:sysClr val="window" lastClr="FFFFFF">
                  <a:alpha val="72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Pivot_Disputed!$A$4:$A$7</c:f>
              <c:strCache>
                <c:ptCount val="3"/>
                <c:pt idx="0">
                  <c:v>0</c:v>
                </c:pt>
                <c:pt idx="1">
                  <c:v>1</c:v>
                </c:pt>
              </c:strCache>
            </c:strRef>
          </c:cat>
          <c:val>
            <c:numRef>
              <c:f>Pivot_Disputed!$B$4:$B$7</c:f>
              <c:numCache>
                <c:formatCode>General</c:formatCode>
                <c:ptCount val="3"/>
                <c:pt idx="0">
                  <c:v>110957.06000000001</c:v>
                </c:pt>
                <c:pt idx="1">
                  <c:v>36746.120000000003</c:v>
                </c:pt>
                <c:pt idx="2">
                  <c:v>2087522.2899999993</c:v>
                </c:pt>
              </c:numCache>
            </c:numRef>
          </c:val>
          <c:extLst>
            <c:ext xmlns:c16="http://schemas.microsoft.com/office/drawing/2014/chart" uri="{C3380CC4-5D6E-409C-BE32-E72D297353CC}">
              <c16:uniqueId val="{00000006-8522-4C31-A031-566E2A96CC84}"/>
            </c:ext>
          </c:extLst>
        </c:ser>
        <c:ser>
          <c:idx val="1"/>
          <c:order val="1"/>
          <c:tx>
            <c:strRef>
              <c:f>Pivot_Disputed!$C$3</c:f>
              <c:strCache>
                <c:ptCount val="1"/>
                <c:pt idx="0">
                  <c:v>Count of TransactionID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8522-4C31-A031-566E2A96CC8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8522-4C31-A031-566E2A96CC8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8522-4C31-A031-566E2A96CC84}"/>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Pivot_Disputed!$A$4:$A$7</c:f>
              <c:strCache>
                <c:ptCount val="3"/>
                <c:pt idx="0">
                  <c:v>0</c:v>
                </c:pt>
                <c:pt idx="1">
                  <c:v>1</c:v>
                </c:pt>
              </c:strCache>
            </c:strRef>
          </c:cat>
          <c:val>
            <c:numRef>
              <c:f>Pivot_Disputed!$C$4:$C$7</c:f>
              <c:numCache>
                <c:formatCode>General</c:formatCode>
                <c:ptCount val="3"/>
                <c:pt idx="0">
                  <c:v>1905</c:v>
                </c:pt>
                <c:pt idx="1">
                  <c:v>561</c:v>
                </c:pt>
                <c:pt idx="2">
                  <c:v>800</c:v>
                </c:pt>
              </c:numCache>
            </c:numRef>
          </c:val>
          <c:extLst>
            <c:ext xmlns:c16="http://schemas.microsoft.com/office/drawing/2014/chart" uri="{C3380CC4-5D6E-409C-BE32-E72D297353CC}">
              <c16:uniqueId val="{0000000D-8522-4C31-A031-566E2A96CC8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Operations Dashboard.xlsx]Pivot_OpenAmount!PivotTable4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Outstanding Balance: Payables vs Receivables</a:t>
            </a:r>
            <a:endParaRPr lang="en-IN"/>
          </a:p>
        </c:rich>
      </c:tx>
      <c:layout>
        <c:manualLayout>
          <c:xMode val="edge"/>
          <c:yMode val="edge"/>
          <c:x val="0.12847900262467188"/>
          <c:y val="0.21092155147273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Pivot_OpenAmount!$B$3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Pivot_OpenAmount!$A$4:$A$6</c:f>
              <c:strCache>
                <c:ptCount val="2"/>
                <c:pt idx="0">
                  <c:v>Payable</c:v>
                </c:pt>
                <c:pt idx="1">
                  <c:v>Receivables</c:v>
                </c:pt>
              </c:strCache>
            </c:strRef>
          </c:cat>
          <c:val>
            <c:numRef>
              <c:f>Pivot_OpenAmount!$B$4:$B$6</c:f>
              <c:numCache>
                <c:formatCode>General</c:formatCode>
                <c:ptCount val="2"/>
                <c:pt idx="0">
                  <c:v>2087522.2899999993</c:v>
                </c:pt>
                <c:pt idx="1">
                  <c:v>147703.1800000002</c:v>
                </c:pt>
              </c:numCache>
            </c:numRef>
          </c:val>
          <c:extLst>
            <c:ext xmlns:c16="http://schemas.microsoft.com/office/drawing/2014/chart" uri="{C3380CC4-5D6E-409C-BE32-E72D297353CC}">
              <c16:uniqueId val="{00000000-4FD5-4EFE-B238-225FF7360CBA}"/>
            </c:ext>
          </c:extLst>
        </c:ser>
        <c:dLbls>
          <c:showLegendKey val="0"/>
          <c:showVal val="1"/>
          <c:showCatName val="0"/>
          <c:showSerName val="0"/>
          <c:showPercent val="0"/>
          <c:showBubbleSize val="0"/>
        </c:dLbls>
        <c:gapWidth val="182"/>
        <c:axId val="482150047"/>
        <c:axId val="2031173039"/>
      </c:barChart>
      <c:catAx>
        <c:axId val="48215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3039"/>
        <c:crosses val="autoZero"/>
        <c:auto val="1"/>
        <c:lblAlgn val="ctr"/>
        <c:lblOffset val="100"/>
        <c:noMultiLvlLbl val="0"/>
      </c:catAx>
      <c:valAx>
        <c:axId val="2031173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50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646341</xdr:colOff>
      <xdr:row>10</xdr:row>
      <xdr:rowOff>34019</xdr:rowOff>
    </xdr:from>
    <xdr:to>
      <xdr:col>8</xdr:col>
      <xdr:colOff>3457</xdr:colOff>
      <xdr:row>25</xdr:row>
      <xdr:rowOff>3405</xdr:rowOff>
    </xdr:to>
    <xdr:graphicFrame macro="">
      <xdr:nvGraphicFramePr>
        <xdr:cNvPr id="2" name="Chart 1">
          <a:extLst>
            <a:ext uri="{FF2B5EF4-FFF2-40B4-BE49-F238E27FC236}">
              <a16:creationId xmlns:a16="http://schemas.microsoft.com/office/drawing/2014/main" id="{5D48AE05-F7A2-493D-89D1-52CF0A534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11465</xdr:colOff>
      <xdr:row>10</xdr:row>
      <xdr:rowOff>30902</xdr:rowOff>
    </xdr:from>
    <xdr:to>
      <xdr:col>15</xdr:col>
      <xdr:colOff>22509</xdr:colOff>
      <xdr:row>24</xdr:row>
      <xdr:rowOff>173454</xdr:rowOff>
    </xdr:to>
    <xdr:graphicFrame macro="">
      <xdr:nvGraphicFramePr>
        <xdr:cNvPr id="3" name="Chart 2">
          <a:extLst>
            <a:ext uri="{FF2B5EF4-FFF2-40B4-BE49-F238E27FC236}">
              <a16:creationId xmlns:a16="http://schemas.microsoft.com/office/drawing/2014/main" id="{331DE749-A124-4998-BB38-AA433D993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2727</xdr:colOff>
      <xdr:row>25</xdr:row>
      <xdr:rowOff>20531</xdr:rowOff>
    </xdr:from>
    <xdr:to>
      <xdr:col>8</xdr:col>
      <xdr:colOff>2725</xdr:colOff>
      <xdr:row>39</xdr:row>
      <xdr:rowOff>173290</xdr:rowOff>
    </xdr:to>
    <xdr:graphicFrame macro="">
      <xdr:nvGraphicFramePr>
        <xdr:cNvPr id="4" name="Chart 3">
          <a:extLst>
            <a:ext uri="{FF2B5EF4-FFF2-40B4-BE49-F238E27FC236}">
              <a16:creationId xmlns:a16="http://schemas.microsoft.com/office/drawing/2014/main" id="{A3985581-4D24-4BEA-BA7A-19AB94A4A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3614</xdr:colOff>
      <xdr:row>25</xdr:row>
      <xdr:rowOff>12336</xdr:rowOff>
    </xdr:from>
    <xdr:to>
      <xdr:col>15</xdr:col>
      <xdr:colOff>3614</xdr:colOff>
      <xdr:row>39</xdr:row>
      <xdr:rowOff>168723</xdr:rowOff>
    </xdr:to>
    <xdr:graphicFrame macro="">
      <xdr:nvGraphicFramePr>
        <xdr:cNvPr id="5" name="Chart 4">
          <a:extLst>
            <a:ext uri="{FF2B5EF4-FFF2-40B4-BE49-F238E27FC236}">
              <a16:creationId xmlns:a16="http://schemas.microsoft.com/office/drawing/2014/main" id="{86F75AE1-CE5C-475F-968F-9F90527EC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9907</xdr:colOff>
      <xdr:row>2</xdr:row>
      <xdr:rowOff>34955</xdr:rowOff>
    </xdr:from>
    <xdr:to>
      <xdr:col>5</xdr:col>
      <xdr:colOff>721202</xdr:colOff>
      <xdr:row>6</xdr:row>
      <xdr:rowOff>154162</xdr:rowOff>
    </xdr:to>
    <mc:AlternateContent xmlns:mc="http://schemas.openxmlformats.org/markup-compatibility/2006">
      <mc:Choice xmlns:a14="http://schemas.microsoft.com/office/drawing/2010/main" Requires="a14">
        <xdr:graphicFrame macro="">
          <xdr:nvGraphicFramePr>
            <xdr:cNvPr id="6" name="TransactionType">
              <a:extLst>
                <a:ext uri="{FF2B5EF4-FFF2-40B4-BE49-F238E27FC236}">
                  <a16:creationId xmlns:a16="http://schemas.microsoft.com/office/drawing/2014/main" id="{84264987-3D11-559A-715A-DF4372B5CBA9}"/>
                </a:ext>
              </a:extLst>
            </xdr:cNvPr>
            <xdr:cNvGraphicFramePr/>
          </xdr:nvGraphicFramePr>
          <xdr:xfrm>
            <a:off x="0" y="0"/>
            <a:ext cx="0" cy="0"/>
          </xdr:xfrm>
          <a:graphic>
            <a:graphicData uri="http://schemas.microsoft.com/office/drawing/2010/slicer">
              <sle:slicer xmlns:sle="http://schemas.microsoft.com/office/drawing/2010/slicer" name="TransactionType"/>
            </a:graphicData>
          </a:graphic>
        </xdr:graphicFrame>
      </mc:Choice>
      <mc:Fallback>
        <xdr:sp macro="" textlink="">
          <xdr:nvSpPr>
            <xdr:cNvPr id="0" name=""/>
            <xdr:cNvSpPr>
              <a:spLocks noTextEdit="1"/>
            </xdr:cNvSpPr>
          </xdr:nvSpPr>
          <xdr:spPr>
            <a:xfrm>
              <a:off x="21247" y="556562"/>
              <a:ext cx="3960000" cy="86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740037</xdr:colOff>
      <xdr:row>2</xdr:row>
      <xdr:rowOff>24613</xdr:rowOff>
    </xdr:from>
    <xdr:to>
      <xdr:col>10</xdr:col>
      <xdr:colOff>804992</xdr:colOff>
      <xdr:row>6</xdr:row>
      <xdr:rowOff>143820</xdr:rowOff>
    </xdr:to>
    <mc:AlternateContent xmlns:mc="http://schemas.openxmlformats.org/markup-compatibility/2006">
      <mc:Choice xmlns:a14="http://schemas.microsoft.com/office/drawing/2010/main" Requires="a14">
        <xdr:graphicFrame macro="">
          <xdr:nvGraphicFramePr>
            <xdr:cNvPr id="7" name="Year of Transaction">
              <a:extLst>
                <a:ext uri="{FF2B5EF4-FFF2-40B4-BE49-F238E27FC236}">
                  <a16:creationId xmlns:a16="http://schemas.microsoft.com/office/drawing/2014/main" id="{8960435F-0030-A544-06CB-F5D7B09CA64E}"/>
                </a:ext>
              </a:extLst>
            </xdr:cNvPr>
            <xdr:cNvGraphicFramePr/>
          </xdr:nvGraphicFramePr>
          <xdr:xfrm>
            <a:off x="0" y="0"/>
            <a:ext cx="0" cy="0"/>
          </xdr:xfrm>
          <a:graphic>
            <a:graphicData uri="http://schemas.microsoft.com/office/drawing/2010/slicer">
              <sle:slicer xmlns:sle="http://schemas.microsoft.com/office/drawing/2010/slicer" name="Year of Transaction"/>
            </a:graphicData>
          </a:graphic>
        </xdr:graphicFrame>
      </mc:Choice>
      <mc:Fallback>
        <xdr:sp macro="" textlink="">
          <xdr:nvSpPr>
            <xdr:cNvPr id="0" name=""/>
            <xdr:cNvSpPr>
              <a:spLocks noTextEdit="1"/>
            </xdr:cNvSpPr>
          </xdr:nvSpPr>
          <xdr:spPr>
            <a:xfrm>
              <a:off x="4000082" y="546220"/>
              <a:ext cx="3960000" cy="86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793749</xdr:colOff>
      <xdr:row>2</xdr:row>
      <xdr:rowOff>30244</xdr:rowOff>
    </xdr:from>
    <xdr:to>
      <xdr:col>15</xdr:col>
      <xdr:colOff>22678</xdr:colOff>
      <xdr:row>6</xdr:row>
      <xdr:rowOff>149451</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52E14245-D8A2-9154-8662-EF84DA04413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948839" y="551851"/>
              <a:ext cx="3668259" cy="86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han jalori" refreshedDate="46250.855290162035" createdVersion="8" refreshedVersion="8" minRefreshableVersion="3" recordCount="3266" xr:uid="{69E75839-31D5-4190-A6B6-7062668125F8}">
  <cacheSource type="worksheet">
    <worksheetSource name="Table4"/>
  </cacheSource>
  <cacheFields count="21">
    <cacheField name="TransactionID" numFmtId="0">
      <sharedItems containsMixedTypes="1" containsNumber="1" containsInteger="1" minValue="391" maxValue="897" count="805">
        <s v="AP10000"/>
        <s v="AP10001"/>
        <s v="AP10002"/>
        <s v="AP10003"/>
        <s v="AP10004"/>
        <s v="AP10005"/>
        <s v="AP10006"/>
        <s v="AP10007"/>
        <s v="AP10008"/>
        <s v="AP10009"/>
        <s v="AP10010"/>
        <s v="AP10011"/>
        <s v="AP10012"/>
        <s v="AP10013"/>
        <s v="AP10014"/>
        <s v="AP10015"/>
        <s v="AP10016"/>
        <s v="AP10017"/>
        <s v="AP10018"/>
        <s v="AP10019"/>
        <s v="AP10020"/>
        <s v="AP10021"/>
        <s v="AP10022"/>
        <s v="AP10023"/>
        <s v="AP10024"/>
        <s v="AP10025"/>
        <s v="AP10026"/>
        <s v="AP10027"/>
        <s v="AP10028"/>
        <s v="AP10029"/>
        <s v="AP10030"/>
        <s v="AP10031"/>
        <s v="AP10032"/>
        <s v="AP10033"/>
        <s v="AP10034"/>
        <s v="AP10035"/>
        <s v="AP10036"/>
        <s v="AP10037"/>
        <s v="AP10038"/>
        <s v="AP10039"/>
        <s v="AP10040"/>
        <s v="AP10041"/>
        <s v="AP10042"/>
        <s v="AP10043"/>
        <s v="AP10044"/>
        <s v="AP10045"/>
        <s v="AP10046"/>
        <s v="AP10047"/>
        <s v="AP10048"/>
        <s v="AP10049"/>
        <s v="AP10050"/>
        <s v="AP10051"/>
        <s v="AP10052"/>
        <s v="AP10053"/>
        <s v="AP10054"/>
        <s v="AP10055"/>
        <s v="AP10056"/>
        <s v="AP10057"/>
        <s v="AP10058"/>
        <s v="AP10059"/>
        <s v="AP10060"/>
        <s v="AP10061"/>
        <s v="AP10062"/>
        <s v="AP10063"/>
        <s v="AP10064"/>
        <s v="AP10065"/>
        <s v="AP10066"/>
        <s v="AP10067"/>
        <s v="AP10068"/>
        <s v="AP10069"/>
        <s v="AP10070"/>
        <s v="AP10071"/>
        <s v="AP10072"/>
        <s v="AP10073"/>
        <s v="AP10074"/>
        <s v="AP10075"/>
        <s v="AP10076"/>
        <s v="AP10077"/>
        <s v="AP10078"/>
        <s v="AP10079"/>
        <s v="AP10080"/>
        <s v="AP10081"/>
        <s v="AP10082"/>
        <s v="AP10083"/>
        <s v="AP10084"/>
        <s v="AP10085"/>
        <s v="AP10086"/>
        <s v="AP10087"/>
        <s v="AP10088"/>
        <s v="AP10089"/>
        <s v="AP10090"/>
        <s v="AP10091"/>
        <s v="AP10092"/>
        <s v="AP10093"/>
        <s v="AP10094"/>
        <s v="AP10095"/>
        <s v="AP10096"/>
        <s v="AP10097"/>
        <s v="AP10098"/>
        <s v="AP10099"/>
        <s v="AP10100"/>
        <s v="AP10101"/>
        <s v="AP10102"/>
        <s v="AP10103"/>
        <s v="AP10104"/>
        <s v="AP10105"/>
        <s v="AP10106"/>
        <s v="AP10107"/>
        <s v="AP10108"/>
        <s v="AP10109"/>
        <s v="AP10110"/>
        <s v="AP10111"/>
        <s v="AP10112"/>
        <s v="AP10113"/>
        <s v="AP10114"/>
        <s v="AP10115"/>
        <s v="AP10116"/>
        <s v="AP10117"/>
        <s v="AP10118"/>
        <s v="AP10119"/>
        <s v="AP10120"/>
        <s v="AP10121"/>
        <s v="AP10122"/>
        <s v="AP10123"/>
        <s v="AP10124"/>
        <s v="AP10125"/>
        <s v="AP10126"/>
        <s v="AP10127"/>
        <s v="AP10128"/>
        <s v="AP10129"/>
        <s v="AP10130"/>
        <s v="AP10131"/>
        <s v="AP10132"/>
        <s v="AP10133"/>
        <s v="AP10134"/>
        <s v="AP10135"/>
        <s v="AP10136"/>
        <s v="AP10137"/>
        <s v="AP10138"/>
        <s v="AP10139"/>
        <s v="AP10140"/>
        <s v="AP10141"/>
        <s v="AP10142"/>
        <s v="AP10143"/>
        <s v="AP10144"/>
        <s v="AP10145"/>
        <s v="AP10146"/>
        <s v="AP10147"/>
        <s v="AP10148"/>
        <s v="AP10149"/>
        <s v="AP10150"/>
        <s v="AP10151"/>
        <s v="AP10152"/>
        <s v="AP10153"/>
        <s v="AP10154"/>
        <s v="AP10155"/>
        <s v="AP10156"/>
        <s v="AP10157"/>
        <s v="AP10158"/>
        <s v="AP10159"/>
        <s v="AP10160"/>
        <s v="AP10161"/>
        <s v="AP10162"/>
        <s v="AP10163"/>
        <s v="AP10164"/>
        <s v="AP10165"/>
        <s v="AP10166"/>
        <s v="AP10167"/>
        <s v="AP10168"/>
        <s v="AP10169"/>
        <s v="AP10170"/>
        <s v="AP10171"/>
        <s v="AP10172"/>
        <s v="AP10173"/>
        <s v="AP10174"/>
        <s v="AP10175"/>
        <s v="AP10176"/>
        <s v="AP10177"/>
        <s v="AP10178"/>
        <s v="AP10179"/>
        <s v="AP10180"/>
        <s v="AP10181"/>
        <s v="AP10182"/>
        <s v="AP10183"/>
        <s v="AP10184"/>
        <s v="AP10185"/>
        <s v="AP10186"/>
        <s v="AP10187"/>
        <s v="AP10188"/>
        <s v="AP10189"/>
        <s v="AP10190"/>
        <s v="AP10191"/>
        <s v="AP10192"/>
        <s v="AP10193"/>
        <s v="AP10194"/>
        <s v="AP10195"/>
        <s v="AP10196"/>
        <s v="AP10197"/>
        <s v="AP10198"/>
        <s v="AP10199"/>
        <s v="AP10200"/>
        <s v="AP10201"/>
        <s v="AP10202"/>
        <s v="AP10203"/>
        <s v="AP10204"/>
        <s v="AP10205"/>
        <s v="AP10206"/>
        <s v="AP10207"/>
        <s v="AP10208"/>
        <s v="AP10209"/>
        <s v="AP10210"/>
        <s v="AP10211"/>
        <s v="AP10212"/>
        <s v="AP10213"/>
        <s v="AP10214"/>
        <s v="AP10215"/>
        <s v="AP10216"/>
        <s v="AP10217"/>
        <s v="AP10218"/>
        <s v="AP10219"/>
        <s v="AP10220"/>
        <s v="AP10221"/>
        <s v="AP10222"/>
        <s v="AP10223"/>
        <s v="AP10224"/>
        <s v="AP10225"/>
        <s v="AP10226"/>
        <s v="AP10227"/>
        <s v="AP10228"/>
        <s v="AP10229"/>
        <s v="AP10230"/>
        <s v="AP10231"/>
        <s v="AP10232"/>
        <s v="AP10233"/>
        <s v="AP10234"/>
        <s v="AP10235"/>
        <s v="AP10236"/>
        <s v="AP10237"/>
        <s v="AP10238"/>
        <s v="AP10239"/>
        <s v="AP10240"/>
        <s v="AP10241"/>
        <s v="AP10242"/>
        <s v="AP10243"/>
        <s v="AP10244"/>
        <s v="AP10245"/>
        <s v="AP10246"/>
        <s v="AP10247"/>
        <s v="AP10248"/>
        <s v="AP10249"/>
        <s v="AP10250"/>
        <s v="AP10251"/>
        <s v="AP10252"/>
        <s v="AP10253"/>
        <s v="AP10254"/>
        <s v="AP10255"/>
        <s v="AP10256"/>
        <s v="AP10257"/>
        <s v="AP10258"/>
        <s v="AP10259"/>
        <s v="AP10260"/>
        <s v="AP10261"/>
        <s v="AP10262"/>
        <s v="AP10263"/>
        <s v="AP10264"/>
        <s v="AP10265"/>
        <s v="AP10266"/>
        <s v="AP10267"/>
        <s v="AP10268"/>
        <s v="AP10269"/>
        <s v="AP10270"/>
        <s v="AP10271"/>
        <s v="AP10272"/>
        <s v="AP10273"/>
        <s v="AP10274"/>
        <s v="AP10275"/>
        <s v="AP10276"/>
        <s v="AP10277"/>
        <s v="AP10278"/>
        <s v="AP10279"/>
        <s v="AP10280"/>
        <s v="AP10281"/>
        <s v="AP10282"/>
        <s v="AP10283"/>
        <s v="AP10284"/>
        <s v="AP10285"/>
        <s v="AP10286"/>
        <s v="AP10287"/>
        <s v="AP10288"/>
        <s v="AP10289"/>
        <s v="AP10290"/>
        <s v="AP10291"/>
        <s v="AP10292"/>
        <s v="AP10293"/>
        <s v="AP10294"/>
        <s v="AP10295"/>
        <s v="AP10296"/>
        <s v="AP10297"/>
        <s v="AP10298"/>
        <s v="AP10299"/>
        <s v="AP10300"/>
        <s v="AP10301"/>
        <s v="AP10302"/>
        <s v="AP10303"/>
        <s v="AP10304"/>
        <s v="AP10305"/>
        <s v="AP10306"/>
        <s v="AP10307"/>
        <s v="AP10308"/>
        <s v="AP10309"/>
        <s v="AP10310"/>
        <s v="AP10311"/>
        <s v="AP10312"/>
        <s v="AP10313"/>
        <s v="AP10314"/>
        <s v="AP10315"/>
        <s v="AP10316"/>
        <s v="AP10317"/>
        <s v="AP10318"/>
        <s v="AP10319"/>
        <s v="AP10320"/>
        <s v="AP10321"/>
        <s v="AP10322"/>
        <s v="AP10323"/>
        <s v="AP10324"/>
        <s v="AP10325"/>
        <s v="AP10326"/>
        <s v="AP10327"/>
        <s v="AP10328"/>
        <s v="AP10329"/>
        <s v="AP10330"/>
        <s v="AP10331"/>
        <s v="AP10332"/>
        <s v="AP10333"/>
        <s v="AP10334"/>
        <s v="AP10335"/>
        <s v="AP10336"/>
        <s v="AP10337"/>
        <s v="AP10338"/>
        <s v="AP10339"/>
        <s v="AP10340"/>
        <s v="AP10341"/>
        <s v="AP10342"/>
        <s v="AP10343"/>
        <s v="AP10344"/>
        <s v="AP10345"/>
        <s v="AP10346"/>
        <s v="AP10347"/>
        <s v="AP10348"/>
        <s v="AP10349"/>
        <s v="AP10350"/>
        <s v="AP10351"/>
        <s v="AP10352"/>
        <s v="AP10353"/>
        <s v="AP10354"/>
        <s v="AP10355"/>
        <s v="AP10356"/>
        <s v="AP10357"/>
        <s v="AP10358"/>
        <s v="AP10359"/>
        <s v="AP10360"/>
        <s v="AP10361"/>
        <s v="AP10362"/>
        <s v="AP10363"/>
        <s v="AP10364"/>
        <s v="AP10365"/>
        <s v="AP10366"/>
        <s v="AP10367"/>
        <s v="AP10368"/>
        <s v="AP10369"/>
        <s v="AP10370"/>
        <s v="AP10371"/>
        <s v="AP10372"/>
        <s v="AP10373"/>
        <s v="AP10374"/>
        <s v="AP10375"/>
        <s v="AP10376"/>
        <s v="AP10377"/>
        <s v="AP10378"/>
        <s v="AP10379"/>
        <s v="AP10380"/>
        <s v="AP10381"/>
        <s v="AP10382"/>
        <s v="AP10383"/>
        <s v="AP10384"/>
        <s v="AP10385"/>
        <s v="AP10386"/>
        <s v="AP10387"/>
        <s v="AP10388"/>
        <s v="AP10389"/>
        <s v="AP10390"/>
        <s v="AP10391"/>
        <s v="AP10392"/>
        <s v="AP10393"/>
        <s v="AP10394"/>
        <s v="AP10395"/>
        <s v="AP10396"/>
        <s v="AP10397"/>
        <s v="AP10398"/>
        <s v="AP10399"/>
        <s v="AP10400"/>
        <s v="AP10401"/>
        <s v="AP10402"/>
        <s v="AP10403"/>
        <s v="AP10404"/>
        <s v="AP10405"/>
        <s v="AP10406"/>
        <s v="AP10407"/>
        <s v="AP10408"/>
        <s v="AP10409"/>
        <s v="AP10410"/>
        <s v="AP10411"/>
        <s v="AP10412"/>
        <s v="AP10413"/>
        <s v="AP10414"/>
        <s v="AP10415"/>
        <s v="AP10416"/>
        <s v="AP10417"/>
        <s v="AP10418"/>
        <s v="AP10419"/>
        <s v="AP10420"/>
        <s v="AP10421"/>
        <s v="AP10422"/>
        <s v="AP10423"/>
        <s v="AP10424"/>
        <s v="AP10425"/>
        <s v="AP10426"/>
        <s v="AP10427"/>
        <s v="AP10428"/>
        <s v="AP10429"/>
        <s v="AP10430"/>
        <s v="AP10431"/>
        <s v="AP10432"/>
        <s v="AP10433"/>
        <s v="AP10434"/>
        <s v="AP10435"/>
        <s v="AP10436"/>
        <s v="AP10437"/>
        <s v="AP10438"/>
        <s v="AP10439"/>
        <s v="AP10440"/>
        <s v="AP10441"/>
        <s v="AP10442"/>
        <s v="AP10443"/>
        <s v="AP10444"/>
        <s v="AP10445"/>
        <s v="AP10446"/>
        <s v="AP10447"/>
        <s v="AP10448"/>
        <s v="AP10449"/>
        <s v="AP10450"/>
        <s v="AP10451"/>
        <s v="AP10452"/>
        <s v="AP10453"/>
        <s v="AP10454"/>
        <s v="AP10455"/>
        <s v="AP10456"/>
        <s v="AP10457"/>
        <s v="AP10458"/>
        <s v="AP10459"/>
        <s v="AP10460"/>
        <s v="AP10461"/>
        <s v="AP10462"/>
        <s v="AP10463"/>
        <s v="AP10464"/>
        <s v="AP10465"/>
        <s v="AP10466"/>
        <s v="AP10467"/>
        <s v="AP10468"/>
        <s v="AP10469"/>
        <s v="AP10470"/>
        <s v="AP10471"/>
        <s v="AP10472"/>
        <s v="AP10473"/>
        <s v="AP10474"/>
        <s v="AP10475"/>
        <s v="AP10476"/>
        <s v="AP10477"/>
        <s v="AP10478"/>
        <s v="AP10479"/>
        <s v="AP10480"/>
        <s v="AP10481"/>
        <s v="AP10482"/>
        <s v="AP10483"/>
        <s v="AP10484"/>
        <s v="AP10485"/>
        <s v="AP10486"/>
        <s v="AP10487"/>
        <s v="AP10488"/>
        <s v="AP10489"/>
        <s v="AP10490"/>
        <s v="AP10491"/>
        <s v="AP10492"/>
        <s v="AP10493"/>
        <s v="AP10494"/>
        <s v="AP10495"/>
        <s v="AP10496"/>
        <s v="AP10497"/>
        <s v="AP10498"/>
        <s v="AP10499"/>
        <s v="AP10500"/>
        <s v="AP10501"/>
        <s v="AP10502"/>
        <s v="AP10503"/>
        <s v="AP10504"/>
        <s v="AP10505"/>
        <s v="AP10506"/>
        <s v="AP10507"/>
        <s v="AP10508"/>
        <s v="AP10509"/>
        <s v="AP10510"/>
        <s v="AP10511"/>
        <s v="AP10512"/>
        <s v="AP10513"/>
        <s v="AP10514"/>
        <s v="AP10515"/>
        <s v="AP10516"/>
        <s v="AP10517"/>
        <s v="AP10518"/>
        <s v="AP10519"/>
        <s v="AP10520"/>
        <s v="AP10521"/>
        <s v="AP10522"/>
        <s v="AP10523"/>
        <s v="AP10524"/>
        <s v="AP10525"/>
        <s v="AP10526"/>
        <s v="AP10527"/>
        <s v="AP10528"/>
        <s v="AP10529"/>
        <s v="AP10530"/>
        <s v="AP10531"/>
        <s v="AP10532"/>
        <s v="AP10533"/>
        <s v="AP10534"/>
        <s v="AP10535"/>
        <s v="AP10536"/>
        <s v="AP10537"/>
        <s v="AP10538"/>
        <s v="AP10539"/>
        <s v="AP10540"/>
        <s v="AP10541"/>
        <s v="AP10542"/>
        <s v="AP10543"/>
        <s v="AP10544"/>
        <s v="AP10545"/>
        <s v="AP10546"/>
        <s v="AP10547"/>
        <s v="AP10548"/>
        <s v="AP10549"/>
        <s v="AP10550"/>
        <s v="AP10551"/>
        <s v="AP10552"/>
        <s v="AP10553"/>
        <s v="AP10554"/>
        <s v="AP10555"/>
        <s v="AP10556"/>
        <s v="AP10557"/>
        <s v="AP10558"/>
        <s v="AP10559"/>
        <s v="AP10560"/>
        <s v="AP10561"/>
        <s v="AP10562"/>
        <s v="AP10563"/>
        <s v="AP10564"/>
        <s v="AP10565"/>
        <s v="AP10566"/>
        <s v="AP10567"/>
        <s v="AP10568"/>
        <s v="AP10569"/>
        <s v="AP10570"/>
        <s v="AP10571"/>
        <s v="AP10572"/>
        <s v="AP10573"/>
        <s v="AP10574"/>
        <s v="AP10575"/>
        <s v="AP10576"/>
        <s v="AP10577"/>
        <s v="AP10578"/>
        <s v="AP10579"/>
        <s v="AP10580"/>
        <s v="AP10581"/>
        <s v="AP10582"/>
        <s v="AP10583"/>
        <s v="AP10584"/>
        <s v="AP10585"/>
        <s v="AP10586"/>
        <s v="AP10587"/>
        <s v="AP10588"/>
        <s v="AP10589"/>
        <s v="AP10590"/>
        <s v="AP10591"/>
        <s v="AP10592"/>
        <s v="AP10593"/>
        <s v="AP10594"/>
        <s v="AP10595"/>
        <s v="AP10596"/>
        <s v="AP10597"/>
        <s v="AP10598"/>
        <s v="AP10599"/>
        <s v="AP10600"/>
        <s v="AP10601"/>
        <s v="AP10602"/>
        <s v="AP10603"/>
        <s v="AP10604"/>
        <s v="AP10605"/>
        <s v="AP10606"/>
        <s v="AP10607"/>
        <s v="AP10608"/>
        <s v="AP10609"/>
        <s v="AP10610"/>
        <s v="AP10611"/>
        <s v="AP10612"/>
        <s v="AP10613"/>
        <s v="AP10614"/>
        <s v="AP10615"/>
        <s v="AP10616"/>
        <s v="AP10617"/>
        <s v="AP10618"/>
        <s v="AP10619"/>
        <s v="AP10620"/>
        <s v="AP10621"/>
        <s v="AP10622"/>
        <s v="AP10623"/>
        <s v="AP10624"/>
        <s v="AP10625"/>
        <s v="AP10626"/>
        <s v="AP10627"/>
        <s v="AP10628"/>
        <s v="AP10629"/>
        <s v="AP10630"/>
        <s v="AP10631"/>
        <s v="AP10632"/>
        <s v="AP10633"/>
        <s v="AP10634"/>
        <s v="AP10635"/>
        <s v="AP10636"/>
        <s v="AP10637"/>
        <s v="AP10638"/>
        <s v="AP10639"/>
        <s v="AP10640"/>
        <s v="AP10641"/>
        <s v="AP10642"/>
        <s v="AP10643"/>
        <s v="AP10644"/>
        <s v="AP10645"/>
        <s v="AP10646"/>
        <s v="AP10647"/>
        <s v="AP10648"/>
        <s v="AP10649"/>
        <s v="AP10650"/>
        <s v="AP10651"/>
        <s v="AP10652"/>
        <s v="AP10653"/>
        <s v="AP10654"/>
        <s v="AP10655"/>
        <s v="AP10656"/>
        <s v="AP10657"/>
        <s v="AP10658"/>
        <s v="AP10659"/>
        <s v="AP10660"/>
        <s v="AP10661"/>
        <s v="AP10662"/>
        <s v="AP10663"/>
        <s v="AP10664"/>
        <s v="AP10665"/>
        <s v="AP10666"/>
        <s v="AP10667"/>
        <s v="AP10668"/>
        <s v="AP10669"/>
        <s v="AP10670"/>
        <s v="AP10671"/>
        <s v="AP10672"/>
        <s v="AP10673"/>
        <s v="AP10674"/>
        <s v="AP10675"/>
        <s v="AP10676"/>
        <s v="AP10677"/>
        <s v="AP10678"/>
        <s v="AP10679"/>
        <s v="AP10680"/>
        <s v="AP10681"/>
        <s v="AP10682"/>
        <s v="AP10683"/>
        <s v="AP10684"/>
        <s v="AP10685"/>
        <s v="AP10686"/>
        <s v="AP10687"/>
        <s v="AP10688"/>
        <s v="AP10689"/>
        <s v="AP10690"/>
        <s v="AP10691"/>
        <s v="AP10692"/>
        <s v="AP10693"/>
        <s v="AP10694"/>
        <s v="AP10695"/>
        <s v="AP10696"/>
        <s v="AP10697"/>
        <s v="AP10698"/>
        <s v="AP10699"/>
        <s v="AP10700"/>
        <s v="AP10701"/>
        <s v="AP10702"/>
        <s v="AP10703"/>
        <s v="AP10704"/>
        <s v="AP10705"/>
        <s v="AP10706"/>
        <s v="AP10707"/>
        <s v="AP10708"/>
        <s v="AP10709"/>
        <s v="AP10710"/>
        <s v="AP10711"/>
        <s v="AP10712"/>
        <s v="AP10713"/>
        <s v="AP10714"/>
        <s v="AP10715"/>
        <s v="AP10716"/>
        <s v="AP10717"/>
        <s v="AP10718"/>
        <s v="AP10719"/>
        <s v="AP10720"/>
        <s v="AP10721"/>
        <s v="AP10722"/>
        <s v="AP10723"/>
        <s v="AP10724"/>
        <s v="AP10725"/>
        <s v="AP10726"/>
        <s v="AP10727"/>
        <s v="AP10728"/>
        <s v="AP10729"/>
        <s v="AP10730"/>
        <s v="AP10731"/>
        <s v="AP10732"/>
        <s v="AP10733"/>
        <s v="AP10734"/>
        <s v="AP10735"/>
        <s v="AP10736"/>
        <s v="AP10737"/>
        <s v="AP10738"/>
        <s v="AP10739"/>
        <s v="AP10740"/>
        <s v="AP10741"/>
        <s v="AP10742"/>
        <s v="AP10743"/>
        <s v="AP10744"/>
        <s v="AP10745"/>
        <s v="AP10746"/>
        <s v="AP10747"/>
        <s v="AP10748"/>
        <s v="AP10749"/>
        <s v="AP10750"/>
        <s v="AP10751"/>
        <s v="AP10752"/>
        <s v="AP10753"/>
        <s v="AP10754"/>
        <s v="AP10755"/>
        <s v="AP10756"/>
        <s v="AP10757"/>
        <s v="AP10758"/>
        <s v="AP10759"/>
        <s v="AP10760"/>
        <s v="AP10761"/>
        <s v="AP10762"/>
        <s v="AP10763"/>
        <s v="AP10764"/>
        <s v="AP10765"/>
        <s v="AP10766"/>
        <s v="AP10767"/>
        <s v="AP10768"/>
        <s v="AP10769"/>
        <s v="AP10770"/>
        <s v="AP10771"/>
        <s v="AP10772"/>
        <s v="AP10773"/>
        <s v="AP10774"/>
        <s v="AP10775"/>
        <s v="AP10776"/>
        <s v="AP10777"/>
        <s v="AP10778"/>
        <s v="AP10779"/>
        <s v="AP10780"/>
        <s v="AP10781"/>
        <s v="AP10782"/>
        <s v="AP10783"/>
        <s v="AP10784"/>
        <s v="AP10785"/>
        <s v="AP10786"/>
        <s v="AP10787"/>
        <s v="AP10788"/>
        <s v="AP10789"/>
        <s v="AP10790"/>
        <s v="AP10791"/>
        <s v="AP10792"/>
        <s v="AP10793"/>
        <s v="AP10794"/>
        <s v="AP10795"/>
        <s v="AP10796"/>
        <s v="AP10797"/>
        <s v="AP10798"/>
        <s v="AP10799"/>
        <n v="391"/>
        <n v="406"/>
        <n v="818"/>
        <n v="897"/>
        <n v="770"/>
      </sharedItems>
    </cacheField>
    <cacheField name="TransactionType" numFmtId="0">
      <sharedItems count="2">
        <s v="Payable"/>
        <s v="Receivables"/>
      </sharedItems>
    </cacheField>
    <cacheField name="PartyName" numFmtId="0">
      <sharedItems/>
    </cacheField>
    <cacheField name="InvoiceDate" numFmtId="14">
      <sharedItems containsSemiMixedTypes="0" containsNonDate="0" containsDate="1" containsString="0" minDate="2012-01-02T00:00:00" maxDate="2025-07-01T00:00:00"/>
    </cacheField>
    <cacheField name="DueDate" numFmtId="14">
      <sharedItems containsSemiMixedTypes="0" containsNonDate="0" containsDate="1" containsString="0" minDate="2012-01-03T00:00:00" maxDate="2025-07-31T00:00:00"/>
    </cacheField>
    <cacheField name="Amount" numFmtId="0">
      <sharedItems containsSemiMixedTypes="0" containsString="0" containsNumber="1" minValue="5.26" maxValue="4995.3900000000003"/>
    </cacheField>
    <cacheField name="Currency" numFmtId="0">
      <sharedItems containsBlank="1"/>
    </cacheField>
    <cacheField name="PaymentStatus" numFmtId="0">
      <sharedItems/>
    </cacheField>
    <cacheField name="PaidDate" numFmtId="14">
      <sharedItems containsSemiMixedTypes="0" containsNonDate="0" containsDate="1" containsString="0" minDate="1899-12-30T00:00:00" maxDate="2025-07-29T00:00:00"/>
    </cacheField>
    <cacheField name="DaysLate" numFmtId="0">
      <sharedItems containsMixedTypes="1" containsNumber="1" containsInteger="1" minValue="0" maxValue="45"/>
    </cacheField>
    <cacheField name="DisputedFlag" numFmtId="0">
      <sharedItems/>
    </cacheField>
    <cacheField name="Country" numFmtId="0">
      <sharedItems containsMixedTypes="1" containsNumber="1" containsInteger="1" minValue="391" maxValue="897" count="6">
        <s v=""/>
        <n v="391"/>
        <n v="406"/>
        <n v="818"/>
        <n v="897"/>
        <n v="770"/>
      </sharedItems>
    </cacheField>
    <cacheField name="PaperlessDate" numFmtId="0">
      <sharedItems containsDate="1" containsMixedTypes="1" minDate="2012-01-26T00:00:00" maxDate="2013-11-28T00:00:00"/>
    </cacheField>
    <cacheField name="PaperlessBill" numFmtId="0">
      <sharedItems/>
    </cacheField>
    <cacheField name="Terms" numFmtId="0">
      <sharedItems/>
    </cacheField>
    <cacheField name="DatasetSource" numFmtId="0">
      <sharedItems/>
    </cacheField>
    <cacheField name="AgingBucket" numFmtId="0">
      <sharedItems count="4">
        <s v="NA"/>
        <s v="1-30 Days"/>
        <s v="On Time"/>
        <s v="30-60 Days"/>
      </sharedItems>
    </cacheField>
    <cacheField name="Late Flag" numFmtId="0">
      <sharedItems containsMixedTypes="1" containsNumber="1" containsInteger="1" minValue="0" maxValue="1"/>
    </cacheField>
    <cacheField name="Disputed Flags " numFmtId="0">
      <sharedItems containsMixedTypes="1" containsNumber="1" containsInteger="1" minValue="0" maxValue="1" count="3">
        <s v=""/>
        <n v="0"/>
        <n v="1"/>
      </sharedItems>
    </cacheField>
    <cacheField name="Open " numFmtId="0">
      <sharedItems containsSemiMixedTypes="0" containsString="0" containsNumber="1" containsInteger="1" minValue="0" maxValue="1" count="2">
        <n v="1"/>
        <n v="0"/>
      </sharedItems>
    </cacheField>
    <cacheField name="Year of Transaction" numFmtId="0">
      <sharedItems containsSemiMixedTypes="0" containsString="0" containsNumber="1" containsInteger="1" minValue="2012" maxValue="2025" count="5">
        <n v="2024"/>
        <n v="2023"/>
        <n v="2025"/>
        <n v="2013"/>
        <n v="2012"/>
      </sharedItems>
    </cacheField>
  </cacheFields>
  <extLst>
    <ext xmlns:x14="http://schemas.microsoft.com/office/spreadsheetml/2009/9/main" uri="{725AE2AE-9491-48be-B2B4-4EB974FC3084}">
      <x14:pivotCacheDefinition pivotCacheId="1780119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6">
  <r>
    <x v="0"/>
    <x v="0"/>
    <s v="BluePrints"/>
    <d v="2024-12-16T00:00:00"/>
    <d v="2025-01-15T00:00:00"/>
    <n v="344.25"/>
    <s v="EUR"/>
    <s v="Open"/>
    <d v="1899-12-30T00:00:00"/>
    <s v=""/>
    <s v=""/>
    <x v="0"/>
    <s v=""/>
    <s v=""/>
    <s v="Net 30"/>
    <s v="AP"/>
    <x v="0"/>
    <s v=""/>
    <x v="0"/>
    <x v="0"/>
    <x v="0"/>
  </r>
  <r>
    <x v="1"/>
    <x v="0"/>
    <s v="BluePrints"/>
    <d v="2024-05-18T00:00:00"/>
    <d v="2024-06-17T00:00:00"/>
    <n v="3298.38"/>
    <s v="CAD"/>
    <s v="Partial"/>
    <d v="1899-12-30T00:00:00"/>
    <s v=""/>
    <s v=""/>
    <x v="0"/>
    <s v=""/>
    <s v=""/>
    <s v="Net 30"/>
    <s v="AP"/>
    <x v="0"/>
    <s v=""/>
    <x v="0"/>
    <x v="1"/>
    <x v="0"/>
  </r>
  <r>
    <x v="2"/>
    <x v="0"/>
    <s v="Fast Travel"/>
    <d v="2024-02-25T00:00:00"/>
    <d v="2024-03-26T00:00:00"/>
    <n v="1023.43"/>
    <s v="GBP"/>
    <s v="Open"/>
    <d v="1899-12-30T00:00:00"/>
    <s v=""/>
    <s v=""/>
    <x v="0"/>
    <s v=""/>
    <s v=""/>
    <s v="Net 30"/>
    <s v="AP"/>
    <x v="0"/>
    <s v=""/>
    <x v="0"/>
    <x v="0"/>
    <x v="0"/>
  </r>
  <r>
    <x v="3"/>
    <x v="0"/>
    <s v="ABC Supplies"/>
    <d v="2024-01-08T00:00:00"/>
    <d v="2024-02-07T00:00:00"/>
    <n v="4433.05"/>
    <s v="USD"/>
    <s v="Partial"/>
    <d v="1899-12-30T00:00:00"/>
    <s v=""/>
    <s v=""/>
    <x v="0"/>
    <s v=""/>
    <s v=""/>
    <s v="Net 30"/>
    <s v="AP"/>
    <x v="0"/>
    <s v=""/>
    <x v="0"/>
    <x v="1"/>
    <x v="0"/>
  </r>
  <r>
    <x v="4"/>
    <x v="0"/>
    <s v="ABC Supplies"/>
    <d v="2024-05-23T00:00:00"/>
    <d v="2024-06-22T00:00:00"/>
    <n v="4345.1400000000003"/>
    <s v="GBP"/>
    <s v="Partial"/>
    <d v="1899-12-30T00:00:00"/>
    <s v=""/>
    <s v=""/>
    <x v="0"/>
    <s v=""/>
    <s v=""/>
    <s v="Net 30"/>
    <s v="AP"/>
    <x v="0"/>
    <s v=""/>
    <x v="0"/>
    <x v="1"/>
    <x v="0"/>
  </r>
  <r>
    <x v="5"/>
    <x v="0"/>
    <s v="Fast Travel"/>
    <d v="2024-07-09T00:00:00"/>
    <d v="2024-08-08T00:00:00"/>
    <n v="1599.18"/>
    <s v="AUD"/>
    <s v="Open"/>
    <d v="1899-12-30T00:00:00"/>
    <s v=""/>
    <s v=""/>
    <x v="0"/>
    <s v=""/>
    <s v=""/>
    <s v="Net 30"/>
    <s v="AP"/>
    <x v="0"/>
    <s v=""/>
    <x v="0"/>
    <x v="0"/>
    <x v="0"/>
  </r>
  <r>
    <x v="6"/>
    <x v="0"/>
    <s v="BluePrints"/>
    <d v="2024-12-20T00:00:00"/>
    <d v="2025-01-19T00:00:00"/>
    <n v="894.13"/>
    <s v="USD"/>
    <s v="Open"/>
    <d v="1899-12-30T00:00:00"/>
    <s v=""/>
    <s v=""/>
    <x v="0"/>
    <s v=""/>
    <s v=""/>
    <s v="Net 30"/>
    <s v="AP"/>
    <x v="0"/>
    <s v=""/>
    <x v="0"/>
    <x v="0"/>
    <x v="0"/>
  </r>
  <r>
    <x v="7"/>
    <x v="0"/>
    <s v="Fast Travel"/>
    <d v="2024-09-25T00:00:00"/>
    <d v="2024-10-25T00:00:00"/>
    <n v="1303.06"/>
    <s v="GBP"/>
    <s v="Paid"/>
    <d v="2024-10-28T00:00:00"/>
    <n v="3"/>
    <s v=""/>
    <x v="0"/>
    <s v=""/>
    <s v=""/>
    <s v="Net 30"/>
    <s v="AP"/>
    <x v="1"/>
    <n v="1"/>
    <x v="0"/>
    <x v="1"/>
    <x v="0"/>
  </r>
  <r>
    <x v="8"/>
    <x v="0"/>
    <s v="ABC Supplies"/>
    <d v="2024-02-12T00:00:00"/>
    <d v="2024-03-13T00:00:00"/>
    <n v="3481.8"/>
    <s v="CAD"/>
    <s v="Paid"/>
    <d v="2024-03-16T00:00:00"/>
    <n v="3"/>
    <s v=""/>
    <x v="0"/>
    <s v=""/>
    <s v=""/>
    <s v="Net 30"/>
    <s v="AP"/>
    <x v="1"/>
    <n v="1"/>
    <x v="0"/>
    <x v="1"/>
    <x v="0"/>
  </r>
  <r>
    <x v="9"/>
    <x v="0"/>
    <s v="ABC Supplies"/>
    <d v="2024-06-27T00:00:00"/>
    <d v="2024-07-27T00:00:00"/>
    <n v="217.97"/>
    <s v="USD"/>
    <s v="Open"/>
    <d v="1899-12-30T00:00:00"/>
    <s v=""/>
    <s v=""/>
    <x v="0"/>
    <s v=""/>
    <s v=""/>
    <s v="Net 30"/>
    <s v="AP"/>
    <x v="0"/>
    <s v=""/>
    <x v="0"/>
    <x v="0"/>
    <x v="0"/>
  </r>
  <r>
    <x v="10"/>
    <x v="0"/>
    <s v="BluePrints"/>
    <d v="2024-03-09T00:00:00"/>
    <d v="2024-04-08T00:00:00"/>
    <n v="1809.07"/>
    <s v="EUR"/>
    <s v="Partial"/>
    <d v="1899-12-30T00:00:00"/>
    <s v=""/>
    <s v=""/>
    <x v="0"/>
    <s v=""/>
    <s v=""/>
    <s v="Net 30"/>
    <s v="AP"/>
    <x v="0"/>
    <s v=""/>
    <x v="0"/>
    <x v="1"/>
    <x v="0"/>
  </r>
  <r>
    <x v="11"/>
    <x v="0"/>
    <s v="BluePrints"/>
    <d v="2024-10-10T00:00:00"/>
    <d v="2024-11-09T00:00:00"/>
    <n v="884.1"/>
    <s v="USD"/>
    <s v="Open"/>
    <d v="1899-12-30T00:00:00"/>
    <s v=""/>
    <s v=""/>
    <x v="0"/>
    <s v=""/>
    <s v=""/>
    <s v="Net 30"/>
    <s v="AP"/>
    <x v="0"/>
    <s v=""/>
    <x v="0"/>
    <x v="0"/>
    <x v="0"/>
  </r>
  <r>
    <x v="12"/>
    <x v="0"/>
    <s v="ABC Supplies"/>
    <d v="2023-05-19T00:00:00"/>
    <d v="2023-06-18T00:00:00"/>
    <n v="1491.7"/>
    <s v="GBP"/>
    <s v="Open"/>
    <d v="1899-12-30T00:00:00"/>
    <s v=""/>
    <s v=""/>
    <x v="0"/>
    <s v=""/>
    <s v=""/>
    <s v="Net 30"/>
    <s v="AP"/>
    <x v="0"/>
    <s v=""/>
    <x v="0"/>
    <x v="0"/>
    <x v="1"/>
  </r>
  <r>
    <x v="13"/>
    <x v="0"/>
    <s v="ABC Supplies"/>
    <d v="2023-11-19T00:00:00"/>
    <d v="2023-12-19T00:00:00"/>
    <n v="4212.17"/>
    <s v="AUD"/>
    <s v="Paid"/>
    <d v="2023-12-25T00:00:00"/>
    <n v="6"/>
    <s v=""/>
    <x v="0"/>
    <s v=""/>
    <s v=""/>
    <s v="Net 30"/>
    <s v="AP"/>
    <x v="1"/>
    <n v="1"/>
    <x v="0"/>
    <x v="1"/>
    <x v="1"/>
  </r>
  <r>
    <x v="14"/>
    <x v="0"/>
    <s v="BluePrints"/>
    <d v="2024-05-05T00:00:00"/>
    <d v="2024-06-04T00:00:00"/>
    <n v="1632.82"/>
    <s v="GBP"/>
    <s v="Open"/>
    <d v="1899-12-30T00:00:00"/>
    <s v=""/>
    <s v=""/>
    <x v="0"/>
    <s v=""/>
    <s v=""/>
    <s v="Net 30"/>
    <s v="AP"/>
    <x v="0"/>
    <s v=""/>
    <x v="0"/>
    <x v="0"/>
    <x v="0"/>
  </r>
  <r>
    <x v="15"/>
    <x v="0"/>
    <s v="BluePrints"/>
    <d v="2023-06-04T00:00:00"/>
    <d v="2023-07-04T00:00:00"/>
    <n v="1887.67"/>
    <s v="EUR"/>
    <s v="Paid"/>
    <d v="2023-07-04T00:00:00"/>
    <n v="0"/>
    <s v=""/>
    <x v="0"/>
    <s v=""/>
    <s v=""/>
    <s v="Net 30"/>
    <s v="AP"/>
    <x v="2"/>
    <n v="0"/>
    <x v="0"/>
    <x v="1"/>
    <x v="1"/>
  </r>
  <r>
    <x v="16"/>
    <x v="0"/>
    <s v="BluePrints"/>
    <d v="2023-12-10T00:00:00"/>
    <d v="2024-01-09T00:00:00"/>
    <n v="1721.41"/>
    <s v="GBP"/>
    <s v="Open"/>
    <d v="1899-12-30T00:00:00"/>
    <s v=""/>
    <s v=""/>
    <x v="0"/>
    <s v=""/>
    <s v=""/>
    <s v="Net 30"/>
    <s v="AP"/>
    <x v="0"/>
    <s v=""/>
    <x v="0"/>
    <x v="0"/>
    <x v="1"/>
  </r>
  <r>
    <x v="17"/>
    <x v="0"/>
    <s v="Global Office"/>
    <d v="2024-12-30T00:00:00"/>
    <d v="2025-01-29T00:00:00"/>
    <n v="2941.63"/>
    <s v="USD"/>
    <s v="Open"/>
    <d v="1899-12-30T00:00:00"/>
    <s v=""/>
    <s v=""/>
    <x v="0"/>
    <s v=""/>
    <s v=""/>
    <s v="Net 30"/>
    <s v="AP"/>
    <x v="0"/>
    <s v=""/>
    <x v="0"/>
    <x v="0"/>
    <x v="0"/>
  </r>
  <r>
    <x v="18"/>
    <x v="0"/>
    <s v="Fast Travel"/>
    <d v="2024-06-27T00:00:00"/>
    <d v="2024-07-27T00:00:00"/>
    <n v="889.44"/>
    <s v="USD"/>
    <s v="Paid"/>
    <d v="2024-07-27T00:00:00"/>
    <n v="0"/>
    <s v=""/>
    <x v="0"/>
    <s v=""/>
    <s v=""/>
    <s v="Net 30"/>
    <s v="AP"/>
    <x v="2"/>
    <n v="0"/>
    <x v="0"/>
    <x v="1"/>
    <x v="0"/>
  </r>
  <r>
    <x v="19"/>
    <x v="0"/>
    <s v="Fast Travel"/>
    <d v="2025-03-28T00:00:00"/>
    <d v="2025-04-27T00:00:00"/>
    <n v="1539.53"/>
    <s v="AUD"/>
    <s v="Partial"/>
    <d v="1899-12-30T00:00:00"/>
    <s v=""/>
    <s v=""/>
    <x v="0"/>
    <s v=""/>
    <s v=""/>
    <s v="Net 30"/>
    <s v="AP"/>
    <x v="0"/>
    <s v=""/>
    <x v="0"/>
    <x v="1"/>
    <x v="2"/>
  </r>
  <r>
    <x v="20"/>
    <x v="0"/>
    <s v="TechMart"/>
    <d v="2023-07-14T00:00:00"/>
    <d v="2023-08-13T00:00:00"/>
    <n v="996.27"/>
    <s v="AUD"/>
    <s v="Open"/>
    <d v="1899-12-30T00:00:00"/>
    <s v=""/>
    <s v=""/>
    <x v="0"/>
    <s v=""/>
    <s v=""/>
    <s v="Net 30"/>
    <s v="AP"/>
    <x v="0"/>
    <s v=""/>
    <x v="0"/>
    <x v="0"/>
    <x v="1"/>
  </r>
  <r>
    <x v="21"/>
    <x v="0"/>
    <s v="TechMart"/>
    <d v="2023-06-28T00:00:00"/>
    <d v="2023-07-28T00:00:00"/>
    <n v="2450.1"/>
    <s v="CAD"/>
    <s v="Partial"/>
    <d v="1899-12-30T00:00:00"/>
    <s v=""/>
    <s v=""/>
    <x v="0"/>
    <s v=""/>
    <s v=""/>
    <s v="Net 30"/>
    <s v="AP"/>
    <x v="0"/>
    <s v=""/>
    <x v="0"/>
    <x v="1"/>
    <x v="1"/>
  </r>
  <r>
    <x v="22"/>
    <x v="0"/>
    <s v="Global Office"/>
    <d v="2024-12-27T00:00:00"/>
    <d v="2025-01-26T00:00:00"/>
    <n v="797.8"/>
    <s v="CAD"/>
    <s v="Open"/>
    <d v="1899-12-30T00:00:00"/>
    <s v=""/>
    <s v=""/>
    <x v="0"/>
    <s v=""/>
    <s v=""/>
    <s v="Net 30"/>
    <s v="AP"/>
    <x v="0"/>
    <s v=""/>
    <x v="0"/>
    <x v="0"/>
    <x v="0"/>
  </r>
  <r>
    <x v="23"/>
    <x v="0"/>
    <s v="BluePrints"/>
    <d v="2023-05-16T00:00:00"/>
    <d v="2023-06-15T00:00:00"/>
    <n v="4237.6499999999996"/>
    <s v="GBP"/>
    <s v="Partial"/>
    <d v="1899-12-30T00:00:00"/>
    <s v=""/>
    <s v=""/>
    <x v="0"/>
    <s v=""/>
    <s v=""/>
    <s v="Net 30"/>
    <s v="AP"/>
    <x v="0"/>
    <s v=""/>
    <x v="0"/>
    <x v="1"/>
    <x v="1"/>
  </r>
  <r>
    <x v="24"/>
    <x v="0"/>
    <s v="Global Office"/>
    <d v="2023-09-30T00:00:00"/>
    <d v="2023-10-30T00:00:00"/>
    <n v="665.06"/>
    <s v="AUD"/>
    <s v="Open"/>
    <d v="1899-12-30T00:00:00"/>
    <s v=""/>
    <s v=""/>
    <x v="0"/>
    <s v=""/>
    <s v=""/>
    <s v="Net 30"/>
    <s v="AP"/>
    <x v="0"/>
    <s v=""/>
    <x v="0"/>
    <x v="0"/>
    <x v="1"/>
  </r>
  <r>
    <x v="25"/>
    <x v="0"/>
    <s v="Global Office"/>
    <d v="2024-12-14T00:00:00"/>
    <d v="2025-01-13T00:00:00"/>
    <n v="3849.16"/>
    <s v="GBP"/>
    <s v="Partial"/>
    <d v="1899-12-30T00:00:00"/>
    <s v=""/>
    <s v=""/>
    <x v="0"/>
    <s v=""/>
    <s v=""/>
    <s v="Net 30"/>
    <s v="AP"/>
    <x v="0"/>
    <s v=""/>
    <x v="0"/>
    <x v="1"/>
    <x v="0"/>
  </r>
  <r>
    <x v="26"/>
    <x v="0"/>
    <s v="BluePrints"/>
    <d v="2023-07-17T00:00:00"/>
    <d v="2023-08-16T00:00:00"/>
    <n v="4411.88"/>
    <s v="CAD"/>
    <s v="Paid"/>
    <d v="2023-08-16T00:00:00"/>
    <n v="0"/>
    <s v=""/>
    <x v="0"/>
    <s v=""/>
    <s v=""/>
    <s v="Net 30"/>
    <s v="AP"/>
    <x v="2"/>
    <n v="0"/>
    <x v="0"/>
    <x v="1"/>
    <x v="1"/>
  </r>
  <r>
    <x v="27"/>
    <x v="0"/>
    <s v="Fast Travel"/>
    <d v="2024-03-25T00:00:00"/>
    <d v="2024-04-24T00:00:00"/>
    <n v="296.64999999999998"/>
    <s v="USD"/>
    <s v="Paid"/>
    <d v="2024-04-29T00:00:00"/>
    <n v="5"/>
    <s v=""/>
    <x v="0"/>
    <s v=""/>
    <s v=""/>
    <s v="Net 30"/>
    <s v="AP"/>
    <x v="1"/>
    <n v="1"/>
    <x v="0"/>
    <x v="1"/>
    <x v="0"/>
  </r>
  <r>
    <x v="28"/>
    <x v="0"/>
    <s v="TechMart"/>
    <d v="2024-10-28T00:00:00"/>
    <d v="2024-11-27T00:00:00"/>
    <n v="3099.8"/>
    <s v="GBP"/>
    <s v="Open"/>
    <d v="1899-12-30T00:00:00"/>
    <s v=""/>
    <s v=""/>
    <x v="0"/>
    <s v=""/>
    <s v=""/>
    <s v="Net 30"/>
    <s v="AP"/>
    <x v="0"/>
    <s v=""/>
    <x v="0"/>
    <x v="0"/>
    <x v="0"/>
  </r>
  <r>
    <x v="29"/>
    <x v="0"/>
    <s v="Global Office"/>
    <d v="2023-03-06T00:00:00"/>
    <d v="2023-04-05T00:00:00"/>
    <n v="4007.29"/>
    <s v="CAD"/>
    <s v="Open"/>
    <d v="1899-12-30T00:00:00"/>
    <s v=""/>
    <s v=""/>
    <x v="0"/>
    <s v=""/>
    <s v=""/>
    <s v="Net 30"/>
    <s v="AP"/>
    <x v="0"/>
    <s v=""/>
    <x v="0"/>
    <x v="0"/>
    <x v="1"/>
  </r>
  <r>
    <x v="30"/>
    <x v="0"/>
    <s v="Fast Travel"/>
    <d v="2024-02-13T00:00:00"/>
    <d v="2024-03-14T00:00:00"/>
    <n v="2884.32"/>
    <s v="CAD"/>
    <s v="Partial"/>
    <d v="1899-12-30T00:00:00"/>
    <s v=""/>
    <s v=""/>
    <x v="0"/>
    <s v=""/>
    <s v=""/>
    <s v="Net 30"/>
    <s v="AP"/>
    <x v="0"/>
    <s v=""/>
    <x v="0"/>
    <x v="1"/>
    <x v="0"/>
  </r>
  <r>
    <x v="31"/>
    <x v="0"/>
    <s v="Fast Travel"/>
    <d v="2023-03-15T00:00:00"/>
    <d v="2023-04-14T00:00:00"/>
    <n v="4830.24"/>
    <s v="EUR"/>
    <s v="Paid"/>
    <d v="2023-04-14T00:00:00"/>
    <n v="0"/>
    <s v=""/>
    <x v="0"/>
    <s v=""/>
    <s v=""/>
    <s v="Net 30"/>
    <s v="AP"/>
    <x v="2"/>
    <n v="0"/>
    <x v="0"/>
    <x v="1"/>
    <x v="1"/>
  </r>
  <r>
    <x v="32"/>
    <x v="0"/>
    <s v="Global Office"/>
    <d v="2023-10-11T00:00:00"/>
    <d v="2023-11-10T00:00:00"/>
    <n v="4841.22"/>
    <s v="USD"/>
    <s v="Paid"/>
    <d v="2023-11-10T00:00:00"/>
    <n v="0"/>
    <s v=""/>
    <x v="0"/>
    <s v=""/>
    <s v=""/>
    <s v="Net 30"/>
    <s v="AP"/>
    <x v="2"/>
    <n v="0"/>
    <x v="0"/>
    <x v="1"/>
    <x v="1"/>
  </r>
  <r>
    <x v="33"/>
    <x v="0"/>
    <s v="ABC Supplies"/>
    <d v="2024-11-02T00:00:00"/>
    <d v="2024-12-02T00:00:00"/>
    <n v="3601.17"/>
    <s v="AUD"/>
    <s v="Open"/>
    <d v="1899-12-30T00:00:00"/>
    <s v=""/>
    <s v=""/>
    <x v="0"/>
    <s v=""/>
    <s v=""/>
    <s v="Net 30"/>
    <s v="AP"/>
    <x v="0"/>
    <s v=""/>
    <x v="0"/>
    <x v="0"/>
    <x v="0"/>
  </r>
  <r>
    <x v="34"/>
    <x v="0"/>
    <s v="Fast Travel"/>
    <d v="2025-01-11T00:00:00"/>
    <d v="2025-02-10T00:00:00"/>
    <n v="3913.65"/>
    <s v="GBP"/>
    <s v="Paid"/>
    <d v="2025-02-10T00:00:00"/>
    <n v="0"/>
    <s v=""/>
    <x v="0"/>
    <s v=""/>
    <s v=""/>
    <s v="Net 30"/>
    <s v="AP"/>
    <x v="2"/>
    <n v="0"/>
    <x v="0"/>
    <x v="1"/>
    <x v="2"/>
  </r>
  <r>
    <x v="35"/>
    <x v="0"/>
    <s v="ABC Supplies"/>
    <d v="2023-04-09T00:00:00"/>
    <d v="2023-05-09T00:00:00"/>
    <n v="1117.52"/>
    <s v="CAD"/>
    <s v="Open"/>
    <d v="1899-12-30T00:00:00"/>
    <s v=""/>
    <s v=""/>
    <x v="0"/>
    <s v=""/>
    <s v=""/>
    <s v="Net 30"/>
    <s v="AP"/>
    <x v="0"/>
    <s v=""/>
    <x v="0"/>
    <x v="0"/>
    <x v="1"/>
  </r>
  <r>
    <x v="36"/>
    <x v="0"/>
    <s v="BluePrints"/>
    <d v="2023-07-21T00:00:00"/>
    <d v="2023-08-20T00:00:00"/>
    <n v="4178.2"/>
    <s v="CAD"/>
    <s v="Partial"/>
    <d v="1899-12-30T00:00:00"/>
    <s v=""/>
    <s v=""/>
    <x v="0"/>
    <s v=""/>
    <s v=""/>
    <s v="Net 30"/>
    <s v="AP"/>
    <x v="0"/>
    <s v=""/>
    <x v="0"/>
    <x v="1"/>
    <x v="1"/>
  </r>
  <r>
    <x v="37"/>
    <x v="0"/>
    <s v="Global Office"/>
    <d v="2024-07-31T00:00:00"/>
    <d v="2024-08-30T00:00:00"/>
    <n v="504.02"/>
    <s v="USD"/>
    <s v="Partial"/>
    <d v="1899-12-30T00:00:00"/>
    <s v=""/>
    <s v=""/>
    <x v="0"/>
    <s v=""/>
    <s v=""/>
    <s v="Net 30"/>
    <s v="AP"/>
    <x v="0"/>
    <s v=""/>
    <x v="0"/>
    <x v="1"/>
    <x v="0"/>
  </r>
  <r>
    <x v="38"/>
    <x v="0"/>
    <s v="BluePrints"/>
    <d v="2023-01-08T00:00:00"/>
    <d v="2023-02-07T00:00:00"/>
    <n v="3156.05"/>
    <s v="GBP"/>
    <s v="Open"/>
    <d v="1899-12-30T00:00:00"/>
    <s v=""/>
    <s v=""/>
    <x v="0"/>
    <s v=""/>
    <s v=""/>
    <s v="Net 30"/>
    <s v="AP"/>
    <x v="0"/>
    <s v=""/>
    <x v="0"/>
    <x v="0"/>
    <x v="1"/>
  </r>
  <r>
    <x v="39"/>
    <x v="0"/>
    <s v="Global Office"/>
    <d v="2023-07-01T00:00:00"/>
    <d v="2023-07-31T00:00:00"/>
    <n v="3284.77"/>
    <s v="EUR"/>
    <s v="Partial"/>
    <d v="1899-12-30T00:00:00"/>
    <s v=""/>
    <s v=""/>
    <x v="0"/>
    <s v=""/>
    <s v=""/>
    <s v="Net 30"/>
    <s v="AP"/>
    <x v="0"/>
    <s v=""/>
    <x v="0"/>
    <x v="1"/>
    <x v="1"/>
  </r>
  <r>
    <x v="40"/>
    <x v="0"/>
    <s v="Global Office"/>
    <d v="2025-05-24T00:00:00"/>
    <d v="2025-06-23T00:00:00"/>
    <n v="4519.76"/>
    <s v="USD"/>
    <s v="Open"/>
    <d v="1899-12-30T00:00:00"/>
    <s v=""/>
    <s v=""/>
    <x v="0"/>
    <s v=""/>
    <s v=""/>
    <s v="Net 30"/>
    <s v="AP"/>
    <x v="0"/>
    <s v=""/>
    <x v="0"/>
    <x v="0"/>
    <x v="2"/>
  </r>
  <r>
    <x v="41"/>
    <x v="0"/>
    <s v="BluePrints"/>
    <d v="2024-01-22T00:00:00"/>
    <d v="2024-02-21T00:00:00"/>
    <n v="4094.28"/>
    <s v="EUR"/>
    <s v="Partial"/>
    <d v="1899-12-30T00:00:00"/>
    <s v=""/>
    <s v=""/>
    <x v="0"/>
    <s v=""/>
    <s v=""/>
    <s v="Net 30"/>
    <s v="AP"/>
    <x v="0"/>
    <s v=""/>
    <x v="0"/>
    <x v="1"/>
    <x v="0"/>
  </r>
  <r>
    <x v="42"/>
    <x v="0"/>
    <s v="BluePrints"/>
    <d v="2023-02-10T00:00:00"/>
    <d v="2023-03-12T00:00:00"/>
    <n v="3097.79"/>
    <s v="EUR"/>
    <s v="Paid"/>
    <d v="2023-03-20T00:00:00"/>
    <n v="8"/>
    <s v=""/>
    <x v="0"/>
    <s v=""/>
    <s v=""/>
    <s v="Net 30"/>
    <s v="AP"/>
    <x v="1"/>
    <n v="1"/>
    <x v="0"/>
    <x v="1"/>
    <x v="1"/>
  </r>
  <r>
    <x v="43"/>
    <x v="0"/>
    <s v="Fast Travel"/>
    <d v="2025-06-01T00:00:00"/>
    <d v="2025-07-01T00:00:00"/>
    <n v="1415.24"/>
    <s v="AUD"/>
    <s v="Partial"/>
    <d v="1899-12-30T00:00:00"/>
    <s v=""/>
    <s v=""/>
    <x v="0"/>
    <s v=""/>
    <s v=""/>
    <s v="Net 30"/>
    <s v="AP"/>
    <x v="0"/>
    <s v=""/>
    <x v="0"/>
    <x v="1"/>
    <x v="2"/>
  </r>
  <r>
    <x v="44"/>
    <x v="0"/>
    <s v="BluePrints"/>
    <d v="2023-06-25T00:00:00"/>
    <d v="2023-07-25T00:00:00"/>
    <n v="3224.33"/>
    <s v="GBP"/>
    <s v="Partial"/>
    <d v="1899-12-30T00:00:00"/>
    <s v=""/>
    <s v=""/>
    <x v="0"/>
    <s v=""/>
    <s v=""/>
    <s v="Net 30"/>
    <s v="AP"/>
    <x v="0"/>
    <s v=""/>
    <x v="0"/>
    <x v="1"/>
    <x v="1"/>
  </r>
  <r>
    <x v="45"/>
    <x v="0"/>
    <s v="TechMart"/>
    <d v="2023-06-26T00:00:00"/>
    <d v="2023-07-26T00:00:00"/>
    <n v="1164.49"/>
    <s v="USD"/>
    <s v="Partial"/>
    <d v="1899-12-30T00:00:00"/>
    <s v=""/>
    <s v=""/>
    <x v="0"/>
    <s v=""/>
    <s v=""/>
    <s v="Net 30"/>
    <s v="AP"/>
    <x v="0"/>
    <s v=""/>
    <x v="0"/>
    <x v="1"/>
    <x v="1"/>
  </r>
  <r>
    <x v="46"/>
    <x v="0"/>
    <s v="TechMart"/>
    <d v="2025-01-11T00:00:00"/>
    <d v="2025-02-10T00:00:00"/>
    <n v="2557.61"/>
    <s v="USD"/>
    <s v="Paid"/>
    <d v="2025-02-10T00:00:00"/>
    <n v="0"/>
    <s v=""/>
    <x v="0"/>
    <s v=""/>
    <s v=""/>
    <s v="Net 30"/>
    <s v="AP"/>
    <x v="2"/>
    <n v="0"/>
    <x v="0"/>
    <x v="1"/>
    <x v="2"/>
  </r>
  <r>
    <x v="47"/>
    <x v="0"/>
    <s v="BluePrints"/>
    <d v="2025-01-25T00:00:00"/>
    <d v="2025-02-24T00:00:00"/>
    <n v="393.4"/>
    <s v="GBP"/>
    <s v="Open"/>
    <d v="1899-12-30T00:00:00"/>
    <s v=""/>
    <s v=""/>
    <x v="0"/>
    <s v=""/>
    <s v=""/>
    <s v="Net 30"/>
    <s v="AP"/>
    <x v="0"/>
    <s v=""/>
    <x v="0"/>
    <x v="0"/>
    <x v="2"/>
  </r>
  <r>
    <x v="48"/>
    <x v="0"/>
    <s v="Global Office"/>
    <d v="2025-03-17T00:00:00"/>
    <d v="2025-04-16T00:00:00"/>
    <n v="2307.0500000000002"/>
    <s v="CAD"/>
    <s v="Paid"/>
    <d v="2025-04-16T00:00:00"/>
    <n v="0"/>
    <s v=""/>
    <x v="0"/>
    <s v=""/>
    <s v=""/>
    <s v="Net 30"/>
    <s v="AP"/>
    <x v="2"/>
    <n v="0"/>
    <x v="0"/>
    <x v="1"/>
    <x v="2"/>
  </r>
  <r>
    <x v="49"/>
    <x v="0"/>
    <s v="BluePrints"/>
    <d v="2023-09-28T00:00:00"/>
    <d v="2023-10-28T00:00:00"/>
    <n v="728.35"/>
    <s v="GBP"/>
    <s v="Paid"/>
    <d v="2023-11-10T00:00:00"/>
    <n v="13"/>
    <s v=""/>
    <x v="0"/>
    <s v=""/>
    <s v=""/>
    <s v="Net 30"/>
    <s v="AP"/>
    <x v="1"/>
    <n v="1"/>
    <x v="0"/>
    <x v="1"/>
    <x v="1"/>
  </r>
  <r>
    <x v="50"/>
    <x v="0"/>
    <s v="Fast Travel"/>
    <d v="2025-05-24T00:00:00"/>
    <d v="2025-06-23T00:00:00"/>
    <n v="3580.44"/>
    <s v="GBP"/>
    <s v="Open"/>
    <d v="1899-12-30T00:00:00"/>
    <s v=""/>
    <s v=""/>
    <x v="0"/>
    <s v=""/>
    <s v=""/>
    <s v="Net 30"/>
    <s v="AP"/>
    <x v="0"/>
    <s v=""/>
    <x v="0"/>
    <x v="0"/>
    <x v="2"/>
  </r>
  <r>
    <x v="51"/>
    <x v="0"/>
    <s v="BluePrints"/>
    <d v="2024-03-31T00:00:00"/>
    <d v="2024-04-30T00:00:00"/>
    <n v="1527.67"/>
    <s v="AUD"/>
    <s v="Paid"/>
    <d v="2024-04-30T00:00:00"/>
    <n v="0"/>
    <s v=""/>
    <x v="0"/>
    <s v=""/>
    <s v=""/>
    <s v="Net 30"/>
    <s v="AP"/>
    <x v="2"/>
    <n v="0"/>
    <x v="0"/>
    <x v="1"/>
    <x v="0"/>
  </r>
  <r>
    <x v="52"/>
    <x v="0"/>
    <s v="BluePrints"/>
    <d v="2023-04-23T00:00:00"/>
    <d v="2023-05-23T00:00:00"/>
    <n v="3014.35"/>
    <s v="CAD"/>
    <s v="Paid"/>
    <d v="2023-05-23T00:00:00"/>
    <n v="0"/>
    <s v=""/>
    <x v="0"/>
    <s v=""/>
    <s v=""/>
    <s v="Net 30"/>
    <s v="AP"/>
    <x v="2"/>
    <n v="0"/>
    <x v="0"/>
    <x v="1"/>
    <x v="1"/>
  </r>
  <r>
    <x v="53"/>
    <x v="0"/>
    <s v="ABC Supplies"/>
    <d v="2023-08-24T00:00:00"/>
    <d v="2023-09-23T00:00:00"/>
    <n v="3099.88"/>
    <s v="CAD"/>
    <s v="Partial"/>
    <d v="1899-12-30T00:00:00"/>
    <s v=""/>
    <s v=""/>
    <x v="0"/>
    <s v=""/>
    <s v=""/>
    <s v="Net 30"/>
    <s v="AP"/>
    <x v="0"/>
    <s v=""/>
    <x v="0"/>
    <x v="1"/>
    <x v="1"/>
  </r>
  <r>
    <x v="54"/>
    <x v="0"/>
    <s v="BluePrints"/>
    <d v="2023-05-09T00:00:00"/>
    <d v="2023-06-08T00:00:00"/>
    <n v="1484.54"/>
    <s v="AUD"/>
    <s v="Partial"/>
    <d v="1899-12-30T00:00:00"/>
    <s v=""/>
    <s v=""/>
    <x v="0"/>
    <s v=""/>
    <s v=""/>
    <s v="Net 30"/>
    <s v="AP"/>
    <x v="0"/>
    <s v=""/>
    <x v="0"/>
    <x v="1"/>
    <x v="1"/>
  </r>
  <r>
    <x v="55"/>
    <x v="0"/>
    <s v="TechMart"/>
    <d v="2023-12-19T00:00:00"/>
    <d v="2024-01-18T00:00:00"/>
    <n v="2922.4"/>
    <s v="AUD"/>
    <s v="Partial"/>
    <d v="1899-12-30T00:00:00"/>
    <s v=""/>
    <s v=""/>
    <x v="0"/>
    <s v=""/>
    <s v=""/>
    <s v="Net 30"/>
    <s v="AP"/>
    <x v="0"/>
    <s v=""/>
    <x v="0"/>
    <x v="1"/>
    <x v="1"/>
  </r>
  <r>
    <x v="56"/>
    <x v="0"/>
    <s v="Global Office"/>
    <d v="2023-11-08T00:00:00"/>
    <d v="2023-12-08T00:00:00"/>
    <n v="422.98"/>
    <s v="USD"/>
    <s v="Paid"/>
    <d v="2023-12-08T00:00:00"/>
    <n v="0"/>
    <s v=""/>
    <x v="0"/>
    <s v=""/>
    <s v=""/>
    <s v="Net 30"/>
    <s v="AP"/>
    <x v="2"/>
    <n v="0"/>
    <x v="0"/>
    <x v="1"/>
    <x v="1"/>
  </r>
  <r>
    <x v="57"/>
    <x v="0"/>
    <s v="BluePrints"/>
    <d v="2023-01-03T00:00:00"/>
    <d v="2023-02-02T00:00:00"/>
    <n v="2784.23"/>
    <s v="USD"/>
    <s v="Partial"/>
    <d v="1899-12-30T00:00:00"/>
    <s v=""/>
    <s v=""/>
    <x v="0"/>
    <s v=""/>
    <s v=""/>
    <s v="Net 30"/>
    <s v="AP"/>
    <x v="0"/>
    <s v=""/>
    <x v="0"/>
    <x v="1"/>
    <x v="1"/>
  </r>
  <r>
    <x v="58"/>
    <x v="0"/>
    <s v="TechMart"/>
    <d v="2024-06-19T00:00:00"/>
    <d v="2024-07-19T00:00:00"/>
    <n v="2946.12"/>
    <s v="CAD"/>
    <s v="Open"/>
    <d v="1899-12-30T00:00:00"/>
    <s v=""/>
    <s v=""/>
    <x v="0"/>
    <s v=""/>
    <s v=""/>
    <s v="Net 30"/>
    <s v="AP"/>
    <x v="0"/>
    <s v=""/>
    <x v="0"/>
    <x v="0"/>
    <x v="0"/>
  </r>
  <r>
    <x v="59"/>
    <x v="0"/>
    <s v="BluePrints"/>
    <d v="2025-03-09T00:00:00"/>
    <d v="2025-04-08T00:00:00"/>
    <n v="578.58000000000004"/>
    <s v="GBP"/>
    <s v="Partial"/>
    <d v="1899-12-30T00:00:00"/>
    <s v=""/>
    <s v=""/>
    <x v="0"/>
    <s v=""/>
    <s v=""/>
    <s v="Net 30"/>
    <s v="AP"/>
    <x v="0"/>
    <s v=""/>
    <x v="0"/>
    <x v="1"/>
    <x v="2"/>
  </r>
  <r>
    <x v="60"/>
    <x v="0"/>
    <s v="BluePrints"/>
    <d v="2024-05-28T00:00:00"/>
    <d v="2024-06-27T00:00:00"/>
    <n v="3849.56"/>
    <s v="GBP"/>
    <s v="Paid"/>
    <d v="2024-07-10T00:00:00"/>
    <n v="13"/>
    <s v=""/>
    <x v="0"/>
    <s v=""/>
    <s v=""/>
    <s v="Net 30"/>
    <s v="AP"/>
    <x v="1"/>
    <n v="1"/>
    <x v="0"/>
    <x v="1"/>
    <x v="0"/>
  </r>
  <r>
    <x v="61"/>
    <x v="0"/>
    <s v="BluePrints"/>
    <d v="2024-04-26T00:00:00"/>
    <d v="2024-05-26T00:00:00"/>
    <n v="2055.5300000000002"/>
    <s v="CAD"/>
    <s v="Partial"/>
    <d v="1899-12-30T00:00:00"/>
    <s v=""/>
    <s v=""/>
    <x v="0"/>
    <s v=""/>
    <s v=""/>
    <s v="Net 30"/>
    <s v="AP"/>
    <x v="0"/>
    <s v=""/>
    <x v="0"/>
    <x v="1"/>
    <x v="0"/>
  </r>
  <r>
    <x v="62"/>
    <x v="0"/>
    <s v="ABC Supplies"/>
    <d v="2023-02-24T00:00:00"/>
    <d v="2023-03-26T00:00:00"/>
    <n v="2185.3200000000002"/>
    <s v="AUD"/>
    <s v="Paid"/>
    <d v="2023-03-26T00:00:00"/>
    <n v="0"/>
    <s v=""/>
    <x v="0"/>
    <s v=""/>
    <s v=""/>
    <s v="Net 30"/>
    <s v="AP"/>
    <x v="2"/>
    <n v="0"/>
    <x v="0"/>
    <x v="1"/>
    <x v="1"/>
  </r>
  <r>
    <x v="63"/>
    <x v="0"/>
    <s v="BluePrints"/>
    <d v="2025-02-15T00:00:00"/>
    <d v="2025-03-17T00:00:00"/>
    <n v="3382.98"/>
    <s v="GBP"/>
    <s v="Paid"/>
    <d v="2025-03-17T00:00:00"/>
    <n v="0"/>
    <s v=""/>
    <x v="0"/>
    <s v=""/>
    <s v=""/>
    <s v="Net 30"/>
    <s v="AP"/>
    <x v="2"/>
    <n v="0"/>
    <x v="0"/>
    <x v="1"/>
    <x v="2"/>
  </r>
  <r>
    <x v="64"/>
    <x v="0"/>
    <s v="Fast Travel"/>
    <d v="2024-04-22T00:00:00"/>
    <d v="2024-05-22T00:00:00"/>
    <n v="3571.55"/>
    <s v="GBP"/>
    <s v="Partial"/>
    <d v="1899-12-30T00:00:00"/>
    <s v=""/>
    <s v=""/>
    <x v="0"/>
    <s v=""/>
    <s v=""/>
    <s v="Net 30"/>
    <s v="AP"/>
    <x v="0"/>
    <s v=""/>
    <x v="0"/>
    <x v="1"/>
    <x v="0"/>
  </r>
  <r>
    <x v="65"/>
    <x v="0"/>
    <s v="ABC Supplies"/>
    <d v="2025-04-15T00:00:00"/>
    <d v="2025-05-15T00:00:00"/>
    <n v="2137.4499999999998"/>
    <s v="USD"/>
    <s v="Open"/>
    <d v="1899-12-30T00:00:00"/>
    <s v=""/>
    <s v=""/>
    <x v="0"/>
    <s v=""/>
    <s v=""/>
    <s v="Net 30"/>
    <s v="AP"/>
    <x v="0"/>
    <s v=""/>
    <x v="0"/>
    <x v="0"/>
    <x v="2"/>
  </r>
  <r>
    <x v="66"/>
    <x v="0"/>
    <s v="TechMart"/>
    <d v="2025-02-09T00:00:00"/>
    <d v="2025-03-11T00:00:00"/>
    <n v="3793.28"/>
    <s v="USD"/>
    <s v="Paid"/>
    <d v="2025-03-11T00:00:00"/>
    <n v="0"/>
    <s v=""/>
    <x v="0"/>
    <s v=""/>
    <s v=""/>
    <s v="Net 30"/>
    <s v="AP"/>
    <x v="2"/>
    <n v="0"/>
    <x v="0"/>
    <x v="1"/>
    <x v="2"/>
  </r>
  <r>
    <x v="67"/>
    <x v="0"/>
    <s v="BluePrints"/>
    <d v="2025-01-03T00:00:00"/>
    <d v="2025-02-02T00:00:00"/>
    <n v="2973.27"/>
    <s v="CAD"/>
    <s v="Paid"/>
    <d v="2025-02-02T00:00:00"/>
    <n v="0"/>
    <s v=""/>
    <x v="0"/>
    <s v=""/>
    <s v=""/>
    <s v="Net 30"/>
    <s v="AP"/>
    <x v="2"/>
    <n v="0"/>
    <x v="0"/>
    <x v="1"/>
    <x v="2"/>
  </r>
  <r>
    <x v="68"/>
    <x v="0"/>
    <s v="BluePrints"/>
    <d v="2024-07-24T00:00:00"/>
    <d v="2024-08-23T00:00:00"/>
    <n v="4968.32"/>
    <s v="USD"/>
    <s v="Open"/>
    <d v="1899-12-30T00:00:00"/>
    <s v=""/>
    <s v=""/>
    <x v="0"/>
    <s v=""/>
    <s v=""/>
    <s v="Net 30"/>
    <s v="AP"/>
    <x v="0"/>
    <s v=""/>
    <x v="0"/>
    <x v="0"/>
    <x v="0"/>
  </r>
  <r>
    <x v="69"/>
    <x v="0"/>
    <s v="BluePrints"/>
    <d v="2023-02-01T00:00:00"/>
    <d v="2023-03-03T00:00:00"/>
    <n v="4336.91"/>
    <s v="USD"/>
    <s v="Open"/>
    <d v="1899-12-30T00:00:00"/>
    <s v=""/>
    <s v=""/>
    <x v="0"/>
    <s v=""/>
    <s v=""/>
    <s v="Net 30"/>
    <s v="AP"/>
    <x v="0"/>
    <s v=""/>
    <x v="0"/>
    <x v="0"/>
    <x v="1"/>
  </r>
  <r>
    <x v="70"/>
    <x v="0"/>
    <s v="TechMart"/>
    <d v="2024-12-03T00:00:00"/>
    <d v="2025-01-02T00:00:00"/>
    <n v="2479.9499999999998"/>
    <s v="USD"/>
    <s v="Paid"/>
    <d v="2025-01-02T00:00:00"/>
    <n v="0"/>
    <s v=""/>
    <x v="0"/>
    <s v=""/>
    <s v=""/>
    <s v="Net 30"/>
    <s v="AP"/>
    <x v="2"/>
    <n v="0"/>
    <x v="0"/>
    <x v="1"/>
    <x v="0"/>
  </r>
  <r>
    <x v="71"/>
    <x v="0"/>
    <s v="TechMart"/>
    <d v="2025-06-13T00:00:00"/>
    <d v="2025-07-13T00:00:00"/>
    <n v="2498.69"/>
    <s v="USD"/>
    <s v="Open"/>
    <d v="1899-12-30T00:00:00"/>
    <s v=""/>
    <s v=""/>
    <x v="0"/>
    <s v=""/>
    <s v=""/>
    <s v="Net 30"/>
    <s v="AP"/>
    <x v="0"/>
    <s v=""/>
    <x v="0"/>
    <x v="0"/>
    <x v="2"/>
  </r>
  <r>
    <x v="72"/>
    <x v="0"/>
    <s v="Fast Travel"/>
    <d v="2024-11-01T00:00:00"/>
    <d v="2024-12-01T00:00:00"/>
    <n v="2106.66"/>
    <s v="CAD"/>
    <s v="Paid"/>
    <d v="2024-12-31T00:00:00"/>
    <n v="30"/>
    <s v=""/>
    <x v="0"/>
    <s v=""/>
    <s v=""/>
    <s v="Net 30"/>
    <s v="AP"/>
    <x v="1"/>
    <n v="1"/>
    <x v="0"/>
    <x v="1"/>
    <x v="0"/>
  </r>
  <r>
    <x v="73"/>
    <x v="0"/>
    <s v="BluePrints"/>
    <d v="2023-06-15T00:00:00"/>
    <d v="2023-07-15T00:00:00"/>
    <n v="2082.92"/>
    <s v="AUD"/>
    <s v="Partial"/>
    <d v="1899-12-30T00:00:00"/>
    <s v=""/>
    <s v=""/>
    <x v="0"/>
    <s v=""/>
    <s v=""/>
    <s v="Net 30"/>
    <s v="AP"/>
    <x v="0"/>
    <s v=""/>
    <x v="0"/>
    <x v="1"/>
    <x v="1"/>
  </r>
  <r>
    <x v="74"/>
    <x v="0"/>
    <s v="ABC Supplies"/>
    <d v="2023-09-18T00:00:00"/>
    <d v="2023-10-18T00:00:00"/>
    <n v="3536.09"/>
    <s v="USD"/>
    <s v="Paid"/>
    <d v="2023-10-18T00:00:00"/>
    <n v="0"/>
    <s v=""/>
    <x v="0"/>
    <s v=""/>
    <s v=""/>
    <s v="Net 30"/>
    <s v="AP"/>
    <x v="2"/>
    <n v="0"/>
    <x v="0"/>
    <x v="1"/>
    <x v="1"/>
  </r>
  <r>
    <x v="75"/>
    <x v="0"/>
    <s v="BluePrints"/>
    <d v="2025-01-04T00:00:00"/>
    <d v="2025-02-03T00:00:00"/>
    <n v="3984.82"/>
    <s v="CAD"/>
    <s v="Open"/>
    <d v="1899-12-30T00:00:00"/>
    <s v=""/>
    <s v=""/>
    <x v="0"/>
    <s v=""/>
    <s v=""/>
    <s v="Net 30"/>
    <s v="AP"/>
    <x v="0"/>
    <s v=""/>
    <x v="0"/>
    <x v="0"/>
    <x v="2"/>
  </r>
  <r>
    <x v="76"/>
    <x v="0"/>
    <s v="TechMart"/>
    <d v="2023-05-22T00:00:00"/>
    <d v="2023-06-21T00:00:00"/>
    <n v="1175.94"/>
    <s v="USD"/>
    <s v="Partial"/>
    <d v="1899-12-30T00:00:00"/>
    <s v=""/>
    <s v=""/>
    <x v="0"/>
    <s v=""/>
    <s v=""/>
    <s v="Net 30"/>
    <s v="AP"/>
    <x v="0"/>
    <s v=""/>
    <x v="0"/>
    <x v="1"/>
    <x v="1"/>
  </r>
  <r>
    <x v="77"/>
    <x v="0"/>
    <s v="Global Office"/>
    <d v="2024-09-21T00:00:00"/>
    <d v="2024-10-21T00:00:00"/>
    <n v="1596.04"/>
    <s v="AUD"/>
    <s v="Paid"/>
    <d v="2024-10-21T00:00:00"/>
    <n v="0"/>
    <s v=""/>
    <x v="0"/>
    <s v=""/>
    <s v=""/>
    <s v="Net 30"/>
    <s v="AP"/>
    <x v="2"/>
    <n v="0"/>
    <x v="0"/>
    <x v="1"/>
    <x v="0"/>
  </r>
  <r>
    <x v="78"/>
    <x v="0"/>
    <s v="Global Office"/>
    <d v="2024-04-19T00:00:00"/>
    <d v="2024-05-19T00:00:00"/>
    <n v="1687.52"/>
    <s v="USD"/>
    <s v="Paid"/>
    <d v="2024-05-19T00:00:00"/>
    <n v="0"/>
    <s v=""/>
    <x v="0"/>
    <s v=""/>
    <s v=""/>
    <s v="Net 30"/>
    <s v="AP"/>
    <x v="2"/>
    <n v="0"/>
    <x v="0"/>
    <x v="1"/>
    <x v="0"/>
  </r>
  <r>
    <x v="79"/>
    <x v="0"/>
    <s v="Global Office"/>
    <d v="2023-08-23T00:00:00"/>
    <d v="2023-09-22T00:00:00"/>
    <n v="1247.56"/>
    <s v="USD"/>
    <s v="Paid"/>
    <d v="2023-09-22T00:00:00"/>
    <n v="0"/>
    <s v=""/>
    <x v="0"/>
    <s v=""/>
    <s v=""/>
    <s v="Net 30"/>
    <s v="AP"/>
    <x v="2"/>
    <n v="0"/>
    <x v="0"/>
    <x v="1"/>
    <x v="1"/>
  </r>
  <r>
    <x v="80"/>
    <x v="0"/>
    <s v="ABC Supplies"/>
    <d v="2025-06-03T00:00:00"/>
    <d v="2025-07-03T00:00:00"/>
    <n v="3330.96"/>
    <s v="AUD"/>
    <s v="Partial"/>
    <d v="1899-12-30T00:00:00"/>
    <s v=""/>
    <s v=""/>
    <x v="0"/>
    <s v=""/>
    <s v=""/>
    <s v="Net 30"/>
    <s v="AP"/>
    <x v="0"/>
    <s v=""/>
    <x v="0"/>
    <x v="1"/>
    <x v="2"/>
  </r>
  <r>
    <x v="81"/>
    <x v="0"/>
    <s v="TechMart"/>
    <d v="2024-09-26T00:00:00"/>
    <d v="2024-10-26T00:00:00"/>
    <n v="1612.59"/>
    <s v="EUR"/>
    <s v="Open"/>
    <d v="1899-12-30T00:00:00"/>
    <s v=""/>
    <s v=""/>
    <x v="0"/>
    <s v=""/>
    <s v=""/>
    <s v="Net 30"/>
    <s v="AP"/>
    <x v="0"/>
    <s v=""/>
    <x v="0"/>
    <x v="0"/>
    <x v="0"/>
  </r>
  <r>
    <x v="82"/>
    <x v="0"/>
    <s v="Global Office"/>
    <d v="2024-06-15T00:00:00"/>
    <d v="2024-07-15T00:00:00"/>
    <n v="1096.08"/>
    <s v="CAD"/>
    <s v="Partial"/>
    <d v="1899-12-30T00:00:00"/>
    <s v=""/>
    <s v=""/>
    <x v="0"/>
    <s v=""/>
    <s v=""/>
    <s v="Net 30"/>
    <s v="AP"/>
    <x v="0"/>
    <s v=""/>
    <x v="0"/>
    <x v="1"/>
    <x v="0"/>
  </r>
  <r>
    <x v="83"/>
    <x v="0"/>
    <s v="ABC Supplies"/>
    <d v="2024-05-11T00:00:00"/>
    <d v="2024-06-10T00:00:00"/>
    <n v="1927.05"/>
    <s v="USD"/>
    <s v="Partial"/>
    <d v="1899-12-30T00:00:00"/>
    <s v=""/>
    <s v=""/>
    <x v="0"/>
    <s v=""/>
    <s v=""/>
    <s v="Net 30"/>
    <s v="AP"/>
    <x v="0"/>
    <s v=""/>
    <x v="0"/>
    <x v="1"/>
    <x v="0"/>
  </r>
  <r>
    <x v="84"/>
    <x v="0"/>
    <s v="ABC Supplies"/>
    <d v="2023-06-05T00:00:00"/>
    <d v="2023-07-05T00:00:00"/>
    <n v="1169.93"/>
    <s v="USD"/>
    <s v="Open"/>
    <d v="1899-12-30T00:00:00"/>
    <s v=""/>
    <s v=""/>
    <x v="0"/>
    <s v=""/>
    <s v=""/>
    <s v="Net 30"/>
    <s v="AP"/>
    <x v="0"/>
    <s v=""/>
    <x v="0"/>
    <x v="0"/>
    <x v="1"/>
  </r>
  <r>
    <x v="85"/>
    <x v="0"/>
    <s v="TechMart"/>
    <d v="2025-06-12T00:00:00"/>
    <d v="2025-07-12T00:00:00"/>
    <n v="662.31"/>
    <s v="GBP"/>
    <s v="Open"/>
    <d v="1899-12-30T00:00:00"/>
    <s v=""/>
    <s v=""/>
    <x v="0"/>
    <s v=""/>
    <s v=""/>
    <s v="Net 30"/>
    <s v="AP"/>
    <x v="0"/>
    <s v=""/>
    <x v="0"/>
    <x v="0"/>
    <x v="2"/>
  </r>
  <r>
    <x v="86"/>
    <x v="0"/>
    <s v="TechMart"/>
    <d v="2023-07-04T00:00:00"/>
    <d v="2023-08-03T00:00:00"/>
    <n v="3443.5"/>
    <s v="CAD"/>
    <s v="Paid"/>
    <d v="2023-08-03T00:00:00"/>
    <n v="0"/>
    <s v=""/>
    <x v="0"/>
    <s v=""/>
    <s v=""/>
    <s v="Net 30"/>
    <s v="AP"/>
    <x v="2"/>
    <n v="0"/>
    <x v="0"/>
    <x v="1"/>
    <x v="1"/>
  </r>
  <r>
    <x v="87"/>
    <x v="0"/>
    <s v="TechMart"/>
    <d v="2024-06-13T00:00:00"/>
    <d v="2024-07-13T00:00:00"/>
    <n v="3290.86"/>
    <s v="CAD"/>
    <s v="Paid"/>
    <d v="2024-07-13T00:00:00"/>
    <n v="0"/>
    <s v=""/>
    <x v="0"/>
    <s v=""/>
    <s v=""/>
    <s v="Net 30"/>
    <s v="AP"/>
    <x v="2"/>
    <n v="0"/>
    <x v="0"/>
    <x v="1"/>
    <x v="0"/>
  </r>
  <r>
    <x v="88"/>
    <x v="0"/>
    <s v="TechMart"/>
    <d v="2025-03-21T00:00:00"/>
    <d v="2025-04-20T00:00:00"/>
    <n v="1872.61"/>
    <s v="EUR"/>
    <s v="Open"/>
    <d v="1899-12-30T00:00:00"/>
    <s v=""/>
    <s v=""/>
    <x v="0"/>
    <s v=""/>
    <s v=""/>
    <s v="Net 30"/>
    <s v="AP"/>
    <x v="0"/>
    <s v=""/>
    <x v="0"/>
    <x v="0"/>
    <x v="2"/>
  </r>
  <r>
    <x v="89"/>
    <x v="0"/>
    <s v="TechMart"/>
    <d v="2024-08-16T00:00:00"/>
    <d v="2024-09-15T00:00:00"/>
    <n v="307.49"/>
    <s v="GBP"/>
    <s v="Open"/>
    <d v="1899-12-30T00:00:00"/>
    <s v=""/>
    <s v=""/>
    <x v="0"/>
    <s v=""/>
    <s v=""/>
    <s v="Net 30"/>
    <s v="AP"/>
    <x v="0"/>
    <s v=""/>
    <x v="0"/>
    <x v="0"/>
    <x v="0"/>
  </r>
  <r>
    <x v="90"/>
    <x v="0"/>
    <s v="TechMart"/>
    <d v="2024-04-21T00:00:00"/>
    <d v="2024-05-21T00:00:00"/>
    <n v="211.08"/>
    <s v="AUD"/>
    <s v="Partial"/>
    <d v="1899-12-30T00:00:00"/>
    <s v=""/>
    <s v=""/>
    <x v="0"/>
    <s v=""/>
    <s v=""/>
    <s v="Net 30"/>
    <s v="AP"/>
    <x v="0"/>
    <s v=""/>
    <x v="0"/>
    <x v="1"/>
    <x v="0"/>
  </r>
  <r>
    <x v="91"/>
    <x v="0"/>
    <s v="TechMart"/>
    <d v="2023-02-09T00:00:00"/>
    <d v="2023-03-11T00:00:00"/>
    <n v="2052.0100000000002"/>
    <s v="EUR"/>
    <s v="Open"/>
    <d v="1899-12-30T00:00:00"/>
    <s v=""/>
    <s v=""/>
    <x v="0"/>
    <s v=""/>
    <s v=""/>
    <s v="Net 30"/>
    <s v="AP"/>
    <x v="0"/>
    <s v=""/>
    <x v="0"/>
    <x v="0"/>
    <x v="1"/>
  </r>
  <r>
    <x v="92"/>
    <x v="0"/>
    <s v="TechMart"/>
    <d v="2023-05-25T00:00:00"/>
    <d v="2023-06-24T00:00:00"/>
    <n v="4091.87"/>
    <s v="AUD"/>
    <s v="Open"/>
    <d v="1899-12-30T00:00:00"/>
    <s v=""/>
    <s v=""/>
    <x v="0"/>
    <s v=""/>
    <s v=""/>
    <s v="Net 30"/>
    <s v="AP"/>
    <x v="0"/>
    <s v=""/>
    <x v="0"/>
    <x v="0"/>
    <x v="1"/>
  </r>
  <r>
    <x v="93"/>
    <x v="0"/>
    <s v="Global Office"/>
    <d v="2023-10-28T00:00:00"/>
    <d v="2023-11-27T00:00:00"/>
    <n v="1321.04"/>
    <s v="AUD"/>
    <s v="Open"/>
    <d v="1899-12-30T00:00:00"/>
    <s v=""/>
    <s v=""/>
    <x v="0"/>
    <s v=""/>
    <s v=""/>
    <s v="Net 30"/>
    <s v="AP"/>
    <x v="0"/>
    <s v=""/>
    <x v="0"/>
    <x v="0"/>
    <x v="1"/>
  </r>
  <r>
    <x v="94"/>
    <x v="0"/>
    <s v="BluePrints"/>
    <d v="2023-06-11T00:00:00"/>
    <d v="2023-07-11T00:00:00"/>
    <n v="4205.21"/>
    <s v="AUD"/>
    <s v="Paid"/>
    <d v="2023-07-11T00:00:00"/>
    <n v="0"/>
    <s v=""/>
    <x v="0"/>
    <s v=""/>
    <s v=""/>
    <s v="Net 30"/>
    <s v="AP"/>
    <x v="2"/>
    <n v="0"/>
    <x v="0"/>
    <x v="1"/>
    <x v="1"/>
  </r>
  <r>
    <x v="95"/>
    <x v="0"/>
    <s v="Fast Travel"/>
    <d v="2024-05-14T00:00:00"/>
    <d v="2024-06-13T00:00:00"/>
    <n v="4804.12"/>
    <s v="CAD"/>
    <s v="Open"/>
    <d v="1899-12-30T00:00:00"/>
    <s v=""/>
    <s v=""/>
    <x v="0"/>
    <s v=""/>
    <s v=""/>
    <s v="Net 30"/>
    <s v="AP"/>
    <x v="0"/>
    <s v=""/>
    <x v="0"/>
    <x v="0"/>
    <x v="0"/>
  </r>
  <r>
    <x v="96"/>
    <x v="0"/>
    <s v="Fast Travel"/>
    <d v="2024-05-30T00:00:00"/>
    <d v="2024-06-29T00:00:00"/>
    <n v="2179.34"/>
    <s v="USD"/>
    <s v="Paid"/>
    <d v="2024-06-29T00:00:00"/>
    <n v="0"/>
    <s v=""/>
    <x v="0"/>
    <s v=""/>
    <s v=""/>
    <s v="Net 30"/>
    <s v="AP"/>
    <x v="2"/>
    <n v="0"/>
    <x v="0"/>
    <x v="1"/>
    <x v="0"/>
  </r>
  <r>
    <x v="97"/>
    <x v="0"/>
    <s v="ABC Supplies"/>
    <d v="2024-02-28T00:00:00"/>
    <d v="2024-03-29T00:00:00"/>
    <n v="2918.59"/>
    <s v="CAD"/>
    <s v="Open"/>
    <d v="1899-12-30T00:00:00"/>
    <s v=""/>
    <s v=""/>
    <x v="0"/>
    <s v=""/>
    <s v=""/>
    <s v="Net 30"/>
    <s v="AP"/>
    <x v="0"/>
    <s v=""/>
    <x v="0"/>
    <x v="0"/>
    <x v="0"/>
  </r>
  <r>
    <x v="98"/>
    <x v="0"/>
    <s v="Global Office"/>
    <d v="2024-10-03T00:00:00"/>
    <d v="2024-11-02T00:00:00"/>
    <n v="4508.92"/>
    <s v="CAD"/>
    <s v="Paid"/>
    <d v="2024-11-02T00:00:00"/>
    <n v="0"/>
    <s v=""/>
    <x v="0"/>
    <s v=""/>
    <s v=""/>
    <s v="Net 30"/>
    <s v="AP"/>
    <x v="2"/>
    <n v="0"/>
    <x v="0"/>
    <x v="1"/>
    <x v="0"/>
  </r>
  <r>
    <x v="99"/>
    <x v="0"/>
    <s v="BluePrints"/>
    <d v="2023-07-27T00:00:00"/>
    <d v="2023-08-26T00:00:00"/>
    <n v="3543.69"/>
    <s v="EUR"/>
    <s v="Partial"/>
    <d v="1899-12-30T00:00:00"/>
    <s v=""/>
    <s v=""/>
    <x v="0"/>
    <s v=""/>
    <s v=""/>
    <s v="Net 30"/>
    <s v="AP"/>
    <x v="0"/>
    <s v=""/>
    <x v="0"/>
    <x v="1"/>
    <x v="1"/>
  </r>
  <r>
    <x v="100"/>
    <x v="0"/>
    <s v="Global Office"/>
    <d v="2024-09-19T00:00:00"/>
    <d v="2024-10-19T00:00:00"/>
    <n v="3606.75"/>
    <s v="AUD"/>
    <s v="Open"/>
    <d v="1899-12-30T00:00:00"/>
    <s v=""/>
    <s v=""/>
    <x v="0"/>
    <s v=""/>
    <s v=""/>
    <s v="Net 30"/>
    <s v="AP"/>
    <x v="0"/>
    <s v=""/>
    <x v="0"/>
    <x v="0"/>
    <x v="0"/>
  </r>
  <r>
    <x v="101"/>
    <x v="0"/>
    <s v="Global Office"/>
    <d v="2025-06-30T00:00:00"/>
    <d v="2025-07-30T00:00:00"/>
    <n v="3518.19"/>
    <s v="USD"/>
    <s v="Partial"/>
    <d v="1899-12-30T00:00:00"/>
    <s v=""/>
    <s v=""/>
    <x v="0"/>
    <s v=""/>
    <s v=""/>
    <s v="Net 30"/>
    <s v="AP"/>
    <x v="0"/>
    <s v=""/>
    <x v="0"/>
    <x v="1"/>
    <x v="2"/>
  </r>
  <r>
    <x v="102"/>
    <x v="0"/>
    <s v="Fast Travel"/>
    <d v="2024-12-27T00:00:00"/>
    <d v="2025-01-26T00:00:00"/>
    <n v="4853.53"/>
    <s v="CAD"/>
    <s v="Open"/>
    <d v="1899-12-30T00:00:00"/>
    <s v=""/>
    <s v=""/>
    <x v="0"/>
    <s v=""/>
    <s v=""/>
    <s v="Net 30"/>
    <s v="AP"/>
    <x v="0"/>
    <s v=""/>
    <x v="0"/>
    <x v="0"/>
    <x v="0"/>
  </r>
  <r>
    <x v="103"/>
    <x v="0"/>
    <s v="BluePrints"/>
    <d v="2024-08-29T00:00:00"/>
    <d v="2024-09-28T00:00:00"/>
    <n v="4099.79"/>
    <s v="EUR"/>
    <s v="Partial"/>
    <d v="1899-12-30T00:00:00"/>
    <s v=""/>
    <s v=""/>
    <x v="0"/>
    <s v=""/>
    <s v=""/>
    <s v="Net 30"/>
    <s v="AP"/>
    <x v="0"/>
    <s v=""/>
    <x v="0"/>
    <x v="1"/>
    <x v="0"/>
  </r>
  <r>
    <x v="104"/>
    <x v="0"/>
    <s v="BluePrints"/>
    <d v="2023-02-01T00:00:00"/>
    <d v="2023-03-03T00:00:00"/>
    <n v="3167.66"/>
    <s v="CAD"/>
    <s v="Paid"/>
    <d v="2023-03-03T00:00:00"/>
    <n v="0"/>
    <s v=""/>
    <x v="0"/>
    <s v=""/>
    <s v=""/>
    <s v="Net 30"/>
    <s v="AP"/>
    <x v="2"/>
    <n v="0"/>
    <x v="0"/>
    <x v="1"/>
    <x v="1"/>
  </r>
  <r>
    <x v="105"/>
    <x v="0"/>
    <s v="Global Office"/>
    <d v="2023-04-08T00:00:00"/>
    <d v="2023-05-08T00:00:00"/>
    <n v="4646.9799999999996"/>
    <s v="EUR"/>
    <s v="Partial"/>
    <d v="1899-12-30T00:00:00"/>
    <s v=""/>
    <s v=""/>
    <x v="0"/>
    <s v=""/>
    <s v=""/>
    <s v="Net 30"/>
    <s v="AP"/>
    <x v="0"/>
    <s v=""/>
    <x v="0"/>
    <x v="1"/>
    <x v="1"/>
  </r>
  <r>
    <x v="106"/>
    <x v="0"/>
    <s v="TechMart"/>
    <d v="2024-09-17T00:00:00"/>
    <d v="2024-10-17T00:00:00"/>
    <n v="4202.6099999999997"/>
    <s v="GBP"/>
    <s v="Open"/>
    <d v="1899-12-30T00:00:00"/>
    <s v=""/>
    <s v=""/>
    <x v="0"/>
    <s v=""/>
    <s v=""/>
    <s v="Net 30"/>
    <s v="AP"/>
    <x v="0"/>
    <s v=""/>
    <x v="0"/>
    <x v="0"/>
    <x v="0"/>
  </r>
  <r>
    <x v="107"/>
    <x v="0"/>
    <s v="TechMart"/>
    <d v="2023-11-20T00:00:00"/>
    <d v="2023-12-20T00:00:00"/>
    <n v="1491.57"/>
    <s v="EUR"/>
    <s v="Paid"/>
    <d v="2023-12-30T00:00:00"/>
    <n v="10"/>
    <s v=""/>
    <x v="0"/>
    <s v=""/>
    <s v=""/>
    <s v="Net 30"/>
    <s v="AP"/>
    <x v="1"/>
    <n v="1"/>
    <x v="0"/>
    <x v="1"/>
    <x v="1"/>
  </r>
  <r>
    <x v="108"/>
    <x v="0"/>
    <s v="BluePrints"/>
    <d v="2024-02-17T00:00:00"/>
    <d v="2024-03-18T00:00:00"/>
    <n v="2302.71"/>
    <s v="USD"/>
    <s v="Paid"/>
    <d v="2024-03-18T00:00:00"/>
    <n v="0"/>
    <s v=""/>
    <x v="0"/>
    <s v=""/>
    <s v=""/>
    <s v="Net 30"/>
    <s v="AP"/>
    <x v="2"/>
    <n v="0"/>
    <x v="0"/>
    <x v="1"/>
    <x v="0"/>
  </r>
  <r>
    <x v="109"/>
    <x v="0"/>
    <s v="Global Office"/>
    <d v="2025-05-10T00:00:00"/>
    <d v="2025-06-09T00:00:00"/>
    <n v="222.31"/>
    <s v="EUR"/>
    <s v="Partial"/>
    <d v="1899-12-30T00:00:00"/>
    <s v=""/>
    <s v=""/>
    <x v="0"/>
    <s v=""/>
    <s v=""/>
    <s v="Net 30"/>
    <s v="AP"/>
    <x v="0"/>
    <s v=""/>
    <x v="0"/>
    <x v="1"/>
    <x v="2"/>
  </r>
  <r>
    <x v="110"/>
    <x v="0"/>
    <s v="Global Office"/>
    <d v="2024-11-25T00:00:00"/>
    <d v="2024-12-25T00:00:00"/>
    <n v="1191.67"/>
    <s v="GBP"/>
    <s v="Open"/>
    <d v="1899-12-30T00:00:00"/>
    <s v=""/>
    <s v=""/>
    <x v="0"/>
    <s v=""/>
    <s v=""/>
    <s v="Net 30"/>
    <s v="AP"/>
    <x v="0"/>
    <s v=""/>
    <x v="0"/>
    <x v="0"/>
    <x v="0"/>
  </r>
  <r>
    <x v="111"/>
    <x v="0"/>
    <s v="Global Office"/>
    <d v="2023-12-13T00:00:00"/>
    <d v="2024-01-12T00:00:00"/>
    <n v="3805.91"/>
    <s v="CAD"/>
    <s v="Paid"/>
    <d v="2024-01-12T00:00:00"/>
    <n v="0"/>
    <s v=""/>
    <x v="0"/>
    <s v=""/>
    <s v=""/>
    <s v="Net 30"/>
    <s v="AP"/>
    <x v="2"/>
    <n v="0"/>
    <x v="0"/>
    <x v="1"/>
    <x v="1"/>
  </r>
  <r>
    <x v="112"/>
    <x v="0"/>
    <s v="TechMart"/>
    <d v="2023-04-12T00:00:00"/>
    <d v="2023-05-12T00:00:00"/>
    <n v="945.2"/>
    <s v="USD"/>
    <s v="Partial"/>
    <d v="1899-12-30T00:00:00"/>
    <s v=""/>
    <s v=""/>
    <x v="0"/>
    <s v=""/>
    <s v=""/>
    <s v="Net 30"/>
    <s v="AP"/>
    <x v="0"/>
    <s v=""/>
    <x v="0"/>
    <x v="1"/>
    <x v="1"/>
  </r>
  <r>
    <x v="113"/>
    <x v="0"/>
    <s v="Global Office"/>
    <d v="2024-01-20T00:00:00"/>
    <d v="2024-02-19T00:00:00"/>
    <n v="2517.4699999999998"/>
    <s v="CAD"/>
    <s v="Partial"/>
    <d v="1899-12-30T00:00:00"/>
    <s v=""/>
    <s v=""/>
    <x v="0"/>
    <s v=""/>
    <s v=""/>
    <s v="Net 30"/>
    <s v="AP"/>
    <x v="0"/>
    <s v=""/>
    <x v="0"/>
    <x v="1"/>
    <x v="0"/>
  </r>
  <r>
    <x v="114"/>
    <x v="0"/>
    <s v="TechMart"/>
    <d v="2024-11-29T00:00:00"/>
    <d v="2024-12-29T00:00:00"/>
    <n v="4131.71"/>
    <s v="USD"/>
    <s v="Partial"/>
    <d v="1899-12-30T00:00:00"/>
    <s v=""/>
    <s v=""/>
    <x v="0"/>
    <s v=""/>
    <s v=""/>
    <s v="Net 30"/>
    <s v="AP"/>
    <x v="0"/>
    <s v=""/>
    <x v="0"/>
    <x v="1"/>
    <x v="0"/>
  </r>
  <r>
    <x v="115"/>
    <x v="0"/>
    <s v="TechMart"/>
    <d v="2024-03-19T00:00:00"/>
    <d v="2024-04-18T00:00:00"/>
    <n v="1116.42"/>
    <s v="CAD"/>
    <s v="Open"/>
    <d v="1899-12-30T00:00:00"/>
    <s v=""/>
    <s v=""/>
    <x v="0"/>
    <s v=""/>
    <s v=""/>
    <s v="Net 30"/>
    <s v="AP"/>
    <x v="0"/>
    <s v=""/>
    <x v="0"/>
    <x v="0"/>
    <x v="0"/>
  </r>
  <r>
    <x v="116"/>
    <x v="0"/>
    <s v="TechMart"/>
    <d v="2023-09-24T00:00:00"/>
    <d v="2023-10-24T00:00:00"/>
    <n v="4575.2700000000004"/>
    <s v="CAD"/>
    <s v="Open"/>
    <d v="1899-12-30T00:00:00"/>
    <s v=""/>
    <s v=""/>
    <x v="0"/>
    <s v=""/>
    <s v=""/>
    <s v="Net 30"/>
    <s v="AP"/>
    <x v="0"/>
    <s v=""/>
    <x v="0"/>
    <x v="0"/>
    <x v="1"/>
  </r>
  <r>
    <x v="117"/>
    <x v="0"/>
    <s v="TechMart"/>
    <d v="2023-02-16T00:00:00"/>
    <d v="2023-03-18T00:00:00"/>
    <n v="1514.17"/>
    <s v="CAD"/>
    <s v="Open"/>
    <d v="1899-12-30T00:00:00"/>
    <s v=""/>
    <s v=""/>
    <x v="0"/>
    <s v=""/>
    <s v=""/>
    <s v="Net 30"/>
    <s v="AP"/>
    <x v="0"/>
    <s v=""/>
    <x v="0"/>
    <x v="0"/>
    <x v="1"/>
  </r>
  <r>
    <x v="118"/>
    <x v="0"/>
    <s v="BluePrints"/>
    <d v="2023-08-14T00:00:00"/>
    <d v="2023-09-13T00:00:00"/>
    <n v="4267.03"/>
    <s v="CAD"/>
    <s v="Open"/>
    <d v="1899-12-30T00:00:00"/>
    <s v=""/>
    <s v=""/>
    <x v="0"/>
    <s v=""/>
    <s v=""/>
    <s v="Net 30"/>
    <s v="AP"/>
    <x v="0"/>
    <s v=""/>
    <x v="0"/>
    <x v="0"/>
    <x v="1"/>
  </r>
  <r>
    <x v="119"/>
    <x v="0"/>
    <s v="Fast Travel"/>
    <d v="2025-01-28T00:00:00"/>
    <d v="2025-02-27T00:00:00"/>
    <n v="4482.04"/>
    <s v="GBP"/>
    <s v="Partial"/>
    <d v="1899-12-30T00:00:00"/>
    <s v=""/>
    <s v=""/>
    <x v="0"/>
    <s v=""/>
    <s v=""/>
    <s v="Net 30"/>
    <s v="AP"/>
    <x v="0"/>
    <s v=""/>
    <x v="0"/>
    <x v="1"/>
    <x v="2"/>
  </r>
  <r>
    <x v="120"/>
    <x v="0"/>
    <s v="TechMart"/>
    <d v="2024-04-30T00:00:00"/>
    <d v="2024-05-30T00:00:00"/>
    <n v="1407.76"/>
    <s v="GBP"/>
    <s v="Paid"/>
    <d v="2024-05-30T00:00:00"/>
    <n v="0"/>
    <s v=""/>
    <x v="0"/>
    <s v=""/>
    <s v=""/>
    <s v="Net 30"/>
    <s v="AP"/>
    <x v="2"/>
    <n v="0"/>
    <x v="0"/>
    <x v="1"/>
    <x v="0"/>
  </r>
  <r>
    <x v="121"/>
    <x v="0"/>
    <s v="ABC Supplies"/>
    <d v="2023-11-23T00:00:00"/>
    <d v="2023-12-23T00:00:00"/>
    <n v="2739.91"/>
    <s v="EUR"/>
    <s v="Open"/>
    <d v="1899-12-30T00:00:00"/>
    <s v=""/>
    <s v=""/>
    <x v="0"/>
    <s v=""/>
    <s v=""/>
    <s v="Net 30"/>
    <s v="AP"/>
    <x v="0"/>
    <s v=""/>
    <x v="0"/>
    <x v="0"/>
    <x v="1"/>
  </r>
  <r>
    <x v="122"/>
    <x v="0"/>
    <s v="BluePrints"/>
    <d v="2025-03-13T00:00:00"/>
    <d v="2025-04-12T00:00:00"/>
    <n v="2094.14"/>
    <s v="GBP"/>
    <s v="Partial"/>
    <d v="1899-12-30T00:00:00"/>
    <s v=""/>
    <s v=""/>
    <x v="0"/>
    <s v=""/>
    <s v=""/>
    <s v="Net 30"/>
    <s v="AP"/>
    <x v="0"/>
    <s v=""/>
    <x v="0"/>
    <x v="1"/>
    <x v="2"/>
  </r>
  <r>
    <x v="123"/>
    <x v="0"/>
    <s v="TechMart"/>
    <d v="2024-12-21T00:00:00"/>
    <d v="2025-01-20T00:00:00"/>
    <n v="1636.17"/>
    <s v="GBP"/>
    <s v="Open"/>
    <d v="1899-12-30T00:00:00"/>
    <s v=""/>
    <s v=""/>
    <x v="0"/>
    <s v=""/>
    <s v=""/>
    <s v="Net 30"/>
    <s v="AP"/>
    <x v="0"/>
    <s v=""/>
    <x v="0"/>
    <x v="0"/>
    <x v="0"/>
  </r>
  <r>
    <x v="124"/>
    <x v="0"/>
    <s v="Fast Travel"/>
    <d v="2023-10-05T00:00:00"/>
    <d v="2023-11-04T00:00:00"/>
    <n v="1052.47"/>
    <s v="AUD"/>
    <s v="Partial"/>
    <d v="1899-12-30T00:00:00"/>
    <s v=""/>
    <s v=""/>
    <x v="0"/>
    <s v=""/>
    <s v=""/>
    <s v="Net 30"/>
    <s v="AP"/>
    <x v="0"/>
    <s v=""/>
    <x v="0"/>
    <x v="1"/>
    <x v="1"/>
  </r>
  <r>
    <x v="125"/>
    <x v="0"/>
    <s v="Fast Travel"/>
    <d v="2023-09-17T00:00:00"/>
    <d v="2023-10-17T00:00:00"/>
    <n v="4195.09"/>
    <s v="AUD"/>
    <s v="Open"/>
    <d v="1899-12-30T00:00:00"/>
    <s v=""/>
    <s v=""/>
    <x v="0"/>
    <s v=""/>
    <s v=""/>
    <s v="Net 30"/>
    <s v="AP"/>
    <x v="0"/>
    <s v=""/>
    <x v="0"/>
    <x v="0"/>
    <x v="1"/>
  </r>
  <r>
    <x v="126"/>
    <x v="0"/>
    <s v="ABC Supplies"/>
    <d v="2023-01-14T00:00:00"/>
    <d v="2023-02-13T00:00:00"/>
    <n v="2545.81"/>
    <s v="USD"/>
    <s v="Partial"/>
    <d v="1899-12-30T00:00:00"/>
    <s v=""/>
    <s v=""/>
    <x v="0"/>
    <s v=""/>
    <s v=""/>
    <s v="Net 30"/>
    <s v="AP"/>
    <x v="0"/>
    <s v=""/>
    <x v="0"/>
    <x v="1"/>
    <x v="1"/>
  </r>
  <r>
    <x v="127"/>
    <x v="0"/>
    <s v="Global Office"/>
    <d v="2024-04-14T00:00:00"/>
    <d v="2024-05-14T00:00:00"/>
    <n v="993.34"/>
    <s v="AUD"/>
    <s v="Partial"/>
    <d v="1899-12-30T00:00:00"/>
    <s v=""/>
    <s v=""/>
    <x v="0"/>
    <s v=""/>
    <s v=""/>
    <s v="Net 30"/>
    <s v="AP"/>
    <x v="0"/>
    <s v=""/>
    <x v="0"/>
    <x v="1"/>
    <x v="0"/>
  </r>
  <r>
    <x v="128"/>
    <x v="0"/>
    <s v="Global Office"/>
    <d v="2023-06-14T00:00:00"/>
    <d v="2023-07-14T00:00:00"/>
    <n v="834.51"/>
    <s v="GBP"/>
    <s v="Partial"/>
    <d v="1899-12-30T00:00:00"/>
    <s v=""/>
    <s v=""/>
    <x v="0"/>
    <s v=""/>
    <s v=""/>
    <s v="Net 30"/>
    <s v="AP"/>
    <x v="0"/>
    <s v=""/>
    <x v="0"/>
    <x v="1"/>
    <x v="1"/>
  </r>
  <r>
    <x v="129"/>
    <x v="0"/>
    <s v="Global Office"/>
    <d v="2023-12-26T00:00:00"/>
    <d v="2024-01-25T00:00:00"/>
    <n v="2107.58"/>
    <s v="USD"/>
    <s v="Partial"/>
    <d v="1899-12-30T00:00:00"/>
    <s v=""/>
    <s v=""/>
    <x v="0"/>
    <s v=""/>
    <s v=""/>
    <s v="Net 30"/>
    <s v="AP"/>
    <x v="0"/>
    <s v=""/>
    <x v="0"/>
    <x v="1"/>
    <x v="1"/>
  </r>
  <r>
    <x v="130"/>
    <x v="0"/>
    <s v="TechMart"/>
    <d v="2025-05-05T00:00:00"/>
    <d v="2025-06-04T00:00:00"/>
    <n v="1874.69"/>
    <s v="USD"/>
    <s v="Open"/>
    <d v="1899-12-30T00:00:00"/>
    <s v=""/>
    <s v=""/>
    <x v="0"/>
    <s v=""/>
    <s v=""/>
    <s v="Net 30"/>
    <s v="AP"/>
    <x v="0"/>
    <s v=""/>
    <x v="0"/>
    <x v="0"/>
    <x v="2"/>
  </r>
  <r>
    <x v="131"/>
    <x v="0"/>
    <s v="Global Office"/>
    <d v="2024-06-28T00:00:00"/>
    <d v="2024-07-28T00:00:00"/>
    <n v="4388.51"/>
    <s v="EUR"/>
    <s v="Paid"/>
    <d v="2024-07-28T00:00:00"/>
    <n v="0"/>
    <s v=""/>
    <x v="0"/>
    <s v=""/>
    <s v=""/>
    <s v="Net 30"/>
    <s v="AP"/>
    <x v="2"/>
    <n v="0"/>
    <x v="0"/>
    <x v="1"/>
    <x v="0"/>
  </r>
  <r>
    <x v="132"/>
    <x v="0"/>
    <s v="Fast Travel"/>
    <d v="2024-03-14T00:00:00"/>
    <d v="2024-04-13T00:00:00"/>
    <n v="125.24"/>
    <s v="CAD"/>
    <s v="Partial"/>
    <d v="1899-12-30T00:00:00"/>
    <s v=""/>
    <s v=""/>
    <x v="0"/>
    <s v=""/>
    <s v=""/>
    <s v="Net 30"/>
    <s v="AP"/>
    <x v="0"/>
    <s v=""/>
    <x v="0"/>
    <x v="1"/>
    <x v="0"/>
  </r>
  <r>
    <x v="133"/>
    <x v="0"/>
    <s v="ABC Supplies"/>
    <d v="2024-04-10T00:00:00"/>
    <d v="2024-05-10T00:00:00"/>
    <n v="1249.8900000000001"/>
    <s v="AUD"/>
    <s v="Open"/>
    <d v="1899-12-30T00:00:00"/>
    <s v=""/>
    <s v=""/>
    <x v="0"/>
    <s v=""/>
    <s v=""/>
    <s v="Net 30"/>
    <s v="AP"/>
    <x v="0"/>
    <s v=""/>
    <x v="0"/>
    <x v="0"/>
    <x v="0"/>
  </r>
  <r>
    <x v="134"/>
    <x v="0"/>
    <s v="ABC Supplies"/>
    <d v="2024-12-05T00:00:00"/>
    <d v="2025-01-04T00:00:00"/>
    <n v="4937.78"/>
    <s v="EUR"/>
    <s v="Open"/>
    <d v="1899-12-30T00:00:00"/>
    <s v=""/>
    <s v=""/>
    <x v="0"/>
    <s v=""/>
    <s v=""/>
    <s v="Net 30"/>
    <s v="AP"/>
    <x v="0"/>
    <s v=""/>
    <x v="0"/>
    <x v="0"/>
    <x v="0"/>
  </r>
  <r>
    <x v="135"/>
    <x v="0"/>
    <s v="BluePrints"/>
    <d v="2024-03-30T00:00:00"/>
    <d v="2024-04-29T00:00:00"/>
    <n v="2379.1799999999998"/>
    <s v="AUD"/>
    <s v="Paid"/>
    <d v="2024-05-10T00:00:00"/>
    <n v="11"/>
    <s v=""/>
    <x v="0"/>
    <s v=""/>
    <s v=""/>
    <s v="Net 30"/>
    <s v="AP"/>
    <x v="1"/>
    <n v="1"/>
    <x v="0"/>
    <x v="1"/>
    <x v="0"/>
  </r>
  <r>
    <x v="136"/>
    <x v="0"/>
    <s v="BluePrints"/>
    <d v="2023-12-05T00:00:00"/>
    <d v="2024-01-04T00:00:00"/>
    <n v="4032.55"/>
    <s v="CAD"/>
    <s v="Paid"/>
    <d v="2024-01-04T00:00:00"/>
    <n v="0"/>
    <s v=""/>
    <x v="0"/>
    <s v=""/>
    <s v=""/>
    <s v="Net 30"/>
    <s v="AP"/>
    <x v="2"/>
    <n v="0"/>
    <x v="0"/>
    <x v="1"/>
    <x v="1"/>
  </r>
  <r>
    <x v="137"/>
    <x v="0"/>
    <s v="TechMart"/>
    <d v="2024-07-21T00:00:00"/>
    <d v="2024-08-20T00:00:00"/>
    <n v="3922.59"/>
    <s v="AUD"/>
    <s v="Paid"/>
    <d v="2024-08-20T00:00:00"/>
    <n v="0"/>
    <s v=""/>
    <x v="0"/>
    <s v=""/>
    <s v=""/>
    <s v="Net 30"/>
    <s v="AP"/>
    <x v="2"/>
    <n v="0"/>
    <x v="0"/>
    <x v="1"/>
    <x v="0"/>
  </r>
  <r>
    <x v="138"/>
    <x v="0"/>
    <s v="TechMart"/>
    <d v="2023-09-05T00:00:00"/>
    <d v="2023-10-05T00:00:00"/>
    <n v="3377.42"/>
    <s v="GBP"/>
    <s v="Paid"/>
    <d v="2023-10-05T00:00:00"/>
    <n v="0"/>
    <s v=""/>
    <x v="0"/>
    <s v=""/>
    <s v=""/>
    <s v="Net 30"/>
    <s v="AP"/>
    <x v="2"/>
    <n v="0"/>
    <x v="0"/>
    <x v="1"/>
    <x v="1"/>
  </r>
  <r>
    <x v="139"/>
    <x v="0"/>
    <s v="Global Office"/>
    <d v="2024-12-12T00:00:00"/>
    <d v="2025-01-11T00:00:00"/>
    <n v="3927.21"/>
    <s v="EUR"/>
    <s v="Partial"/>
    <d v="1899-12-30T00:00:00"/>
    <s v=""/>
    <s v=""/>
    <x v="0"/>
    <s v=""/>
    <s v=""/>
    <s v="Net 30"/>
    <s v="AP"/>
    <x v="0"/>
    <s v=""/>
    <x v="0"/>
    <x v="1"/>
    <x v="0"/>
  </r>
  <r>
    <x v="140"/>
    <x v="0"/>
    <s v="Global Office"/>
    <d v="2024-04-18T00:00:00"/>
    <d v="2024-05-18T00:00:00"/>
    <n v="4292.3500000000004"/>
    <s v="CAD"/>
    <s v="Open"/>
    <d v="1899-12-30T00:00:00"/>
    <s v=""/>
    <s v=""/>
    <x v="0"/>
    <s v=""/>
    <s v=""/>
    <s v="Net 30"/>
    <s v="AP"/>
    <x v="0"/>
    <s v=""/>
    <x v="0"/>
    <x v="0"/>
    <x v="0"/>
  </r>
  <r>
    <x v="141"/>
    <x v="0"/>
    <s v="Fast Travel"/>
    <d v="2025-06-19T00:00:00"/>
    <d v="2025-07-19T00:00:00"/>
    <n v="3350.66"/>
    <s v="USD"/>
    <s v="Partial"/>
    <d v="1899-12-30T00:00:00"/>
    <s v=""/>
    <s v=""/>
    <x v="0"/>
    <s v=""/>
    <s v=""/>
    <s v="Net 30"/>
    <s v="AP"/>
    <x v="0"/>
    <s v=""/>
    <x v="0"/>
    <x v="1"/>
    <x v="2"/>
  </r>
  <r>
    <x v="142"/>
    <x v="0"/>
    <s v="TechMart"/>
    <d v="2023-05-28T00:00:00"/>
    <d v="2023-06-27T00:00:00"/>
    <n v="4762.47"/>
    <s v="USD"/>
    <s v="Partial"/>
    <d v="1899-12-30T00:00:00"/>
    <s v=""/>
    <s v=""/>
    <x v="0"/>
    <s v=""/>
    <s v=""/>
    <s v="Net 30"/>
    <s v="AP"/>
    <x v="0"/>
    <s v=""/>
    <x v="0"/>
    <x v="1"/>
    <x v="1"/>
  </r>
  <r>
    <x v="143"/>
    <x v="0"/>
    <s v="TechMart"/>
    <d v="2023-08-01T00:00:00"/>
    <d v="2023-08-31T00:00:00"/>
    <n v="1589.97"/>
    <s v="AUD"/>
    <s v="Open"/>
    <d v="1899-12-30T00:00:00"/>
    <s v=""/>
    <s v=""/>
    <x v="0"/>
    <s v=""/>
    <s v=""/>
    <s v="Net 30"/>
    <s v="AP"/>
    <x v="0"/>
    <s v=""/>
    <x v="0"/>
    <x v="0"/>
    <x v="1"/>
  </r>
  <r>
    <x v="144"/>
    <x v="0"/>
    <s v="ABC Supplies"/>
    <d v="2024-06-24T00:00:00"/>
    <d v="2024-07-24T00:00:00"/>
    <n v="2206.4"/>
    <s v="GBP"/>
    <s v="Partial"/>
    <d v="1899-12-30T00:00:00"/>
    <s v=""/>
    <s v=""/>
    <x v="0"/>
    <s v=""/>
    <s v=""/>
    <s v="Net 30"/>
    <s v="AP"/>
    <x v="0"/>
    <s v=""/>
    <x v="0"/>
    <x v="1"/>
    <x v="0"/>
  </r>
  <r>
    <x v="145"/>
    <x v="0"/>
    <s v="Global Office"/>
    <d v="2023-11-28T00:00:00"/>
    <d v="2023-12-28T00:00:00"/>
    <n v="2642.46"/>
    <s v="GBP"/>
    <s v="Paid"/>
    <d v="2023-12-28T00:00:00"/>
    <n v="0"/>
    <s v=""/>
    <x v="0"/>
    <s v=""/>
    <s v=""/>
    <s v="Net 30"/>
    <s v="AP"/>
    <x v="2"/>
    <n v="0"/>
    <x v="0"/>
    <x v="1"/>
    <x v="1"/>
  </r>
  <r>
    <x v="146"/>
    <x v="0"/>
    <s v="TechMart"/>
    <d v="2024-04-10T00:00:00"/>
    <d v="2024-05-10T00:00:00"/>
    <n v="2413.9"/>
    <s v="CAD"/>
    <s v="Partial"/>
    <d v="1899-12-30T00:00:00"/>
    <s v=""/>
    <s v=""/>
    <x v="0"/>
    <s v=""/>
    <s v=""/>
    <s v="Net 30"/>
    <s v="AP"/>
    <x v="0"/>
    <s v=""/>
    <x v="0"/>
    <x v="1"/>
    <x v="0"/>
  </r>
  <r>
    <x v="147"/>
    <x v="0"/>
    <s v="Global Office"/>
    <d v="2023-08-16T00:00:00"/>
    <d v="2023-09-15T00:00:00"/>
    <n v="2803.47"/>
    <s v="USD"/>
    <s v="Partial"/>
    <d v="1899-12-30T00:00:00"/>
    <s v=""/>
    <s v=""/>
    <x v="0"/>
    <s v=""/>
    <s v=""/>
    <s v="Net 30"/>
    <s v="AP"/>
    <x v="0"/>
    <s v=""/>
    <x v="0"/>
    <x v="1"/>
    <x v="1"/>
  </r>
  <r>
    <x v="148"/>
    <x v="0"/>
    <s v="Fast Travel"/>
    <d v="2023-09-30T00:00:00"/>
    <d v="2023-10-30T00:00:00"/>
    <n v="3709.9"/>
    <s v="EUR"/>
    <s v="Partial"/>
    <d v="1899-12-30T00:00:00"/>
    <s v=""/>
    <s v=""/>
    <x v="0"/>
    <s v=""/>
    <s v=""/>
    <s v="Net 30"/>
    <s v="AP"/>
    <x v="0"/>
    <s v=""/>
    <x v="0"/>
    <x v="1"/>
    <x v="1"/>
  </r>
  <r>
    <x v="149"/>
    <x v="0"/>
    <s v="ABC Supplies"/>
    <d v="2024-06-13T00:00:00"/>
    <d v="2024-07-13T00:00:00"/>
    <n v="4721.1499999999996"/>
    <s v="AUD"/>
    <s v="Paid"/>
    <d v="2024-07-31T00:00:00"/>
    <n v="18"/>
    <s v=""/>
    <x v="0"/>
    <s v=""/>
    <s v=""/>
    <s v="Net 30"/>
    <s v="AP"/>
    <x v="1"/>
    <n v="1"/>
    <x v="0"/>
    <x v="1"/>
    <x v="0"/>
  </r>
  <r>
    <x v="150"/>
    <x v="0"/>
    <s v="TechMart"/>
    <d v="2023-08-06T00:00:00"/>
    <d v="2023-09-05T00:00:00"/>
    <n v="1555.44"/>
    <s v="USD"/>
    <s v="Partial"/>
    <d v="1899-12-30T00:00:00"/>
    <s v=""/>
    <s v=""/>
    <x v="0"/>
    <s v=""/>
    <s v=""/>
    <s v="Net 30"/>
    <s v="AP"/>
    <x v="0"/>
    <s v=""/>
    <x v="0"/>
    <x v="1"/>
    <x v="1"/>
  </r>
  <r>
    <x v="151"/>
    <x v="0"/>
    <s v="ABC Supplies"/>
    <d v="2024-04-08T00:00:00"/>
    <d v="2024-05-08T00:00:00"/>
    <n v="2731.15"/>
    <s v="USD"/>
    <s v="Paid"/>
    <d v="2024-05-08T00:00:00"/>
    <n v="0"/>
    <s v=""/>
    <x v="0"/>
    <s v=""/>
    <s v=""/>
    <s v="Net 30"/>
    <s v="AP"/>
    <x v="2"/>
    <n v="0"/>
    <x v="0"/>
    <x v="1"/>
    <x v="0"/>
  </r>
  <r>
    <x v="152"/>
    <x v="0"/>
    <s v="BluePrints"/>
    <d v="2024-11-26T00:00:00"/>
    <d v="2024-12-26T00:00:00"/>
    <n v="3600.41"/>
    <s v="CAD"/>
    <s v="Partial"/>
    <d v="1899-12-30T00:00:00"/>
    <s v=""/>
    <s v=""/>
    <x v="0"/>
    <s v=""/>
    <s v=""/>
    <s v="Net 30"/>
    <s v="AP"/>
    <x v="0"/>
    <s v=""/>
    <x v="0"/>
    <x v="1"/>
    <x v="0"/>
  </r>
  <r>
    <x v="153"/>
    <x v="0"/>
    <s v="BluePrints"/>
    <d v="2023-03-05T00:00:00"/>
    <d v="2023-04-04T00:00:00"/>
    <n v="1532.1"/>
    <s v="EUR"/>
    <s v="Paid"/>
    <d v="2023-04-04T00:00:00"/>
    <n v="0"/>
    <s v=""/>
    <x v="0"/>
    <s v=""/>
    <s v=""/>
    <s v="Net 30"/>
    <s v="AP"/>
    <x v="2"/>
    <n v="0"/>
    <x v="0"/>
    <x v="1"/>
    <x v="1"/>
  </r>
  <r>
    <x v="154"/>
    <x v="0"/>
    <s v="Fast Travel"/>
    <d v="2024-07-02T00:00:00"/>
    <d v="2024-08-01T00:00:00"/>
    <n v="3671.9"/>
    <s v="USD"/>
    <s v="Open"/>
    <d v="1899-12-30T00:00:00"/>
    <s v=""/>
    <s v=""/>
    <x v="0"/>
    <s v=""/>
    <s v=""/>
    <s v="Net 30"/>
    <s v="AP"/>
    <x v="0"/>
    <s v=""/>
    <x v="0"/>
    <x v="0"/>
    <x v="0"/>
  </r>
  <r>
    <x v="155"/>
    <x v="0"/>
    <s v="ABC Supplies"/>
    <d v="2024-02-23T00:00:00"/>
    <d v="2024-03-24T00:00:00"/>
    <n v="249.12"/>
    <s v="USD"/>
    <s v="Open"/>
    <d v="1899-12-30T00:00:00"/>
    <s v=""/>
    <s v=""/>
    <x v="0"/>
    <s v=""/>
    <s v=""/>
    <s v="Net 30"/>
    <s v="AP"/>
    <x v="0"/>
    <s v=""/>
    <x v="0"/>
    <x v="0"/>
    <x v="0"/>
  </r>
  <r>
    <x v="156"/>
    <x v="0"/>
    <s v="Global Office"/>
    <d v="2024-10-02T00:00:00"/>
    <d v="2024-11-01T00:00:00"/>
    <n v="1247.49"/>
    <s v="EUR"/>
    <s v="Partial"/>
    <d v="1899-12-30T00:00:00"/>
    <s v=""/>
    <s v=""/>
    <x v="0"/>
    <s v=""/>
    <s v=""/>
    <s v="Net 30"/>
    <s v="AP"/>
    <x v="0"/>
    <s v=""/>
    <x v="0"/>
    <x v="1"/>
    <x v="0"/>
  </r>
  <r>
    <x v="157"/>
    <x v="0"/>
    <s v="Global Office"/>
    <d v="2023-06-04T00:00:00"/>
    <d v="2023-07-04T00:00:00"/>
    <n v="4374.63"/>
    <s v="USD"/>
    <s v="Partial"/>
    <d v="1899-12-30T00:00:00"/>
    <s v=""/>
    <s v=""/>
    <x v="0"/>
    <s v=""/>
    <s v=""/>
    <s v="Net 30"/>
    <s v="AP"/>
    <x v="0"/>
    <s v=""/>
    <x v="0"/>
    <x v="1"/>
    <x v="1"/>
  </r>
  <r>
    <x v="158"/>
    <x v="0"/>
    <s v="Global Office"/>
    <d v="2023-04-28T00:00:00"/>
    <d v="2023-05-28T00:00:00"/>
    <n v="3691.12"/>
    <s v="EUR"/>
    <s v="Partial"/>
    <d v="1899-12-30T00:00:00"/>
    <s v=""/>
    <s v=""/>
    <x v="0"/>
    <s v=""/>
    <s v=""/>
    <s v="Net 30"/>
    <s v="AP"/>
    <x v="0"/>
    <s v=""/>
    <x v="0"/>
    <x v="1"/>
    <x v="1"/>
  </r>
  <r>
    <x v="159"/>
    <x v="0"/>
    <s v="Global Office"/>
    <d v="2024-05-31T00:00:00"/>
    <d v="2024-06-30T00:00:00"/>
    <n v="4217.3900000000003"/>
    <s v="AUD"/>
    <s v="Paid"/>
    <d v="2024-06-30T00:00:00"/>
    <n v="0"/>
    <s v=""/>
    <x v="0"/>
    <s v=""/>
    <s v=""/>
    <s v="Net 30"/>
    <s v="AP"/>
    <x v="2"/>
    <n v="0"/>
    <x v="0"/>
    <x v="1"/>
    <x v="0"/>
  </r>
  <r>
    <x v="160"/>
    <x v="0"/>
    <s v="Fast Travel"/>
    <d v="2023-10-05T00:00:00"/>
    <d v="2023-11-04T00:00:00"/>
    <n v="4642.3599999999997"/>
    <s v="CAD"/>
    <s v="Open"/>
    <d v="1899-12-30T00:00:00"/>
    <s v=""/>
    <s v=""/>
    <x v="0"/>
    <s v=""/>
    <s v=""/>
    <s v="Net 30"/>
    <s v="AP"/>
    <x v="0"/>
    <s v=""/>
    <x v="0"/>
    <x v="0"/>
    <x v="1"/>
  </r>
  <r>
    <x v="161"/>
    <x v="0"/>
    <s v="BluePrints"/>
    <d v="2025-03-18T00:00:00"/>
    <d v="2025-04-17T00:00:00"/>
    <n v="3580.35"/>
    <s v="AUD"/>
    <s v="Partial"/>
    <d v="1899-12-30T00:00:00"/>
    <s v=""/>
    <s v=""/>
    <x v="0"/>
    <s v=""/>
    <s v=""/>
    <s v="Net 30"/>
    <s v="AP"/>
    <x v="0"/>
    <s v=""/>
    <x v="0"/>
    <x v="1"/>
    <x v="2"/>
  </r>
  <r>
    <x v="162"/>
    <x v="0"/>
    <s v="TechMart"/>
    <d v="2024-02-03T00:00:00"/>
    <d v="2024-03-04T00:00:00"/>
    <n v="3588.69"/>
    <s v="AUD"/>
    <s v="Partial"/>
    <d v="1899-12-30T00:00:00"/>
    <s v=""/>
    <s v=""/>
    <x v="0"/>
    <s v=""/>
    <s v=""/>
    <s v="Net 30"/>
    <s v="AP"/>
    <x v="0"/>
    <s v=""/>
    <x v="0"/>
    <x v="1"/>
    <x v="0"/>
  </r>
  <r>
    <x v="163"/>
    <x v="0"/>
    <s v="TechMart"/>
    <d v="2024-10-21T00:00:00"/>
    <d v="2024-11-20T00:00:00"/>
    <n v="2407.4"/>
    <s v="CAD"/>
    <s v="Partial"/>
    <d v="1899-12-30T00:00:00"/>
    <s v=""/>
    <s v=""/>
    <x v="0"/>
    <s v=""/>
    <s v=""/>
    <s v="Net 30"/>
    <s v="AP"/>
    <x v="0"/>
    <s v=""/>
    <x v="0"/>
    <x v="1"/>
    <x v="0"/>
  </r>
  <r>
    <x v="164"/>
    <x v="0"/>
    <s v="TechMart"/>
    <d v="2023-04-01T00:00:00"/>
    <d v="2023-05-01T00:00:00"/>
    <n v="649.78"/>
    <s v="CAD"/>
    <s v="Partial"/>
    <d v="1899-12-30T00:00:00"/>
    <s v=""/>
    <s v=""/>
    <x v="0"/>
    <s v=""/>
    <s v=""/>
    <s v="Net 30"/>
    <s v="AP"/>
    <x v="0"/>
    <s v=""/>
    <x v="0"/>
    <x v="1"/>
    <x v="1"/>
  </r>
  <r>
    <x v="165"/>
    <x v="0"/>
    <s v="ABC Supplies"/>
    <d v="2024-09-14T00:00:00"/>
    <d v="2024-10-14T00:00:00"/>
    <n v="143.83000000000001"/>
    <s v="CAD"/>
    <s v="Paid"/>
    <d v="2024-10-30T00:00:00"/>
    <n v="16"/>
    <s v=""/>
    <x v="0"/>
    <s v=""/>
    <s v=""/>
    <s v="Net 30"/>
    <s v="AP"/>
    <x v="1"/>
    <n v="1"/>
    <x v="0"/>
    <x v="1"/>
    <x v="0"/>
  </r>
  <r>
    <x v="166"/>
    <x v="0"/>
    <s v="Global Office"/>
    <d v="2025-06-05T00:00:00"/>
    <d v="2025-07-05T00:00:00"/>
    <n v="1041.99"/>
    <s v="USD"/>
    <s v="Open"/>
    <d v="1899-12-30T00:00:00"/>
    <s v=""/>
    <s v=""/>
    <x v="0"/>
    <s v=""/>
    <s v=""/>
    <s v="Net 30"/>
    <s v="AP"/>
    <x v="0"/>
    <s v=""/>
    <x v="0"/>
    <x v="0"/>
    <x v="2"/>
  </r>
  <r>
    <x v="167"/>
    <x v="0"/>
    <s v="BluePrints"/>
    <d v="2023-06-11T00:00:00"/>
    <d v="2023-07-11T00:00:00"/>
    <n v="2826"/>
    <s v="CAD"/>
    <s v="Open"/>
    <d v="1899-12-30T00:00:00"/>
    <s v=""/>
    <s v=""/>
    <x v="0"/>
    <s v=""/>
    <s v=""/>
    <s v="Net 30"/>
    <s v="AP"/>
    <x v="0"/>
    <s v=""/>
    <x v="0"/>
    <x v="0"/>
    <x v="1"/>
  </r>
  <r>
    <x v="168"/>
    <x v="0"/>
    <s v="BluePrints"/>
    <d v="2024-12-11T00:00:00"/>
    <d v="2025-01-10T00:00:00"/>
    <n v="3078.5"/>
    <s v="GBP"/>
    <s v="Paid"/>
    <d v="2025-01-10T00:00:00"/>
    <n v="0"/>
    <s v=""/>
    <x v="0"/>
    <s v=""/>
    <s v=""/>
    <s v="Net 30"/>
    <s v="AP"/>
    <x v="2"/>
    <n v="0"/>
    <x v="0"/>
    <x v="1"/>
    <x v="0"/>
  </r>
  <r>
    <x v="169"/>
    <x v="0"/>
    <s v="Fast Travel"/>
    <d v="2025-04-01T00:00:00"/>
    <d v="2025-05-01T00:00:00"/>
    <n v="3139.88"/>
    <s v="AUD"/>
    <s v="Partial"/>
    <d v="1899-12-30T00:00:00"/>
    <s v=""/>
    <s v=""/>
    <x v="0"/>
    <s v=""/>
    <s v=""/>
    <s v="Net 30"/>
    <s v="AP"/>
    <x v="0"/>
    <s v=""/>
    <x v="0"/>
    <x v="1"/>
    <x v="2"/>
  </r>
  <r>
    <x v="170"/>
    <x v="0"/>
    <s v="TechMart"/>
    <d v="2023-04-27T00:00:00"/>
    <d v="2023-05-27T00:00:00"/>
    <n v="4899.6400000000003"/>
    <s v="AUD"/>
    <s v="Paid"/>
    <d v="2023-05-27T00:00:00"/>
    <n v="0"/>
    <s v=""/>
    <x v="0"/>
    <s v=""/>
    <s v=""/>
    <s v="Net 30"/>
    <s v="AP"/>
    <x v="2"/>
    <n v="0"/>
    <x v="0"/>
    <x v="1"/>
    <x v="1"/>
  </r>
  <r>
    <x v="171"/>
    <x v="0"/>
    <s v="BluePrints"/>
    <d v="2024-12-09T00:00:00"/>
    <d v="2025-01-08T00:00:00"/>
    <n v="3205.33"/>
    <s v="USD"/>
    <s v="Partial"/>
    <d v="1899-12-30T00:00:00"/>
    <s v=""/>
    <s v=""/>
    <x v="0"/>
    <s v=""/>
    <s v=""/>
    <s v="Net 30"/>
    <s v="AP"/>
    <x v="0"/>
    <s v=""/>
    <x v="0"/>
    <x v="1"/>
    <x v="0"/>
  </r>
  <r>
    <x v="172"/>
    <x v="0"/>
    <s v="ABC Supplies"/>
    <d v="2024-11-09T00:00:00"/>
    <d v="2024-12-09T00:00:00"/>
    <n v="1285.77"/>
    <s v="USD"/>
    <s v="Partial"/>
    <d v="1899-12-30T00:00:00"/>
    <s v=""/>
    <s v=""/>
    <x v="0"/>
    <s v=""/>
    <s v=""/>
    <s v="Net 30"/>
    <s v="AP"/>
    <x v="0"/>
    <s v=""/>
    <x v="0"/>
    <x v="1"/>
    <x v="0"/>
  </r>
  <r>
    <x v="173"/>
    <x v="0"/>
    <s v="BluePrints"/>
    <d v="2025-06-20T00:00:00"/>
    <d v="2025-07-20T00:00:00"/>
    <n v="216.78"/>
    <s v="USD"/>
    <s v="Partial"/>
    <d v="1899-12-30T00:00:00"/>
    <s v=""/>
    <s v=""/>
    <x v="0"/>
    <s v=""/>
    <s v=""/>
    <s v="Net 30"/>
    <s v="AP"/>
    <x v="0"/>
    <s v=""/>
    <x v="0"/>
    <x v="1"/>
    <x v="2"/>
  </r>
  <r>
    <x v="174"/>
    <x v="0"/>
    <s v="TechMart"/>
    <d v="2023-03-05T00:00:00"/>
    <d v="2023-04-04T00:00:00"/>
    <n v="4512.7700000000004"/>
    <s v="CAD"/>
    <s v="Partial"/>
    <d v="1899-12-30T00:00:00"/>
    <s v=""/>
    <s v=""/>
    <x v="0"/>
    <s v=""/>
    <s v=""/>
    <s v="Net 30"/>
    <s v="AP"/>
    <x v="0"/>
    <s v=""/>
    <x v="0"/>
    <x v="1"/>
    <x v="1"/>
  </r>
  <r>
    <x v="175"/>
    <x v="0"/>
    <s v="Fast Travel"/>
    <d v="2023-11-11T00:00:00"/>
    <d v="2023-12-11T00:00:00"/>
    <n v="4283.63"/>
    <s v="AUD"/>
    <s v="Paid"/>
    <d v="2023-12-11T00:00:00"/>
    <n v="0"/>
    <s v=""/>
    <x v="0"/>
    <s v=""/>
    <s v=""/>
    <s v="Net 30"/>
    <s v="AP"/>
    <x v="2"/>
    <n v="0"/>
    <x v="0"/>
    <x v="1"/>
    <x v="1"/>
  </r>
  <r>
    <x v="176"/>
    <x v="0"/>
    <s v="BluePrints"/>
    <d v="2024-09-29T00:00:00"/>
    <d v="2024-10-29T00:00:00"/>
    <n v="370.46"/>
    <s v="CAD"/>
    <s v="Paid"/>
    <d v="2024-10-29T00:00:00"/>
    <n v="0"/>
    <s v=""/>
    <x v="0"/>
    <s v=""/>
    <s v=""/>
    <s v="Net 30"/>
    <s v="AP"/>
    <x v="2"/>
    <n v="0"/>
    <x v="0"/>
    <x v="1"/>
    <x v="0"/>
  </r>
  <r>
    <x v="177"/>
    <x v="0"/>
    <s v="Global Office"/>
    <d v="2024-06-10T00:00:00"/>
    <d v="2024-07-10T00:00:00"/>
    <n v="3313.07"/>
    <s v="EUR"/>
    <s v="Open"/>
    <d v="1899-12-30T00:00:00"/>
    <s v=""/>
    <s v=""/>
    <x v="0"/>
    <s v=""/>
    <s v=""/>
    <s v="Net 30"/>
    <s v="AP"/>
    <x v="0"/>
    <s v=""/>
    <x v="0"/>
    <x v="0"/>
    <x v="0"/>
  </r>
  <r>
    <x v="178"/>
    <x v="0"/>
    <s v="ABC Supplies"/>
    <d v="2023-11-23T00:00:00"/>
    <d v="2023-12-23T00:00:00"/>
    <n v="4616.42"/>
    <s v="USD"/>
    <s v="Paid"/>
    <d v="2023-12-30T00:00:00"/>
    <n v="7"/>
    <s v=""/>
    <x v="0"/>
    <s v=""/>
    <s v=""/>
    <s v="Net 30"/>
    <s v="AP"/>
    <x v="1"/>
    <n v="1"/>
    <x v="0"/>
    <x v="1"/>
    <x v="1"/>
  </r>
  <r>
    <x v="179"/>
    <x v="0"/>
    <s v="ABC Supplies"/>
    <d v="2023-03-13T00:00:00"/>
    <d v="2023-04-12T00:00:00"/>
    <n v="1731.08"/>
    <s v="USD"/>
    <s v="Open"/>
    <d v="1899-12-30T00:00:00"/>
    <s v=""/>
    <s v=""/>
    <x v="0"/>
    <s v=""/>
    <s v=""/>
    <s v="Net 30"/>
    <s v="AP"/>
    <x v="0"/>
    <s v=""/>
    <x v="0"/>
    <x v="0"/>
    <x v="1"/>
  </r>
  <r>
    <x v="180"/>
    <x v="0"/>
    <s v="BluePrints"/>
    <d v="2025-02-05T00:00:00"/>
    <d v="2025-03-07T00:00:00"/>
    <n v="4027.83"/>
    <s v="CAD"/>
    <s v="Partial"/>
    <d v="1899-12-30T00:00:00"/>
    <s v=""/>
    <s v=""/>
    <x v="0"/>
    <s v=""/>
    <s v=""/>
    <s v="Net 30"/>
    <s v="AP"/>
    <x v="0"/>
    <s v=""/>
    <x v="0"/>
    <x v="1"/>
    <x v="2"/>
  </r>
  <r>
    <x v="181"/>
    <x v="0"/>
    <s v="TechMart"/>
    <d v="2024-07-25T00:00:00"/>
    <d v="2024-08-24T00:00:00"/>
    <n v="1770.47"/>
    <s v="CAD"/>
    <s v="Paid"/>
    <d v="2024-08-24T00:00:00"/>
    <n v="0"/>
    <s v=""/>
    <x v="0"/>
    <s v=""/>
    <s v=""/>
    <s v="Net 30"/>
    <s v="AP"/>
    <x v="2"/>
    <n v="0"/>
    <x v="0"/>
    <x v="1"/>
    <x v="0"/>
  </r>
  <r>
    <x v="182"/>
    <x v="0"/>
    <s v="Fast Travel"/>
    <d v="2024-12-20T00:00:00"/>
    <d v="2025-01-19T00:00:00"/>
    <n v="4140.83"/>
    <s v="EUR"/>
    <s v="Paid"/>
    <d v="2025-01-19T00:00:00"/>
    <n v="0"/>
    <s v=""/>
    <x v="0"/>
    <s v=""/>
    <s v=""/>
    <s v="Net 30"/>
    <s v="AP"/>
    <x v="2"/>
    <n v="0"/>
    <x v="0"/>
    <x v="1"/>
    <x v="0"/>
  </r>
  <r>
    <x v="183"/>
    <x v="0"/>
    <s v="ABC Supplies"/>
    <d v="2025-04-16T00:00:00"/>
    <d v="2025-05-16T00:00:00"/>
    <n v="606.74"/>
    <s v="EUR"/>
    <s v="Partial"/>
    <d v="1899-12-30T00:00:00"/>
    <s v=""/>
    <s v=""/>
    <x v="0"/>
    <s v=""/>
    <s v=""/>
    <s v="Net 30"/>
    <s v="AP"/>
    <x v="0"/>
    <s v=""/>
    <x v="0"/>
    <x v="1"/>
    <x v="2"/>
  </r>
  <r>
    <x v="184"/>
    <x v="0"/>
    <s v="TechMart"/>
    <d v="2023-02-04T00:00:00"/>
    <d v="2023-03-06T00:00:00"/>
    <n v="3488.56"/>
    <s v="GBP"/>
    <s v="Open"/>
    <d v="1899-12-30T00:00:00"/>
    <s v=""/>
    <s v=""/>
    <x v="0"/>
    <s v=""/>
    <s v=""/>
    <s v="Net 30"/>
    <s v="AP"/>
    <x v="0"/>
    <s v=""/>
    <x v="0"/>
    <x v="0"/>
    <x v="1"/>
  </r>
  <r>
    <x v="185"/>
    <x v="0"/>
    <s v="ABC Supplies"/>
    <d v="2025-06-22T00:00:00"/>
    <d v="2025-07-22T00:00:00"/>
    <n v="816.61"/>
    <s v="CAD"/>
    <s v="Open"/>
    <d v="1899-12-30T00:00:00"/>
    <s v=""/>
    <s v=""/>
    <x v="0"/>
    <s v=""/>
    <s v=""/>
    <s v="Net 30"/>
    <s v="AP"/>
    <x v="0"/>
    <s v=""/>
    <x v="0"/>
    <x v="0"/>
    <x v="2"/>
  </r>
  <r>
    <x v="186"/>
    <x v="0"/>
    <s v="BluePrints"/>
    <d v="2024-05-02T00:00:00"/>
    <d v="2024-06-01T00:00:00"/>
    <n v="2178.88"/>
    <s v="GBP"/>
    <s v="Paid"/>
    <d v="2024-06-01T00:00:00"/>
    <n v="0"/>
    <s v=""/>
    <x v="0"/>
    <s v=""/>
    <s v=""/>
    <s v="Net 30"/>
    <s v="AP"/>
    <x v="2"/>
    <n v="0"/>
    <x v="0"/>
    <x v="1"/>
    <x v="0"/>
  </r>
  <r>
    <x v="187"/>
    <x v="0"/>
    <s v="Fast Travel"/>
    <d v="2023-12-19T00:00:00"/>
    <d v="2024-01-18T00:00:00"/>
    <n v="4356.53"/>
    <s v="USD"/>
    <s v="Partial"/>
    <d v="1899-12-30T00:00:00"/>
    <s v=""/>
    <s v=""/>
    <x v="0"/>
    <s v=""/>
    <s v=""/>
    <s v="Net 30"/>
    <s v="AP"/>
    <x v="0"/>
    <s v=""/>
    <x v="0"/>
    <x v="1"/>
    <x v="1"/>
  </r>
  <r>
    <x v="188"/>
    <x v="0"/>
    <s v="BluePrints"/>
    <d v="2024-04-17T00:00:00"/>
    <d v="2024-05-17T00:00:00"/>
    <n v="2905.63"/>
    <s v="AUD"/>
    <s v="Open"/>
    <d v="1899-12-30T00:00:00"/>
    <s v=""/>
    <s v=""/>
    <x v="0"/>
    <s v=""/>
    <s v=""/>
    <s v="Net 30"/>
    <s v="AP"/>
    <x v="0"/>
    <s v=""/>
    <x v="0"/>
    <x v="0"/>
    <x v="0"/>
  </r>
  <r>
    <x v="189"/>
    <x v="0"/>
    <s v="Global Office"/>
    <d v="2024-05-02T00:00:00"/>
    <d v="2024-06-01T00:00:00"/>
    <n v="940.95"/>
    <s v="CAD"/>
    <s v="Paid"/>
    <d v="2024-06-01T00:00:00"/>
    <n v="0"/>
    <s v=""/>
    <x v="0"/>
    <s v=""/>
    <s v=""/>
    <s v="Net 30"/>
    <s v="AP"/>
    <x v="2"/>
    <n v="0"/>
    <x v="0"/>
    <x v="1"/>
    <x v="0"/>
  </r>
  <r>
    <x v="190"/>
    <x v="0"/>
    <s v="ABC Supplies"/>
    <d v="2023-02-17T00:00:00"/>
    <d v="2023-03-19T00:00:00"/>
    <n v="4744.18"/>
    <s v="AUD"/>
    <s v="Partial"/>
    <d v="1899-12-30T00:00:00"/>
    <s v=""/>
    <s v=""/>
    <x v="0"/>
    <s v=""/>
    <s v=""/>
    <s v="Net 30"/>
    <s v="AP"/>
    <x v="0"/>
    <s v=""/>
    <x v="0"/>
    <x v="1"/>
    <x v="1"/>
  </r>
  <r>
    <x v="191"/>
    <x v="0"/>
    <s v="Global Office"/>
    <d v="2025-02-22T00:00:00"/>
    <d v="2025-03-24T00:00:00"/>
    <n v="147.49"/>
    <s v="AUD"/>
    <s v="Paid"/>
    <d v="2025-03-24T00:00:00"/>
    <n v="0"/>
    <s v=""/>
    <x v="0"/>
    <s v=""/>
    <s v=""/>
    <s v="Net 30"/>
    <s v="AP"/>
    <x v="2"/>
    <n v="0"/>
    <x v="0"/>
    <x v="1"/>
    <x v="2"/>
  </r>
  <r>
    <x v="192"/>
    <x v="0"/>
    <s v="TechMart"/>
    <d v="2025-06-09T00:00:00"/>
    <d v="2025-07-09T00:00:00"/>
    <n v="495.23"/>
    <s v="CAD"/>
    <s v="Partial"/>
    <d v="1899-12-30T00:00:00"/>
    <s v=""/>
    <s v=""/>
    <x v="0"/>
    <s v=""/>
    <s v=""/>
    <s v="Net 30"/>
    <s v="AP"/>
    <x v="0"/>
    <s v=""/>
    <x v="0"/>
    <x v="1"/>
    <x v="2"/>
  </r>
  <r>
    <x v="193"/>
    <x v="0"/>
    <s v="Global Office"/>
    <d v="2023-05-30T00:00:00"/>
    <d v="2023-06-29T00:00:00"/>
    <n v="2497.87"/>
    <s v="GBP"/>
    <s v="Partial"/>
    <d v="1899-12-30T00:00:00"/>
    <s v=""/>
    <s v=""/>
    <x v="0"/>
    <s v=""/>
    <s v=""/>
    <s v="Net 30"/>
    <s v="AP"/>
    <x v="0"/>
    <s v=""/>
    <x v="0"/>
    <x v="1"/>
    <x v="1"/>
  </r>
  <r>
    <x v="194"/>
    <x v="0"/>
    <s v="TechMart"/>
    <d v="2024-06-11T00:00:00"/>
    <d v="2024-07-11T00:00:00"/>
    <n v="1407.52"/>
    <s v="CAD"/>
    <s v="Open"/>
    <d v="1899-12-30T00:00:00"/>
    <s v=""/>
    <s v=""/>
    <x v="0"/>
    <s v=""/>
    <s v=""/>
    <s v="Net 30"/>
    <s v="AP"/>
    <x v="0"/>
    <s v=""/>
    <x v="0"/>
    <x v="0"/>
    <x v="0"/>
  </r>
  <r>
    <x v="195"/>
    <x v="0"/>
    <s v="TechMart"/>
    <d v="2025-03-07T00:00:00"/>
    <d v="2025-04-06T00:00:00"/>
    <n v="2632.28"/>
    <s v="AUD"/>
    <s v="Partial"/>
    <d v="1899-12-30T00:00:00"/>
    <s v=""/>
    <s v=""/>
    <x v="0"/>
    <s v=""/>
    <s v=""/>
    <s v="Net 30"/>
    <s v="AP"/>
    <x v="0"/>
    <s v=""/>
    <x v="0"/>
    <x v="1"/>
    <x v="2"/>
  </r>
  <r>
    <x v="196"/>
    <x v="0"/>
    <s v="Fast Travel"/>
    <d v="2024-04-02T00:00:00"/>
    <d v="2024-05-02T00:00:00"/>
    <n v="3255.92"/>
    <s v="GBP"/>
    <s v="Open"/>
    <d v="1899-12-30T00:00:00"/>
    <s v=""/>
    <s v=""/>
    <x v="0"/>
    <s v=""/>
    <s v=""/>
    <s v="Net 30"/>
    <s v="AP"/>
    <x v="0"/>
    <s v=""/>
    <x v="0"/>
    <x v="0"/>
    <x v="0"/>
  </r>
  <r>
    <x v="197"/>
    <x v="0"/>
    <s v="BluePrints"/>
    <d v="2023-09-21T00:00:00"/>
    <d v="2023-10-21T00:00:00"/>
    <n v="392.7"/>
    <s v="USD"/>
    <s v="Paid"/>
    <d v="2023-10-30T00:00:00"/>
    <n v="9"/>
    <s v=""/>
    <x v="0"/>
    <s v=""/>
    <s v=""/>
    <s v="Net 30"/>
    <s v="AP"/>
    <x v="1"/>
    <n v="1"/>
    <x v="0"/>
    <x v="1"/>
    <x v="1"/>
  </r>
  <r>
    <x v="198"/>
    <x v="0"/>
    <s v="Fast Travel"/>
    <d v="2024-04-06T00:00:00"/>
    <d v="2024-05-06T00:00:00"/>
    <n v="4366.6499999999996"/>
    <s v="USD"/>
    <s v="Partial"/>
    <d v="1899-12-30T00:00:00"/>
    <s v=""/>
    <s v=""/>
    <x v="0"/>
    <s v=""/>
    <s v=""/>
    <s v="Net 30"/>
    <s v="AP"/>
    <x v="0"/>
    <s v=""/>
    <x v="0"/>
    <x v="1"/>
    <x v="0"/>
  </r>
  <r>
    <x v="199"/>
    <x v="0"/>
    <s v="TechMart"/>
    <d v="2024-03-21T00:00:00"/>
    <d v="2024-04-20T00:00:00"/>
    <n v="1348.94"/>
    <s v="EUR"/>
    <s v="Paid"/>
    <d v="2024-04-20T00:00:00"/>
    <n v="0"/>
    <s v=""/>
    <x v="0"/>
    <s v=""/>
    <s v=""/>
    <s v="Net 30"/>
    <s v="AP"/>
    <x v="2"/>
    <n v="0"/>
    <x v="0"/>
    <x v="1"/>
    <x v="0"/>
  </r>
  <r>
    <x v="200"/>
    <x v="0"/>
    <s v="Global Office"/>
    <d v="2025-06-29T00:00:00"/>
    <d v="2025-07-29T00:00:00"/>
    <n v="4373.5200000000004"/>
    <s v="GBP"/>
    <s v="Open"/>
    <d v="1899-12-30T00:00:00"/>
    <s v=""/>
    <s v=""/>
    <x v="0"/>
    <s v=""/>
    <s v=""/>
    <s v="Net 30"/>
    <s v="AP"/>
    <x v="0"/>
    <s v=""/>
    <x v="0"/>
    <x v="0"/>
    <x v="2"/>
  </r>
  <r>
    <x v="201"/>
    <x v="0"/>
    <s v="Global Office"/>
    <d v="2023-11-02T00:00:00"/>
    <d v="2023-12-02T00:00:00"/>
    <n v="3414.97"/>
    <s v="USD"/>
    <s v="Paid"/>
    <d v="2023-12-02T00:00:00"/>
    <n v="0"/>
    <s v=""/>
    <x v="0"/>
    <s v=""/>
    <s v=""/>
    <s v="Net 30"/>
    <s v="AP"/>
    <x v="2"/>
    <n v="0"/>
    <x v="0"/>
    <x v="1"/>
    <x v="1"/>
  </r>
  <r>
    <x v="202"/>
    <x v="0"/>
    <s v="Global Office"/>
    <d v="2025-01-08T00:00:00"/>
    <d v="2025-02-07T00:00:00"/>
    <n v="1646.53"/>
    <s v="CAD"/>
    <s v="Paid"/>
    <d v="2025-02-07T00:00:00"/>
    <n v="0"/>
    <s v=""/>
    <x v="0"/>
    <s v=""/>
    <s v=""/>
    <s v="Net 30"/>
    <s v="AP"/>
    <x v="2"/>
    <n v="0"/>
    <x v="0"/>
    <x v="1"/>
    <x v="2"/>
  </r>
  <r>
    <x v="203"/>
    <x v="0"/>
    <s v="Fast Travel"/>
    <d v="2025-03-11T00:00:00"/>
    <d v="2025-04-10T00:00:00"/>
    <n v="2688.88"/>
    <s v="EUR"/>
    <s v="Open"/>
    <d v="1899-12-30T00:00:00"/>
    <s v=""/>
    <s v=""/>
    <x v="0"/>
    <s v=""/>
    <s v=""/>
    <s v="Net 30"/>
    <s v="AP"/>
    <x v="0"/>
    <s v=""/>
    <x v="0"/>
    <x v="0"/>
    <x v="2"/>
  </r>
  <r>
    <x v="204"/>
    <x v="0"/>
    <s v="ABC Supplies"/>
    <d v="2023-01-07T00:00:00"/>
    <d v="2023-02-06T00:00:00"/>
    <n v="2187.09"/>
    <s v="AUD"/>
    <s v="Partial"/>
    <d v="1899-12-30T00:00:00"/>
    <s v=""/>
    <s v=""/>
    <x v="0"/>
    <s v=""/>
    <s v=""/>
    <s v="Net 30"/>
    <s v="AP"/>
    <x v="0"/>
    <s v=""/>
    <x v="0"/>
    <x v="1"/>
    <x v="1"/>
  </r>
  <r>
    <x v="205"/>
    <x v="0"/>
    <s v="TechMart"/>
    <d v="2025-05-28T00:00:00"/>
    <d v="2025-06-27T00:00:00"/>
    <n v="3171.13"/>
    <s v="USD"/>
    <s v="Paid"/>
    <d v="2025-06-30T00:00:00"/>
    <n v="3"/>
    <s v=""/>
    <x v="0"/>
    <s v=""/>
    <s v=""/>
    <s v="Net 30"/>
    <s v="AP"/>
    <x v="1"/>
    <n v="1"/>
    <x v="0"/>
    <x v="1"/>
    <x v="2"/>
  </r>
  <r>
    <x v="206"/>
    <x v="0"/>
    <s v="BluePrints"/>
    <d v="2024-05-25T00:00:00"/>
    <d v="2024-06-24T00:00:00"/>
    <n v="2235.4699999999998"/>
    <s v="EUR"/>
    <s v="Paid"/>
    <d v="2024-06-24T00:00:00"/>
    <n v="0"/>
    <s v=""/>
    <x v="0"/>
    <s v=""/>
    <s v=""/>
    <s v="Net 30"/>
    <s v="AP"/>
    <x v="2"/>
    <n v="0"/>
    <x v="0"/>
    <x v="1"/>
    <x v="0"/>
  </r>
  <r>
    <x v="207"/>
    <x v="0"/>
    <s v="BluePrints"/>
    <d v="2024-06-02T00:00:00"/>
    <d v="2024-07-02T00:00:00"/>
    <n v="4392.95"/>
    <s v="USD"/>
    <s v="Paid"/>
    <d v="2024-07-02T00:00:00"/>
    <n v="0"/>
    <s v=""/>
    <x v="0"/>
    <s v=""/>
    <s v=""/>
    <s v="Net 30"/>
    <s v="AP"/>
    <x v="2"/>
    <n v="0"/>
    <x v="0"/>
    <x v="1"/>
    <x v="0"/>
  </r>
  <r>
    <x v="208"/>
    <x v="0"/>
    <s v="Global Office"/>
    <d v="2023-10-05T00:00:00"/>
    <d v="2023-11-04T00:00:00"/>
    <n v="765.04"/>
    <s v="EUR"/>
    <s v="Paid"/>
    <d v="2023-11-04T00:00:00"/>
    <n v="0"/>
    <s v=""/>
    <x v="0"/>
    <s v=""/>
    <s v=""/>
    <s v="Net 30"/>
    <s v="AP"/>
    <x v="2"/>
    <n v="0"/>
    <x v="0"/>
    <x v="1"/>
    <x v="1"/>
  </r>
  <r>
    <x v="209"/>
    <x v="0"/>
    <s v="BluePrints"/>
    <d v="2024-04-10T00:00:00"/>
    <d v="2024-05-10T00:00:00"/>
    <n v="4435.17"/>
    <s v="USD"/>
    <s v="Open"/>
    <d v="1899-12-30T00:00:00"/>
    <s v=""/>
    <s v=""/>
    <x v="0"/>
    <s v=""/>
    <s v=""/>
    <s v="Net 30"/>
    <s v="AP"/>
    <x v="0"/>
    <s v=""/>
    <x v="0"/>
    <x v="0"/>
    <x v="0"/>
  </r>
  <r>
    <x v="210"/>
    <x v="0"/>
    <s v="BluePrints"/>
    <d v="2023-01-22T00:00:00"/>
    <d v="2023-02-21T00:00:00"/>
    <n v="2626.85"/>
    <s v="CAD"/>
    <s v="Open"/>
    <d v="1899-12-30T00:00:00"/>
    <s v=""/>
    <s v=""/>
    <x v="0"/>
    <s v=""/>
    <s v=""/>
    <s v="Net 30"/>
    <s v="AP"/>
    <x v="0"/>
    <s v=""/>
    <x v="0"/>
    <x v="0"/>
    <x v="1"/>
  </r>
  <r>
    <x v="211"/>
    <x v="0"/>
    <s v="BluePrints"/>
    <d v="2024-06-17T00:00:00"/>
    <d v="2024-07-17T00:00:00"/>
    <n v="4803.24"/>
    <s v="USD"/>
    <s v="Partial"/>
    <d v="1899-12-30T00:00:00"/>
    <s v=""/>
    <s v=""/>
    <x v="0"/>
    <s v=""/>
    <s v=""/>
    <s v="Net 30"/>
    <s v="AP"/>
    <x v="0"/>
    <s v=""/>
    <x v="0"/>
    <x v="1"/>
    <x v="0"/>
  </r>
  <r>
    <x v="212"/>
    <x v="0"/>
    <s v="Fast Travel"/>
    <d v="2024-07-23T00:00:00"/>
    <d v="2024-08-22T00:00:00"/>
    <n v="3007.22"/>
    <s v="USD"/>
    <s v="Paid"/>
    <d v="2024-08-22T00:00:00"/>
    <n v="0"/>
    <s v=""/>
    <x v="0"/>
    <s v=""/>
    <s v=""/>
    <s v="Net 30"/>
    <s v="AP"/>
    <x v="2"/>
    <n v="0"/>
    <x v="0"/>
    <x v="1"/>
    <x v="0"/>
  </r>
  <r>
    <x v="213"/>
    <x v="0"/>
    <s v="BluePrints"/>
    <d v="2025-02-16T00:00:00"/>
    <d v="2025-03-18T00:00:00"/>
    <n v="4929.75"/>
    <s v="CAD"/>
    <s v="Open"/>
    <d v="1899-12-30T00:00:00"/>
    <s v=""/>
    <s v=""/>
    <x v="0"/>
    <s v=""/>
    <s v=""/>
    <s v="Net 30"/>
    <s v="AP"/>
    <x v="0"/>
    <s v=""/>
    <x v="0"/>
    <x v="0"/>
    <x v="2"/>
  </r>
  <r>
    <x v="214"/>
    <x v="0"/>
    <s v="Fast Travel"/>
    <d v="2024-06-06T00:00:00"/>
    <d v="2024-07-06T00:00:00"/>
    <n v="1536.2"/>
    <s v="EUR"/>
    <s v="Partial"/>
    <d v="1899-12-30T00:00:00"/>
    <s v=""/>
    <s v=""/>
    <x v="0"/>
    <s v=""/>
    <s v=""/>
    <s v="Net 30"/>
    <s v="AP"/>
    <x v="0"/>
    <s v=""/>
    <x v="0"/>
    <x v="1"/>
    <x v="0"/>
  </r>
  <r>
    <x v="215"/>
    <x v="0"/>
    <s v="Fast Travel"/>
    <d v="2024-07-18T00:00:00"/>
    <d v="2024-08-17T00:00:00"/>
    <n v="2978.71"/>
    <s v="GBP"/>
    <s v="Partial"/>
    <d v="1899-12-30T00:00:00"/>
    <s v=""/>
    <s v=""/>
    <x v="0"/>
    <s v=""/>
    <s v=""/>
    <s v="Net 30"/>
    <s v="AP"/>
    <x v="0"/>
    <s v=""/>
    <x v="0"/>
    <x v="1"/>
    <x v="0"/>
  </r>
  <r>
    <x v="216"/>
    <x v="0"/>
    <s v="Global Office"/>
    <d v="2024-02-04T00:00:00"/>
    <d v="2024-03-05T00:00:00"/>
    <n v="915.17"/>
    <s v="GBP"/>
    <s v="Paid"/>
    <d v="2024-03-25T00:00:00"/>
    <n v="20"/>
    <s v=""/>
    <x v="0"/>
    <s v=""/>
    <s v=""/>
    <s v="Net 30"/>
    <s v="AP"/>
    <x v="1"/>
    <n v="1"/>
    <x v="0"/>
    <x v="1"/>
    <x v="0"/>
  </r>
  <r>
    <x v="217"/>
    <x v="0"/>
    <s v="Fast Travel"/>
    <d v="2023-07-02T00:00:00"/>
    <d v="2023-08-01T00:00:00"/>
    <n v="3188.52"/>
    <s v="GBP"/>
    <s v="Partial"/>
    <d v="1899-12-30T00:00:00"/>
    <s v=""/>
    <s v=""/>
    <x v="0"/>
    <s v=""/>
    <s v=""/>
    <s v="Net 30"/>
    <s v="AP"/>
    <x v="0"/>
    <s v=""/>
    <x v="0"/>
    <x v="1"/>
    <x v="1"/>
  </r>
  <r>
    <x v="218"/>
    <x v="0"/>
    <s v="ABC Supplies"/>
    <d v="2024-05-20T00:00:00"/>
    <d v="2024-06-19T00:00:00"/>
    <n v="2307.79"/>
    <s v="USD"/>
    <s v="Partial"/>
    <d v="1899-12-30T00:00:00"/>
    <s v=""/>
    <s v=""/>
    <x v="0"/>
    <s v=""/>
    <s v=""/>
    <s v="Net 30"/>
    <s v="AP"/>
    <x v="0"/>
    <s v=""/>
    <x v="0"/>
    <x v="1"/>
    <x v="0"/>
  </r>
  <r>
    <x v="219"/>
    <x v="0"/>
    <s v="ABC Supplies"/>
    <d v="2023-11-21T00:00:00"/>
    <d v="2023-12-21T00:00:00"/>
    <n v="2903.71"/>
    <s v="EUR"/>
    <s v="Partial"/>
    <d v="1899-12-30T00:00:00"/>
    <s v=""/>
    <s v=""/>
    <x v="0"/>
    <s v=""/>
    <s v=""/>
    <s v="Net 30"/>
    <s v="AP"/>
    <x v="0"/>
    <s v=""/>
    <x v="0"/>
    <x v="1"/>
    <x v="1"/>
  </r>
  <r>
    <x v="220"/>
    <x v="0"/>
    <s v="ABC Supplies"/>
    <d v="2024-05-20T00:00:00"/>
    <d v="2024-06-19T00:00:00"/>
    <n v="2565.02"/>
    <s v="USD"/>
    <s v="Partial"/>
    <d v="1899-12-30T00:00:00"/>
    <s v=""/>
    <s v=""/>
    <x v="0"/>
    <s v=""/>
    <s v=""/>
    <s v="Net 30"/>
    <s v="AP"/>
    <x v="0"/>
    <s v=""/>
    <x v="0"/>
    <x v="1"/>
    <x v="0"/>
  </r>
  <r>
    <x v="221"/>
    <x v="0"/>
    <s v="Fast Travel"/>
    <d v="2025-05-13T00:00:00"/>
    <d v="2025-06-12T00:00:00"/>
    <n v="2121.21"/>
    <s v="USD"/>
    <s v="Open"/>
    <d v="1899-12-30T00:00:00"/>
    <s v=""/>
    <s v=""/>
    <x v="0"/>
    <s v=""/>
    <s v=""/>
    <s v="Net 30"/>
    <s v="AP"/>
    <x v="0"/>
    <s v=""/>
    <x v="0"/>
    <x v="0"/>
    <x v="2"/>
  </r>
  <r>
    <x v="222"/>
    <x v="0"/>
    <s v="Fast Travel"/>
    <d v="2025-04-01T00:00:00"/>
    <d v="2025-05-01T00:00:00"/>
    <n v="1273.9000000000001"/>
    <s v="EUR"/>
    <s v="Open"/>
    <d v="1899-12-30T00:00:00"/>
    <s v=""/>
    <s v=""/>
    <x v="0"/>
    <s v=""/>
    <s v=""/>
    <s v="Net 30"/>
    <s v="AP"/>
    <x v="0"/>
    <s v=""/>
    <x v="0"/>
    <x v="0"/>
    <x v="2"/>
  </r>
  <r>
    <x v="223"/>
    <x v="0"/>
    <s v="Fast Travel"/>
    <d v="2025-02-23T00:00:00"/>
    <d v="2025-03-25T00:00:00"/>
    <n v="3975.5"/>
    <s v="AUD"/>
    <s v="Open"/>
    <d v="1899-12-30T00:00:00"/>
    <s v=""/>
    <s v=""/>
    <x v="0"/>
    <s v=""/>
    <s v=""/>
    <s v="Net 30"/>
    <s v="AP"/>
    <x v="0"/>
    <s v=""/>
    <x v="0"/>
    <x v="0"/>
    <x v="2"/>
  </r>
  <r>
    <x v="224"/>
    <x v="0"/>
    <s v="BluePrints"/>
    <d v="2024-10-23T00:00:00"/>
    <d v="2024-11-22T00:00:00"/>
    <n v="2421.44"/>
    <s v="AUD"/>
    <s v="Open"/>
    <d v="1899-12-30T00:00:00"/>
    <s v=""/>
    <s v=""/>
    <x v="0"/>
    <s v=""/>
    <s v=""/>
    <s v="Net 30"/>
    <s v="AP"/>
    <x v="0"/>
    <s v=""/>
    <x v="0"/>
    <x v="0"/>
    <x v="0"/>
  </r>
  <r>
    <x v="225"/>
    <x v="0"/>
    <s v="BluePrints"/>
    <d v="2025-01-31T00:00:00"/>
    <d v="2025-03-02T00:00:00"/>
    <n v="2458.0100000000002"/>
    <s v="EUR"/>
    <s v="Open"/>
    <d v="1899-12-30T00:00:00"/>
    <s v=""/>
    <s v=""/>
    <x v="0"/>
    <s v=""/>
    <s v=""/>
    <s v="Net 30"/>
    <s v="AP"/>
    <x v="0"/>
    <s v=""/>
    <x v="0"/>
    <x v="0"/>
    <x v="2"/>
  </r>
  <r>
    <x v="226"/>
    <x v="0"/>
    <s v="BluePrints"/>
    <d v="2023-07-29T00:00:00"/>
    <d v="2023-08-28T00:00:00"/>
    <n v="2854.39"/>
    <s v="EUR"/>
    <s v="Paid"/>
    <d v="2023-08-28T00:00:00"/>
    <n v="0"/>
    <s v=""/>
    <x v="0"/>
    <s v=""/>
    <s v=""/>
    <s v="Net 30"/>
    <s v="AP"/>
    <x v="2"/>
    <n v="0"/>
    <x v="0"/>
    <x v="1"/>
    <x v="1"/>
  </r>
  <r>
    <x v="227"/>
    <x v="0"/>
    <s v="Fast Travel"/>
    <d v="2024-01-28T00:00:00"/>
    <d v="2024-02-27T00:00:00"/>
    <n v="2918.95"/>
    <s v="EUR"/>
    <s v="Open"/>
    <d v="1899-12-30T00:00:00"/>
    <s v=""/>
    <s v=""/>
    <x v="0"/>
    <s v=""/>
    <s v=""/>
    <s v="Net 30"/>
    <s v="AP"/>
    <x v="0"/>
    <s v=""/>
    <x v="0"/>
    <x v="0"/>
    <x v="0"/>
  </r>
  <r>
    <x v="228"/>
    <x v="0"/>
    <s v="Global Office"/>
    <d v="2023-03-12T00:00:00"/>
    <d v="2023-04-11T00:00:00"/>
    <n v="328.97"/>
    <s v="USD"/>
    <s v="Paid"/>
    <d v="2023-04-11T00:00:00"/>
    <n v="0"/>
    <s v=""/>
    <x v="0"/>
    <s v=""/>
    <s v=""/>
    <s v="Net 30"/>
    <s v="AP"/>
    <x v="2"/>
    <n v="0"/>
    <x v="0"/>
    <x v="1"/>
    <x v="1"/>
  </r>
  <r>
    <x v="229"/>
    <x v="0"/>
    <s v="Global Office"/>
    <d v="2024-08-19T00:00:00"/>
    <d v="2024-09-18T00:00:00"/>
    <n v="1213.71"/>
    <s v="USD"/>
    <s v="Open"/>
    <d v="1899-12-30T00:00:00"/>
    <s v=""/>
    <s v=""/>
    <x v="0"/>
    <s v=""/>
    <s v=""/>
    <s v="Net 30"/>
    <s v="AP"/>
    <x v="0"/>
    <s v=""/>
    <x v="0"/>
    <x v="0"/>
    <x v="0"/>
  </r>
  <r>
    <x v="230"/>
    <x v="0"/>
    <s v="ABC Supplies"/>
    <d v="2025-04-25T00:00:00"/>
    <d v="2025-05-25T00:00:00"/>
    <n v="454.59"/>
    <s v="USD"/>
    <s v="Open"/>
    <d v="1899-12-30T00:00:00"/>
    <s v=""/>
    <s v=""/>
    <x v="0"/>
    <s v=""/>
    <s v=""/>
    <s v="Net 30"/>
    <s v="AP"/>
    <x v="0"/>
    <s v=""/>
    <x v="0"/>
    <x v="0"/>
    <x v="2"/>
  </r>
  <r>
    <x v="231"/>
    <x v="0"/>
    <s v="ABC Supplies"/>
    <d v="2023-04-24T00:00:00"/>
    <d v="2023-05-24T00:00:00"/>
    <n v="4278.37"/>
    <s v="CAD"/>
    <s v="Paid"/>
    <d v="2023-05-24T00:00:00"/>
    <n v="0"/>
    <s v=""/>
    <x v="0"/>
    <s v=""/>
    <s v=""/>
    <s v="Net 30"/>
    <s v="AP"/>
    <x v="2"/>
    <n v="0"/>
    <x v="0"/>
    <x v="1"/>
    <x v="1"/>
  </r>
  <r>
    <x v="232"/>
    <x v="0"/>
    <s v="BluePrints"/>
    <d v="2024-08-20T00:00:00"/>
    <d v="2024-09-19T00:00:00"/>
    <n v="3048.16"/>
    <s v="USD"/>
    <s v="Open"/>
    <d v="1899-12-30T00:00:00"/>
    <s v=""/>
    <s v=""/>
    <x v="0"/>
    <s v=""/>
    <s v=""/>
    <s v="Net 30"/>
    <s v="AP"/>
    <x v="0"/>
    <s v=""/>
    <x v="0"/>
    <x v="0"/>
    <x v="0"/>
  </r>
  <r>
    <x v="233"/>
    <x v="0"/>
    <s v="Global Office"/>
    <d v="2023-05-19T00:00:00"/>
    <d v="2023-06-18T00:00:00"/>
    <n v="4611.88"/>
    <s v="AUD"/>
    <s v="Partial"/>
    <d v="1899-12-30T00:00:00"/>
    <s v=""/>
    <s v=""/>
    <x v="0"/>
    <s v=""/>
    <s v=""/>
    <s v="Net 30"/>
    <s v="AP"/>
    <x v="0"/>
    <s v=""/>
    <x v="0"/>
    <x v="1"/>
    <x v="1"/>
  </r>
  <r>
    <x v="234"/>
    <x v="0"/>
    <s v="BluePrints"/>
    <d v="2024-01-24T00:00:00"/>
    <d v="2024-02-23T00:00:00"/>
    <n v="2206.77"/>
    <s v="USD"/>
    <s v="Open"/>
    <d v="1899-12-30T00:00:00"/>
    <s v=""/>
    <s v=""/>
    <x v="0"/>
    <s v=""/>
    <s v=""/>
    <s v="Net 30"/>
    <s v="AP"/>
    <x v="0"/>
    <s v=""/>
    <x v="0"/>
    <x v="0"/>
    <x v="0"/>
  </r>
  <r>
    <x v="235"/>
    <x v="0"/>
    <s v="BluePrints"/>
    <d v="2023-12-09T00:00:00"/>
    <d v="2024-01-08T00:00:00"/>
    <n v="1191.52"/>
    <s v="USD"/>
    <s v="Paid"/>
    <d v="2024-01-08T00:00:00"/>
    <n v="0"/>
    <s v=""/>
    <x v="0"/>
    <s v=""/>
    <s v=""/>
    <s v="Net 30"/>
    <s v="AP"/>
    <x v="2"/>
    <n v="0"/>
    <x v="0"/>
    <x v="1"/>
    <x v="1"/>
  </r>
  <r>
    <x v="236"/>
    <x v="0"/>
    <s v="BluePrints"/>
    <d v="2023-01-12T00:00:00"/>
    <d v="2023-02-11T00:00:00"/>
    <n v="1715.9"/>
    <s v="CAD"/>
    <s v="Partial"/>
    <d v="1899-12-30T00:00:00"/>
    <s v=""/>
    <s v=""/>
    <x v="0"/>
    <s v=""/>
    <s v=""/>
    <s v="Net 30"/>
    <s v="AP"/>
    <x v="0"/>
    <s v=""/>
    <x v="0"/>
    <x v="1"/>
    <x v="1"/>
  </r>
  <r>
    <x v="237"/>
    <x v="0"/>
    <s v="Fast Travel"/>
    <d v="2023-01-30T00:00:00"/>
    <d v="2023-03-01T00:00:00"/>
    <n v="2281.3000000000002"/>
    <s v="GBP"/>
    <s v="Paid"/>
    <d v="2023-03-01T00:00:00"/>
    <n v="0"/>
    <s v=""/>
    <x v="0"/>
    <s v=""/>
    <s v=""/>
    <s v="Net 30"/>
    <s v="AP"/>
    <x v="2"/>
    <n v="0"/>
    <x v="0"/>
    <x v="1"/>
    <x v="1"/>
  </r>
  <r>
    <x v="238"/>
    <x v="0"/>
    <s v="ABC Supplies"/>
    <d v="2024-03-11T00:00:00"/>
    <d v="2024-04-10T00:00:00"/>
    <n v="3825.33"/>
    <s v="GBP"/>
    <s v="Open"/>
    <d v="1899-12-30T00:00:00"/>
    <s v=""/>
    <s v=""/>
    <x v="0"/>
    <s v=""/>
    <s v=""/>
    <s v="Net 30"/>
    <s v="AP"/>
    <x v="0"/>
    <s v=""/>
    <x v="0"/>
    <x v="0"/>
    <x v="0"/>
  </r>
  <r>
    <x v="239"/>
    <x v="0"/>
    <s v="ABC Supplies"/>
    <d v="2023-03-23T00:00:00"/>
    <d v="2023-04-22T00:00:00"/>
    <n v="4771.6000000000004"/>
    <s v="AUD"/>
    <s v="Partial"/>
    <d v="1899-12-30T00:00:00"/>
    <s v=""/>
    <s v=""/>
    <x v="0"/>
    <s v=""/>
    <s v=""/>
    <s v="Net 30"/>
    <s v="AP"/>
    <x v="0"/>
    <s v=""/>
    <x v="0"/>
    <x v="1"/>
    <x v="1"/>
  </r>
  <r>
    <x v="240"/>
    <x v="0"/>
    <s v="ABC Supplies"/>
    <d v="2024-07-01T00:00:00"/>
    <d v="2024-07-31T00:00:00"/>
    <n v="3536.61"/>
    <s v="USD"/>
    <s v="Partial"/>
    <d v="1899-12-30T00:00:00"/>
    <s v=""/>
    <s v=""/>
    <x v="0"/>
    <s v=""/>
    <s v=""/>
    <s v="Net 30"/>
    <s v="AP"/>
    <x v="0"/>
    <s v=""/>
    <x v="0"/>
    <x v="1"/>
    <x v="0"/>
  </r>
  <r>
    <x v="241"/>
    <x v="0"/>
    <s v="TechMart"/>
    <d v="2023-06-10T00:00:00"/>
    <d v="2023-07-10T00:00:00"/>
    <n v="4873.4799999999996"/>
    <s v="EUR"/>
    <s v="Paid"/>
    <d v="2023-07-10T00:00:00"/>
    <n v="0"/>
    <s v=""/>
    <x v="0"/>
    <s v=""/>
    <s v=""/>
    <s v="Net 30"/>
    <s v="AP"/>
    <x v="2"/>
    <n v="0"/>
    <x v="0"/>
    <x v="1"/>
    <x v="1"/>
  </r>
  <r>
    <x v="242"/>
    <x v="0"/>
    <s v="BluePrints"/>
    <d v="2024-11-22T00:00:00"/>
    <d v="2024-12-22T00:00:00"/>
    <n v="3763.83"/>
    <s v="AUD"/>
    <s v="Partial"/>
    <d v="1899-12-30T00:00:00"/>
    <s v=""/>
    <s v=""/>
    <x v="0"/>
    <s v=""/>
    <s v=""/>
    <s v="Net 30"/>
    <s v="AP"/>
    <x v="0"/>
    <s v=""/>
    <x v="0"/>
    <x v="1"/>
    <x v="0"/>
  </r>
  <r>
    <x v="243"/>
    <x v="0"/>
    <s v="BluePrints"/>
    <d v="2023-04-29T00:00:00"/>
    <d v="2023-05-29T00:00:00"/>
    <n v="1956.76"/>
    <s v="CAD"/>
    <s v="Partial"/>
    <d v="1899-12-30T00:00:00"/>
    <s v=""/>
    <s v=""/>
    <x v="0"/>
    <s v=""/>
    <s v=""/>
    <s v="Net 30"/>
    <s v="AP"/>
    <x v="0"/>
    <s v=""/>
    <x v="0"/>
    <x v="1"/>
    <x v="1"/>
  </r>
  <r>
    <x v="244"/>
    <x v="0"/>
    <s v="BluePrints"/>
    <d v="2024-04-14T00:00:00"/>
    <d v="2024-05-14T00:00:00"/>
    <n v="4541.03"/>
    <s v="AUD"/>
    <s v="Partial"/>
    <d v="1899-12-30T00:00:00"/>
    <s v=""/>
    <s v=""/>
    <x v="0"/>
    <s v=""/>
    <s v=""/>
    <s v="Net 30"/>
    <s v="AP"/>
    <x v="0"/>
    <s v=""/>
    <x v="0"/>
    <x v="1"/>
    <x v="0"/>
  </r>
  <r>
    <x v="245"/>
    <x v="0"/>
    <s v="ABC Supplies"/>
    <d v="2023-10-04T00:00:00"/>
    <d v="2023-11-03T00:00:00"/>
    <n v="3118.33"/>
    <s v="USD"/>
    <s v="Partial"/>
    <d v="1899-12-30T00:00:00"/>
    <s v=""/>
    <s v=""/>
    <x v="0"/>
    <s v=""/>
    <s v=""/>
    <s v="Net 30"/>
    <s v="AP"/>
    <x v="0"/>
    <s v=""/>
    <x v="0"/>
    <x v="1"/>
    <x v="1"/>
  </r>
  <r>
    <x v="246"/>
    <x v="0"/>
    <s v="ABC Supplies"/>
    <d v="2024-07-30T00:00:00"/>
    <d v="2024-08-29T00:00:00"/>
    <n v="4825.22"/>
    <s v="CAD"/>
    <s v="Paid"/>
    <d v="2024-08-29T00:00:00"/>
    <n v="0"/>
    <s v=""/>
    <x v="0"/>
    <s v=""/>
    <s v=""/>
    <s v="Net 30"/>
    <s v="AP"/>
    <x v="2"/>
    <n v="0"/>
    <x v="0"/>
    <x v="1"/>
    <x v="0"/>
  </r>
  <r>
    <x v="247"/>
    <x v="0"/>
    <s v="TechMart"/>
    <d v="2025-02-24T00:00:00"/>
    <d v="2025-03-26T00:00:00"/>
    <n v="3534.62"/>
    <s v="AUD"/>
    <s v="Partial"/>
    <d v="1899-12-30T00:00:00"/>
    <s v=""/>
    <s v=""/>
    <x v="0"/>
    <s v=""/>
    <s v=""/>
    <s v="Net 30"/>
    <s v="AP"/>
    <x v="0"/>
    <s v=""/>
    <x v="0"/>
    <x v="1"/>
    <x v="2"/>
  </r>
  <r>
    <x v="248"/>
    <x v="0"/>
    <s v="ABC Supplies"/>
    <d v="2023-05-29T00:00:00"/>
    <d v="2023-06-28T00:00:00"/>
    <n v="2784.2"/>
    <s v="GBP"/>
    <s v="Paid"/>
    <d v="2023-06-28T00:00:00"/>
    <n v="0"/>
    <s v=""/>
    <x v="0"/>
    <s v=""/>
    <s v=""/>
    <s v="Net 30"/>
    <s v="AP"/>
    <x v="2"/>
    <n v="0"/>
    <x v="0"/>
    <x v="1"/>
    <x v="1"/>
  </r>
  <r>
    <x v="249"/>
    <x v="0"/>
    <s v="Fast Travel"/>
    <d v="2025-05-15T00:00:00"/>
    <d v="2025-06-14T00:00:00"/>
    <n v="4703.79"/>
    <s v="AUD"/>
    <s v="Open"/>
    <d v="1899-12-30T00:00:00"/>
    <s v=""/>
    <s v=""/>
    <x v="0"/>
    <s v=""/>
    <s v=""/>
    <s v="Net 30"/>
    <s v="AP"/>
    <x v="0"/>
    <s v=""/>
    <x v="0"/>
    <x v="0"/>
    <x v="2"/>
  </r>
  <r>
    <x v="250"/>
    <x v="0"/>
    <s v="TechMart"/>
    <d v="2024-05-11T00:00:00"/>
    <d v="2024-06-10T00:00:00"/>
    <n v="3586.26"/>
    <s v="AUD"/>
    <s v="Open"/>
    <d v="1899-12-30T00:00:00"/>
    <s v=""/>
    <s v=""/>
    <x v="0"/>
    <s v=""/>
    <s v=""/>
    <s v="Net 30"/>
    <s v="AP"/>
    <x v="0"/>
    <s v=""/>
    <x v="0"/>
    <x v="0"/>
    <x v="0"/>
  </r>
  <r>
    <x v="251"/>
    <x v="0"/>
    <s v="BluePrints"/>
    <d v="2024-03-22T00:00:00"/>
    <d v="2024-04-21T00:00:00"/>
    <n v="2609.4499999999998"/>
    <s v="USD"/>
    <s v="Paid"/>
    <d v="2024-04-21T00:00:00"/>
    <n v="0"/>
    <s v=""/>
    <x v="0"/>
    <s v=""/>
    <s v=""/>
    <s v="Net 30"/>
    <s v="AP"/>
    <x v="2"/>
    <n v="0"/>
    <x v="0"/>
    <x v="1"/>
    <x v="0"/>
  </r>
  <r>
    <x v="252"/>
    <x v="0"/>
    <s v="BluePrints"/>
    <d v="2023-03-14T00:00:00"/>
    <d v="2023-04-13T00:00:00"/>
    <n v="527.17999999999995"/>
    <s v="GBP"/>
    <s v="Paid"/>
    <d v="2023-04-13T00:00:00"/>
    <n v="0"/>
    <s v=""/>
    <x v="0"/>
    <s v=""/>
    <s v=""/>
    <s v="Net 30"/>
    <s v="AP"/>
    <x v="2"/>
    <n v="0"/>
    <x v="0"/>
    <x v="1"/>
    <x v="1"/>
  </r>
  <r>
    <x v="253"/>
    <x v="0"/>
    <s v="Global Office"/>
    <d v="2023-06-09T00:00:00"/>
    <d v="2023-07-09T00:00:00"/>
    <n v="3705.03"/>
    <s v="AUD"/>
    <s v="Partial"/>
    <d v="1899-12-30T00:00:00"/>
    <s v=""/>
    <s v=""/>
    <x v="0"/>
    <s v=""/>
    <s v=""/>
    <s v="Net 30"/>
    <s v="AP"/>
    <x v="0"/>
    <s v=""/>
    <x v="0"/>
    <x v="1"/>
    <x v="1"/>
  </r>
  <r>
    <x v="254"/>
    <x v="0"/>
    <s v="BluePrints"/>
    <d v="2024-05-28T00:00:00"/>
    <d v="2024-06-27T00:00:00"/>
    <n v="1274.56"/>
    <s v="AUD"/>
    <s v="Open"/>
    <d v="1899-12-30T00:00:00"/>
    <s v=""/>
    <s v=""/>
    <x v="0"/>
    <s v=""/>
    <s v=""/>
    <s v="Net 30"/>
    <s v="AP"/>
    <x v="0"/>
    <s v=""/>
    <x v="0"/>
    <x v="0"/>
    <x v="0"/>
  </r>
  <r>
    <x v="255"/>
    <x v="0"/>
    <s v="Fast Travel"/>
    <d v="2025-06-07T00:00:00"/>
    <d v="2025-07-07T00:00:00"/>
    <n v="928.12"/>
    <s v="EUR"/>
    <s v="Paid"/>
    <d v="2025-07-07T00:00:00"/>
    <n v="0"/>
    <s v=""/>
    <x v="0"/>
    <s v=""/>
    <s v=""/>
    <s v="Net 30"/>
    <s v="AP"/>
    <x v="2"/>
    <n v="0"/>
    <x v="0"/>
    <x v="1"/>
    <x v="2"/>
  </r>
  <r>
    <x v="256"/>
    <x v="0"/>
    <s v="TechMart"/>
    <d v="2025-02-07T00:00:00"/>
    <d v="2025-03-09T00:00:00"/>
    <n v="3380.41"/>
    <s v="GBP"/>
    <s v="Partial"/>
    <d v="1899-12-30T00:00:00"/>
    <s v=""/>
    <s v=""/>
    <x v="0"/>
    <s v=""/>
    <s v=""/>
    <s v="Net 30"/>
    <s v="AP"/>
    <x v="0"/>
    <s v=""/>
    <x v="0"/>
    <x v="1"/>
    <x v="2"/>
  </r>
  <r>
    <x v="257"/>
    <x v="0"/>
    <s v="TechMart"/>
    <d v="2023-01-23T00:00:00"/>
    <d v="2023-02-22T00:00:00"/>
    <n v="489.13"/>
    <s v="EUR"/>
    <s v="Open"/>
    <d v="1899-12-30T00:00:00"/>
    <s v=""/>
    <s v=""/>
    <x v="0"/>
    <s v=""/>
    <s v=""/>
    <s v="Net 30"/>
    <s v="AP"/>
    <x v="0"/>
    <s v=""/>
    <x v="0"/>
    <x v="0"/>
    <x v="1"/>
  </r>
  <r>
    <x v="258"/>
    <x v="0"/>
    <s v="Fast Travel"/>
    <d v="2023-11-07T00:00:00"/>
    <d v="2023-12-07T00:00:00"/>
    <n v="2309.52"/>
    <s v="USD"/>
    <s v="Partial"/>
    <d v="1899-12-30T00:00:00"/>
    <s v=""/>
    <s v=""/>
    <x v="0"/>
    <s v=""/>
    <s v=""/>
    <s v="Net 30"/>
    <s v="AP"/>
    <x v="0"/>
    <s v=""/>
    <x v="0"/>
    <x v="1"/>
    <x v="1"/>
  </r>
  <r>
    <x v="259"/>
    <x v="0"/>
    <s v="BluePrints"/>
    <d v="2023-08-28T00:00:00"/>
    <d v="2023-09-27T00:00:00"/>
    <n v="2555.11"/>
    <s v="CAD"/>
    <s v="Open"/>
    <d v="1899-12-30T00:00:00"/>
    <s v=""/>
    <s v=""/>
    <x v="0"/>
    <s v=""/>
    <s v=""/>
    <s v="Net 30"/>
    <s v="AP"/>
    <x v="0"/>
    <s v=""/>
    <x v="0"/>
    <x v="0"/>
    <x v="1"/>
  </r>
  <r>
    <x v="260"/>
    <x v="0"/>
    <s v="ABC Supplies"/>
    <d v="2024-03-22T00:00:00"/>
    <d v="2024-04-21T00:00:00"/>
    <n v="3084.27"/>
    <s v="USD"/>
    <s v="Paid"/>
    <d v="2024-04-21T00:00:00"/>
    <n v="0"/>
    <s v=""/>
    <x v="0"/>
    <s v=""/>
    <s v=""/>
    <s v="Net 30"/>
    <s v="AP"/>
    <x v="2"/>
    <n v="0"/>
    <x v="0"/>
    <x v="1"/>
    <x v="0"/>
  </r>
  <r>
    <x v="261"/>
    <x v="0"/>
    <s v="BluePrints"/>
    <d v="2025-02-05T00:00:00"/>
    <d v="2025-03-07T00:00:00"/>
    <n v="2226.56"/>
    <s v="EUR"/>
    <s v="Paid"/>
    <d v="2025-03-07T00:00:00"/>
    <n v="0"/>
    <s v=""/>
    <x v="0"/>
    <s v=""/>
    <s v=""/>
    <s v="Net 30"/>
    <s v="AP"/>
    <x v="2"/>
    <n v="0"/>
    <x v="0"/>
    <x v="1"/>
    <x v="2"/>
  </r>
  <r>
    <x v="262"/>
    <x v="0"/>
    <s v="Global Office"/>
    <d v="2024-01-25T00:00:00"/>
    <d v="2024-02-24T00:00:00"/>
    <n v="1081.44"/>
    <s v="AUD"/>
    <s v="Paid"/>
    <d v="2024-02-24T00:00:00"/>
    <n v="0"/>
    <s v=""/>
    <x v="0"/>
    <s v=""/>
    <s v=""/>
    <s v="Net 30"/>
    <s v="AP"/>
    <x v="2"/>
    <n v="0"/>
    <x v="0"/>
    <x v="1"/>
    <x v="0"/>
  </r>
  <r>
    <x v="263"/>
    <x v="0"/>
    <s v="ABC Supplies"/>
    <d v="2023-06-12T00:00:00"/>
    <d v="2023-07-12T00:00:00"/>
    <n v="985.69"/>
    <s v="USD"/>
    <s v="Partial"/>
    <d v="1899-12-30T00:00:00"/>
    <s v=""/>
    <s v=""/>
    <x v="0"/>
    <s v=""/>
    <s v=""/>
    <s v="Net 30"/>
    <s v="AP"/>
    <x v="0"/>
    <s v=""/>
    <x v="0"/>
    <x v="1"/>
    <x v="1"/>
  </r>
  <r>
    <x v="264"/>
    <x v="0"/>
    <s v="BluePrints"/>
    <d v="2025-05-15T00:00:00"/>
    <d v="2025-06-14T00:00:00"/>
    <n v="4502.04"/>
    <s v="CAD"/>
    <s v="Partial"/>
    <d v="1899-12-30T00:00:00"/>
    <s v=""/>
    <s v=""/>
    <x v="0"/>
    <s v=""/>
    <s v=""/>
    <s v="Net 30"/>
    <s v="AP"/>
    <x v="0"/>
    <s v=""/>
    <x v="0"/>
    <x v="1"/>
    <x v="2"/>
  </r>
  <r>
    <x v="265"/>
    <x v="0"/>
    <s v="TechMart"/>
    <d v="2025-01-29T00:00:00"/>
    <d v="2025-02-28T00:00:00"/>
    <n v="1415.18"/>
    <s v="GBP"/>
    <s v="Partial"/>
    <d v="1899-12-30T00:00:00"/>
    <s v=""/>
    <s v=""/>
    <x v="0"/>
    <s v=""/>
    <s v=""/>
    <s v="Net 30"/>
    <s v="AP"/>
    <x v="0"/>
    <s v=""/>
    <x v="0"/>
    <x v="1"/>
    <x v="2"/>
  </r>
  <r>
    <x v="266"/>
    <x v="0"/>
    <s v="Global Office"/>
    <d v="2023-10-10T00:00:00"/>
    <d v="2023-11-09T00:00:00"/>
    <n v="3176.41"/>
    <s v="EUR"/>
    <s v="Open"/>
    <d v="1899-12-30T00:00:00"/>
    <s v=""/>
    <s v=""/>
    <x v="0"/>
    <s v=""/>
    <s v=""/>
    <s v="Net 30"/>
    <s v="AP"/>
    <x v="0"/>
    <s v=""/>
    <x v="0"/>
    <x v="0"/>
    <x v="1"/>
  </r>
  <r>
    <x v="267"/>
    <x v="0"/>
    <s v="ABC Supplies"/>
    <d v="2023-06-17T00:00:00"/>
    <d v="2023-07-17T00:00:00"/>
    <n v="4887.26"/>
    <s v="USD"/>
    <s v="Open"/>
    <d v="1899-12-30T00:00:00"/>
    <s v=""/>
    <s v=""/>
    <x v="0"/>
    <s v=""/>
    <s v=""/>
    <s v="Net 30"/>
    <s v="AP"/>
    <x v="0"/>
    <s v=""/>
    <x v="0"/>
    <x v="0"/>
    <x v="1"/>
  </r>
  <r>
    <x v="268"/>
    <x v="0"/>
    <s v="Global Office"/>
    <d v="2024-09-10T00:00:00"/>
    <d v="2024-10-10T00:00:00"/>
    <n v="3883.76"/>
    <s v="GBP"/>
    <s v="Partial"/>
    <d v="1899-12-30T00:00:00"/>
    <s v=""/>
    <s v=""/>
    <x v="0"/>
    <s v=""/>
    <s v=""/>
    <s v="Net 30"/>
    <s v="AP"/>
    <x v="0"/>
    <s v=""/>
    <x v="0"/>
    <x v="1"/>
    <x v="0"/>
  </r>
  <r>
    <x v="269"/>
    <x v="0"/>
    <s v="Global Office"/>
    <d v="2025-06-12T00:00:00"/>
    <d v="2025-07-12T00:00:00"/>
    <n v="1284.06"/>
    <s v="CAD"/>
    <s v="Open"/>
    <d v="1899-12-30T00:00:00"/>
    <s v=""/>
    <s v=""/>
    <x v="0"/>
    <s v=""/>
    <s v=""/>
    <s v="Net 30"/>
    <s v="AP"/>
    <x v="0"/>
    <s v=""/>
    <x v="0"/>
    <x v="0"/>
    <x v="2"/>
  </r>
  <r>
    <x v="270"/>
    <x v="0"/>
    <s v="Global Office"/>
    <d v="2025-06-26T00:00:00"/>
    <d v="2025-07-26T00:00:00"/>
    <n v="4305.1899999999996"/>
    <s v="GBP"/>
    <s v="Paid"/>
    <d v="2025-07-26T00:00:00"/>
    <n v="0"/>
    <s v=""/>
    <x v="0"/>
    <s v=""/>
    <s v=""/>
    <s v="Net 30"/>
    <s v="AP"/>
    <x v="2"/>
    <n v="0"/>
    <x v="0"/>
    <x v="1"/>
    <x v="2"/>
  </r>
  <r>
    <x v="271"/>
    <x v="0"/>
    <s v="Global Office"/>
    <d v="2023-11-12T00:00:00"/>
    <d v="2023-12-12T00:00:00"/>
    <n v="1810.33"/>
    <s v="AUD"/>
    <s v="Open"/>
    <d v="1899-12-30T00:00:00"/>
    <s v=""/>
    <s v=""/>
    <x v="0"/>
    <s v=""/>
    <s v=""/>
    <s v="Net 30"/>
    <s v="AP"/>
    <x v="0"/>
    <s v=""/>
    <x v="0"/>
    <x v="0"/>
    <x v="1"/>
  </r>
  <r>
    <x v="272"/>
    <x v="0"/>
    <s v="BluePrints"/>
    <d v="2024-03-22T00:00:00"/>
    <d v="2024-04-21T00:00:00"/>
    <n v="3741.63"/>
    <s v="EUR"/>
    <s v="Open"/>
    <d v="1899-12-30T00:00:00"/>
    <s v=""/>
    <s v=""/>
    <x v="0"/>
    <s v=""/>
    <s v=""/>
    <s v="Net 30"/>
    <s v="AP"/>
    <x v="0"/>
    <s v=""/>
    <x v="0"/>
    <x v="0"/>
    <x v="0"/>
  </r>
  <r>
    <x v="273"/>
    <x v="0"/>
    <s v="Fast Travel"/>
    <d v="2024-01-31T00:00:00"/>
    <d v="2024-03-01T00:00:00"/>
    <n v="2037.12"/>
    <s v="AUD"/>
    <s v="Paid"/>
    <d v="2024-03-01T00:00:00"/>
    <n v="0"/>
    <s v=""/>
    <x v="0"/>
    <s v=""/>
    <s v=""/>
    <s v="Net 30"/>
    <s v="AP"/>
    <x v="2"/>
    <n v="0"/>
    <x v="0"/>
    <x v="1"/>
    <x v="0"/>
  </r>
  <r>
    <x v="274"/>
    <x v="0"/>
    <s v="Fast Travel"/>
    <d v="2024-02-10T00:00:00"/>
    <d v="2024-03-11T00:00:00"/>
    <n v="970.98"/>
    <s v="USD"/>
    <s v="Open"/>
    <d v="1899-12-30T00:00:00"/>
    <s v=""/>
    <s v=""/>
    <x v="0"/>
    <s v=""/>
    <s v=""/>
    <s v="Net 30"/>
    <s v="AP"/>
    <x v="0"/>
    <s v=""/>
    <x v="0"/>
    <x v="0"/>
    <x v="0"/>
  </r>
  <r>
    <x v="275"/>
    <x v="0"/>
    <s v="Global Office"/>
    <d v="2023-03-12T00:00:00"/>
    <d v="2023-04-11T00:00:00"/>
    <n v="743.53"/>
    <s v="AUD"/>
    <s v="Paid"/>
    <d v="2023-04-11T00:00:00"/>
    <n v="0"/>
    <s v=""/>
    <x v="0"/>
    <s v=""/>
    <s v=""/>
    <s v="Net 30"/>
    <s v="AP"/>
    <x v="2"/>
    <n v="0"/>
    <x v="0"/>
    <x v="1"/>
    <x v="1"/>
  </r>
  <r>
    <x v="276"/>
    <x v="0"/>
    <s v="ABC Supplies"/>
    <d v="2024-07-05T00:00:00"/>
    <d v="2024-08-04T00:00:00"/>
    <n v="983.96"/>
    <s v="GBP"/>
    <s v="Open"/>
    <d v="1899-12-30T00:00:00"/>
    <s v=""/>
    <s v=""/>
    <x v="0"/>
    <s v=""/>
    <s v=""/>
    <s v="Net 30"/>
    <s v="AP"/>
    <x v="0"/>
    <s v=""/>
    <x v="0"/>
    <x v="0"/>
    <x v="0"/>
  </r>
  <r>
    <x v="277"/>
    <x v="0"/>
    <s v="ABC Supplies"/>
    <d v="2024-08-09T00:00:00"/>
    <d v="2024-09-08T00:00:00"/>
    <n v="1917.71"/>
    <s v="GBP"/>
    <s v="Open"/>
    <d v="1899-12-30T00:00:00"/>
    <s v=""/>
    <s v=""/>
    <x v="0"/>
    <s v=""/>
    <s v=""/>
    <s v="Net 30"/>
    <s v="AP"/>
    <x v="0"/>
    <s v=""/>
    <x v="0"/>
    <x v="0"/>
    <x v="0"/>
  </r>
  <r>
    <x v="278"/>
    <x v="0"/>
    <s v="BluePrints"/>
    <d v="2024-07-14T00:00:00"/>
    <d v="2024-08-13T00:00:00"/>
    <n v="1199.03"/>
    <s v="USD"/>
    <s v="Partial"/>
    <d v="1899-12-30T00:00:00"/>
    <s v=""/>
    <s v=""/>
    <x v="0"/>
    <s v=""/>
    <s v=""/>
    <s v="Net 30"/>
    <s v="AP"/>
    <x v="0"/>
    <s v=""/>
    <x v="0"/>
    <x v="1"/>
    <x v="0"/>
  </r>
  <r>
    <x v="279"/>
    <x v="0"/>
    <s v="ABC Supplies"/>
    <d v="2023-05-11T00:00:00"/>
    <d v="2023-06-10T00:00:00"/>
    <n v="317.85000000000002"/>
    <s v="USD"/>
    <s v="Paid"/>
    <d v="2023-06-10T00:00:00"/>
    <n v="0"/>
    <s v=""/>
    <x v="0"/>
    <s v=""/>
    <s v=""/>
    <s v="Net 30"/>
    <s v="AP"/>
    <x v="2"/>
    <n v="0"/>
    <x v="0"/>
    <x v="1"/>
    <x v="1"/>
  </r>
  <r>
    <x v="280"/>
    <x v="0"/>
    <s v="Fast Travel"/>
    <d v="2025-04-06T00:00:00"/>
    <d v="2025-05-06T00:00:00"/>
    <n v="4556.93"/>
    <s v="EUR"/>
    <s v="Partial"/>
    <d v="1899-12-30T00:00:00"/>
    <s v=""/>
    <s v=""/>
    <x v="0"/>
    <s v=""/>
    <s v=""/>
    <s v="Net 30"/>
    <s v="AP"/>
    <x v="0"/>
    <s v=""/>
    <x v="0"/>
    <x v="1"/>
    <x v="2"/>
  </r>
  <r>
    <x v="281"/>
    <x v="0"/>
    <s v="BluePrints"/>
    <d v="2024-11-10T00:00:00"/>
    <d v="2024-12-10T00:00:00"/>
    <n v="1600.22"/>
    <s v="GBP"/>
    <s v="Open"/>
    <d v="1899-12-30T00:00:00"/>
    <s v=""/>
    <s v=""/>
    <x v="0"/>
    <s v=""/>
    <s v=""/>
    <s v="Net 30"/>
    <s v="AP"/>
    <x v="0"/>
    <s v=""/>
    <x v="0"/>
    <x v="0"/>
    <x v="0"/>
  </r>
  <r>
    <x v="282"/>
    <x v="0"/>
    <s v="Fast Travel"/>
    <d v="2023-02-17T00:00:00"/>
    <d v="2023-03-19T00:00:00"/>
    <n v="2011.23"/>
    <s v="GBP"/>
    <s v="Open"/>
    <d v="1899-12-30T00:00:00"/>
    <s v=""/>
    <s v=""/>
    <x v="0"/>
    <s v=""/>
    <s v=""/>
    <s v="Net 30"/>
    <s v="AP"/>
    <x v="0"/>
    <s v=""/>
    <x v="0"/>
    <x v="0"/>
    <x v="1"/>
  </r>
  <r>
    <x v="283"/>
    <x v="0"/>
    <s v="Fast Travel"/>
    <d v="2024-10-16T00:00:00"/>
    <d v="2024-11-15T00:00:00"/>
    <n v="2093.29"/>
    <s v="CAD"/>
    <s v="Open"/>
    <d v="1899-12-30T00:00:00"/>
    <s v=""/>
    <s v=""/>
    <x v="0"/>
    <s v=""/>
    <s v=""/>
    <s v="Net 30"/>
    <s v="AP"/>
    <x v="0"/>
    <s v=""/>
    <x v="0"/>
    <x v="0"/>
    <x v="0"/>
  </r>
  <r>
    <x v="284"/>
    <x v="0"/>
    <s v="TechMart"/>
    <d v="2025-04-05T00:00:00"/>
    <d v="2025-05-05T00:00:00"/>
    <n v="4095"/>
    <s v="CAD"/>
    <s v="Partial"/>
    <d v="1899-12-30T00:00:00"/>
    <s v=""/>
    <s v=""/>
    <x v="0"/>
    <s v=""/>
    <s v=""/>
    <s v="Net 30"/>
    <s v="AP"/>
    <x v="0"/>
    <s v=""/>
    <x v="0"/>
    <x v="1"/>
    <x v="2"/>
  </r>
  <r>
    <x v="285"/>
    <x v="0"/>
    <s v="BluePrints"/>
    <d v="2024-01-11T00:00:00"/>
    <d v="2024-02-10T00:00:00"/>
    <n v="3459.29"/>
    <s v="GBP"/>
    <s v="Partial"/>
    <d v="1899-12-30T00:00:00"/>
    <s v=""/>
    <s v=""/>
    <x v="0"/>
    <s v=""/>
    <s v=""/>
    <s v="Net 30"/>
    <s v="AP"/>
    <x v="0"/>
    <s v=""/>
    <x v="0"/>
    <x v="1"/>
    <x v="0"/>
  </r>
  <r>
    <x v="286"/>
    <x v="0"/>
    <s v="Fast Travel"/>
    <d v="2023-10-26T00:00:00"/>
    <d v="2023-11-25T00:00:00"/>
    <n v="310.83999999999997"/>
    <s v="USD"/>
    <s v="Paid"/>
    <d v="2023-11-25T00:00:00"/>
    <n v="0"/>
    <s v=""/>
    <x v="0"/>
    <s v=""/>
    <s v=""/>
    <s v="Net 30"/>
    <s v="AP"/>
    <x v="2"/>
    <n v="0"/>
    <x v="0"/>
    <x v="1"/>
    <x v="1"/>
  </r>
  <r>
    <x v="287"/>
    <x v="0"/>
    <s v="ABC Supplies"/>
    <d v="2024-09-24T00:00:00"/>
    <d v="2024-10-24T00:00:00"/>
    <n v="929.39"/>
    <s v="EUR"/>
    <s v="Partial"/>
    <d v="1899-12-30T00:00:00"/>
    <s v=""/>
    <s v=""/>
    <x v="0"/>
    <s v=""/>
    <s v=""/>
    <s v="Net 30"/>
    <s v="AP"/>
    <x v="0"/>
    <s v=""/>
    <x v="0"/>
    <x v="1"/>
    <x v="0"/>
  </r>
  <r>
    <x v="288"/>
    <x v="0"/>
    <s v="TechMart"/>
    <d v="2023-03-16T00:00:00"/>
    <d v="2023-04-15T00:00:00"/>
    <n v="4087.15"/>
    <s v="USD"/>
    <s v="Paid"/>
    <d v="2023-04-15T00:00:00"/>
    <n v="0"/>
    <s v=""/>
    <x v="0"/>
    <s v=""/>
    <s v=""/>
    <s v="Net 30"/>
    <s v="AP"/>
    <x v="2"/>
    <n v="0"/>
    <x v="0"/>
    <x v="1"/>
    <x v="1"/>
  </r>
  <r>
    <x v="289"/>
    <x v="0"/>
    <s v="Global Office"/>
    <d v="2025-03-25T00:00:00"/>
    <d v="2025-04-24T00:00:00"/>
    <n v="2351.0300000000002"/>
    <s v="CAD"/>
    <s v="Open"/>
    <d v="1899-12-30T00:00:00"/>
    <s v=""/>
    <s v=""/>
    <x v="0"/>
    <s v=""/>
    <s v=""/>
    <s v="Net 30"/>
    <s v="AP"/>
    <x v="0"/>
    <s v=""/>
    <x v="0"/>
    <x v="0"/>
    <x v="2"/>
  </r>
  <r>
    <x v="290"/>
    <x v="0"/>
    <s v="TechMart"/>
    <d v="2023-08-14T00:00:00"/>
    <d v="2023-09-13T00:00:00"/>
    <n v="4799.5"/>
    <s v="GBP"/>
    <s v="Paid"/>
    <d v="2023-09-13T00:00:00"/>
    <n v="0"/>
    <s v=""/>
    <x v="0"/>
    <s v=""/>
    <s v=""/>
    <s v="Net 30"/>
    <s v="AP"/>
    <x v="2"/>
    <n v="0"/>
    <x v="0"/>
    <x v="1"/>
    <x v="1"/>
  </r>
  <r>
    <x v="291"/>
    <x v="0"/>
    <s v="TechMart"/>
    <d v="2023-06-28T00:00:00"/>
    <d v="2023-07-28T00:00:00"/>
    <n v="2284.77"/>
    <s v="AUD"/>
    <s v="Open"/>
    <d v="1899-12-30T00:00:00"/>
    <s v=""/>
    <s v=""/>
    <x v="0"/>
    <s v=""/>
    <s v=""/>
    <s v="Net 30"/>
    <s v="AP"/>
    <x v="0"/>
    <s v=""/>
    <x v="0"/>
    <x v="0"/>
    <x v="1"/>
  </r>
  <r>
    <x v="292"/>
    <x v="0"/>
    <s v="Fast Travel"/>
    <d v="2023-08-04T00:00:00"/>
    <d v="2023-09-03T00:00:00"/>
    <n v="2951.68"/>
    <s v="AUD"/>
    <s v="Paid"/>
    <d v="2023-09-03T00:00:00"/>
    <n v="0"/>
    <s v=""/>
    <x v="0"/>
    <s v=""/>
    <s v=""/>
    <s v="Net 30"/>
    <s v="AP"/>
    <x v="2"/>
    <n v="0"/>
    <x v="0"/>
    <x v="1"/>
    <x v="1"/>
  </r>
  <r>
    <x v="293"/>
    <x v="0"/>
    <s v="ABC Supplies"/>
    <d v="2024-06-14T00:00:00"/>
    <d v="2024-07-14T00:00:00"/>
    <n v="4227.92"/>
    <s v="AUD"/>
    <s v="Partial"/>
    <d v="1899-12-30T00:00:00"/>
    <s v=""/>
    <s v=""/>
    <x v="0"/>
    <s v=""/>
    <s v=""/>
    <s v="Net 30"/>
    <s v="AP"/>
    <x v="0"/>
    <s v=""/>
    <x v="0"/>
    <x v="1"/>
    <x v="0"/>
  </r>
  <r>
    <x v="294"/>
    <x v="0"/>
    <s v="TechMart"/>
    <d v="2024-11-21T00:00:00"/>
    <d v="2024-12-21T00:00:00"/>
    <n v="1060.77"/>
    <s v="AUD"/>
    <s v="Paid"/>
    <d v="2024-12-21T00:00:00"/>
    <n v="0"/>
    <s v=""/>
    <x v="0"/>
    <s v=""/>
    <s v=""/>
    <s v="Net 30"/>
    <s v="AP"/>
    <x v="2"/>
    <n v="0"/>
    <x v="0"/>
    <x v="1"/>
    <x v="0"/>
  </r>
  <r>
    <x v="295"/>
    <x v="0"/>
    <s v="BluePrints"/>
    <d v="2023-12-25T00:00:00"/>
    <d v="2024-01-24T00:00:00"/>
    <n v="4147.42"/>
    <s v="AUD"/>
    <s v="Partial"/>
    <d v="1899-12-30T00:00:00"/>
    <s v=""/>
    <s v=""/>
    <x v="0"/>
    <s v=""/>
    <s v=""/>
    <s v="Net 30"/>
    <s v="AP"/>
    <x v="0"/>
    <s v=""/>
    <x v="0"/>
    <x v="1"/>
    <x v="1"/>
  </r>
  <r>
    <x v="296"/>
    <x v="0"/>
    <s v="ABC Supplies"/>
    <d v="2023-10-07T00:00:00"/>
    <d v="2023-11-06T00:00:00"/>
    <n v="4406.58"/>
    <s v="GBP"/>
    <s v="Paid"/>
    <d v="2023-11-06T00:00:00"/>
    <n v="0"/>
    <s v=""/>
    <x v="0"/>
    <s v=""/>
    <s v=""/>
    <s v="Net 30"/>
    <s v="AP"/>
    <x v="2"/>
    <n v="0"/>
    <x v="0"/>
    <x v="1"/>
    <x v="1"/>
  </r>
  <r>
    <x v="297"/>
    <x v="0"/>
    <s v="Global Office"/>
    <d v="2023-05-23T00:00:00"/>
    <d v="2023-06-22T00:00:00"/>
    <n v="3855.44"/>
    <s v="CAD"/>
    <s v="Open"/>
    <d v="1899-12-30T00:00:00"/>
    <s v=""/>
    <s v=""/>
    <x v="0"/>
    <s v=""/>
    <s v=""/>
    <s v="Net 30"/>
    <s v="AP"/>
    <x v="0"/>
    <s v=""/>
    <x v="0"/>
    <x v="0"/>
    <x v="1"/>
  </r>
  <r>
    <x v="298"/>
    <x v="0"/>
    <s v="ABC Supplies"/>
    <d v="2025-04-26T00:00:00"/>
    <d v="2025-05-26T00:00:00"/>
    <n v="1239.49"/>
    <s v="CAD"/>
    <s v="Open"/>
    <d v="1899-12-30T00:00:00"/>
    <s v=""/>
    <s v=""/>
    <x v="0"/>
    <s v=""/>
    <s v=""/>
    <s v="Net 30"/>
    <s v="AP"/>
    <x v="0"/>
    <s v=""/>
    <x v="0"/>
    <x v="0"/>
    <x v="2"/>
  </r>
  <r>
    <x v="299"/>
    <x v="0"/>
    <s v="Global Office"/>
    <d v="2025-06-11T00:00:00"/>
    <d v="2025-07-11T00:00:00"/>
    <n v="4842.93"/>
    <s v="AUD"/>
    <s v="Open"/>
    <d v="1899-12-30T00:00:00"/>
    <s v=""/>
    <s v=""/>
    <x v="0"/>
    <s v=""/>
    <s v=""/>
    <s v="Net 30"/>
    <s v="AP"/>
    <x v="0"/>
    <s v=""/>
    <x v="0"/>
    <x v="0"/>
    <x v="2"/>
  </r>
  <r>
    <x v="300"/>
    <x v="0"/>
    <s v="BluePrints"/>
    <d v="2025-06-25T00:00:00"/>
    <d v="2025-07-25T00:00:00"/>
    <n v="1477.77"/>
    <s v="USD"/>
    <s v="Open"/>
    <d v="1899-12-30T00:00:00"/>
    <s v=""/>
    <s v=""/>
    <x v="0"/>
    <s v=""/>
    <s v=""/>
    <s v="Net 30"/>
    <s v="AP"/>
    <x v="0"/>
    <s v=""/>
    <x v="0"/>
    <x v="0"/>
    <x v="2"/>
  </r>
  <r>
    <x v="301"/>
    <x v="0"/>
    <s v="Fast Travel"/>
    <d v="2025-03-01T00:00:00"/>
    <d v="2025-03-31T00:00:00"/>
    <n v="4772.12"/>
    <s v="USD"/>
    <s v="Paid"/>
    <d v="2025-03-31T00:00:00"/>
    <n v="0"/>
    <s v=""/>
    <x v="0"/>
    <s v=""/>
    <s v=""/>
    <s v="Net 30"/>
    <s v="AP"/>
    <x v="2"/>
    <n v="0"/>
    <x v="0"/>
    <x v="1"/>
    <x v="2"/>
  </r>
  <r>
    <x v="302"/>
    <x v="0"/>
    <s v="TechMart"/>
    <d v="2023-04-19T00:00:00"/>
    <d v="2023-05-19T00:00:00"/>
    <n v="2860.03"/>
    <s v="AUD"/>
    <s v="Paid"/>
    <d v="2023-05-19T00:00:00"/>
    <n v="0"/>
    <s v=""/>
    <x v="0"/>
    <s v=""/>
    <s v=""/>
    <s v="Net 30"/>
    <s v="AP"/>
    <x v="2"/>
    <n v="0"/>
    <x v="0"/>
    <x v="1"/>
    <x v="1"/>
  </r>
  <r>
    <x v="303"/>
    <x v="0"/>
    <s v="TechMart"/>
    <d v="2024-07-31T00:00:00"/>
    <d v="2024-08-30T00:00:00"/>
    <n v="1886.55"/>
    <s v="AUD"/>
    <s v="Partial"/>
    <d v="1899-12-30T00:00:00"/>
    <s v=""/>
    <s v=""/>
    <x v="0"/>
    <s v=""/>
    <s v=""/>
    <s v="Net 30"/>
    <s v="AP"/>
    <x v="0"/>
    <s v=""/>
    <x v="0"/>
    <x v="1"/>
    <x v="0"/>
  </r>
  <r>
    <x v="304"/>
    <x v="0"/>
    <s v="BluePrints"/>
    <d v="2024-06-06T00:00:00"/>
    <d v="2024-07-06T00:00:00"/>
    <n v="4336.49"/>
    <s v="AUD"/>
    <s v="Open"/>
    <d v="1899-12-30T00:00:00"/>
    <s v=""/>
    <s v=""/>
    <x v="0"/>
    <s v=""/>
    <s v=""/>
    <s v="Net 30"/>
    <s v="AP"/>
    <x v="0"/>
    <s v=""/>
    <x v="0"/>
    <x v="0"/>
    <x v="0"/>
  </r>
  <r>
    <x v="305"/>
    <x v="0"/>
    <s v="BluePrints"/>
    <d v="2023-11-26T00:00:00"/>
    <d v="2023-12-26T00:00:00"/>
    <n v="4046.8"/>
    <s v="USD"/>
    <s v="Partial"/>
    <d v="1899-12-30T00:00:00"/>
    <s v=""/>
    <s v=""/>
    <x v="0"/>
    <s v=""/>
    <s v=""/>
    <s v="Net 30"/>
    <s v="AP"/>
    <x v="0"/>
    <s v=""/>
    <x v="0"/>
    <x v="1"/>
    <x v="1"/>
  </r>
  <r>
    <x v="306"/>
    <x v="0"/>
    <s v="BluePrints"/>
    <d v="2025-05-10T00:00:00"/>
    <d v="2025-06-09T00:00:00"/>
    <n v="3387.6"/>
    <s v="AUD"/>
    <s v="Paid"/>
    <d v="2025-06-25T00:00:00"/>
    <n v="16"/>
    <s v=""/>
    <x v="0"/>
    <s v=""/>
    <s v=""/>
    <s v="Net 30"/>
    <s v="AP"/>
    <x v="1"/>
    <n v="1"/>
    <x v="0"/>
    <x v="1"/>
    <x v="2"/>
  </r>
  <r>
    <x v="307"/>
    <x v="0"/>
    <s v="Global Office"/>
    <d v="2025-01-22T00:00:00"/>
    <d v="2025-02-21T00:00:00"/>
    <n v="4207.8599999999997"/>
    <s v="EUR"/>
    <s v="Open"/>
    <d v="1899-12-30T00:00:00"/>
    <s v=""/>
    <s v=""/>
    <x v="0"/>
    <s v=""/>
    <s v=""/>
    <s v="Net 30"/>
    <s v="AP"/>
    <x v="0"/>
    <s v=""/>
    <x v="0"/>
    <x v="0"/>
    <x v="2"/>
  </r>
  <r>
    <x v="308"/>
    <x v="0"/>
    <s v="TechMart"/>
    <d v="2024-01-29T00:00:00"/>
    <d v="2024-02-28T00:00:00"/>
    <n v="2784.29"/>
    <s v="CAD"/>
    <s v="Open"/>
    <d v="1899-12-30T00:00:00"/>
    <s v=""/>
    <s v=""/>
    <x v="0"/>
    <s v=""/>
    <s v=""/>
    <s v="Net 30"/>
    <s v="AP"/>
    <x v="0"/>
    <s v=""/>
    <x v="0"/>
    <x v="0"/>
    <x v="0"/>
  </r>
  <r>
    <x v="309"/>
    <x v="0"/>
    <s v="TechMart"/>
    <d v="2024-10-11T00:00:00"/>
    <d v="2024-11-10T00:00:00"/>
    <n v="2721.22"/>
    <s v="GBP"/>
    <s v="Partial"/>
    <d v="1899-12-30T00:00:00"/>
    <s v=""/>
    <s v=""/>
    <x v="0"/>
    <s v=""/>
    <s v=""/>
    <s v="Net 30"/>
    <s v="AP"/>
    <x v="0"/>
    <s v=""/>
    <x v="0"/>
    <x v="1"/>
    <x v="0"/>
  </r>
  <r>
    <x v="310"/>
    <x v="0"/>
    <s v="Fast Travel"/>
    <d v="2023-03-08T00:00:00"/>
    <d v="2023-04-07T00:00:00"/>
    <n v="1741.36"/>
    <s v="CAD"/>
    <s v="Partial"/>
    <d v="1899-12-30T00:00:00"/>
    <s v=""/>
    <s v=""/>
    <x v="0"/>
    <s v=""/>
    <s v=""/>
    <s v="Net 30"/>
    <s v="AP"/>
    <x v="0"/>
    <s v=""/>
    <x v="0"/>
    <x v="1"/>
    <x v="1"/>
  </r>
  <r>
    <x v="311"/>
    <x v="0"/>
    <s v="TechMart"/>
    <d v="2024-06-22T00:00:00"/>
    <d v="2024-07-22T00:00:00"/>
    <n v="4981.4399999999996"/>
    <s v="USD"/>
    <s v="Paid"/>
    <d v="2024-07-22T00:00:00"/>
    <n v="0"/>
    <s v=""/>
    <x v="0"/>
    <s v=""/>
    <s v=""/>
    <s v="Net 30"/>
    <s v="AP"/>
    <x v="2"/>
    <n v="0"/>
    <x v="0"/>
    <x v="1"/>
    <x v="0"/>
  </r>
  <r>
    <x v="312"/>
    <x v="0"/>
    <s v="ABC Supplies"/>
    <d v="2023-05-16T00:00:00"/>
    <d v="2023-06-15T00:00:00"/>
    <n v="2244.6799999999998"/>
    <s v="EUR"/>
    <s v="Open"/>
    <d v="1899-12-30T00:00:00"/>
    <s v=""/>
    <s v=""/>
    <x v="0"/>
    <s v=""/>
    <s v=""/>
    <s v="Net 30"/>
    <s v="AP"/>
    <x v="0"/>
    <s v=""/>
    <x v="0"/>
    <x v="0"/>
    <x v="1"/>
  </r>
  <r>
    <x v="313"/>
    <x v="0"/>
    <s v="BluePrints"/>
    <d v="2024-10-02T00:00:00"/>
    <d v="2024-11-01T00:00:00"/>
    <n v="660.06"/>
    <s v="AUD"/>
    <s v="Paid"/>
    <d v="2024-11-01T00:00:00"/>
    <n v="0"/>
    <s v=""/>
    <x v="0"/>
    <s v=""/>
    <s v=""/>
    <s v="Net 30"/>
    <s v="AP"/>
    <x v="2"/>
    <n v="0"/>
    <x v="0"/>
    <x v="1"/>
    <x v="0"/>
  </r>
  <r>
    <x v="314"/>
    <x v="0"/>
    <s v="Global Office"/>
    <d v="2025-03-06T00:00:00"/>
    <d v="2025-04-05T00:00:00"/>
    <n v="2932.27"/>
    <s v="AUD"/>
    <s v="Paid"/>
    <d v="2025-04-05T00:00:00"/>
    <n v="0"/>
    <s v=""/>
    <x v="0"/>
    <s v=""/>
    <s v=""/>
    <s v="Net 30"/>
    <s v="AP"/>
    <x v="2"/>
    <n v="0"/>
    <x v="0"/>
    <x v="1"/>
    <x v="2"/>
  </r>
  <r>
    <x v="315"/>
    <x v="0"/>
    <s v="Global Office"/>
    <d v="2024-08-07T00:00:00"/>
    <d v="2024-09-06T00:00:00"/>
    <n v="451.25"/>
    <s v="GBP"/>
    <s v="Open"/>
    <d v="1899-12-30T00:00:00"/>
    <s v=""/>
    <s v=""/>
    <x v="0"/>
    <s v=""/>
    <s v=""/>
    <s v="Net 30"/>
    <s v="AP"/>
    <x v="0"/>
    <s v=""/>
    <x v="0"/>
    <x v="0"/>
    <x v="0"/>
  </r>
  <r>
    <x v="316"/>
    <x v="0"/>
    <s v="Fast Travel"/>
    <d v="2025-06-30T00:00:00"/>
    <d v="2025-07-30T00:00:00"/>
    <n v="2665.5"/>
    <s v="CAD"/>
    <s v="Partial"/>
    <d v="1899-12-30T00:00:00"/>
    <s v=""/>
    <s v=""/>
    <x v="0"/>
    <s v=""/>
    <s v=""/>
    <s v="Net 30"/>
    <s v="AP"/>
    <x v="0"/>
    <s v=""/>
    <x v="0"/>
    <x v="1"/>
    <x v="2"/>
  </r>
  <r>
    <x v="317"/>
    <x v="0"/>
    <s v="BluePrints"/>
    <d v="2025-02-19T00:00:00"/>
    <d v="2025-03-21T00:00:00"/>
    <n v="1471.82"/>
    <s v="USD"/>
    <s v="Open"/>
    <d v="1899-12-30T00:00:00"/>
    <s v=""/>
    <s v=""/>
    <x v="0"/>
    <s v=""/>
    <s v=""/>
    <s v="Net 30"/>
    <s v="AP"/>
    <x v="0"/>
    <s v=""/>
    <x v="0"/>
    <x v="0"/>
    <x v="2"/>
  </r>
  <r>
    <x v="318"/>
    <x v="0"/>
    <s v="ABC Supplies"/>
    <d v="2024-04-09T00:00:00"/>
    <d v="2024-05-09T00:00:00"/>
    <n v="1830.02"/>
    <s v="GBP"/>
    <s v="Paid"/>
    <d v="2024-05-09T00:00:00"/>
    <n v="0"/>
    <s v=""/>
    <x v="0"/>
    <s v=""/>
    <s v=""/>
    <s v="Net 30"/>
    <s v="AP"/>
    <x v="2"/>
    <n v="0"/>
    <x v="0"/>
    <x v="1"/>
    <x v="0"/>
  </r>
  <r>
    <x v="319"/>
    <x v="0"/>
    <s v="ABC Supplies"/>
    <d v="2023-02-22T00:00:00"/>
    <d v="2023-03-24T00:00:00"/>
    <n v="4995.3900000000003"/>
    <s v="CAD"/>
    <s v="Partial"/>
    <d v="1899-12-30T00:00:00"/>
    <s v=""/>
    <s v=""/>
    <x v="0"/>
    <s v=""/>
    <s v=""/>
    <s v="Net 30"/>
    <s v="AP"/>
    <x v="0"/>
    <s v=""/>
    <x v="0"/>
    <x v="1"/>
    <x v="1"/>
  </r>
  <r>
    <x v="320"/>
    <x v="0"/>
    <s v="ABC Supplies"/>
    <d v="2023-05-22T00:00:00"/>
    <d v="2023-06-21T00:00:00"/>
    <n v="4822.93"/>
    <s v="AUD"/>
    <s v="Partial"/>
    <d v="1899-12-30T00:00:00"/>
    <s v=""/>
    <s v=""/>
    <x v="0"/>
    <s v=""/>
    <s v=""/>
    <s v="Net 30"/>
    <s v="AP"/>
    <x v="0"/>
    <s v=""/>
    <x v="0"/>
    <x v="1"/>
    <x v="1"/>
  </r>
  <r>
    <x v="321"/>
    <x v="0"/>
    <s v="BluePrints"/>
    <d v="2023-01-02T00:00:00"/>
    <d v="2023-02-01T00:00:00"/>
    <n v="1174.97"/>
    <s v="USD"/>
    <s v="Paid"/>
    <d v="2023-02-01T00:00:00"/>
    <n v="0"/>
    <s v=""/>
    <x v="0"/>
    <s v=""/>
    <s v=""/>
    <s v="Net 30"/>
    <s v="AP"/>
    <x v="2"/>
    <n v="0"/>
    <x v="0"/>
    <x v="1"/>
    <x v="1"/>
  </r>
  <r>
    <x v="322"/>
    <x v="0"/>
    <s v="Global Office"/>
    <d v="2024-04-05T00:00:00"/>
    <d v="2024-05-05T00:00:00"/>
    <n v="1018.67"/>
    <s v="EUR"/>
    <s v="Partial"/>
    <d v="1899-12-30T00:00:00"/>
    <s v=""/>
    <s v=""/>
    <x v="0"/>
    <s v=""/>
    <s v=""/>
    <s v="Net 30"/>
    <s v="AP"/>
    <x v="0"/>
    <s v=""/>
    <x v="0"/>
    <x v="1"/>
    <x v="0"/>
  </r>
  <r>
    <x v="323"/>
    <x v="0"/>
    <s v="TechMart"/>
    <d v="2024-08-24T00:00:00"/>
    <d v="2024-09-23T00:00:00"/>
    <n v="525.23"/>
    <s v="AUD"/>
    <s v="Open"/>
    <d v="1899-12-30T00:00:00"/>
    <s v=""/>
    <s v=""/>
    <x v="0"/>
    <s v=""/>
    <s v=""/>
    <s v="Net 30"/>
    <s v="AP"/>
    <x v="0"/>
    <s v=""/>
    <x v="0"/>
    <x v="0"/>
    <x v="0"/>
  </r>
  <r>
    <x v="324"/>
    <x v="0"/>
    <s v="TechMart"/>
    <d v="2023-03-29T00:00:00"/>
    <d v="2023-04-28T00:00:00"/>
    <n v="4607.07"/>
    <s v="USD"/>
    <s v="Open"/>
    <d v="1899-12-30T00:00:00"/>
    <s v=""/>
    <s v=""/>
    <x v="0"/>
    <s v=""/>
    <s v=""/>
    <s v="Net 30"/>
    <s v="AP"/>
    <x v="0"/>
    <s v=""/>
    <x v="0"/>
    <x v="0"/>
    <x v="1"/>
  </r>
  <r>
    <x v="325"/>
    <x v="0"/>
    <s v="BluePrints"/>
    <d v="2023-05-08T00:00:00"/>
    <d v="2023-06-07T00:00:00"/>
    <n v="2792.15"/>
    <s v="CAD"/>
    <s v="Paid"/>
    <d v="2023-06-07T00:00:00"/>
    <n v="0"/>
    <s v=""/>
    <x v="0"/>
    <s v=""/>
    <s v=""/>
    <s v="Net 30"/>
    <s v="AP"/>
    <x v="2"/>
    <n v="0"/>
    <x v="0"/>
    <x v="1"/>
    <x v="1"/>
  </r>
  <r>
    <x v="326"/>
    <x v="0"/>
    <s v="BluePrints"/>
    <d v="2024-08-07T00:00:00"/>
    <d v="2024-09-06T00:00:00"/>
    <n v="3719.04"/>
    <s v="GBP"/>
    <s v="Open"/>
    <d v="1899-12-30T00:00:00"/>
    <s v=""/>
    <s v=""/>
    <x v="0"/>
    <s v=""/>
    <s v=""/>
    <s v="Net 30"/>
    <s v="AP"/>
    <x v="0"/>
    <s v=""/>
    <x v="0"/>
    <x v="0"/>
    <x v="0"/>
  </r>
  <r>
    <x v="327"/>
    <x v="0"/>
    <s v="Fast Travel"/>
    <d v="2024-10-11T00:00:00"/>
    <d v="2024-11-10T00:00:00"/>
    <n v="4169.05"/>
    <s v="EUR"/>
    <s v="Paid"/>
    <d v="2024-11-10T00:00:00"/>
    <n v="0"/>
    <s v=""/>
    <x v="0"/>
    <s v=""/>
    <s v=""/>
    <s v="Net 30"/>
    <s v="AP"/>
    <x v="2"/>
    <n v="0"/>
    <x v="0"/>
    <x v="1"/>
    <x v="0"/>
  </r>
  <r>
    <x v="328"/>
    <x v="0"/>
    <s v="Global Office"/>
    <d v="2024-12-17T00:00:00"/>
    <d v="2025-01-16T00:00:00"/>
    <n v="1405.35"/>
    <s v="AUD"/>
    <s v="Open"/>
    <d v="1899-12-30T00:00:00"/>
    <s v=""/>
    <s v=""/>
    <x v="0"/>
    <s v=""/>
    <s v=""/>
    <s v="Net 30"/>
    <s v="AP"/>
    <x v="0"/>
    <s v=""/>
    <x v="0"/>
    <x v="0"/>
    <x v="0"/>
  </r>
  <r>
    <x v="329"/>
    <x v="0"/>
    <s v="Global Office"/>
    <d v="2024-04-19T00:00:00"/>
    <d v="2024-05-19T00:00:00"/>
    <n v="4512.4399999999996"/>
    <s v="AUD"/>
    <s v="Partial"/>
    <d v="1899-12-30T00:00:00"/>
    <s v=""/>
    <s v=""/>
    <x v="0"/>
    <s v=""/>
    <s v=""/>
    <s v="Net 30"/>
    <s v="AP"/>
    <x v="0"/>
    <s v=""/>
    <x v="0"/>
    <x v="1"/>
    <x v="0"/>
  </r>
  <r>
    <x v="330"/>
    <x v="0"/>
    <s v="ABC Supplies"/>
    <d v="2024-04-13T00:00:00"/>
    <d v="2024-05-13T00:00:00"/>
    <n v="1855.47"/>
    <s v="EUR"/>
    <s v="Open"/>
    <d v="1899-12-30T00:00:00"/>
    <s v=""/>
    <s v=""/>
    <x v="0"/>
    <s v=""/>
    <s v=""/>
    <s v="Net 30"/>
    <s v="AP"/>
    <x v="0"/>
    <s v=""/>
    <x v="0"/>
    <x v="0"/>
    <x v="0"/>
  </r>
  <r>
    <x v="331"/>
    <x v="0"/>
    <s v="Fast Travel"/>
    <d v="2024-12-07T00:00:00"/>
    <d v="2025-01-06T00:00:00"/>
    <n v="1596.9"/>
    <s v="CAD"/>
    <s v="Paid"/>
    <d v="2025-01-06T00:00:00"/>
    <n v="0"/>
    <s v=""/>
    <x v="0"/>
    <s v=""/>
    <s v=""/>
    <s v="Net 30"/>
    <s v="AP"/>
    <x v="2"/>
    <n v="0"/>
    <x v="0"/>
    <x v="1"/>
    <x v="0"/>
  </r>
  <r>
    <x v="332"/>
    <x v="0"/>
    <s v="Fast Travel"/>
    <d v="2023-01-23T00:00:00"/>
    <d v="2023-02-22T00:00:00"/>
    <n v="176.54"/>
    <s v="CAD"/>
    <s v="Paid"/>
    <d v="2023-02-22T00:00:00"/>
    <n v="0"/>
    <s v=""/>
    <x v="0"/>
    <s v=""/>
    <s v=""/>
    <s v="Net 30"/>
    <s v="AP"/>
    <x v="2"/>
    <n v="0"/>
    <x v="0"/>
    <x v="1"/>
    <x v="1"/>
  </r>
  <r>
    <x v="333"/>
    <x v="0"/>
    <s v="ABC Supplies"/>
    <d v="2025-02-17T00:00:00"/>
    <d v="2025-03-19T00:00:00"/>
    <n v="1225.82"/>
    <s v="CAD"/>
    <s v="Open"/>
    <d v="1899-12-30T00:00:00"/>
    <s v=""/>
    <s v=""/>
    <x v="0"/>
    <s v=""/>
    <s v=""/>
    <s v="Net 30"/>
    <s v="AP"/>
    <x v="0"/>
    <s v=""/>
    <x v="0"/>
    <x v="0"/>
    <x v="2"/>
  </r>
  <r>
    <x v="334"/>
    <x v="0"/>
    <s v="BluePrints"/>
    <d v="2024-01-30T00:00:00"/>
    <d v="2024-02-29T00:00:00"/>
    <n v="355.21"/>
    <s v="CAD"/>
    <s v="Open"/>
    <d v="1899-12-30T00:00:00"/>
    <s v=""/>
    <s v=""/>
    <x v="0"/>
    <s v=""/>
    <s v=""/>
    <s v="Net 30"/>
    <s v="AP"/>
    <x v="0"/>
    <s v=""/>
    <x v="0"/>
    <x v="0"/>
    <x v="0"/>
  </r>
  <r>
    <x v="335"/>
    <x v="0"/>
    <s v="Global Office"/>
    <d v="2025-03-20T00:00:00"/>
    <d v="2025-04-19T00:00:00"/>
    <n v="4628.8599999999997"/>
    <s v="EUR"/>
    <s v="Paid"/>
    <d v="2025-04-19T00:00:00"/>
    <n v="0"/>
    <s v=""/>
    <x v="0"/>
    <s v=""/>
    <s v=""/>
    <s v="Net 30"/>
    <s v="AP"/>
    <x v="2"/>
    <n v="0"/>
    <x v="0"/>
    <x v="1"/>
    <x v="2"/>
  </r>
  <r>
    <x v="336"/>
    <x v="0"/>
    <s v="TechMart"/>
    <d v="2023-12-08T00:00:00"/>
    <d v="2024-01-07T00:00:00"/>
    <n v="2845.8"/>
    <s v="EUR"/>
    <s v="Partial"/>
    <d v="1899-12-30T00:00:00"/>
    <s v=""/>
    <s v=""/>
    <x v="0"/>
    <s v=""/>
    <s v=""/>
    <s v="Net 30"/>
    <s v="AP"/>
    <x v="0"/>
    <s v=""/>
    <x v="0"/>
    <x v="1"/>
    <x v="1"/>
  </r>
  <r>
    <x v="337"/>
    <x v="0"/>
    <s v="ABC Supplies"/>
    <d v="2025-06-02T00:00:00"/>
    <d v="2025-07-02T00:00:00"/>
    <n v="1566.29"/>
    <s v="EUR"/>
    <s v="Open"/>
    <d v="1899-12-30T00:00:00"/>
    <s v=""/>
    <s v=""/>
    <x v="0"/>
    <s v=""/>
    <s v=""/>
    <s v="Net 30"/>
    <s v="AP"/>
    <x v="0"/>
    <s v=""/>
    <x v="0"/>
    <x v="0"/>
    <x v="2"/>
  </r>
  <r>
    <x v="338"/>
    <x v="0"/>
    <s v="Global Office"/>
    <d v="2023-11-05T00:00:00"/>
    <d v="2023-12-05T00:00:00"/>
    <n v="4917.53"/>
    <s v="EUR"/>
    <s v="Paid"/>
    <d v="2023-12-23T00:00:00"/>
    <n v="18"/>
    <s v=""/>
    <x v="0"/>
    <s v=""/>
    <s v=""/>
    <s v="Net 30"/>
    <s v="AP"/>
    <x v="1"/>
    <n v="1"/>
    <x v="0"/>
    <x v="1"/>
    <x v="1"/>
  </r>
  <r>
    <x v="339"/>
    <x v="0"/>
    <s v="TechMart"/>
    <d v="2023-12-22T00:00:00"/>
    <d v="2024-01-21T00:00:00"/>
    <n v="2748.45"/>
    <s v="GBP"/>
    <s v="Open"/>
    <d v="1899-12-30T00:00:00"/>
    <s v=""/>
    <s v=""/>
    <x v="0"/>
    <s v=""/>
    <s v=""/>
    <s v="Net 30"/>
    <s v="AP"/>
    <x v="0"/>
    <s v=""/>
    <x v="0"/>
    <x v="0"/>
    <x v="1"/>
  </r>
  <r>
    <x v="340"/>
    <x v="0"/>
    <s v="Global Office"/>
    <d v="2025-01-15T00:00:00"/>
    <d v="2025-02-14T00:00:00"/>
    <n v="2910.56"/>
    <s v="AUD"/>
    <s v="Paid"/>
    <d v="2025-02-14T00:00:00"/>
    <n v="0"/>
    <s v=""/>
    <x v="0"/>
    <s v=""/>
    <s v=""/>
    <s v="Net 30"/>
    <s v="AP"/>
    <x v="2"/>
    <n v="0"/>
    <x v="0"/>
    <x v="1"/>
    <x v="2"/>
  </r>
  <r>
    <x v="341"/>
    <x v="0"/>
    <s v="ABC Supplies"/>
    <d v="2025-06-23T00:00:00"/>
    <d v="2025-07-23T00:00:00"/>
    <n v="728.89"/>
    <s v="USD"/>
    <s v="Partial"/>
    <d v="1899-12-30T00:00:00"/>
    <s v=""/>
    <s v=""/>
    <x v="0"/>
    <s v=""/>
    <s v=""/>
    <s v="Net 30"/>
    <s v="AP"/>
    <x v="0"/>
    <s v=""/>
    <x v="0"/>
    <x v="1"/>
    <x v="2"/>
  </r>
  <r>
    <x v="342"/>
    <x v="0"/>
    <s v="BluePrints"/>
    <d v="2023-02-24T00:00:00"/>
    <d v="2023-03-26T00:00:00"/>
    <n v="1790.61"/>
    <s v="USD"/>
    <s v="Partial"/>
    <d v="1899-12-30T00:00:00"/>
    <s v=""/>
    <s v=""/>
    <x v="0"/>
    <s v=""/>
    <s v=""/>
    <s v="Net 30"/>
    <s v="AP"/>
    <x v="0"/>
    <s v=""/>
    <x v="0"/>
    <x v="1"/>
    <x v="1"/>
  </r>
  <r>
    <x v="343"/>
    <x v="0"/>
    <s v="Global Office"/>
    <d v="2024-03-07T00:00:00"/>
    <d v="2024-04-06T00:00:00"/>
    <n v="3085.28"/>
    <s v="GBP"/>
    <s v="Paid"/>
    <d v="2024-04-06T00:00:00"/>
    <n v="0"/>
    <s v=""/>
    <x v="0"/>
    <s v=""/>
    <s v=""/>
    <s v="Net 30"/>
    <s v="AP"/>
    <x v="2"/>
    <n v="0"/>
    <x v="0"/>
    <x v="1"/>
    <x v="0"/>
  </r>
  <r>
    <x v="344"/>
    <x v="0"/>
    <s v="Fast Travel"/>
    <d v="2023-08-16T00:00:00"/>
    <d v="2023-09-15T00:00:00"/>
    <n v="899.5"/>
    <s v="GBP"/>
    <s v="Open"/>
    <d v="1899-12-30T00:00:00"/>
    <s v=""/>
    <s v=""/>
    <x v="0"/>
    <s v=""/>
    <s v=""/>
    <s v="Net 30"/>
    <s v="AP"/>
    <x v="0"/>
    <s v=""/>
    <x v="0"/>
    <x v="0"/>
    <x v="1"/>
  </r>
  <r>
    <x v="345"/>
    <x v="0"/>
    <s v="Global Office"/>
    <d v="2023-01-11T00:00:00"/>
    <d v="2023-02-10T00:00:00"/>
    <n v="1797.02"/>
    <s v="USD"/>
    <s v="Open"/>
    <d v="1899-12-30T00:00:00"/>
    <s v=""/>
    <s v=""/>
    <x v="0"/>
    <s v=""/>
    <s v=""/>
    <s v="Net 30"/>
    <s v="AP"/>
    <x v="0"/>
    <s v=""/>
    <x v="0"/>
    <x v="0"/>
    <x v="1"/>
  </r>
  <r>
    <x v="346"/>
    <x v="0"/>
    <s v="ABC Supplies"/>
    <d v="2023-08-31T00:00:00"/>
    <d v="2023-09-30T00:00:00"/>
    <n v="4901.42"/>
    <s v="CAD"/>
    <s v="Open"/>
    <d v="1899-12-30T00:00:00"/>
    <s v=""/>
    <s v=""/>
    <x v="0"/>
    <s v=""/>
    <s v=""/>
    <s v="Net 30"/>
    <s v="AP"/>
    <x v="0"/>
    <s v=""/>
    <x v="0"/>
    <x v="0"/>
    <x v="1"/>
  </r>
  <r>
    <x v="347"/>
    <x v="0"/>
    <s v="Global Office"/>
    <d v="2023-02-05T00:00:00"/>
    <d v="2023-03-07T00:00:00"/>
    <n v="4612.1400000000003"/>
    <s v="GBP"/>
    <s v="Paid"/>
    <d v="2023-03-07T00:00:00"/>
    <n v="0"/>
    <s v=""/>
    <x v="0"/>
    <s v=""/>
    <s v=""/>
    <s v="Net 30"/>
    <s v="AP"/>
    <x v="2"/>
    <n v="0"/>
    <x v="0"/>
    <x v="1"/>
    <x v="1"/>
  </r>
  <r>
    <x v="348"/>
    <x v="0"/>
    <s v="BluePrints"/>
    <d v="2024-06-09T00:00:00"/>
    <d v="2024-07-09T00:00:00"/>
    <n v="3151.2"/>
    <s v="CAD"/>
    <s v="Partial"/>
    <d v="1899-12-30T00:00:00"/>
    <s v=""/>
    <s v=""/>
    <x v="0"/>
    <s v=""/>
    <s v=""/>
    <s v="Net 30"/>
    <s v="AP"/>
    <x v="0"/>
    <s v=""/>
    <x v="0"/>
    <x v="1"/>
    <x v="0"/>
  </r>
  <r>
    <x v="349"/>
    <x v="0"/>
    <s v="Global Office"/>
    <d v="2024-03-21T00:00:00"/>
    <d v="2024-04-20T00:00:00"/>
    <n v="4219.03"/>
    <s v="AUD"/>
    <s v="Paid"/>
    <d v="2024-04-20T00:00:00"/>
    <n v="0"/>
    <s v=""/>
    <x v="0"/>
    <s v=""/>
    <s v=""/>
    <s v="Net 30"/>
    <s v="AP"/>
    <x v="2"/>
    <n v="0"/>
    <x v="0"/>
    <x v="1"/>
    <x v="0"/>
  </r>
  <r>
    <x v="350"/>
    <x v="0"/>
    <s v="ABC Supplies"/>
    <d v="2023-12-13T00:00:00"/>
    <d v="2024-01-12T00:00:00"/>
    <n v="4971.99"/>
    <s v="EUR"/>
    <s v="Open"/>
    <d v="1899-12-30T00:00:00"/>
    <s v=""/>
    <s v=""/>
    <x v="0"/>
    <s v=""/>
    <s v=""/>
    <s v="Net 30"/>
    <s v="AP"/>
    <x v="0"/>
    <s v=""/>
    <x v="0"/>
    <x v="0"/>
    <x v="1"/>
  </r>
  <r>
    <x v="351"/>
    <x v="0"/>
    <s v="Fast Travel"/>
    <d v="2023-12-21T00:00:00"/>
    <d v="2024-01-20T00:00:00"/>
    <n v="3366.62"/>
    <s v="GBP"/>
    <s v="Paid"/>
    <d v="2024-01-20T00:00:00"/>
    <n v="0"/>
    <s v=""/>
    <x v="0"/>
    <s v=""/>
    <s v=""/>
    <s v="Net 30"/>
    <s v="AP"/>
    <x v="2"/>
    <n v="0"/>
    <x v="0"/>
    <x v="1"/>
    <x v="1"/>
  </r>
  <r>
    <x v="352"/>
    <x v="0"/>
    <s v="TechMart"/>
    <d v="2025-03-19T00:00:00"/>
    <d v="2025-04-18T00:00:00"/>
    <n v="499.9"/>
    <s v="CAD"/>
    <s v="Paid"/>
    <d v="2025-04-18T00:00:00"/>
    <n v="0"/>
    <s v=""/>
    <x v="0"/>
    <s v=""/>
    <s v=""/>
    <s v="Net 30"/>
    <s v="AP"/>
    <x v="2"/>
    <n v="0"/>
    <x v="0"/>
    <x v="1"/>
    <x v="2"/>
  </r>
  <r>
    <x v="353"/>
    <x v="0"/>
    <s v="Fast Travel"/>
    <d v="2023-09-28T00:00:00"/>
    <d v="2023-10-28T00:00:00"/>
    <n v="4834.01"/>
    <s v="GBP"/>
    <s v="Paid"/>
    <d v="2023-10-28T00:00:00"/>
    <n v="0"/>
    <s v=""/>
    <x v="0"/>
    <s v=""/>
    <s v=""/>
    <s v="Net 30"/>
    <s v="AP"/>
    <x v="2"/>
    <n v="0"/>
    <x v="0"/>
    <x v="1"/>
    <x v="1"/>
  </r>
  <r>
    <x v="354"/>
    <x v="0"/>
    <s v="TechMart"/>
    <d v="2023-04-11T00:00:00"/>
    <d v="2023-05-11T00:00:00"/>
    <n v="1132.31"/>
    <s v="USD"/>
    <s v="Partial"/>
    <d v="1899-12-30T00:00:00"/>
    <s v=""/>
    <s v=""/>
    <x v="0"/>
    <s v=""/>
    <s v=""/>
    <s v="Net 30"/>
    <s v="AP"/>
    <x v="0"/>
    <s v=""/>
    <x v="0"/>
    <x v="1"/>
    <x v="1"/>
  </r>
  <r>
    <x v="355"/>
    <x v="0"/>
    <s v="TechMart"/>
    <d v="2025-05-20T00:00:00"/>
    <d v="2025-06-19T00:00:00"/>
    <n v="239.21"/>
    <s v="EUR"/>
    <s v="Partial"/>
    <d v="1899-12-30T00:00:00"/>
    <s v=""/>
    <s v=""/>
    <x v="0"/>
    <s v=""/>
    <s v=""/>
    <s v="Net 30"/>
    <s v="AP"/>
    <x v="0"/>
    <s v=""/>
    <x v="0"/>
    <x v="1"/>
    <x v="2"/>
  </r>
  <r>
    <x v="356"/>
    <x v="0"/>
    <s v="BluePrints"/>
    <d v="2023-09-21T00:00:00"/>
    <d v="2023-10-21T00:00:00"/>
    <n v="1990.65"/>
    <s v="EUR"/>
    <s v="Open"/>
    <d v="1899-12-30T00:00:00"/>
    <s v=""/>
    <s v=""/>
    <x v="0"/>
    <s v=""/>
    <s v=""/>
    <s v="Net 30"/>
    <s v="AP"/>
    <x v="0"/>
    <s v=""/>
    <x v="0"/>
    <x v="0"/>
    <x v="1"/>
  </r>
  <r>
    <x v="357"/>
    <x v="0"/>
    <s v="BluePrints"/>
    <d v="2023-08-22T00:00:00"/>
    <d v="2023-09-21T00:00:00"/>
    <n v="4029.65"/>
    <s v="CAD"/>
    <s v="Paid"/>
    <d v="2023-09-21T00:00:00"/>
    <n v="0"/>
    <s v=""/>
    <x v="0"/>
    <s v=""/>
    <s v=""/>
    <s v="Net 30"/>
    <s v="AP"/>
    <x v="2"/>
    <n v="0"/>
    <x v="0"/>
    <x v="1"/>
    <x v="1"/>
  </r>
  <r>
    <x v="358"/>
    <x v="0"/>
    <s v="Fast Travel"/>
    <d v="2024-09-10T00:00:00"/>
    <d v="2024-10-10T00:00:00"/>
    <n v="1667.66"/>
    <s v="AUD"/>
    <s v="Open"/>
    <d v="1899-12-30T00:00:00"/>
    <s v=""/>
    <s v=""/>
    <x v="0"/>
    <s v=""/>
    <s v=""/>
    <s v="Net 30"/>
    <s v="AP"/>
    <x v="0"/>
    <s v=""/>
    <x v="0"/>
    <x v="0"/>
    <x v="0"/>
  </r>
  <r>
    <x v="359"/>
    <x v="0"/>
    <s v="Fast Travel"/>
    <d v="2024-02-03T00:00:00"/>
    <d v="2024-03-04T00:00:00"/>
    <n v="687.7"/>
    <s v="AUD"/>
    <s v="Open"/>
    <d v="1899-12-30T00:00:00"/>
    <s v=""/>
    <s v=""/>
    <x v="0"/>
    <s v=""/>
    <s v=""/>
    <s v="Net 30"/>
    <s v="AP"/>
    <x v="0"/>
    <s v=""/>
    <x v="0"/>
    <x v="0"/>
    <x v="0"/>
  </r>
  <r>
    <x v="360"/>
    <x v="0"/>
    <s v="Global Office"/>
    <d v="2023-09-05T00:00:00"/>
    <d v="2023-10-05T00:00:00"/>
    <n v="1555.59"/>
    <s v="USD"/>
    <s v="Paid"/>
    <d v="2023-10-05T00:00:00"/>
    <n v="0"/>
    <s v=""/>
    <x v="0"/>
    <s v=""/>
    <s v=""/>
    <s v="Net 30"/>
    <s v="AP"/>
    <x v="2"/>
    <n v="0"/>
    <x v="0"/>
    <x v="1"/>
    <x v="1"/>
  </r>
  <r>
    <x v="361"/>
    <x v="0"/>
    <s v="BluePrints"/>
    <d v="2024-01-07T00:00:00"/>
    <d v="2024-02-06T00:00:00"/>
    <n v="937.69"/>
    <s v="AUD"/>
    <s v="Paid"/>
    <d v="2024-02-06T00:00:00"/>
    <n v="0"/>
    <s v=""/>
    <x v="0"/>
    <s v=""/>
    <s v=""/>
    <s v="Net 30"/>
    <s v="AP"/>
    <x v="2"/>
    <n v="0"/>
    <x v="0"/>
    <x v="1"/>
    <x v="0"/>
  </r>
  <r>
    <x v="362"/>
    <x v="0"/>
    <s v="ABC Supplies"/>
    <d v="2024-01-16T00:00:00"/>
    <d v="2024-02-15T00:00:00"/>
    <n v="2005.72"/>
    <s v="USD"/>
    <s v="Paid"/>
    <d v="2024-02-24T00:00:00"/>
    <n v="9"/>
    <s v=""/>
    <x v="0"/>
    <s v=""/>
    <s v=""/>
    <s v="Net 30"/>
    <s v="AP"/>
    <x v="1"/>
    <n v="1"/>
    <x v="0"/>
    <x v="1"/>
    <x v="0"/>
  </r>
  <r>
    <x v="363"/>
    <x v="0"/>
    <s v="BluePrints"/>
    <d v="2024-01-15T00:00:00"/>
    <d v="2024-02-14T00:00:00"/>
    <n v="4353.25"/>
    <s v="CAD"/>
    <s v="Paid"/>
    <d v="2024-02-27T00:00:00"/>
    <n v="13"/>
    <s v=""/>
    <x v="0"/>
    <s v=""/>
    <s v=""/>
    <s v="Net 30"/>
    <s v="AP"/>
    <x v="1"/>
    <n v="1"/>
    <x v="0"/>
    <x v="1"/>
    <x v="0"/>
  </r>
  <r>
    <x v="364"/>
    <x v="0"/>
    <s v="BluePrints"/>
    <d v="2024-12-27T00:00:00"/>
    <d v="2025-01-26T00:00:00"/>
    <n v="2122.23"/>
    <s v="AUD"/>
    <s v="Open"/>
    <d v="1899-12-30T00:00:00"/>
    <s v=""/>
    <s v=""/>
    <x v="0"/>
    <s v=""/>
    <s v=""/>
    <s v="Net 30"/>
    <s v="AP"/>
    <x v="0"/>
    <s v=""/>
    <x v="0"/>
    <x v="0"/>
    <x v="0"/>
  </r>
  <r>
    <x v="365"/>
    <x v="0"/>
    <s v="TechMart"/>
    <d v="2025-04-09T00:00:00"/>
    <d v="2025-05-09T00:00:00"/>
    <n v="3957.87"/>
    <s v="CAD"/>
    <s v="Partial"/>
    <d v="1899-12-30T00:00:00"/>
    <s v=""/>
    <s v=""/>
    <x v="0"/>
    <s v=""/>
    <s v=""/>
    <s v="Net 30"/>
    <s v="AP"/>
    <x v="0"/>
    <s v=""/>
    <x v="0"/>
    <x v="1"/>
    <x v="2"/>
  </r>
  <r>
    <x v="366"/>
    <x v="0"/>
    <s v="BluePrints"/>
    <d v="2024-07-22T00:00:00"/>
    <d v="2024-08-21T00:00:00"/>
    <n v="3266.74"/>
    <s v="AUD"/>
    <s v="Partial"/>
    <d v="1899-12-30T00:00:00"/>
    <s v=""/>
    <s v=""/>
    <x v="0"/>
    <s v=""/>
    <s v=""/>
    <s v="Net 30"/>
    <s v="AP"/>
    <x v="0"/>
    <s v=""/>
    <x v="0"/>
    <x v="1"/>
    <x v="0"/>
  </r>
  <r>
    <x v="367"/>
    <x v="0"/>
    <s v="TechMart"/>
    <d v="2024-04-29T00:00:00"/>
    <d v="2024-05-29T00:00:00"/>
    <n v="4729.29"/>
    <s v="AUD"/>
    <s v="Partial"/>
    <d v="1899-12-30T00:00:00"/>
    <s v=""/>
    <s v=""/>
    <x v="0"/>
    <s v=""/>
    <s v=""/>
    <s v="Net 30"/>
    <s v="AP"/>
    <x v="0"/>
    <s v=""/>
    <x v="0"/>
    <x v="1"/>
    <x v="0"/>
  </r>
  <r>
    <x v="368"/>
    <x v="0"/>
    <s v="ABC Supplies"/>
    <d v="2025-03-15T00:00:00"/>
    <d v="2025-04-14T00:00:00"/>
    <n v="1404.93"/>
    <s v="AUD"/>
    <s v="Partial"/>
    <d v="1899-12-30T00:00:00"/>
    <s v=""/>
    <s v=""/>
    <x v="0"/>
    <s v=""/>
    <s v=""/>
    <s v="Net 30"/>
    <s v="AP"/>
    <x v="0"/>
    <s v=""/>
    <x v="0"/>
    <x v="1"/>
    <x v="2"/>
  </r>
  <r>
    <x v="369"/>
    <x v="0"/>
    <s v="TechMart"/>
    <d v="2024-12-05T00:00:00"/>
    <d v="2025-01-04T00:00:00"/>
    <n v="2397.5100000000002"/>
    <s v="CAD"/>
    <s v="Partial"/>
    <d v="1899-12-30T00:00:00"/>
    <s v=""/>
    <s v=""/>
    <x v="0"/>
    <s v=""/>
    <s v=""/>
    <s v="Net 30"/>
    <s v="AP"/>
    <x v="0"/>
    <s v=""/>
    <x v="0"/>
    <x v="1"/>
    <x v="0"/>
  </r>
  <r>
    <x v="370"/>
    <x v="0"/>
    <s v="TechMart"/>
    <d v="2023-03-20T00:00:00"/>
    <d v="2023-04-19T00:00:00"/>
    <n v="3324.14"/>
    <s v="AUD"/>
    <s v="Paid"/>
    <d v="2023-04-19T00:00:00"/>
    <n v="0"/>
    <s v=""/>
    <x v="0"/>
    <s v=""/>
    <s v=""/>
    <s v="Net 30"/>
    <s v="AP"/>
    <x v="2"/>
    <n v="0"/>
    <x v="0"/>
    <x v="1"/>
    <x v="1"/>
  </r>
  <r>
    <x v="371"/>
    <x v="0"/>
    <s v="Global Office"/>
    <d v="2023-12-30T00:00:00"/>
    <d v="2024-01-29T00:00:00"/>
    <n v="4000.08"/>
    <s v="GBP"/>
    <s v="Open"/>
    <d v="1899-12-30T00:00:00"/>
    <s v=""/>
    <s v=""/>
    <x v="0"/>
    <s v=""/>
    <s v=""/>
    <s v="Net 30"/>
    <s v="AP"/>
    <x v="0"/>
    <s v=""/>
    <x v="0"/>
    <x v="0"/>
    <x v="1"/>
  </r>
  <r>
    <x v="372"/>
    <x v="0"/>
    <s v="Global Office"/>
    <d v="2025-05-11T00:00:00"/>
    <d v="2025-06-10T00:00:00"/>
    <n v="692.78"/>
    <s v="EUR"/>
    <s v="Paid"/>
    <d v="2025-06-10T00:00:00"/>
    <n v="0"/>
    <s v=""/>
    <x v="0"/>
    <s v=""/>
    <s v=""/>
    <s v="Net 30"/>
    <s v="AP"/>
    <x v="2"/>
    <n v="0"/>
    <x v="0"/>
    <x v="1"/>
    <x v="2"/>
  </r>
  <r>
    <x v="373"/>
    <x v="0"/>
    <s v="ABC Supplies"/>
    <d v="2023-05-20T00:00:00"/>
    <d v="2023-06-19T00:00:00"/>
    <n v="485.69"/>
    <s v="EUR"/>
    <s v="Partial"/>
    <d v="1899-12-30T00:00:00"/>
    <s v=""/>
    <s v=""/>
    <x v="0"/>
    <s v=""/>
    <s v=""/>
    <s v="Net 30"/>
    <s v="AP"/>
    <x v="0"/>
    <s v=""/>
    <x v="0"/>
    <x v="1"/>
    <x v="1"/>
  </r>
  <r>
    <x v="374"/>
    <x v="0"/>
    <s v="TechMart"/>
    <d v="2023-08-30T00:00:00"/>
    <d v="2023-09-29T00:00:00"/>
    <n v="2956.85"/>
    <s v="EUR"/>
    <s v="Paid"/>
    <d v="2023-09-29T00:00:00"/>
    <n v="0"/>
    <s v=""/>
    <x v="0"/>
    <s v=""/>
    <s v=""/>
    <s v="Net 30"/>
    <s v="AP"/>
    <x v="2"/>
    <n v="0"/>
    <x v="0"/>
    <x v="1"/>
    <x v="1"/>
  </r>
  <r>
    <x v="375"/>
    <x v="0"/>
    <s v="Fast Travel"/>
    <d v="2023-11-03T00:00:00"/>
    <d v="2023-12-03T00:00:00"/>
    <n v="2455.2600000000002"/>
    <s v="CAD"/>
    <s v="Partial"/>
    <d v="1899-12-30T00:00:00"/>
    <s v=""/>
    <s v=""/>
    <x v="0"/>
    <s v=""/>
    <s v=""/>
    <s v="Net 30"/>
    <s v="AP"/>
    <x v="0"/>
    <s v=""/>
    <x v="0"/>
    <x v="1"/>
    <x v="1"/>
  </r>
  <r>
    <x v="376"/>
    <x v="0"/>
    <s v="ABC Supplies"/>
    <d v="2023-02-01T00:00:00"/>
    <d v="2023-03-03T00:00:00"/>
    <n v="852.36"/>
    <s v="CAD"/>
    <s v="Paid"/>
    <d v="2023-03-03T00:00:00"/>
    <n v="0"/>
    <s v=""/>
    <x v="0"/>
    <s v=""/>
    <s v=""/>
    <s v="Net 30"/>
    <s v="AP"/>
    <x v="2"/>
    <n v="0"/>
    <x v="0"/>
    <x v="1"/>
    <x v="1"/>
  </r>
  <r>
    <x v="377"/>
    <x v="0"/>
    <s v="TechMart"/>
    <d v="2023-07-22T00:00:00"/>
    <d v="2023-08-21T00:00:00"/>
    <n v="4885.47"/>
    <s v="EUR"/>
    <s v="Partial"/>
    <d v="1899-12-30T00:00:00"/>
    <s v=""/>
    <s v=""/>
    <x v="0"/>
    <s v=""/>
    <s v=""/>
    <s v="Net 30"/>
    <s v="AP"/>
    <x v="0"/>
    <s v=""/>
    <x v="0"/>
    <x v="1"/>
    <x v="1"/>
  </r>
  <r>
    <x v="378"/>
    <x v="0"/>
    <s v="TechMart"/>
    <d v="2024-08-17T00:00:00"/>
    <d v="2024-09-16T00:00:00"/>
    <n v="3332.33"/>
    <s v="USD"/>
    <s v="Open"/>
    <d v="1899-12-30T00:00:00"/>
    <s v=""/>
    <s v=""/>
    <x v="0"/>
    <s v=""/>
    <s v=""/>
    <s v="Net 30"/>
    <s v="AP"/>
    <x v="0"/>
    <s v=""/>
    <x v="0"/>
    <x v="0"/>
    <x v="0"/>
  </r>
  <r>
    <x v="379"/>
    <x v="0"/>
    <s v="TechMart"/>
    <d v="2023-09-01T00:00:00"/>
    <d v="2023-10-01T00:00:00"/>
    <n v="431.39"/>
    <s v="USD"/>
    <s v="Paid"/>
    <d v="2023-10-01T00:00:00"/>
    <n v="0"/>
    <s v=""/>
    <x v="0"/>
    <s v=""/>
    <s v=""/>
    <s v="Net 30"/>
    <s v="AP"/>
    <x v="2"/>
    <n v="0"/>
    <x v="0"/>
    <x v="1"/>
    <x v="1"/>
  </r>
  <r>
    <x v="380"/>
    <x v="0"/>
    <s v="BluePrints"/>
    <d v="2024-03-12T00:00:00"/>
    <d v="2024-04-11T00:00:00"/>
    <n v="2201.16"/>
    <s v="GBP"/>
    <s v="Open"/>
    <d v="1899-12-30T00:00:00"/>
    <s v=""/>
    <s v=""/>
    <x v="0"/>
    <s v=""/>
    <s v=""/>
    <s v="Net 30"/>
    <s v="AP"/>
    <x v="0"/>
    <s v=""/>
    <x v="0"/>
    <x v="0"/>
    <x v="0"/>
  </r>
  <r>
    <x v="381"/>
    <x v="0"/>
    <s v="Global Office"/>
    <d v="2024-09-17T00:00:00"/>
    <d v="2024-10-17T00:00:00"/>
    <n v="726.32"/>
    <s v="GBP"/>
    <s v="Paid"/>
    <d v="2024-10-17T00:00:00"/>
    <n v="0"/>
    <s v=""/>
    <x v="0"/>
    <s v=""/>
    <s v=""/>
    <s v="Net 30"/>
    <s v="AP"/>
    <x v="2"/>
    <n v="0"/>
    <x v="0"/>
    <x v="1"/>
    <x v="0"/>
  </r>
  <r>
    <x v="382"/>
    <x v="0"/>
    <s v="TechMart"/>
    <d v="2024-02-07T00:00:00"/>
    <d v="2024-03-08T00:00:00"/>
    <n v="4541.1000000000004"/>
    <s v="AUD"/>
    <s v="Partial"/>
    <d v="1899-12-30T00:00:00"/>
    <s v=""/>
    <s v=""/>
    <x v="0"/>
    <s v=""/>
    <s v=""/>
    <s v="Net 30"/>
    <s v="AP"/>
    <x v="0"/>
    <s v=""/>
    <x v="0"/>
    <x v="1"/>
    <x v="0"/>
  </r>
  <r>
    <x v="383"/>
    <x v="0"/>
    <s v="Fast Travel"/>
    <d v="2025-05-20T00:00:00"/>
    <d v="2025-06-19T00:00:00"/>
    <n v="249.48"/>
    <s v="CAD"/>
    <s v="Paid"/>
    <d v="2025-06-19T00:00:00"/>
    <n v="0"/>
    <s v=""/>
    <x v="0"/>
    <s v=""/>
    <s v=""/>
    <s v="Net 30"/>
    <s v="AP"/>
    <x v="2"/>
    <n v="0"/>
    <x v="0"/>
    <x v="1"/>
    <x v="2"/>
  </r>
  <r>
    <x v="384"/>
    <x v="0"/>
    <s v="BluePrints"/>
    <d v="2023-12-24T00:00:00"/>
    <d v="2024-01-23T00:00:00"/>
    <n v="3005.5"/>
    <s v="EUR"/>
    <s v="Open"/>
    <d v="1899-12-30T00:00:00"/>
    <s v=""/>
    <s v=""/>
    <x v="0"/>
    <s v=""/>
    <s v=""/>
    <s v="Net 30"/>
    <s v="AP"/>
    <x v="0"/>
    <s v=""/>
    <x v="0"/>
    <x v="0"/>
    <x v="1"/>
  </r>
  <r>
    <x v="385"/>
    <x v="0"/>
    <s v="TechMart"/>
    <d v="2023-01-04T00:00:00"/>
    <d v="2023-02-03T00:00:00"/>
    <n v="1857.96"/>
    <s v="EUR"/>
    <s v="Paid"/>
    <d v="2023-02-03T00:00:00"/>
    <n v="0"/>
    <s v=""/>
    <x v="0"/>
    <s v=""/>
    <s v=""/>
    <s v="Net 30"/>
    <s v="AP"/>
    <x v="2"/>
    <n v="0"/>
    <x v="0"/>
    <x v="1"/>
    <x v="1"/>
  </r>
  <r>
    <x v="386"/>
    <x v="0"/>
    <s v="TechMart"/>
    <d v="2024-11-20T00:00:00"/>
    <d v="2024-12-20T00:00:00"/>
    <n v="915.02"/>
    <s v="AUD"/>
    <s v="Open"/>
    <d v="1899-12-30T00:00:00"/>
    <s v=""/>
    <s v=""/>
    <x v="0"/>
    <s v=""/>
    <s v=""/>
    <s v="Net 30"/>
    <s v="AP"/>
    <x v="0"/>
    <s v=""/>
    <x v="0"/>
    <x v="0"/>
    <x v="0"/>
  </r>
  <r>
    <x v="387"/>
    <x v="0"/>
    <s v="BluePrints"/>
    <d v="2024-07-07T00:00:00"/>
    <d v="2024-08-06T00:00:00"/>
    <n v="4101.55"/>
    <s v="GBP"/>
    <s v="Open"/>
    <d v="1899-12-30T00:00:00"/>
    <s v=""/>
    <s v=""/>
    <x v="0"/>
    <s v=""/>
    <s v=""/>
    <s v="Net 30"/>
    <s v="AP"/>
    <x v="0"/>
    <s v=""/>
    <x v="0"/>
    <x v="0"/>
    <x v="0"/>
  </r>
  <r>
    <x v="388"/>
    <x v="0"/>
    <s v="Global Office"/>
    <d v="2023-12-12T00:00:00"/>
    <d v="2024-01-11T00:00:00"/>
    <n v="4184.6499999999996"/>
    <s v="EUR"/>
    <s v="Partial"/>
    <d v="1899-12-30T00:00:00"/>
    <s v=""/>
    <s v=""/>
    <x v="0"/>
    <s v=""/>
    <s v=""/>
    <s v="Net 30"/>
    <s v="AP"/>
    <x v="0"/>
    <s v=""/>
    <x v="0"/>
    <x v="1"/>
    <x v="1"/>
  </r>
  <r>
    <x v="389"/>
    <x v="0"/>
    <s v="ABC Supplies"/>
    <d v="2024-04-26T00:00:00"/>
    <d v="2024-05-26T00:00:00"/>
    <n v="4769.93"/>
    <s v="CAD"/>
    <s v="Open"/>
    <d v="1899-12-30T00:00:00"/>
    <s v=""/>
    <s v=""/>
    <x v="0"/>
    <s v=""/>
    <s v=""/>
    <s v="Net 30"/>
    <s v="AP"/>
    <x v="0"/>
    <s v=""/>
    <x v="0"/>
    <x v="0"/>
    <x v="0"/>
  </r>
  <r>
    <x v="390"/>
    <x v="0"/>
    <s v="Global Office"/>
    <d v="2024-04-05T00:00:00"/>
    <d v="2024-05-05T00:00:00"/>
    <n v="3082.55"/>
    <s v="AUD"/>
    <s v="Partial"/>
    <d v="1899-12-30T00:00:00"/>
    <s v=""/>
    <s v=""/>
    <x v="0"/>
    <s v=""/>
    <s v=""/>
    <s v="Net 30"/>
    <s v="AP"/>
    <x v="0"/>
    <s v=""/>
    <x v="0"/>
    <x v="1"/>
    <x v="0"/>
  </r>
  <r>
    <x v="391"/>
    <x v="0"/>
    <s v="Fast Travel"/>
    <d v="2023-11-07T00:00:00"/>
    <d v="2023-12-07T00:00:00"/>
    <n v="4720.7700000000004"/>
    <s v="USD"/>
    <s v="Paid"/>
    <d v="2023-12-07T00:00:00"/>
    <n v="0"/>
    <s v=""/>
    <x v="0"/>
    <s v=""/>
    <s v=""/>
    <s v="Net 30"/>
    <s v="AP"/>
    <x v="2"/>
    <n v="0"/>
    <x v="0"/>
    <x v="1"/>
    <x v="1"/>
  </r>
  <r>
    <x v="392"/>
    <x v="0"/>
    <s v="Fast Travel"/>
    <d v="2024-05-24T00:00:00"/>
    <d v="2024-06-23T00:00:00"/>
    <n v="4645.08"/>
    <s v="AUD"/>
    <s v="Open"/>
    <d v="1899-12-30T00:00:00"/>
    <s v=""/>
    <s v=""/>
    <x v="0"/>
    <s v=""/>
    <s v=""/>
    <s v="Net 30"/>
    <s v="AP"/>
    <x v="0"/>
    <s v=""/>
    <x v="0"/>
    <x v="0"/>
    <x v="0"/>
  </r>
  <r>
    <x v="393"/>
    <x v="0"/>
    <s v="Fast Travel"/>
    <d v="2024-06-21T00:00:00"/>
    <d v="2024-07-21T00:00:00"/>
    <n v="2488.5"/>
    <s v="USD"/>
    <s v="Open"/>
    <d v="1899-12-30T00:00:00"/>
    <s v=""/>
    <s v=""/>
    <x v="0"/>
    <s v=""/>
    <s v=""/>
    <s v="Net 30"/>
    <s v="AP"/>
    <x v="0"/>
    <s v=""/>
    <x v="0"/>
    <x v="0"/>
    <x v="0"/>
  </r>
  <r>
    <x v="394"/>
    <x v="0"/>
    <s v="Global Office"/>
    <d v="2024-01-17T00:00:00"/>
    <d v="2024-02-16T00:00:00"/>
    <n v="4687.1499999999996"/>
    <s v="CAD"/>
    <s v="Partial"/>
    <d v="1899-12-30T00:00:00"/>
    <s v=""/>
    <s v=""/>
    <x v="0"/>
    <s v=""/>
    <s v=""/>
    <s v="Net 30"/>
    <s v="AP"/>
    <x v="0"/>
    <s v=""/>
    <x v="0"/>
    <x v="1"/>
    <x v="0"/>
  </r>
  <r>
    <x v="395"/>
    <x v="0"/>
    <s v="Global Office"/>
    <d v="2023-10-28T00:00:00"/>
    <d v="2023-11-27T00:00:00"/>
    <n v="3299.79"/>
    <s v="USD"/>
    <s v="Open"/>
    <d v="1899-12-30T00:00:00"/>
    <s v=""/>
    <s v=""/>
    <x v="0"/>
    <s v=""/>
    <s v=""/>
    <s v="Net 30"/>
    <s v="AP"/>
    <x v="0"/>
    <s v=""/>
    <x v="0"/>
    <x v="0"/>
    <x v="1"/>
  </r>
  <r>
    <x v="396"/>
    <x v="0"/>
    <s v="Fast Travel"/>
    <d v="2024-09-06T00:00:00"/>
    <d v="2024-10-06T00:00:00"/>
    <n v="1150.1099999999999"/>
    <s v="GBP"/>
    <s v="Paid"/>
    <d v="2024-10-22T00:00:00"/>
    <n v="16"/>
    <s v=""/>
    <x v="0"/>
    <s v=""/>
    <s v=""/>
    <s v="Net 30"/>
    <s v="AP"/>
    <x v="1"/>
    <n v="1"/>
    <x v="0"/>
    <x v="1"/>
    <x v="0"/>
  </r>
  <r>
    <x v="397"/>
    <x v="0"/>
    <s v="Global Office"/>
    <d v="2024-02-07T00:00:00"/>
    <d v="2024-03-08T00:00:00"/>
    <n v="1440.98"/>
    <s v="CAD"/>
    <s v="Open"/>
    <d v="1899-12-30T00:00:00"/>
    <s v=""/>
    <s v=""/>
    <x v="0"/>
    <s v=""/>
    <s v=""/>
    <s v="Net 30"/>
    <s v="AP"/>
    <x v="0"/>
    <s v=""/>
    <x v="0"/>
    <x v="0"/>
    <x v="0"/>
  </r>
  <r>
    <x v="398"/>
    <x v="0"/>
    <s v="ABC Supplies"/>
    <d v="2023-03-27T00:00:00"/>
    <d v="2023-04-26T00:00:00"/>
    <n v="4705.1499999999996"/>
    <s v="AUD"/>
    <s v="Paid"/>
    <d v="2023-04-26T00:00:00"/>
    <n v="0"/>
    <s v=""/>
    <x v="0"/>
    <s v=""/>
    <s v=""/>
    <s v="Net 30"/>
    <s v="AP"/>
    <x v="2"/>
    <n v="0"/>
    <x v="0"/>
    <x v="1"/>
    <x v="1"/>
  </r>
  <r>
    <x v="399"/>
    <x v="0"/>
    <s v="TechMart"/>
    <d v="2023-06-09T00:00:00"/>
    <d v="2023-07-09T00:00:00"/>
    <n v="4226.8900000000003"/>
    <s v="AUD"/>
    <s v="Paid"/>
    <d v="2023-07-09T00:00:00"/>
    <n v="0"/>
    <s v=""/>
    <x v="0"/>
    <s v=""/>
    <s v=""/>
    <s v="Net 30"/>
    <s v="AP"/>
    <x v="2"/>
    <n v="0"/>
    <x v="0"/>
    <x v="1"/>
    <x v="1"/>
  </r>
  <r>
    <x v="400"/>
    <x v="0"/>
    <s v="Global Office"/>
    <d v="2025-04-29T00:00:00"/>
    <d v="2025-05-29T00:00:00"/>
    <n v="4706.16"/>
    <s v="GBP"/>
    <s v="Paid"/>
    <d v="2025-05-29T00:00:00"/>
    <n v="0"/>
    <s v=""/>
    <x v="0"/>
    <s v=""/>
    <s v=""/>
    <s v="Net 30"/>
    <s v="AP"/>
    <x v="2"/>
    <n v="0"/>
    <x v="0"/>
    <x v="1"/>
    <x v="2"/>
  </r>
  <r>
    <x v="401"/>
    <x v="0"/>
    <s v="Global Office"/>
    <d v="2023-08-07T00:00:00"/>
    <d v="2023-09-06T00:00:00"/>
    <n v="4149.5200000000004"/>
    <s v="USD"/>
    <s v="Paid"/>
    <d v="2023-09-06T00:00:00"/>
    <n v="0"/>
    <s v=""/>
    <x v="0"/>
    <s v=""/>
    <s v=""/>
    <s v="Net 30"/>
    <s v="AP"/>
    <x v="2"/>
    <n v="0"/>
    <x v="0"/>
    <x v="1"/>
    <x v="1"/>
  </r>
  <r>
    <x v="402"/>
    <x v="0"/>
    <s v="Fast Travel"/>
    <d v="2023-12-26T00:00:00"/>
    <d v="2024-01-25T00:00:00"/>
    <n v="1586.89"/>
    <s v="EUR"/>
    <s v="Partial"/>
    <d v="1899-12-30T00:00:00"/>
    <s v=""/>
    <s v=""/>
    <x v="0"/>
    <s v=""/>
    <s v=""/>
    <s v="Net 30"/>
    <s v="AP"/>
    <x v="0"/>
    <s v=""/>
    <x v="0"/>
    <x v="1"/>
    <x v="1"/>
  </r>
  <r>
    <x v="403"/>
    <x v="0"/>
    <s v="BluePrints"/>
    <d v="2025-04-10T00:00:00"/>
    <d v="2025-05-10T00:00:00"/>
    <n v="2473.2600000000002"/>
    <s v="USD"/>
    <s v="Open"/>
    <d v="1899-12-30T00:00:00"/>
    <s v=""/>
    <s v=""/>
    <x v="0"/>
    <s v=""/>
    <s v=""/>
    <s v="Net 30"/>
    <s v="AP"/>
    <x v="0"/>
    <s v=""/>
    <x v="0"/>
    <x v="0"/>
    <x v="2"/>
  </r>
  <r>
    <x v="404"/>
    <x v="0"/>
    <s v="BluePrints"/>
    <d v="2024-10-12T00:00:00"/>
    <d v="2024-11-11T00:00:00"/>
    <n v="3115.36"/>
    <s v="GBP"/>
    <s v="Open"/>
    <d v="1899-12-30T00:00:00"/>
    <s v=""/>
    <s v=""/>
    <x v="0"/>
    <s v=""/>
    <s v=""/>
    <s v="Net 30"/>
    <s v="AP"/>
    <x v="0"/>
    <s v=""/>
    <x v="0"/>
    <x v="0"/>
    <x v="0"/>
  </r>
  <r>
    <x v="405"/>
    <x v="0"/>
    <s v="Global Office"/>
    <d v="2025-04-28T00:00:00"/>
    <d v="2025-05-28T00:00:00"/>
    <n v="2243.81"/>
    <s v="AUD"/>
    <s v="Paid"/>
    <d v="2025-05-28T00:00:00"/>
    <n v="0"/>
    <s v=""/>
    <x v="0"/>
    <s v=""/>
    <s v=""/>
    <s v="Net 30"/>
    <s v="AP"/>
    <x v="2"/>
    <n v="0"/>
    <x v="0"/>
    <x v="1"/>
    <x v="2"/>
  </r>
  <r>
    <x v="406"/>
    <x v="0"/>
    <s v="Fast Travel"/>
    <d v="2025-03-13T00:00:00"/>
    <d v="2025-04-12T00:00:00"/>
    <n v="2764.23"/>
    <s v="GBP"/>
    <s v="Partial"/>
    <d v="1899-12-30T00:00:00"/>
    <s v=""/>
    <s v=""/>
    <x v="0"/>
    <s v=""/>
    <s v=""/>
    <s v="Net 30"/>
    <s v="AP"/>
    <x v="0"/>
    <s v=""/>
    <x v="0"/>
    <x v="1"/>
    <x v="2"/>
  </r>
  <r>
    <x v="407"/>
    <x v="0"/>
    <s v="TechMart"/>
    <d v="2023-12-26T00:00:00"/>
    <d v="2024-01-25T00:00:00"/>
    <n v="4219.16"/>
    <s v="USD"/>
    <s v="Partial"/>
    <d v="1899-12-30T00:00:00"/>
    <s v=""/>
    <s v=""/>
    <x v="0"/>
    <s v=""/>
    <s v=""/>
    <s v="Net 30"/>
    <s v="AP"/>
    <x v="0"/>
    <s v=""/>
    <x v="0"/>
    <x v="1"/>
    <x v="1"/>
  </r>
  <r>
    <x v="408"/>
    <x v="0"/>
    <s v="Global Office"/>
    <d v="2024-05-18T00:00:00"/>
    <d v="2024-06-17T00:00:00"/>
    <n v="2719.44"/>
    <s v="CAD"/>
    <s v="Open"/>
    <d v="1899-12-30T00:00:00"/>
    <s v=""/>
    <s v=""/>
    <x v="0"/>
    <s v=""/>
    <s v=""/>
    <s v="Net 30"/>
    <s v="AP"/>
    <x v="0"/>
    <s v=""/>
    <x v="0"/>
    <x v="0"/>
    <x v="0"/>
  </r>
  <r>
    <x v="409"/>
    <x v="0"/>
    <s v="TechMart"/>
    <d v="2024-11-21T00:00:00"/>
    <d v="2024-12-21T00:00:00"/>
    <n v="3651.79"/>
    <s v="CAD"/>
    <s v="Partial"/>
    <d v="1899-12-30T00:00:00"/>
    <s v=""/>
    <s v=""/>
    <x v="0"/>
    <s v=""/>
    <s v=""/>
    <s v="Net 30"/>
    <s v="AP"/>
    <x v="0"/>
    <s v=""/>
    <x v="0"/>
    <x v="1"/>
    <x v="0"/>
  </r>
  <r>
    <x v="410"/>
    <x v="0"/>
    <s v="Global Office"/>
    <d v="2024-03-07T00:00:00"/>
    <d v="2024-04-06T00:00:00"/>
    <n v="1247.3"/>
    <s v="AUD"/>
    <s v="Paid"/>
    <d v="2024-04-06T00:00:00"/>
    <n v="0"/>
    <s v=""/>
    <x v="0"/>
    <s v=""/>
    <s v=""/>
    <s v="Net 30"/>
    <s v="AP"/>
    <x v="2"/>
    <n v="0"/>
    <x v="0"/>
    <x v="1"/>
    <x v="0"/>
  </r>
  <r>
    <x v="411"/>
    <x v="0"/>
    <s v="TechMart"/>
    <d v="2024-10-21T00:00:00"/>
    <d v="2024-11-20T00:00:00"/>
    <n v="1665.2"/>
    <s v="AUD"/>
    <s v="Open"/>
    <d v="1899-12-30T00:00:00"/>
    <s v=""/>
    <s v=""/>
    <x v="0"/>
    <s v=""/>
    <s v=""/>
    <s v="Net 30"/>
    <s v="AP"/>
    <x v="0"/>
    <s v=""/>
    <x v="0"/>
    <x v="0"/>
    <x v="0"/>
  </r>
  <r>
    <x v="412"/>
    <x v="0"/>
    <s v="BluePrints"/>
    <d v="2025-04-22T00:00:00"/>
    <d v="2025-05-22T00:00:00"/>
    <n v="4157.1000000000004"/>
    <s v="GBP"/>
    <s v="Partial"/>
    <d v="1899-12-30T00:00:00"/>
    <s v=""/>
    <s v=""/>
    <x v="0"/>
    <s v=""/>
    <s v=""/>
    <s v="Net 30"/>
    <s v="AP"/>
    <x v="0"/>
    <s v=""/>
    <x v="0"/>
    <x v="1"/>
    <x v="2"/>
  </r>
  <r>
    <x v="413"/>
    <x v="0"/>
    <s v="Global Office"/>
    <d v="2023-06-01T00:00:00"/>
    <d v="2023-07-01T00:00:00"/>
    <n v="4306.1000000000004"/>
    <s v="CAD"/>
    <s v="Partial"/>
    <d v="1899-12-30T00:00:00"/>
    <s v=""/>
    <s v=""/>
    <x v="0"/>
    <s v=""/>
    <s v=""/>
    <s v="Net 30"/>
    <s v="AP"/>
    <x v="0"/>
    <s v=""/>
    <x v="0"/>
    <x v="1"/>
    <x v="1"/>
  </r>
  <r>
    <x v="414"/>
    <x v="0"/>
    <s v="ABC Supplies"/>
    <d v="2024-09-14T00:00:00"/>
    <d v="2024-10-14T00:00:00"/>
    <n v="432.27"/>
    <s v="AUD"/>
    <s v="Paid"/>
    <d v="2024-10-14T00:00:00"/>
    <n v="0"/>
    <s v=""/>
    <x v="0"/>
    <s v=""/>
    <s v=""/>
    <s v="Net 30"/>
    <s v="AP"/>
    <x v="2"/>
    <n v="0"/>
    <x v="0"/>
    <x v="1"/>
    <x v="0"/>
  </r>
  <r>
    <x v="415"/>
    <x v="0"/>
    <s v="BluePrints"/>
    <d v="2023-11-30T00:00:00"/>
    <d v="2023-12-30T00:00:00"/>
    <n v="2075.2199999999998"/>
    <s v="AUD"/>
    <s v="Partial"/>
    <d v="1899-12-30T00:00:00"/>
    <s v=""/>
    <s v=""/>
    <x v="0"/>
    <s v=""/>
    <s v=""/>
    <s v="Net 30"/>
    <s v="AP"/>
    <x v="0"/>
    <s v=""/>
    <x v="0"/>
    <x v="1"/>
    <x v="1"/>
  </r>
  <r>
    <x v="416"/>
    <x v="0"/>
    <s v="Global Office"/>
    <d v="2023-02-12T00:00:00"/>
    <d v="2023-03-14T00:00:00"/>
    <n v="2515.5700000000002"/>
    <s v="GBP"/>
    <s v="Open"/>
    <d v="1899-12-30T00:00:00"/>
    <s v=""/>
    <s v=""/>
    <x v="0"/>
    <s v=""/>
    <s v=""/>
    <s v="Net 30"/>
    <s v="AP"/>
    <x v="0"/>
    <s v=""/>
    <x v="0"/>
    <x v="0"/>
    <x v="1"/>
  </r>
  <r>
    <x v="417"/>
    <x v="0"/>
    <s v="Global Office"/>
    <d v="2023-12-05T00:00:00"/>
    <d v="2024-01-04T00:00:00"/>
    <n v="1960.15"/>
    <s v="USD"/>
    <s v="Partial"/>
    <d v="1899-12-30T00:00:00"/>
    <s v=""/>
    <s v=""/>
    <x v="0"/>
    <s v=""/>
    <s v=""/>
    <s v="Net 30"/>
    <s v="AP"/>
    <x v="0"/>
    <s v=""/>
    <x v="0"/>
    <x v="1"/>
    <x v="1"/>
  </r>
  <r>
    <x v="418"/>
    <x v="0"/>
    <s v="ABC Supplies"/>
    <d v="2023-07-24T00:00:00"/>
    <d v="2023-08-23T00:00:00"/>
    <n v="3168.02"/>
    <s v="AUD"/>
    <s v="Partial"/>
    <d v="1899-12-30T00:00:00"/>
    <s v=""/>
    <s v=""/>
    <x v="0"/>
    <s v=""/>
    <s v=""/>
    <s v="Net 30"/>
    <s v="AP"/>
    <x v="0"/>
    <s v=""/>
    <x v="0"/>
    <x v="1"/>
    <x v="1"/>
  </r>
  <r>
    <x v="419"/>
    <x v="0"/>
    <s v="TechMart"/>
    <d v="2023-05-31T00:00:00"/>
    <d v="2023-06-30T00:00:00"/>
    <n v="576.42999999999995"/>
    <s v="USD"/>
    <s v="Paid"/>
    <d v="2023-06-30T00:00:00"/>
    <n v="0"/>
    <s v=""/>
    <x v="0"/>
    <s v=""/>
    <s v=""/>
    <s v="Net 30"/>
    <s v="AP"/>
    <x v="2"/>
    <n v="0"/>
    <x v="0"/>
    <x v="1"/>
    <x v="1"/>
  </r>
  <r>
    <x v="420"/>
    <x v="0"/>
    <s v="Global Office"/>
    <d v="2025-01-13T00:00:00"/>
    <d v="2025-02-12T00:00:00"/>
    <n v="460.35"/>
    <s v="USD"/>
    <s v="Open"/>
    <d v="1899-12-30T00:00:00"/>
    <s v=""/>
    <s v=""/>
    <x v="0"/>
    <s v=""/>
    <s v=""/>
    <s v="Net 30"/>
    <s v="AP"/>
    <x v="0"/>
    <s v=""/>
    <x v="0"/>
    <x v="0"/>
    <x v="2"/>
  </r>
  <r>
    <x v="421"/>
    <x v="0"/>
    <s v="Global Office"/>
    <d v="2025-02-16T00:00:00"/>
    <d v="2025-03-18T00:00:00"/>
    <n v="2305.42"/>
    <s v="USD"/>
    <s v="Open"/>
    <d v="1899-12-30T00:00:00"/>
    <s v=""/>
    <s v=""/>
    <x v="0"/>
    <s v=""/>
    <s v=""/>
    <s v="Net 30"/>
    <s v="AP"/>
    <x v="0"/>
    <s v=""/>
    <x v="0"/>
    <x v="0"/>
    <x v="2"/>
  </r>
  <r>
    <x v="422"/>
    <x v="0"/>
    <s v="ABC Supplies"/>
    <d v="2023-12-16T00:00:00"/>
    <d v="2024-01-15T00:00:00"/>
    <n v="2623.62"/>
    <s v="GBP"/>
    <s v="Partial"/>
    <d v="1899-12-30T00:00:00"/>
    <s v=""/>
    <s v=""/>
    <x v="0"/>
    <s v=""/>
    <s v=""/>
    <s v="Net 30"/>
    <s v="AP"/>
    <x v="0"/>
    <s v=""/>
    <x v="0"/>
    <x v="1"/>
    <x v="1"/>
  </r>
  <r>
    <x v="423"/>
    <x v="0"/>
    <s v="Fast Travel"/>
    <d v="2024-02-20T00:00:00"/>
    <d v="2024-03-21T00:00:00"/>
    <n v="1571.77"/>
    <s v="EUR"/>
    <s v="Open"/>
    <d v="1899-12-30T00:00:00"/>
    <s v=""/>
    <s v=""/>
    <x v="0"/>
    <s v=""/>
    <s v=""/>
    <s v="Net 30"/>
    <s v="AP"/>
    <x v="0"/>
    <s v=""/>
    <x v="0"/>
    <x v="0"/>
    <x v="0"/>
  </r>
  <r>
    <x v="424"/>
    <x v="0"/>
    <s v="Fast Travel"/>
    <d v="2023-05-15T00:00:00"/>
    <d v="2023-06-14T00:00:00"/>
    <n v="4241.5600000000004"/>
    <s v="CAD"/>
    <s v="Open"/>
    <d v="1899-12-30T00:00:00"/>
    <s v=""/>
    <s v=""/>
    <x v="0"/>
    <s v=""/>
    <s v=""/>
    <s v="Net 30"/>
    <s v="AP"/>
    <x v="0"/>
    <s v=""/>
    <x v="0"/>
    <x v="0"/>
    <x v="1"/>
  </r>
  <r>
    <x v="425"/>
    <x v="0"/>
    <s v="BluePrints"/>
    <d v="2023-06-09T00:00:00"/>
    <d v="2023-07-09T00:00:00"/>
    <n v="3066.36"/>
    <s v="CAD"/>
    <s v="Paid"/>
    <d v="2023-07-25T00:00:00"/>
    <n v="16"/>
    <s v=""/>
    <x v="0"/>
    <s v=""/>
    <s v=""/>
    <s v="Net 30"/>
    <s v="AP"/>
    <x v="1"/>
    <n v="1"/>
    <x v="0"/>
    <x v="1"/>
    <x v="1"/>
  </r>
  <r>
    <x v="426"/>
    <x v="0"/>
    <s v="ABC Supplies"/>
    <d v="2024-12-27T00:00:00"/>
    <d v="2025-01-26T00:00:00"/>
    <n v="1623.29"/>
    <s v="AUD"/>
    <s v="Partial"/>
    <d v="1899-12-30T00:00:00"/>
    <s v=""/>
    <s v=""/>
    <x v="0"/>
    <s v=""/>
    <s v=""/>
    <s v="Net 30"/>
    <s v="AP"/>
    <x v="0"/>
    <s v=""/>
    <x v="0"/>
    <x v="1"/>
    <x v="0"/>
  </r>
  <r>
    <x v="427"/>
    <x v="0"/>
    <s v="BluePrints"/>
    <d v="2023-07-08T00:00:00"/>
    <d v="2023-08-07T00:00:00"/>
    <n v="4738.84"/>
    <s v="USD"/>
    <s v="Partial"/>
    <d v="1899-12-30T00:00:00"/>
    <s v=""/>
    <s v=""/>
    <x v="0"/>
    <s v=""/>
    <s v=""/>
    <s v="Net 30"/>
    <s v="AP"/>
    <x v="0"/>
    <s v=""/>
    <x v="0"/>
    <x v="1"/>
    <x v="1"/>
  </r>
  <r>
    <x v="428"/>
    <x v="0"/>
    <s v="BluePrints"/>
    <d v="2023-09-10T00:00:00"/>
    <d v="2023-10-10T00:00:00"/>
    <n v="2769.92"/>
    <s v="CAD"/>
    <s v="Partial"/>
    <d v="1899-12-30T00:00:00"/>
    <s v=""/>
    <s v=""/>
    <x v="0"/>
    <s v=""/>
    <s v=""/>
    <s v="Net 30"/>
    <s v="AP"/>
    <x v="0"/>
    <s v=""/>
    <x v="0"/>
    <x v="1"/>
    <x v="1"/>
  </r>
  <r>
    <x v="429"/>
    <x v="0"/>
    <s v="BluePrints"/>
    <d v="2024-12-15T00:00:00"/>
    <d v="2025-01-14T00:00:00"/>
    <n v="2883.34"/>
    <s v="GBP"/>
    <s v="Open"/>
    <d v="1899-12-30T00:00:00"/>
    <s v=""/>
    <s v=""/>
    <x v="0"/>
    <s v=""/>
    <s v=""/>
    <s v="Net 30"/>
    <s v="AP"/>
    <x v="0"/>
    <s v=""/>
    <x v="0"/>
    <x v="0"/>
    <x v="0"/>
  </r>
  <r>
    <x v="430"/>
    <x v="0"/>
    <s v="ABC Supplies"/>
    <d v="2024-06-04T00:00:00"/>
    <d v="2024-07-04T00:00:00"/>
    <n v="2334.1799999999998"/>
    <s v="AUD"/>
    <s v="Open"/>
    <d v="1899-12-30T00:00:00"/>
    <s v=""/>
    <s v=""/>
    <x v="0"/>
    <s v=""/>
    <s v=""/>
    <s v="Net 30"/>
    <s v="AP"/>
    <x v="0"/>
    <s v=""/>
    <x v="0"/>
    <x v="0"/>
    <x v="0"/>
  </r>
  <r>
    <x v="431"/>
    <x v="0"/>
    <s v="TechMart"/>
    <d v="2023-10-20T00:00:00"/>
    <d v="2023-11-19T00:00:00"/>
    <n v="3148.17"/>
    <s v="USD"/>
    <s v="Open"/>
    <d v="1899-12-30T00:00:00"/>
    <s v=""/>
    <s v=""/>
    <x v="0"/>
    <s v=""/>
    <s v=""/>
    <s v="Net 30"/>
    <s v="AP"/>
    <x v="0"/>
    <s v=""/>
    <x v="0"/>
    <x v="0"/>
    <x v="1"/>
  </r>
  <r>
    <x v="432"/>
    <x v="0"/>
    <s v="TechMart"/>
    <d v="2024-10-08T00:00:00"/>
    <d v="2024-11-07T00:00:00"/>
    <n v="1378.14"/>
    <s v="GBP"/>
    <s v="Paid"/>
    <d v="2024-11-07T00:00:00"/>
    <n v="0"/>
    <s v=""/>
    <x v="0"/>
    <s v=""/>
    <s v=""/>
    <s v="Net 30"/>
    <s v="AP"/>
    <x v="2"/>
    <n v="0"/>
    <x v="0"/>
    <x v="1"/>
    <x v="0"/>
  </r>
  <r>
    <x v="433"/>
    <x v="0"/>
    <s v="Global Office"/>
    <d v="2025-02-11T00:00:00"/>
    <d v="2025-03-13T00:00:00"/>
    <n v="275.33999999999997"/>
    <s v="GBP"/>
    <s v="Open"/>
    <d v="1899-12-30T00:00:00"/>
    <s v=""/>
    <s v=""/>
    <x v="0"/>
    <s v=""/>
    <s v=""/>
    <s v="Net 30"/>
    <s v="AP"/>
    <x v="0"/>
    <s v=""/>
    <x v="0"/>
    <x v="0"/>
    <x v="2"/>
  </r>
  <r>
    <x v="434"/>
    <x v="0"/>
    <s v="BluePrints"/>
    <d v="2023-03-31T00:00:00"/>
    <d v="2023-04-30T00:00:00"/>
    <n v="2274.14"/>
    <s v="EUR"/>
    <s v="Partial"/>
    <d v="1899-12-30T00:00:00"/>
    <s v=""/>
    <s v=""/>
    <x v="0"/>
    <s v=""/>
    <s v=""/>
    <s v="Net 30"/>
    <s v="AP"/>
    <x v="0"/>
    <s v=""/>
    <x v="0"/>
    <x v="1"/>
    <x v="1"/>
  </r>
  <r>
    <x v="435"/>
    <x v="0"/>
    <s v="Global Office"/>
    <d v="2023-09-12T00:00:00"/>
    <d v="2023-10-12T00:00:00"/>
    <n v="800.97"/>
    <s v="CAD"/>
    <s v="Paid"/>
    <d v="2023-10-12T00:00:00"/>
    <n v="0"/>
    <s v=""/>
    <x v="0"/>
    <s v=""/>
    <s v=""/>
    <s v="Net 30"/>
    <s v="AP"/>
    <x v="2"/>
    <n v="0"/>
    <x v="0"/>
    <x v="1"/>
    <x v="1"/>
  </r>
  <r>
    <x v="436"/>
    <x v="0"/>
    <s v="ABC Supplies"/>
    <d v="2023-02-07T00:00:00"/>
    <d v="2023-03-09T00:00:00"/>
    <n v="2595.11"/>
    <s v="AUD"/>
    <s v="Open"/>
    <d v="1899-12-30T00:00:00"/>
    <s v=""/>
    <s v=""/>
    <x v="0"/>
    <s v=""/>
    <s v=""/>
    <s v="Net 30"/>
    <s v="AP"/>
    <x v="0"/>
    <s v=""/>
    <x v="0"/>
    <x v="0"/>
    <x v="1"/>
  </r>
  <r>
    <x v="437"/>
    <x v="0"/>
    <s v="Global Office"/>
    <d v="2023-10-11T00:00:00"/>
    <d v="2023-11-10T00:00:00"/>
    <n v="4967.66"/>
    <s v="USD"/>
    <s v="Paid"/>
    <d v="2023-11-10T00:00:00"/>
    <n v="0"/>
    <s v=""/>
    <x v="0"/>
    <s v=""/>
    <s v=""/>
    <s v="Net 30"/>
    <s v="AP"/>
    <x v="2"/>
    <n v="0"/>
    <x v="0"/>
    <x v="1"/>
    <x v="1"/>
  </r>
  <r>
    <x v="438"/>
    <x v="0"/>
    <s v="BluePrints"/>
    <d v="2024-03-10T00:00:00"/>
    <d v="2024-04-09T00:00:00"/>
    <n v="523.04999999999995"/>
    <s v="EUR"/>
    <s v="Open"/>
    <d v="1899-12-30T00:00:00"/>
    <s v=""/>
    <s v=""/>
    <x v="0"/>
    <s v=""/>
    <s v=""/>
    <s v="Net 30"/>
    <s v="AP"/>
    <x v="0"/>
    <s v=""/>
    <x v="0"/>
    <x v="0"/>
    <x v="0"/>
  </r>
  <r>
    <x v="439"/>
    <x v="0"/>
    <s v="ABC Supplies"/>
    <d v="2023-05-29T00:00:00"/>
    <d v="2023-06-28T00:00:00"/>
    <n v="3485.01"/>
    <s v="EUR"/>
    <s v="Paid"/>
    <d v="2023-06-28T00:00:00"/>
    <n v="0"/>
    <s v=""/>
    <x v="0"/>
    <s v=""/>
    <s v=""/>
    <s v="Net 30"/>
    <s v="AP"/>
    <x v="2"/>
    <n v="0"/>
    <x v="0"/>
    <x v="1"/>
    <x v="1"/>
  </r>
  <r>
    <x v="440"/>
    <x v="0"/>
    <s v="Fast Travel"/>
    <d v="2023-02-04T00:00:00"/>
    <d v="2023-03-06T00:00:00"/>
    <n v="2251.04"/>
    <s v="EUR"/>
    <s v="Paid"/>
    <d v="2023-03-06T00:00:00"/>
    <n v="0"/>
    <s v=""/>
    <x v="0"/>
    <s v=""/>
    <s v=""/>
    <s v="Net 30"/>
    <s v="AP"/>
    <x v="2"/>
    <n v="0"/>
    <x v="0"/>
    <x v="1"/>
    <x v="1"/>
  </r>
  <r>
    <x v="441"/>
    <x v="0"/>
    <s v="TechMart"/>
    <d v="2023-10-11T00:00:00"/>
    <d v="2023-11-10T00:00:00"/>
    <n v="3521.51"/>
    <s v="GBP"/>
    <s v="Paid"/>
    <d v="2023-11-10T00:00:00"/>
    <n v="0"/>
    <s v=""/>
    <x v="0"/>
    <s v=""/>
    <s v=""/>
    <s v="Net 30"/>
    <s v="AP"/>
    <x v="2"/>
    <n v="0"/>
    <x v="0"/>
    <x v="1"/>
    <x v="1"/>
  </r>
  <r>
    <x v="442"/>
    <x v="0"/>
    <s v="Fast Travel"/>
    <d v="2025-04-09T00:00:00"/>
    <d v="2025-05-09T00:00:00"/>
    <n v="3808.69"/>
    <s v="CAD"/>
    <s v="Open"/>
    <d v="1899-12-30T00:00:00"/>
    <s v=""/>
    <s v=""/>
    <x v="0"/>
    <s v=""/>
    <s v=""/>
    <s v="Net 30"/>
    <s v="AP"/>
    <x v="0"/>
    <s v=""/>
    <x v="0"/>
    <x v="0"/>
    <x v="2"/>
  </r>
  <r>
    <x v="443"/>
    <x v="0"/>
    <s v="ABC Supplies"/>
    <d v="2023-05-17T00:00:00"/>
    <d v="2023-06-16T00:00:00"/>
    <n v="3920.07"/>
    <s v="AUD"/>
    <s v="Paid"/>
    <d v="2023-06-16T00:00:00"/>
    <n v="0"/>
    <s v=""/>
    <x v="0"/>
    <s v=""/>
    <s v=""/>
    <s v="Net 30"/>
    <s v="AP"/>
    <x v="2"/>
    <n v="0"/>
    <x v="0"/>
    <x v="1"/>
    <x v="1"/>
  </r>
  <r>
    <x v="444"/>
    <x v="0"/>
    <s v="ABC Supplies"/>
    <d v="2023-03-22T00:00:00"/>
    <d v="2023-04-21T00:00:00"/>
    <n v="4941.76"/>
    <s v="GBP"/>
    <s v="Partial"/>
    <d v="1899-12-30T00:00:00"/>
    <s v=""/>
    <s v=""/>
    <x v="0"/>
    <s v=""/>
    <s v=""/>
    <s v="Net 30"/>
    <s v="AP"/>
    <x v="0"/>
    <s v=""/>
    <x v="0"/>
    <x v="1"/>
    <x v="1"/>
  </r>
  <r>
    <x v="445"/>
    <x v="0"/>
    <s v="ABC Supplies"/>
    <d v="2023-11-04T00:00:00"/>
    <d v="2023-12-04T00:00:00"/>
    <n v="1079.6099999999999"/>
    <s v="USD"/>
    <s v="Open"/>
    <d v="1899-12-30T00:00:00"/>
    <s v=""/>
    <s v=""/>
    <x v="0"/>
    <s v=""/>
    <s v=""/>
    <s v="Net 30"/>
    <s v="AP"/>
    <x v="0"/>
    <s v=""/>
    <x v="0"/>
    <x v="0"/>
    <x v="1"/>
  </r>
  <r>
    <x v="446"/>
    <x v="0"/>
    <s v="ABC Supplies"/>
    <d v="2023-05-26T00:00:00"/>
    <d v="2023-06-25T00:00:00"/>
    <n v="4688.33"/>
    <s v="AUD"/>
    <s v="Paid"/>
    <d v="2023-06-25T00:00:00"/>
    <n v="0"/>
    <s v=""/>
    <x v="0"/>
    <s v=""/>
    <s v=""/>
    <s v="Net 30"/>
    <s v="AP"/>
    <x v="2"/>
    <n v="0"/>
    <x v="0"/>
    <x v="1"/>
    <x v="1"/>
  </r>
  <r>
    <x v="447"/>
    <x v="0"/>
    <s v="ABC Supplies"/>
    <d v="2023-12-04T00:00:00"/>
    <d v="2024-01-03T00:00:00"/>
    <n v="705.05"/>
    <s v="USD"/>
    <s v="Partial"/>
    <d v="1899-12-30T00:00:00"/>
    <s v=""/>
    <s v=""/>
    <x v="0"/>
    <s v=""/>
    <s v=""/>
    <s v="Net 30"/>
    <s v="AP"/>
    <x v="0"/>
    <s v=""/>
    <x v="0"/>
    <x v="1"/>
    <x v="1"/>
  </r>
  <r>
    <x v="448"/>
    <x v="0"/>
    <s v="Global Office"/>
    <d v="2023-05-22T00:00:00"/>
    <d v="2023-06-21T00:00:00"/>
    <n v="1193.94"/>
    <s v="CAD"/>
    <s v="Open"/>
    <d v="1899-12-30T00:00:00"/>
    <s v=""/>
    <s v=""/>
    <x v="0"/>
    <s v=""/>
    <s v=""/>
    <s v="Net 30"/>
    <s v="AP"/>
    <x v="0"/>
    <s v=""/>
    <x v="0"/>
    <x v="0"/>
    <x v="1"/>
  </r>
  <r>
    <x v="449"/>
    <x v="0"/>
    <s v="Global Office"/>
    <d v="2024-10-06T00:00:00"/>
    <d v="2024-11-05T00:00:00"/>
    <n v="232.29"/>
    <s v="USD"/>
    <s v="Paid"/>
    <d v="2024-11-05T00:00:00"/>
    <n v="0"/>
    <s v=""/>
    <x v="0"/>
    <s v=""/>
    <s v=""/>
    <s v="Net 30"/>
    <s v="AP"/>
    <x v="2"/>
    <n v="0"/>
    <x v="0"/>
    <x v="1"/>
    <x v="0"/>
  </r>
  <r>
    <x v="450"/>
    <x v="0"/>
    <s v="Fast Travel"/>
    <d v="2024-01-26T00:00:00"/>
    <d v="2024-02-25T00:00:00"/>
    <n v="4202.26"/>
    <s v="EUR"/>
    <s v="Partial"/>
    <d v="1899-12-30T00:00:00"/>
    <s v=""/>
    <s v=""/>
    <x v="0"/>
    <s v=""/>
    <s v=""/>
    <s v="Net 30"/>
    <s v="AP"/>
    <x v="0"/>
    <s v=""/>
    <x v="0"/>
    <x v="1"/>
    <x v="0"/>
  </r>
  <r>
    <x v="451"/>
    <x v="0"/>
    <s v="TechMart"/>
    <d v="2024-01-24T00:00:00"/>
    <d v="2024-02-23T00:00:00"/>
    <n v="3696.33"/>
    <s v="AUD"/>
    <s v="Paid"/>
    <d v="2024-02-23T00:00:00"/>
    <n v="0"/>
    <s v=""/>
    <x v="0"/>
    <s v=""/>
    <s v=""/>
    <s v="Net 30"/>
    <s v="AP"/>
    <x v="2"/>
    <n v="0"/>
    <x v="0"/>
    <x v="1"/>
    <x v="0"/>
  </r>
  <r>
    <x v="452"/>
    <x v="0"/>
    <s v="Global Office"/>
    <d v="2024-01-28T00:00:00"/>
    <d v="2024-02-27T00:00:00"/>
    <n v="3133.53"/>
    <s v="USD"/>
    <s v="Paid"/>
    <d v="2024-02-27T00:00:00"/>
    <n v="0"/>
    <s v=""/>
    <x v="0"/>
    <s v=""/>
    <s v=""/>
    <s v="Net 30"/>
    <s v="AP"/>
    <x v="2"/>
    <n v="0"/>
    <x v="0"/>
    <x v="1"/>
    <x v="0"/>
  </r>
  <r>
    <x v="453"/>
    <x v="0"/>
    <s v="BluePrints"/>
    <d v="2024-06-17T00:00:00"/>
    <d v="2024-07-17T00:00:00"/>
    <n v="2405.39"/>
    <s v="USD"/>
    <s v="Paid"/>
    <d v="2024-07-31T00:00:00"/>
    <n v="14"/>
    <s v=""/>
    <x v="0"/>
    <s v=""/>
    <s v=""/>
    <s v="Net 30"/>
    <s v="AP"/>
    <x v="1"/>
    <n v="1"/>
    <x v="0"/>
    <x v="1"/>
    <x v="0"/>
  </r>
  <r>
    <x v="454"/>
    <x v="0"/>
    <s v="Global Office"/>
    <d v="2024-01-11T00:00:00"/>
    <d v="2024-02-10T00:00:00"/>
    <n v="1074.8499999999999"/>
    <s v="USD"/>
    <s v="Partial"/>
    <d v="1899-12-30T00:00:00"/>
    <s v=""/>
    <s v=""/>
    <x v="0"/>
    <s v=""/>
    <s v=""/>
    <s v="Net 30"/>
    <s v="AP"/>
    <x v="0"/>
    <s v=""/>
    <x v="0"/>
    <x v="1"/>
    <x v="0"/>
  </r>
  <r>
    <x v="455"/>
    <x v="0"/>
    <s v="ABC Supplies"/>
    <d v="2024-12-22T00:00:00"/>
    <d v="2025-01-21T00:00:00"/>
    <n v="3359"/>
    <s v="GBP"/>
    <s v="Open"/>
    <d v="1899-12-30T00:00:00"/>
    <s v=""/>
    <s v=""/>
    <x v="0"/>
    <s v=""/>
    <s v=""/>
    <s v="Net 30"/>
    <s v="AP"/>
    <x v="0"/>
    <s v=""/>
    <x v="0"/>
    <x v="0"/>
    <x v="0"/>
  </r>
  <r>
    <x v="456"/>
    <x v="0"/>
    <s v="TechMart"/>
    <d v="2025-02-12T00:00:00"/>
    <d v="2025-03-14T00:00:00"/>
    <n v="419.58"/>
    <s v="AUD"/>
    <s v="Paid"/>
    <d v="2025-03-14T00:00:00"/>
    <n v="0"/>
    <s v=""/>
    <x v="0"/>
    <s v=""/>
    <s v=""/>
    <s v="Net 30"/>
    <s v="AP"/>
    <x v="2"/>
    <n v="0"/>
    <x v="0"/>
    <x v="1"/>
    <x v="2"/>
  </r>
  <r>
    <x v="457"/>
    <x v="0"/>
    <s v="Fast Travel"/>
    <d v="2024-03-25T00:00:00"/>
    <d v="2024-04-24T00:00:00"/>
    <n v="1704.27"/>
    <s v="CAD"/>
    <s v="Open"/>
    <d v="1899-12-30T00:00:00"/>
    <s v=""/>
    <s v=""/>
    <x v="0"/>
    <s v=""/>
    <s v=""/>
    <s v="Net 30"/>
    <s v="AP"/>
    <x v="0"/>
    <s v=""/>
    <x v="0"/>
    <x v="0"/>
    <x v="0"/>
  </r>
  <r>
    <x v="458"/>
    <x v="0"/>
    <s v="ABC Supplies"/>
    <d v="2024-04-15T00:00:00"/>
    <d v="2024-05-15T00:00:00"/>
    <n v="1545.19"/>
    <s v="GBP"/>
    <s v="Paid"/>
    <d v="2024-05-15T00:00:00"/>
    <n v="0"/>
    <s v=""/>
    <x v="0"/>
    <s v=""/>
    <s v=""/>
    <s v="Net 30"/>
    <s v="AP"/>
    <x v="2"/>
    <n v="0"/>
    <x v="0"/>
    <x v="1"/>
    <x v="0"/>
  </r>
  <r>
    <x v="459"/>
    <x v="0"/>
    <s v="ABC Supplies"/>
    <d v="2023-09-29T00:00:00"/>
    <d v="2023-10-29T00:00:00"/>
    <n v="3414.41"/>
    <s v="AUD"/>
    <s v="Partial"/>
    <d v="1899-12-30T00:00:00"/>
    <s v=""/>
    <s v=""/>
    <x v="0"/>
    <s v=""/>
    <s v=""/>
    <s v="Net 30"/>
    <s v="AP"/>
    <x v="0"/>
    <s v=""/>
    <x v="0"/>
    <x v="1"/>
    <x v="1"/>
  </r>
  <r>
    <x v="460"/>
    <x v="0"/>
    <s v="BluePrints"/>
    <d v="2025-05-02T00:00:00"/>
    <d v="2025-06-01T00:00:00"/>
    <n v="3597.78"/>
    <s v="USD"/>
    <s v="Partial"/>
    <d v="1899-12-30T00:00:00"/>
    <s v=""/>
    <s v=""/>
    <x v="0"/>
    <s v=""/>
    <s v=""/>
    <s v="Net 30"/>
    <s v="AP"/>
    <x v="0"/>
    <s v=""/>
    <x v="0"/>
    <x v="1"/>
    <x v="2"/>
  </r>
  <r>
    <x v="461"/>
    <x v="0"/>
    <s v="Fast Travel"/>
    <d v="2024-11-03T00:00:00"/>
    <d v="2024-12-03T00:00:00"/>
    <n v="2642.3"/>
    <s v="EUR"/>
    <s v="Open"/>
    <d v="1899-12-30T00:00:00"/>
    <s v=""/>
    <s v=""/>
    <x v="0"/>
    <s v=""/>
    <s v=""/>
    <s v="Net 30"/>
    <s v="AP"/>
    <x v="0"/>
    <s v=""/>
    <x v="0"/>
    <x v="0"/>
    <x v="0"/>
  </r>
  <r>
    <x v="462"/>
    <x v="0"/>
    <s v="Fast Travel"/>
    <d v="2023-02-26T00:00:00"/>
    <d v="2023-03-28T00:00:00"/>
    <n v="4728.07"/>
    <s v="AUD"/>
    <s v="Partial"/>
    <d v="1899-12-30T00:00:00"/>
    <s v=""/>
    <s v=""/>
    <x v="0"/>
    <s v=""/>
    <s v=""/>
    <s v="Net 30"/>
    <s v="AP"/>
    <x v="0"/>
    <s v=""/>
    <x v="0"/>
    <x v="1"/>
    <x v="1"/>
  </r>
  <r>
    <x v="463"/>
    <x v="0"/>
    <s v="TechMart"/>
    <d v="2024-11-28T00:00:00"/>
    <d v="2024-12-28T00:00:00"/>
    <n v="1560.4"/>
    <s v="CAD"/>
    <s v="Partial"/>
    <d v="1899-12-30T00:00:00"/>
    <s v=""/>
    <s v=""/>
    <x v="0"/>
    <s v=""/>
    <s v=""/>
    <s v="Net 30"/>
    <s v="AP"/>
    <x v="0"/>
    <s v=""/>
    <x v="0"/>
    <x v="1"/>
    <x v="0"/>
  </r>
  <r>
    <x v="464"/>
    <x v="0"/>
    <s v="Global Office"/>
    <d v="2024-03-23T00:00:00"/>
    <d v="2024-04-22T00:00:00"/>
    <n v="2026.99"/>
    <s v="GBP"/>
    <s v="Open"/>
    <d v="1899-12-30T00:00:00"/>
    <s v=""/>
    <s v=""/>
    <x v="0"/>
    <s v=""/>
    <s v=""/>
    <s v="Net 30"/>
    <s v="AP"/>
    <x v="0"/>
    <s v=""/>
    <x v="0"/>
    <x v="0"/>
    <x v="0"/>
  </r>
  <r>
    <x v="465"/>
    <x v="0"/>
    <s v="BluePrints"/>
    <d v="2024-10-09T00:00:00"/>
    <d v="2024-11-08T00:00:00"/>
    <n v="1142.8399999999999"/>
    <s v="USD"/>
    <s v="Paid"/>
    <d v="2024-11-08T00:00:00"/>
    <n v="0"/>
    <s v=""/>
    <x v="0"/>
    <s v=""/>
    <s v=""/>
    <s v="Net 30"/>
    <s v="AP"/>
    <x v="2"/>
    <n v="0"/>
    <x v="0"/>
    <x v="1"/>
    <x v="0"/>
  </r>
  <r>
    <x v="466"/>
    <x v="0"/>
    <s v="Global Office"/>
    <d v="2024-05-02T00:00:00"/>
    <d v="2024-06-01T00:00:00"/>
    <n v="3401.72"/>
    <s v="GBP"/>
    <s v="Open"/>
    <d v="1899-12-30T00:00:00"/>
    <s v=""/>
    <s v=""/>
    <x v="0"/>
    <s v=""/>
    <s v=""/>
    <s v="Net 30"/>
    <s v="AP"/>
    <x v="0"/>
    <s v=""/>
    <x v="0"/>
    <x v="0"/>
    <x v="0"/>
  </r>
  <r>
    <x v="467"/>
    <x v="0"/>
    <s v="BluePrints"/>
    <d v="2023-05-30T00:00:00"/>
    <d v="2023-06-29T00:00:00"/>
    <n v="4753.22"/>
    <s v="GBP"/>
    <s v="Partial"/>
    <d v="1899-12-30T00:00:00"/>
    <s v=""/>
    <s v=""/>
    <x v="0"/>
    <s v=""/>
    <s v=""/>
    <s v="Net 30"/>
    <s v="AP"/>
    <x v="0"/>
    <s v=""/>
    <x v="0"/>
    <x v="1"/>
    <x v="1"/>
  </r>
  <r>
    <x v="468"/>
    <x v="0"/>
    <s v="BluePrints"/>
    <d v="2025-05-12T00:00:00"/>
    <d v="2025-06-11T00:00:00"/>
    <n v="3640.83"/>
    <s v="GBP"/>
    <s v="Partial"/>
    <d v="1899-12-30T00:00:00"/>
    <s v=""/>
    <s v=""/>
    <x v="0"/>
    <s v=""/>
    <s v=""/>
    <s v="Net 30"/>
    <s v="AP"/>
    <x v="0"/>
    <s v=""/>
    <x v="0"/>
    <x v="1"/>
    <x v="2"/>
  </r>
  <r>
    <x v="469"/>
    <x v="0"/>
    <s v="Fast Travel"/>
    <d v="2024-03-07T00:00:00"/>
    <d v="2024-04-06T00:00:00"/>
    <n v="2662.58"/>
    <s v="CAD"/>
    <s v="Partial"/>
    <d v="1899-12-30T00:00:00"/>
    <s v=""/>
    <s v=""/>
    <x v="0"/>
    <s v=""/>
    <s v=""/>
    <s v="Net 30"/>
    <s v="AP"/>
    <x v="0"/>
    <s v=""/>
    <x v="0"/>
    <x v="1"/>
    <x v="0"/>
  </r>
  <r>
    <x v="470"/>
    <x v="0"/>
    <s v="BluePrints"/>
    <d v="2024-11-23T00:00:00"/>
    <d v="2024-12-23T00:00:00"/>
    <n v="212.92"/>
    <s v="EUR"/>
    <s v="Open"/>
    <d v="1899-12-30T00:00:00"/>
    <s v=""/>
    <s v=""/>
    <x v="0"/>
    <s v=""/>
    <s v=""/>
    <s v="Net 30"/>
    <s v="AP"/>
    <x v="0"/>
    <s v=""/>
    <x v="0"/>
    <x v="0"/>
    <x v="0"/>
  </r>
  <r>
    <x v="471"/>
    <x v="0"/>
    <s v="BluePrints"/>
    <d v="2023-11-24T00:00:00"/>
    <d v="2023-12-24T00:00:00"/>
    <n v="980.09"/>
    <s v="GBP"/>
    <s v="Paid"/>
    <d v="2023-12-24T00:00:00"/>
    <n v="0"/>
    <s v=""/>
    <x v="0"/>
    <s v=""/>
    <s v=""/>
    <s v="Net 30"/>
    <s v="AP"/>
    <x v="2"/>
    <n v="0"/>
    <x v="0"/>
    <x v="1"/>
    <x v="1"/>
  </r>
  <r>
    <x v="472"/>
    <x v="0"/>
    <s v="ABC Supplies"/>
    <d v="2023-12-02T00:00:00"/>
    <d v="2024-01-01T00:00:00"/>
    <n v="1179.8800000000001"/>
    <s v="GBP"/>
    <s v="Open"/>
    <d v="1899-12-30T00:00:00"/>
    <s v=""/>
    <s v=""/>
    <x v="0"/>
    <s v=""/>
    <s v=""/>
    <s v="Net 30"/>
    <s v="AP"/>
    <x v="0"/>
    <s v=""/>
    <x v="0"/>
    <x v="0"/>
    <x v="1"/>
  </r>
  <r>
    <x v="473"/>
    <x v="0"/>
    <s v="Fast Travel"/>
    <d v="2024-02-02T00:00:00"/>
    <d v="2024-03-03T00:00:00"/>
    <n v="1750.63"/>
    <s v="AUD"/>
    <s v="Open"/>
    <d v="1899-12-30T00:00:00"/>
    <s v=""/>
    <s v=""/>
    <x v="0"/>
    <s v=""/>
    <s v=""/>
    <s v="Net 30"/>
    <s v="AP"/>
    <x v="0"/>
    <s v=""/>
    <x v="0"/>
    <x v="0"/>
    <x v="0"/>
  </r>
  <r>
    <x v="474"/>
    <x v="0"/>
    <s v="Fast Travel"/>
    <d v="2024-11-28T00:00:00"/>
    <d v="2024-12-28T00:00:00"/>
    <n v="3207.4"/>
    <s v="AUD"/>
    <s v="Paid"/>
    <d v="2024-12-28T00:00:00"/>
    <n v="0"/>
    <s v=""/>
    <x v="0"/>
    <s v=""/>
    <s v=""/>
    <s v="Net 30"/>
    <s v="AP"/>
    <x v="2"/>
    <n v="0"/>
    <x v="0"/>
    <x v="1"/>
    <x v="0"/>
  </r>
  <r>
    <x v="475"/>
    <x v="0"/>
    <s v="Fast Travel"/>
    <d v="2023-10-30T00:00:00"/>
    <d v="2023-11-29T00:00:00"/>
    <n v="2412.71"/>
    <s v="EUR"/>
    <s v="Paid"/>
    <d v="2023-11-29T00:00:00"/>
    <n v="0"/>
    <s v=""/>
    <x v="0"/>
    <s v=""/>
    <s v=""/>
    <s v="Net 30"/>
    <s v="AP"/>
    <x v="2"/>
    <n v="0"/>
    <x v="0"/>
    <x v="1"/>
    <x v="1"/>
  </r>
  <r>
    <x v="476"/>
    <x v="0"/>
    <s v="TechMart"/>
    <d v="2023-11-05T00:00:00"/>
    <d v="2023-12-05T00:00:00"/>
    <n v="382.4"/>
    <s v="USD"/>
    <s v="Partial"/>
    <d v="1899-12-30T00:00:00"/>
    <s v=""/>
    <s v=""/>
    <x v="0"/>
    <s v=""/>
    <s v=""/>
    <s v="Net 30"/>
    <s v="AP"/>
    <x v="0"/>
    <s v=""/>
    <x v="0"/>
    <x v="1"/>
    <x v="1"/>
  </r>
  <r>
    <x v="477"/>
    <x v="0"/>
    <s v="ABC Supplies"/>
    <d v="2023-06-29T00:00:00"/>
    <d v="2023-07-29T00:00:00"/>
    <n v="4004.66"/>
    <s v="CAD"/>
    <s v="Paid"/>
    <d v="2023-07-29T00:00:00"/>
    <n v="0"/>
    <s v=""/>
    <x v="0"/>
    <s v=""/>
    <s v=""/>
    <s v="Net 30"/>
    <s v="AP"/>
    <x v="2"/>
    <n v="0"/>
    <x v="0"/>
    <x v="1"/>
    <x v="1"/>
  </r>
  <r>
    <x v="478"/>
    <x v="0"/>
    <s v="Global Office"/>
    <d v="2024-02-20T00:00:00"/>
    <d v="2024-03-21T00:00:00"/>
    <n v="4777.58"/>
    <s v="AUD"/>
    <s v="Open"/>
    <d v="1899-12-30T00:00:00"/>
    <s v=""/>
    <s v=""/>
    <x v="0"/>
    <s v=""/>
    <s v=""/>
    <s v="Net 30"/>
    <s v="AP"/>
    <x v="0"/>
    <s v=""/>
    <x v="0"/>
    <x v="0"/>
    <x v="0"/>
  </r>
  <r>
    <x v="479"/>
    <x v="0"/>
    <s v="Fast Travel"/>
    <d v="2023-09-16T00:00:00"/>
    <d v="2023-10-16T00:00:00"/>
    <n v="1599.7"/>
    <s v="GBP"/>
    <s v="Partial"/>
    <d v="1899-12-30T00:00:00"/>
    <s v=""/>
    <s v=""/>
    <x v="0"/>
    <s v=""/>
    <s v=""/>
    <s v="Net 30"/>
    <s v="AP"/>
    <x v="0"/>
    <s v=""/>
    <x v="0"/>
    <x v="1"/>
    <x v="1"/>
  </r>
  <r>
    <x v="480"/>
    <x v="0"/>
    <s v="Fast Travel"/>
    <d v="2025-02-19T00:00:00"/>
    <d v="2025-03-21T00:00:00"/>
    <n v="4973.3"/>
    <s v="USD"/>
    <s v="Open"/>
    <d v="1899-12-30T00:00:00"/>
    <s v=""/>
    <s v=""/>
    <x v="0"/>
    <s v=""/>
    <s v=""/>
    <s v="Net 30"/>
    <s v="AP"/>
    <x v="0"/>
    <s v=""/>
    <x v="0"/>
    <x v="0"/>
    <x v="2"/>
  </r>
  <r>
    <x v="481"/>
    <x v="0"/>
    <s v="ABC Supplies"/>
    <d v="2023-06-22T00:00:00"/>
    <d v="2023-07-22T00:00:00"/>
    <n v="717.91"/>
    <s v="EUR"/>
    <s v="Open"/>
    <d v="1899-12-30T00:00:00"/>
    <s v=""/>
    <s v=""/>
    <x v="0"/>
    <s v=""/>
    <s v=""/>
    <s v="Net 30"/>
    <s v="AP"/>
    <x v="0"/>
    <s v=""/>
    <x v="0"/>
    <x v="0"/>
    <x v="1"/>
  </r>
  <r>
    <x v="482"/>
    <x v="0"/>
    <s v="Global Office"/>
    <d v="2025-01-27T00:00:00"/>
    <d v="2025-02-26T00:00:00"/>
    <n v="1388.79"/>
    <s v="GBP"/>
    <s v="Paid"/>
    <d v="2025-02-26T00:00:00"/>
    <n v="0"/>
    <s v=""/>
    <x v="0"/>
    <s v=""/>
    <s v=""/>
    <s v="Net 30"/>
    <s v="AP"/>
    <x v="2"/>
    <n v="0"/>
    <x v="0"/>
    <x v="1"/>
    <x v="2"/>
  </r>
  <r>
    <x v="483"/>
    <x v="0"/>
    <s v="BluePrints"/>
    <d v="2025-06-15T00:00:00"/>
    <d v="2025-07-15T00:00:00"/>
    <n v="669.06"/>
    <s v="GBP"/>
    <s v="Paid"/>
    <d v="2025-07-15T00:00:00"/>
    <n v="0"/>
    <s v=""/>
    <x v="0"/>
    <s v=""/>
    <s v=""/>
    <s v="Net 30"/>
    <s v="AP"/>
    <x v="2"/>
    <n v="0"/>
    <x v="0"/>
    <x v="1"/>
    <x v="2"/>
  </r>
  <r>
    <x v="484"/>
    <x v="0"/>
    <s v="ABC Supplies"/>
    <d v="2023-09-23T00:00:00"/>
    <d v="2023-10-23T00:00:00"/>
    <n v="158.72"/>
    <s v="AUD"/>
    <s v="Paid"/>
    <d v="2023-10-23T00:00:00"/>
    <n v="0"/>
    <s v=""/>
    <x v="0"/>
    <s v=""/>
    <s v=""/>
    <s v="Net 30"/>
    <s v="AP"/>
    <x v="2"/>
    <n v="0"/>
    <x v="0"/>
    <x v="1"/>
    <x v="1"/>
  </r>
  <r>
    <x v="485"/>
    <x v="0"/>
    <s v="TechMart"/>
    <d v="2024-02-24T00:00:00"/>
    <d v="2024-03-25T00:00:00"/>
    <n v="502.65"/>
    <s v="USD"/>
    <s v="Partial"/>
    <d v="1899-12-30T00:00:00"/>
    <s v=""/>
    <s v=""/>
    <x v="0"/>
    <s v=""/>
    <s v=""/>
    <s v="Net 30"/>
    <s v="AP"/>
    <x v="0"/>
    <s v=""/>
    <x v="0"/>
    <x v="1"/>
    <x v="0"/>
  </r>
  <r>
    <x v="486"/>
    <x v="0"/>
    <s v="Global Office"/>
    <d v="2023-02-14T00:00:00"/>
    <d v="2023-03-16T00:00:00"/>
    <n v="2135.0100000000002"/>
    <s v="EUR"/>
    <s v="Open"/>
    <d v="1899-12-30T00:00:00"/>
    <s v=""/>
    <s v=""/>
    <x v="0"/>
    <s v=""/>
    <s v=""/>
    <s v="Net 30"/>
    <s v="AP"/>
    <x v="0"/>
    <s v=""/>
    <x v="0"/>
    <x v="0"/>
    <x v="1"/>
  </r>
  <r>
    <x v="487"/>
    <x v="0"/>
    <s v="TechMart"/>
    <d v="2023-01-11T00:00:00"/>
    <d v="2023-02-10T00:00:00"/>
    <n v="386.6"/>
    <s v="USD"/>
    <s v="Partial"/>
    <d v="1899-12-30T00:00:00"/>
    <s v=""/>
    <s v=""/>
    <x v="0"/>
    <s v=""/>
    <s v=""/>
    <s v="Net 30"/>
    <s v="AP"/>
    <x v="0"/>
    <s v=""/>
    <x v="0"/>
    <x v="1"/>
    <x v="1"/>
  </r>
  <r>
    <x v="488"/>
    <x v="0"/>
    <s v="Global Office"/>
    <d v="2023-07-24T00:00:00"/>
    <d v="2023-08-23T00:00:00"/>
    <n v="3185.2"/>
    <s v="USD"/>
    <s v="Open"/>
    <d v="1899-12-30T00:00:00"/>
    <s v=""/>
    <s v=""/>
    <x v="0"/>
    <s v=""/>
    <s v=""/>
    <s v="Net 30"/>
    <s v="AP"/>
    <x v="0"/>
    <s v=""/>
    <x v="0"/>
    <x v="0"/>
    <x v="1"/>
  </r>
  <r>
    <x v="489"/>
    <x v="0"/>
    <s v="Global Office"/>
    <d v="2024-04-05T00:00:00"/>
    <d v="2024-05-05T00:00:00"/>
    <n v="2817.08"/>
    <s v="CAD"/>
    <s v="Partial"/>
    <d v="1899-12-30T00:00:00"/>
    <s v=""/>
    <s v=""/>
    <x v="0"/>
    <s v=""/>
    <s v=""/>
    <s v="Net 30"/>
    <s v="AP"/>
    <x v="0"/>
    <s v=""/>
    <x v="0"/>
    <x v="1"/>
    <x v="0"/>
  </r>
  <r>
    <x v="490"/>
    <x v="0"/>
    <s v="TechMart"/>
    <d v="2023-03-06T00:00:00"/>
    <d v="2023-04-05T00:00:00"/>
    <n v="3897.98"/>
    <s v="AUD"/>
    <s v="Paid"/>
    <d v="2023-04-05T00:00:00"/>
    <n v="0"/>
    <s v=""/>
    <x v="0"/>
    <s v=""/>
    <s v=""/>
    <s v="Net 30"/>
    <s v="AP"/>
    <x v="2"/>
    <n v="0"/>
    <x v="0"/>
    <x v="1"/>
    <x v="1"/>
  </r>
  <r>
    <x v="491"/>
    <x v="0"/>
    <s v="Global Office"/>
    <d v="2024-12-05T00:00:00"/>
    <d v="2025-01-04T00:00:00"/>
    <n v="3623.95"/>
    <s v="USD"/>
    <s v="Partial"/>
    <d v="1899-12-30T00:00:00"/>
    <s v=""/>
    <s v=""/>
    <x v="0"/>
    <s v=""/>
    <s v=""/>
    <s v="Net 30"/>
    <s v="AP"/>
    <x v="0"/>
    <s v=""/>
    <x v="0"/>
    <x v="1"/>
    <x v="0"/>
  </r>
  <r>
    <x v="492"/>
    <x v="0"/>
    <s v="ABC Supplies"/>
    <d v="2024-05-21T00:00:00"/>
    <d v="2024-06-20T00:00:00"/>
    <n v="1803.9"/>
    <s v="USD"/>
    <s v="Partial"/>
    <d v="1899-12-30T00:00:00"/>
    <s v=""/>
    <s v=""/>
    <x v="0"/>
    <s v=""/>
    <s v=""/>
    <s v="Net 30"/>
    <s v="AP"/>
    <x v="0"/>
    <s v=""/>
    <x v="0"/>
    <x v="1"/>
    <x v="0"/>
  </r>
  <r>
    <x v="493"/>
    <x v="0"/>
    <s v="BluePrints"/>
    <d v="2023-06-29T00:00:00"/>
    <d v="2023-07-29T00:00:00"/>
    <n v="2543.84"/>
    <s v="USD"/>
    <s v="Partial"/>
    <d v="1899-12-30T00:00:00"/>
    <s v=""/>
    <s v=""/>
    <x v="0"/>
    <s v=""/>
    <s v=""/>
    <s v="Net 30"/>
    <s v="AP"/>
    <x v="0"/>
    <s v=""/>
    <x v="0"/>
    <x v="1"/>
    <x v="1"/>
  </r>
  <r>
    <x v="494"/>
    <x v="0"/>
    <s v="TechMart"/>
    <d v="2023-07-21T00:00:00"/>
    <d v="2023-08-20T00:00:00"/>
    <n v="292.57"/>
    <s v="CAD"/>
    <s v="Open"/>
    <d v="1899-12-30T00:00:00"/>
    <s v=""/>
    <s v=""/>
    <x v="0"/>
    <s v=""/>
    <s v=""/>
    <s v="Net 30"/>
    <s v="AP"/>
    <x v="0"/>
    <s v=""/>
    <x v="0"/>
    <x v="0"/>
    <x v="1"/>
  </r>
  <r>
    <x v="495"/>
    <x v="0"/>
    <s v="ABC Supplies"/>
    <d v="2024-08-18T00:00:00"/>
    <d v="2024-09-17T00:00:00"/>
    <n v="688.61"/>
    <s v="USD"/>
    <s v="Paid"/>
    <d v="2024-09-17T00:00:00"/>
    <n v="0"/>
    <s v=""/>
    <x v="0"/>
    <s v=""/>
    <s v=""/>
    <s v="Net 30"/>
    <s v="AP"/>
    <x v="2"/>
    <n v="0"/>
    <x v="0"/>
    <x v="1"/>
    <x v="0"/>
  </r>
  <r>
    <x v="496"/>
    <x v="0"/>
    <s v="Global Office"/>
    <d v="2023-12-28T00:00:00"/>
    <d v="2024-01-27T00:00:00"/>
    <n v="1121.18"/>
    <s v="USD"/>
    <s v="Partial"/>
    <d v="1899-12-30T00:00:00"/>
    <s v=""/>
    <s v=""/>
    <x v="0"/>
    <s v=""/>
    <s v=""/>
    <s v="Net 30"/>
    <s v="AP"/>
    <x v="0"/>
    <s v=""/>
    <x v="0"/>
    <x v="1"/>
    <x v="1"/>
  </r>
  <r>
    <x v="497"/>
    <x v="0"/>
    <s v="Fast Travel"/>
    <d v="2024-04-13T00:00:00"/>
    <d v="2024-05-13T00:00:00"/>
    <n v="3953.98"/>
    <s v="EUR"/>
    <s v="Partial"/>
    <d v="1899-12-30T00:00:00"/>
    <s v=""/>
    <s v=""/>
    <x v="0"/>
    <s v=""/>
    <s v=""/>
    <s v="Net 30"/>
    <s v="AP"/>
    <x v="0"/>
    <s v=""/>
    <x v="0"/>
    <x v="1"/>
    <x v="0"/>
  </r>
  <r>
    <x v="498"/>
    <x v="0"/>
    <s v="ABC Supplies"/>
    <d v="2024-02-05T00:00:00"/>
    <d v="2024-03-06T00:00:00"/>
    <n v="597.75"/>
    <s v="USD"/>
    <s v="Open"/>
    <d v="1899-12-30T00:00:00"/>
    <s v=""/>
    <s v=""/>
    <x v="0"/>
    <s v=""/>
    <s v=""/>
    <s v="Net 30"/>
    <s v="AP"/>
    <x v="0"/>
    <s v=""/>
    <x v="0"/>
    <x v="0"/>
    <x v="0"/>
  </r>
  <r>
    <x v="499"/>
    <x v="0"/>
    <s v="BluePrints"/>
    <d v="2025-01-23T00:00:00"/>
    <d v="2025-02-22T00:00:00"/>
    <n v="1752.55"/>
    <s v="USD"/>
    <s v="Open"/>
    <d v="1899-12-30T00:00:00"/>
    <s v=""/>
    <s v=""/>
    <x v="0"/>
    <s v=""/>
    <s v=""/>
    <s v="Net 30"/>
    <s v="AP"/>
    <x v="0"/>
    <s v=""/>
    <x v="0"/>
    <x v="0"/>
    <x v="2"/>
  </r>
  <r>
    <x v="500"/>
    <x v="0"/>
    <s v="ABC Supplies"/>
    <d v="2023-03-13T00:00:00"/>
    <d v="2023-04-12T00:00:00"/>
    <n v="3490.73"/>
    <s v="EUR"/>
    <s v="Open"/>
    <d v="1899-12-30T00:00:00"/>
    <s v=""/>
    <s v=""/>
    <x v="0"/>
    <s v=""/>
    <s v=""/>
    <s v="Net 30"/>
    <s v="AP"/>
    <x v="0"/>
    <s v=""/>
    <x v="0"/>
    <x v="0"/>
    <x v="1"/>
  </r>
  <r>
    <x v="501"/>
    <x v="0"/>
    <s v="BluePrints"/>
    <d v="2024-10-19T00:00:00"/>
    <d v="2024-11-18T00:00:00"/>
    <n v="1143.7"/>
    <s v="AUD"/>
    <s v="Partial"/>
    <d v="1899-12-30T00:00:00"/>
    <s v=""/>
    <s v=""/>
    <x v="0"/>
    <s v=""/>
    <s v=""/>
    <s v="Net 30"/>
    <s v="AP"/>
    <x v="0"/>
    <s v=""/>
    <x v="0"/>
    <x v="1"/>
    <x v="0"/>
  </r>
  <r>
    <x v="502"/>
    <x v="0"/>
    <s v="TechMart"/>
    <d v="2024-09-20T00:00:00"/>
    <d v="2024-10-20T00:00:00"/>
    <n v="636.6"/>
    <s v="EUR"/>
    <s v="Paid"/>
    <d v="2024-10-30T00:00:00"/>
    <n v="10"/>
    <s v=""/>
    <x v="0"/>
    <s v=""/>
    <s v=""/>
    <s v="Net 30"/>
    <s v="AP"/>
    <x v="1"/>
    <n v="1"/>
    <x v="0"/>
    <x v="1"/>
    <x v="0"/>
  </r>
  <r>
    <x v="503"/>
    <x v="0"/>
    <s v="Fast Travel"/>
    <d v="2025-04-14T00:00:00"/>
    <d v="2025-05-14T00:00:00"/>
    <n v="3339.54"/>
    <s v="EUR"/>
    <s v="Open"/>
    <d v="1899-12-30T00:00:00"/>
    <s v=""/>
    <s v=""/>
    <x v="0"/>
    <s v=""/>
    <s v=""/>
    <s v="Net 30"/>
    <s v="AP"/>
    <x v="0"/>
    <s v=""/>
    <x v="0"/>
    <x v="0"/>
    <x v="2"/>
  </r>
  <r>
    <x v="504"/>
    <x v="0"/>
    <s v="BluePrints"/>
    <d v="2024-12-15T00:00:00"/>
    <d v="2025-01-14T00:00:00"/>
    <n v="3555.72"/>
    <s v="EUR"/>
    <s v="Partial"/>
    <d v="1899-12-30T00:00:00"/>
    <s v=""/>
    <s v=""/>
    <x v="0"/>
    <s v=""/>
    <s v=""/>
    <s v="Net 30"/>
    <s v="AP"/>
    <x v="0"/>
    <s v=""/>
    <x v="0"/>
    <x v="1"/>
    <x v="0"/>
  </r>
  <r>
    <x v="505"/>
    <x v="0"/>
    <s v="ABC Supplies"/>
    <d v="2025-04-30T00:00:00"/>
    <d v="2025-05-30T00:00:00"/>
    <n v="2971.5"/>
    <s v="USD"/>
    <s v="Open"/>
    <d v="1899-12-30T00:00:00"/>
    <s v=""/>
    <s v=""/>
    <x v="0"/>
    <s v=""/>
    <s v=""/>
    <s v="Net 30"/>
    <s v="AP"/>
    <x v="0"/>
    <s v=""/>
    <x v="0"/>
    <x v="0"/>
    <x v="2"/>
  </r>
  <r>
    <x v="506"/>
    <x v="0"/>
    <s v="BluePrints"/>
    <d v="2025-05-09T00:00:00"/>
    <d v="2025-06-08T00:00:00"/>
    <n v="2945.39"/>
    <s v="AUD"/>
    <s v="Paid"/>
    <d v="2025-06-08T00:00:00"/>
    <n v="0"/>
    <s v=""/>
    <x v="0"/>
    <s v=""/>
    <s v=""/>
    <s v="Net 30"/>
    <s v="AP"/>
    <x v="2"/>
    <n v="0"/>
    <x v="0"/>
    <x v="1"/>
    <x v="2"/>
  </r>
  <r>
    <x v="507"/>
    <x v="0"/>
    <s v="ABC Supplies"/>
    <d v="2024-06-29T00:00:00"/>
    <d v="2024-07-29T00:00:00"/>
    <n v="4563.8"/>
    <s v="GBP"/>
    <s v="Paid"/>
    <d v="2024-07-29T00:00:00"/>
    <n v="0"/>
    <s v=""/>
    <x v="0"/>
    <s v=""/>
    <s v=""/>
    <s v="Net 30"/>
    <s v="AP"/>
    <x v="2"/>
    <n v="0"/>
    <x v="0"/>
    <x v="1"/>
    <x v="0"/>
  </r>
  <r>
    <x v="508"/>
    <x v="0"/>
    <s v="ABC Supplies"/>
    <d v="2023-03-17T00:00:00"/>
    <d v="2023-04-16T00:00:00"/>
    <n v="3590.5"/>
    <s v="AUD"/>
    <s v="Open"/>
    <d v="1899-12-30T00:00:00"/>
    <s v=""/>
    <s v=""/>
    <x v="0"/>
    <s v=""/>
    <s v=""/>
    <s v="Net 30"/>
    <s v="AP"/>
    <x v="0"/>
    <s v=""/>
    <x v="0"/>
    <x v="0"/>
    <x v="1"/>
  </r>
  <r>
    <x v="509"/>
    <x v="0"/>
    <s v="ABC Supplies"/>
    <d v="2023-01-22T00:00:00"/>
    <d v="2023-02-21T00:00:00"/>
    <n v="1989.22"/>
    <s v="EUR"/>
    <s v="Partial"/>
    <d v="1899-12-30T00:00:00"/>
    <s v=""/>
    <s v=""/>
    <x v="0"/>
    <s v=""/>
    <s v=""/>
    <s v="Net 30"/>
    <s v="AP"/>
    <x v="0"/>
    <s v=""/>
    <x v="0"/>
    <x v="1"/>
    <x v="1"/>
  </r>
  <r>
    <x v="510"/>
    <x v="0"/>
    <s v="BluePrints"/>
    <d v="2023-01-04T00:00:00"/>
    <d v="2023-02-03T00:00:00"/>
    <n v="4650.78"/>
    <s v="CAD"/>
    <s v="Open"/>
    <d v="1899-12-30T00:00:00"/>
    <s v=""/>
    <s v=""/>
    <x v="0"/>
    <s v=""/>
    <s v=""/>
    <s v="Net 30"/>
    <s v="AP"/>
    <x v="0"/>
    <s v=""/>
    <x v="0"/>
    <x v="0"/>
    <x v="1"/>
  </r>
  <r>
    <x v="511"/>
    <x v="0"/>
    <s v="TechMart"/>
    <d v="2023-07-11T00:00:00"/>
    <d v="2023-08-10T00:00:00"/>
    <n v="3071.51"/>
    <s v="CAD"/>
    <s v="Partial"/>
    <d v="1899-12-30T00:00:00"/>
    <s v=""/>
    <s v=""/>
    <x v="0"/>
    <s v=""/>
    <s v=""/>
    <s v="Net 30"/>
    <s v="AP"/>
    <x v="0"/>
    <s v=""/>
    <x v="0"/>
    <x v="1"/>
    <x v="1"/>
  </r>
  <r>
    <x v="512"/>
    <x v="0"/>
    <s v="ABC Supplies"/>
    <d v="2023-09-27T00:00:00"/>
    <d v="2023-10-27T00:00:00"/>
    <n v="4956.1099999999997"/>
    <s v="GBP"/>
    <s v="Open"/>
    <d v="1899-12-30T00:00:00"/>
    <s v=""/>
    <s v=""/>
    <x v="0"/>
    <s v=""/>
    <s v=""/>
    <s v="Net 30"/>
    <s v="AP"/>
    <x v="0"/>
    <s v=""/>
    <x v="0"/>
    <x v="0"/>
    <x v="1"/>
  </r>
  <r>
    <x v="513"/>
    <x v="0"/>
    <s v="BluePrints"/>
    <d v="2024-06-03T00:00:00"/>
    <d v="2024-07-03T00:00:00"/>
    <n v="2561.35"/>
    <s v="AUD"/>
    <s v="Open"/>
    <d v="1899-12-30T00:00:00"/>
    <s v=""/>
    <s v=""/>
    <x v="0"/>
    <s v=""/>
    <s v=""/>
    <s v="Net 30"/>
    <s v="AP"/>
    <x v="0"/>
    <s v=""/>
    <x v="0"/>
    <x v="0"/>
    <x v="0"/>
  </r>
  <r>
    <x v="514"/>
    <x v="0"/>
    <s v="ABC Supplies"/>
    <d v="2024-12-11T00:00:00"/>
    <d v="2025-01-10T00:00:00"/>
    <n v="3812.86"/>
    <s v="GBP"/>
    <s v="Open"/>
    <d v="1899-12-30T00:00:00"/>
    <s v=""/>
    <s v=""/>
    <x v="0"/>
    <s v=""/>
    <s v=""/>
    <s v="Net 30"/>
    <s v="AP"/>
    <x v="0"/>
    <s v=""/>
    <x v="0"/>
    <x v="0"/>
    <x v="0"/>
  </r>
  <r>
    <x v="515"/>
    <x v="0"/>
    <s v="Fast Travel"/>
    <d v="2023-12-31T00:00:00"/>
    <d v="2024-01-30T00:00:00"/>
    <n v="4798.3"/>
    <s v="CAD"/>
    <s v="Open"/>
    <d v="1899-12-30T00:00:00"/>
    <s v=""/>
    <s v=""/>
    <x v="0"/>
    <s v=""/>
    <s v=""/>
    <s v="Net 30"/>
    <s v="AP"/>
    <x v="0"/>
    <s v=""/>
    <x v="0"/>
    <x v="0"/>
    <x v="1"/>
  </r>
  <r>
    <x v="516"/>
    <x v="0"/>
    <s v="Fast Travel"/>
    <d v="2024-09-03T00:00:00"/>
    <d v="2024-10-03T00:00:00"/>
    <n v="2626.26"/>
    <s v="CAD"/>
    <s v="Open"/>
    <d v="1899-12-30T00:00:00"/>
    <s v=""/>
    <s v=""/>
    <x v="0"/>
    <s v=""/>
    <s v=""/>
    <s v="Net 30"/>
    <s v="AP"/>
    <x v="0"/>
    <s v=""/>
    <x v="0"/>
    <x v="0"/>
    <x v="0"/>
  </r>
  <r>
    <x v="517"/>
    <x v="0"/>
    <s v="TechMart"/>
    <d v="2023-09-04T00:00:00"/>
    <d v="2023-10-04T00:00:00"/>
    <n v="1667.91"/>
    <s v="CAD"/>
    <s v="Open"/>
    <d v="1899-12-30T00:00:00"/>
    <s v=""/>
    <s v=""/>
    <x v="0"/>
    <s v=""/>
    <s v=""/>
    <s v="Net 30"/>
    <s v="AP"/>
    <x v="0"/>
    <s v=""/>
    <x v="0"/>
    <x v="0"/>
    <x v="1"/>
  </r>
  <r>
    <x v="518"/>
    <x v="0"/>
    <s v="BluePrints"/>
    <d v="2025-06-17T00:00:00"/>
    <d v="2025-07-17T00:00:00"/>
    <n v="556.64"/>
    <s v="USD"/>
    <s v="Partial"/>
    <d v="1899-12-30T00:00:00"/>
    <s v=""/>
    <s v=""/>
    <x v="0"/>
    <s v=""/>
    <s v=""/>
    <s v="Net 30"/>
    <s v="AP"/>
    <x v="0"/>
    <s v=""/>
    <x v="0"/>
    <x v="1"/>
    <x v="2"/>
  </r>
  <r>
    <x v="519"/>
    <x v="0"/>
    <s v="Global Office"/>
    <d v="2025-01-14T00:00:00"/>
    <d v="2025-02-13T00:00:00"/>
    <n v="2084.02"/>
    <s v="EUR"/>
    <s v="Partial"/>
    <d v="1899-12-30T00:00:00"/>
    <s v=""/>
    <s v=""/>
    <x v="0"/>
    <s v=""/>
    <s v=""/>
    <s v="Net 30"/>
    <s v="AP"/>
    <x v="0"/>
    <s v=""/>
    <x v="0"/>
    <x v="1"/>
    <x v="2"/>
  </r>
  <r>
    <x v="520"/>
    <x v="0"/>
    <s v="TechMart"/>
    <d v="2024-02-26T00:00:00"/>
    <d v="2024-03-27T00:00:00"/>
    <n v="1225.05"/>
    <s v="GBP"/>
    <s v="Partial"/>
    <d v="1899-12-30T00:00:00"/>
    <s v=""/>
    <s v=""/>
    <x v="0"/>
    <s v=""/>
    <s v=""/>
    <s v="Net 30"/>
    <s v="AP"/>
    <x v="0"/>
    <s v=""/>
    <x v="0"/>
    <x v="1"/>
    <x v="0"/>
  </r>
  <r>
    <x v="521"/>
    <x v="0"/>
    <s v="Fast Travel"/>
    <d v="2023-01-11T00:00:00"/>
    <d v="2023-02-10T00:00:00"/>
    <n v="1607.66"/>
    <s v="AUD"/>
    <s v="Partial"/>
    <d v="1899-12-30T00:00:00"/>
    <s v=""/>
    <s v=""/>
    <x v="0"/>
    <s v=""/>
    <s v=""/>
    <s v="Net 30"/>
    <s v="AP"/>
    <x v="0"/>
    <s v=""/>
    <x v="0"/>
    <x v="1"/>
    <x v="1"/>
  </r>
  <r>
    <x v="522"/>
    <x v="0"/>
    <s v="BluePrints"/>
    <d v="2024-06-09T00:00:00"/>
    <d v="2024-07-09T00:00:00"/>
    <n v="2772.97"/>
    <s v="GBP"/>
    <s v="Paid"/>
    <d v="2024-07-09T00:00:00"/>
    <n v="0"/>
    <s v=""/>
    <x v="0"/>
    <s v=""/>
    <s v=""/>
    <s v="Net 30"/>
    <s v="AP"/>
    <x v="2"/>
    <n v="0"/>
    <x v="0"/>
    <x v="1"/>
    <x v="0"/>
  </r>
  <r>
    <x v="523"/>
    <x v="0"/>
    <s v="Global Office"/>
    <d v="2024-10-31T00:00:00"/>
    <d v="2024-11-30T00:00:00"/>
    <n v="1641.38"/>
    <s v="AUD"/>
    <s v="Partial"/>
    <d v="1899-12-30T00:00:00"/>
    <s v=""/>
    <s v=""/>
    <x v="0"/>
    <s v=""/>
    <s v=""/>
    <s v="Net 30"/>
    <s v="AP"/>
    <x v="0"/>
    <s v=""/>
    <x v="0"/>
    <x v="1"/>
    <x v="0"/>
  </r>
  <r>
    <x v="524"/>
    <x v="0"/>
    <s v="ABC Supplies"/>
    <d v="2024-09-04T00:00:00"/>
    <d v="2024-10-04T00:00:00"/>
    <n v="549.14"/>
    <s v="AUD"/>
    <s v="Paid"/>
    <d v="2024-10-04T00:00:00"/>
    <n v="0"/>
    <s v=""/>
    <x v="0"/>
    <s v=""/>
    <s v=""/>
    <s v="Net 30"/>
    <s v="AP"/>
    <x v="2"/>
    <n v="0"/>
    <x v="0"/>
    <x v="1"/>
    <x v="0"/>
  </r>
  <r>
    <x v="525"/>
    <x v="0"/>
    <s v="TechMart"/>
    <d v="2024-09-23T00:00:00"/>
    <d v="2024-10-23T00:00:00"/>
    <n v="3700.73"/>
    <s v="GBP"/>
    <s v="Open"/>
    <d v="1899-12-30T00:00:00"/>
    <s v=""/>
    <s v=""/>
    <x v="0"/>
    <s v=""/>
    <s v=""/>
    <s v="Net 30"/>
    <s v="AP"/>
    <x v="0"/>
    <s v=""/>
    <x v="0"/>
    <x v="0"/>
    <x v="0"/>
  </r>
  <r>
    <x v="526"/>
    <x v="0"/>
    <s v="TechMart"/>
    <d v="2024-01-24T00:00:00"/>
    <d v="2024-02-23T00:00:00"/>
    <n v="1616.2"/>
    <s v="CAD"/>
    <s v="Partial"/>
    <d v="1899-12-30T00:00:00"/>
    <s v=""/>
    <s v=""/>
    <x v="0"/>
    <s v=""/>
    <s v=""/>
    <s v="Net 30"/>
    <s v="AP"/>
    <x v="0"/>
    <s v=""/>
    <x v="0"/>
    <x v="1"/>
    <x v="0"/>
  </r>
  <r>
    <x v="527"/>
    <x v="0"/>
    <s v="BluePrints"/>
    <d v="2025-03-02T00:00:00"/>
    <d v="2025-04-01T00:00:00"/>
    <n v="233.75"/>
    <s v="EUR"/>
    <s v="Partial"/>
    <d v="1899-12-30T00:00:00"/>
    <s v=""/>
    <s v=""/>
    <x v="0"/>
    <s v=""/>
    <s v=""/>
    <s v="Net 30"/>
    <s v="AP"/>
    <x v="0"/>
    <s v=""/>
    <x v="0"/>
    <x v="1"/>
    <x v="2"/>
  </r>
  <r>
    <x v="528"/>
    <x v="0"/>
    <s v="BluePrints"/>
    <d v="2024-10-16T00:00:00"/>
    <d v="2024-11-15T00:00:00"/>
    <n v="1198.76"/>
    <s v="AUD"/>
    <s v="Partial"/>
    <d v="1899-12-30T00:00:00"/>
    <s v=""/>
    <s v=""/>
    <x v="0"/>
    <s v=""/>
    <s v=""/>
    <s v="Net 30"/>
    <s v="AP"/>
    <x v="0"/>
    <s v=""/>
    <x v="0"/>
    <x v="1"/>
    <x v="0"/>
  </r>
  <r>
    <x v="529"/>
    <x v="0"/>
    <s v="TechMart"/>
    <d v="2025-06-18T00:00:00"/>
    <d v="2025-07-18T00:00:00"/>
    <n v="1819.59"/>
    <s v="GBP"/>
    <s v="Partial"/>
    <d v="1899-12-30T00:00:00"/>
    <s v=""/>
    <s v=""/>
    <x v="0"/>
    <s v=""/>
    <s v=""/>
    <s v="Net 30"/>
    <s v="AP"/>
    <x v="0"/>
    <s v=""/>
    <x v="0"/>
    <x v="1"/>
    <x v="2"/>
  </r>
  <r>
    <x v="530"/>
    <x v="0"/>
    <s v="TechMart"/>
    <d v="2025-02-02T00:00:00"/>
    <d v="2025-03-04T00:00:00"/>
    <n v="3747.3"/>
    <s v="CAD"/>
    <s v="Paid"/>
    <d v="2025-03-04T00:00:00"/>
    <n v="0"/>
    <s v=""/>
    <x v="0"/>
    <s v=""/>
    <s v=""/>
    <s v="Net 30"/>
    <s v="AP"/>
    <x v="2"/>
    <n v="0"/>
    <x v="0"/>
    <x v="1"/>
    <x v="2"/>
  </r>
  <r>
    <x v="531"/>
    <x v="0"/>
    <s v="Fast Travel"/>
    <d v="2023-08-16T00:00:00"/>
    <d v="2023-09-15T00:00:00"/>
    <n v="4706.8100000000004"/>
    <s v="EUR"/>
    <s v="Paid"/>
    <d v="2023-09-15T00:00:00"/>
    <n v="0"/>
    <s v=""/>
    <x v="0"/>
    <s v=""/>
    <s v=""/>
    <s v="Net 30"/>
    <s v="AP"/>
    <x v="2"/>
    <n v="0"/>
    <x v="0"/>
    <x v="1"/>
    <x v="1"/>
  </r>
  <r>
    <x v="532"/>
    <x v="0"/>
    <s v="Global Office"/>
    <d v="2025-05-05T00:00:00"/>
    <d v="2025-06-04T00:00:00"/>
    <n v="2329.4299999999998"/>
    <s v="CAD"/>
    <s v="Partial"/>
    <d v="1899-12-30T00:00:00"/>
    <s v=""/>
    <s v=""/>
    <x v="0"/>
    <s v=""/>
    <s v=""/>
    <s v="Net 30"/>
    <s v="AP"/>
    <x v="0"/>
    <s v=""/>
    <x v="0"/>
    <x v="1"/>
    <x v="2"/>
  </r>
  <r>
    <x v="533"/>
    <x v="0"/>
    <s v="ABC Supplies"/>
    <d v="2024-08-12T00:00:00"/>
    <d v="2024-09-11T00:00:00"/>
    <n v="3499.14"/>
    <s v="GBP"/>
    <s v="Partial"/>
    <d v="1899-12-30T00:00:00"/>
    <s v=""/>
    <s v=""/>
    <x v="0"/>
    <s v=""/>
    <s v=""/>
    <s v="Net 30"/>
    <s v="AP"/>
    <x v="0"/>
    <s v=""/>
    <x v="0"/>
    <x v="1"/>
    <x v="0"/>
  </r>
  <r>
    <x v="534"/>
    <x v="0"/>
    <s v="Global Office"/>
    <d v="2023-08-08T00:00:00"/>
    <d v="2023-09-07T00:00:00"/>
    <n v="3732.67"/>
    <s v="GBP"/>
    <s v="Paid"/>
    <d v="2023-09-07T00:00:00"/>
    <n v="0"/>
    <s v=""/>
    <x v="0"/>
    <s v=""/>
    <s v=""/>
    <s v="Net 30"/>
    <s v="AP"/>
    <x v="2"/>
    <n v="0"/>
    <x v="0"/>
    <x v="1"/>
    <x v="1"/>
  </r>
  <r>
    <x v="535"/>
    <x v="0"/>
    <s v="Global Office"/>
    <d v="2024-09-07T00:00:00"/>
    <d v="2024-10-07T00:00:00"/>
    <n v="365.59"/>
    <s v="CAD"/>
    <s v="Open"/>
    <d v="1899-12-30T00:00:00"/>
    <s v=""/>
    <s v=""/>
    <x v="0"/>
    <s v=""/>
    <s v=""/>
    <s v="Net 30"/>
    <s v="AP"/>
    <x v="0"/>
    <s v=""/>
    <x v="0"/>
    <x v="0"/>
    <x v="0"/>
  </r>
  <r>
    <x v="536"/>
    <x v="0"/>
    <s v="TechMart"/>
    <d v="2024-04-01T00:00:00"/>
    <d v="2024-05-01T00:00:00"/>
    <n v="3778.67"/>
    <s v="EUR"/>
    <s v="Open"/>
    <d v="1899-12-30T00:00:00"/>
    <s v=""/>
    <s v=""/>
    <x v="0"/>
    <s v=""/>
    <s v=""/>
    <s v="Net 30"/>
    <s v="AP"/>
    <x v="0"/>
    <s v=""/>
    <x v="0"/>
    <x v="0"/>
    <x v="0"/>
  </r>
  <r>
    <x v="537"/>
    <x v="0"/>
    <s v="ABC Supplies"/>
    <d v="2024-04-15T00:00:00"/>
    <d v="2024-05-15T00:00:00"/>
    <n v="4324.6400000000003"/>
    <s v="EUR"/>
    <s v="Partial"/>
    <d v="1899-12-30T00:00:00"/>
    <s v=""/>
    <s v=""/>
    <x v="0"/>
    <s v=""/>
    <s v=""/>
    <s v="Net 30"/>
    <s v="AP"/>
    <x v="0"/>
    <s v=""/>
    <x v="0"/>
    <x v="1"/>
    <x v="0"/>
  </r>
  <r>
    <x v="538"/>
    <x v="0"/>
    <s v="TechMart"/>
    <d v="2024-07-27T00:00:00"/>
    <d v="2024-08-26T00:00:00"/>
    <n v="3648.16"/>
    <s v="CAD"/>
    <s v="Paid"/>
    <d v="2024-08-26T00:00:00"/>
    <n v="0"/>
    <s v=""/>
    <x v="0"/>
    <s v=""/>
    <s v=""/>
    <s v="Net 30"/>
    <s v="AP"/>
    <x v="2"/>
    <n v="0"/>
    <x v="0"/>
    <x v="1"/>
    <x v="0"/>
  </r>
  <r>
    <x v="539"/>
    <x v="0"/>
    <s v="Fast Travel"/>
    <d v="2025-03-11T00:00:00"/>
    <d v="2025-04-10T00:00:00"/>
    <n v="106.75"/>
    <s v="AUD"/>
    <s v="Paid"/>
    <d v="2025-04-10T00:00:00"/>
    <n v="0"/>
    <s v=""/>
    <x v="0"/>
    <s v=""/>
    <s v=""/>
    <s v="Net 30"/>
    <s v="AP"/>
    <x v="2"/>
    <n v="0"/>
    <x v="0"/>
    <x v="1"/>
    <x v="2"/>
  </r>
  <r>
    <x v="540"/>
    <x v="0"/>
    <s v="Fast Travel"/>
    <d v="2023-01-21T00:00:00"/>
    <d v="2023-02-20T00:00:00"/>
    <n v="2259.02"/>
    <s v="CAD"/>
    <s v="Partial"/>
    <d v="1899-12-30T00:00:00"/>
    <s v=""/>
    <s v=""/>
    <x v="0"/>
    <s v=""/>
    <s v=""/>
    <s v="Net 30"/>
    <s v="AP"/>
    <x v="0"/>
    <s v=""/>
    <x v="0"/>
    <x v="1"/>
    <x v="1"/>
  </r>
  <r>
    <x v="541"/>
    <x v="0"/>
    <s v="Global Office"/>
    <d v="2023-01-15T00:00:00"/>
    <d v="2023-02-14T00:00:00"/>
    <n v="2046.68"/>
    <s v="CAD"/>
    <s v="Open"/>
    <d v="1899-12-30T00:00:00"/>
    <s v=""/>
    <s v=""/>
    <x v="0"/>
    <s v=""/>
    <s v=""/>
    <s v="Net 30"/>
    <s v="AP"/>
    <x v="0"/>
    <s v=""/>
    <x v="0"/>
    <x v="0"/>
    <x v="1"/>
  </r>
  <r>
    <x v="542"/>
    <x v="0"/>
    <s v="Global Office"/>
    <d v="2025-05-05T00:00:00"/>
    <d v="2025-06-04T00:00:00"/>
    <n v="3776.36"/>
    <s v="GBP"/>
    <s v="Paid"/>
    <d v="2025-06-04T00:00:00"/>
    <n v="0"/>
    <s v=""/>
    <x v="0"/>
    <s v=""/>
    <s v=""/>
    <s v="Net 30"/>
    <s v="AP"/>
    <x v="2"/>
    <n v="0"/>
    <x v="0"/>
    <x v="1"/>
    <x v="2"/>
  </r>
  <r>
    <x v="543"/>
    <x v="0"/>
    <s v="Fast Travel"/>
    <d v="2025-06-07T00:00:00"/>
    <d v="2025-07-07T00:00:00"/>
    <n v="2839.95"/>
    <s v="EUR"/>
    <s v="Paid"/>
    <d v="2025-07-28T00:00:00"/>
    <n v="21"/>
    <s v=""/>
    <x v="0"/>
    <s v=""/>
    <s v=""/>
    <s v="Net 30"/>
    <s v="AP"/>
    <x v="1"/>
    <n v="1"/>
    <x v="0"/>
    <x v="1"/>
    <x v="2"/>
  </r>
  <r>
    <x v="544"/>
    <x v="0"/>
    <s v="Fast Travel"/>
    <d v="2023-07-15T00:00:00"/>
    <d v="2023-08-14T00:00:00"/>
    <n v="2261.9499999999998"/>
    <s v="GBP"/>
    <s v="Open"/>
    <d v="1899-12-30T00:00:00"/>
    <s v=""/>
    <s v=""/>
    <x v="0"/>
    <s v=""/>
    <s v=""/>
    <s v="Net 30"/>
    <s v="AP"/>
    <x v="0"/>
    <s v=""/>
    <x v="0"/>
    <x v="0"/>
    <x v="1"/>
  </r>
  <r>
    <x v="545"/>
    <x v="0"/>
    <s v="Fast Travel"/>
    <d v="2025-01-29T00:00:00"/>
    <d v="2025-02-28T00:00:00"/>
    <n v="104.02"/>
    <s v="EUR"/>
    <s v="Partial"/>
    <d v="1899-12-30T00:00:00"/>
    <s v=""/>
    <s v=""/>
    <x v="0"/>
    <s v=""/>
    <s v=""/>
    <s v="Net 30"/>
    <s v="AP"/>
    <x v="0"/>
    <s v=""/>
    <x v="0"/>
    <x v="1"/>
    <x v="2"/>
  </r>
  <r>
    <x v="546"/>
    <x v="0"/>
    <s v="TechMart"/>
    <d v="2025-06-10T00:00:00"/>
    <d v="2025-07-10T00:00:00"/>
    <n v="3899.93"/>
    <s v="GBP"/>
    <s v="Partial"/>
    <d v="1899-12-30T00:00:00"/>
    <s v=""/>
    <s v=""/>
    <x v="0"/>
    <s v=""/>
    <s v=""/>
    <s v="Net 30"/>
    <s v="AP"/>
    <x v="0"/>
    <s v=""/>
    <x v="0"/>
    <x v="1"/>
    <x v="2"/>
  </r>
  <r>
    <x v="547"/>
    <x v="0"/>
    <s v="Global Office"/>
    <d v="2024-07-03T00:00:00"/>
    <d v="2024-08-02T00:00:00"/>
    <n v="276.7"/>
    <s v="EUR"/>
    <s v="Open"/>
    <d v="1899-12-30T00:00:00"/>
    <s v=""/>
    <s v=""/>
    <x v="0"/>
    <s v=""/>
    <s v=""/>
    <s v="Net 30"/>
    <s v="AP"/>
    <x v="0"/>
    <s v=""/>
    <x v="0"/>
    <x v="0"/>
    <x v="0"/>
  </r>
  <r>
    <x v="548"/>
    <x v="0"/>
    <s v="BluePrints"/>
    <d v="2023-06-19T00:00:00"/>
    <d v="2023-07-19T00:00:00"/>
    <n v="4610.3100000000004"/>
    <s v="USD"/>
    <s v="Partial"/>
    <d v="1899-12-30T00:00:00"/>
    <s v=""/>
    <s v=""/>
    <x v="0"/>
    <s v=""/>
    <s v=""/>
    <s v="Net 30"/>
    <s v="AP"/>
    <x v="0"/>
    <s v=""/>
    <x v="0"/>
    <x v="1"/>
    <x v="1"/>
  </r>
  <r>
    <x v="549"/>
    <x v="0"/>
    <s v="ABC Supplies"/>
    <d v="2025-06-04T00:00:00"/>
    <d v="2025-07-04T00:00:00"/>
    <n v="1285.1300000000001"/>
    <s v="GBP"/>
    <s v="Paid"/>
    <d v="2025-07-04T00:00:00"/>
    <n v="0"/>
    <s v=""/>
    <x v="0"/>
    <s v=""/>
    <s v=""/>
    <s v="Net 30"/>
    <s v="AP"/>
    <x v="2"/>
    <n v="0"/>
    <x v="0"/>
    <x v="1"/>
    <x v="2"/>
  </r>
  <r>
    <x v="550"/>
    <x v="0"/>
    <s v="TechMart"/>
    <d v="2023-05-23T00:00:00"/>
    <d v="2023-06-22T00:00:00"/>
    <n v="3752.28"/>
    <s v="GBP"/>
    <s v="Partial"/>
    <d v="1899-12-30T00:00:00"/>
    <s v=""/>
    <s v=""/>
    <x v="0"/>
    <s v=""/>
    <s v=""/>
    <s v="Net 30"/>
    <s v="AP"/>
    <x v="0"/>
    <s v=""/>
    <x v="0"/>
    <x v="1"/>
    <x v="1"/>
  </r>
  <r>
    <x v="551"/>
    <x v="0"/>
    <s v="Fast Travel"/>
    <d v="2023-11-04T00:00:00"/>
    <d v="2023-12-04T00:00:00"/>
    <n v="3746.16"/>
    <s v="GBP"/>
    <s v="Open"/>
    <d v="1899-12-30T00:00:00"/>
    <s v=""/>
    <s v=""/>
    <x v="0"/>
    <s v=""/>
    <s v=""/>
    <s v="Net 30"/>
    <s v="AP"/>
    <x v="0"/>
    <s v=""/>
    <x v="0"/>
    <x v="0"/>
    <x v="1"/>
  </r>
  <r>
    <x v="552"/>
    <x v="0"/>
    <s v="BluePrints"/>
    <d v="2024-12-18T00:00:00"/>
    <d v="2025-01-17T00:00:00"/>
    <n v="4464.8999999999996"/>
    <s v="USD"/>
    <s v="Paid"/>
    <d v="2025-01-17T00:00:00"/>
    <n v="0"/>
    <s v=""/>
    <x v="0"/>
    <s v=""/>
    <s v=""/>
    <s v="Net 30"/>
    <s v="AP"/>
    <x v="2"/>
    <n v="0"/>
    <x v="0"/>
    <x v="1"/>
    <x v="0"/>
  </r>
  <r>
    <x v="553"/>
    <x v="0"/>
    <s v="TechMart"/>
    <d v="2024-06-28T00:00:00"/>
    <d v="2024-07-28T00:00:00"/>
    <n v="4957.1499999999996"/>
    <s v="USD"/>
    <s v="Open"/>
    <d v="1899-12-30T00:00:00"/>
    <s v=""/>
    <s v=""/>
    <x v="0"/>
    <s v=""/>
    <s v=""/>
    <s v="Net 30"/>
    <s v="AP"/>
    <x v="0"/>
    <s v=""/>
    <x v="0"/>
    <x v="0"/>
    <x v="0"/>
  </r>
  <r>
    <x v="554"/>
    <x v="0"/>
    <s v="Global Office"/>
    <d v="2024-07-30T00:00:00"/>
    <d v="2024-08-29T00:00:00"/>
    <n v="129.91"/>
    <s v="GBP"/>
    <s v="Open"/>
    <d v="1899-12-30T00:00:00"/>
    <s v=""/>
    <s v=""/>
    <x v="0"/>
    <s v=""/>
    <s v=""/>
    <s v="Net 30"/>
    <s v="AP"/>
    <x v="0"/>
    <s v=""/>
    <x v="0"/>
    <x v="0"/>
    <x v="0"/>
  </r>
  <r>
    <x v="555"/>
    <x v="0"/>
    <s v="Fast Travel"/>
    <d v="2023-06-03T00:00:00"/>
    <d v="2023-07-03T00:00:00"/>
    <n v="4151.46"/>
    <s v="AUD"/>
    <s v="Paid"/>
    <d v="2023-07-03T00:00:00"/>
    <n v="0"/>
    <s v=""/>
    <x v="0"/>
    <s v=""/>
    <s v=""/>
    <s v="Net 30"/>
    <s v="AP"/>
    <x v="2"/>
    <n v="0"/>
    <x v="0"/>
    <x v="1"/>
    <x v="1"/>
  </r>
  <r>
    <x v="556"/>
    <x v="0"/>
    <s v="TechMart"/>
    <d v="2024-02-23T00:00:00"/>
    <d v="2024-03-24T00:00:00"/>
    <n v="4386"/>
    <s v="AUD"/>
    <s v="Open"/>
    <d v="1899-12-30T00:00:00"/>
    <s v=""/>
    <s v=""/>
    <x v="0"/>
    <s v=""/>
    <s v=""/>
    <s v="Net 30"/>
    <s v="AP"/>
    <x v="0"/>
    <s v=""/>
    <x v="0"/>
    <x v="0"/>
    <x v="0"/>
  </r>
  <r>
    <x v="557"/>
    <x v="0"/>
    <s v="Global Office"/>
    <d v="2024-06-09T00:00:00"/>
    <d v="2024-07-09T00:00:00"/>
    <n v="2792.29"/>
    <s v="AUD"/>
    <s v="Paid"/>
    <d v="2024-07-09T00:00:00"/>
    <n v="0"/>
    <s v=""/>
    <x v="0"/>
    <s v=""/>
    <s v=""/>
    <s v="Net 30"/>
    <s v="AP"/>
    <x v="2"/>
    <n v="0"/>
    <x v="0"/>
    <x v="1"/>
    <x v="0"/>
  </r>
  <r>
    <x v="558"/>
    <x v="0"/>
    <s v="TechMart"/>
    <d v="2025-03-22T00:00:00"/>
    <d v="2025-04-21T00:00:00"/>
    <n v="2307.9"/>
    <s v="GBP"/>
    <s v="Open"/>
    <d v="1899-12-30T00:00:00"/>
    <s v=""/>
    <s v=""/>
    <x v="0"/>
    <s v=""/>
    <s v=""/>
    <s v="Net 30"/>
    <s v="AP"/>
    <x v="0"/>
    <s v=""/>
    <x v="0"/>
    <x v="0"/>
    <x v="2"/>
  </r>
  <r>
    <x v="559"/>
    <x v="0"/>
    <s v="BluePrints"/>
    <d v="2024-09-02T00:00:00"/>
    <d v="2024-10-02T00:00:00"/>
    <n v="1432.07"/>
    <s v="AUD"/>
    <s v="Paid"/>
    <d v="2024-10-02T00:00:00"/>
    <n v="0"/>
    <s v=""/>
    <x v="0"/>
    <s v=""/>
    <s v=""/>
    <s v="Net 30"/>
    <s v="AP"/>
    <x v="2"/>
    <n v="0"/>
    <x v="0"/>
    <x v="1"/>
    <x v="0"/>
  </r>
  <r>
    <x v="560"/>
    <x v="0"/>
    <s v="Global Office"/>
    <d v="2024-06-29T00:00:00"/>
    <d v="2024-07-29T00:00:00"/>
    <n v="2127.41"/>
    <s v="USD"/>
    <s v="Open"/>
    <d v="1899-12-30T00:00:00"/>
    <s v=""/>
    <s v=""/>
    <x v="0"/>
    <s v=""/>
    <s v=""/>
    <s v="Net 30"/>
    <s v="AP"/>
    <x v="0"/>
    <s v=""/>
    <x v="0"/>
    <x v="0"/>
    <x v="0"/>
  </r>
  <r>
    <x v="561"/>
    <x v="0"/>
    <s v="ABC Supplies"/>
    <d v="2024-11-27T00:00:00"/>
    <d v="2024-12-27T00:00:00"/>
    <n v="254.96"/>
    <s v="GBP"/>
    <s v="Paid"/>
    <d v="2024-12-27T00:00:00"/>
    <n v="0"/>
    <s v=""/>
    <x v="0"/>
    <s v=""/>
    <s v=""/>
    <s v="Net 30"/>
    <s v="AP"/>
    <x v="2"/>
    <n v="0"/>
    <x v="0"/>
    <x v="1"/>
    <x v="0"/>
  </r>
  <r>
    <x v="562"/>
    <x v="0"/>
    <s v="Global Office"/>
    <d v="2023-08-22T00:00:00"/>
    <d v="2023-09-21T00:00:00"/>
    <n v="2704.91"/>
    <s v="AUD"/>
    <s v="Open"/>
    <d v="1899-12-30T00:00:00"/>
    <s v=""/>
    <s v=""/>
    <x v="0"/>
    <s v=""/>
    <s v=""/>
    <s v="Net 30"/>
    <s v="AP"/>
    <x v="0"/>
    <s v=""/>
    <x v="0"/>
    <x v="0"/>
    <x v="1"/>
  </r>
  <r>
    <x v="563"/>
    <x v="0"/>
    <s v="ABC Supplies"/>
    <d v="2024-05-26T00:00:00"/>
    <d v="2024-06-25T00:00:00"/>
    <n v="1222.6300000000001"/>
    <s v="CAD"/>
    <s v="Paid"/>
    <d v="2024-06-25T00:00:00"/>
    <n v="0"/>
    <s v=""/>
    <x v="0"/>
    <s v=""/>
    <s v=""/>
    <s v="Net 30"/>
    <s v="AP"/>
    <x v="2"/>
    <n v="0"/>
    <x v="0"/>
    <x v="1"/>
    <x v="0"/>
  </r>
  <r>
    <x v="564"/>
    <x v="0"/>
    <s v="Fast Travel"/>
    <d v="2023-01-25T00:00:00"/>
    <d v="2023-02-24T00:00:00"/>
    <n v="2660.77"/>
    <s v="USD"/>
    <s v="Partial"/>
    <d v="1899-12-30T00:00:00"/>
    <s v=""/>
    <s v=""/>
    <x v="0"/>
    <s v=""/>
    <s v=""/>
    <s v="Net 30"/>
    <s v="AP"/>
    <x v="0"/>
    <s v=""/>
    <x v="0"/>
    <x v="1"/>
    <x v="1"/>
  </r>
  <r>
    <x v="565"/>
    <x v="0"/>
    <s v="Global Office"/>
    <d v="2023-07-13T00:00:00"/>
    <d v="2023-08-12T00:00:00"/>
    <n v="1359"/>
    <s v="EUR"/>
    <s v="Open"/>
    <d v="1899-12-30T00:00:00"/>
    <s v=""/>
    <s v=""/>
    <x v="0"/>
    <s v=""/>
    <s v=""/>
    <s v="Net 30"/>
    <s v="AP"/>
    <x v="0"/>
    <s v=""/>
    <x v="0"/>
    <x v="0"/>
    <x v="1"/>
  </r>
  <r>
    <x v="566"/>
    <x v="0"/>
    <s v="Global Office"/>
    <d v="2023-09-13T00:00:00"/>
    <d v="2023-10-13T00:00:00"/>
    <n v="1597.59"/>
    <s v="EUR"/>
    <s v="Paid"/>
    <d v="2023-10-13T00:00:00"/>
    <n v="0"/>
    <s v=""/>
    <x v="0"/>
    <s v=""/>
    <s v=""/>
    <s v="Net 30"/>
    <s v="AP"/>
    <x v="2"/>
    <n v="0"/>
    <x v="0"/>
    <x v="1"/>
    <x v="1"/>
  </r>
  <r>
    <x v="567"/>
    <x v="0"/>
    <s v="BluePrints"/>
    <d v="2023-03-12T00:00:00"/>
    <d v="2023-04-11T00:00:00"/>
    <n v="4456.2"/>
    <s v="CAD"/>
    <s v="Partial"/>
    <d v="1899-12-30T00:00:00"/>
    <s v=""/>
    <s v=""/>
    <x v="0"/>
    <s v=""/>
    <s v=""/>
    <s v="Net 30"/>
    <s v="AP"/>
    <x v="0"/>
    <s v=""/>
    <x v="0"/>
    <x v="1"/>
    <x v="1"/>
  </r>
  <r>
    <x v="568"/>
    <x v="0"/>
    <s v="TechMart"/>
    <d v="2024-10-22T00:00:00"/>
    <d v="2024-11-21T00:00:00"/>
    <n v="583.61"/>
    <s v="GBP"/>
    <s v="Partial"/>
    <d v="1899-12-30T00:00:00"/>
    <s v=""/>
    <s v=""/>
    <x v="0"/>
    <s v=""/>
    <s v=""/>
    <s v="Net 30"/>
    <s v="AP"/>
    <x v="0"/>
    <s v=""/>
    <x v="0"/>
    <x v="1"/>
    <x v="0"/>
  </r>
  <r>
    <x v="569"/>
    <x v="0"/>
    <s v="TechMart"/>
    <d v="2024-08-07T00:00:00"/>
    <d v="2024-09-06T00:00:00"/>
    <n v="3912.65"/>
    <s v="USD"/>
    <s v="Partial"/>
    <d v="1899-12-30T00:00:00"/>
    <s v=""/>
    <s v=""/>
    <x v="0"/>
    <s v=""/>
    <s v=""/>
    <s v="Net 30"/>
    <s v="AP"/>
    <x v="0"/>
    <s v=""/>
    <x v="0"/>
    <x v="1"/>
    <x v="0"/>
  </r>
  <r>
    <x v="570"/>
    <x v="0"/>
    <s v="Global Office"/>
    <d v="2023-05-24T00:00:00"/>
    <d v="2023-06-23T00:00:00"/>
    <n v="2835.21"/>
    <s v="USD"/>
    <s v="Paid"/>
    <d v="2023-06-23T00:00:00"/>
    <n v="0"/>
    <s v=""/>
    <x v="0"/>
    <s v=""/>
    <s v=""/>
    <s v="Net 30"/>
    <s v="AP"/>
    <x v="2"/>
    <n v="0"/>
    <x v="0"/>
    <x v="1"/>
    <x v="1"/>
  </r>
  <r>
    <x v="571"/>
    <x v="0"/>
    <s v="Global Office"/>
    <d v="2024-06-18T00:00:00"/>
    <d v="2024-07-18T00:00:00"/>
    <n v="865.54"/>
    <s v="EUR"/>
    <s v="Partial"/>
    <d v="1899-12-30T00:00:00"/>
    <s v=""/>
    <s v=""/>
    <x v="0"/>
    <s v=""/>
    <s v=""/>
    <s v="Net 30"/>
    <s v="AP"/>
    <x v="0"/>
    <s v=""/>
    <x v="0"/>
    <x v="1"/>
    <x v="0"/>
  </r>
  <r>
    <x v="572"/>
    <x v="0"/>
    <s v="Global Office"/>
    <d v="2024-06-12T00:00:00"/>
    <d v="2024-07-12T00:00:00"/>
    <n v="3671.15"/>
    <s v="GBP"/>
    <s v="Partial"/>
    <d v="1899-12-30T00:00:00"/>
    <s v=""/>
    <s v=""/>
    <x v="0"/>
    <s v=""/>
    <s v=""/>
    <s v="Net 30"/>
    <s v="AP"/>
    <x v="0"/>
    <s v=""/>
    <x v="0"/>
    <x v="1"/>
    <x v="0"/>
  </r>
  <r>
    <x v="573"/>
    <x v="0"/>
    <s v="ABC Supplies"/>
    <d v="2025-04-28T00:00:00"/>
    <d v="2025-05-28T00:00:00"/>
    <n v="2131.81"/>
    <s v="USD"/>
    <s v="Paid"/>
    <d v="2025-05-28T00:00:00"/>
    <n v="0"/>
    <s v=""/>
    <x v="0"/>
    <s v=""/>
    <s v=""/>
    <s v="Net 30"/>
    <s v="AP"/>
    <x v="2"/>
    <n v="0"/>
    <x v="0"/>
    <x v="1"/>
    <x v="2"/>
  </r>
  <r>
    <x v="574"/>
    <x v="0"/>
    <s v="Fast Travel"/>
    <d v="2024-11-20T00:00:00"/>
    <d v="2024-12-20T00:00:00"/>
    <n v="4512.54"/>
    <s v="AUD"/>
    <s v="Partial"/>
    <d v="1899-12-30T00:00:00"/>
    <s v=""/>
    <s v=""/>
    <x v="0"/>
    <s v=""/>
    <s v=""/>
    <s v="Net 30"/>
    <s v="AP"/>
    <x v="0"/>
    <s v=""/>
    <x v="0"/>
    <x v="1"/>
    <x v="0"/>
  </r>
  <r>
    <x v="575"/>
    <x v="0"/>
    <s v="BluePrints"/>
    <d v="2024-07-18T00:00:00"/>
    <d v="2024-08-17T00:00:00"/>
    <n v="4516.3100000000004"/>
    <s v="USD"/>
    <s v="Open"/>
    <d v="1899-12-30T00:00:00"/>
    <s v=""/>
    <s v=""/>
    <x v="0"/>
    <s v=""/>
    <s v=""/>
    <s v="Net 30"/>
    <s v="AP"/>
    <x v="0"/>
    <s v=""/>
    <x v="0"/>
    <x v="0"/>
    <x v="0"/>
  </r>
  <r>
    <x v="576"/>
    <x v="0"/>
    <s v="Fast Travel"/>
    <d v="2024-09-19T00:00:00"/>
    <d v="2024-10-19T00:00:00"/>
    <n v="1978.27"/>
    <s v="USD"/>
    <s v="Paid"/>
    <d v="2024-10-19T00:00:00"/>
    <n v="0"/>
    <s v=""/>
    <x v="0"/>
    <s v=""/>
    <s v=""/>
    <s v="Net 30"/>
    <s v="AP"/>
    <x v="2"/>
    <n v="0"/>
    <x v="0"/>
    <x v="1"/>
    <x v="0"/>
  </r>
  <r>
    <x v="577"/>
    <x v="0"/>
    <s v="ABC Supplies"/>
    <d v="2024-05-05T00:00:00"/>
    <d v="2024-06-04T00:00:00"/>
    <n v="1703.15"/>
    <s v="GBP"/>
    <s v="Paid"/>
    <d v="2024-06-15T00:00:00"/>
    <n v="11"/>
    <s v=""/>
    <x v="0"/>
    <s v=""/>
    <s v=""/>
    <s v="Net 30"/>
    <s v="AP"/>
    <x v="1"/>
    <n v="1"/>
    <x v="0"/>
    <x v="1"/>
    <x v="0"/>
  </r>
  <r>
    <x v="578"/>
    <x v="0"/>
    <s v="BluePrints"/>
    <d v="2023-12-27T00:00:00"/>
    <d v="2024-01-26T00:00:00"/>
    <n v="765.18"/>
    <s v="USD"/>
    <s v="Open"/>
    <d v="1899-12-30T00:00:00"/>
    <s v=""/>
    <s v=""/>
    <x v="0"/>
    <s v=""/>
    <s v=""/>
    <s v="Net 30"/>
    <s v="AP"/>
    <x v="0"/>
    <s v=""/>
    <x v="0"/>
    <x v="0"/>
    <x v="1"/>
  </r>
  <r>
    <x v="579"/>
    <x v="0"/>
    <s v="Fast Travel"/>
    <d v="2023-03-07T00:00:00"/>
    <d v="2023-04-06T00:00:00"/>
    <n v="4823.6099999999997"/>
    <s v="AUD"/>
    <s v="Open"/>
    <d v="1899-12-30T00:00:00"/>
    <s v=""/>
    <s v=""/>
    <x v="0"/>
    <s v=""/>
    <s v=""/>
    <s v="Net 30"/>
    <s v="AP"/>
    <x v="0"/>
    <s v=""/>
    <x v="0"/>
    <x v="0"/>
    <x v="1"/>
  </r>
  <r>
    <x v="580"/>
    <x v="0"/>
    <s v="TechMart"/>
    <d v="2025-06-05T00:00:00"/>
    <d v="2025-07-05T00:00:00"/>
    <n v="929.8"/>
    <s v="USD"/>
    <s v="Paid"/>
    <d v="2025-07-05T00:00:00"/>
    <n v="0"/>
    <s v=""/>
    <x v="0"/>
    <s v=""/>
    <s v=""/>
    <s v="Net 30"/>
    <s v="AP"/>
    <x v="2"/>
    <n v="0"/>
    <x v="0"/>
    <x v="1"/>
    <x v="2"/>
  </r>
  <r>
    <x v="581"/>
    <x v="0"/>
    <s v="Global Office"/>
    <d v="2024-02-27T00:00:00"/>
    <d v="2024-03-28T00:00:00"/>
    <n v="4543.1099999999997"/>
    <s v="USD"/>
    <s v="Paid"/>
    <d v="2024-03-28T00:00:00"/>
    <n v="0"/>
    <s v=""/>
    <x v="0"/>
    <s v=""/>
    <s v=""/>
    <s v="Net 30"/>
    <s v="AP"/>
    <x v="2"/>
    <n v="0"/>
    <x v="0"/>
    <x v="1"/>
    <x v="0"/>
  </r>
  <r>
    <x v="582"/>
    <x v="0"/>
    <s v="BluePrints"/>
    <d v="2024-03-03T00:00:00"/>
    <d v="2024-04-02T00:00:00"/>
    <n v="3165.91"/>
    <s v="AUD"/>
    <s v="Partial"/>
    <d v="1899-12-30T00:00:00"/>
    <s v=""/>
    <s v=""/>
    <x v="0"/>
    <s v=""/>
    <s v=""/>
    <s v="Net 30"/>
    <s v="AP"/>
    <x v="0"/>
    <s v=""/>
    <x v="0"/>
    <x v="1"/>
    <x v="0"/>
  </r>
  <r>
    <x v="583"/>
    <x v="0"/>
    <s v="TechMart"/>
    <d v="2025-04-02T00:00:00"/>
    <d v="2025-05-02T00:00:00"/>
    <n v="674.53"/>
    <s v="USD"/>
    <s v="Partial"/>
    <d v="1899-12-30T00:00:00"/>
    <s v=""/>
    <s v=""/>
    <x v="0"/>
    <s v=""/>
    <s v=""/>
    <s v="Net 30"/>
    <s v="AP"/>
    <x v="0"/>
    <s v=""/>
    <x v="0"/>
    <x v="1"/>
    <x v="2"/>
  </r>
  <r>
    <x v="584"/>
    <x v="0"/>
    <s v="BluePrints"/>
    <d v="2024-02-20T00:00:00"/>
    <d v="2024-03-21T00:00:00"/>
    <n v="860.37"/>
    <s v="EUR"/>
    <s v="Paid"/>
    <d v="2024-03-21T00:00:00"/>
    <n v="0"/>
    <s v=""/>
    <x v="0"/>
    <s v=""/>
    <s v=""/>
    <s v="Net 30"/>
    <s v="AP"/>
    <x v="2"/>
    <n v="0"/>
    <x v="0"/>
    <x v="1"/>
    <x v="0"/>
  </r>
  <r>
    <x v="585"/>
    <x v="0"/>
    <s v="BluePrints"/>
    <d v="2023-01-27T00:00:00"/>
    <d v="2023-02-26T00:00:00"/>
    <n v="1506.08"/>
    <s v="EUR"/>
    <s v="Partial"/>
    <d v="1899-12-30T00:00:00"/>
    <s v=""/>
    <s v=""/>
    <x v="0"/>
    <s v=""/>
    <s v=""/>
    <s v="Net 30"/>
    <s v="AP"/>
    <x v="0"/>
    <s v=""/>
    <x v="0"/>
    <x v="1"/>
    <x v="1"/>
  </r>
  <r>
    <x v="586"/>
    <x v="0"/>
    <s v="Global Office"/>
    <d v="2023-08-25T00:00:00"/>
    <d v="2023-09-24T00:00:00"/>
    <n v="1413.73"/>
    <s v="AUD"/>
    <s v="Open"/>
    <d v="1899-12-30T00:00:00"/>
    <s v=""/>
    <s v=""/>
    <x v="0"/>
    <s v=""/>
    <s v=""/>
    <s v="Net 30"/>
    <s v="AP"/>
    <x v="0"/>
    <s v=""/>
    <x v="0"/>
    <x v="0"/>
    <x v="1"/>
  </r>
  <r>
    <x v="587"/>
    <x v="0"/>
    <s v="ABC Supplies"/>
    <d v="2023-10-31T00:00:00"/>
    <d v="2023-11-30T00:00:00"/>
    <n v="3386.32"/>
    <s v="EUR"/>
    <s v="Paid"/>
    <d v="2023-11-30T00:00:00"/>
    <n v="0"/>
    <s v=""/>
    <x v="0"/>
    <s v=""/>
    <s v=""/>
    <s v="Net 30"/>
    <s v="AP"/>
    <x v="2"/>
    <n v="0"/>
    <x v="0"/>
    <x v="1"/>
    <x v="1"/>
  </r>
  <r>
    <x v="588"/>
    <x v="0"/>
    <s v="BluePrints"/>
    <d v="2024-12-07T00:00:00"/>
    <d v="2025-01-06T00:00:00"/>
    <n v="3632.78"/>
    <s v="USD"/>
    <s v="Paid"/>
    <d v="2025-01-06T00:00:00"/>
    <n v="0"/>
    <s v=""/>
    <x v="0"/>
    <s v=""/>
    <s v=""/>
    <s v="Net 30"/>
    <s v="AP"/>
    <x v="2"/>
    <n v="0"/>
    <x v="0"/>
    <x v="1"/>
    <x v="0"/>
  </r>
  <r>
    <x v="589"/>
    <x v="0"/>
    <s v="TechMart"/>
    <d v="2024-07-01T00:00:00"/>
    <d v="2024-07-31T00:00:00"/>
    <n v="994.97"/>
    <s v="CAD"/>
    <s v="Paid"/>
    <d v="2024-07-31T00:00:00"/>
    <n v="0"/>
    <s v=""/>
    <x v="0"/>
    <s v=""/>
    <s v=""/>
    <s v="Net 30"/>
    <s v="AP"/>
    <x v="2"/>
    <n v="0"/>
    <x v="0"/>
    <x v="1"/>
    <x v="0"/>
  </r>
  <r>
    <x v="590"/>
    <x v="0"/>
    <s v="TechMart"/>
    <d v="2023-12-22T00:00:00"/>
    <d v="2024-01-21T00:00:00"/>
    <n v="2164.98"/>
    <s v="AUD"/>
    <s v="Paid"/>
    <d v="2024-01-30T00:00:00"/>
    <n v="9"/>
    <s v=""/>
    <x v="0"/>
    <s v=""/>
    <s v=""/>
    <s v="Net 30"/>
    <s v="AP"/>
    <x v="1"/>
    <n v="1"/>
    <x v="0"/>
    <x v="1"/>
    <x v="1"/>
  </r>
  <r>
    <x v="591"/>
    <x v="0"/>
    <s v="Global Office"/>
    <d v="2024-08-06T00:00:00"/>
    <d v="2024-09-05T00:00:00"/>
    <n v="3042.89"/>
    <s v="AUD"/>
    <s v="Paid"/>
    <d v="2024-09-05T00:00:00"/>
    <n v="0"/>
    <s v=""/>
    <x v="0"/>
    <s v=""/>
    <s v=""/>
    <s v="Net 30"/>
    <s v="AP"/>
    <x v="2"/>
    <n v="0"/>
    <x v="0"/>
    <x v="1"/>
    <x v="0"/>
  </r>
  <r>
    <x v="592"/>
    <x v="0"/>
    <s v="BluePrints"/>
    <d v="2023-11-15T00:00:00"/>
    <d v="2023-12-15T00:00:00"/>
    <n v="4101.79"/>
    <s v="AUD"/>
    <s v="Paid"/>
    <d v="2023-12-15T00:00:00"/>
    <n v="0"/>
    <s v=""/>
    <x v="0"/>
    <s v=""/>
    <s v=""/>
    <s v="Net 30"/>
    <s v="AP"/>
    <x v="2"/>
    <n v="0"/>
    <x v="0"/>
    <x v="1"/>
    <x v="1"/>
  </r>
  <r>
    <x v="593"/>
    <x v="0"/>
    <s v="TechMart"/>
    <d v="2023-09-21T00:00:00"/>
    <d v="2023-10-21T00:00:00"/>
    <n v="3506.57"/>
    <s v="GBP"/>
    <s v="Paid"/>
    <d v="2023-10-21T00:00:00"/>
    <n v="0"/>
    <s v=""/>
    <x v="0"/>
    <s v=""/>
    <s v=""/>
    <s v="Net 30"/>
    <s v="AP"/>
    <x v="2"/>
    <n v="0"/>
    <x v="0"/>
    <x v="1"/>
    <x v="1"/>
  </r>
  <r>
    <x v="594"/>
    <x v="0"/>
    <s v="TechMart"/>
    <d v="2025-05-20T00:00:00"/>
    <d v="2025-06-19T00:00:00"/>
    <n v="3352.25"/>
    <s v="EUR"/>
    <s v="Partial"/>
    <d v="1899-12-30T00:00:00"/>
    <s v=""/>
    <s v=""/>
    <x v="0"/>
    <s v=""/>
    <s v=""/>
    <s v="Net 30"/>
    <s v="AP"/>
    <x v="0"/>
    <s v=""/>
    <x v="0"/>
    <x v="1"/>
    <x v="2"/>
  </r>
  <r>
    <x v="595"/>
    <x v="0"/>
    <s v="TechMart"/>
    <d v="2023-10-21T00:00:00"/>
    <d v="2023-11-20T00:00:00"/>
    <n v="940.15"/>
    <s v="USD"/>
    <s v="Open"/>
    <d v="1899-12-30T00:00:00"/>
    <s v=""/>
    <s v=""/>
    <x v="0"/>
    <s v=""/>
    <s v=""/>
    <s v="Net 30"/>
    <s v="AP"/>
    <x v="0"/>
    <s v=""/>
    <x v="0"/>
    <x v="0"/>
    <x v="1"/>
  </r>
  <r>
    <x v="596"/>
    <x v="0"/>
    <s v="BluePrints"/>
    <d v="2023-08-24T00:00:00"/>
    <d v="2023-09-23T00:00:00"/>
    <n v="3505.16"/>
    <s v="USD"/>
    <s v="Open"/>
    <d v="1899-12-30T00:00:00"/>
    <s v=""/>
    <s v=""/>
    <x v="0"/>
    <s v=""/>
    <s v=""/>
    <s v="Net 30"/>
    <s v="AP"/>
    <x v="0"/>
    <s v=""/>
    <x v="0"/>
    <x v="0"/>
    <x v="1"/>
  </r>
  <r>
    <x v="597"/>
    <x v="0"/>
    <s v="Global Office"/>
    <d v="2024-05-08T00:00:00"/>
    <d v="2024-06-07T00:00:00"/>
    <n v="319.55"/>
    <s v="EUR"/>
    <s v="Partial"/>
    <d v="1899-12-30T00:00:00"/>
    <s v=""/>
    <s v=""/>
    <x v="0"/>
    <s v=""/>
    <s v=""/>
    <s v="Net 30"/>
    <s v="AP"/>
    <x v="0"/>
    <s v=""/>
    <x v="0"/>
    <x v="1"/>
    <x v="0"/>
  </r>
  <r>
    <x v="598"/>
    <x v="0"/>
    <s v="ABC Supplies"/>
    <d v="2023-10-24T00:00:00"/>
    <d v="2023-11-23T00:00:00"/>
    <n v="1360.57"/>
    <s v="CAD"/>
    <s v="Paid"/>
    <d v="2023-11-23T00:00:00"/>
    <n v="0"/>
    <s v=""/>
    <x v="0"/>
    <s v=""/>
    <s v=""/>
    <s v="Net 30"/>
    <s v="AP"/>
    <x v="2"/>
    <n v="0"/>
    <x v="0"/>
    <x v="1"/>
    <x v="1"/>
  </r>
  <r>
    <x v="599"/>
    <x v="0"/>
    <s v="ABC Supplies"/>
    <d v="2023-12-17T00:00:00"/>
    <d v="2024-01-16T00:00:00"/>
    <n v="2177.67"/>
    <s v="USD"/>
    <s v="Paid"/>
    <d v="2024-01-16T00:00:00"/>
    <n v="0"/>
    <s v=""/>
    <x v="0"/>
    <s v=""/>
    <s v=""/>
    <s v="Net 30"/>
    <s v="AP"/>
    <x v="2"/>
    <n v="0"/>
    <x v="0"/>
    <x v="1"/>
    <x v="1"/>
  </r>
  <r>
    <x v="600"/>
    <x v="0"/>
    <s v="Global Office"/>
    <d v="2023-03-19T00:00:00"/>
    <d v="2023-04-18T00:00:00"/>
    <n v="203.9"/>
    <s v="CAD"/>
    <s v="Open"/>
    <d v="1899-12-30T00:00:00"/>
    <s v=""/>
    <s v=""/>
    <x v="0"/>
    <s v=""/>
    <s v=""/>
    <s v="Net 30"/>
    <s v="AP"/>
    <x v="0"/>
    <s v=""/>
    <x v="0"/>
    <x v="0"/>
    <x v="1"/>
  </r>
  <r>
    <x v="601"/>
    <x v="0"/>
    <s v="BluePrints"/>
    <d v="2023-10-28T00:00:00"/>
    <d v="2023-11-27T00:00:00"/>
    <n v="868.73"/>
    <s v="AUD"/>
    <s v="Paid"/>
    <d v="2023-11-27T00:00:00"/>
    <n v="0"/>
    <s v=""/>
    <x v="0"/>
    <s v=""/>
    <s v=""/>
    <s v="Net 30"/>
    <s v="AP"/>
    <x v="2"/>
    <n v="0"/>
    <x v="0"/>
    <x v="1"/>
    <x v="1"/>
  </r>
  <r>
    <x v="602"/>
    <x v="0"/>
    <s v="TechMart"/>
    <d v="2023-06-05T00:00:00"/>
    <d v="2023-07-05T00:00:00"/>
    <n v="283.51"/>
    <s v="AUD"/>
    <s v="Open"/>
    <d v="1899-12-30T00:00:00"/>
    <s v=""/>
    <s v=""/>
    <x v="0"/>
    <s v=""/>
    <s v=""/>
    <s v="Net 30"/>
    <s v="AP"/>
    <x v="0"/>
    <s v=""/>
    <x v="0"/>
    <x v="0"/>
    <x v="1"/>
  </r>
  <r>
    <x v="603"/>
    <x v="0"/>
    <s v="Fast Travel"/>
    <d v="2024-11-29T00:00:00"/>
    <d v="2024-12-29T00:00:00"/>
    <n v="1373.89"/>
    <s v="USD"/>
    <s v="Partial"/>
    <d v="1899-12-30T00:00:00"/>
    <s v=""/>
    <s v=""/>
    <x v="0"/>
    <s v=""/>
    <s v=""/>
    <s v="Net 30"/>
    <s v="AP"/>
    <x v="0"/>
    <s v=""/>
    <x v="0"/>
    <x v="1"/>
    <x v="0"/>
  </r>
  <r>
    <x v="604"/>
    <x v="0"/>
    <s v="BluePrints"/>
    <d v="2025-05-17T00:00:00"/>
    <d v="2025-06-16T00:00:00"/>
    <n v="1032.8399999999999"/>
    <s v="USD"/>
    <s v="Partial"/>
    <d v="1899-12-30T00:00:00"/>
    <s v=""/>
    <s v=""/>
    <x v="0"/>
    <s v=""/>
    <s v=""/>
    <s v="Net 30"/>
    <s v="AP"/>
    <x v="0"/>
    <s v=""/>
    <x v="0"/>
    <x v="1"/>
    <x v="2"/>
  </r>
  <r>
    <x v="605"/>
    <x v="0"/>
    <s v="ABC Supplies"/>
    <d v="2024-11-27T00:00:00"/>
    <d v="2024-12-27T00:00:00"/>
    <n v="389.67"/>
    <s v="GBP"/>
    <s v="Partial"/>
    <d v="1899-12-30T00:00:00"/>
    <s v=""/>
    <s v=""/>
    <x v="0"/>
    <s v=""/>
    <s v=""/>
    <s v="Net 30"/>
    <s v="AP"/>
    <x v="0"/>
    <s v=""/>
    <x v="0"/>
    <x v="1"/>
    <x v="0"/>
  </r>
  <r>
    <x v="606"/>
    <x v="0"/>
    <s v="BluePrints"/>
    <d v="2023-03-03T00:00:00"/>
    <d v="2023-04-02T00:00:00"/>
    <n v="3748.86"/>
    <s v="EUR"/>
    <s v="Partial"/>
    <d v="1899-12-30T00:00:00"/>
    <s v=""/>
    <s v=""/>
    <x v="0"/>
    <s v=""/>
    <s v=""/>
    <s v="Net 30"/>
    <s v="AP"/>
    <x v="0"/>
    <s v=""/>
    <x v="0"/>
    <x v="1"/>
    <x v="1"/>
  </r>
  <r>
    <x v="607"/>
    <x v="0"/>
    <s v="TechMart"/>
    <d v="2024-12-09T00:00:00"/>
    <d v="2025-01-08T00:00:00"/>
    <n v="4546.88"/>
    <s v="USD"/>
    <s v="Open"/>
    <d v="1899-12-30T00:00:00"/>
    <s v=""/>
    <s v=""/>
    <x v="0"/>
    <s v=""/>
    <s v=""/>
    <s v="Net 30"/>
    <s v="AP"/>
    <x v="0"/>
    <s v=""/>
    <x v="0"/>
    <x v="0"/>
    <x v="0"/>
  </r>
  <r>
    <x v="608"/>
    <x v="0"/>
    <s v="Global Office"/>
    <d v="2024-01-08T00:00:00"/>
    <d v="2024-02-07T00:00:00"/>
    <n v="3439.51"/>
    <s v="AUD"/>
    <s v="Partial"/>
    <d v="1899-12-30T00:00:00"/>
    <s v=""/>
    <s v=""/>
    <x v="0"/>
    <s v=""/>
    <s v=""/>
    <s v="Net 30"/>
    <s v="AP"/>
    <x v="0"/>
    <s v=""/>
    <x v="0"/>
    <x v="1"/>
    <x v="0"/>
  </r>
  <r>
    <x v="609"/>
    <x v="0"/>
    <s v="TechMart"/>
    <d v="2023-02-19T00:00:00"/>
    <d v="2023-03-21T00:00:00"/>
    <n v="3319.57"/>
    <s v="GBP"/>
    <s v="Open"/>
    <d v="1899-12-30T00:00:00"/>
    <s v=""/>
    <s v=""/>
    <x v="0"/>
    <s v=""/>
    <s v=""/>
    <s v="Net 30"/>
    <s v="AP"/>
    <x v="0"/>
    <s v=""/>
    <x v="0"/>
    <x v="0"/>
    <x v="1"/>
  </r>
  <r>
    <x v="610"/>
    <x v="0"/>
    <s v="Global Office"/>
    <d v="2023-01-03T00:00:00"/>
    <d v="2023-02-02T00:00:00"/>
    <n v="3057.93"/>
    <s v="CAD"/>
    <s v="Paid"/>
    <d v="2023-02-02T00:00:00"/>
    <n v="0"/>
    <s v=""/>
    <x v="0"/>
    <s v=""/>
    <s v=""/>
    <s v="Net 30"/>
    <s v="AP"/>
    <x v="2"/>
    <n v="0"/>
    <x v="0"/>
    <x v="1"/>
    <x v="1"/>
  </r>
  <r>
    <x v="611"/>
    <x v="0"/>
    <s v="ABC Supplies"/>
    <d v="2024-07-22T00:00:00"/>
    <d v="2024-08-21T00:00:00"/>
    <n v="1043.05"/>
    <s v="AUD"/>
    <s v="Partial"/>
    <d v="1899-12-30T00:00:00"/>
    <s v=""/>
    <s v=""/>
    <x v="0"/>
    <s v=""/>
    <s v=""/>
    <s v="Net 30"/>
    <s v="AP"/>
    <x v="0"/>
    <s v=""/>
    <x v="0"/>
    <x v="1"/>
    <x v="0"/>
  </r>
  <r>
    <x v="612"/>
    <x v="0"/>
    <s v="Global Office"/>
    <d v="2024-04-19T00:00:00"/>
    <d v="2024-05-19T00:00:00"/>
    <n v="1216.7"/>
    <s v="GBP"/>
    <s v="Open"/>
    <d v="1899-12-30T00:00:00"/>
    <s v=""/>
    <s v=""/>
    <x v="0"/>
    <s v=""/>
    <s v=""/>
    <s v="Net 30"/>
    <s v="AP"/>
    <x v="0"/>
    <s v=""/>
    <x v="0"/>
    <x v="0"/>
    <x v="0"/>
  </r>
  <r>
    <x v="613"/>
    <x v="0"/>
    <s v="TechMart"/>
    <d v="2023-06-08T00:00:00"/>
    <d v="2023-07-08T00:00:00"/>
    <n v="1242.77"/>
    <s v="AUD"/>
    <s v="Open"/>
    <d v="1899-12-30T00:00:00"/>
    <s v=""/>
    <s v=""/>
    <x v="0"/>
    <s v=""/>
    <s v=""/>
    <s v="Net 30"/>
    <s v="AP"/>
    <x v="0"/>
    <s v=""/>
    <x v="0"/>
    <x v="0"/>
    <x v="1"/>
  </r>
  <r>
    <x v="614"/>
    <x v="0"/>
    <s v="Global Office"/>
    <d v="2023-01-17T00:00:00"/>
    <d v="2023-02-16T00:00:00"/>
    <n v="1253.18"/>
    <s v="EUR"/>
    <s v="Open"/>
    <d v="1899-12-30T00:00:00"/>
    <s v=""/>
    <s v=""/>
    <x v="0"/>
    <s v=""/>
    <s v=""/>
    <s v="Net 30"/>
    <s v="AP"/>
    <x v="0"/>
    <s v=""/>
    <x v="0"/>
    <x v="0"/>
    <x v="1"/>
  </r>
  <r>
    <x v="615"/>
    <x v="0"/>
    <s v="ABC Supplies"/>
    <d v="2023-12-18T00:00:00"/>
    <d v="2024-01-17T00:00:00"/>
    <n v="1423.03"/>
    <s v="GBP"/>
    <s v="Open"/>
    <d v="1899-12-30T00:00:00"/>
    <s v=""/>
    <s v=""/>
    <x v="0"/>
    <s v=""/>
    <s v=""/>
    <s v="Net 30"/>
    <s v="AP"/>
    <x v="0"/>
    <s v=""/>
    <x v="0"/>
    <x v="0"/>
    <x v="1"/>
  </r>
  <r>
    <x v="616"/>
    <x v="0"/>
    <s v="Global Office"/>
    <d v="2023-01-14T00:00:00"/>
    <d v="2023-02-13T00:00:00"/>
    <n v="908.37"/>
    <s v="EUR"/>
    <s v="Paid"/>
    <d v="2023-02-13T00:00:00"/>
    <n v="0"/>
    <s v=""/>
    <x v="0"/>
    <s v=""/>
    <s v=""/>
    <s v="Net 30"/>
    <s v="AP"/>
    <x v="2"/>
    <n v="0"/>
    <x v="0"/>
    <x v="1"/>
    <x v="1"/>
  </r>
  <r>
    <x v="617"/>
    <x v="0"/>
    <s v="BluePrints"/>
    <d v="2024-11-11T00:00:00"/>
    <d v="2024-12-11T00:00:00"/>
    <n v="4103.24"/>
    <s v="GBP"/>
    <s v="Open"/>
    <d v="1899-12-30T00:00:00"/>
    <s v=""/>
    <s v=""/>
    <x v="0"/>
    <s v=""/>
    <s v=""/>
    <s v="Net 30"/>
    <s v="AP"/>
    <x v="0"/>
    <s v=""/>
    <x v="0"/>
    <x v="0"/>
    <x v="0"/>
  </r>
  <r>
    <x v="618"/>
    <x v="0"/>
    <s v="Global Office"/>
    <d v="2024-10-26T00:00:00"/>
    <d v="2024-11-25T00:00:00"/>
    <n v="2557.84"/>
    <s v="GBP"/>
    <s v="Partial"/>
    <d v="1899-12-30T00:00:00"/>
    <s v=""/>
    <s v=""/>
    <x v="0"/>
    <s v=""/>
    <s v=""/>
    <s v="Net 30"/>
    <s v="AP"/>
    <x v="0"/>
    <s v=""/>
    <x v="0"/>
    <x v="1"/>
    <x v="0"/>
  </r>
  <r>
    <x v="619"/>
    <x v="0"/>
    <s v="Fast Travel"/>
    <d v="2023-01-01T00:00:00"/>
    <d v="2023-01-31T00:00:00"/>
    <n v="4192.79"/>
    <s v="AUD"/>
    <s v="Partial"/>
    <d v="1899-12-30T00:00:00"/>
    <s v=""/>
    <s v=""/>
    <x v="0"/>
    <s v=""/>
    <s v=""/>
    <s v="Net 30"/>
    <s v="AP"/>
    <x v="0"/>
    <s v=""/>
    <x v="0"/>
    <x v="1"/>
    <x v="1"/>
  </r>
  <r>
    <x v="620"/>
    <x v="0"/>
    <s v="ABC Supplies"/>
    <d v="2024-11-09T00:00:00"/>
    <d v="2024-12-09T00:00:00"/>
    <n v="2144.7199999999998"/>
    <s v="AUD"/>
    <s v="Partial"/>
    <d v="1899-12-30T00:00:00"/>
    <s v=""/>
    <s v=""/>
    <x v="0"/>
    <s v=""/>
    <s v=""/>
    <s v="Net 30"/>
    <s v="AP"/>
    <x v="0"/>
    <s v=""/>
    <x v="0"/>
    <x v="1"/>
    <x v="0"/>
  </r>
  <r>
    <x v="621"/>
    <x v="0"/>
    <s v="ABC Supplies"/>
    <d v="2024-11-08T00:00:00"/>
    <d v="2024-12-08T00:00:00"/>
    <n v="669.43"/>
    <s v="USD"/>
    <s v="Open"/>
    <d v="1899-12-30T00:00:00"/>
    <s v=""/>
    <s v=""/>
    <x v="0"/>
    <s v=""/>
    <s v=""/>
    <s v="Net 30"/>
    <s v="AP"/>
    <x v="0"/>
    <s v=""/>
    <x v="0"/>
    <x v="0"/>
    <x v="0"/>
  </r>
  <r>
    <x v="622"/>
    <x v="0"/>
    <s v="BluePrints"/>
    <d v="2025-03-01T00:00:00"/>
    <d v="2025-03-31T00:00:00"/>
    <n v="2583.87"/>
    <s v="AUD"/>
    <s v="Paid"/>
    <d v="2025-03-31T00:00:00"/>
    <n v="0"/>
    <s v=""/>
    <x v="0"/>
    <s v=""/>
    <s v=""/>
    <s v="Net 30"/>
    <s v="AP"/>
    <x v="2"/>
    <n v="0"/>
    <x v="0"/>
    <x v="1"/>
    <x v="2"/>
  </r>
  <r>
    <x v="623"/>
    <x v="0"/>
    <s v="Fast Travel"/>
    <d v="2025-01-26T00:00:00"/>
    <d v="2025-02-25T00:00:00"/>
    <n v="2870.13"/>
    <s v="GBP"/>
    <s v="Open"/>
    <d v="1899-12-30T00:00:00"/>
    <s v=""/>
    <s v=""/>
    <x v="0"/>
    <s v=""/>
    <s v=""/>
    <s v="Net 30"/>
    <s v="AP"/>
    <x v="0"/>
    <s v=""/>
    <x v="0"/>
    <x v="0"/>
    <x v="2"/>
  </r>
  <r>
    <x v="624"/>
    <x v="0"/>
    <s v="Global Office"/>
    <d v="2025-04-01T00:00:00"/>
    <d v="2025-05-01T00:00:00"/>
    <n v="308.64"/>
    <s v="CAD"/>
    <s v="Open"/>
    <d v="1899-12-30T00:00:00"/>
    <s v=""/>
    <s v=""/>
    <x v="0"/>
    <s v=""/>
    <s v=""/>
    <s v="Net 30"/>
    <s v="AP"/>
    <x v="0"/>
    <s v=""/>
    <x v="0"/>
    <x v="0"/>
    <x v="2"/>
  </r>
  <r>
    <x v="625"/>
    <x v="0"/>
    <s v="Fast Travel"/>
    <d v="2024-09-07T00:00:00"/>
    <d v="2024-10-07T00:00:00"/>
    <n v="754.61"/>
    <s v="USD"/>
    <s v="Paid"/>
    <d v="2024-10-07T00:00:00"/>
    <n v="0"/>
    <s v=""/>
    <x v="0"/>
    <s v=""/>
    <s v=""/>
    <s v="Net 30"/>
    <s v="AP"/>
    <x v="2"/>
    <n v="0"/>
    <x v="0"/>
    <x v="1"/>
    <x v="0"/>
  </r>
  <r>
    <x v="626"/>
    <x v="0"/>
    <s v="Global Office"/>
    <d v="2025-05-22T00:00:00"/>
    <d v="2025-06-21T00:00:00"/>
    <n v="1564.86"/>
    <s v="EUR"/>
    <s v="Open"/>
    <d v="1899-12-30T00:00:00"/>
    <s v=""/>
    <s v=""/>
    <x v="0"/>
    <s v=""/>
    <s v=""/>
    <s v="Net 30"/>
    <s v="AP"/>
    <x v="0"/>
    <s v=""/>
    <x v="0"/>
    <x v="0"/>
    <x v="2"/>
  </r>
  <r>
    <x v="627"/>
    <x v="0"/>
    <s v="Fast Travel"/>
    <d v="2023-01-15T00:00:00"/>
    <d v="2023-02-14T00:00:00"/>
    <n v="2205.11"/>
    <s v="GBP"/>
    <s v="Partial"/>
    <d v="1899-12-30T00:00:00"/>
    <s v=""/>
    <s v=""/>
    <x v="0"/>
    <s v=""/>
    <s v=""/>
    <s v="Net 30"/>
    <s v="AP"/>
    <x v="0"/>
    <s v=""/>
    <x v="0"/>
    <x v="1"/>
    <x v="1"/>
  </r>
  <r>
    <x v="628"/>
    <x v="0"/>
    <s v="Global Office"/>
    <d v="2024-05-09T00:00:00"/>
    <d v="2024-06-08T00:00:00"/>
    <n v="562.79999999999995"/>
    <s v="GBP"/>
    <s v="Partial"/>
    <d v="1899-12-30T00:00:00"/>
    <s v=""/>
    <s v=""/>
    <x v="0"/>
    <s v=""/>
    <s v=""/>
    <s v="Net 30"/>
    <s v="AP"/>
    <x v="0"/>
    <s v=""/>
    <x v="0"/>
    <x v="1"/>
    <x v="0"/>
  </r>
  <r>
    <x v="629"/>
    <x v="0"/>
    <s v="BluePrints"/>
    <d v="2023-03-02T00:00:00"/>
    <d v="2023-04-01T00:00:00"/>
    <n v="3911.54"/>
    <s v="USD"/>
    <s v="Partial"/>
    <d v="1899-12-30T00:00:00"/>
    <s v=""/>
    <s v=""/>
    <x v="0"/>
    <s v=""/>
    <s v=""/>
    <s v="Net 30"/>
    <s v="AP"/>
    <x v="0"/>
    <s v=""/>
    <x v="0"/>
    <x v="1"/>
    <x v="1"/>
  </r>
  <r>
    <x v="630"/>
    <x v="0"/>
    <s v="TechMart"/>
    <d v="2025-06-28T00:00:00"/>
    <d v="2025-07-28T00:00:00"/>
    <n v="3891.61"/>
    <s v="CAD"/>
    <s v="Partial"/>
    <d v="1899-12-30T00:00:00"/>
    <s v=""/>
    <s v=""/>
    <x v="0"/>
    <s v=""/>
    <s v=""/>
    <s v="Net 30"/>
    <s v="AP"/>
    <x v="0"/>
    <s v=""/>
    <x v="0"/>
    <x v="1"/>
    <x v="2"/>
  </r>
  <r>
    <x v="631"/>
    <x v="0"/>
    <s v="ABC Supplies"/>
    <d v="2023-02-15T00:00:00"/>
    <d v="2023-03-17T00:00:00"/>
    <n v="2302.46"/>
    <s v="GBP"/>
    <s v="Open"/>
    <d v="1899-12-30T00:00:00"/>
    <s v=""/>
    <s v=""/>
    <x v="0"/>
    <s v=""/>
    <s v=""/>
    <s v="Net 30"/>
    <s v="AP"/>
    <x v="0"/>
    <s v=""/>
    <x v="0"/>
    <x v="0"/>
    <x v="1"/>
  </r>
  <r>
    <x v="632"/>
    <x v="0"/>
    <s v="Global Office"/>
    <d v="2024-04-06T00:00:00"/>
    <d v="2024-05-06T00:00:00"/>
    <n v="3723.61"/>
    <s v="USD"/>
    <s v="Open"/>
    <d v="1899-12-30T00:00:00"/>
    <s v=""/>
    <s v=""/>
    <x v="0"/>
    <s v=""/>
    <s v=""/>
    <s v="Net 30"/>
    <s v="AP"/>
    <x v="0"/>
    <s v=""/>
    <x v="0"/>
    <x v="0"/>
    <x v="0"/>
  </r>
  <r>
    <x v="633"/>
    <x v="0"/>
    <s v="BluePrints"/>
    <d v="2024-02-26T00:00:00"/>
    <d v="2024-03-27T00:00:00"/>
    <n v="2892.87"/>
    <s v="EUR"/>
    <s v="Open"/>
    <d v="1899-12-30T00:00:00"/>
    <s v=""/>
    <s v=""/>
    <x v="0"/>
    <s v=""/>
    <s v=""/>
    <s v="Net 30"/>
    <s v="AP"/>
    <x v="0"/>
    <s v=""/>
    <x v="0"/>
    <x v="0"/>
    <x v="0"/>
  </r>
  <r>
    <x v="634"/>
    <x v="0"/>
    <s v="ABC Supplies"/>
    <d v="2024-12-24T00:00:00"/>
    <d v="2025-01-23T00:00:00"/>
    <n v="2261.7399999999998"/>
    <s v="GBP"/>
    <s v="Open"/>
    <d v="1899-12-30T00:00:00"/>
    <s v=""/>
    <s v=""/>
    <x v="0"/>
    <s v=""/>
    <s v=""/>
    <s v="Net 30"/>
    <s v="AP"/>
    <x v="0"/>
    <s v=""/>
    <x v="0"/>
    <x v="0"/>
    <x v="0"/>
  </r>
  <r>
    <x v="635"/>
    <x v="0"/>
    <s v="Global Office"/>
    <d v="2024-03-10T00:00:00"/>
    <d v="2024-04-09T00:00:00"/>
    <n v="3900.62"/>
    <s v="AUD"/>
    <s v="Partial"/>
    <d v="1899-12-30T00:00:00"/>
    <s v=""/>
    <s v=""/>
    <x v="0"/>
    <s v=""/>
    <s v=""/>
    <s v="Net 30"/>
    <s v="AP"/>
    <x v="0"/>
    <s v=""/>
    <x v="0"/>
    <x v="1"/>
    <x v="0"/>
  </r>
  <r>
    <x v="636"/>
    <x v="0"/>
    <s v="Global Office"/>
    <d v="2024-05-07T00:00:00"/>
    <d v="2024-06-06T00:00:00"/>
    <n v="4377.2"/>
    <s v="GBP"/>
    <s v="Open"/>
    <d v="1899-12-30T00:00:00"/>
    <s v=""/>
    <s v=""/>
    <x v="0"/>
    <s v=""/>
    <s v=""/>
    <s v="Net 30"/>
    <s v="AP"/>
    <x v="0"/>
    <s v=""/>
    <x v="0"/>
    <x v="0"/>
    <x v="0"/>
  </r>
  <r>
    <x v="637"/>
    <x v="0"/>
    <s v="TechMart"/>
    <d v="2025-01-13T00:00:00"/>
    <d v="2025-02-12T00:00:00"/>
    <n v="4656.51"/>
    <s v="AUD"/>
    <s v="Paid"/>
    <d v="2025-02-25T00:00:00"/>
    <n v="13"/>
    <s v=""/>
    <x v="0"/>
    <s v=""/>
    <s v=""/>
    <s v="Net 30"/>
    <s v="AP"/>
    <x v="1"/>
    <n v="1"/>
    <x v="0"/>
    <x v="1"/>
    <x v="2"/>
  </r>
  <r>
    <x v="638"/>
    <x v="0"/>
    <s v="ABC Supplies"/>
    <d v="2025-02-16T00:00:00"/>
    <d v="2025-03-18T00:00:00"/>
    <n v="4576.1099999999997"/>
    <s v="USD"/>
    <s v="Open"/>
    <d v="1899-12-30T00:00:00"/>
    <s v=""/>
    <s v=""/>
    <x v="0"/>
    <s v=""/>
    <s v=""/>
    <s v="Net 30"/>
    <s v="AP"/>
    <x v="0"/>
    <s v=""/>
    <x v="0"/>
    <x v="0"/>
    <x v="2"/>
  </r>
  <r>
    <x v="639"/>
    <x v="0"/>
    <s v="Global Office"/>
    <d v="2025-05-04T00:00:00"/>
    <d v="2025-06-03T00:00:00"/>
    <n v="1039.52"/>
    <s v="EUR"/>
    <s v="Partial"/>
    <d v="1899-12-30T00:00:00"/>
    <s v=""/>
    <s v=""/>
    <x v="0"/>
    <s v=""/>
    <s v=""/>
    <s v="Net 30"/>
    <s v="AP"/>
    <x v="0"/>
    <s v=""/>
    <x v="0"/>
    <x v="1"/>
    <x v="2"/>
  </r>
  <r>
    <x v="640"/>
    <x v="0"/>
    <s v="TechMart"/>
    <d v="2023-09-02T00:00:00"/>
    <d v="2023-10-02T00:00:00"/>
    <n v="179.18"/>
    <s v="GBP"/>
    <s v="Paid"/>
    <d v="2023-10-02T00:00:00"/>
    <n v="0"/>
    <s v=""/>
    <x v="0"/>
    <s v=""/>
    <s v=""/>
    <s v="Net 30"/>
    <s v="AP"/>
    <x v="2"/>
    <n v="0"/>
    <x v="0"/>
    <x v="1"/>
    <x v="1"/>
  </r>
  <r>
    <x v="641"/>
    <x v="0"/>
    <s v="ABC Supplies"/>
    <d v="2023-11-05T00:00:00"/>
    <d v="2023-12-05T00:00:00"/>
    <n v="2198.02"/>
    <s v="AUD"/>
    <s v="Paid"/>
    <d v="2023-12-05T00:00:00"/>
    <n v="0"/>
    <s v=""/>
    <x v="0"/>
    <s v=""/>
    <s v=""/>
    <s v="Net 30"/>
    <s v="AP"/>
    <x v="2"/>
    <n v="0"/>
    <x v="0"/>
    <x v="1"/>
    <x v="1"/>
  </r>
  <r>
    <x v="642"/>
    <x v="0"/>
    <s v="Fast Travel"/>
    <d v="2024-03-11T00:00:00"/>
    <d v="2024-04-10T00:00:00"/>
    <n v="3150.23"/>
    <s v="AUD"/>
    <s v="Partial"/>
    <d v="1899-12-30T00:00:00"/>
    <s v=""/>
    <s v=""/>
    <x v="0"/>
    <s v=""/>
    <s v=""/>
    <s v="Net 30"/>
    <s v="AP"/>
    <x v="0"/>
    <s v=""/>
    <x v="0"/>
    <x v="1"/>
    <x v="0"/>
  </r>
  <r>
    <x v="643"/>
    <x v="0"/>
    <s v="Fast Travel"/>
    <d v="2023-11-06T00:00:00"/>
    <d v="2023-12-06T00:00:00"/>
    <n v="4973.37"/>
    <s v="AUD"/>
    <s v="Partial"/>
    <d v="1899-12-30T00:00:00"/>
    <s v=""/>
    <s v=""/>
    <x v="0"/>
    <s v=""/>
    <s v=""/>
    <s v="Net 30"/>
    <s v="AP"/>
    <x v="0"/>
    <s v=""/>
    <x v="0"/>
    <x v="1"/>
    <x v="1"/>
  </r>
  <r>
    <x v="644"/>
    <x v="0"/>
    <s v="ABC Supplies"/>
    <d v="2025-04-10T00:00:00"/>
    <d v="2025-05-10T00:00:00"/>
    <n v="4507.3999999999996"/>
    <s v="CAD"/>
    <s v="Paid"/>
    <d v="2025-05-10T00:00:00"/>
    <n v="0"/>
    <s v=""/>
    <x v="0"/>
    <s v=""/>
    <s v=""/>
    <s v="Net 30"/>
    <s v="AP"/>
    <x v="2"/>
    <n v="0"/>
    <x v="0"/>
    <x v="1"/>
    <x v="2"/>
  </r>
  <r>
    <x v="645"/>
    <x v="0"/>
    <s v="BluePrints"/>
    <d v="2023-07-18T00:00:00"/>
    <d v="2023-08-17T00:00:00"/>
    <n v="2432.37"/>
    <s v="GBP"/>
    <s v="Partial"/>
    <d v="1899-12-30T00:00:00"/>
    <s v=""/>
    <s v=""/>
    <x v="0"/>
    <s v=""/>
    <s v=""/>
    <s v="Net 30"/>
    <s v="AP"/>
    <x v="0"/>
    <s v=""/>
    <x v="0"/>
    <x v="1"/>
    <x v="1"/>
  </r>
  <r>
    <x v="646"/>
    <x v="0"/>
    <s v="Global Office"/>
    <d v="2023-09-02T00:00:00"/>
    <d v="2023-10-02T00:00:00"/>
    <n v="3421.02"/>
    <s v="AUD"/>
    <s v="Open"/>
    <d v="1899-12-30T00:00:00"/>
    <s v=""/>
    <s v=""/>
    <x v="0"/>
    <s v=""/>
    <s v=""/>
    <s v="Net 30"/>
    <s v="AP"/>
    <x v="0"/>
    <s v=""/>
    <x v="0"/>
    <x v="0"/>
    <x v="1"/>
  </r>
  <r>
    <x v="647"/>
    <x v="0"/>
    <s v="Global Office"/>
    <d v="2023-08-08T00:00:00"/>
    <d v="2023-09-07T00:00:00"/>
    <n v="223.05"/>
    <s v="GBP"/>
    <s v="Paid"/>
    <d v="2023-09-07T00:00:00"/>
    <n v="0"/>
    <s v=""/>
    <x v="0"/>
    <s v=""/>
    <s v=""/>
    <s v="Net 30"/>
    <s v="AP"/>
    <x v="2"/>
    <n v="0"/>
    <x v="0"/>
    <x v="1"/>
    <x v="1"/>
  </r>
  <r>
    <x v="648"/>
    <x v="0"/>
    <s v="BluePrints"/>
    <d v="2024-06-12T00:00:00"/>
    <d v="2024-07-12T00:00:00"/>
    <n v="599.71"/>
    <s v="USD"/>
    <s v="Open"/>
    <d v="1899-12-30T00:00:00"/>
    <s v=""/>
    <s v=""/>
    <x v="0"/>
    <s v=""/>
    <s v=""/>
    <s v="Net 30"/>
    <s v="AP"/>
    <x v="0"/>
    <s v=""/>
    <x v="0"/>
    <x v="0"/>
    <x v="0"/>
  </r>
  <r>
    <x v="649"/>
    <x v="0"/>
    <s v="BluePrints"/>
    <d v="2023-04-13T00:00:00"/>
    <d v="2023-05-13T00:00:00"/>
    <n v="4739.08"/>
    <s v="EUR"/>
    <s v="Partial"/>
    <d v="1899-12-30T00:00:00"/>
    <s v=""/>
    <s v=""/>
    <x v="0"/>
    <s v=""/>
    <s v=""/>
    <s v="Net 30"/>
    <s v="AP"/>
    <x v="0"/>
    <s v=""/>
    <x v="0"/>
    <x v="1"/>
    <x v="1"/>
  </r>
  <r>
    <x v="650"/>
    <x v="0"/>
    <s v="ABC Supplies"/>
    <d v="2024-11-13T00:00:00"/>
    <d v="2024-12-13T00:00:00"/>
    <n v="332.35"/>
    <s v="AUD"/>
    <s v="Partial"/>
    <d v="1899-12-30T00:00:00"/>
    <s v=""/>
    <s v=""/>
    <x v="0"/>
    <s v=""/>
    <s v=""/>
    <s v="Net 30"/>
    <s v="AP"/>
    <x v="0"/>
    <s v=""/>
    <x v="0"/>
    <x v="1"/>
    <x v="0"/>
  </r>
  <r>
    <x v="651"/>
    <x v="0"/>
    <s v="BluePrints"/>
    <d v="2024-07-02T00:00:00"/>
    <d v="2024-08-01T00:00:00"/>
    <n v="4746.3999999999996"/>
    <s v="USD"/>
    <s v="Paid"/>
    <d v="2024-08-01T00:00:00"/>
    <n v="0"/>
    <s v=""/>
    <x v="0"/>
    <s v=""/>
    <s v=""/>
    <s v="Net 30"/>
    <s v="AP"/>
    <x v="2"/>
    <n v="0"/>
    <x v="0"/>
    <x v="1"/>
    <x v="0"/>
  </r>
  <r>
    <x v="652"/>
    <x v="0"/>
    <s v="ABC Supplies"/>
    <d v="2023-07-06T00:00:00"/>
    <d v="2023-08-05T00:00:00"/>
    <n v="4124.6000000000004"/>
    <s v="GBP"/>
    <s v="Open"/>
    <d v="1899-12-30T00:00:00"/>
    <s v=""/>
    <s v=""/>
    <x v="0"/>
    <s v=""/>
    <s v=""/>
    <s v="Net 30"/>
    <s v="AP"/>
    <x v="0"/>
    <s v=""/>
    <x v="0"/>
    <x v="0"/>
    <x v="1"/>
  </r>
  <r>
    <x v="653"/>
    <x v="0"/>
    <s v="TechMart"/>
    <d v="2023-06-06T00:00:00"/>
    <d v="2023-07-06T00:00:00"/>
    <n v="1630.69"/>
    <s v="GBP"/>
    <s v="Paid"/>
    <d v="2023-07-06T00:00:00"/>
    <n v="0"/>
    <s v=""/>
    <x v="0"/>
    <s v=""/>
    <s v=""/>
    <s v="Net 30"/>
    <s v="AP"/>
    <x v="2"/>
    <n v="0"/>
    <x v="0"/>
    <x v="1"/>
    <x v="1"/>
  </r>
  <r>
    <x v="654"/>
    <x v="0"/>
    <s v="Global Office"/>
    <d v="2024-09-14T00:00:00"/>
    <d v="2024-10-14T00:00:00"/>
    <n v="4643.99"/>
    <s v="GBP"/>
    <s v="Partial"/>
    <d v="1899-12-30T00:00:00"/>
    <s v=""/>
    <s v=""/>
    <x v="0"/>
    <s v=""/>
    <s v=""/>
    <s v="Net 30"/>
    <s v="AP"/>
    <x v="0"/>
    <s v=""/>
    <x v="0"/>
    <x v="1"/>
    <x v="0"/>
  </r>
  <r>
    <x v="655"/>
    <x v="0"/>
    <s v="Fast Travel"/>
    <d v="2023-09-29T00:00:00"/>
    <d v="2023-10-29T00:00:00"/>
    <n v="121.66"/>
    <s v="CAD"/>
    <s v="Open"/>
    <d v="1899-12-30T00:00:00"/>
    <s v=""/>
    <s v=""/>
    <x v="0"/>
    <s v=""/>
    <s v=""/>
    <s v="Net 30"/>
    <s v="AP"/>
    <x v="0"/>
    <s v=""/>
    <x v="0"/>
    <x v="0"/>
    <x v="1"/>
  </r>
  <r>
    <x v="656"/>
    <x v="0"/>
    <s v="ABC Supplies"/>
    <d v="2023-07-04T00:00:00"/>
    <d v="2023-08-03T00:00:00"/>
    <n v="2464.2399999999998"/>
    <s v="USD"/>
    <s v="Partial"/>
    <d v="1899-12-30T00:00:00"/>
    <s v=""/>
    <s v=""/>
    <x v="0"/>
    <s v=""/>
    <s v=""/>
    <s v="Net 30"/>
    <s v="AP"/>
    <x v="0"/>
    <s v=""/>
    <x v="0"/>
    <x v="1"/>
    <x v="1"/>
  </r>
  <r>
    <x v="657"/>
    <x v="0"/>
    <s v="TechMart"/>
    <d v="2023-12-11T00:00:00"/>
    <d v="2024-01-10T00:00:00"/>
    <n v="4354.51"/>
    <s v="GBP"/>
    <s v="Partial"/>
    <d v="1899-12-30T00:00:00"/>
    <s v=""/>
    <s v=""/>
    <x v="0"/>
    <s v=""/>
    <s v=""/>
    <s v="Net 30"/>
    <s v="AP"/>
    <x v="0"/>
    <s v=""/>
    <x v="0"/>
    <x v="1"/>
    <x v="1"/>
  </r>
  <r>
    <x v="658"/>
    <x v="0"/>
    <s v="TechMart"/>
    <d v="2023-12-13T00:00:00"/>
    <d v="2024-01-12T00:00:00"/>
    <n v="1809.68"/>
    <s v="USD"/>
    <s v="Partial"/>
    <d v="1899-12-30T00:00:00"/>
    <s v=""/>
    <s v=""/>
    <x v="0"/>
    <s v=""/>
    <s v=""/>
    <s v="Net 30"/>
    <s v="AP"/>
    <x v="0"/>
    <s v=""/>
    <x v="0"/>
    <x v="1"/>
    <x v="1"/>
  </r>
  <r>
    <x v="659"/>
    <x v="0"/>
    <s v="TechMart"/>
    <d v="2024-10-23T00:00:00"/>
    <d v="2024-11-22T00:00:00"/>
    <n v="4448.67"/>
    <s v="USD"/>
    <s v="Open"/>
    <d v="1899-12-30T00:00:00"/>
    <s v=""/>
    <s v=""/>
    <x v="0"/>
    <s v=""/>
    <s v=""/>
    <s v="Net 30"/>
    <s v="AP"/>
    <x v="0"/>
    <s v=""/>
    <x v="0"/>
    <x v="0"/>
    <x v="0"/>
  </r>
  <r>
    <x v="660"/>
    <x v="0"/>
    <s v="Fast Travel"/>
    <d v="2025-06-02T00:00:00"/>
    <d v="2025-07-02T00:00:00"/>
    <n v="3810.59"/>
    <s v="CAD"/>
    <s v="Paid"/>
    <d v="2025-07-02T00:00:00"/>
    <n v="0"/>
    <s v=""/>
    <x v="0"/>
    <s v=""/>
    <s v=""/>
    <s v="Net 30"/>
    <s v="AP"/>
    <x v="2"/>
    <n v="0"/>
    <x v="0"/>
    <x v="1"/>
    <x v="2"/>
  </r>
  <r>
    <x v="661"/>
    <x v="0"/>
    <s v="TechMart"/>
    <d v="2024-05-21T00:00:00"/>
    <d v="2024-06-20T00:00:00"/>
    <n v="4234.42"/>
    <s v="AUD"/>
    <s v="Open"/>
    <d v="1899-12-30T00:00:00"/>
    <s v=""/>
    <s v=""/>
    <x v="0"/>
    <s v=""/>
    <s v=""/>
    <s v="Net 30"/>
    <s v="AP"/>
    <x v="0"/>
    <s v=""/>
    <x v="0"/>
    <x v="0"/>
    <x v="0"/>
  </r>
  <r>
    <x v="662"/>
    <x v="0"/>
    <s v="BluePrints"/>
    <d v="2024-01-30T00:00:00"/>
    <d v="2024-02-29T00:00:00"/>
    <n v="2754.86"/>
    <s v="GBP"/>
    <s v="Partial"/>
    <d v="1899-12-30T00:00:00"/>
    <s v=""/>
    <s v=""/>
    <x v="0"/>
    <s v=""/>
    <s v=""/>
    <s v="Net 30"/>
    <s v="AP"/>
    <x v="0"/>
    <s v=""/>
    <x v="0"/>
    <x v="1"/>
    <x v="0"/>
  </r>
  <r>
    <x v="663"/>
    <x v="0"/>
    <s v="TechMart"/>
    <d v="2025-02-23T00:00:00"/>
    <d v="2025-03-25T00:00:00"/>
    <n v="3198.07"/>
    <s v="GBP"/>
    <s v="Partial"/>
    <d v="1899-12-30T00:00:00"/>
    <s v=""/>
    <s v=""/>
    <x v="0"/>
    <s v=""/>
    <s v=""/>
    <s v="Net 30"/>
    <s v="AP"/>
    <x v="0"/>
    <s v=""/>
    <x v="0"/>
    <x v="1"/>
    <x v="2"/>
  </r>
  <r>
    <x v="664"/>
    <x v="0"/>
    <s v="BluePrints"/>
    <d v="2023-10-02T00:00:00"/>
    <d v="2023-11-01T00:00:00"/>
    <n v="3984.98"/>
    <s v="EUR"/>
    <s v="Partial"/>
    <d v="1899-12-30T00:00:00"/>
    <s v=""/>
    <s v=""/>
    <x v="0"/>
    <s v=""/>
    <s v=""/>
    <s v="Net 30"/>
    <s v="AP"/>
    <x v="0"/>
    <s v=""/>
    <x v="0"/>
    <x v="1"/>
    <x v="1"/>
  </r>
  <r>
    <x v="665"/>
    <x v="0"/>
    <s v="Global Office"/>
    <d v="2023-06-19T00:00:00"/>
    <d v="2023-07-19T00:00:00"/>
    <n v="4810.12"/>
    <s v="USD"/>
    <s v="Open"/>
    <d v="1899-12-30T00:00:00"/>
    <s v=""/>
    <s v=""/>
    <x v="0"/>
    <s v=""/>
    <s v=""/>
    <s v="Net 30"/>
    <s v="AP"/>
    <x v="0"/>
    <s v=""/>
    <x v="0"/>
    <x v="0"/>
    <x v="1"/>
  </r>
  <r>
    <x v="666"/>
    <x v="0"/>
    <s v="ABC Supplies"/>
    <d v="2024-01-20T00:00:00"/>
    <d v="2024-02-19T00:00:00"/>
    <n v="4712.91"/>
    <s v="EUR"/>
    <s v="Open"/>
    <d v="1899-12-30T00:00:00"/>
    <s v=""/>
    <s v=""/>
    <x v="0"/>
    <s v=""/>
    <s v=""/>
    <s v="Net 30"/>
    <s v="AP"/>
    <x v="0"/>
    <s v=""/>
    <x v="0"/>
    <x v="0"/>
    <x v="0"/>
  </r>
  <r>
    <x v="667"/>
    <x v="0"/>
    <s v="BluePrints"/>
    <d v="2025-02-04T00:00:00"/>
    <d v="2025-03-06T00:00:00"/>
    <n v="4624.82"/>
    <s v="AUD"/>
    <s v="Paid"/>
    <d v="2025-03-06T00:00:00"/>
    <n v="0"/>
    <s v=""/>
    <x v="0"/>
    <s v=""/>
    <s v=""/>
    <s v="Net 30"/>
    <s v="AP"/>
    <x v="2"/>
    <n v="0"/>
    <x v="0"/>
    <x v="1"/>
    <x v="2"/>
  </r>
  <r>
    <x v="668"/>
    <x v="0"/>
    <s v="TechMart"/>
    <d v="2024-08-18T00:00:00"/>
    <d v="2024-09-17T00:00:00"/>
    <n v="3779.89"/>
    <s v="CAD"/>
    <s v="Open"/>
    <d v="1899-12-30T00:00:00"/>
    <s v=""/>
    <s v=""/>
    <x v="0"/>
    <s v=""/>
    <s v=""/>
    <s v="Net 30"/>
    <s v="AP"/>
    <x v="0"/>
    <s v=""/>
    <x v="0"/>
    <x v="0"/>
    <x v="0"/>
  </r>
  <r>
    <x v="669"/>
    <x v="0"/>
    <s v="Global Office"/>
    <d v="2023-07-11T00:00:00"/>
    <d v="2023-08-10T00:00:00"/>
    <n v="528.42999999999995"/>
    <s v="GBP"/>
    <s v="Partial"/>
    <d v="1899-12-30T00:00:00"/>
    <s v=""/>
    <s v=""/>
    <x v="0"/>
    <s v=""/>
    <s v=""/>
    <s v="Net 30"/>
    <s v="AP"/>
    <x v="0"/>
    <s v=""/>
    <x v="0"/>
    <x v="1"/>
    <x v="1"/>
  </r>
  <r>
    <x v="670"/>
    <x v="0"/>
    <s v="ABC Supplies"/>
    <d v="2024-01-14T00:00:00"/>
    <d v="2024-02-13T00:00:00"/>
    <n v="3542.71"/>
    <s v="AUD"/>
    <s v="Paid"/>
    <d v="2024-02-13T00:00:00"/>
    <n v="0"/>
    <s v=""/>
    <x v="0"/>
    <s v=""/>
    <s v=""/>
    <s v="Net 30"/>
    <s v="AP"/>
    <x v="2"/>
    <n v="0"/>
    <x v="0"/>
    <x v="1"/>
    <x v="0"/>
  </r>
  <r>
    <x v="671"/>
    <x v="0"/>
    <s v="ABC Supplies"/>
    <d v="2025-06-16T00:00:00"/>
    <d v="2025-07-16T00:00:00"/>
    <n v="1625.04"/>
    <s v="GBP"/>
    <s v="Paid"/>
    <d v="2025-07-16T00:00:00"/>
    <n v="0"/>
    <s v=""/>
    <x v="0"/>
    <s v=""/>
    <s v=""/>
    <s v="Net 30"/>
    <s v="AP"/>
    <x v="2"/>
    <n v="0"/>
    <x v="0"/>
    <x v="1"/>
    <x v="2"/>
  </r>
  <r>
    <x v="672"/>
    <x v="0"/>
    <s v="Fast Travel"/>
    <d v="2023-10-14T00:00:00"/>
    <d v="2023-11-13T00:00:00"/>
    <n v="3513.91"/>
    <s v="AUD"/>
    <s v="Partial"/>
    <d v="1899-12-30T00:00:00"/>
    <s v=""/>
    <s v=""/>
    <x v="0"/>
    <s v=""/>
    <s v=""/>
    <s v="Net 30"/>
    <s v="AP"/>
    <x v="0"/>
    <s v=""/>
    <x v="0"/>
    <x v="1"/>
    <x v="1"/>
  </r>
  <r>
    <x v="673"/>
    <x v="0"/>
    <s v="TechMart"/>
    <d v="2023-06-02T00:00:00"/>
    <d v="2023-07-02T00:00:00"/>
    <n v="1005.78"/>
    <s v="GBP"/>
    <s v="Paid"/>
    <d v="2023-07-02T00:00:00"/>
    <n v="0"/>
    <s v=""/>
    <x v="0"/>
    <s v=""/>
    <s v=""/>
    <s v="Net 30"/>
    <s v="AP"/>
    <x v="2"/>
    <n v="0"/>
    <x v="0"/>
    <x v="1"/>
    <x v="1"/>
  </r>
  <r>
    <x v="674"/>
    <x v="0"/>
    <s v="TechMart"/>
    <d v="2025-06-13T00:00:00"/>
    <d v="2025-07-13T00:00:00"/>
    <n v="4800.13"/>
    <s v="AUD"/>
    <s v="Partial"/>
    <d v="1899-12-30T00:00:00"/>
    <s v=""/>
    <s v=""/>
    <x v="0"/>
    <s v=""/>
    <s v=""/>
    <s v="Net 30"/>
    <s v="AP"/>
    <x v="0"/>
    <s v=""/>
    <x v="0"/>
    <x v="1"/>
    <x v="2"/>
  </r>
  <r>
    <x v="675"/>
    <x v="0"/>
    <s v="ABC Supplies"/>
    <d v="2025-04-13T00:00:00"/>
    <d v="2025-05-13T00:00:00"/>
    <n v="2790.67"/>
    <s v="AUD"/>
    <s v="Partial"/>
    <d v="1899-12-30T00:00:00"/>
    <s v=""/>
    <s v=""/>
    <x v="0"/>
    <s v=""/>
    <s v=""/>
    <s v="Net 30"/>
    <s v="AP"/>
    <x v="0"/>
    <s v=""/>
    <x v="0"/>
    <x v="1"/>
    <x v="2"/>
  </r>
  <r>
    <x v="676"/>
    <x v="0"/>
    <s v="TechMart"/>
    <d v="2023-03-03T00:00:00"/>
    <d v="2023-04-02T00:00:00"/>
    <n v="3677.45"/>
    <s v="GBP"/>
    <s v="Open"/>
    <d v="1899-12-30T00:00:00"/>
    <s v=""/>
    <s v=""/>
    <x v="0"/>
    <s v=""/>
    <s v=""/>
    <s v="Net 30"/>
    <s v="AP"/>
    <x v="0"/>
    <s v=""/>
    <x v="0"/>
    <x v="0"/>
    <x v="1"/>
  </r>
  <r>
    <x v="677"/>
    <x v="0"/>
    <s v="Fast Travel"/>
    <d v="2023-01-29T00:00:00"/>
    <d v="2023-02-28T00:00:00"/>
    <n v="2795.97"/>
    <s v="AUD"/>
    <s v="Partial"/>
    <d v="1899-12-30T00:00:00"/>
    <s v=""/>
    <s v=""/>
    <x v="0"/>
    <s v=""/>
    <s v=""/>
    <s v="Net 30"/>
    <s v="AP"/>
    <x v="0"/>
    <s v=""/>
    <x v="0"/>
    <x v="1"/>
    <x v="1"/>
  </r>
  <r>
    <x v="678"/>
    <x v="0"/>
    <s v="Fast Travel"/>
    <d v="2023-08-14T00:00:00"/>
    <d v="2023-09-13T00:00:00"/>
    <n v="3609.91"/>
    <s v="EUR"/>
    <s v="Open"/>
    <d v="1899-12-30T00:00:00"/>
    <s v=""/>
    <s v=""/>
    <x v="0"/>
    <s v=""/>
    <s v=""/>
    <s v="Net 30"/>
    <s v="AP"/>
    <x v="0"/>
    <s v=""/>
    <x v="0"/>
    <x v="0"/>
    <x v="1"/>
  </r>
  <r>
    <x v="679"/>
    <x v="0"/>
    <s v="ABC Supplies"/>
    <d v="2024-06-24T00:00:00"/>
    <d v="2024-07-24T00:00:00"/>
    <n v="415.41"/>
    <s v="CAD"/>
    <s v="Open"/>
    <d v="1899-12-30T00:00:00"/>
    <s v=""/>
    <s v=""/>
    <x v="0"/>
    <s v=""/>
    <s v=""/>
    <s v="Net 30"/>
    <s v="AP"/>
    <x v="0"/>
    <s v=""/>
    <x v="0"/>
    <x v="0"/>
    <x v="0"/>
  </r>
  <r>
    <x v="680"/>
    <x v="0"/>
    <s v="BluePrints"/>
    <d v="2024-05-29T00:00:00"/>
    <d v="2024-06-28T00:00:00"/>
    <n v="3262.02"/>
    <s v="EUR"/>
    <s v="Partial"/>
    <d v="1899-12-30T00:00:00"/>
    <s v=""/>
    <s v=""/>
    <x v="0"/>
    <s v=""/>
    <s v=""/>
    <s v="Net 30"/>
    <s v="AP"/>
    <x v="0"/>
    <s v=""/>
    <x v="0"/>
    <x v="1"/>
    <x v="0"/>
  </r>
  <r>
    <x v="681"/>
    <x v="0"/>
    <s v="Fast Travel"/>
    <d v="2024-08-10T00:00:00"/>
    <d v="2024-09-09T00:00:00"/>
    <n v="386.52"/>
    <s v="EUR"/>
    <s v="Open"/>
    <d v="1899-12-30T00:00:00"/>
    <s v=""/>
    <s v=""/>
    <x v="0"/>
    <s v=""/>
    <s v=""/>
    <s v="Net 30"/>
    <s v="AP"/>
    <x v="0"/>
    <s v=""/>
    <x v="0"/>
    <x v="0"/>
    <x v="0"/>
  </r>
  <r>
    <x v="682"/>
    <x v="0"/>
    <s v="TechMart"/>
    <d v="2023-08-12T00:00:00"/>
    <d v="2023-09-11T00:00:00"/>
    <n v="3339.93"/>
    <s v="GBP"/>
    <s v="Partial"/>
    <d v="1899-12-30T00:00:00"/>
    <s v=""/>
    <s v=""/>
    <x v="0"/>
    <s v=""/>
    <s v=""/>
    <s v="Net 30"/>
    <s v="AP"/>
    <x v="0"/>
    <s v=""/>
    <x v="0"/>
    <x v="1"/>
    <x v="1"/>
  </r>
  <r>
    <x v="683"/>
    <x v="0"/>
    <s v="ABC Supplies"/>
    <d v="2023-05-19T00:00:00"/>
    <d v="2023-06-18T00:00:00"/>
    <n v="4195.2"/>
    <s v="EUR"/>
    <s v="Partial"/>
    <d v="1899-12-30T00:00:00"/>
    <s v=""/>
    <s v=""/>
    <x v="0"/>
    <s v=""/>
    <s v=""/>
    <s v="Net 30"/>
    <s v="AP"/>
    <x v="0"/>
    <s v=""/>
    <x v="0"/>
    <x v="1"/>
    <x v="1"/>
  </r>
  <r>
    <x v="684"/>
    <x v="0"/>
    <s v="ABC Supplies"/>
    <d v="2023-05-19T00:00:00"/>
    <d v="2023-06-18T00:00:00"/>
    <n v="2911.89"/>
    <s v="EUR"/>
    <s v="Open"/>
    <d v="1899-12-30T00:00:00"/>
    <s v=""/>
    <s v=""/>
    <x v="0"/>
    <s v=""/>
    <s v=""/>
    <s v="Net 30"/>
    <s v="AP"/>
    <x v="0"/>
    <s v=""/>
    <x v="0"/>
    <x v="0"/>
    <x v="1"/>
  </r>
  <r>
    <x v="685"/>
    <x v="0"/>
    <s v="TechMart"/>
    <d v="2025-03-30T00:00:00"/>
    <d v="2025-04-29T00:00:00"/>
    <n v="1595.21"/>
    <s v="CAD"/>
    <s v="Open"/>
    <d v="1899-12-30T00:00:00"/>
    <s v=""/>
    <s v=""/>
    <x v="0"/>
    <s v=""/>
    <s v=""/>
    <s v="Net 30"/>
    <s v="AP"/>
    <x v="0"/>
    <s v=""/>
    <x v="0"/>
    <x v="0"/>
    <x v="2"/>
  </r>
  <r>
    <x v="686"/>
    <x v="0"/>
    <s v="ABC Supplies"/>
    <d v="2023-04-07T00:00:00"/>
    <d v="2023-05-07T00:00:00"/>
    <n v="2246.04"/>
    <s v="EUR"/>
    <s v="Open"/>
    <d v="1899-12-30T00:00:00"/>
    <s v=""/>
    <s v=""/>
    <x v="0"/>
    <s v=""/>
    <s v=""/>
    <s v="Net 30"/>
    <s v="AP"/>
    <x v="0"/>
    <s v=""/>
    <x v="0"/>
    <x v="0"/>
    <x v="1"/>
  </r>
  <r>
    <x v="687"/>
    <x v="0"/>
    <s v="TechMart"/>
    <d v="2024-01-01T00:00:00"/>
    <d v="2024-01-31T00:00:00"/>
    <n v="560.41999999999996"/>
    <s v="EUR"/>
    <s v="Paid"/>
    <d v="2024-01-31T00:00:00"/>
    <n v="0"/>
    <s v=""/>
    <x v="0"/>
    <s v=""/>
    <s v=""/>
    <s v="Net 30"/>
    <s v="AP"/>
    <x v="2"/>
    <n v="0"/>
    <x v="0"/>
    <x v="1"/>
    <x v="0"/>
  </r>
  <r>
    <x v="688"/>
    <x v="0"/>
    <s v="Global Office"/>
    <d v="2023-11-29T00:00:00"/>
    <d v="2023-12-29T00:00:00"/>
    <n v="1796.7"/>
    <s v="EUR"/>
    <s v="Open"/>
    <d v="1899-12-30T00:00:00"/>
    <s v=""/>
    <s v=""/>
    <x v="0"/>
    <s v=""/>
    <s v=""/>
    <s v="Net 30"/>
    <s v="AP"/>
    <x v="0"/>
    <s v=""/>
    <x v="0"/>
    <x v="0"/>
    <x v="1"/>
  </r>
  <r>
    <x v="689"/>
    <x v="0"/>
    <s v="Fast Travel"/>
    <d v="2024-06-01T00:00:00"/>
    <d v="2024-07-01T00:00:00"/>
    <n v="1049.54"/>
    <s v="EUR"/>
    <s v="Partial"/>
    <d v="1899-12-30T00:00:00"/>
    <s v=""/>
    <s v=""/>
    <x v="0"/>
    <s v=""/>
    <s v=""/>
    <s v="Net 30"/>
    <s v="AP"/>
    <x v="0"/>
    <s v=""/>
    <x v="0"/>
    <x v="1"/>
    <x v="0"/>
  </r>
  <r>
    <x v="690"/>
    <x v="0"/>
    <s v="ABC Supplies"/>
    <d v="2023-09-09T00:00:00"/>
    <d v="2023-10-09T00:00:00"/>
    <n v="2858.31"/>
    <s v="EUR"/>
    <s v="Open"/>
    <d v="1899-12-30T00:00:00"/>
    <s v=""/>
    <s v=""/>
    <x v="0"/>
    <s v=""/>
    <s v=""/>
    <s v="Net 30"/>
    <s v="AP"/>
    <x v="0"/>
    <s v=""/>
    <x v="0"/>
    <x v="0"/>
    <x v="1"/>
  </r>
  <r>
    <x v="691"/>
    <x v="0"/>
    <s v="ABC Supplies"/>
    <d v="2023-12-19T00:00:00"/>
    <d v="2024-01-18T00:00:00"/>
    <n v="2144.37"/>
    <s v="CAD"/>
    <s v="Open"/>
    <d v="1899-12-30T00:00:00"/>
    <s v=""/>
    <s v=""/>
    <x v="0"/>
    <s v=""/>
    <s v=""/>
    <s v="Net 30"/>
    <s v="AP"/>
    <x v="0"/>
    <s v=""/>
    <x v="0"/>
    <x v="0"/>
    <x v="1"/>
  </r>
  <r>
    <x v="692"/>
    <x v="0"/>
    <s v="Global Office"/>
    <d v="2025-06-07T00:00:00"/>
    <d v="2025-07-07T00:00:00"/>
    <n v="1051.29"/>
    <s v="EUR"/>
    <s v="Paid"/>
    <d v="2025-07-07T00:00:00"/>
    <n v="0"/>
    <s v=""/>
    <x v="0"/>
    <s v=""/>
    <s v=""/>
    <s v="Net 30"/>
    <s v="AP"/>
    <x v="2"/>
    <n v="0"/>
    <x v="0"/>
    <x v="1"/>
    <x v="2"/>
  </r>
  <r>
    <x v="693"/>
    <x v="0"/>
    <s v="Global Office"/>
    <d v="2023-03-21T00:00:00"/>
    <d v="2023-04-20T00:00:00"/>
    <n v="212.66"/>
    <s v="USD"/>
    <s v="Partial"/>
    <d v="1899-12-30T00:00:00"/>
    <s v=""/>
    <s v=""/>
    <x v="0"/>
    <s v=""/>
    <s v=""/>
    <s v="Net 30"/>
    <s v="AP"/>
    <x v="0"/>
    <s v=""/>
    <x v="0"/>
    <x v="1"/>
    <x v="1"/>
  </r>
  <r>
    <x v="694"/>
    <x v="0"/>
    <s v="Fast Travel"/>
    <d v="2023-12-11T00:00:00"/>
    <d v="2024-01-10T00:00:00"/>
    <n v="2649.88"/>
    <s v="EUR"/>
    <s v="Paid"/>
    <d v="2024-01-10T00:00:00"/>
    <n v="0"/>
    <s v=""/>
    <x v="0"/>
    <s v=""/>
    <s v=""/>
    <s v="Net 30"/>
    <s v="AP"/>
    <x v="2"/>
    <n v="0"/>
    <x v="0"/>
    <x v="1"/>
    <x v="1"/>
  </r>
  <r>
    <x v="695"/>
    <x v="0"/>
    <s v="BluePrints"/>
    <d v="2023-05-28T00:00:00"/>
    <d v="2023-06-27T00:00:00"/>
    <n v="2025.22"/>
    <s v="GBP"/>
    <s v="Open"/>
    <d v="1899-12-30T00:00:00"/>
    <s v=""/>
    <s v=""/>
    <x v="0"/>
    <s v=""/>
    <s v=""/>
    <s v="Net 30"/>
    <s v="AP"/>
    <x v="0"/>
    <s v=""/>
    <x v="0"/>
    <x v="0"/>
    <x v="1"/>
  </r>
  <r>
    <x v="696"/>
    <x v="0"/>
    <s v="Fast Travel"/>
    <d v="2025-05-02T00:00:00"/>
    <d v="2025-06-01T00:00:00"/>
    <n v="2110.4899999999998"/>
    <s v="GBP"/>
    <s v="Paid"/>
    <d v="2025-06-30T00:00:00"/>
    <n v="29"/>
    <s v=""/>
    <x v="0"/>
    <s v=""/>
    <s v=""/>
    <s v="Net 30"/>
    <s v="AP"/>
    <x v="1"/>
    <n v="1"/>
    <x v="0"/>
    <x v="1"/>
    <x v="2"/>
  </r>
  <r>
    <x v="697"/>
    <x v="0"/>
    <s v="Fast Travel"/>
    <d v="2024-11-28T00:00:00"/>
    <d v="2024-12-28T00:00:00"/>
    <n v="4740.3"/>
    <s v="CAD"/>
    <s v="Paid"/>
    <d v="2024-12-28T00:00:00"/>
    <n v="0"/>
    <s v=""/>
    <x v="0"/>
    <s v=""/>
    <s v=""/>
    <s v="Net 30"/>
    <s v="AP"/>
    <x v="2"/>
    <n v="0"/>
    <x v="0"/>
    <x v="1"/>
    <x v="0"/>
  </r>
  <r>
    <x v="698"/>
    <x v="0"/>
    <s v="TechMart"/>
    <d v="2024-10-06T00:00:00"/>
    <d v="2024-11-05T00:00:00"/>
    <n v="2511.0500000000002"/>
    <s v="CAD"/>
    <s v="Partial"/>
    <d v="1899-12-30T00:00:00"/>
    <s v=""/>
    <s v=""/>
    <x v="0"/>
    <s v=""/>
    <s v=""/>
    <s v="Net 30"/>
    <s v="AP"/>
    <x v="0"/>
    <s v=""/>
    <x v="0"/>
    <x v="1"/>
    <x v="0"/>
  </r>
  <r>
    <x v="699"/>
    <x v="0"/>
    <s v="Fast Travel"/>
    <d v="2024-06-16T00:00:00"/>
    <d v="2024-07-16T00:00:00"/>
    <n v="1198.06"/>
    <s v="USD"/>
    <s v="Open"/>
    <d v="1899-12-30T00:00:00"/>
    <s v=""/>
    <s v=""/>
    <x v="0"/>
    <s v=""/>
    <s v=""/>
    <s v="Net 30"/>
    <s v="AP"/>
    <x v="0"/>
    <s v=""/>
    <x v="0"/>
    <x v="0"/>
    <x v="0"/>
  </r>
  <r>
    <x v="700"/>
    <x v="0"/>
    <s v="ABC Supplies"/>
    <d v="2024-12-01T00:00:00"/>
    <d v="2024-12-31T00:00:00"/>
    <n v="4648.54"/>
    <s v="USD"/>
    <s v="Partial"/>
    <d v="1899-12-30T00:00:00"/>
    <s v=""/>
    <s v=""/>
    <x v="0"/>
    <s v=""/>
    <s v=""/>
    <s v="Net 30"/>
    <s v="AP"/>
    <x v="0"/>
    <s v=""/>
    <x v="0"/>
    <x v="1"/>
    <x v="0"/>
  </r>
  <r>
    <x v="701"/>
    <x v="0"/>
    <s v="Global Office"/>
    <d v="2024-04-09T00:00:00"/>
    <d v="2024-05-09T00:00:00"/>
    <n v="1123.9000000000001"/>
    <s v="USD"/>
    <s v="Open"/>
    <d v="1899-12-30T00:00:00"/>
    <s v=""/>
    <s v=""/>
    <x v="0"/>
    <s v=""/>
    <s v=""/>
    <s v="Net 30"/>
    <s v="AP"/>
    <x v="0"/>
    <s v=""/>
    <x v="0"/>
    <x v="0"/>
    <x v="0"/>
  </r>
  <r>
    <x v="702"/>
    <x v="0"/>
    <s v="BluePrints"/>
    <d v="2023-12-11T00:00:00"/>
    <d v="2024-01-10T00:00:00"/>
    <n v="137.11000000000001"/>
    <s v="USD"/>
    <s v="Partial"/>
    <d v="1899-12-30T00:00:00"/>
    <s v=""/>
    <s v=""/>
    <x v="0"/>
    <s v=""/>
    <s v=""/>
    <s v="Net 30"/>
    <s v="AP"/>
    <x v="0"/>
    <s v=""/>
    <x v="0"/>
    <x v="1"/>
    <x v="1"/>
  </r>
  <r>
    <x v="703"/>
    <x v="0"/>
    <s v="BluePrints"/>
    <d v="2024-06-02T00:00:00"/>
    <d v="2024-07-02T00:00:00"/>
    <n v="1824.99"/>
    <s v="EUR"/>
    <s v="Paid"/>
    <d v="2024-07-02T00:00:00"/>
    <n v="0"/>
    <s v=""/>
    <x v="0"/>
    <s v=""/>
    <s v=""/>
    <s v="Net 30"/>
    <s v="AP"/>
    <x v="2"/>
    <n v="0"/>
    <x v="0"/>
    <x v="1"/>
    <x v="0"/>
  </r>
  <r>
    <x v="704"/>
    <x v="0"/>
    <s v="Global Office"/>
    <d v="2023-06-02T00:00:00"/>
    <d v="2023-07-02T00:00:00"/>
    <n v="3916.78"/>
    <s v="GBP"/>
    <s v="Partial"/>
    <d v="1899-12-30T00:00:00"/>
    <s v=""/>
    <s v=""/>
    <x v="0"/>
    <s v=""/>
    <s v=""/>
    <s v="Net 30"/>
    <s v="AP"/>
    <x v="0"/>
    <s v=""/>
    <x v="0"/>
    <x v="1"/>
    <x v="1"/>
  </r>
  <r>
    <x v="705"/>
    <x v="0"/>
    <s v="ABC Supplies"/>
    <d v="2023-06-14T00:00:00"/>
    <d v="2023-07-14T00:00:00"/>
    <n v="4748.8999999999996"/>
    <s v="AUD"/>
    <s v="Partial"/>
    <d v="1899-12-30T00:00:00"/>
    <s v=""/>
    <s v=""/>
    <x v="0"/>
    <s v=""/>
    <s v=""/>
    <s v="Net 30"/>
    <s v="AP"/>
    <x v="0"/>
    <s v=""/>
    <x v="0"/>
    <x v="1"/>
    <x v="1"/>
  </r>
  <r>
    <x v="706"/>
    <x v="0"/>
    <s v="TechMart"/>
    <d v="2025-04-23T00:00:00"/>
    <d v="2025-05-23T00:00:00"/>
    <n v="2620.19"/>
    <s v="EUR"/>
    <s v="Open"/>
    <d v="1899-12-30T00:00:00"/>
    <s v=""/>
    <s v=""/>
    <x v="0"/>
    <s v=""/>
    <s v=""/>
    <s v="Net 30"/>
    <s v="AP"/>
    <x v="0"/>
    <s v=""/>
    <x v="0"/>
    <x v="0"/>
    <x v="2"/>
  </r>
  <r>
    <x v="707"/>
    <x v="0"/>
    <s v="Fast Travel"/>
    <d v="2023-03-05T00:00:00"/>
    <d v="2023-04-04T00:00:00"/>
    <n v="3038.06"/>
    <s v="AUD"/>
    <s v="Open"/>
    <d v="1899-12-30T00:00:00"/>
    <s v=""/>
    <s v=""/>
    <x v="0"/>
    <s v=""/>
    <s v=""/>
    <s v="Net 30"/>
    <s v="AP"/>
    <x v="0"/>
    <s v=""/>
    <x v="0"/>
    <x v="0"/>
    <x v="1"/>
  </r>
  <r>
    <x v="708"/>
    <x v="0"/>
    <s v="Fast Travel"/>
    <d v="2023-12-15T00:00:00"/>
    <d v="2024-01-14T00:00:00"/>
    <n v="1309.8800000000001"/>
    <s v="EUR"/>
    <s v="Paid"/>
    <d v="2024-01-14T00:00:00"/>
    <n v="0"/>
    <s v=""/>
    <x v="0"/>
    <s v=""/>
    <s v=""/>
    <s v="Net 30"/>
    <s v="AP"/>
    <x v="2"/>
    <n v="0"/>
    <x v="0"/>
    <x v="1"/>
    <x v="1"/>
  </r>
  <r>
    <x v="709"/>
    <x v="0"/>
    <s v="ABC Supplies"/>
    <d v="2023-04-12T00:00:00"/>
    <d v="2023-05-12T00:00:00"/>
    <n v="3542.51"/>
    <s v="GBP"/>
    <s v="Paid"/>
    <d v="2023-05-30T00:00:00"/>
    <n v="18"/>
    <s v=""/>
    <x v="0"/>
    <s v=""/>
    <s v=""/>
    <s v="Net 30"/>
    <s v="AP"/>
    <x v="1"/>
    <n v="1"/>
    <x v="0"/>
    <x v="1"/>
    <x v="1"/>
  </r>
  <r>
    <x v="710"/>
    <x v="0"/>
    <s v="BluePrints"/>
    <d v="2023-03-01T00:00:00"/>
    <d v="2023-03-31T00:00:00"/>
    <n v="1785.99"/>
    <s v="AUD"/>
    <s v="Partial"/>
    <d v="1899-12-30T00:00:00"/>
    <s v=""/>
    <s v=""/>
    <x v="0"/>
    <s v=""/>
    <s v=""/>
    <s v="Net 30"/>
    <s v="AP"/>
    <x v="0"/>
    <s v=""/>
    <x v="0"/>
    <x v="1"/>
    <x v="1"/>
  </r>
  <r>
    <x v="711"/>
    <x v="0"/>
    <s v="Fast Travel"/>
    <d v="2023-08-20T00:00:00"/>
    <d v="2023-09-19T00:00:00"/>
    <n v="2979.86"/>
    <s v="CAD"/>
    <s v="Paid"/>
    <d v="2023-09-19T00:00:00"/>
    <n v="0"/>
    <s v=""/>
    <x v="0"/>
    <s v=""/>
    <s v=""/>
    <s v="Net 30"/>
    <s v="AP"/>
    <x v="2"/>
    <n v="0"/>
    <x v="0"/>
    <x v="1"/>
    <x v="1"/>
  </r>
  <r>
    <x v="712"/>
    <x v="0"/>
    <s v="Global Office"/>
    <d v="2023-08-16T00:00:00"/>
    <d v="2023-09-15T00:00:00"/>
    <n v="3891.24"/>
    <s v="GBP"/>
    <s v="Partial"/>
    <d v="1899-12-30T00:00:00"/>
    <s v=""/>
    <s v=""/>
    <x v="0"/>
    <s v=""/>
    <s v=""/>
    <s v="Net 30"/>
    <s v="AP"/>
    <x v="0"/>
    <s v=""/>
    <x v="0"/>
    <x v="1"/>
    <x v="1"/>
  </r>
  <r>
    <x v="713"/>
    <x v="0"/>
    <s v="Fast Travel"/>
    <d v="2025-02-10T00:00:00"/>
    <d v="2025-03-12T00:00:00"/>
    <n v="4674.42"/>
    <s v="USD"/>
    <s v="Paid"/>
    <d v="2025-03-12T00:00:00"/>
    <n v="0"/>
    <s v=""/>
    <x v="0"/>
    <s v=""/>
    <s v=""/>
    <s v="Net 30"/>
    <s v="AP"/>
    <x v="2"/>
    <n v="0"/>
    <x v="0"/>
    <x v="1"/>
    <x v="2"/>
  </r>
  <r>
    <x v="714"/>
    <x v="0"/>
    <s v="BluePrints"/>
    <d v="2024-06-21T00:00:00"/>
    <d v="2024-07-21T00:00:00"/>
    <n v="2370.71"/>
    <s v="GBP"/>
    <s v="Partial"/>
    <d v="1899-12-30T00:00:00"/>
    <s v=""/>
    <s v=""/>
    <x v="0"/>
    <s v=""/>
    <s v=""/>
    <s v="Net 30"/>
    <s v="AP"/>
    <x v="0"/>
    <s v=""/>
    <x v="0"/>
    <x v="1"/>
    <x v="0"/>
  </r>
  <r>
    <x v="715"/>
    <x v="0"/>
    <s v="BluePrints"/>
    <d v="2023-08-30T00:00:00"/>
    <d v="2023-09-29T00:00:00"/>
    <n v="2872.68"/>
    <s v="AUD"/>
    <s v="Partial"/>
    <d v="1899-12-30T00:00:00"/>
    <s v=""/>
    <s v=""/>
    <x v="0"/>
    <s v=""/>
    <s v=""/>
    <s v="Net 30"/>
    <s v="AP"/>
    <x v="0"/>
    <s v=""/>
    <x v="0"/>
    <x v="1"/>
    <x v="1"/>
  </r>
  <r>
    <x v="716"/>
    <x v="0"/>
    <s v="TechMart"/>
    <d v="2023-11-16T00:00:00"/>
    <d v="2023-12-16T00:00:00"/>
    <n v="1865.16"/>
    <s v="CAD"/>
    <s v="Partial"/>
    <d v="1899-12-30T00:00:00"/>
    <s v=""/>
    <s v=""/>
    <x v="0"/>
    <s v=""/>
    <s v=""/>
    <s v="Net 30"/>
    <s v="AP"/>
    <x v="0"/>
    <s v=""/>
    <x v="0"/>
    <x v="1"/>
    <x v="1"/>
  </r>
  <r>
    <x v="717"/>
    <x v="0"/>
    <s v="Fast Travel"/>
    <d v="2023-03-20T00:00:00"/>
    <d v="2023-04-19T00:00:00"/>
    <n v="2554.81"/>
    <s v="AUD"/>
    <s v="Paid"/>
    <d v="2023-04-19T00:00:00"/>
    <n v="0"/>
    <s v=""/>
    <x v="0"/>
    <s v=""/>
    <s v=""/>
    <s v="Net 30"/>
    <s v="AP"/>
    <x v="2"/>
    <n v="0"/>
    <x v="0"/>
    <x v="1"/>
    <x v="1"/>
  </r>
  <r>
    <x v="718"/>
    <x v="0"/>
    <s v="BluePrints"/>
    <d v="2024-11-19T00:00:00"/>
    <d v="2024-12-19T00:00:00"/>
    <n v="4346.0600000000004"/>
    <s v="GBP"/>
    <s v="Paid"/>
    <d v="2024-12-31T00:00:00"/>
    <n v="12"/>
    <s v=""/>
    <x v="0"/>
    <s v=""/>
    <s v=""/>
    <s v="Net 30"/>
    <s v="AP"/>
    <x v="1"/>
    <n v="1"/>
    <x v="0"/>
    <x v="1"/>
    <x v="0"/>
  </r>
  <r>
    <x v="719"/>
    <x v="0"/>
    <s v="BluePrints"/>
    <d v="2024-02-14T00:00:00"/>
    <d v="2024-03-15T00:00:00"/>
    <n v="3898.42"/>
    <s v="GBP"/>
    <s v="Paid"/>
    <d v="2024-03-15T00:00:00"/>
    <n v="0"/>
    <s v=""/>
    <x v="0"/>
    <s v=""/>
    <s v=""/>
    <s v="Net 30"/>
    <s v="AP"/>
    <x v="2"/>
    <n v="0"/>
    <x v="0"/>
    <x v="1"/>
    <x v="0"/>
  </r>
  <r>
    <x v="720"/>
    <x v="0"/>
    <s v="TechMart"/>
    <d v="2024-07-11T00:00:00"/>
    <d v="2024-08-10T00:00:00"/>
    <n v="4765.16"/>
    <s v="EUR"/>
    <s v="Open"/>
    <d v="1899-12-30T00:00:00"/>
    <s v=""/>
    <s v=""/>
    <x v="0"/>
    <s v=""/>
    <s v=""/>
    <s v="Net 30"/>
    <s v="AP"/>
    <x v="0"/>
    <s v=""/>
    <x v="0"/>
    <x v="0"/>
    <x v="0"/>
  </r>
  <r>
    <x v="721"/>
    <x v="0"/>
    <s v="ABC Supplies"/>
    <d v="2024-07-14T00:00:00"/>
    <d v="2024-08-13T00:00:00"/>
    <n v="1994.49"/>
    <s v="EUR"/>
    <s v="Open"/>
    <d v="1899-12-30T00:00:00"/>
    <s v=""/>
    <s v=""/>
    <x v="0"/>
    <s v=""/>
    <s v=""/>
    <s v="Net 30"/>
    <s v="AP"/>
    <x v="0"/>
    <s v=""/>
    <x v="0"/>
    <x v="0"/>
    <x v="0"/>
  </r>
  <r>
    <x v="722"/>
    <x v="0"/>
    <s v="Fast Travel"/>
    <d v="2023-03-04T00:00:00"/>
    <d v="2023-04-03T00:00:00"/>
    <n v="4230.24"/>
    <s v="GBP"/>
    <s v="Open"/>
    <d v="1899-12-30T00:00:00"/>
    <s v=""/>
    <s v=""/>
    <x v="0"/>
    <s v=""/>
    <s v=""/>
    <s v="Net 30"/>
    <s v="AP"/>
    <x v="0"/>
    <s v=""/>
    <x v="0"/>
    <x v="0"/>
    <x v="1"/>
  </r>
  <r>
    <x v="723"/>
    <x v="0"/>
    <s v="ABC Supplies"/>
    <d v="2024-09-21T00:00:00"/>
    <d v="2024-10-21T00:00:00"/>
    <n v="1606.15"/>
    <s v="CAD"/>
    <s v="Partial"/>
    <d v="1899-12-30T00:00:00"/>
    <s v=""/>
    <s v=""/>
    <x v="0"/>
    <s v=""/>
    <s v=""/>
    <s v="Net 30"/>
    <s v="AP"/>
    <x v="0"/>
    <s v=""/>
    <x v="0"/>
    <x v="1"/>
    <x v="0"/>
  </r>
  <r>
    <x v="724"/>
    <x v="0"/>
    <s v="Global Office"/>
    <d v="2024-09-27T00:00:00"/>
    <d v="2024-10-27T00:00:00"/>
    <n v="158.24"/>
    <s v="AUD"/>
    <s v="Open"/>
    <d v="1899-12-30T00:00:00"/>
    <s v=""/>
    <s v=""/>
    <x v="0"/>
    <s v=""/>
    <s v=""/>
    <s v="Net 30"/>
    <s v="AP"/>
    <x v="0"/>
    <s v=""/>
    <x v="0"/>
    <x v="0"/>
    <x v="0"/>
  </r>
  <r>
    <x v="725"/>
    <x v="0"/>
    <s v="Fast Travel"/>
    <d v="2023-07-23T00:00:00"/>
    <d v="2023-08-22T00:00:00"/>
    <n v="4538.8900000000003"/>
    <s v="CAD"/>
    <s v="Paid"/>
    <d v="2023-08-22T00:00:00"/>
    <n v="0"/>
    <s v=""/>
    <x v="0"/>
    <s v=""/>
    <s v=""/>
    <s v="Net 30"/>
    <s v="AP"/>
    <x v="2"/>
    <n v="0"/>
    <x v="0"/>
    <x v="1"/>
    <x v="1"/>
  </r>
  <r>
    <x v="726"/>
    <x v="0"/>
    <s v="TechMart"/>
    <d v="2024-11-07T00:00:00"/>
    <d v="2024-12-07T00:00:00"/>
    <n v="204.27"/>
    <s v="EUR"/>
    <s v="Open"/>
    <d v="1899-12-30T00:00:00"/>
    <s v=""/>
    <s v=""/>
    <x v="0"/>
    <s v=""/>
    <s v=""/>
    <s v="Net 30"/>
    <s v="AP"/>
    <x v="0"/>
    <s v=""/>
    <x v="0"/>
    <x v="0"/>
    <x v="0"/>
  </r>
  <r>
    <x v="727"/>
    <x v="0"/>
    <s v="ABC Supplies"/>
    <d v="2023-07-20T00:00:00"/>
    <d v="2023-08-19T00:00:00"/>
    <n v="3257.13"/>
    <s v="GBP"/>
    <s v="Partial"/>
    <d v="1899-12-30T00:00:00"/>
    <s v=""/>
    <s v=""/>
    <x v="0"/>
    <s v=""/>
    <s v=""/>
    <s v="Net 30"/>
    <s v="AP"/>
    <x v="0"/>
    <s v=""/>
    <x v="0"/>
    <x v="1"/>
    <x v="1"/>
  </r>
  <r>
    <x v="728"/>
    <x v="0"/>
    <s v="BluePrints"/>
    <d v="2024-10-10T00:00:00"/>
    <d v="2024-11-09T00:00:00"/>
    <n v="488.64"/>
    <s v="AUD"/>
    <s v="Paid"/>
    <d v="2024-11-25T00:00:00"/>
    <n v="16"/>
    <s v=""/>
    <x v="0"/>
    <s v=""/>
    <s v=""/>
    <s v="Net 30"/>
    <s v="AP"/>
    <x v="1"/>
    <n v="1"/>
    <x v="0"/>
    <x v="1"/>
    <x v="0"/>
  </r>
  <r>
    <x v="729"/>
    <x v="0"/>
    <s v="ABC Supplies"/>
    <d v="2023-11-09T00:00:00"/>
    <d v="2023-12-09T00:00:00"/>
    <n v="2790.33"/>
    <s v="GBP"/>
    <s v="Partial"/>
    <d v="1899-12-30T00:00:00"/>
    <s v=""/>
    <s v=""/>
    <x v="0"/>
    <s v=""/>
    <s v=""/>
    <s v="Net 30"/>
    <s v="AP"/>
    <x v="0"/>
    <s v=""/>
    <x v="0"/>
    <x v="1"/>
    <x v="1"/>
  </r>
  <r>
    <x v="730"/>
    <x v="0"/>
    <s v="BluePrints"/>
    <d v="2023-09-18T00:00:00"/>
    <d v="2023-10-18T00:00:00"/>
    <n v="1246.1199999999999"/>
    <s v="CAD"/>
    <s v="Partial"/>
    <d v="1899-12-30T00:00:00"/>
    <s v=""/>
    <s v=""/>
    <x v="0"/>
    <s v=""/>
    <s v=""/>
    <s v="Net 30"/>
    <s v="AP"/>
    <x v="0"/>
    <s v=""/>
    <x v="0"/>
    <x v="1"/>
    <x v="1"/>
  </r>
  <r>
    <x v="731"/>
    <x v="0"/>
    <s v="Fast Travel"/>
    <d v="2024-06-28T00:00:00"/>
    <d v="2024-07-28T00:00:00"/>
    <n v="2390.31"/>
    <s v="USD"/>
    <s v="Open"/>
    <d v="1899-12-30T00:00:00"/>
    <s v=""/>
    <s v=""/>
    <x v="0"/>
    <s v=""/>
    <s v=""/>
    <s v="Net 30"/>
    <s v="AP"/>
    <x v="0"/>
    <s v=""/>
    <x v="0"/>
    <x v="0"/>
    <x v="0"/>
  </r>
  <r>
    <x v="732"/>
    <x v="0"/>
    <s v="ABC Supplies"/>
    <d v="2024-01-12T00:00:00"/>
    <d v="2024-02-11T00:00:00"/>
    <n v="3697.86"/>
    <s v="EUR"/>
    <s v="Partial"/>
    <d v="1899-12-30T00:00:00"/>
    <s v=""/>
    <s v=""/>
    <x v="0"/>
    <s v=""/>
    <s v=""/>
    <s v="Net 30"/>
    <s v="AP"/>
    <x v="0"/>
    <s v=""/>
    <x v="0"/>
    <x v="1"/>
    <x v="0"/>
  </r>
  <r>
    <x v="733"/>
    <x v="0"/>
    <s v="BluePrints"/>
    <d v="2025-05-27T00:00:00"/>
    <d v="2025-06-26T00:00:00"/>
    <n v="3404.52"/>
    <s v="GBP"/>
    <s v="Open"/>
    <d v="1899-12-30T00:00:00"/>
    <s v=""/>
    <s v=""/>
    <x v="0"/>
    <s v=""/>
    <s v=""/>
    <s v="Net 30"/>
    <s v="AP"/>
    <x v="0"/>
    <s v=""/>
    <x v="0"/>
    <x v="0"/>
    <x v="2"/>
  </r>
  <r>
    <x v="734"/>
    <x v="0"/>
    <s v="ABC Supplies"/>
    <d v="2025-02-21T00:00:00"/>
    <d v="2025-03-23T00:00:00"/>
    <n v="3730.17"/>
    <s v="GBP"/>
    <s v="Open"/>
    <d v="1899-12-30T00:00:00"/>
    <s v=""/>
    <s v=""/>
    <x v="0"/>
    <s v=""/>
    <s v=""/>
    <s v="Net 30"/>
    <s v="AP"/>
    <x v="0"/>
    <s v=""/>
    <x v="0"/>
    <x v="0"/>
    <x v="2"/>
  </r>
  <r>
    <x v="735"/>
    <x v="0"/>
    <s v="TechMart"/>
    <d v="2025-04-25T00:00:00"/>
    <d v="2025-05-25T00:00:00"/>
    <n v="199.45"/>
    <s v="AUD"/>
    <s v="Partial"/>
    <d v="1899-12-30T00:00:00"/>
    <s v=""/>
    <s v=""/>
    <x v="0"/>
    <s v=""/>
    <s v=""/>
    <s v="Net 30"/>
    <s v="AP"/>
    <x v="0"/>
    <s v=""/>
    <x v="0"/>
    <x v="1"/>
    <x v="2"/>
  </r>
  <r>
    <x v="736"/>
    <x v="0"/>
    <s v="ABC Supplies"/>
    <d v="2024-12-20T00:00:00"/>
    <d v="2025-01-19T00:00:00"/>
    <n v="4466.8"/>
    <s v="AUD"/>
    <s v="Open"/>
    <d v="1899-12-30T00:00:00"/>
    <s v=""/>
    <s v=""/>
    <x v="0"/>
    <s v=""/>
    <s v=""/>
    <s v="Net 30"/>
    <s v="AP"/>
    <x v="0"/>
    <s v=""/>
    <x v="0"/>
    <x v="0"/>
    <x v="0"/>
  </r>
  <r>
    <x v="737"/>
    <x v="0"/>
    <s v="Global Office"/>
    <d v="2025-05-28T00:00:00"/>
    <d v="2025-06-27T00:00:00"/>
    <n v="4368.08"/>
    <s v="GBP"/>
    <s v="Paid"/>
    <d v="2025-06-27T00:00:00"/>
    <n v="0"/>
    <s v=""/>
    <x v="0"/>
    <s v=""/>
    <s v=""/>
    <s v="Net 30"/>
    <s v="AP"/>
    <x v="2"/>
    <n v="0"/>
    <x v="0"/>
    <x v="1"/>
    <x v="2"/>
  </r>
  <r>
    <x v="738"/>
    <x v="0"/>
    <s v="BluePrints"/>
    <d v="2023-12-09T00:00:00"/>
    <d v="2024-01-08T00:00:00"/>
    <n v="2910.39"/>
    <s v="EUR"/>
    <s v="Paid"/>
    <d v="2024-01-08T00:00:00"/>
    <n v="0"/>
    <s v=""/>
    <x v="0"/>
    <s v=""/>
    <s v=""/>
    <s v="Net 30"/>
    <s v="AP"/>
    <x v="2"/>
    <n v="0"/>
    <x v="0"/>
    <x v="1"/>
    <x v="1"/>
  </r>
  <r>
    <x v="739"/>
    <x v="0"/>
    <s v="Fast Travel"/>
    <d v="2023-03-22T00:00:00"/>
    <d v="2023-04-21T00:00:00"/>
    <n v="3087.9"/>
    <s v="CAD"/>
    <s v="Paid"/>
    <d v="2023-04-21T00:00:00"/>
    <n v="0"/>
    <s v=""/>
    <x v="0"/>
    <s v=""/>
    <s v=""/>
    <s v="Net 30"/>
    <s v="AP"/>
    <x v="2"/>
    <n v="0"/>
    <x v="0"/>
    <x v="1"/>
    <x v="1"/>
  </r>
  <r>
    <x v="740"/>
    <x v="0"/>
    <s v="ABC Supplies"/>
    <d v="2023-09-14T00:00:00"/>
    <d v="2023-10-14T00:00:00"/>
    <n v="3956.78"/>
    <s v="CAD"/>
    <s v="Paid"/>
    <d v="2023-10-29T00:00:00"/>
    <n v="15"/>
    <s v=""/>
    <x v="0"/>
    <s v=""/>
    <s v=""/>
    <s v="Net 30"/>
    <s v="AP"/>
    <x v="1"/>
    <n v="1"/>
    <x v="0"/>
    <x v="1"/>
    <x v="1"/>
  </r>
  <r>
    <x v="741"/>
    <x v="0"/>
    <s v="Fast Travel"/>
    <d v="2023-10-23T00:00:00"/>
    <d v="2023-11-22T00:00:00"/>
    <n v="1173.72"/>
    <s v="CAD"/>
    <s v="Paid"/>
    <d v="2023-11-22T00:00:00"/>
    <n v="0"/>
    <s v=""/>
    <x v="0"/>
    <s v=""/>
    <s v=""/>
    <s v="Net 30"/>
    <s v="AP"/>
    <x v="2"/>
    <n v="0"/>
    <x v="0"/>
    <x v="1"/>
    <x v="1"/>
  </r>
  <r>
    <x v="742"/>
    <x v="0"/>
    <s v="Fast Travel"/>
    <d v="2024-03-08T00:00:00"/>
    <d v="2024-04-07T00:00:00"/>
    <n v="3885.28"/>
    <s v="GBP"/>
    <s v="Paid"/>
    <d v="2024-04-07T00:00:00"/>
    <n v="0"/>
    <s v=""/>
    <x v="0"/>
    <s v=""/>
    <s v=""/>
    <s v="Net 30"/>
    <s v="AP"/>
    <x v="2"/>
    <n v="0"/>
    <x v="0"/>
    <x v="1"/>
    <x v="0"/>
  </r>
  <r>
    <x v="743"/>
    <x v="0"/>
    <s v="Global Office"/>
    <d v="2023-12-08T00:00:00"/>
    <d v="2024-01-07T00:00:00"/>
    <n v="211.34"/>
    <s v="USD"/>
    <s v="Open"/>
    <d v="1899-12-30T00:00:00"/>
    <s v=""/>
    <s v=""/>
    <x v="0"/>
    <s v=""/>
    <s v=""/>
    <s v="Net 30"/>
    <s v="AP"/>
    <x v="0"/>
    <s v=""/>
    <x v="0"/>
    <x v="0"/>
    <x v="1"/>
  </r>
  <r>
    <x v="744"/>
    <x v="0"/>
    <s v="TechMart"/>
    <d v="2023-02-26T00:00:00"/>
    <d v="2023-03-28T00:00:00"/>
    <n v="1345.89"/>
    <s v="AUD"/>
    <s v="Paid"/>
    <d v="2023-03-28T00:00:00"/>
    <n v="0"/>
    <s v=""/>
    <x v="0"/>
    <s v=""/>
    <s v=""/>
    <s v="Net 30"/>
    <s v="AP"/>
    <x v="2"/>
    <n v="0"/>
    <x v="0"/>
    <x v="1"/>
    <x v="1"/>
  </r>
  <r>
    <x v="745"/>
    <x v="0"/>
    <s v="ABC Supplies"/>
    <d v="2023-12-23T00:00:00"/>
    <d v="2024-01-22T00:00:00"/>
    <n v="4777.7299999999996"/>
    <s v="EUR"/>
    <s v="Partial"/>
    <d v="1899-12-30T00:00:00"/>
    <s v=""/>
    <s v=""/>
    <x v="0"/>
    <s v=""/>
    <s v=""/>
    <s v="Net 30"/>
    <s v="AP"/>
    <x v="0"/>
    <s v=""/>
    <x v="0"/>
    <x v="1"/>
    <x v="1"/>
  </r>
  <r>
    <x v="746"/>
    <x v="0"/>
    <s v="BluePrints"/>
    <d v="2023-09-25T00:00:00"/>
    <d v="2023-10-25T00:00:00"/>
    <n v="3137.33"/>
    <s v="AUD"/>
    <s v="Open"/>
    <d v="1899-12-30T00:00:00"/>
    <s v=""/>
    <s v=""/>
    <x v="0"/>
    <s v=""/>
    <s v=""/>
    <s v="Net 30"/>
    <s v="AP"/>
    <x v="0"/>
    <s v=""/>
    <x v="0"/>
    <x v="0"/>
    <x v="1"/>
  </r>
  <r>
    <x v="747"/>
    <x v="0"/>
    <s v="Global Office"/>
    <d v="2024-07-15T00:00:00"/>
    <d v="2024-08-14T00:00:00"/>
    <n v="4831.5200000000004"/>
    <s v="EUR"/>
    <s v="Partial"/>
    <d v="1899-12-30T00:00:00"/>
    <s v=""/>
    <s v=""/>
    <x v="0"/>
    <s v=""/>
    <s v=""/>
    <s v="Net 30"/>
    <s v="AP"/>
    <x v="0"/>
    <s v=""/>
    <x v="0"/>
    <x v="1"/>
    <x v="0"/>
  </r>
  <r>
    <x v="748"/>
    <x v="0"/>
    <s v="BluePrints"/>
    <d v="2024-01-30T00:00:00"/>
    <d v="2024-02-29T00:00:00"/>
    <n v="1343.46"/>
    <s v="CAD"/>
    <s v="Partial"/>
    <d v="1899-12-30T00:00:00"/>
    <s v=""/>
    <s v=""/>
    <x v="0"/>
    <s v=""/>
    <s v=""/>
    <s v="Net 30"/>
    <s v="AP"/>
    <x v="0"/>
    <s v=""/>
    <x v="0"/>
    <x v="1"/>
    <x v="0"/>
  </r>
  <r>
    <x v="749"/>
    <x v="0"/>
    <s v="BluePrints"/>
    <d v="2023-03-08T00:00:00"/>
    <d v="2023-04-07T00:00:00"/>
    <n v="3815.88"/>
    <s v="CAD"/>
    <s v="Partial"/>
    <d v="1899-12-30T00:00:00"/>
    <s v=""/>
    <s v=""/>
    <x v="0"/>
    <s v=""/>
    <s v=""/>
    <s v="Net 30"/>
    <s v="AP"/>
    <x v="0"/>
    <s v=""/>
    <x v="0"/>
    <x v="1"/>
    <x v="1"/>
  </r>
  <r>
    <x v="750"/>
    <x v="0"/>
    <s v="ABC Supplies"/>
    <d v="2023-05-08T00:00:00"/>
    <d v="2023-06-07T00:00:00"/>
    <n v="3428.98"/>
    <s v="GBP"/>
    <s v="Paid"/>
    <d v="2023-06-07T00:00:00"/>
    <n v="0"/>
    <s v=""/>
    <x v="0"/>
    <s v=""/>
    <s v=""/>
    <s v="Net 30"/>
    <s v="AP"/>
    <x v="2"/>
    <n v="0"/>
    <x v="0"/>
    <x v="1"/>
    <x v="1"/>
  </r>
  <r>
    <x v="751"/>
    <x v="0"/>
    <s v="BluePrints"/>
    <d v="2024-04-13T00:00:00"/>
    <d v="2024-05-13T00:00:00"/>
    <n v="1265.55"/>
    <s v="GBP"/>
    <s v="Partial"/>
    <d v="1899-12-30T00:00:00"/>
    <s v=""/>
    <s v=""/>
    <x v="0"/>
    <s v=""/>
    <s v=""/>
    <s v="Net 30"/>
    <s v="AP"/>
    <x v="0"/>
    <s v=""/>
    <x v="0"/>
    <x v="1"/>
    <x v="0"/>
  </r>
  <r>
    <x v="752"/>
    <x v="0"/>
    <s v="Global Office"/>
    <d v="2023-12-02T00:00:00"/>
    <d v="2024-01-01T00:00:00"/>
    <n v="1377.49"/>
    <s v="AUD"/>
    <s v="Paid"/>
    <d v="2024-01-01T00:00:00"/>
    <n v="0"/>
    <s v=""/>
    <x v="0"/>
    <s v=""/>
    <s v=""/>
    <s v="Net 30"/>
    <s v="AP"/>
    <x v="2"/>
    <n v="0"/>
    <x v="0"/>
    <x v="1"/>
    <x v="1"/>
  </r>
  <r>
    <x v="753"/>
    <x v="0"/>
    <s v="BluePrints"/>
    <d v="2024-08-31T00:00:00"/>
    <d v="2024-09-30T00:00:00"/>
    <n v="2125.3000000000002"/>
    <s v="EUR"/>
    <s v="Partial"/>
    <d v="1899-12-30T00:00:00"/>
    <s v=""/>
    <s v=""/>
    <x v="0"/>
    <s v=""/>
    <s v=""/>
    <s v="Net 30"/>
    <s v="AP"/>
    <x v="0"/>
    <s v=""/>
    <x v="0"/>
    <x v="1"/>
    <x v="0"/>
  </r>
  <r>
    <x v="754"/>
    <x v="0"/>
    <s v="Fast Travel"/>
    <d v="2024-04-26T00:00:00"/>
    <d v="2024-05-26T00:00:00"/>
    <n v="2582.08"/>
    <s v="GBP"/>
    <s v="Paid"/>
    <d v="2024-05-27T00:00:00"/>
    <n v="1"/>
    <s v=""/>
    <x v="0"/>
    <s v=""/>
    <s v=""/>
    <s v="Net 30"/>
    <s v="AP"/>
    <x v="1"/>
    <n v="1"/>
    <x v="0"/>
    <x v="1"/>
    <x v="0"/>
  </r>
  <r>
    <x v="755"/>
    <x v="0"/>
    <s v="TechMart"/>
    <d v="2025-02-19T00:00:00"/>
    <d v="2025-03-21T00:00:00"/>
    <n v="1722.33"/>
    <s v="GBP"/>
    <s v="Paid"/>
    <d v="2025-03-21T00:00:00"/>
    <n v="0"/>
    <s v=""/>
    <x v="0"/>
    <s v=""/>
    <s v=""/>
    <s v="Net 30"/>
    <s v="AP"/>
    <x v="2"/>
    <n v="0"/>
    <x v="0"/>
    <x v="1"/>
    <x v="2"/>
  </r>
  <r>
    <x v="756"/>
    <x v="0"/>
    <s v="TechMart"/>
    <d v="2024-11-17T00:00:00"/>
    <d v="2024-12-17T00:00:00"/>
    <n v="4374.09"/>
    <s v="EUR"/>
    <s v="Partial"/>
    <d v="1899-12-30T00:00:00"/>
    <s v=""/>
    <s v=""/>
    <x v="0"/>
    <s v=""/>
    <s v=""/>
    <s v="Net 30"/>
    <s v="AP"/>
    <x v="0"/>
    <s v=""/>
    <x v="0"/>
    <x v="1"/>
    <x v="0"/>
  </r>
  <r>
    <x v="757"/>
    <x v="0"/>
    <s v="BluePrints"/>
    <d v="2023-08-24T00:00:00"/>
    <d v="2023-09-23T00:00:00"/>
    <n v="3289.59"/>
    <s v="CAD"/>
    <s v="Open"/>
    <d v="1899-12-30T00:00:00"/>
    <s v=""/>
    <s v=""/>
    <x v="0"/>
    <s v=""/>
    <s v=""/>
    <s v="Net 30"/>
    <s v="AP"/>
    <x v="0"/>
    <s v=""/>
    <x v="0"/>
    <x v="0"/>
    <x v="1"/>
  </r>
  <r>
    <x v="758"/>
    <x v="0"/>
    <s v="ABC Supplies"/>
    <d v="2024-01-10T00:00:00"/>
    <d v="2024-02-09T00:00:00"/>
    <n v="2204.2800000000002"/>
    <s v="USD"/>
    <s v="Paid"/>
    <d v="2024-02-09T00:00:00"/>
    <n v="0"/>
    <s v=""/>
    <x v="0"/>
    <s v=""/>
    <s v=""/>
    <s v="Net 30"/>
    <s v="AP"/>
    <x v="2"/>
    <n v="0"/>
    <x v="0"/>
    <x v="1"/>
    <x v="0"/>
  </r>
  <r>
    <x v="759"/>
    <x v="0"/>
    <s v="ABC Supplies"/>
    <d v="2024-02-18T00:00:00"/>
    <d v="2024-03-19T00:00:00"/>
    <n v="3457.45"/>
    <s v="GBP"/>
    <s v="Open"/>
    <d v="1899-12-30T00:00:00"/>
    <s v=""/>
    <s v=""/>
    <x v="0"/>
    <s v=""/>
    <s v=""/>
    <s v="Net 30"/>
    <s v="AP"/>
    <x v="0"/>
    <s v=""/>
    <x v="0"/>
    <x v="0"/>
    <x v="0"/>
  </r>
  <r>
    <x v="760"/>
    <x v="0"/>
    <s v="TechMart"/>
    <d v="2023-05-08T00:00:00"/>
    <d v="2023-06-07T00:00:00"/>
    <n v="2571.9"/>
    <s v="USD"/>
    <s v="Paid"/>
    <d v="2023-06-07T00:00:00"/>
    <n v="0"/>
    <s v=""/>
    <x v="0"/>
    <s v=""/>
    <s v=""/>
    <s v="Net 30"/>
    <s v="AP"/>
    <x v="2"/>
    <n v="0"/>
    <x v="0"/>
    <x v="1"/>
    <x v="1"/>
  </r>
  <r>
    <x v="761"/>
    <x v="0"/>
    <s v="BluePrints"/>
    <d v="2024-11-22T00:00:00"/>
    <d v="2024-12-22T00:00:00"/>
    <n v="2573.94"/>
    <s v="EUR"/>
    <s v="Paid"/>
    <d v="2024-12-22T00:00:00"/>
    <n v="0"/>
    <s v=""/>
    <x v="0"/>
    <s v=""/>
    <s v=""/>
    <s v="Net 30"/>
    <s v="AP"/>
    <x v="2"/>
    <n v="0"/>
    <x v="0"/>
    <x v="1"/>
    <x v="0"/>
  </r>
  <r>
    <x v="762"/>
    <x v="0"/>
    <s v="BluePrints"/>
    <d v="2025-01-22T00:00:00"/>
    <d v="2025-02-21T00:00:00"/>
    <n v="3760.26"/>
    <s v="USD"/>
    <s v="Open"/>
    <d v="1899-12-30T00:00:00"/>
    <s v=""/>
    <s v=""/>
    <x v="0"/>
    <s v=""/>
    <s v=""/>
    <s v="Net 30"/>
    <s v="AP"/>
    <x v="0"/>
    <s v=""/>
    <x v="0"/>
    <x v="0"/>
    <x v="2"/>
  </r>
  <r>
    <x v="763"/>
    <x v="0"/>
    <s v="TechMart"/>
    <d v="2024-04-03T00:00:00"/>
    <d v="2024-05-03T00:00:00"/>
    <n v="645.44000000000005"/>
    <s v="USD"/>
    <s v="Paid"/>
    <d v="2024-05-03T00:00:00"/>
    <n v="0"/>
    <s v=""/>
    <x v="0"/>
    <s v=""/>
    <s v=""/>
    <s v="Net 30"/>
    <s v="AP"/>
    <x v="2"/>
    <n v="0"/>
    <x v="0"/>
    <x v="1"/>
    <x v="0"/>
  </r>
  <r>
    <x v="764"/>
    <x v="0"/>
    <s v="TechMart"/>
    <d v="2023-08-10T00:00:00"/>
    <d v="2023-09-09T00:00:00"/>
    <n v="948.66"/>
    <s v="GBP"/>
    <s v="Paid"/>
    <d v="2023-09-09T00:00:00"/>
    <n v="0"/>
    <s v=""/>
    <x v="0"/>
    <s v=""/>
    <s v=""/>
    <s v="Net 30"/>
    <s v="AP"/>
    <x v="2"/>
    <n v="0"/>
    <x v="0"/>
    <x v="1"/>
    <x v="1"/>
  </r>
  <r>
    <x v="765"/>
    <x v="0"/>
    <s v="TechMart"/>
    <d v="2023-05-24T00:00:00"/>
    <d v="2023-06-23T00:00:00"/>
    <n v="4936.8"/>
    <s v="AUD"/>
    <s v="Paid"/>
    <d v="2023-07-20T00:00:00"/>
    <n v="27"/>
    <s v=""/>
    <x v="0"/>
    <s v=""/>
    <s v=""/>
    <s v="Net 30"/>
    <s v="AP"/>
    <x v="1"/>
    <n v="1"/>
    <x v="0"/>
    <x v="1"/>
    <x v="1"/>
  </r>
  <r>
    <x v="766"/>
    <x v="0"/>
    <s v="ABC Supplies"/>
    <d v="2023-03-03T00:00:00"/>
    <d v="2023-04-02T00:00:00"/>
    <n v="4286.67"/>
    <s v="USD"/>
    <s v="Paid"/>
    <d v="2023-04-02T00:00:00"/>
    <n v="0"/>
    <s v=""/>
    <x v="0"/>
    <s v=""/>
    <s v=""/>
    <s v="Net 30"/>
    <s v="AP"/>
    <x v="2"/>
    <n v="0"/>
    <x v="0"/>
    <x v="1"/>
    <x v="1"/>
  </r>
  <r>
    <x v="767"/>
    <x v="0"/>
    <s v="Fast Travel"/>
    <d v="2023-12-03T00:00:00"/>
    <d v="2024-01-02T00:00:00"/>
    <n v="4346.29"/>
    <s v="GBP"/>
    <s v="Partial"/>
    <d v="1899-12-30T00:00:00"/>
    <s v=""/>
    <s v=""/>
    <x v="0"/>
    <s v=""/>
    <s v=""/>
    <s v="Net 30"/>
    <s v="AP"/>
    <x v="0"/>
    <s v=""/>
    <x v="0"/>
    <x v="1"/>
    <x v="1"/>
  </r>
  <r>
    <x v="768"/>
    <x v="0"/>
    <s v="Fast Travel"/>
    <d v="2025-01-02T00:00:00"/>
    <d v="2025-02-01T00:00:00"/>
    <n v="2978.71"/>
    <s v="GBP"/>
    <s v="Partial"/>
    <d v="1899-12-30T00:00:00"/>
    <s v=""/>
    <s v=""/>
    <x v="0"/>
    <s v=""/>
    <s v=""/>
    <s v="Net 30"/>
    <s v="AP"/>
    <x v="0"/>
    <s v=""/>
    <x v="0"/>
    <x v="1"/>
    <x v="2"/>
  </r>
  <r>
    <x v="769"/>
    <x v="0"/>
    <s v="ABC Supplies"/>
    <d v="2025-04-05T00:00:00"/>
    <d v="2025-05-05T00:00:00"/>
    <n v="3489.97"/>
    <s v="CAD"/>
    <s v="Open"/>
    <d v="1899-12-30T00:00:00"/>
    <s v=""/>
    <s v=""/>
    <x v="0"/>
    <s v=""/>
    <s v=""/>
    <s v="Net 30"/>
    <s v="AP"/>
    <x v="0"/>
    <s v=""/>
    <x v="0"/>
    <x v="0"/>
    <x v="2"/>
  </r>
  <r>
    <x v="770"/>
    <x v="0"/>
    <s v="Global Office"/>
    <d v="2024-12-22T00:00:00"/>
    <d v="2025-01-21T00:00:00"/>
    <n v="290.89999999999998"/>
    <s v="EUR"/>
    <s v="Open"/>
    <d v="1899-12-30T00:00:00"/>
    <s v=""/>
    <s v=""/>
    <x v="0"/>
    <s v=""/>
    <s v=""/>
    <s v="Net 30"/>
    <s v="AP"/>
    <x v="0"/>
    <s v=""/>
    <x v="0"/>
    <x v="0"/>
    <x v="0"/>
  </r>
  <r>
    <x v="771"/>
    <x v="0"/>
    <s v="TechMart"/>
    <d v="2025-03-09T00:00:00"/>
    <d v="2025-04-08T00:00:00"/>
    <n v="2592.92"/>
    <s v="GBP"/>
    <s v="Partial"/>
    <d v="1899-12-30T00:00:00"/>
    <s v=""/>
    <s v=""/>
    <x v="0"/>
    <s v=""/>
    <s v=""/>
    <s v="Net 30"/>
    <s v="AP"/>
    <x v="0"/>
    <s v=""/>
    <x v="0"/>
    <x v="1"/>
    <x v="2"/>
  </r>
  <r>
    <x v="772"/>
    <x v="0"/>
    <s v="ABC Supplies"/>
    <d v="2024-08-01T00:00:00"/>
    <d v="2024-08-31T00:00:00"/>
    <n v="4904.8599999999997"/>
    <s v="CAD"/>
    <s v="Open"/>
    <d v="1899-12-30T00:00:00"/>
    <s v=""/>
    <s v=""/>
    <x v="0"/>
    <s v=""/>
    <s v=""/>
    <s v="Net 30"/>
    <s v="AP"/>
    <x v="0"/>
    <s v=""/>
    <x v="0"/>
    <x v="0"/>
    <x v="0"/>
  </r>
  <r>
    <x v="773"/>
    <x v="0"/>
    <s v="ABC Supplies"/>
    <d v="2025-03-22T00:00:00"/>
    <d v="2025-04-21T00:00:00"/>
    <n v="2807.72"/>
    <s v="GBP"/>
    <s v="Partial"/>
    <d v="1899-12-30T00:00:00"/>
    <s v=""/>
    <s v=""/>
    <x v="0"/>
    <s v=""/>
    <s v=""/>
    <s v="Net 30"/>
    <s v="AP"/>
    <x v="0"/>
    <s v=""/>
    <x v="0"/>
    <x v="1"/>
    <x v="2"/>
  </r>
  <r>
    <x v="774"/>
    <x v="0"/>
    <s v="Global Office"/>
    <d v="2025-02-28T00:00:00"/>
    <d v="2025-03-30T00:00:00"/>
    <n v="3910.59"/>
    <s v="EUR"/>
    <s v="Open"/>
    <d v="1899-12-30T00:00:00"/>
    <s v=""/>
    <s v=""/>
    <x v="0"/>
    <s v=""/>
    <s v=""/>
    <s v="Net 30"/>
    <s v="AP"/>
    <x v="0"/>
    <s v=""/>
    <x v="0"/>
    <x v="0"/>
    <x v="2"/>
  </r>
  <r>
    <x v="775"/>
    <x v="0"/>
    <s v="Global Office"/>
    <d v="2023-06-06T00:00:00"/>
    <d v="2023-07-06T00:00:00"/>
    <n v="1583.9"/>
    <s v="EUR"/>
    <s v="Partial"/>
    <d v="1899-12-30T00:00:00"/>
    <s v=""/>
    <s v=""/>
    <x v="0"/>
    <s v=""/>
    <s v=""/>
    <s v="Net 30"/>
    <s v="AP"/>
    <x v="0"/>
    <s v=""/>
    <x v="0"/>
    <x v="1"/>
    <x v="1"/>
  </r>
  <r>
    <x v="776"/>
    <x v="0"/>
    <s v="BluePrints"/>
    <d v="2025-03-07T00:00:00"/>
    <d v="2025-04-06T00:00:00"/>
    <n v="734.99"/>
    <s v="GBP"/>
    <s v="Partial"/>
    <d v="1899-12-30T00:00:00"/>
    <s v=""/>
    <s v=""/>
    <x v="0"/>
    <s v=""/>
    <s v=""/>
    <s v="Net 30"/>
    <s v="AP"/>
    <x v="0"/>
    <s v=""/>
    <x v="0"/>
    <x v="1"/>
    <x v="2"/>
  </r>
  <r>
    <x v="777"/>
    <x v="0"/>
    <s v="ABC Supplies"/>
    <d v="2024-01-24T00:00:00"/>
    <d v="2024-02-23T00:00:00"/>
    <n v="2547.7800000000002"/>
    <s v="AUD"/>
    <s v="Open"/>
    <d v="1899-12-30T00:00:00"/>
    <s v=""/>
    <s v=""/>
    <x v="0"/>
    <s v=""/>
    <s v=""/>
    <s v="Net 30"/>
    <s v="AP"/>
    <x v="0"/>
    <s v=""/>
    <x v="0"/>
    <x v="0"/>
    <x v="0"/>
  </r>
  <r>
    <x v="778"/>
    <x v="0"/>
    <s v="ABC Supplies"/>
    <d v="2024-11-12T00:00:00"/>
    <d v="2024-12-12T00:00:00"/>
    <n v="4777.6400000000003"/>
    <s v="AUD"/>
    <s v="Partial"/>
    <d v="1899-12-30T00:00:00"/>
    <s v=""/>
    <s v=""/>
    <x v="0"/>
    <s v=""/>
    <s v=""/>
    <s v="Net 30"/>
    <s v="AP"/>
    <x v="0"/>
    <s v=""/>
    <x v="0"/>
    <x v="1"/>
    <x v="0"/>
  </r>
  <r>
    <x v="779"/>
    <x v="0"/>
    <s v="Fast Travel"/>
    <d v="2023-11-01T00:00:00"/>
    <d v="2023-12-01T00:00:00"/>
    <n v="791.99"/>
    <s v="GBP"/>
    <s v="Paid"/>
    <d v="2023-12-01T00:00:00"/>
    <n v="0"/>
    <s v=""/>
    <x v="0"/>
    <s v=""/>
    <s v=""/>
    <s v="Net 30"/>
    <s v="AP"/>
    <x v="2"/>
    <n v="0"/>
    <x v="0"/>
    <x v="1"/>
    <x v="1"/>
  </r>
  <r>
    <x v="780"/>
    <x v="0"/>
    <s v="ABC Supplies"/>
    <d v="2024-08-29T00:00:00"/>
    <d v="2024-09-28T00:00:00"/>
    <n v="4963.01"/>
    <s v="USD"/>
    <s v="Partial"/>
    <d v="1899-12-30T00:00:00"/>
    <s v=""/>
    <s v=""/>
    <x v="0"/>
    <s v=""/>
    <s v=""/>
    <s v="Net 30"/>
    <s v="AP"/>
    <x v="0"/>
    <s v=""/>
    <x v="0"/>
    <x v="1"/>
    <x v="0"/>
  </r>
  <r>
    <x v="781"/>
    <x v="0"/>
    <s v="BluePrints"/>
    <d v="2023-07-19T00:00:00"/>
    <d v="2023-08-18T00:00:00"/>
    <n v="4539.28"/>
    <s v="GBP"/>
    <s v="Paid"/>
    <d v="2023-08-21T00:00:00"/>
    <n v="3"/>
    <s v=""/>
    <x v="0"/>
    <s v=""/>
    <s v=""/>
    <s v="Net 30"/>
    <s v="AP"/>
    <x v="1"/>
    <n v="1"/>
    <x v="0"/>
    <x v="1"/>
    <x v="1"/>
  </r>
  <r>
    <x v="782"/>
    <x v="0"/>
    <s v="Fast Travel"/>
    <d v="2024-11-19T00:00:00"/>
    <d v="2024-12-19T00:00:00"/>
    <n v="3114.85"/>
    <s v="EUR"/>
    <s v="Partial"/>
    <d v="1899-12-30T00:00:00"/>
    <s v=""/>
    <s v=""/>
    <x v="0"/>
    <s v=""/>
    <s v=""/>
    <s v="Net 30"/>
    <s v="AP"/>
    <x v="0"/>
    <s v=""/>
    <x v="0"/>
    <x v="1"/>
    <x v="0"/>
  </r>
  <r>
    <x v="783"/>
    <x v="0"/>
    <s v="Global Office"/>
    <d v="2025-04-21T00:00:00"/>
    <d v="2025-05-21T00:00:00"/>
    <n v="3340.58"/>
    <s v="AUD"/>
    <s v="Paid"/>
    <d v="2025-06-11T00:00:00"/>
    <n v="21"/>
    <s v=""/>
    <x v="0"/>
    <s v=""/>
    <s v=""/>
    <s v="Net 30"/>
    <s v="AP"/>
    <x v="1"/>
    <n v="1"/>
    <x v="0"/>
    <x v="1"/>
    <x v="2"/>
  </r>
  <r>
    <x v="784"/>
    <x v="0"/>
    <s v="ABC Supplies"/>
    <d v="2025-04-07T00:00:00"/>
    <d v="2025-05-07T00:00:00"/>
    <n v="4187.3"/>
    <s v="AUD"/>
    <s v="Paid"/>
    <d v="2025-05-07T00:00:00"/>
    <n v="0"/>
    <s v=""/>
    <x v="0"/>
    <s v=""/>
    <s v=""/>
    <s v="Net 30"/>
    <s v="AP"/>
    <x v="2"/>
    <n v="0"/>
    <x v="0"/>
    <x v="1"/>
    <x v="2"/>
  </r>
  <r>
    <x v="785"/>
    <x v="0"/>
    <s v="Fast Travel"/>
    <d v="2023-11-19T00:00:00"/>
    <d v="2023-12-19T00:00:00"/>
    <n v="4020.64"/>
    <s v="CAD"/>
    <s v="Paid"/>
    <d v="2023-12-19T00:00:00"/>
    <n v="0"/>
    <s v=""/>
    <x v="0"/>
    <s v=""/>
    <s v=""/>
    <s v="Net 30"/>
    <s v="AP"/>
    <x v="2"/>
    <n v="0"/>
    <x v="0"/>
    <x v="1"/>
    <x v="1"/>
  </r>
  <r>
    <x v="786"/>
    <x v="0"/>
    <s v="TechMart"/>
    <d v="2025-01-30T00:00:00"/>
    <d v="2025-03-01T00:00:00"/>
    <n v="755.89"/>
    <s v="GBP"/>
    <s v="Partial"/>
    <d v="1899-12-30T00:00:00"/>
    <s v=""/>
    <s v=""/>
    <x v="0"/>
    <s v=""/>
    <s v=""/>
    <s v="Net 30"/>
    <s v="AP"/>
    <x v="0"/>
    <s v=""/>
    <x v="0"/>
    <x v="1"/>
    <x v="2"/>
  </r>
  <r>
    <x v="787"/>
    <x v="0"/>
    <s v="ABC Supplies"/>
    <d v="2023-07-08T00:00:00"/>
    <d v="2023-08-07T00:00:00"/>
    <n v="1670.28"/>
    <s v="CAD"/>
    <s v="Paid"/>
    <d v="2023-08-07T00:00:00"/>
    <n v="0"/>
    <s v=""/>
    <x v="0"/>
    <s v=""/>
    <s v=""/>
    <s v="Net 30"/>
    <s v="AP"/>
    <x v="2"/>
    <n v="0"/>
    <x v="0"/>
    <x v="1"/>
    <x v="1"/>
  </r>
  <r>
    <x v="788"/>
    <x v="0"/>
    <s v="BluePrints"/>
    <d v="2024-09-16T00:00:00"/>
    <d v="2024-10-16T00:00:00"/>
    <n v="4064.87"/>
    <s v="EUR"/>
    <s v="Partial"/>
    <d v="1899-12-30T00:00:00"/>
    <s v=""/>
    <s v=""/>
    <x v="0"/>
    <s v=""/>
    <s v=""/>
    <s v="Net 30"/>
    <s v="AP"/>
    <x v="0"/>
    <s v=""/>
    <x v="0"/>
    <x v="1"/>
    <x v="0"/>
  </r>
  <r>
    <x v="789"/>
    <x v="0"/>
    <s v="Fast Travel"/>
    <d v="2023-02-18T00:00:00"/>
    <d v="2023-03-20T00:00:00"/>
    <n v="4071.09"/>
    <s v="USD"/>
    <s v="Partial"/>
    <d v="1899-12-30T00:00:00"/>
    <s v=""/>
    <s v=""/>
    <x v="0"/>
    <s v=""/>
    <s v=""/>
    <s v="Net 30"/>
    <s v="AP"/>
    <x v="0"/>
    <s v=""/>
    <x v="0"/>
    <x v="1"/>
    <x v="1"/>
  </r>
  <r>
    <x v="790"/>
    <x v="0"/>
    <s v="BluePrints"/>
    <d v="2025-01-25T00:00:00"/>
    <d v="2025-02-24T00:00:00"/>
    <n v="311.52"/>
    <s v="GBP"/>
    <s v="Open"/>
    <d v="1899-12-30T00:00:00"/>
    <s v=""/>
    <s v=""/>
    <x v="0"/>
    <s v=""/>
    <s v=""/>
    <s v="Net 30"/>
    <s v="AP"/>
    <x v="0"/>
    <s v=""/>
    <x v="0"/>
    <x v="0"/>
    <x v="2"/>
  </r>
  <r>
    <x v="791"/>
    <x v="0"/>
    <s v="Fast Travel"/>
    <d v="2024-06-24T00:00:00"/>
    <d v="2024-07-24T00:00:00"/>
    <n v="4351.8"/>
    <s v="AUD"/>
    <s v="Paid"/>
    <d v="2024-07-30T00:00:00"/>
    <n v="6"/>
    <s v=""/>
    <x v="0"/>
    <s v=""/>
    <s v=""/>
    <s v="Net 30"/>
    <s v="AP"/>
    <x v="1"/>
    <n v="1"/>
    <x v="0"/>
    <x v="1"/>
    <x v="0"/>
  </r>
  <r>
    <x v="792"/>
    <x v="0"/>
    <s v="BluePrints"/>
    <d v="2024-03-03T00:00:00"/>
    <d v="2024-04-02T00:00:00"/>
    <n v="3524.51"/>
    <s v="GBP"/>
    <s v="Open"/>
    <d v="1899-12-30T00:00:00"/>
    <s v=""/>
    <s v=""/>
    <x v="0"/>
    <s v=""/>
    <s v=""/>
    <s v="Net 30"/>
    <s v="AP"/>
    <x v="0"/>
    <s v=""/>
    <x v="0"/>
    <x v="0"/>
    <x v="0"/>
  </r>
  <r>
    <x v="793"/>
    <x v="0"/>
    <s v="BluePrints"/>
    <d v="2023-02-21T00:00:00"/>
    <d v="2023-03-23T00:00:00"/>
    <n v="2999.23"/>
    <s v="AUD"/>
    <s v="Paid"/>
    <d v="2023-03-23T00:00:00"/>
    <n v="0"/>
    <s v=""/>
    <x v="0"/>
    <s v=""/>
    <s v=""/>
    <s v="Net 30"/>
    <s v="AP"/>
    <x v="2"/>
    <n v="0"/>
    <x v="0"/>
    <x v="1"/>
    <x v="1"/>
  </r>
  <r>
    <x v="794"/>
    <x v="0"/>
    <s v="Fast Travel"/>
    <d v="2024-09-08T00:00:00"/>
    <d v="2024-10-08T00:00:00"/>
    <n v="754.06"/>
    <s v="EUR"/>
    <s v="Partial"/>
    <d v="1899-12-30T00:00:00"/>
    <s v=""/>
    <s v=""/>
    <x v="0"/>
    <s v=""/>
    <s v=""/>
    <s v="Net 30"/>
    <s v="AP"/>
    <x v="0"/>
    <s v=""/>
    <x v="0"/>
    <x v="1"/>
    <x v="0"/>
  </r>
  <r>
    <x v="795"/>
    <x v="0"/>
    <s v="Fast Travel"/>
    <d v="2023-02-04T00:00:00"/>
    <d v="2023-03-06T00:00:00"/>
    <n v="4250.7"/>
    <s v="AUD"/>
    <s v="Paid"/>
    <d v="2023-03-06T00:00:00"/>
    <n v="0"/>
    <s v=""/>
    <x v="0"/>
    <s v=""/>
    <s v=""/>
    <s v="Net 30"/>
    <s v="AP"/>
    <x v="2"/>
    <n v="0"/>
    <x v="0"/>
    <x v="1"/>
    <x v="1"/>
  </r>
  <r>
    <x v="796"/>
    <x v="0"/>
    <s v="BluePrints"/>
    <d v="2024-04-02T00:00:00"/>
    <d v="2024-05-02T00:00:00"/>
    <n v="613.6"/>
    <s v="GBP"/>
    <s v="Open"/>
    <d v="1899-12-30T00:00:00"/>
    <s v=""/>
    <s v=""/>
    <x v="0"/>
    <s v=""/>
    <s v=""/>
    <s v="Net 30"/>
    <s v="AP"/>
    <x v="0"/>
    <s v=""/>
    <x v="0"/>
    <x v="0"/>
    <x v="0"/>
  </r>
  <r>
    <x v="797"/>
    <x v="0"/>
    <s v="Global Office"/>
    <d v="2025-03-16T00:00:00"/>
    <d v="2025-04-15T00:00:00"/>
    <n v="1012.88"/>
    <s v="EUR"/>
    <s v="Partial"/>
    <d v="1899-12-30T00:00:00"/>
    <s v=""/>
    <s v=""/>
    <x v="0"/>
    <s v=""/>
    <s v=""/>
    <s v="Net 30"/>
    <s v="AP"/>
    <x v="0"/>
    <s v=""/>
    <x v="0"/>
    <x v="1"/>
    <x v="2"/>
  </r>
  <r>
    <x v="798"/>
    <x v="0"/>
    <s v="ABC Supplies"/>
    <d v="2025-06-19T00:00:00"/>
    <d v="2025-07-19T00:00:00"/>
    <n v="290.27"/>
    <s v="GBP"/>
    <s v="Partial"/>
    <d v="1899-12-30T00:00:00"/>
    <s v=""/>
    <s v=""/>
    <x v="0"/>
    <s v=""/>
    <s v=""/>
    <s v="Net 30"/>
    <s v="AP"/>
    <x v="0"/>
    <s v=""/>
    <x v="0"/>
    <x v="1"/>
    <x v="2"/>
  </r>
  <r>
    <x v="799"/>
    <x v="0"/>
    <s v="Global Office"/>
    <d v="2024-12-22T00:00:00"/>
    <d v="2025-01-21T00:00:00"/>
    <n v="4608.55"/>
    <s v="AUD"/>
    <s v="Partial"/>
    <d v="1899-12-30T00:00:00"/>
    <s v=""/>
    <s v=""/>
    <x v="0"/>
    <s v=""/>
    <s v=""/>
    <s v="Net 30"/>
    <s v="AP"/>
    <x v="0"/>
    <s v=""/>
    <x v="0"/>
    <x v="1"/>
    <x v="0"/>
  </r>
  <r>
    <x v="800"/>
    <x v="1"/>
    <s v="0379-NEVHP"/>
    <d v="2013-02-01T00:00:00"/>
    <d v="2013-01-02T00:00:00"/>
    <n v="55.94"/>
    <m/>
    <s v="Paid"/>
    <d v="2013-02-01T00:00:00"/>
    <n v="0"/>
    <s v="No"/>
    <x v="1"/>
    <d v="2013-06-04T00:00:00"/>
    <s v="Paper"/>
    <s v=""/>
    <s v="AR"/>
    <x v="2"/>
    <n v="0"/>
    <x v="1"/>
    <x v="1"/>
    <x v="3"/>
  </r>
  <r>
    <x v="801"/>
    <x v="1"/>
    <s v="8976-AMJEO"/>
    <d v="2013-01-26T00:00:00"/>
    <d v="2013-02-25T00:00:00"/>
    <n v="61.74"/>
    <m/>
    <s v="Paid"/>
    <d v="2013-01-26T00:00:00"/>
    <n v="0"/>
    <s v="Yes"/>
    <x v="2"/>
    <d v="2012-03-03T00:00:00"/>
    <s v="Electronic"/>
    <s v=""/>
    <s v="AR"/>
    <x v="2"/>
    <n v="0"/>
    <x v="2"/>
    <x v="1"/>
    <x v="3"/>
  </r>
  <r>
    <x v="800"/>
    <x v="1"/>
    <s v="2820-XGXSB"/>
    <d v="2013-03-07T00:00:00"/>
    <d v="2013-02-08T00:00:00"/>
    <n v="65.88"/>
    <m/>
    <s v="Paid"/>
    <d v="2013-03-07T00:00:00"/>
    <n v="0"/>
    <s v="No"/>
    <x v="1"/>
    <d v="2012-01-26T00:00:00"/>
    <s v="Electronic"/>
    <s v=""/>
    <s v="AR"/>
    <x v="2"/>
    <n v="0"/>
    <x v="1"/>
    <x v="1"/>
    <x v="3"/>
  </r>
  <r>
    <x v="801"/>
    <x v="1"/>
    <s v="9322-YCTQO"/>
    <d v="2013-10-02T00:00:00"/>
    <d v="2013-12-03T00:00:00"/>
    <n v="105.92"/>
    <m/>
    <s v="Paid"/>
    <d v="2013-10-02T00:00:00"/>
    <n v="5"/>
    <s v="No"/>
    <x v="2"/>
    <d v="2012-06-04T00:00:00"/>
    <s v="Electronic"/>
    <s v=""/>
    <s v="AR"/>
    <x v="1"/>
    <n v="1"/>
    <x v="1"/>
    <x v="1"/>
    <x v="3"/>
  </r>
  <r>
    <x v="802"/>
    <x v="1"/>
    <s v="6627-ELFBK"/>
    <d v="2012-10-25T00:00:00"/>
    <d v="2012-11-24T00:00:00"/>
    <n v="72.27"/>
    <m/>
    <s v="Paid"/>
    <d v="2012-10-25T00:00:00"/>
    <n v="4"/>
    <s v="Yes"/>
    <x v="3"/>
    <d v="2012-11-26T00:00:00"/>
    <s v="Paper"/>
    <s v=""/>
    <s v="AR"/>
    <x v="1"/>
    <n v="1"/>
    <x v="2"/>
    <x v="1"/>
    <x v="4"/>
  </r>
  <r>
    <x v="802"/>
    <x v="1"/>
    <s v="5148-SYKLB"/>
    <d v="2012-01-27T00:00:00"/>
    <d v="2012-02-26T00:00:00"/>
    <n v="94"/>
    <m/>
    <s v="Paid"/>
    <d v="2012-01-27T00:00:00"/>
    <n v="0"/>
    <s v="Yes"/>
    <x v="3"/>
    <d v="2013-08-28T00:00:00"/>
    <s v="Paper"/>
    <s v=""/>
    <s v="AR"/>
    <x v="2"/>
    <n v="0"/>
    <x v="2"/>
    <x v="1"/>
    <x v="4"/>
  </r>
  <r>
    <x v="803"/>
    <x v="1"/>
    <s v="8690-EEBEO"/>
    <d v="2013-08-13T00:00:00"/>
    <d v="2013-12-09T00:00:00"/>
    <n v="74.69"/>
    <m/>
    <s v="Paid"/>
    <d v="2013-08-13T00:00:00"/>
    <n v="0"/>
    <s v="No"/>
    <x v="4"/>
    <d v="2012-05-12T00:00:00"/>
    <s v="Electronic"/>
    <s v=""/>
    <s v="AR"/>
    <x v="2"/>
    <n v="0"/>
    <x v="1"/>
    <x v="1"/>
    <x v="3"/>
  </r>
  <r>
    <x v="804"/>
    <x v="1"/>
    <s v="4460-ZXNDN"/>
    <d v="2012-12-16T00:00:00"/>
    <d v="2013-01-15T00:00:00"/>
    <n v="75.06"/>
    <m/>
    <s v="Paid"/>
    <d v="2012-12-16T00:00:00"/>
    <n v="0"/>
    <s v="No"/>
    <x v="5"/>
    <d v="2013-06-27T00:00:00"/>
    <s v="Paper"/>
    <s v=""/>
    <s v="AR"/>
    <x v="2"/>
    <n v="0"/>
    <x v="1"/>
    <x v="1"/>
    <x v="4"/>
  </r>
  <r>
    <x v="804"/>
    <x v="1"/>
    <s v="3831-FXWYK"/>
    <d v="2012-05-14T00:00:00"/>
    <d v="2012-06-13T00:00:00"/>
    <n v="80.069999999999993"/>
    <m/>
    <s v="Paid"/>
    <d v="2012-05-14T00:00:00"/>
    <n v="18"/>
    <s v="Yes"/>
    <x v="5"/>
    <d v="2013-08-03T00:00:00"/>
    <s v="Paper"/>
    <s v=""/>
    <s v="AR"/>
    <x v="1"/>
    <n v="1"/>
    <x v="2"/>
    <x v="1"/>
    <x v="4"/>
  </r>
  <r>
    <x v="803"/>
    <x v="1"/>
    <s v="7654-DOLHO"/>
    <d v="2013-01-07T00:00:00"/>
    <d v="2013-07-31T00:00:00"/>
    <n v="48.33"/>
    <m/>
    <s v="Paid"/>
    <d v="2013-01-07T00:00:00"/>
    <n v="0"/>
    <s v="No"/>
    <x v="4"/>
    <d v="2012-04-04T00:00:00"/>
    <s v="Electronic"/>
    <s v=""/>
    <s v="AR"/>
    <x v="2"/>
    <n v="0"/>
    <x v="1"/>
    <x v="1"/>
    <x v="3"/>
  </r>
  <r>
    <x v="804"/>
    <x v="1"/>
    <s v="3993-QUNVJ"/>
    <d v="2012-03-31T00:00:00"/>
    <d v="2012-04-30T00:00:00"/>
    <n v="75.33"/>
    <m/>
    <s v="Paid"/>
    <d v="2012-03-31T00:00:00"/>
    <n v="0"/>
    <s v="No"/>
    <x v="5"/>
    <d v="2012-12-31T00:00:00"/>
    <s v="Paper"/>
    <s v=""/>
    <s v="AR"/>
    <x v="2"/>
    <n v="0"/>
    <x v="1"/>
    <x v="1"/>
    <x v="4"/>
  </r>
  <r>
    <x v="801"/>
    <x v="1"/>
    <s v="5284-DJOZO"/>
    <d v="2013-07-08T00:00:00"/>
    <d v="2013-06-09T00:00:00"/>
    <n v="73.349999999999994"/>
    <m/>
    <s v="Paid"/>
    <d v="2013-07-08T00:00:00"/>
    <n v="0"/>
    <s v="No"/>
    <x v="2"/>
    <d v="2012-11-09T00:00:00"/>
    <s v="Electronic"/>
    <s v=""/>
    <s v="AR"/>
    <x v="2"/>
    <n v="0"/>
    <x v="1"/>
    <x v="1"/>
    <x v="3"/>
  </r>
  <r>
    <x v="802"/>
    <x v="1"/>
    <s v="5924-UOPGH"/>
    <d v="2013-08-05T00:00:00"/>
    <d v="2013-07-06T00:00:00"/>
    <n v="90.08"/>
    <m/>
    <s v="Paid"/>
    <d v="2013-08-05T00:00:00"/>
    <n v="2"/>
    <s v="Yes"/>
    <x v="3"/>
    <d v="2013-06-06T00:00:00"/>
    <s v="Paper"/>
    <s v=""/>
    <s v="AR"/>
    <x v="1"/>
    <n v="1"/>
    <x v="2"/>
    <x v="1"/>
    <x v="3"/>
  </r>
  <r>
    <x v="801"/>
    <x v="1"/>
    <s v="9117-LYRCE"/>
    <d v="2012-10-21T00:00:00"/>
    <d v="2012-11-20T00:00:00"/>
    <n v="57.17"/>
    <m/>
    <s v="Paid"/>
    <d v="2012-10-21T00:00:00"/>
    <n v="10"/>
    <s v="No"/>
    <x v="2"/>
    <d v="2013-05-07T00:00:00"/>
    <s v="Paper"/>
    <s v=""/>
    <s v="AR"/>
    <x v="1"/>
    <n v="1"/>
    <x v="1"/>
    <x v="1"/>
    <x v="4"/>
  </r>
  <r>
    <x v="802"/>
    <x v="1"/>
    <s v="7695-NKUXM"/>
    <d v="2012-07-11T00:00:00"/>
    <d v="2012-07-12T00:00:00"/>
    <n v="50.02"/>
    <m/>
    <s v="Paid"/>
    <d v="2012-07-11T00:00:00"/>
    <n v="0"/>
    <s v="No"/>
    <x v="3"/>
    <d v="2012-11-21T00:00:00"/>
    <s v="Paper"/>
    <s v=""/>
    <s v="AR"/>
    <x v="2"/>
    <n v="0"/>
    <x v="1"/>
    <x v="1"/>
    <x v="4"/>
  </r>
  <r>
    <x v="800"/>
    <x v="1"/>
    <s v="8820-BLYDZ"/>
    <d v="2013-02-21T00:00:00"/>
    <d v="2013-03-23T00:00:00"/>
    <n v="61.96"/>
    <m/>
    <s v="Paid"/>
    <d v="2013-02-21T00:00:00"/>
    <n v="0"/>
    <s v="No"/>
    <x v="1"/>
    <d v="2013-03-19T00:00:00"/>
    <s v="Paper"/>
    <s v=""/>
    <s v="AR"/>
    <x v="2"/>
    <n v="0"/>
    <x v="1"/>
    <x v="1"/>
    <x v="3"/>
  </r>
  <r>
    <x v="801"/>
    <x v="1"/>
    <s v="8976-AMJEO"/>
    <d v="2013-05-16T00:00:00"/>
    <d v="2013-06-15T00:00:00"/>
    <n v="69.88"/>
    <m/>
    <s v="Paid"/>
    <d v="2013-05-16T00:00:00"/>
    <n v="0"/>
    <s v="No"/>
    <x v="2"/>
    <d v="2012-03-03T00:00:00"/>
    <s v="Electronic"/>
    <s v=""/>
    <s v="AR"/>
    <x v="2"/>
    <n v="0"/>
    <x v="1"/>
    <x v="1"/>
    <x v="3"/>
  </r>
  <r>
    <x v="802"/>
    <x v="1"/>
    <s v="5148-SYKLB"/>
    <d v="2013-05-29T00:00:00"/>
    <d v="2013-06-28T00:00:00"/>
    <n v="68.8"/>
    <m/>
    <s v="Paid"/>
    <d v="2013-05-29T00:00:00"/>
    <n v="12"/>
    <s v="Yes"/>
    <x v="3"/>
    <d v="2013-08-28T00:00:00"/>
    <s v="Paper"/>
    <s v=""/>
    <s v="AR"/>
    <x v="1"/>
    <n v="1"/>
    <x v="2"/>
    <x v="1"/>
    <x v="3"/>
  </r>
  <r>
    <x v="802"/>
    <x v="1"/>
    <s v="3568-JJMFW"/>
    <d v="2013-10-20T00:00:00"/>
    <d v="2013-11-19T00:00:00"/>
    <n v="96.23"/>
    <m/>
    <s v="Paid"/>
    <d v="2013-10-20T00:00:00"/>
    <n v="0"/>
    <s v="Yes"/>
    <x v="3"/>
    <d v="2012-09-01T00:00:00"/>
    <s v="Electronic"/>
    <s v=""/>
    <s v="AR"/>
    <x v="2"/>
    <n v="0"/>
    <x v="2"/>
    <x v="1"/>
    <x v="3"/>
  </r>
  <r>
    <x v="802"/>
    <x v="1"/>
    <s v="5613-UHVMG"/>
    <d v="2012-11-30T00:00:00"/>
    <d v="2012-12-30T00:00:00"/>
    <n v="42.01"/>
    <m/>
    <s v="Paid"/>
    <d v="2012-11-30T00:00:00"/>
    <n v="17"/>
    <s v="Yes"/>
    <x v="3"/>
    <d v="2012-05-31T00:00:00"/>
    <s v="Electronic"/>
    <s v=""/>
    <s v="AR"/>
    <x v="1"/>
    <n v="1"/>
    <x v="2"/>
    <x v="1"/>
    <x v="4"/>
  </r>
  <r>
    <x v="801"/>
    <x v="1"/>
    <s v="6833-ETVHD"/>
    <d v="2012-04-11T00:00:00"/>
    <d v="2012-04-12T00:00:00"/>
    <n v="86.65"/>
    <m/>
    <s v="Paid"/>
    <d v="2012-04-11T00:00:00"/>
    <n v="0"/>
    <s v="No"/>
    <x v="2"/>
    <d v="2012-04-30T00:00:00"/>
    <s v="Electronic"/>
    <s v=""/>
    <s v="AR"/>
    <x v="2"/>
    <n v="0"/>
    <x v="1"/>
    <x v="1"/>
    <x v="4"/>
  </r>
  <r>
    <x v="804"/>
    <x v="1"/>
    <s v="7758-WKLVM"/>
    <d v="2012-06-24T00:00:00"/>
    <d v="2012-07-24T00:00:00"/>
    <n v="71.489999999999995"/>
    <m/>
    <s v="Paid"/>
    <d v="2012-06-24T00:00:00"/>
    <n v="14"/>
    <s v="No"/>
    <x v="5"/>
    <d v="2012-06-02T00:00:00"/>
    <s v="Electronic"/>
    <s v=""/>
    <s v="AR"/>
    <x v="1"/>
    <n v="1"/>
    <x v="1"/>
    <x v="1"/>
    <x v="4"/>
  </r>
  <r>
    <x v="802"/>
    <x v="1"/>
    <s v="6004-KITZM"/>
    <d v="2013-06-01T00:00:00"/>
    <d v="2013-05-02T00:00:00"/>
    <n v="88.16"/>
    <m/>
    <s v="Paid"/>
    <d v="2013-06-01T00:00:00"/>
    <n v="0"/>
    <s v="No"/>
    <x v="3"/>
    <d v="2013-01-09T00:00:00"/>
    <s v="Paper"/>
    <s v=""/>
    <s v="AR"/>
    <x v="2"/>
    <n v="0"/>
    <x v="1"/>
    <x v="1"/>
    <x v="3"/>
  </r>
  <r>
    <x v="800"/>
    <x v="1"/>
    <s v="9841-XLGBV"/>
    <d v="2013-02-16T00:00:00"/>
    <d v="2013-03-18T00:00:00"/>
    <n v="26.44"/>
    <m/>
    <s v="Paid"/>
    <d v="2013-02-16T00:00:00"/>
    <n v="0"/>
    <s v="No"/>
    <x v="1"/>
    <d v="2013-03-01T00:00:00"/>
    <s v="Electronic"/>
    <s v=""/>
    <s v="AR"/>
    <x v="2"/>
    <n v="0"/>
    <x v="1"/>
    <x v="1"/>
    <x v="3"/>
  </r>
  <r>
    <x v="803"/>
    <x v="1"/>
    <s v="8690-EEBEO"/>
    <d v="2012-02-18T00:00:00"/>
    <d v="2012-03-19T00:00:00"/>
    <n v="83.33"/>
    <m/>
    <s v="Paid"/>
    <d v="2012-02-18T00:00:00"/>
    <n v="11"/>
    <s v="No"/>
    <x v="4"/>
    <d v="2012-05-12T00:00:00"/>
    <s v="Paper"/>
    <s v=""/>
    <s v="AR"/>
    <x v="1"/>
    <n v="1"/>
    <x v="1"/>
    <x v="1"/>
    <x v="4"/>
  </r>
  <r>
    <x v="800"/>
    <x v="1"/>
    <s v="8156-PCYBM"/>
    <d v="2012-01-24T00:00:00"/>
    <d v="2012-02-23T00:00:00"/>
    <n v="72.7"/>
    <m/>
    <s v="Paid"/>
    <d v="2012-01-24T00:00:00"/>
    <n v="9"/>
    <s v="No"/>
    <x v="1"/>
    <d v="2012-03-03T00:00:00"/>
    <s v="Paper"/>
    <s v=""/>
    <s v="AR"/>
    <x v="1"/>
    <n v="1"/>
    <x v="1"/>
    <x v="1"/>
    <x v="4"/>
  </r>
  <r>
    <x v="802"/>
    <x v="1"/>
    <s v="7946-HJDUR"/>
    <d v="2013-05-29T00:00:00"/>
    <d v="2013-06-28T00:00:00"/>
    <n v="41.69"/>
    <m/>
    <s v="Paid"/>
    <d v="2013-05-29T00:00:00"/>
    <n v="0"/>
    <s v="No"/>
    <x v="3"/>
    <d v="2012-02-21T00:00:00"/>
    <s v="Electronic"/>
    <s v=""/>
    <s v="AR"/>
    <x v="2"/>
    <n v="0"/>
    <x v="1"/>
    <x v="1"/>
    <x v="3"/>
  </r>
  <r>
    <x v="804"/>
    <x v="1"/>
    <s v="3831-FXWYK"/>
    <d v="2012-12-24T00:00:00"/>
    <d v="2013-01-23T00:00:00"/>
    <n v="24.46"/>
    <m/>
    <s v="Paid"/>
    <d v="2012-12-24T00:00:00"/>
    <n v="8"/>
    <s v="No"/>
    <x v="5"/>
    <d v="2013-08-03T00:00:00"/>
    <s v="Paper"/>
    <s v=""/>
    <s v="AR"/>
    <x v="1"/>
    <n v="1"/>
    <x v="1"/>
    <x v="1"/>
    <x v="4"/>
  </r>
  <r>
    <x v="801"/>
    <x v="1"/>
    <s v="2621-XCLEH"/>
    <d v="2013-03-31T00:00:00"/>
    <d v="2013-04-30T00:00:00"/>
    <n v="70.930000000000007"/>
    <m/>
    <s v="Paid"/>
    <d v="2013-03-31T00:00:00"/>
    <n v="25"/>
    <s v="Yes"/>
    <x v="2"/>
    <d v="2012-09-24T00:00:00"/>
    <s v="Electronic"/>
    <s v=""/>
    <s v="AR"/>
    <x v="1"/>
    <n v="1"/>
    <x v="2"/>
    <x v="1"/>
    <x v="3"/>
  </r>
  <r>
    <x v="802"/>
    <x v="1"/>
    <s v="8887-NCUZC"/>
    <d v="2012-05-31T00:00:00"/>
    <d v="2012-06-30T00:00:00"/>
    <n v="40.07"/>
    <m/>
    <s v="Paid"/>
    <d v="2012-05-31T00:00:00"/>
    <n v="4"/>
    <s v="No"/>
    <x v="3"/>
    <d v="2013-01-22T00:00:00"/>
    <s v="Paper"/>
    <s v=""/>
    <s v="AR"/>
    <x v="1"/>
    <n v="1"/>
    <x v="1"/>
    <x v="1"/>
    <x v="4"/>
  </r>
  <r>
    <x v="803"/>
    <x v="1"/>
    <s v="9286-VLKMI"/>
    <d v="2013-05-27T00:00:00"/>
    <d v="2013-06-26T00:00:00"/>
    <n v="58.19"/>
    <m/>
    <s v="Paid"/>
    <d v="2013-05-27T00:00:00"/>
    <n v="0"/>
    <s v="No"/>
    <x v="4"/>
    <d v="2013-02-13T00:00:00"/>
    <s v="Electronic"/>
    <s v=""/>
    <s v="AR"/>
    <x v="2"/>
    <n v="0"/>
    <x v="1"/>
    <x v="1"/>
    <x v="3"/>
  </r>
  <r>
    <x v="801"/>
    <x v="1"/>
    <s v="6833-ETVHD"/>
    <d v="2012-07-27T00:00:00"/>
    <d v="2012-08-26T00:00:00"/>
    <n v="72.13"/>
    <m/>
    <s v="Paid"/>
    <d v="2012-07-27T00:00:00"/>
    <n v="0"/>
    <s v="No"/>
    <x v="2"/>
    <d v="2012-04-30T00:00:00"/>
    <s v="Electronic"/>
    <s v=""/>
    <s v="AR"/>
    <x v="2"/>
    <n v="0"/>
    <x v="1"/>
    <x v="1"/>
    <x v="4"/>
  </r>
  <r>
    <x v="800"/>
    <x v="1"/>
    <s v="6160-HCSFI"/>
    <d v="2012-01-13T00:00:00"/>
    <d v="2012-12-02T00:00:00"/>
    <n v="72.72"/>
    <m/>
    <s v="Paid"/>
    <d v="2012-01-13T00:00:00"/>
    <n v="0"/>
    <s v="No"/>
    <x v="1"/>
    <d v="2013-10-01T00:00:00"/>
    <s v="Paper"/>
    <s v=""/>
    <s v="AR"/>
    <x v="2"/>
    <n v="0"/>
    <x v="1"/>
    <x v="1"/>
    <x v="4"/>
  </r>
  <r>
    <x v="800"/>
    <x v="1"/>
    <s v="1080-NDGAE"/>
    <d v="2012-02-19T00:00:00"/>
    <d v="2012-03-20T00:00:00"/>
    <n v="93.48"/>
    <m/>
    <s v="Paid"/>
    <d v="2012-02-19T00:00:00"/>
    <n v="6"/>
    <s v="Yes"/>
    <x v="1"/>
    <d v="2012-09-28T00:00:00"/>
    <s v="Paper"/>
    <s v=""/>
    <s v="AR"/>
    <x v="1"/>
    <n v="1"/>
    <x v="2"/>
    <x v="1"/>
    <x v="4"/>
  </r>
  <r>
    <x v="803"/>
    <x v="1"/>
    <s v="6296-UKEUZ"/>
    <d v="2013-09-21T00:00:00"/>
    <d v="2013-10-21T00:00:00"/>
    <n v="46.55"/>
    <m/>
    <s v="Paid"/>
    <d v="2013-09-21T00:00:00"/>
    <n v="0"/>
    <s v="No"/>
    <x v="4"/>
    <d v="2012-11-26T00:00:00"/>
    <s v="Electronic"/>
    <s v=""/>
    <s v="AR"/>
    <x v="2"/>
    <n v="0"/>
    <x v="1"/>
    <x v="1"/>
    <x v="3"/>
  </r>
  <r>
    <x v="804"/>
    <x v="1"/>
    <s v="6831-FIODB"/>
    <d v="2012-10-23T00:00:00"/>
    <d v="2012-11-22T00:00:00"/>
    <n v="32.58"/>
    <m/>
    <s v="Paid"/>
    <d v="2012-10-23T00:00:00"/>
    <n v="8"/>
    <s v="No"/>
    <x v="5"/>
    <d v="2013-08-05T00:00:00"/>
    <s v="Paper"/>
    <s v=""/>
    <s v="AR"/>
    <x v="1"/>
    <n v="1"/>
    <x v="1"/>
    <x v="1"/>
    <x v="4"/>
  </r>
  <r>
    <x v="803"/>
    <x v="1"/>
    <s v="6296-UKEUZ"/>
    <d v="2013-04-23T00:00:00"/>
    <d v="2013-05-23T00:00:00"/>
    <n v="34.630000000000003"/>
    <m/>
    <s v="Paid"/>
    <d v="2013-04-23T00:00:00"/>
    <n v="0"/>
    <s v="No"/>
    <x v="4"/>
    <d v="2012-11-26T00:00:00"/>
    <s v="Electronic"/>
    <s v=""/>
    <s v="AR"/>
    <x v="2"/>
    <n v="0"/>
    <x v="1"/>
    <x v="1"/>
    <x v="3"/>
  </r>
  <r>
    <x v="802"/>
    <x v="1"/>
    <s v="5148-SYKLB"/>
    <d v="2012-09-28T00:00:00"/>
    <d v="2012-10-28T00:00:00"/>
    <n v="89.15"/>
    <m/>
    <s v="Paid"/>
    <d v="2012-09-28T00:00:00"/>
    <n v="2"/>
    <s v="No"/>
    <x v="3"/>
    <d v="2013-08-28T00:00:00"/>
    <s v="Paper"/>
    <s v=""/>
    <s v="AR"/>
    <x v="1"/>
    <n v="1"/>
    <x v="1"/>
    <x v="1"/>
    <x v="4"/>
  </r>
  <r>
    <x v="800"/>
    <x v="1"/>
    <s v="0379-NEVHP"/>
    <d v="2013-05-08T00:00:00"/>
    <d v="2013-04-09T00:00:00"/>
    <n v="43.64"/>
    <m/>
    <s v="Paid"/>
    <d v="2013-05-08T00:00:00"/>
    <n v="0"/>
    <s v="No"/>
    <x v="1"/>
    <d v="2013-06-04T00:00:00"/>
    <s v="Electronic"/>
    <s v=""/>
    <s v="AR"/>
    <x v="2"/>
    <n v="0"/>
    <x v="1"/>
    <x v="1"/>
    <x v="3"/>
  </r>
  <r>
    <x v="804"/>
    <x v="1"/>
    <s v="7758-WKLVM"/>
    <d v="2012-12-22T00:00:00"/>
    <d v="2013-01-21T00:00:00"/>
    <n v="44.36"/>
    <m/>
    <s v="Paid"/>
    <d v="2012-12-22T00:00:00"/>
    <n v="3"/>
    <s v="No"/>
    <x v="5"/>
    <d v="2012-06-02T00:00:00"/>
    <s v="Electronic"/>
    <s v=""/>
    <s v="AR"/>
    <x v="1"/>
    <n v="1"/>
    <x v="1"/>
    <x v="1"/>
    <x v="4"/>
  </r>
  <r>
    <x v="804"/>
    <x v="1"/>
    <s v="3993-QUNVJ"/>
    <d v="2013-01-02T00:00:00"/>
    <d v="2013-03-03T00:00:00"/>
    <n v="56.65"/>
    <m/>
    <s v="Paid"/>
    <d v="2013-01-02T00:00:00"/>
    <n v="0"/>
    <s v="No"/>
    <x v="5"/>
    <d v="2012-12-31T00:00:00"/>
    <s v="Electronic"/>
    <s v=""/>
    <s v="AR"/>
    <x v="2"/>
    <n v="0"/>
    <x v="1"/>
    <x v="1"/>
    <x v="3"/>
  </r>
  <r>
    <x v="800"/>
    <x v="1"/>
    <s v="9174-IYKOC"/>
    <d v="2012-02-08T00:00:00"/>
    <d v="2012-01-09T00:00:00"/>
    <n v="58.2"/>
    <m/>
    <s v="Paid"/>
    <d v="2012-02-08T00:00:00"/>
    <n v="0"/>
    <s v="No"/>
    <x v="1"/>
    <d v="2012-11-27T00:00:00"/>
    <s v="Paper"/>
    <s v=""/>
    <s v="AR"/>
    <x v="2"/>
    <n v="0"/>
    <x v="1"/>
    <x v="1"/>
    <x v="4"/>
  </r>
  <r>
    <x v="800"/>
    <x v="1"/>
    <s v="2676-DZINU"/>
    <d v="2013-08-19T00:00:00"/>
    <d v="2013-09-18T00:00:00"/>
    <n v="83.05"/>
    <m/>
    <s v="Paid"/>
    <d v="2013-08-19T00:00:00"/>
    <n v="0"/>
    <s v="No"/>
    <x v="1"/>
    <d v="2012-10-19T00:00:00"/>
    <s v="Electronic"/>
    <s v=""/>
    <s v="AR"/>
    <x v="2"/>
    <n v="0"/>
    <x v="1"/>
    <x v="1"/>
    <x v="3"/>
  </r>
  <r>
    <x v="800"/>
    <x v="1"/>
    <s v="9014-WENVB"/>
    <d v="2013-02-13T00:00:00"/>
    <d v="2013-03-15T00:00:00"/>
    <n v="60.03"/>
    <m/>
    <s v="Paid"/>
    <d v="2013-02-13T00:00:00"/>
    <n v="0"/>
    <s v="No"/>
    <x v="1"/>
    <d v="2013-03-08T00:00:00"/>
    <s v="Paper"/>
    <s v=""/>
    <s v="AR"/>
    <x v="2"/>
    <n v="0"/>
    <x v="1"/>
    <x v="1"/>
    <x v="3"/>
  </r>
  <r>
    <x v="801"/>
    <x v="1"/>
    <s v="6833-ETVHD"/>
    <d v="2012-11-09T00:00:00"/>
    <d v="2012-11-10T00:00:00"/>
    <n v="59.01"/>
    <m/>
    <s v="Paid"/>
    <d v="2012-11-09T00:00:00"/>
    <n v="0"/>
    <s v="No"/>
    <x v="2"/>
    <d v="2012-04-30T00:00:00"/>
    <s v="Electronic"/>
    <s v=""/>
    <s v="AR"/>
    <x v="2"/>
    <n v="0"/>
    <x v="1"/>
    <x v="1"/>
    <x v="4"/>
  </r>
  <r>
    <x v="801"/>
    <x v="1"/>
    <s v="1447-YZKCL"/>
    <d v="2013-04-27T00:00:00"/>
    <d v="2013-05-27T00:00:00"/>
    <n v="66.849999999999994"/>
    <m/>
    <s v="Paid"/>
    <d v="2013-04-27T00:00:00"/>
    <n v="0"/>
    <s v="No"/>
    <x v="2"/>
    <d v="2012-10-08T00:00:00"/>
    <s v="Electronic"/>
    <s v=""/>
    <s v="AR"/>
    <x v="2"/>
    <n v="0"/>
    <x v="1"/>
    <x v="1"/>
    <x v="3"/>
  </r>
  <r>
    <x v="802"/>
    <x v="1"/>
    <s v="8364-UWVLM"/>
    <d v="2012-08-20T00:00:00"/>
    <d v="2012-09-19T00:00:00"/>
    <n v="78.83"/>
    <m/>
    <s v="Paid"/>
    <d v="2012-08-20T00:00:00"/>
    <n v="14"/>
    <s v="Yes"/>
    <x v="3"/>
    <d v="2012-10-11T00:00:00"/>
    <s v="Paper"/>
    <s v=""/>
    <s v="AR"/>
    <x v="1"/>
    <n v="1"/>
    <x v="2"/>
    <x v="1"/>
    <x v="4"/>
  </r>
  <r>
    <x v="804"/>
    <x v="1"/>
    <s v="9323-NDIOV"/>
    <d v="2013-10-09T00:00:00"/>
    <d v="2013-10-10T00:00:00"/>
    <n v="65"/>
    <m/>
    <s v="Paid"/>
    <d v="2013-10-09T00:00:00"/>
    <n v="7"/>
    <s v="No"/>
    <x v="5"/>
    <d v="2012-09-07T00:00:00"/>
    <s v="Electronic"/>
    <s v=""/>
    <s v="AR"/>
    <x v="1"/>
    <n v="1"/>
    <x v="1"/>
    <x v="1"/>
    <x v="3"/>
  </r>
  <r>
    <x v="800"/>
    <x v="1"/>
    <s v="5920-DPXLN"/>
    <d v="2012-08-30T00:00:00"/>
    <d v="2012-09-29T00:00:00"/>
    <n v="57.18"/>
    <m/>
    <s v="Paid"/>
    <d v="2012-08-30T00:00:00"/>
    <n v="0"/>
    <s v="No"/>
    <x v="1"/>
    <d v="2012-11-11T00:00:00"/>
    <s v="Paper"/>
    <s v=""/>
    <s v="AR"/>
    <x v="2"/>
    <n v="0"/>
    <x v="1"/>
    <x v="1"/>
    <x v="4"/>
  </r>
  <r>
    <x v="800"/>
    <x v="1"/>
    <s v="6708-DPYTF"/>
    <d v="2012-02-08T00:00:00"/>
    <d v="2012-01-09T00:00:00"/>
    <n v="74.650000000000006"/>
    <m/>
    <s v="Paid"/>
    <d v="2012-02-08T00:00:00"/>
    <n v="17"/>
    <s v="No"/>
    <x v="1"/>
    <d v="2012-02-08T00:00:00"/>
    <s v="Paper"/>
    <s v=""/>
    <s v="AR"/>
    <x v="1"/>
    <n v="1"/>
    <x v="1"/>
    <x v="1"/>
    <x v="4"/>
  </r>
  <r>
    <x v="800"/>
    <x v="1"/>
    <s v="9014-WENVB"/>
    <d v="2012-09-06T00:00:00"/>
    <d v="2012-09-07T00:00:00"/>
    <n v="59.85"/>
    <m/>
    <s v="Paid"/>
    <d v="2012-09-06T00:00:00"/>
    <n v="0"/>
    <s v="No"/>
    <x v="1"/>
    <d v="2013-03-08T00:00:00"/>
    <s v="Paper"/>
    <s v=""/>
    <s v="AR"/>
    <x v="2"/>
    <n v="0"/>
    <x v="1"/>
    <x v="1"/>
    <x v="4"/>
  </r>
  <r>
    <x v="801"/>
    <x v="1"/>
    <s v="4632-QZOKX"/>
    <d v="2012-10-06T00:00:00"/>
    <d v="2012-10-07T00:00:00"/>
    <n v="40.54"/>
    <m/>
    <s v="Paid"/>
    <d v="2012-10-06T00:00:00"/>
    <n v="1"/>
    <s v="Yes"/>
    <x v="2"/>
    <d v="2013-03-19T00:00:00"/>
    <s v="Paper"/>
    <s v=""/>
    <s v="AR"/>
    <x v="1"/>
    <n v="1"/>
    <x v="2"/>
    <x v="1"/>
    <x v="4"/>
  </r>
  <r>
    <x v="800"/>
    <x v="1"/>
    <s v="2125-HJDLA"/>
    <d v="2012-03-09T00:00:00"/>
    <d v="2012-03-10T00:00:00"/>
    <n v="51.44"/>
    <m/>
    <s v="Paid"/>
    <d v="2012-03-09T00:00:00"/>
    <n v="14"/>
    <s v="No"/>
    <x v="1"/>
    <d v="2012-05-22T00:00:00"/>
    <s v="Electronic"/>
    <s v=""/>
    <s v="AR"/>
    <x v="1"/>
    <n v="1"/>
    <x v="1"/>
    <x v="1"/>
    <x v="4"/>
  </r>
  <r>
    <x v="804"/>
    <x v="1"/>
    <s v="5592-UQXSS"/>
    <d v="2013-07-15T00:00:00"/>
    <d v="2013-08-14T00:00:00"/>
    <n v="28.43"/>
    <m/>
    <s v="Paid"/>
    <d v="2013-07-15T00:00:00"/>
    <n v="0"/>
    <s v="No"/>
    <x v="5"/>
    <d v="2012-12-31T00:00:00"/>
    <s v="Electronic"/>
    <s v=""/>
    <s v="AR"/>
    <x v="2"/>
    <n v="0"/>
    <x v="1"/>
    <x v="1"/>
    <x v="3"/>
  </r>
  <r>
    <x v="801"/>
    <x v="1"/>
    <s v="9725-EZTEJ"/>
    <d v="2013-02-11T00:00:00"/>
    <d v="2013-02-12T00:00:00"/>
    <n v="78.73"/>
    <m/>
    <s v="Paid"/>
    <d v="2013-02-11T00:00:00"/>
    <n v="2"/>
    <s v="Yes"/>
    <x v="2"/>
    <d v="2012-03-17T00:00:00"/>
    <s v="Electronic"/>
    <s v=""/>
    <s v="AR"/>
    <x v="1"/>
    <n v="1"/>
    <x v="2"/>
    <x v="1"/>
    <x v="3"/>
  </r>
  <r>
    <x v="803"/>
    <x v="1"/>
    <s v="6177-VTITE"/>
    <d v="2012-08-29T00:00:00"/>
    <d v="2012-09-28T00:00:00"/>
    <n v="56.26"/>
    <m/>
    <s v="Paid"/>
    <d v="2012-08-29T00:00:00"/>
    <n v="0"/>
    <s v="Yes"/>
    <x v="4"/>
    <d v="2012-10-26T00:00:00"/>
    <s v="Paper"/>
    <s v=""/>
    <s v="AR"/>
    <x v="2"/>
    <n v="0"/>
    <x v="2"/>
    <x v="1"/>
    <x v="4"/>
  </r>
  <r>
    <x v="800"/>
    <x v="1"/>
    <s v="5529-TBPGK"/>
    <d v="2013-10-02T00:00:00"/>
    <d v="2013-12-03T00:00:00"/>
    <n v="77.260000000000005"/>
    <m/>
    <s v="Paid"/>
    <d v="2013-10-02T00:00:00"/>
    <n v="1"/>
    <s v="No"/>
    <x v="1"/>
    <d v="2013-09-08T00:00:00"/>
    <s v="Paper"/>
    <s v=""/>
    <s v="AR"/>
    <x v="1"/>
    <n v="1"/>
    <x v="1"/>
    <x v="1"/>
    <x v="3"/>
  </r>
  <r>
    <x v="801"/>
    <x v="1"/>
    <s v="4640-FGEJI"/>
    <d v="2012-09-23T00:00:00"/>
    <d v="2012-10-23T00:00:00"/>
    <n v="64.599999999999994"/>
    <m/>
    <s v="Paid"/>
    <d v="2012-09-23T00:00:00"/>
    <n v="0"/>
    <s v="No"/>
    <x v="2"/>
    <d v="2013-04-04T00:00:00"/>
    <s v="Paper"/>
    <s v=""/>
    <s v="AR"/>
    <x v="2"/>
    <n v="0"/>
    <x v="1"/>
    <x v="1"/>
    <x v="4"/>
  </r>
  <r>
    <x v="801"/>
    <x v="1"/>
    <s v="5284-DJOZO"/>
    <d v="2012-01-13T00:00:00"/>
    <d v="2012-12-02T00:00:00"/>
    <n v="54.44"/>
    <m/>
    <s v="Paid"/>
    <d v="2012-01-13T00:00:00"/>
    <n v="0"/>
    <s v="No"/>
    <x v="2"/>
    <d v="2012-11-09T00:00:00"/>
    <s v="Paper"/>
    <s v=""/>
    <s v="AR"/>
    <x v="2"/>
    <n v="0"/>
    <x v="1"/>
    <x v="1"/>
    <x v="4"/>
  </r>
  <r>
    <x v="803"/>
    <x v="1"/>
    <s v="0688-XNJRO"/>
    <d v="2013-08-14T00:00:00"/>
    <d v="2013-09-13T00:00:00"/>
    <n v="49.04"/>
    <m/>
    <s v="Paid"/>
    <d v="2013-08-14T00:00:00"/>
    <n v="8"/>
    <s v="No"/>
    <x v="4"/>
    <d v="2012-06-24T00:00:00"/>
    <s v="Electronic"/>
    <s v=""/>
    <s v="AR"/>
    <x v="1"/>
    <n v="1"/>
    <x v="1"/>
    <x v="1"/>
    <x v="3"/>
  </r>
  <r>
    <x v="801"/>
    <x v="1"/>
    <s v="8389-TCXFQ"/>
    <d v="2013-01-12T00:00:00"/>
    <d v="2013-12-31T00:00:00"/>
    <n v="70.45"/>
    <m/>
    <s v="Paid"/>
    <d v="2013-01-12T00:00:00"/>
    <n v="4"/>
    <s v="Yes"/>
    <x v="2"/>
    <d v="2012-08-24T00:00:00"/>
    <s v="Electronic"/>
    <s v=""/>
    <s v="AR"/>
    <x v="1"/>
    <n v="1"/>
    <x v="2"/>
    <x v="1"/>
    <x v="3"/>
  </r>
  <r>
    <x v="800"/>
    <x v="1"/>
    <s v="8820-BLYDZ"/>
    <d v="2012-10-13T00:00:00"/>
    <d v="2012-12-11T00:00:00"/>
    <n v="66.12"/>
    <m/>
    <s v="Paid"/>
    <d v="2012-10-13T00:00:00"/>
    <n v="0"/>
    <s v="No"/>
    <x v="1"/>
    <d v="2013-03-19T00:00:00"/>
    <s v="Paper"/>
    <s v=""/>
    <s v="AR"/>
    <x v="2"/>
    <n v="0"/>
    <x v="1"/>
    <x v="1"/>
    <x v="4"/>
  </r>
  <r>
    <x v="800"/>
    <x v="1"/>
    <s v="9174-IYKOC"/>
    <d v="2013-09-22T00:00:00"/>
    <d v="2013-10-22T00:00:00"/>
    <n v="49.88"/>
    <m/>
    <s v="Paid"/>
    <d v="2013-09-22T00:00:00"/>
    <n v="1"/>
    <s v="Yes"/>
    <x v="1"/>
    <d v="2012-11-27T00:00:00"/>
    <s v="Electronic"/>
    <s v=""/>
    <s v="AR"/>
    <x v="1"/>
    <n v="1"/>
    <x v="2"/>
    <x v="1"/>
    <x v="3"/>
  </r>
  <r>
    <x v="800"/>
    <x v="1"/>
    <s v="3569-VJWXS"/>
    <d v="2013-01-02T00:00:00"/>
    <d v="2013-03-03T00:00:00"/>
    <n v="38.64"/>
    <m/>
    <s v="Paid"/>
    <d v="2013-01-02T00:00:00"/>
    <n v="2"/>
    <s v="No"/>
    <x v="1"/>
    <d v="2013-09-04T00:00:00"/>
    <s v="Paper"/>
    <s v=""/>
    <s v="AR"/>
    <x v="1"/>
    <n v="1"/>
    <x v="1"/>
    <x v="1"/>
    <x v="3"/>
  </r>
  <r>
    <x v="804"/>
    <x v="1"/>
    <s v="7050-KQLDO"/>
    <d v="2012-08-03T00:00:00"/>
    <d v="2012-07-04T00:00:00"/>
    <n v="65.7"/>
    <m/>
    <s v="Paid"/>
    <d v="2012-08-03T00:00:00"/>
    <n v="2"/>
    <s v="Yes"/>
    <x v="5"/>
    <d v="2012-09-29T00:00:00"/>
    <s v="Paper"/>
    <s v=""/>
    <s v="AR"/>
    <x v="1"/>
    <n v="1"/>
    <x v="2"/>
    <x v="1"/>
    <x v="4"/>
  </r>
  <r>
    <x v="802"/>
    <x v="1"/>
    <s v="5924-UOPGH"/>
    <d v="2012-03-14T00:00:00"/>
    <d v="2012-04-13T00:00:00"/>
    <n v="67.599999999999994"/>
    <m/>
    <s v="Paid"/>
    <d v="2012-03-14T00:00:00"/>
    <n v="0"/>
    <s v="No"/>
    <x v="3"/>
    <d v="2013-06-06T00:00:00"/>
    <s v="Paper"/>
    <s v=""/>
    <s v="AR"/>
    <x v="2"/>
    <n v="0"/>
    <x v="1"/>
    <x v="1"/>
    <x v="4"/>
  </r>
  <r>
    <x v="800"/>
    <x v="1"/>
    <s v="9174-IYKOC"/>
    <d v="2012-09-12T00:00:00"/>
    <d v="2013-08-01T00:00:00"/>
    <n v="35.69"/>
    <m/>
    <s v="Paid"/>
    <d v="2012-09-12T00:00:00"/>
    <n v="7"/>
    <s v="Yes"/>
    <x v="1"/>
    <d v="2012-11-27T00:00:00"/>
    <s v="Electronic"/>
    <s v=""/>
    <s v="AR"/>
    <x v="1"/>
    <n v="1"/>
    <x v="2"/>
    <x v="1"/>
    <x v="4"/>
  </r>
  <r>
    <x v="800"/>
    <x v="1"/>
    <s v="1080-NDGAE"/>
    <d v="2012-06-09T00:00:00"/>
    <d v="2012-06-10T00:00:00"/>
    <n v="92.53"/>
    <m/>
    <s v="Paid"/>
    <d v="2012-06-09T00:00:00"/>
    <n v="7"/>
    <s v="Yes"/>
    <x v="1"/>
    <d v="2012-09-28T00:00:00"/>
    <s v="Paper"/>
    <s v=""/>
    <s v="AR"/>
    <x v="1"/>
    <n v="1"/>
    <x v="2"/>
    <x v="1"/>
    <x v="4"/>
  </r>
  <r>
    <x v="803"/>
    <x v="1"/>
    <s v="9286-VLKMI"/>
    <d v="2012-12-28T00:00:00"/>
    <d v="2013-01-27T00:00:00"/>
    <n v="61.59"/>
    <m/>
    <s v="Paid"/>
    <d v="2012-12-28T00:00:00"/>
    <n v="0"/>
    <s v="No"/>
    <x v="4"/>
    <d v="2013-02-13T00:00:00"/>
    <s v="Paper"/>
    <s v=""/>
    <s v="AR"/>
    <x v="2"/>
    <n v="0"/>
    <x v="1"/>
    <x v="1"/>
    <x v="4"/>
  </r>
  <r>
    <x v="801"/>
    <x v="1"/>
    <s v="4640-FGEJI"/>
    <d v="2013-10-20T00:00:00"/>
    <d v="2013-11-19T00:00:00"/>
    <n v="94.47"/>
    <m/>
    <s v="Paid"/>
    <d v="2013-10-20T00:00:00"/>
    <n v="0"/>
    <s v="No"/>
    <x v="2"/>
    <d v="2013-04-04T00:00:00"/>
    <s v="Electronic"/>
    <s v=""/>
    <s v="AR"/>
    <x v="2"/>
    <n v="0"/>
    <x v="1"/>
    <x v="1"/>
    <x v="3"/>
  </r>
  <r>
    <x v="800"/>
    <x v="1"/>
    <s v="9174-IYKOC"/>
    <d v="2012-10-09T00:00:00"/>
    <d v="2012-10-10T00:00:00"/>
    <n v="38"/>
    <m/>
    <s v="Paid"/>
    <d v="2012-10-09T00:00:00"/>
    <n v="1"/>
    <s v="No"/>
    <x v="1"/>
    <d v="2012-11-27T00:00:00"/>
    <s v="Paper"/>
    <s v=""/>
    <s v="AR"/>
    <x v="1"/>
    <n v="1"/>
    <x v="1"/>
    <x v="1"/>
    <x v="4"/>
  </r>
  <r>
    <x v="800"/>
    <x v="1"/>
    <s v="8156-PCYBM"/>
    <d v="2012-10-31T00:00:00"/>
    <d v="2012-11-30T00:00:00"/>
    <n v="50.24"/>
    <m/>
    <s v="Paid"/>
    <d v="2012-10-31T00:00:00"/>
    <n v="0"/>
    <s v="No"/>
    <x v="1"/>
    <d v="2012-03-03T00:00:00"/>
    <s v="Electronic"/>
    <s v=""/>
    <s v="AR"/>
    <x v="2"/>
    <n v="0"/>
    <x v="1"/>
    <x v="1"/>
    <x v="4"/>
  </r>
  <r>
    <x v="802"/>
    <x v="1"/>
    <s v="5924-UOPGH"/>
    <d v="2012-07-02T00:00:00"/>
    <d v="2012-08-03T00:00:00"/>
    <n v="113.76"/>
    <m/>
    <s v="Paid"/>
    <d v="2012-07-02T00:00:00"/>
    <n v="11"/>
    <s v="Yes"/>
    <x v="3"/>
    <d v="2013-06-06T00:00:00"/>
    <s v="Paper"/>
    <s v=""/>
    <s v="AR"/>
    <x v="1"/>
    <n v="1"/>
    <x v="2"/>
    <x v="1"/>
    <x v="4"/>
  </r>
  <r>
    <x v="801"/>
    <x v="1"/>
    <s v="4092-ZAVRG"/>
    <d v="2012-07-05T00:00:00"/>
    <d v="2012-06-06T00:00:00"/>
    <n v="50.96"/>
    <m/>
    <s v="Paid"/>
    <d v="2012-07-05T00:00:00"/>
    <n v="0"/>
    <s v="No"/>
    <x v="2"/>
    <d v="2012-05-19T00:00:00"/>
    <s v="Paper"/>
    <s v=""/>
    <s v="AR"/>
    <x v="2"/>
    <n v="0"/>
    <x v="1"/>
    <x v="1"/>
    <x v="4"/>
  </r>
  <r>
    <x v="804"/>
    <x v="1"/>
    <s v="9928-IJYBQ"/>
    <d v="2012-02-11T00:00:00"/>
    <d v="2012-02-12T00:00:00"/>
    <n v="73.25"/>
    <m/>
    <s v="Paid"/>
    <d v="2012-02-11T00:00:00"/>
    <n v="0"/>
    <s v="No"/>
    <x v="5"/>
    <d v="2012-03-18T00:00:00"/>
    <s v="Electronic"/>
    <s v=""/>
    <s v="AR"/>
    <x v="2"/>
    <n v="0"/>
    <x v="1"/>
    <x v="1"/>
    <x v="4"/>
  </r>
  <r>
    <x v="804"/>
    <x v="1"/>
    <s v="3993-QUNVJ"/>
    <d v="2012-03-01T00:00:00"/>
    <d v="2012-02-02T00:00:00"/>
    <n v="50.39"/>
    <m/>
    <s v="Paid"/>
    <d v="2012-03-01T00:00:00"/>
    <n v="0"/>
    <s v="No"/>
    <x v="5"/>
    <d v="2012-12-31T00:00:00"/>
    <s v="Paper"/>
    <s v=""/>
    <s v="AR"/>
    <x v="2"/>
    <n v="0"/>
    <x v="1"/>
    <x v="1"/>
    <x v="4"/>
  </r>
  <r>
    <x v="800"/>
    <x v="1"/>
    <s v="0379-NEVHP"/>
    <d v="2012-10-28T00:00:00"/>
    <d v="2012-11-27T00:00:00"/>
    <n v="76.81"/>
    <m/>
    <s v="Paid"/>
    <d v="2012-10-28T00:00:00"/>
    <n v="0"/>
    <s v="No"/>
    <x v="1"/>
    <d v="2013-06-04T00:00:00"/>
    <s v="Paper"/>
    <s v=""/>
    <s v="AR"/>
    <x v="2"/>
    <n v="0"/>
    <x v="1"/>
    <x v="1"/>
    <x v="4"/>
  </r>
  <r>
    <x v="803"/>
    <x v="1"/>
    <s v="6177-VTITE"/>
    <d v="2012-06-02T00:00:00"/>
    <d v="2012-07-03T00:00:00"/>
    <n v="63.28"/>
    <m/>
    <s v="Paid"/>
    <d v="2012-06-02T00:00:00"/>
    <n v="0"/>
    <s v="No"/>
    <x v="4"/>
    <d v="2012-10-26T00:00:00"/>
    <s v="Paper"/>
    <s v=""/>
    <s v="AR"/>
    <x v="2"/>
    <n v="0"/>
    <x v="1"/>
    <x v="1"/>
    <x v="4"/>
  </r>
  <r>
    <x v="801"/>
    <x v="1"/>
    <s v="6048-QPZCF"/>
    <d v="2013-02-14T00:00:00"/>
    <d v="2013-03-16T00:00:00"/>
    <n v="87.9"/>
    <m/>
    <s v="Paid"/>
    <d v="2013-02-14T00:00:00"/>
    <n v="1"/>
    <s v="Yes"/>
    <x v="2"/>
    <d v="2012-07-13T00:00:00"/>
    <s v="Electronic"/>
    <s v=""/>
    <s v="AR"/>
    <x v="1"/>
    <n v="1"/>
    <x v="2"/>
    <x v="1"/>
    <x v="3"/>
  </r>
  <r>
    <x v="803"/>
    <x v="1"/>
    <s v="1408-OQZUE"/>
    <d v="2012-05-04T00:00:00"/>
    <d v="2012-05-05T00:00:00"/>
    <n v="27.05"/>
    <m/>
    <s v="Paid"/>
    <d v="2012-05-04T00:00:00"/>
    <n v="23"/>
    <s v="No"/>
    <x v="4"/>
    <d v="2012-09-14T00:00:00"/>
    <s v="Paper"/>
    <s v=""/>
    <s v="AR"/>
    <x v="1"/>
    <n v="1"/>
    <x v="1"/>
    <x v="1"/>
    <x v="4"/>
  </r>
  <r>
    <x v="803"/>
    <x v="1"/>
    <s v="8690-EEBEO"/>
    <d v="2013-02-26T00:00:00"/>
    <d v="2013-03-28T00:00:00"/>
    <n v="53.45"/>
    <m/>
    <s v="Paid"/>
    <d v="2013-02-26T00:00:00"/>
    <n v="3"/>
    <s v="No"/>
    <x v="4"/>
    <d v="2012-05-12T00:00:00"/>
    <s v="Electronic"/>
    <s v=""/>
    <s v="AR"/>
    <x v="1"/>
    <n v="1"/>
    <x v="1"/>
    <x v="1"/>
    <x v="3"/>
  </r>
  <r>
    <x v="801"/>
    <x v="1"/>
    <s v="8389-TCXFQ"/>
    <d v="2012-01-22T00:00:00"/>
    <d v="2012-02-21T00:00:00"/>
    <n v="72.489999999999995"/>
    <m/>
    <s v="Paid"/>
    <d v="2012-01-22T00:00:00"/>
    <n v="0"/>
    <s v="No"/>
    <x v="2"/>
    <d v="2012-08-24T00:00:00"/>
    <s v="Paper"/>
    <s v=""/>
    <s v="AR"/>
    <x v="2"/>
    <n v="0"/>
    <x v="1"/>
    <x v="1"/>
    <x v="4"/>
  </r>
  <r>
    <x v="801"/>
    <x v="1"/>
    <s v="4092-ZAVRG"/>
    <d v="2013-02-27T00:00:00"/>
    <d v="2013-03-29T00:00:00"/>
    <n v="69.650000000000006"/>
    <m/>
    <s v="Paid"/>
    <d v="2013-02-27T00:00:00"/>
    <n v="0"/>
    <s v="Yes"/>
    <x v="2"/>
    <d v="2012-05-19T00:00:00"/>
    <s v="Electronic"/>
    <s v=""/>
    <s v="AR"/>
    <x v="2"/>
    <n v="0"/>
    <x v="2"/>
    <x v="1"/>
    <x v="3"/>
  </r>
  <r>
    <x v="801"/>
    <x v="1"/>
    <s v="7600-OISKG"/>
    <d v="2012-03-07T00:00:00"/>
    <d v="2012-02-08T00:00:00"/>
    <n v="61.25"/>
    <m/>
    <s v="Paid"/>
    <d v="2012-03-07T00:00:00"/>
    <n v="5"/>
    <s v="Yes"/>
    <x v="2"/>
    <d v="2013-07-19T00:00:00"/>
    <s v="Paper"/>
    <s v=""/>
    <s v="AR"/>
    <x v="1"/>
    <n v="1"/>
    <x v="2"/>
    <x v="1"/>
    <x v="4"/>
  </r>
  <r>
    <x v="804"/>
    <x v="1"/>
    <s v="7758-WKLVM"/>
    <d v="2013-12-03T00:00:00"/>
    <d v="2013-11-04T00:00:00"/>
    <n v="70.849999999999994"/>
    <m/>
    <s v="Paid"/>
    <d v="2013-12-03T00:00:00"/>
    <n v="25"/>
    <s v="Yes"/>
    <x v="5"/>
    <d v="2012-06-02T00:00:00"/>
    <s v="Electronic"/>
    <s v=""/>
    <s v="AR"/>
    <x v="1"/>
    <n v="1"/>
    <x v="2"/>
    <x v="1"/>
    <x v="3"/>
  </r>
  <r>
    <x v="803"/>
    <x v="1"/>
    <s v="6177-VTITE"/>
    <d v="2013-11-29T00:00:00"/>
    <d v="2013-12-29T00:00:00"/>
    <n v="41.97"/>
    <m/>
    <s v="Paid"/>
    <d v="2013-11-29T00:00:00"/>
    <n v="0"/>
    <s v="No"/>
    <x v="4"/>
    <d v="2012-10-26T00:00:00"/>
    <s v="Electronic"/>
    <s v=""/>
    <s v="AR"/>
    <x v="2"/>
    <n v="0"/>
    <x v="1"/>
    <x v="1"/>
    <x v="3"/>
  </r>
  <r>
    <x v="804"/>
    <x v="1"/>
    <s v="7856-ODQFO"/>
    <d v="2013-11-30T00:00:00"/>
    <d v="2013-12-30T00:00:00"/>
    <n v="49.71"/>
    <m/>
    <s v="Paid"/>
    <d v="2013-11-30T00:00:00"/>
    <n v="7"/>
    <s v="Yes"/>
    <x v="5"/>
    <d v="2012-05-08T00:00:00"/>
    <s v="Electronic"/>
    <s v=""/>
    <s v="AR"/>
    <x v="1"/>
    <n v="1"/>
    <x v="2"/>
    <x v="1"/>
    <x v="3"/>
  </r>
  <r>
    <x v="800"/>
    <x v="1"/>
    <s v="5196-TWQXF"/>
    <d v="2012-04-07T00:00:00"/>
    <d v="2012-03-08T00:00:00"/>
    <n v="72.650000000000006"/>
    <m/>
    <s v="Paid"/>
    <d v="2012-04-07T00:00:00"/>
    <n v="0"/>
    <s v="No"/>
    <x v="1"/>
    <d v="2012-06-20T00:00:00"/>
    <s v="Electronic"/>
    <s v=""/>
    <s v="AR"/>
    <x v="2"/>
    <n v="0"/>
    <x v="1"/>
    <x v="1"/>
    <x v="4"/>
  </r>
  <r>
    <x v="801"/>
    <x v="1"/>
    <s v="6048-QPZCF"/>
    <d v="2012-11-25T00:00:00"/>
    <d v="2012-12-25T00:00:00"/>
    <n v="73.73"/>
    <m/>
    <s v="Paid"/>
    <d v="2012-11-25T00:00:00"/>
    <n v="0"/>
    <s v="No"/>
    <x v="2"/>
    <d v="2012-07-13T00:00:00"/>
    <s v="Electronic"/>
    <s v=""/>
    <s v="AR"/>
    <x v="2"/>
    <n v="0"/>
    <x v="1"/>
    <x v="1"/>
    <x v="4"/>
  </r>
  <r>
    <x v="801"/>
    <x v="1"/>
    <s v="3448-OWJOT"/>
    <d v="2012-05-07T00:00:00"/>
    <d v="2012-04-08T00:00:00"/>
    <n v="66.13"/>
    <m/>
    <s v="Paid"/>
    <d v="2012-05-07T00:00:00"/>
    <n v="9"/>
    <s v="Yes"/>
    <x v="2"/>
    <d v="2012-09-15T00:00:00"/>
    <s v="Paper"/>
    <s v=""/>
    <s v="AR"/>
    <x v="1"/>
    <n v="1"/>
    <x v="2"/>
    <x v="1"/>
    <x v="4"/>
  </r>
  <r>
    <x v="801"/>
    <x v="1"/>
    <s v="5284-DJOZO"/>
    <d v="2013-03-23T00:00:00"/>
    <d v="2013-04-22T00:00:00"/>
    <n v="80.709999999999994"/>
    <m/>
    <s v="Paid"/>
    <d v="2013-03-23T00:00:00"/>
    <n v="0"/>
    <s v="No"/>
    <x v="2"/>
    <d v="2012-11-09T00:00:00"/>
    <s v="Electronic"/>
    <s v=""/>
    <s v="AR"/>
    <x v="2"/>
    <n v="0"/>
    <x v="1"/>
    <x v="1"/>
    <x v="3"/>
  </r>
  <r>
    <x v="801"/>
    <x v="1"/>
    <s v="5284-DJOZO"/>
    <d v="2013-05-25T00:00:00"/>
    <d v="2013-06-24T00:00:00"/>
    <n v="72.849999999999994"/>
    <m/>
    <s v="Paid"/>
    <d v="2013-05-25T00:00:00"/>
    <n v="0"/>
    <s v="Yes"/>
    <x v="2"/>
    <d v="2012-11-09T00:00:00"/>
    <s v="Electronic"/>
    <s v=""/>
    <s v="AR"/>
    <x v="2"/>
    <n v="0"/>
    <x v="2"/>
    <x v="1"/>
    <x v="3"/>
  </r>
  <r>
    <x v="802"/>
    <x v="1"/>
    <s v="3568-JJMFW"/>
    <d v="2012-12-27T00:00:00"/>
    <d v="2013-01-26T00:00:00"/>
    <n v="88.5"/>
    <m/>
    <s v="Paid"/>
    <d v="2012-12-27T00:00:00"/>
    <n v="0"/>
    <s v="Yes"/>
    <x v="3"/>
    <d v="2012-09-01T00:00:00"/>
    <s v="Electronic"/>
    <s v=""/>
    <s v="AR"/>
    <x v="2"/>
    <n v="0"/>
    <x v="2"/>
    <x v="1"/>
    <x v="4"/>
  </r>
  <r>
    <x v="800"/>
    <x v="1"/>
    <s v="7841-HROAQ"/>
    <d v="2012-02-08T00:00:00"/>
    <d v="2012-01-09T00:00:00"/>
    <n v="68.53"/>
    <m/>
    <s v="Paid"/>
    <d v="2012-02-08T00:00:00"/>
    <n v="8"/>
    <s v="Yes"/>
    <x v="1"/>
    <d v="2013-09-15T00:00:00"/>
    <s v="Paper"/>
    <s v=""/>
    <s v="AR"/>
    <x v="1"/>
    <n v="1"/>
    <x v="2"/>
    <x v="1"/>
    <x v="4"/>
  </r>
  <r>
    <x v="802"/>
    <x v="1"/>
    <s v="5613-UHVMG"/>
    <d v="2013-10-11T00:00:00"/>
    <d v="2013-10-12T00:00:00"/>
    <n v="60.6"/>
    <m/>
    <s v="Paid"/>
    <d v="2013-10-11T00:00:00"/>
    <n v="2"/>
    <s v="Yes"/>
    <x v="3"/>
    <d v="2012-05-31T00:00:00"/>
    <s v="Electronic"/>
    <s v=""/>
    <s v="AR"/>
    <x v="1"/>
    <n v="1"/>
    <x v="2"/>
    <x v="1"/>
    <x v="3"/>
  </r>
  <r>
    <x v="802"/>
    <x v="1"/>
    <s v="3271-HYHDN"/>
    <d v="2013-12-04T00:00:00"/>
    <d v="2013-12-05T00:00:00"/>
    <n v="45.56"/>
    <m/>
    <s v="Paid"/>
    <d v="2013-12-04T00:00:00"/>
    <n v="0"/>
    <s v="No"/>
    <x v="3"/>
    <d v="2013-04-28T00:00:00"/>
    <s v="Paper"/>
    <s v=""/>
    <s v="AR"/>
    <x v="2"/>
    <n v="0"/>
    <x v="1"/>
    <x v="1"/>
    <x v="3"/>
  </r>
  <r>
    <x v="804"/>
    <x v="1"/>
    <s v="2447-JCFGW"/>
    <d v="2012-12-12T00:00:00"/>
    <d v="2013-11-01T00:00:00"/>
    <n v="31.38"/>
    <m/>
    <s v="Paid"/>
    <d v="2012-12-12T00:00:00"/>
    <n v="0"/>
    <s v="No"/>
    <x v="5"/>
    <d v="2012-07-31T00:00:00"/>
    <s v="Electronic"/>
    <s v=""/>
    <s v="AR"/>
    <x v="2"/>
    <n v="0"/>
    <x v="1"/>
    <x v="1"/>
    <x v="4"/>
  </r>
  <r>
    <x v="800"/>
    <x v="1"/>
    <s v="3598-DNURW"/>
    <d v="2012-01-30T00:00:00"/>
    <d v="2012-02-29T00:00:00"/>
    <n v="56.37"/>
    <m/>
    <s v="Paid"/>
    <d v="2012-01-30T00:00:00"/>
    <n v="0"/>
    <s v="No"/>
    <x v="1"/>
    <d v="2012-08-29T00:00:00"/>
    <s v="Paper"/>
    <s v=""/>
    <s v="AR"/>
    <x v="2"/>
    <n v="0"/>
    <x v="1"/>
    <x v="1"/>
    <x v="4"/>
  </r>
  <r>
    <x v="802"/>
    <x v="1"/>
    <s v="3271-HYHDN"/>
    <d v="2013-10-08T00:00:00"/>
    <d v="2013-09-09T00:00:00"/>
    <n v="58.78"/>
    <m/>
    <s v="Paid"/>
    <d v="2013-10-08T00:00:00"/>
    <n v="0"/>
    <s v="No"/>
    <x v="3"/>
    <d v="2013-04-28T00:00:00"/>
    <s v="Electronic"/>
    <s v=""/>
    <s v="AR"/>
    <x v="2"/>
    <n v="0"/>
    <x v="1"/>
    <x v="1"/>
    <x v="3"/>
  </r>
  <r>
    <x v="801"/>
    <x v="1"/>
    <s v="4092-ZAVRG"/>
    <d v="2013-08-23T00:00:00"/>
    <d v="2013-09-22T00:00:00"/>
    <n v="62.68"/>
    <m/>
    <s v="Paid"/>
    <d v="2013-08-23T00:00:00"/>
    <n v="0"/>
    <s v="Yes"/>
    <x v="2"/>
    <d v="2012-05-19T00:00:00"/>
    <s v="Electronic"/>
    <s v=""/>
    <s v="AR"/>
    <x v="2"/>
    <n v="0"/>
    <x v="2"/>
    <x v="1"/>
    <x v="3"/>
  </r>
  <r>
    <x v="804"/>
    <x v="1"/>
    <s v="7050-KQLDO"/>
    <d v="2013-10-24T00:00:00"/>
    <d v="2013-11-23T00:00:00"/>
    <n v="76.69"/>
    <m/>
    <s v="Paid"/>
    <d v="2013-10-24T00:00:00"/>
    <n v="0"/>
    <s v="No"/>
    <x v="5"/>
    <d v="2012-09-29T00:00:00"/>
    <s v="Electronic"/>
    <s v=""/>
    <s v="AR"/>
    <x v="2"/>
    <n v="0"/>
    <x v="1"/>
    <x v="1"/>
    <x v="3"/>
  </r>
  <r>
    <x v="800"/>
    <x v="1"/>
    <s v="5196-TWQXF"/>
    <d v="2013-08-07T00:00:00"/>
    <d v="2013-07-08T00:00:00"/>
    <n v="60"/>
    <m/>
    <s v="Paid"/>
    <d v="2013-08-07T00:00:00"/>
    <n v="0"/>
    <s v="No"/>
    <x v="1"/>
    <d v="2012-06-20T00:00:00"/>
    <s v="Electronic"/>
    <s v=""/>
    <s v="AR"/>
    <x v="2"/>
    <n v="0"/>
    <x v="1"/>
    <x v="1"/>
    <x v="3"/>
  </r>
  <r>
    <x v="804"/>
    <x v="1"/>
    <s v="7856-ODQFO"/>
    <d v="2013-03-04T00:00:00"/>
    <d v="2013-03-05T00:00:00"/>
    <n v="37.82"/>
    <m/>
    <s v="Paid"/>
    <d v="2013-03-04T00:00:00"/>
    <n v="0"/>
    <s v="No"/>
    <x v="5"/>
    <d v="2012-05-08T00:00:00"/>
    <s v="Electronic"/>
    <s v=""/>
    <s v="AR"/>
    <x v="2"/>
    <n v="0"/>
    <x v="1"/>
    <x v="1"/>
    <x v="3"/>
  </r>
  <r>
    <x v="803"/>
    <x v="1"/>
    <s v="9250-VHLWY"/>
    <d v="2013-09-05T00:00:00"/>
    <d v="2013-08-06T00:00:00"/>
    <n v="29.93"/>
    <m/>
    <s v="Paid"/>
    <d v="2013-09-05T00:00:00"/>
    <n v="0"/>
    <s v="No"/>
    <x v="4"/>
    <d v="2013-03-06T00:00:00"/>
    <s v="Paper"/>
    <s v=""/>
    <s v="AR"/>
    <x v="2"/>
    <n v="0"/>
    <x v="1"/>
    <x v="1"/>
    <x v="3"/>
  </r>
  <r>
    <x v="800"/>
    <x v="1"/>
    <s v="2125-HJDLA"/>
    <d v="2013-02-03T00:00:00"/>
    <d v="2013-01-04T00:00:00"/>
    <n v="26.83"/>
    <m/>
    <s v="Paid"/>
    <d v="2013-02-03T00:00:00"/>
    <n v="9"/>
    <s v="No"/>
    <x v="1"/>
    <d v="2012-05-22T00:00:00"/>
    <s v="Electronic"/>
    <s v=""/>
    <s v="AR"/>
    <x v="1"/>
    <n v="1"/>
    <x v="1"/>
    <x v="1"/>
    <x v="3"/>
  </r>
  <r>
    <x v="803"/>
    <x v="1"/>
    <s v="8942-ERSWK"/>
    <d v="2013-12-11T00:00:00"/>
    <d v="2013-12-12T00:00:00"/>
    <n v="32.950000000000003"/>
    <m/>
    <s v="Paid"/>
    <d v="2013-12-11T00:00:00"/>
    <n v="0"/>
    <s v="No"/>
    <x v="4"/>
    <d v="2013-11-01T00:00:00"/>
    <s v="Electronic"/>
    <s v=""/>
    <s v="AR"/>
    <x v="2"/>
    <n v="0"/>
    <x v="1"/>
    <x v="1"/>
    <x v="3"/>
  </r>
  <r>
    <x v="800"/>
    <x v="1"/>
    <s v="2820-XGXSB"/>
    <d v="2012-07-05T00:00:00"/>
    <d v="2012-06-06T00:00:00"/>
    <n v="73.900000000000006"/>
    <m/>
    <s v="Paid"/>
    <d v="2012-07-05T00:00:00"/>
    <n v="0"/>
    <s v="No"/>
    <x v="1"/>
    <d v="2012-01-26T00:00:00"/>
    <s v="Electronic"/>
    <s v=""/>
    <s v="AR"/>
    <x v="2"/>
    <n v="0"/>
    <x v="1"/>
    <x v="1"/>
    <x v="4"/>
  </r>
  <r>
    <x v="804"/>
    <x v="1"/>
    <s v="6077-FDQRK"/>
    <d v="2012-08-20T00:00:00"/>
    <d v="2012-09-19T00:00:00"/>
    <n v="62.95"/>
    <m/>
    <s v="Paid"/>
    <d v="2012-08-20T00:00:00"/>
    <n v="0"/>
    <s v="No"/>
    <x v="5"/>
    <d v="2012-11-09T00:00:00"/>
    <s v="Paper"/>
    <s v=""/>
    <s v="AR"/>
    <x v="2"/>
    <n v="0"/>
    <x v="1"/>
    <x v="1"/>
    <x v="4"/>
  </r>
  <r>
    <x v="802"/>
    <x v="1"/>
    <s v="3568-JJMFW"/>
    <d v="2012-08-08T00:00:00"/>
    <d v="2012-07-09T00:00:00"/>
    <n v="71.98"/>
    <m/>
    <s v="Paid"/>
    <d v="2012-08-08T00:00:00"/>
    <n v="0"/>
    <s v="Yes"/>
    <x v="3"/>
    <d v="2012-09-01T00:00:00"/>
    <s v="Electronic"/>
    <s v=""/>
    <s v="AR"/>
    <x v="2"/>
    <n v="0"/>
    <x v="2"/>
    <x v="1"/>
    <x v="4"/>
  </r>
  <r>
    <x v="801"/>
    <x v="1"/>
    <s v="7245-CKNCN"/>
    <d v="2013-08-17T00:00:00"/>
    <d v="2013-09-16T00:00:00"/>
    <n v="51.6"/>
    <m/>
    <s v="Paid"/>
    <d v="2013-08-17T00:00:00"/>
    <n v="0"/>
    <s v="No"/>
    <x v="2"/>
    <d v="2012-04-06T00:00:00"/>
    <s v="Electronic"/>
    <s v=""/>
    <s v="AR"/>
    <x v="2"/>
    <n v="0"/>
    <x v="1"/>
    <x v="1"/>
    <x v="3"/>
  </r>
  <r>
    <x v="803"/>
    <x v="1"/>
    <s v="8942-ERSWK"/>
    <d v="2013-04-21T00:00:00"/>
    <d v="2013-05-21T00:00:00"/>
    <n v="34.119999999999997"/>
    <m/>
    <s v="Paid"/>
    <d v="2013-04-21T00:00:00"/>
    <n v="0"/>
    <s v="Yes"/>
    <x v="4"/>
    <d v="2013-11-01T00:00:00"/>
    <s v="Electronic"/>
    <s v=""/>
    <s v="AR"/>
    <x v="2"/>
    <n v="0"/>
    <x v="2"/>
    <x v="1"/>
    <x v="3"/>
  </r>
  <r>
    <x v="800"/>
    <x v="1"/>
    <s v="3598-DNURW"/>
    <d v="2012-09-08T00:00:00"/>
    <d v="2012-08-09T00:00:00"/>
    <n v="57.34"/>
    <m/>
    <s v="Paid"/>
    <d v="2012-09-08T00:00:00"/>
    <n v="0"/>
    <s v="No"/>
    <x v="1"/>
    <d v="2012-08-29T00:00:00"/>
    <s v="Paper"/>
    <s v=""/>
    <s v="AR"/>
    <x v="2"/>
    <n v="0"/>
    <x v="1"/>
    <x v="1"/>
    <x v="4"/>
  </r>
  <r>
    <x v="801"/>
    <x v="1"/>
    <s v="5284-DJOZO"/>
    <d v="2012-03-05T00:00:00"/>
    <d v="2012-02-06T00:00:00"/>
    <n v="39.51"/>
    <m/>
    <s v="Paid"/>
    <d v="2012-03-05T00:00:00"/>
    <n v="0"/>
    <s v="No"/>
    <x v="2"/>
    <d v="2012-11-09T00:00:00"/>
    <s v="Paper"/>
    <s v=""/>
    <s v="AR"/>
    <x v="2"/>
    <n v="0"/>
    <x v="1"/>
    <x v="1"/>
    <x v="4"/>
  </r>
  <r>
    <x v="800"/>
    <x v="1"/>
    <s v="6708-DPYTF"/>
    <d v="2012-02-13T00:00:00"/>
    <d v="2012-03-14T00:00:00"/>
    <n v="86.74"/>
    <m/>
    <s v="Paid"/>
    <d v="2012-02-13T00:00:00"/>
    <n v="16"/>
    <s v="No"/>
    <x v="1"/>
    <d v="2012-02-08T00:00:00"/>
    <s v="Paper"/>
    <s v=""/>
    <s v="AR"/>
    <x v="1"/>
    <n v="1"/>
    <x v="1"/>
    <x v="1"/>
    <x v="4"/>
  </r>
  <r>
    <x v="801"/>
    <x v="1"/>
    <s v="4651-PMEXQ"/>
    <d v="2013-04-01T00:00:00"/>
    <d v="2013-03-02T00:00:00"/>
    <n v="77.459999999999994"/>
    <m/>
    <s v="Paid"/>
    <d v="2013-04-01T00:00:00"/>
    <n v="0"/>
    <s v="No"/>
    <x v="2"/>
    <d v="2012-04-07T00:00:00"/>
    <s v="Electronic"/>
    <s v=""/>
    <s v="AR"/>
    <x v="2"/>
    <n v="0"/>
    <x v="1"/>
    <x v="1"/>
    <x v="3"/>
  </r>
  <r>
    <x v="800"/>
    <x v="1"/>
    <s v="5529-TBPGK"/>
    <d v="2012-11-20T00:00:00"/>
    <d v="2012-12-20T00:00:00"/>
    <n v="55.81"/>
    <m/>
    <s v="Paid"/>
    <d v="2012-11-20T00:00:00"/>
    <n v="0"/>
    <s v="No"/>
    <x v="1"/>
    <d v="2013-09-08T00:00:00"/>
    <s v="Paper"/>
    <s v=""/>
    <s v="AR"/>
    <x v="2"/>
    <n v="0"/>
    <x v="1"/>
    <x v="1"/>
    <x v="4"/>
  </r>
  <r>
    <x v="801"/>
    <x v="1"/>
    <s v="7245-CKNCN"/>
    <d v="2013-07-20T00:00:00"/>
    <d v="2013-08-19T00:00:00"/>
    <n v="66.28"/>
    <m/>
    <s v="Paid"/>
    <d v="2013-07-20T00:00:00"/>
    <n v="0"/>
    <s v="No"/>
    <x v="2"/>
    <d v="2012-04-06T00:00:00"/>
    <s v="Electronic"/>
    <s v=""/>
    <s v="AR"/>
    <x v="2"/>
    <n v="0"/>
    <x v="1"/>
    <x v="1"/>
    <x v="3"/>
  </r>
  <r>
    <x v="800"/>
    <x v="1"/>
    <s v="0379-NEVHP"/>
    <d v="2013-02-14T00:00:00"/>
    <d v="2013-03-16T00:00:00"/>
    <n v="55.21"/>
    <m/>
    <s v="Paid"/>
    <d v="2013-02-14T00:00:00"/>
    <n v="0"/>
    <s v="No"/>
    <x v="1"/>
    <d v="2013-06-04T00:00:00"/>
    <s v="Paper"/>
    <s v=""/>
    <s v="AR"/>
    <x v="2"/>
    <n v="0"/>
    <x v="1"/>
    <x v="1"/>
    <x v="3"/>
  </r>
  <r>
    <x v="800"/>
    <x v="1"/>
    <s v="9014-WENVB"/>
    <d v="2013-04-13T00:00:00"/>
    <d v="2013-05-13T00:00:00"/>
    <n v="65.83"/>
    <m/>
    <s v="Paid"/>
    <d v="2013-04-13T00:00:00"/>
    <n v="20"/>
    <s v="No"/>
    <x v="1"/>
    <d v="2013-03-08T00:00:00"/>
    <s v="Paper"/>
    <s v=""/>
    <s v="AR"/>
    <x v="1"/>
    <n v="1"/>
    <x v="1"/>
    <x v="1"/>
    <x v="3"/>
  </r>
  <r>
    <x v="804"/>
    <x v="1"/>
    <s v="4460-ZXNDN"/>
    <d v="2012-06-10T00:00:00"/>
    <d v="2012-05-11T00:00:00"/>
    <n v="80.31"/>
    <m/>
    <s v="Paid"/>
    <d v="2012-06-10T00:00:00"/>
    <n v="8"/>
    <s v="No"/>
    <x v="5"/>
    <d v="2013-06-27T00:00:00"/>
    <s v="Paper"/>
    <s v=""/>
    <s v="AR"/>
    <x v="1"/>
    <n v="1"/>
    <x v="1"/>
    <x v="1"/>
    <x v="4"/>
  </r>
  <r>
    <x v="804"/>
    <x v="1"/>
    <s v="7856-ODQFO"/>
    <d v="2013-05-18T00:00:00"/>
    <d v="2013-06-17T00:00:00"/>
    <n v="40.54"/>
    <m/>
    <s v="Paid"/>
    <d v="2013-05-18T00:00:00"/>
    <n v="0"/>
    <s v="No"/>
    <x v="5"/>
    <d v="2012-05-08T00:00:00"/>
    <s v="Electronic"/>
    <s v=""/>
    <s v="AR"/>
    <x v="2"/>
    <n v="0"/>
    <x v="1"/>
    <x v="1"/>
    <x v="3"/>
  </r>
  <r>
    <x v="804"/>
    <x v="1"/>
    <s v="0706-NRGUP"/>
    <d v="2012-04-16T00:00:00"/>
    <d v="2012-05-16T00:00:00"/>
    <n v="41.44"/>
    <m/>
    <s v="Paid"/>
    <d v="2012-04-16T00:00:00"/>
    <n v="6"/>
    <s v="No"/>
    <x v="5"/>
    <d v="2013-09-04T00:00:00"/>
    <s v="Paper"/>
    <s v=""/>
    <s v="AR"/>
    <x v="1"/>
    <n v="1"/>
    <x v="1"/>
    <x v="1"/>
    <x v="4"/>
  </r>
  <r>
    <x v="804"/>
    <x v="1"/>
    <s v="6831-FIODB"/>
    <d v="2013-08-05T00:00:00"/>
    <d v="2013-07-06T00:00:00"/>
    <n v="36.29"/>
    <m/>
    <s v="Paid"/>
    <d v="2013-08-05T00:00:00"/>
    <n v="7"/>
    <s v="No"/>
    <x v="5"/>
    <d v="2013-08-05T00:00:00"/>
    <s v="Paper"/>
    <s v=""/>
    <s v="AR"/>
    <x v="1"/>
    <n v="1"/>
    <x v="1"/>
    <x v="1"/>
    <x v="3"/>
  </r>
  <r>
    <x v="804"/>
    <x v="1"/>
    <s v="2687-XWAMA"/>
    <d v="2012-06-17T00:00:00"/>
    <d v="2012-07-17T00:00:00"/>
    <n v="60.22"/>
    <m/>
    <s v="Paid"/>
    <d v="2012-06-17T00:00:00"/>
    <n v="7"/>
    <s v="Yes"/>
    <x v="5"/>
    <d v="2013-03-04T00:00:00"/>
    <s v="Paper"/>
    <s v=""/>
    <s v="AR"/>
    <x v="1"/>
    <n v="1"/>
    <x v="2"/>
    <x v="1"/>
    <x v="4"/>
  </r>
  <r>
    <x v="800"/>
    <x v="1"/>
    <s v="9212-BTDMX"/>
    <d v="2013-02-06T00:00:00"/>
    <d v="2013-02-07T00:00:00"/>
    <n v="59.71"/>
    <m/>
    <s v="Paid"/>
    <d v="2013-02-06T00:00:00"/>
    <n v="0"/>
    <s v="No"/>
    <x v="1"/>
    <d v="2012-04-22T00:00:00"/>
    <s v="Electronic"/>
    <s v=""/>
    <s v="AR"/>
    <x v="2"/>
    <n v="0"/>
    <x v="1"/>
    <x v="1"/>
    <x v="3"/>
  </r>
  <r>
    <x v="803"/>
    <x v="1"/>
    <s v="6296-UKEUZ"/>
    <d v="2012-07-11T00:00:00"/>
    <d v="2012-07-12T00:00:00"/>
    <n v="54.74"/>
    <m/>
    <s v="Paid"/>
    <d v="2012-07-11T00:00:00"/>
    <n v="0"/>
    <s v="Yes"/>
    <x v="4"/>
    <d v="2012-11-26T00:00:00"/>
    <s v="Paper"/>
    <s v=""/>
    <s v="AR"/>
    <x v="2"/>
    <n v="0"/>
    <x v="2"/>
    <x v="1"/>
    <x v="4"/>
  </r>
  <r>
    <x v="801"/>
    <x v="1"/>
    <s v="6048-QPZCF"/>
    <d v="2012-08-24T00:00:00"/>
    <d v="2012-09-23T00:00:00"/>
    <n v="76.34"/>
    <m/>
    <s v="Paid"/>
    <d v="2012-08-24T00:00:00"/>
    <n v="0"/>
    <s v="Yes"/>
    <x v="2"/>
    <d v="2012-07-13T00:00:00"/>
    <s v="Electronic"/>
    <s v=""/>
    <s v="AR"/>
    <x v="2"/>
    <n v="0"/>
    <x v="2"/>
    <x v="1"/>
    <x v="4"/>
  </r>
  <r>
    <x v="803"/>
    <x v="1"/>
    <s v="1408-OQZUE"/>
    <d v="2013-04-18T00:00:00"/>
    <d v="2013-05-18T00:00:00"/>
    <n v="37.81"/>
    <m/>
    <s v="Paid"/>
    <d v="2013-04-18T00:00:00"/>
    <n v="5"/>
    <s v="No"/>
    <x v="4"/>
    <d v="2012-09-14T00:00:00"/>
    <s v="Electronic"/>
    <s v=""/>
    <s v="AR"/>
    <x v="1"/>
    <n v="1"/>
    <x v="1"/>
    <x v="1"/>
    <x v="3"/>
  </r>
  <r>
    <x v="803"/>
    <x v="1"/>
    <s v="6177-VTITE"/>
    <d v="2012-12-26T00:00:00"/>
    <d v="2013-01-25T00:00:00"/>
    <n v="8.27"/>
    <m/>
    <s v="Paid"/>
    <d v="2012-12-26T00:00:00"/>
    <n v="0"/>
    <s v="No"/>
    <x v="4"/>
    <d v="2012-10-26T00:00:00"/>
    <s v="Electronic"/>
    <s v=""/>
    <s v="AR"/>
    <x v="2"/>
    <n v="0"/>
    <x v="1"/>
    <x v="1"/>
    <x v="4"/>
  </r>
  <r>
    <x v="800"/>
    <x v="1"/>
    <s v="8156-PCYBM"/>
    <d v="2012-03-28T00:00:00"/>
    <d v="2012-04-27T00:00:00"/>
    <n v="64.400000000000006"/>
    <m/>
    <s v="Paid"/>
    <d v="2012-03-28T00:00:00"/>
    <n v="1"/>
    <s v="No"/>
    <x v="1"/>
    <d v="2012-03-03T00:00:00"/>
    <s v="Electronic"/>
    <s v=""/>
    <s v="AR"/>
    <x v="1"/>
    <n v="1"/>
    <x v="1"/>
    <x v="1"/>
    <x v="4"/>
  </r>
  <r>
    <x v="804"/>
    <x v="1"/>
    <s v="0465-DTULQ"/>
    <d v="2012-09-14T00:00:00"/>
    <d v="2012-10-14T00:00:00"/>
    <n v="32.86"/>
    <m/>
    <s v="Paid"/>
    <d v="2012-09-14T00:00:00"/>
    <n v="3"/>
    <s v="No"/>
    <x v="5"/>
    <d v="2013-04-03T00:00:00"/>
    <s v="Paper"/>
    <s v=""/>
    <s v="AR"/>
    <x v="1"/>
    <n v="1"/>
    <x v="1"/>
    <x v="1"/>
    <x v="4"/>
  </r>
  <r>
    <x v="804"/>
    <x v="1"/>
    <s v="7228-LEPPM"/>
    <d v="2012-09-03T00:00:00"/>
    <d v="2012-08-04T00:00:00"/>
    <n v="32.17"/>
    <m/>
    <s v="Paid"/>
    <d v="2012-09-03T00:00:00"/>
    <n v="10"/>
    <s v="No"/>
    <x v="5"/>
    <d v="2012-04-30T00:00:00"/>
    <s v="Paper"/>
    <s v=""/>
    <s v="AR"/>
    <x v="1"/>
    <n v="1"/>
    <x v="1"/>
    <x v="1"/>
    <x v="4"/>
  </r>
  <r>
    <x v="803"/>
    <x v="1"/>
    <s v="9883-SDWFS"/>
    <d v="2012-04-17T00:00:00"/>
    <d v="2012-05-17T00:00:00"/>
    <n v="28.77"/>
    <m/>
    <s v="Paid"/>
    <d v="2012-04-17T00:00:00"/>
    <n v="7"/>
    <s v="No"/>
    <x v="4"/>
    <d v="2013-08-07T00:00:00"/>
    <s v="Paper"/>
    <s v=""/>
    <s v="AR"/>
    <x v="1"/>
    <n v="1"/>
    <x v="1"/>
    <x v="1"/>
    <x v="4"/>
  </r>
  <r>
    <x v="800"/>
    <x v="1"/>
    <s v="6632-CGYHU"/>
    <d v="2012-05-10T00:00:00"/>
    <d v="2012-04-11T00:00:00"/>
    <n v="57.86"/>
    <m/>
    <s v="Paid"/>
    <d v="2012-05-10T00:00:00"/>
    <n v="0"/>
    <s v="No"/>
    <x v="1"/>
    <d v="2013-08-01T00:00:00"/>
    <s v="Paper"/>
    <s v=""/>
    <s v="AR"/>
    <x v="2"/>
    <n v="0"/>
    <x v="1"/>
    <x v="1"/>
    <x v="4"/>
  </r>
  <r>
    <x v="801"/>
    <x v="1"/>
    <s v="5573-KSOIA"/>
    <d v="2013-10-19T00:00:00"/>
    <d v="2013-11-18T00:00:00"/>
    <n v="57.78"/>
    <m/>
    <s v="Paid"/>
    <d v="2013-10-19T00:00:00"/>
    <n v="0"/>
    <s v="No"/>
    <x v="2"/>
    <d v="2013-09-30T00:00:00"/>
    <s v="Electronic"/>
    <s v=""/>
    <s v="AR"/>
    <x v="2"/>
    <n v="0"/>
    <x v="1"/>
    <x v="1"/>
    <x v="3"/>
  </r>
  <r>
    <x v="801"/>
    <x v="1"/>
    <s v="5164-VMYWJ"/>
    <d v="2013-02-22T00:00:00"/>
    <d v="2013-03-24T00:00:00"/>
    <n v="90.22"/>
    <m/>
    <s v="Paid"/>
    <d v="2013-02-22T00:00:00"/>
    <n v="0"/>
    <s v="No"/>
    <x v="2"/>
    <d v="2013-11-27T00:00:00"/>
    <s v="Paper"/>
    <s v=""/>
    <s v="AR"/>
    <x v="2"/>
    <n v="0"/>
    <x v="1"/>
    <x v="1"/>
    <x v="3"/>
  </r>
  <r>
    <x v="800"/>
    <x v="1"/>
    <s v="6160-HCSFI"/>
    <d v="2012-08-20T00:00:00"/>
    <d v="2012-09-19T00:00:00"/>
    <n v="65.489999999999995"/>
    <m/>
    <s v="Paid"/>
    <d v="2012-08-20T00:00:00"/>
    <n v="0"/>
    <s v="No"/>
    <x v="1"/>
    <d v="2013-10-01T00:00:00"/>
    <s v="Paper"/>
    <s v=""/>
    <s v="AR"/>
    <x v="2"/>
    <n v="0"/>
    <x v="1"/>
    <x v="1"/>
    <x v="4"/>
  </r>
  <r>
    <x v="800"/>
    <x v="1"/>
    <s v="5529-TBPGK"/>
    <d v="2012-10-07T00:00:00"/>
    <d v="2012-09-08T00:00:00"/>
    <n v="57.88"/>
    <m/>
    <s v="Paid"/>
    <d v="2012-10-07T00:00:00"/>
    <n v="12"/>
    <s v="No"/>
    <x v="1"/>
    <d v="2013-09-08T00:00:00"/>
    <s v="Paper"/>
    <s v=""/>
    <s v="AR"/>
    <x v="1"/>
    <n v="1"/>
    <x v="1"/>
    <x v="1"/>
    <x v="4"/>
  </r>
  <r>
    <x v="800"/>
    <x v="1"/>
    <s v="2676-DZINU"/>
    <d v="2012-04-26T00:00:00"/>
    <d v="2012-05-26T00:00:00"/>
    <n v="65.010000000000005"/>
    <m/>
    <s v="Paid"/>
    <d v="2012-04-26T00:00:00"/>
    <n v="0"/>
    <s v="No"/>
    <x v="1"/>
    <d v="2012-10-19T00:00:00"/>
    <s v="Paper"/>
    <s v=""/>
    <s v="AR"/>
    <x v="2"/>
    <n v="0"/>
    <x v="1"/>
    <x v="1"/>
    <x v="4"/>
  </r>
  <r>
    <x v="801"/>
    <x v="1"/>
    <s v="2621-XCLEH"/>
    <d v="2012-02-21T00:00:00"/>
    <d v="2012-03-22T00:00:00"/>
    <n v="79.510000000000005"/>
    <m/>
    <s v="Paid"/>
    <d v="2012-02-21T00:00:00"/>
    <n v="16"/>
    <s v="No"/>
    <x v="2"/>
    <d v="2012-09-24T00:00:00"/>
    <s v="Paper"/>
    <s v=""/>
    <s v="AR"/>
    <x v="1"/>
    <n v="1"/>
    <x v="1"/>
    <x v="1"/>
    <x v="4"/>
  </r>
  <r>
    <x v="801"/>
    <x v="1"/>
    <s v="8389-TCXFQ"/>
    <d v="2013-01-30T00:00:00"/>
    <d v="2013-01-03T00:00:00"/>
    <n v="85.5"/>
    <m/>
    <s v="Paid"/>
    <d v="2013-01-30T00:00:00"/>
    <n v="0"/>
    <s v="No"/>
    <x v="2"/>
    <d v="2012-08-24T00:00:00"/>
    <s v="Electronic"/>
    <s v=""/>
    <s v="AR"/>
    <x v="2"/>
    <n v="0"/>
    <x v="1"/>
    <x v="1"/>
    <x v="3"/>
  </r>
  <r>
    <x v="803"/>
    <x v="1"/>
    <s v="6177-VTITE"/>
    <d v="2013-05-02T00:00:00"/>
    <d v="2013-07-03T00:00:00"/>
    <n v="39.33"/>
    <m/>
    <s v="Paid"/>
    <d v="2013-05-02T00:00:00"/>
    <n v="0"/>
    <s v="Yes"/>
    <x v="4"/>
    <d v="2012-10-26T00:00:00"/>
    <s v="Electronic"/>
    <s v=""/>
    <s v="AR"/>
    <x v="2"/>
    <n v="0"/>
    <x v="2"/>
    <x v="1"/>
    <x v="3"/>
  </r>
  <r>
    <x v="804"/>
    <x v="1"/>
    <s v="7050-KQLDO"/>
    <d v="2013-06-16T00:00:00"/>
    <d v="2013-07-16T00:00:00"/>
    <n v="62.26"/>
    <m/>
    <s v="Paid"/>
    <d v="2013-06-16T00:00:00"/>
    <n v="0"/>
    <s v="No"/>
    <x v="5"/>
    <d v="2012-09-29T00:00:00"/>
    <s v="Electronic"/>
    <s v=""/>
    <s v="AR"/>
    <x v="2"/>
    <n v="0"/>
    <x v="1"/>
    <x v="1"/>
    <x v="3"/>
  </r>
  <r>
    <x v="801"/>
    <x v="1"/>
    <s v="9725-EZTEJ"/>
    <d v="2012-02-05T00:00:00"/>
    <d v="2012-01-06T00:00:00"/>
    <n v="116.78"/>
    <m/>
    <s v="Paid"/>
    <d v="2012-02-05T00:00:00"/>
    <n v="0"/>
    <s v="Yes"/>
    <x v="2"/>
    <d v="2012-03-17T00:00:00"/>
    <s v="Electronic"/>
    <s v=""/>
    <s v="AR"/>
    <x v="2"/>
    <n v="0"/>
    <x v="2"/>
    <x v="1"/>
    <x v="4"/>
  </r>
  <r>
    <x v="804"/>
    <x v="1"/>
    <s v="4460-ZXNDN"/>
    <d v="2013-01-09T00:00:00"/>
    <d v="2013-01-10T00:00:00"/>
    <n v="73.77"/>
    <m/>
    <s v="Paid"/>
    <d v="2013-01-09T00:00:00"/>
    <n v="15"/>
    <s v="Yes"/>
    <x v="5"/>
    <d v="2013-06-27T00:00:00"/>
    <s v="Electronic"/>
    <s v=""/>
    <s v="AR"/>
    <x v="1"/>
    <n v="1"/>
    <x v="2"/>
    <x v="1"/>
    <x v="3"/>
  </r>
  <r>
    <x v="802"/>
    <x v="1"/>
    <s v="8887-NCUZC"/>
    <d v="2013-04-16T00:00:00"/>
    <d v="2013-05-16T00:00:00"/>
    <n v="37.380000000000003"/>
    <m/>
    <s v="Paid"/>
    <d v="2013-04-16T00:00:00"/>
    <n v="5"/>
    <s v="Yes"/>
    <x v="3"/>
    <d v="2013-01-22T00:00:00"/>
    <s v="Electronic"/>
    <s v=""/>
    <s v="AR"/>
    <x v="1"/>
    <n v="1"/>
    <x v="2"/>
    <x v="1"/>
    <x v="3"/>
  </r>
  <r>
    <x v="802"/>
    <x v="1"/>
    <s v="5875-VZQCZ"/>
    <d v="2012-10-30T00:00:00"/>
    <d v="2012-11-29T00:00:00"/>
    <n v="60.8"/>
    <m/>
    <s v="Paid"/>
    <d v="2012-10-30T00:00:00"/>
    <n v="0"/>
    <s v="No"/>
    <x v="3"/>
    <d v="2013-07-15T00:00:00"/>
    <s v="Paper"/>
    <s v=""/>
    <s v="AR"/>
    <x v="2"/>
    <n v="0"/>
    <x v="1"/>
    <x v="1"/>
    <x v="4"/>
  </r>
  <r>
    <x v="804"/>
    <x v="1"/>
    <s v="4460-ZXNDN"/>
    <d v="2013-05-24T00:00:00"/>
    <d v="2013-06-23T00:00:00"/>
    <n v="102.98"/>
    <m/>
    <s v="Paid"/>
    <d v="2013-05-24T00:00:00"/>
    <n v="2"/>
    <s v="No"/>
    <x v="5"/>
    <d v="2013-06-27T00:00:00"/>
    <s v="Paper"/>
    <s v=""/>
    <s v="AR"/>
    <x v="1"/>
    <n v="1"/>
    <x v="1"/>
    <x v="1"/>
    <x v="3"/>
  </r>
  <r>
    <x v="801"/>
    <x v="1"/>
    <s v="4640-FGEJI"/>
    <d v="2012-04-19T00:00:00"/>
    <d v="2012-05-19T00:00:00"/>
    <n v="70.02"/>
    <m/>
    <s v="Paid"/>
    <d v="2012-04-19T00:00:00"/>
    <n v="2"/>
    <s v="No"/>
    <x v="2"/>
    <d v="2013-04-04T00:00:00"/>
    <s v="Paper"/>
    <s v=""/>
    <s v="AR"/>
    <x v="1"/>
    <n v="1"/>
    <x v="1"/>
    <x v="1"/>
    <x v="4"/>
  </r>
  <r>
    <x v="803"/>
    <x v="1"/>
    <s v="0688-XNJRO"/>
    <d v="2012-12-13T00:00:00"/>
    <d v="2013-12-01T00:00:00"/>
    <n v="36.090000000000003"/>
    <m/>
    <s v="Paid"/>
    <d v="2012-12-13T00:00:00"/>
    <n v="18"/>
    <s v="No"/>
    <x v="4"/>
    <d v="2012-06-24T00:00:00"/>
    <s v="Electronic"/>
    <s v=""/>
    <s v="AR"/>
    <x v="1"/>
    <n v="1"/>
    <x v="1"/>
    <x v="1"/>
    <x v="4"/>
  </r>
  <r>
    <x v="803"/>
    <x v="1"/>
    <s v="9883-SDWFS"/>
    <d v="2012-03-29T00:00:00"/>
    <d v="2012-04-28T00:00:00"/>
    <n v="14.94"/>
    <m/>
    <s v="Paid"/>
    <d v="2012-03-29T00:00:00"/>
    <n v="15"/>
    <s v="Yes"/>
    <x v="4"/>
    <d v="2013-08-07T00:00:00"/>
    <s v="Paper"/>
    <s v=""/>
    <s v="AR"/>
    <x v="1"/>
    <n v="1"/>
    <x v="2"/>
    <x v="1"/>
    <x v="4"/>
  </r>
  <r>
    <x v="800"/>
    <x v="1"/>
    <s v="5529-TBPGK"/>
    <d v="2013-12-03T00:00:00"/>
    <d v="2013-11-04T00:00:00"/>
    <n v="46.63"/>
    <m/>
    <s v="Paid"/>
    <d v="2013-12-03T00:00:00"/>
    <n v="0"/>
    <s v="No"/>
    <x v="1"/>
    <d v="2013-09-08T00:00:00"/>
    <s v="Paper"/>
    <s v=""/>
    <s v="AR"/>
    <x v="2"/>
    <n v="0"/>
    <x v="1"/>
    <x v="1"/>
    <x v="3"/>
  </r>
  <r>
    <x v="800"/>
    <x v="1"/>
    <s v="0709-LZRJV"/>
    <d v="2012-07-07T00:00:00"/>
    <d v="2012-06-08T00:00:00"/>
    <n v="10.92"/>
    <m/>
    <s v="Paid"/>
    <d v="2012-07-07T00:00:00"/>
    <n v="10"/>
    <s v="No"/>
    <x v="1"/>
    <d v="2013-06-20T00:00:00"/>
    <s v="Paper"/>
    <s v=""/>
    <s v="AR"/>
    <x v="1"/>
    <n v="1"/>
    <x v="1"/>
    <x v="1"/>
    <x v="4"/>
  </r>
  <r>
    <x v="802"/>
    <x v="1"/>
    <s v="8887-NCUZC"/>
    <d v="2012-05-30T00:00:00"/>
    <d v="2012-06-29T00:00:00"/>
    <n v="42.76"/>
    <m/>
    <s v="Paid"/>
    <d v="2012-05-30T00:00:00"/>
    <n v="10"/>
    <s v="Yes"/>
    <x v="3"/>
    <d v="2013-01-22T00:00:00"/>
    <s v="Paper"/>
    <s v=""/>
    <s v="AR"/>
    <x v="1"/>
    <n v="1"/>
    <x v="2"/>
    <x v="1"/>
    <x v="4"/>
  </r>
  <r>
    <x v="800"/>
    <x v="1"/>
    <s v="9841-XLGBV"/>
    <d v="2012-10-25T00:00:00"/>
    <d v="2012-11-24T00:00:00"/>
    <n v="50.97"/>
    <m/>
    <s v="Paid"/>
    <d v="2012-10-25T00:00:00"/>
    <n v="0"/>
    <s v="No"/>
    <x v="1"/>
    <d v="2013-03-01T00:00:00"/>
    <s v="Paper"/>
    <s v=""/>
    <s v="AR"/>
    <x v="2"/>
    <n v="0"/>
    <x v="1"/>
    <x v="1"/>
    <x v="4"/>
  </r>
  <r>
    <x v="800"/>
    <x v="1"/>
    <s v="9212-BTDMX"/>
    <d v="2013-02-21T00:00:00"/>
    <d v="2013-03-23T00:00:00"/>
    <n v="73.59"/>
    <m/>
    <s v="Paid"/>
    <d v="2013-02-21T00:00:00"/>
    <n v="0"/>
    <s v="No"/>
    <x v="1"/>
    <d v="2012-04-22T00:00:00"/>
    <s v="Electronic"/>
    <s v=""/>
    <s v="AR"/>
    <x v="2"/>
    <n v="0"/>
    <x v="1"/>
    <x v="1"/>
    <x v="3"/>
  </r>
  <r>
    <x v="804"/>
    <x v="1"/>
    <s v="9928-IJYBQ"/>
    <d v="2013-09-03T00:00:00"/>
    <d v="2013-08-04T00:00:00"/>
    <n v="46.61"/>
    <m/>
    <s v="Paid"/>
    <d v="2013-09-03T00:00:00"/>
    <n v="8"/>
    <s v="No"/>
    <x v="5"/>
    <d v="2012-03-18T00:00:00"/>
    <s v="Electronic"/>
    <s v=""/>
    <s v="AR"/>
    <x v="1"/>
    <n v="1"/>
    <x v="1"/>
    <x v="1"/>
    <x v="3"/>
  </r>
  <r>
    <x v="801"/>
    <x v="1"/>
    <s v="4092-ZAVRG"/>
    <d v="2012-09-28T00:00:00"/>
    <d v="2012-10-28T00:00:00"/>
    <n v="60.14"/>
    <m/>
    <s v="Paid"/>
    <d v="2012-09-28T00:00:00"/>
    <n v="0"/>
    <s v="No"/>
    <x v="2"/>
    <d v="2012-05-19T00:00:00"/>
    <s v="Electronic"/>
    <s v=""/>
    <s v="AR"/>
    <x v="2"/>
    <n v="0"/>
    <x v="1"/>
    <x v="1"/>
    <x v="4"/>
  </r>
  <r>
    <x v="800"/>
    <x v="1"/>
    <s v="2820-XGXSB"/>
    <d v="2013-05-25T00:00:00"/>
    <d v="2013-06-24T00:00:00"/>
    <n v="56.09"/>
    <m/>
    <s v="Paid"/>
    <d v="2013-05-25T00:00:00"/>
    <n v="0"/>
    <s v="No"/>
    <x v="1"/>
    <d v="2012-01-26T00:00:00"/>
    <s v="Electronic"/>
    <s v=""/>
    <s v="AR"/>
    <x v="2"/>
    <n v="0"/>
    <x v="1"/>
    <x v="1"/>
    <x v="3"/>
  </r>
  <r>
    <x v="800"/>
    <x v="1"/>
    <s v="0709-LZRJV"/>
    <d v="2012-09-27T00:00:00"/>
    <d v="2012-10-27T00:00:00"/>
    <n v="61.07"/>
    <m/>
    <s v="Paid"/>
    <d v="2012-09-27T00:00:00"/>
    <n v="0"/>
    <s v="No"/>
    <x v="1"/>
    <d v="2013-06-20T00:00:00"/>
    <s v="Paper"/>
    <s v=""/>
    <s v="AR"/>
    <x v="2"/>
    <n v="0"/>
    <x v="1"/>
    <x v="1"/>
    <x v="4"/>
  </r>
  <r>
    <x v="801"/>
    <x v="1"/>
    <s v="4640-FGEJI"/>
    <d v="2013-07-03T00:00:00"/>
    <d v="2013-06-04T00:00:00"/>
    <n v="90.34"/>
    <m/>
    <s v="Paid"/>
    <d v="2013-07-03T00:00:00"/>
    <n v="2"/>
    <s v="No"/>
    <x v="2"/>
    <d v="2013-04-04T00:00:00"/>
    <s v="Paper"/>
    <s v=""/>
    <s v="AR"/>
    <x v="1"/>
    <n v="1"/>
    <x v="1"/>
    <x v="1"/>
    <x v="3"/>
  </r>
  <r>
    <x v="802"/>
    <x v="1"/>
    <s v="3568-JJMFW"/>
    <d v="2013-03-04T00:00:00"/>
    <d v="2013-03-05T00:00:00"/>
    <n v="77.790000000000006"/>
    <m/>
    <s v="Paid"/>
    <d v="2013-03-04T00:00:00"/>
    <n v="0"/>
    <s v="Yes"/>
    <x v="3"/>
    <d v="2012-09-01T00:00:00"/>
    <s v="Electronic"/>
    <s v=""/>
    <s v="AR"/>
    <x v="2"/>
    <n v="0"/>
    <x v="2"/>
    <x v="1"/>
    <x v="3"/>
  </r>
  <r>
    <x v="802"/>
    <x v="1"/>
    <s v="6627-ELFBK"/>
    <d v="2013-02-15T00:00:00"/>
    <d v="2013-03-17T00:00:00"/>
    <n v="76.5"/>
    <m/>
    <s v="Paid"/>
    <d v="2013-02-15T00:00:00"/>
    <n v="15"/>
    <s v="Yes"/>
    <x v="3"/>
    <d v="2012-11-26T00:00:00"/>
    <s v="Electronic"/>
    <s v=""/>
    <s v="AR"/>
    <x v="1"/>
    <n v="1"/>
    <x v="2"/>
    <x v="1"/>
    <x v="3"/>
  </r>
  <r>
    <x v="801"/>
    <x v="1"/>
    <s v="7938-EVASK"/>
    <d v="2013-08-14T00:00:00"/>
    <d v="2013-09-13T00:00:00"/>
    <n v="44.09"/>
    <m/>
    <s v="Paid"/>
    <d v="2013-08-14T00:00:00"/>
    <n v="11"/>
    <s v="No"/>
    <x v="2"/>
    <d v="2012-12-15T00:00:00"/>
    <s v="Electronic"/>
    <s v=""/>
    <s v="AR"/>
    <x v="1"/>
    <n v="1"/>
    <x v="1"/>
    <x v="1"/>
    <x v="3"/>
  </r>
  <r>
    <x v="804"/>
    <x v="1"/>
    <s v="2447-JCFGW"/>
    <d v="2012-06-04T00:00:00"/>
    <d v="2012-06-05T00:00:00"/>
    <n v="35.67"/>
    <m/>
    <s v="Paid"/>
    <d v="2012-06-04T00:00:00"/>
    <n v="0"/>
    <s v="No"/>
    <x v="5"/>
    <d v="2012-07-31T00:00:00"/>
    <s v="Paper"/>
    <s v=""/>
    <s v="AR"/>
    <x v="2"/>
    <n v="0"/>
    <x v="1"/>
    <x v="1"/>
    <x v="4"/>
  </r>
  <r>
    <x v="803"/>
    <x v="1"/>
    <s v="7654-DOLHO"/>
    <d v="2013-09-19T00:00:00"/>
    <d v="2013-10-19T00:00:00"/>
    <n v="23.62"/>
    <m/>
    <s v="Paid"/>
    <d v="2013-09-19T00:00:00"/>
    <n v="0"/>
    <s v="No"/>
    <x v="4"/>
    <d v="2012-04-04T00:00:00"/>
    <s v="Electronic"/>
    <s v=""/>
    <s v="AR"/>
    <x v="2"/>
    <n v="0"/>
    <x v="1"/>
    <x v="1"/>
    <x v="3"/>
  </r>
  <r>
    <x v="804"/>
    <x v="1"/>
    <s v="9149-MATVB"/>
    <d v="2013-01-04T00:00:00"/>
    <d v="2013-01-05T00:00:00"/>
    <n v="50.95"/>
    <m/>
    <s v="Paid"/>
    <d v="2013-01-04T00:00:00"/>
    <n v="0"/>
    <s v="No"/>
    <x v="5"/>
    <d v="2013-04-30T00:00:00"/>
    <s v="Paper"/>
    <s v=""/>
    <s v="AR"/>
    <x v="2"/>
    <n v="0"/>
    <x v="1"/>
    <x v="1"/>
    <x v="3"/>
  </r>
  <r>
    <x v="804"/>
    <x v="1"/>
    <s v="9149-MATVB"/>
    <d v="2012-12-24T00:00:00"/>
    <d v="2013-01-23T00:00:00"/>
    <n v="64.180000000000007"/>
    <m/>
    <s v="Paid"/>
    <d v="2012-12-24T00:00:00"/>
    <n v="0"/>
    <s v="No"/>
    <x v="5"/>
    <d v="2013-04-30T00:00:00"/>
    <s v="Paper"/>
    <s v=""/>
    <s v="AR"/>
    <x v="2"/>
    <n v="0"/>
    <x v="1"/>
    <x v="1"/>
    <x v="4"/>
  </r>
  <r>
    <x v="801"/>
    <x v="1"/>
    <s v="4651-PMEXQ"/>
    <d v="2012-03-11T00:00:00"/>
    <d v="2012-03-12T00:00:00"/>
    <n v="49.01"/>
    <m/>
    <s v="Paid"/>
    <d v="2012-03-11T00:00:00"/>
    <n v="0"/>
    <s v="No"/>
    <x v="2"/>
    <d v="2012-04-07T00:00:00"/>
    <s v="Electronic"/>
    <s v=""/>
    <s v="AR"/>
    <x v="2"/>
    <n v="0"/>
    <x v="1"/>
    <x v="1"/>
    <x v="4"/>
  </r>
  <r>
    <x v="800"/>
    <x v="1"/>
    <s v="1080-NDGAE"/>
    <d v="2013-12-09T00:00:00"/>
    <d v="2013-12-10T00:00:00"/>
    <n v="94.57"/>
    <m/>
    <s v="Paid"/>
    <d v="2013-12-09T00:00:00"/>
    <n v="2"/>
    <s v="Yes"/>
    <x v="1"/>
    <d v="2012-09-28T00:00:00"/>
    <s v="Electronic"/>
    <s v=""/>
    <s v="AR"/>
    <x v="1"/>
    <n v="1"/>
    <x v="2"/>
    <x v="1"/>
    <x v="3"/>
  </r>
  <r>
    <x v="802"/>
    <x v="1"/>
    <s v="8887-NCUZC"/>
    <d v="2013-11-02T00:00:00"/>
    <d v="2013-03-13T00:00:00"/>
    <n v="26.37"/>
    <m/>
    <s v="Paid"/>
    <d v="2013-11-02T00:00:00"/>
    <n v="0"/>
    <s v="No"/>
    <x v="3"/>
    <d v="2013-01-22T00:00:00"/>
    <s v="Electronic"/>
    <s v=""/>
    <s v="AR"/>
    <x v="2"/>
    <n v="0"/>
    <x v="1"/>
    <x v="1"/>
    <x v="3"/>
  </r>
  <r>
    <x v="800"/>
    <x v="1"/>
    <s v="7841-HROAQ"/>
    <d v="2012-06-20T00:00:00"/>
    <d v="2012-07-20T00:00:00"/>
    <n v="63.36"/>
    <m/>
    <s v="Paid"/>
    <d v="2012-06-20T00:00:00"/>
    <n v="0"/>
    <s v="No"/>
    <x v="1"/>
    <d v="2013-09-15T00:00:00"/>
    <s v="Paper"/>
    <s v=""/>
    <s v="AR"/>
    <x v="2"/>
    <n v="0"/>
    <x v="1"/>
    <x v="1"/>
    <x v="4"/>
  </r>
  <r>
    <x v="800"/>
    <x v="1"/>
    <s v="2125-HJDLA"/>
    <d v="2012-10-26T00:00:00"/>
    <d v="2012-11-25T00:00:00"/>
    <n v="43.18"/>
    <m/>
    <s v="Paid"/>
    <d v="2012-10-26T00:00:00"/>
    <n v="0"/>
    <s v="No"/>
    <x v="1"/>
    <d v="2012-05-22T00:00:00"/>
    <s v="Electronic"/>
    <s v=""/>
    <s v="AR"/>
    <x v="2"/>
    <n v="0"/>
    <x v="1"/>
    <x v="1"/>
    <x v="4"/>
  </r>
  <r>
    <x v="800"/>
    <x v="1"/>
    <s v="6160-HCSFI"/>
    <d v="2013-10-20T00:00:00"/>
    <d v="2013-11-19T00:00:00"/>
    <n v="92.57"/>
    <m/>
    <s v="Paid"/>
    <d v="2013-10-20T00:00:00"/>
    <n v="0"/>
    <s v="No"/>
    <x v="1"/>
    <d v="2013-10-01T00:00:00"/>
    <s v="Electronic"/>
    <s v=""/>
    <s v="AR"/>
    <x v="2"/>
    <n v="0"/>
    <x v="1"/>
    <x v="1"/>
    <x v="3"/>
  </r>
  <r>
    <x v="802"/>
    <x v="1"/>
    <s v="8887-NCUZC"/>
    <d v="2013-03-11T00:00:00"/>
    <d v="2013-03-12T00:00:00"/>
    <n v="52.14"/>
    <m/>
    <s v="Paid"/>
    <d v="2013-03-11T00:00:00"/>
    <n v="0"/>
    <s v="No"/>
    <x v="3"/>
    <d v="2013-01-22T00:00:00"/>
    <s v="Electronic"/>
    <s v=""/>
    <s v="AR"/>
    <x v="2"/>
    <n v="0"/>
    <x v="1"/>
    <x v="1"/>
    <x v="3"/>
  </r>
  <r>
    <x v="800"/>
    <x v="1"/>
    <s v="5920-DPXLN"/>
    <d v="2013-04-26T00:00:00"/>
    <d v="2013-05-26T00:00:00"/>
    <n v="68.349999999999994"/>
    <m/>
    <s v="Paid"/>
    <d v="2013-04-26T00:00:00"/>
    <n v="0"/>
    <s v="No"/>
    <x v="1"/>
    <d v="2012-11-11T00:00:00"/>
    <s v="Electronic"/>
    <s v=""/>
    <s v="AR"/>
    <x v="2"/>
    <n v="0"/>
    <x v="1"/>
    <x v="1"/>
    <x v="3"/>
  </r>
  <r>
    <x v="802"/>
    <x v="1"/>
    <s v="8364-UWVLM"/>
    <d v="2013-05-17T00:00:00"/>
    <d v="2013-06-16T00:00:00"/>
    <n v="69.819999999999993"/>
    <m/>
    <s v="Paid"/>
    <d v="2013-05-17T00:00:00"/>
    <n v="0"/>
    <s v="No"/>
    <x v="3"/>
    <d v="2012-10-11T00:00:00"/>
    <s v="Electronic"/>
    <s v=""/>
    <s v="AR"/>
    <x v="2"/>
    <n v="0"/>
    <x v="1"/>
    <x v="1"/>
    <x v="3"/>
  </r>
  <r>
    <x v="801"/>
    <x v="1"/>
    <s v="5573-KSOIA"/>
    <d v="2012-05-12T00:00:00"/>
    <d v="2013-04-01T00:00:00"/>
    <n v="75.650000000000006"/>
    <m/>
    <s v="Paid"/>
    <d v="2012-05-12T00:00:00"/>
    <n v="10"/>
    <s v="Yes"/>
    <x v="2"/>
    <d v="2013-09-30T00:00:00"/>
    <s v="Paper"/>
    <s v=""/>
    <s v="AR"/>
    <x v="1"/>
    <n v="1"/>
    <x v="2"/>
    <x v="1"/>
    <x v="4"/>
  </r>
  <r>
    <x v="802"/>
    <x v="1"/>
    <s v="8102-ABPKQ"/>
    <d v="2012-08-18T00:00:00"/>
    <d v="2012-09-17T00:00:00"/>
    <n v="57.38"/>
    <m/>
    <s v="Paid"/>
    <d v="2012-08-18T00:00:00"/>
    <n v="12"/>
    <s v="Yes"/>
    <x v="3"/>
    <d v="2013-08-29T00:00:00"/>
    <s v="Paper"/>
    <s v=""/>
    <s v="AR"/>
    <x v="1"/>
    <n v="1"/>
    <x v="2"/>
    <x v="1"/>
    <x v="4"/>
  </r>
  <r>
    <x v="800"/>
    <x v="1"/>
    <s v="2125-HJDLA"/>
    <d v="2012-09-11T00:00:00"/>
    <d v="2012-09-12T00:00:00"/>
    <n v="57.37"/>
    <m/>
    <s v="Paid"/>
    <d v="2012-09-11T00:00:00"/>
    <n v="0"/>
    <s v="No"/>
    <x v="1"/>
    <d v="2012-05-22T00:00:00"/>
    <s v="Electronic"/>
    <s v=""/>
    <s v="AR"/>
    <x v="2"/>
    <n v="0"/>
    <x v="1"/>
    <x v="1"/>
    <x v="4"/>
  </r>
  <r>
    <x v="802"/>
    <x v="1"/>
    <s v="5924-UOPGH"/>
    <d v="2012-07-28T00:00:00"/>
    <d v="2012-08-27T00:00:00"/>
    <n v="94.42"/>
    <m/>
    <s v="Paid"/>
    <d v="2012-07-28T00:00:00"/>
    <n v="0"/>
    <s v="No"/>
    <x v="3"/>
    <d v="2013-06-06T00:00:00"/>
    <s v="Paper"/>
    <s v=""/>
    <s v="AR"/>
    <x v="2"/>
    <n v="0"/>
    <x v="1"/>
    <x v="1"/>
    <x v="4"/>
  </r>
  <r>
    <x v="802"/>
    <x v="1"/>
    <s v="1604-LIFKX"/>
    <d v="2012-10-13T00:00:00"/>
    <d v="2012-12-11T00:00:00"/>
    <n v="82.74"/>
    <m/>
    <s v="Paid"/>
    <d v="2012-10-13T00:00:00"/>
    <n v="19"/>
    <s v="No"/>
    <x v="3"/>
    <d v="2013-03-16T00:00:00"/>
    <s v="Paper"/>
    <s v=""/>
    <s v="AR"/>
    <x v="1"/>
    <n v="1"/>
    <x v="1"/>
    <x v="1"/>
    <x v="4"/>
  </r>
  <r>
    <x v="804"/>
    <x v="1"/>
    <s v="7260-ZHAKS"/>
    <d v="2012-08-21T00:00:00"/>
    <d v="2012-09-20T00:00:00"/>
    <n v="67.739999999999995"/>
    <m/>
    <s v="Paid"/>
    <d v="2012-08-21T00:00:00"/>
    <n v="0"/>
    <s v="No"/>
    <x v="5"/>
    <d v="2012-06-17T00:00:00"/>
    <s v="Electronic"/>
    <s v=""/>
    <s v="AR"/>
    <x v="2"/>
    <n v="0"/>
    <x v="1"/>
    <x v="1"/>
    <x v="4"/>
  </r>
  <r>
    <x v="804"/>
    <x v="1"/>
    <s v="2026-XLBER"/>
    <d v="2013-07-10T00:00:00"/>
    <d v="2013-06-11T00:00:00"/>
    <n v="49.73"/>
    <m/>
    <s v="Paid"/>
    <d v="2013-07-10T00:00:00"/>
    <n v="0"/>
    <s v="No"/>
    <x v="5"/>
    <d v="2012-12-11T00:00:00"/>
    <s v="Electronic"/>
    <s v=""/>
    <s v="AR"/>
    <x v="2"/>
    <n v="0"/>
    <x v="1"/>
    <x v="1"/>
    <x v="3"/>
  </r>
  <r>
    <x v="802"/>
    <x v="1"/>
    <s v="9181-HEKGV"/>
    <d v="2012-08-27T00:00:00"/>
    <d v="2012-09-26T00:00:00"/>
    <n v="85.06"/>
    <m/>
    <s v="Paid"/>
    <d v="2012-08-27T00:00:00"/>
    <n v="0"/>
    <s v="No"/>
    <x v="3"/>
    <d v="2013-10-16T00:00:00"/>
    <s v="Paper"/>
    <s v=""/>
    <s v="AR"/>
    <x v="2"/>
    <n v="0"/>
    <x v="1"/>
    <x v="1"/>
    <x v="4"/>
  </r>
  <r>
    <x v="801"/>
    <x v="1"/>
    <s v="7600-OISKG"/>
    <d v="2013-07-24T00:00:00"/>
    <d v="2013-08-23T00:00:00"/>
    <n v="48.17"/>
    <m/>
    <s v="Paid"/>
    <d v="2013-07-24T00:00:00"/>
    <n v="0"/>
    <s v="Yes"/>
    <x v="2"/>
    <d v="2013-07-19T00:00:00"/>
    <s v="Electronic"/>
    <s v=""/>
    <s v="AR"/>
    <x v="2"/>
    <n v="0"/>
    <x v="2"/>
    <x v="1"/>
    <x v="3"/>
  </r>
  <r>
    <x v="804"/>
    <x v="1"/>
    <s v="9928-IJYBQ"/>
    <d v="2012-03-04T00:00:00"/>
    <d v="2012-03-05T00:00:00"/>
    <n v="66.25"/>
    <m/>
    <s v="Paid"/>
    <d v="2012-03-04T00:00:00"/>
    <n v="12"/>
    <s v="Yes"/>
    <x v="5"/>
    <d v="2012-03-18T00:00:00"/>
    <s v="Electronic"/>
    <s v=""/>
    <s v="AR"/>
    <x v="1"/>
    <n v="1"/>
    <x v="2"/>
    <x v="1"/>
    <x v="4"/>
  </r>
  <r>
    <x v="801"/>
    <x v="1"/>
    <s v="9725-EZTEJ"/>
    <d v="2012-10-13T00:00:00"/>
    <d v="2012-12-11T00:00:00"/>
    <n v="124.38"/>
    <m/>
    <s v="Paid"/>
    <d v="2012-10-13T00:00:00"/>
    <n v="0"/>
    <s v="Yes"/>
    <x v="2"/>
    <d v="2012-03-17T00:00:00"/>
    <s v="Electronic"/>
    <s v=""/>
    <s v="AR"/>
    <x v="2"/>
    <n v="0"/>
    <x v="2"/>
    <x v="1"/>
    <x v="4"/>
  </r>
  <r>
    <x v="802"/>
    <x v="1"/>
    <s v="9181-HEKGV"/>
    <d v="2013-09-29T00:00:00"/>
    <d v="2013-10-29T00:00:00"/>
    <n v="76.09"/>
    <m/>
    <s v="Paid"/>
    <d v="2013-09-29T00:00:00"/>
    <n v="13"/>
    <s v="Yes"/>
    <x v="3"/>
    <d v="2013-10-16T00:00:00"/>
    <s v="Paper"/>
    <s v=""/>
    <s v="AR"/>
    <x v="1"/>
    <n v="1"/>
    <x v="2"/>
    <x v="1"/>
    <x v="3"/>
  </r>
  <r>
    <x v="801"/>
    <x v="1"/>
    <s v="7600-OISKG"/>
    <d v="2012-11-02T00:00:00"/>
    <d v="2012-12-03T00:00:00"/>
    <n v="65.67"/>
    <m/>
    <s v="Paid"/>
    <d v="2012-11-02T00:00:00"/>
    <n v="0"/>
    <s v="Yes"/>
    <x v="2"/>
    <d v="2013-07-19T00:00:00"/>
    <s v="Paper"/>
    <s v=""/>
    <s v="AR"/>
    <x v="2"/>
    <n v="0"/>
    <x v="2"/>
    <x v="1"/>
    <x v="4"/>
  </r>
  <r>
    <x v="800"/>
    <x v="1"/>
    <s v="8820-BLYDZ"/>
    <d v="2013-03-31T00:00:00"/>
    <d v="2013-04-30T00:00:00"/>
    <n v="73.489999999999995"/>
    <m/>
    <s v="Paid"/>
    <d v="2013-03-31T00:00:00"/>
    <n v="0"/>
    <s v="No"/>
    <x v="1"/>
    <d v="2013-03-19T00:00:00"/>
    <s v="Electronic"/>
    <s v=""/>
    <s v="AR"/>
    <x v="2"/>
    <n v="0"/>
    <x v="1"/>
    <x v="1"/>
    <x v="3"/>
  </r>
  <r>
    <x v="801"/>
    <x v="1"/>
    <s v="5284-DJOZO"/>
    <d v="2012-04-28T00:00:00"/>
    <d v="2012-05-28T00:00:00"/>
    <n v="67.34"/>
    <m/>
    <s v="Paid"/>
    <d v="2012-04-28T00:00:00"/>
    <n v="0"/>
    <s v="No"/>
    <x v="2"/>
    <d v="2012-11-09T00:00:00"/>
    <s v="Paper"/>
    <s v=""/>
    <s v="AR"/>
    <x v="2"/>
    <n v="0"/>
    <x v="1"/>
    <x v="1"/>
    <x v="4"/>
  </r>
  <r>
    <x v="801"/>
    <x v="1"/>
    <s v="1447-YZKCL"/>
    <d v="2013-02-05T00:00:00"/>
    <d v="2013-01-06T00:00:00"/>
    <n v="56.39"/>
    <m/>
    <s v="Paid"/>
    <d v="2013-02-05T00:00:00"/>
    <n v="0"/>
    <s v="No"/>
    <x v="2"/>
    <d v="2012-10-08T00:00:00"/>
    <s v="Electronic"/>
    <s v=""/>
    <s v="AR"/>
    <x v="2"/>
    <n v="0"/>
    <x v="1"/>
    <x v="1"/>
    <x v="3"/>
  </r>
  <r>
    <x v="801"/>
    <x v="1"/>
    <s v="7600-OISKG"/>
    <d v="2013-12-05T00:00:00"/>
    <d v="2013-11-06T00:00:00"/>
    <n v="54.99"/>
    <m/>
    <s v="Paid"/>
    <d v="2013-12-05T00:00:00"/>
    <n v="4"/>
    <s v="Yes"/>
    <x v="2"/>
    <d v="2013-07-19T00:00:00"/>
    <s v="Paper"/>
    <s v=""/>
    <s v="AR"/>
    <x v="1"/>
    <n v="1"/>
    <x v="2"/>
    <x v="1"/>
    <x v="3"/>
  </r>
  <r>
    <x v="803"/>
    <x v="1"/>
    <s v="3271-YDPUJ"/>
    <d v="2012-08-04T00:00:00"/>
    <d v="2012-08-05T00:00:00"/>
    <n v="76.709999999999994"/>
    <m/>
    <s v="Paid"/>
    <d v="2012-08-04T00:00:00"/>
    <n v="17"/>
    <s v="Yes"/>
    <x v="4"/>
    <d v="2013-02-04T00:00:00"/>
    <s v="Paper"/>
    <s v=""/>
    <s v="AR"/>
    <x v="1"/>
    <n v="1"/>
    <x v="2"/>
    <x v="1"/>
    <x v="4"/>
  </r>
  <r>
    <x v="804"/>
    <x v="1"/>
    <s v="6831-FIODB"/>
    <d v="2013-11-04T00:00:00"/>
    <d v="2013-11-05T00:00:00"/>
    <n v="41.94"/>
    <m/>
    <s v="Paid"/>
    <d v="2013-11-04T00:00:00"/>
    <n v="11"/>
    <s v="Yes"/>
    <x v="5"/>
    <d v="2013-08-05T00:00:00"/>
    <s v="Paper"/>
    <s v=""/>
    <s v="AR"/>
    <x v="1"/>
    <n v="1"/>
    <x v="2"/>
    <x v="1"/>
    <x v="3"/>
  </r>
  <r>
    <x v="802"/>
    <x v="1"/>
    <s v="8102-ABPKQ"/>
    <d v="2013-06-25T00:00:00"/>
    <d v="2013-07-25T00:00:00"/>
    <n v="80.680000000000007"/>
    <m/>
    <s v="Paid"/>
    <d v="2013-06-25T00:00:00"/>
    <n v="14"/>
    <s v="Yes"/>
    <x v="3"/>
    <d v="2013-08-29T00:00:00"/>
    <s v="Paper"/>
    <s v=""/>
    <s v="AR"/>
    <x v="1"/>
    <n v="1"/>
    <x v="2"/>
    <x v="1"/>
    <x v="3"/>
  </r>
  <r>
    <x v="802"/>
    <x v="1"/>
    <s v="6004-KITZM"/>
    <d v="2012-09-12T00:00:00"/>
    <d v="2013-08-01T00:00:00"/>
    <n v="71.709999999999994"/>
    <m/>
    <s v="Paid"/>
    <d v="2012-09-12T00:00:00"/>
    <n v="0"/>
    <s v="No"/>
    <x v="3"/>
    <d v="2013-01-09T00:00:00"/>
    <s v="Paper"/>
    <s v=""/>
    <s v="AR"/>
    <x v="2"/>
    <n v="0"/>
    <x v="1"/>
    <x v="1"/>
    <x v="4"/>
  </r>
  <r>
    <x v="803"/>
    <x v="1"/>
    <s v="1408-OQZUE"/>
    <d v="2013-04-07T00:00:00"/>
    <d v="2013-03-08T00:00:00"/>
    <n v="42.36"/>
    <m/>
    <s v="Paid"/>
    <d v="2013-04-07T00:00:00"/>
    <n v="3"/>
    <s v="No"/>
    <x v="4"/>
    <d v="2012-09-14T00:00:00"/>
    <s v="Electronic"/>
    <s v=""/>
    <s v="AR"/>
    <x v="1"/>
    <n v="1"/>
    <x v="1"/>
    <x v="1"/>
    <x v="3"/>
  </r>
  <r>
    <x v="803"/>
    <x v="1"/>
    <s v="8690-EEBEO"/>
    <d v="2013-01-03T00:00:00"/>
    <d v="2013-03-31T00:00:00"/>
    <n v="61.04"/>
    <m/>
    <s v="Paid"/>
    <d v="2013-01-03T00:00:00"/>
    <n v="7"/>
    <s v="No"/>
    <x v="4"/>
    <d v="2012-05-12T00:00:00"/>
    <s v="Electronic"/>
    <s v=""/>
    <s v="AR"/>
    <x v="1"/>
    <n v="1"/>
    <x v="1"/>
    <x v="1"/>
    <x v="3"/>
  </r>
  <r>
    <x v="800"/>
    <x v="1"/>
    <s v="9212-BTDMX"/>
    <d v="2012-12-13T00:00:00"/>
    <d v="2013-12-01T00:00:00"/>
    <n v="53.91"/>
    <m/>
    <s v="Paid"/>
    <d v="2012-12-13T00:00:00"/>
    <n v="0"/>
    <s v="No"/>
    <x v="1"/>
    <d v="2012-04-22T00:00:00"/>
    <s v="Electronic"/>
    <s v=""/>
    <s v="AR"/>
    <x v="2"/>
    <n v="0"/>
    <x v="1"/>
    <x v="1"/>
    <x v="4"/>
  </r>
  <r>
    <x v="804"/>
    <x v="1"/>
    <s v="0625-TNJFG"/>
    <d v="2013-11-05T00:00:00"/>
    <d v="2013-10-06T00:00:00"/>
    <n v="53.01"/>
    <m/>
    <s v="Paid"/>
    <d v="2013-11-05T00:00:00"/>
    <n v="0"/>
    <s v="No"/>
    <x v="5"/>
    <d v="2013-08-15T00:00:00"/>
    <s v="Paper"/>
    <s v=""/>
    <s v="AR"/>
    <x v="2"/>
    <n v="0"/>
    <x v="1"/>
    <x v="1"/>
    <x v="3"/>
  </r>
  <r>
    <x v="804"/>
    <x v="1"/>
    <s v="6831-FIODB"/>
    <d v="2012-11-27T00:00:00"/>
    <d v="2012-12-27T00:00:00"/>
    <n v="59.71"/>
    <m/>
    <s v="Paid"/>
    <d v="2012-11-27T00:00:00"/>
    <n v="2"/>
    <s v="No"/>
    <x v="5"/>
    <d v="2013-08-05T00:00:00"/>
    <s v="Paper"/>
    <s v=""/>
    <s v="AR"/>
    <x v="1"/>
    <n v="1"/>
    <x v="1"/>
    <x v="1"/>
    <x v="4"/>
  </r>
  <r>
    <x v="801"/>
    <x v="1"/>
    <s v="5284-DJOZO"/>
    <d v="2012-10-24T00:00:00"/>
    <d v="2012-11-23T00:00:00"/>
    <n v="94.88"/>
    <m/>
    <s v="Paid"/>
    <d v="2012-10-24T00:00:00"/>
    <n v="0"/>
    <s v="No"/>
    <x v="2"/>
    <d v="2012-11-09T00:00:00"/>
    <s v="Electronic"/>
    <s v=""/>
    <s v="AR"/>
    <x v="2"/>
    <n v="0"/>
    <x v="1"/>
    <x v="1"/>
    <x v="4"/>
  </r>
  <r>
    <x v="804"/>
    <x v="1"/>
    <s v="5592-UQXSS"/>
    <d v="2013-06-10T00:00:00"/>
    <d v="2013-05-11T00:00:00"/>
    <n v="43.12"/>
    <m/>
    <s v="Paid"/>
    <d v="2013-06-10T00:00:00"/>
    <n v="5"/>
    <s v="Yes"/>
    <x v="5"/>
    <d v="2012-12-31T00:00:00"/>
    <s v="Electronic"/>
    <s v=""/>
    <s v="AR"/>
    <x v="1"/>
    <n v="1"/>
    <x v="2"/>
    <x v="1"/>
    <x v="3"/>
  </r>
  <r>
    <x v="803"/>
    <x v="1"/>
    <s v="0688-XNJRO"/>
    <d v="2013-10-08T00:00:00"/>
    <d v="2013-09-09T00:00:00"/>
    <n v="40.58"/>
    <m/>
    <s v="Paid"/>
    <d v="2013-10-08T00:00:00"/>
    <n v="9"/>
    <s v="No"/>
    <x v="4"/>
    <d v="2012-06-24T00:00:00"/>
    <s v="Electronic"/>
    <s v=""/>
    <s v="AR"/>
    <x v="1"/>
    <n v="1"/>
    <x v="1"/>
    <x v="1"/>
    <x v="3"/>
  </r>
  <r>
    <x v="804"/>
    <x v="1"/>
    <s v="0625-TNJFG"/>
    <d v="2013-07-09T00:00:00"/>
    <d v="2013-07-10T00:00:00"/>
    <n v="64.16"/>
    <m/>
    <s v="Paid"/>
    <d v="2013-07-09T00:00:00"/>
    <n v="11"/>
    <s v="Yes"/>
    <x v="5"/>
    <d v="2013-08-15T00:00:00"/>
    <s v="Electronic"/>
    <s v=""/>
    <s v="AR"/>
    <x v="1"/>
    <n v="1"/>
    <x v="2"/>
    <x v="1"/>
    <x v="3"/>
  </r>
  <r>
    <x v="800"/>
    <x v="1"/>
    <s v="9174-IYKOC"/>
    <d v="2012-12-05T00:00:00"/>
    <d v="2012-11-06T00:00:00"/>
    <n v="74.7"/>
    <m/>
    <s v="Paid"/>
    <d v="2012-12-05T00:00:00"/>
    <n v="0"/>
    <s v="No"/>
    <x v="1"/>
    <d v="2012-11-27T00:00:00"/>
    <s v="Paper"/>
    <s v=""/>
    <s v="AR"/>
    <x v="2"/>
    <n v="0"/>
    <x v="1"/>
    <x v="1"/>
    <x v="4"/>
  </r>
  <r>
    <x v="802"/>
    <x v="1"/>
    <s v="5613-UHVMG"/>
    <d v="2012-11-17T00:00:00"/>
    <d v="2012-12-17T00:00:00"/>
    <n v="63.8"/>
    <m/>
    <s v="Paid"/>
    <d v="2012-11-17T00:00:00"/>
    <n v="19"/>
    <s v="Yes"/>
    <x v="3"/>
    <d v="2012-05-31T00:00:00"/>
    <s v="Electronic"/>
    <s v=""/>
    <s v="AR"/>
    <x v="1"/>
    <n v="1"/>
    <x v="2"/>
    <x v="1"/>
    <x v="4"/>
  </r>
  <r>
    <x v="801"/>
    <x v="1"/>
    <s v="5573-KSOIA"/>
    <d v="2013-01-17T00:00:00"/>
    <d v="2013-02-16T00:00:00"/>
    <n v="86.27"/>
    <m/>
    <s v="Paid"/>
    <d v="2013-01-17T00:00:00"/>
    <n v="12"/>
    <s v="Yes"/>
    <x v="2"/>
    <d v="2013-09-30T00:00:00"/>
    <s v="Paper"/>
    <s v=""/>
    <s v="AR"/>
    <x v="1"/>
    <n v="1"/>
    <x v="2"/>
    <x v="1"/>
    <x v="3"/>
  </r>
  <r>
    <x v="802"/>
    <x v="1"/>
    <s v="8364-UWVLM"/>
    <d v="2013-09-15T00:00:00"/>
    <d v="2013-10-15T00:00:00"/>
    <n v="65.36"/>
    <m/>
    <s v="Paid"/>
    <d v="2013-09-15T00:00:00"/>
    <n v="6"/>
    <s v="Yes"/>
    <x v="3"/>
    <d v="2012-10-11T00:00:00"/>
    <s v="Electronic"/>
    <s v=""/>
    <s v="AR"/>
    <x v="1"/>
    <n v="1"/>
    <x v="2"/>
    <x v="1"/>
    <x v="3"/>
  </r>
  <r>
    <x v="801"/>
    <x v="1"/>
    <s v="5164-VMYWJ"/>
    <d v="2013-01-09T00:00:00"/>
    <d v="2013-01-10T00:00:00"/>
    <n v="65.900000000000006"/>
    <m/>
    <s v="Paid"/>
    <d v="2013-01-09T00:00:00"/>
    <n v="2"/>
    <s v="No"/>
    <x v="2"/>
    <d v="2013-11-27T00:00:00"/>
    <s v="Paper"/>
    <s v=""/>
    <s v="AR"/>
    <x v="1"/>
    <n v="1"/>
    <x v="1"/>
    <x v="1"/>
    <x v="3"/>
  </r>
  <r>
    <x v="801"/>
    <x v="1"/>
    <s v="3448-OWJOT"/>
    <d v="2013-07-30T00:00:00"/>
    <d v="2013-08-29T00:00:00"/>
    <n v="66.709999999999994"/>
    <m/>
    <s v="Paid"/>
    <d v="2013-07-30T00:00:00"/>
    <n v="11"/>
    <s v="Yes"/>
    <x v="2"/>
    <d v="2012-09-15T00:00:00"/>
    <s v="Electronic"/>
    <s v=""/>
    <s v="AR"/>
    <x v="1"/>
    <n v="1"/>
    <x v="2"/>
    <x v="1"/>
    <x v="3"/>
  </r>
  <r>
    <x v="804"/>
    <x v="1"/>
    <s v="6077-FDQRK"/>
    <d v="2013-09-25T00:00:00"/>
    <d v="2013-10-25T00:00:00"/>
    <n v="18.899999999999999"/>
    <m/>
    <s v="Paid"/>
    <d v="2013-09-25T00:00:00"/>
    <n v="0"/>
    <s v="Yes"/>
    <x v="5"/>
    <d v="2012-11-09T00:00:00"/>
    <s v="Electronic"/>
    <s v=""/>
    <s v="AR"/>
    <x v="2"/>
    <n v="0"/>
    <x v="2"/>
    <x v="1"/>
    <x v="3"/>
  </r>
  <r>
    <x v="801"/>
    <x v="1"/>
    <s v="4640-FGEJI"/>
    <d v="2013-12-09T00:00:00"/>
    <d v="2013-12-10T00:00:00"/>
    <n v="76.180000000000007"/>
    <m/>
    <s v="Paid"/>
    <d v="2013-12-09T00:00:00"/>
    <n v="0"/>
    <s v="Yes"/>
    <x v="2"/>
    <d v="2013-04-04T00:00:00"/>
    <s v="Electronic"/>
    <s v=""/>
    <s v="AR"/>
    <x v="2"/>
    <n v="0"/>
    <x v="2"/>
    <x v="1"/>
    <x v="3"/>
  </r>
  <r>
    <x v="801"/>
    <x v="1"/>
    <s v="9758-AIEIK"/>
    <d v="2012-08-20T00:00:00"/>
    <d v="2012-09-19T00:00:00"/>
    <n v="33.82"/>
    <m/>
    <s v="Paid"/>
    <d v="2012-08-20T00:00:00"/>
    <n v="0"/>
    <s v="No"/>
    <x v="2"/>
    <d v="2012-04-23T00:00:00"/>
    <s v="Electronic"/>
    <s v=""/>
    <s v="AR"/>
    <x v="2"/>
    <n v="0"/>
    <x v="1"/>
    <x v="1"/>
    <x v="4"/>
  </r>
  <r>
    <x v="800"/>
    <x v="1"/>
    <s v="9212-BTDMX"/>
    <d v="2013-01-15T00:00:00"/>
    <d v="2013-02-14T00:00:00"/>
    <n v="48.18"/>
    <m/>
    <s v="Paid"/>
    <d v="2013-01-15T00:00:00"/>
    <n v="0"/>
    <s v="No"/>
    <x v="1"/>
    <d v="2012-04-22T00:00:00"/>
    <s v="Electronic"/>
    <s v=""/>
    <s v="AR"/>
    <x v="2"/>
    <n v="0"/>
    <x v="1"/>
    <x v="1"/>
    <x v="3"/>
  </r>
  <r>
    <x v="801"/>
    <x v="1"/>
    <s v="5573-KSOIA"/>
    <d v="2012-10-13T00:00:00"/>
    <d v="2012-12-11T00:00:00"/>
    <n v="102.61"/>
    <m/>
    <s v="Paid"/>
    <d v="2012-10-13T00:00:00"/>
    <n v="18"/>
    <s v="Yes"/>
    <x v="2"/>
    <d v="2013-09-30T00:00:00"/>
    <s v="Paper"/>
    <s v=""/>
    <s v="AR"/>
    <x v="1"/>
    <n v="1"/>
    <x v="2"/>
    <x v="1"/>
    <x v="4"/>
  </r>
  <r>
    <x v="800"/>
    <x v="1"/>
    <s v="7209-MDWKR"/>
    <d v="2013-06-24T00:00:00"/>
    <d v="2013-07-24T00:00:00"/>
    <n v="49.68"/>
    <m/>
    <s v="Paid"/>
    <d v="2013-06-24T00:00:00"/>
    <n v="6"/>
    <s v="No"/>
    <x v="1"/>
    <d v="2013-09-10T00:00:00"/>
    <s v="Paper"/>
    <s v=""/>
    <s v="AR"/>
    <x v="1"/>
    <n v="1"/>
    <x v="1"/>
    <x v="1"/>
    <x v="3"/>
  </r>
  <r>
    <x v="800"/>
    <x v="1"/>
    <s v="5196-TWQXF"/>
    <d v="2012-04-13T00:00:00"/>
    <d v="2012-05-13T00:00:00"/>
    <n v="77.599999999999994"/>
    <m/>
    <s v="Paid"/>
    <d v="2012-04-13T00:00:00"/>
    <n v="5"/>
    <s v="No"/>
    <x v="1"/>
    <d v="2012-06-20T00:00:00"/>
    <s v="Paper"/>
    <s v=""/>
    <s v="AR"/>
    <x v="1"/>
    <n v="1"/>
    <x v="1"/>
    <x v="1"/>
    <x v="4"/>
  </r>
  <r>
    <x v="803"/>
    <x v="1"/>
    <s v="8942-ERSWK"/>
    <d v="2013-09-18T00:00:00"/>
    <d v="2013-10-18T00:00:00"/>
    <n v="19.82"/>
    <m/>
    <s v="Paid"/>
    <d v="2013-09-18T00:00:00"/>
    <n v="0"/>
    <s v="No"/>
    <x v="4"/>
    <d v="2013-11-01T00:00:00"/>
    <s v="Electronic"/>
    <s v=""/>
    <s v="AR"/>
    <x v="2"/>
    <n v="0"/>
    <x v="1"/>
    <x v="1"/>
    <x v="3"/>
  </r>
  <r>
    <x v="800"/>
    <x v="1"/>
    <s v="6708-DPYTF"/>
    <d v="2013-11-25T00:00:00"/>
    <d v="2013-12-25T00:00:00"/>
    <n v="76.180000000000007"/>
    <m/>
    <s v="Paid"/>
    <d v="2013-11-25T00:00:00"/>
    <n v="6"/>
    <s v="No"/>
    <x v="1"/>
    <d v="2012-02-08T00:00:00"/>
    <s v="Electronic"/>
    <s v=""/>
    <s v="AR"/>
    <x v="1"/>
    <n v="1"/>
    <x v="1"/>
    <x v="1"/>
    <x v="3"/>
  </r>
  <r>
    <x v="801"/>
    <x v="1"/>
    <s v="5284-DJOZO"/>
    <d v="2012-04-08T00:00:00"/>
    <d v="2012-03-09T00:00:00"/>
    <n v="72.95"/>
    <m/>
    <s v="Paid"/>
    <d v="2012-04-08T00:00:00"/>
    <n v="6"/>
    <s v="Yes"/>
    <x v="2"/>
    <d v="2012-11-09T00:00:00"/>
    <s v="Paper"/>
    <s v=""/>
    <s v="AR"/>
    <x v="1"/>
    <n v="1"/>
    <x v="2"/>
    <x v="1"/>
    <x v="4"/>
  </r>
  <r>
    <x v="800"/>
    <x v="1"/>
    <s v="1080-NDGAE"/>
    <d v="2013-02-22T00:00:00"/>
    <d v="2013-03-24T00:00:00"/>
    <n v="93.39"/>
    <m/>
    <s v="Paid"/>
    <d v="2013-02-22T00:00:00"/>
    <n v="11"/>
    <s v="Yes"/>
    <x v="1"/>
    <d v="2012-09-28T00:00:00"/>
    <s v="Electronic"/>
    <s v=""/>
    <s v="AR"/>
    <x v="1"/>
    <n v="1"/>
    <x v="2"/>
    <x v="1"/>
    <x v="3"/>
  </r>
  <r>
    <x v="801"/>
    <x v="1"/>
    <s v="0783-PEPYR"/>
    <d v="2013-09-30T00:00:00"/>
    <d v="2013-10-30T00:00:00"/>
    <n v="43.67"/>
    <m/>
    <s v="Paid"/>
    <d v="2013-09-30T00:00:00"/>
    <n v="11"/>
    <s v="No"/>
    <x v="2"/>
    <d v="2013-11-27T00:00:00"/>
    <s v="Paper"/>
    <s v=""/>
    <s v="AR"/>
    <x v="1"/>
    <n v="1"/>
    <x v="1"/>
    <x v="1"/>
    <x v="3"/>
  </r>
  <r>
    <x v="800"/>
    <x v="1"/>
    <s v="5196-TWQXF"/>
    <d v="2012-02-25T00:00:00"/>
    <d v="2012-03-26T00:00:00"/>
    <n v="65.599999999999994"/>
    <m/>
    <s v="Paid"/>
    <d v="2012-02-25T00:00:00"/>
    <n v="6"/>
    <s v="No"/>
    <x v="1"/>
    <d v="2012-06-20T00:00:00"/>
    <s v="Paper"/>
    <s v=""/>
    <s v="AR"/>
    <x v="1"/>
    <n v="1"/>
    <x v="1"/>
    <x v="1"/>
    <x v="4"/>
  </r>
  <r>
    <x v="800"/>
    <x v="1"/>
    <s v="0379-NEVHP"/>
    <d v="2012-01-09T00:00:00"/>
    <d v="2012-01-10T00:00:00"/>
    <n v="69.55"/>
    <m/>
    <s v="Paid"/>
    <d v="2012-01-09T00:00:00"/>
    <n v="0"/>
    <s v="No"/>
    <x v="1"/>
    <d v="2013-06-04T00:00:00"/>
    <s v="Paper"/>
    <s v=""/>
    <s v="AR"/>
    <x v="2"/>
    <n v="0"/>
    <x v="1"/>
    <x v="1"/>
    <x v="4"/>
  </r>
  <r>
    <x v="801"/>
    <x v="1"/>
    <s v="6048-QPZCF"/>
    <d v="2012-03-19T00:00:00"/>
    <d v="2012-04-18T00:00:00"/>
    <n v="73.92"/>
    <m/>
    <s v="Paid"/>
    <d v="2012-03-19T00:00:00"/>
    <n v="0"/>
    <s v="No"/>
    <x v="2"/>
    <d v="2012-07-13T00:00:00"/>
    <s v="Paper"/>
    <s v=""/>
    <s v="AR"/>
    <x v="2"/>
    <n v="0"/>
    <x v="1"/>
    <x v="1"/>
    <x v="4"/>
  </r>
  <r>
    <x v="802"/>
    <x v="1"/>
    <s v="5875-VZQCZ"/>
    <d v="2013-09-18T00:00:00"/>
    <d v="2013-10-18T00:00:00"/>
    <n v="46.17"/>
    <m/>
    <s v="Paid"/>
    <d v="2013-09-18T00:00:00"/>
    <n v="0"/>
    <s v="No"/>
    <x v="3"/>
    <d v="2013-07-15T00:00:00"/>
    <s v="Electronic"/>
    <s v=""/>
    <s v="AR"/>
    <x v="2"/>
    <n v="0"/>
    <x v="1"/>
    <x v="1"/>
    <x v="3"/>
  </r>
  <r>
    <x v="800"/>
    <x v="1"/>
    <s v="5920-DPXLN"/>
    <d v="2012-05-05T00:00:00"/>
    <d v="2012-04-06T00:00:00"/>
    <n v="82.2"/>
    <m/>
    <s v="Paid"/>
    <d v="2012-05-05T00:00:00"/>
    <n v="0"/>
    <s v="No"/>
    <x v="1"/>
    <d v="2012-11-11T00:00:00"/>
    <s v="Paper"/>
    <s v=""/>
    <s v="AR"/>
    <x v="2"/>
    <n v="0"/>
    <x v="1"/>
    <x v="1"/>
    <x v="4"/>
  </r>
  <r>
    <x v="803"/>
    <x v="1"/>
    <s v="9883-SDWFS"/>
    <d v="2012-08-05T00:00:00"/>
    <d v="2012-07-06T00:00:00"/>
    <n v="41.25"/>
    <m/>
    <s v="Paid"/>
    <d v="2012-08-05T00:00:00"/>
    <n v="13"/>
    <s v="Yes"/>
    <x v="4"/>
    <d v="2013-08-07T00:00:00"/>
    <s v="Paper"/>
    <s v=""/>
    <s v="AR"/>
    <x v="1"/>
    <n v="1"/>
    <x v="2"/>
    <x v="1"/>
    <x v="4"/>
  </r>
  <r>
    <x v="804"/>
    <x v="1"/>
    <s v="9149-MATVB"/>
    <d v="2013-03-14T00:00:00"/>
    <d v="2013-04-13T00:00:00"/>
    <n v="23.92"/>
    <m/>
    <s v="Paid"/>
    <d v="2013-03-14T00:00:00"/>
    <n v="3"/>
    <s v="No"/>
    <x v="5"/>
    <d v="2013-04-30T00:00:00"/>
    <s v="Paper"/>
    <s v=""/>
    <s v="AR"/>
    <x v="1"/>
    <n v="1"/>
    <x v="1"/>
    <x v="1"/>
    <x v="3"/>
  </r>
  <r>
    <x v="802"/>
    <x v="1"/>
    <s v="6627-ELFBK"/>
    <d v="2013-03-27T00:00:00"/>
    <d v="2013-04-26T00:00:00"/>
    <n v="71.39"/>
    <m/>
    <s v="Paid"/>
    <d v="2013-03-27T00:00:00"/>
    <n v="8"/>
    <s v="Yes"/>
    <x v="3"/>
    <d v="2012-11-26T00:00:00"/>
    <s v="Electronic"/>
    <s v=""/>
    <s v="AR"/>
    <x v="1"/>
    <n v="1"/>
    <x v="2"/>
    <x v="1"/>
    <x v="3"/>
  </r>
  <r>
    <x v="800"/>
    <x v="1"/>
    <s v="5529-TBPGK"/>
    <d v="2012-12-25T00:00:00"/>
    <d v="2013-01-24T00:00:00"/>
    <n v="37.97"/>
    <m/>
    <s v="Paid"/>
    <d v="2012-12-25T00:00:00"/>
    <n v="18"/>
    <s v="Yes"/>
    <x v="1"/>
    <d v="2013-09-08T00:00:00"/>
    <s v="Paper"/>
    <s v=""/>
    <s v="AR"/>
    <x v="1"/>
    <n v="1"/>
    <x v="2"/>
    <x v="1"/>
    <x v="4"/>
  </r>
  <r>
    <x v="801"/>
    <x v="1"/>
    <s v="6048-QPZCF"/>
    <d v="2012-08-02T00:00:00"/>
    <d v="2012-09-03T00:00:00"/>
    <n v="86.44"/>
    <m/>
    <s v="Paid"/>
    <d v="2012-08-02T00:00:00"/>
    <n v="0"/>
    <s v="Yes"/>
    <x v="2"/>
    <d v="2012-07-13T00:00:00"/>
    <s v="Paper"/>
    <s v=""/>
    <s v="AR"/>
    <x v="2"/>
    <n v="0"/>
    <x v="2"/>
    <x v="1"/>
    <x v="4"/>
  </r>
  <r>
    <x v="801"/>
    <x v="1"/>
    <s v="7245-CKNCN"/>
    <d v="2013-09-14T00:00:00"/>
    <d v="2013-10-14T00:00:00"/>
    <n v="92.77"/>
    <m/>
    <s v="Paid"/>
    <d v="2013-09-14T00:00:00"/>
    <n v="0"/>
    <s v="No"/>
    <x v="2"/>
    <d v="2012-04-06T00:00:00"/>
    <s v="Electronic"/>
    <s v=""/>
    <s v="AR"/>
    <x v="2"/>
    <n v="0"/>
    <x v="1"/>
    <x v="1"/>
    <x v="3"/>
  </r>
  <r>
    <x v="804"/>
    <x v="1"/>
    <s v="3831-FXWYK"/>
    <d v="2013-09-27T00:00:00"/>
    <d v="2013-10-27T00:00:00"/>
    <n v="53.05"/>
    <m/>
    <s v="Paid"/>
    <d v="2013-09-27T00:00:00"/>
    <n v="0"/>
    <s v="No"/>
    <x v="5"/>
    <d v="2013-08-03T00:00:00"/>
    <s v="Electronic"/>
    <s v=""/>
    <s v="AR"/>
    <x v="2"/>
    <n v="0"/>
    <x v="1"/>
    <x v="1"/>
    <x v="3"/>
  </r>
  <r>
    <x v="802"/>
    <x v="1"/>
    <s v="8364-UWVLM"/>
    <d v="2012-06-30T00:00:00"/>
    <d v="2012-07-30T00:00:00"/>
    <n v="74.84"/>
    <m/>
    <s v="Paid"/>
    <d v="2012-06-30T00:00:00"/>
    <n v="6"/>
    <s v="Yes"/>
    <x v="3"/>
    <d v="2012-10-11T00:00:00"/>
    <s v="Paper"/>
    <s v=""/>
    <s v="AR"/>
    <x v="1"/>
    <n v="1"/>
    <x v="2"/>
    <x v="1"/>
    <x v="4"/>
  </r>
  <r>
    <x v="801"/>
    <x v="1"/>
    <s v="7600-OISKG"/>
    <d v="2012-04-30T00:00:00"/>
    <d v="2012-05-30T00:00:00"/>
    <n v="97.06"/>
    <m/>
    <s v="Paid"/>
    <d v="2012-04-30T00:00:00"/>
    <n v="0"/>
    <s v="Yes"/>
    <x v="2"/>
    <d v="2013-07-19T00:00:00"/>
    <s v="Paper"/>
    <s v=""/>
    <s v="AR"/>
    <x v="2"/>
    <n v="0"/>
    <x v="2"/>
    <x v="1"/>
    <x v="4"/>
  </r>
  <r>
    <x v="803"/>
    <x v="1"/>
    <s v="6391-GBFQJ"/>
    <d v="2012-09-02T00:00:00"/>
    <d v="2012-10-03T00:00:00"/>
    <n v="6.43"/>
    <m/>
    <s v="Paid"/>
    <d v="2012-09-02T00:00:00"/>
    <n v="0"/>
    <s v="No"/>
    <x v="4"/>
    <d v="2013-11-25T00:00:00"/>
    <s v="Paper"/>
    <s v=""/>
    <s v="AR"/>
    <x v="2"/>
    <n v="0"/>
    <x v="1"/>
    <x v="1"/>
    <x v="4"/>
  </r>
  <r>
    <x v="801"/>
    <x v="1"/>
    <s v="4092-ZAVRG"/>
    <d v="2012-10-23T00:00:00"/>
    <d v="2012-11-22T00:00:00"/>
    <n v="84.43"/>
    <m/>
    <s v="Paid"/>
    <d v="2012-10-23T00:00:00"/>
    <n v="0"/>
    <s v="Yes"/>
    <x v="2"/>
    <d v="2012-05-19T00:00:00"/>
    <s v="Electronic"/>
    <s v=""/>
    <s v="AR"/>
    <x v="2"/>
    <n v="0"/>
    <x v="2"/>
    <x v="1"/>
    <x v="4"/>
  </r>
  <r>
    <x v="804"/>
    <x v="1"/>
    <s v="6831-FIODB"/>
    <d v="2013-05-22T00:00:00"/>
    <d v="2013-06-21T00:00:00"/>
    <n v="51.92"/>
    <m/>
    <s v="Paid"/>
    <d v="2013-05-22T00:00:00"/>
    <n v="0"/>
    <s v="No"/>
    <x v="5"/>
    <d v="2013-08-05T00:00:00"/>
    <s v="Electronic"/>
    <s v=""/>
    <s v="AR"/>
    <x v="2"/>
    <n v="0"/>
    <x v="1"/>
    <x v="1"/>
    <x v="3"/>
  </r>
  <r>
    <x v="804"/>
    <x v="1"/>
    <s v="0465-DTULQ"/>
    <d v="2013-01-03T00:00:00"/>
    <d v="2013-03-31T00:00:00"/>
    <n v="68.349999999999994"/>
    <m/>
    <s v="Paid"/>
    <d v="2013-01-03T00:00:00"/>
    <n v="0"/>
    <s v="No"/>
    <x v="5"/>
    <d v="2013-04-03T00:00:00"/>
    <s v="Paper"/>
    <s v=""/>
    <s v="AR"/>
    <x v="2"/>
    <n v="0"/>
    <x v="1"/>
    <x v="1"/>
    <x v="3"/>
  </r>
  <r>
    <x v="801"/>
    <x v="1"/>
    <s v="6833-ETVHD"/>
    <d v="2012-04-23T00:00:00"/>
    <d v="2012-05-23T00:00:00"/>
    <n v="73.87"/>
    <m/>
    <s v="Paid"/>
    <d v="2012-04-23T00:00:00"/>
    <n v="0"/>
    <s v="No"/>
    <x v="2"/>
    <d v="2012-04-30T00:00:00"/>
    <s v="Paper"/>
    <s v=""/>
    <s v="AR"/>
    <x v="2"/>
    <n v="0"/>
    <x v="1"/>
    <x v="1"/>
    <x v="4"/>
  </r>
  <r>
    <x v="804"/>
    <x v="1"/>
    <s v="2447-JCFGW"/>
    <d v="2013-01-24T00:00:00"/>
    <d v="2013-02-23T00:00:00"/>
    <n v="73.28"/>
    <m/>
    <s v="Paid"/>
    <d v="2013-01-24T00:00:00"/>
    <n v="0"/>
    <s v="No"/>
    <x v="5"/>
    <d v="2012-07-31T00:00:00"/>
    <s v="Electronic"/>
    <s v=""/>
    <s v="AR"/>
    <x v="2"/>
    <n v="0"/>
    <x v="1"/>
    <x v="1"/>
    <x v="3"/>
  </r>
  <r>
    <x v="800"/>
    <x v="1"/>
    <s v="5529-TBPGK"/>
    <d v="2012-05-29T00:00:00"/>
    <d v="2012-06-28T00:00:00"/>
    <n v="64.78"/>
    <m/>
    <s v="Paid"/>
    <d v="2012-05-29T00:00:00"/>
    <n v="1"/>
    <s v="No"/>
    <x v="1"/>
    <d v="2013-09-08T00:00:00"/>
    <s v="Paper"/>
    <s v=""/>
    <s v="AR"/>
    <x v="1"/>
    <n v="1"/>
    <x v="1"/>
    <x v="1"/>
    <x v="4"/>
  </r>
  <r>
    <x v="802"/>
    <x v="1"/>
    <s v="5924-UOPGH"/>
    <d v="2012-04-13T00:00:00"/>
    <d v="2012-05-13T00:00:00"/>
    <n v="84.43"/>
    <m/>
    <s v="Paid"/>
    <d v="2012-04-13T00:00:00"/>
    <n v="0"/>
    <s v="No"/>
    <x v="3"/>
    <d v="2013-06-06T00:00:00"/>
    <s v="Paper"/>
    <s v=""/>
    <s v="AR"/>
    <x v="2"/>
    <n v="0"/>
    <x v="1"/>
    <x v="1"/>
    <x v="4"/>
  </r>
  <r>
    <x v="800"/>
    <x v="1"/>
    <s v="3569-VJWXS"/>
    <d v="2012-08-18T00:00:00"/>
    <d v="2012-09-17T00:00:00"/>
    <n v="102.96"/>
    <m/>
    <s v="Paid"/>
    <d v="2012-08-18T00:00:00"/>
    <n v="0"/>
    <s v="No"/>
    <x v="1"/>
    <d v="2013-09-04T00:00:00"/>
    <s v="Paper"/>
    <s v=""/>
    <s v="AR"/>
    <x v="2"/>
    <n v="0"/>
    <x v="1"/>
    <x v="1"/>
    <x v="4"/>
  </r>
  <r>
    <x v="802"/>
    <x v="1"/>
    <s v="9181-HEKGV"/>
    <d v="2013-08-21T00:00:00"/>
    <d v="2013-09-20T00:00:00"/>
    <n v="72.55"/>
    <m/>
    <s v="Paid"/>
    <d v="2013-08-21T00:00:00"/>
    <n v="19"/>
    <s v="Yes"/>
    <x v="3"/>
    <d v="2013-10-16T00:00:00"/>
    <s v="Paper"/>
    <s v=""/>
    <s v="AR"/>
    <x v="1"/>
    <n v="1"/>
    <x v="2"/>
    <x v="1"/>
    <x v="3"/>
  </r>
  <r>
    <x v="801"/>
    <x v="1"/>
    <s v="8976-AMJEO"/>
    <d v="2012-11-11T00:00:00"/>
    <d v="2012-11-12T00:00:00"/>
    <n v="59.8"/>
    <m/>
    <s v="Paid"/>
    <d v="2012-11-11T00:00:00"/>
    <n v="0"/>
    <s v="No"/>
    <x v="2"/>
    <d v="2012-03-03T00:00:00"/>
    <s v="Electronic"/>
    <s v=""/>
    <s v="AR"/>
    <x v="2"/>
    <n v="0"/>
    <x v="1"/>
    <x v="1"/>
    <x v="4"/>
  </r>
  <r>
    <x v="800"/>
    <x v="1"/>
    <s v="1080-NDGAE"/>
    <d v="2012-05-01T00:00:00"/>
    <d v="2012-04-02T00:00:00"/>
    <n v="78.290000000000006"/>
    <m/>
    <s v="Paid"/>
    <d v="2012-05-01T00:00:00"/>
    <n v="9"/>
    <s v="Yes"/>
    <x v="1"/>
    <d v="2012-09-28T00:00:00"/>
    <s v="Paper"/>
    <s v=""/>
    <s v="AR"/>
    <x v="1"/>
    <n v="1"/>
    <x v="2"/>
    <x v="1"/>
    <x v="4"/>
  </r>
  <r>
    <x v="804"/>
    <x v="1"/>
    <s v="6077-FDQRK"/>
    <d v="2012-12-30T00:00:00"/>
    <d v="2013-01-29T00:00:00"/>
    <n v="49.84"/>
    <m/>
    <s v="Paid"/>
    <d v="2012-12-30T00:00:00"/>
    <n v="0"/>
    <s v="No"/>
    <x v="5"/>
    <d v="2012-11-09T00:00:00"/>
    <s v="Electronic"/>
    <s v=""/>
    <s v="AR"/>
    <x v="2"/>
    <n v="0"/>
    <x v="1"/>
    <x v="1"/>
    <x v="4"/>
  </r>
  <r>
    <x v="800"/>
    <x v="1"/>
    <s v="7841-HROAQ"/>
    <d v="2013-05-18T00:00:00"/>
    <d v="2013-06-17T00:00:00"/>
    <n v="64.3"/>
    <m/>
    <s v="Paid"/>
    <d v="2013-05-18T00:00:00"/>
    <n v="0"/>
    <s v="No"/>
    <x v="1"/>
    <d v="2013-09-15T00:00:00"/>
    <s v="Paper"/>
    <s v=""/>
    <s v="AR"/>
    <x v="2"/>
    <n v="0"/>
    <x v="1"/>
    <x v="1"/>
    <x v="3"/>
  </r>
  <r>
    <x v="801"/>
    <x v="1"/>
    <s v="7938-EVASK"/>
    <d v="2012-05-07T00:00:00"/>
    <d v="2012-04-08T00:00:00"/>
    <n v="59.67"/>
    <m/>
    <s v="Paid"/>
    <d v="2012-05-07T00:00:00"/>
    <n v="4"/>
    <s v="No"/>
    <x v="2"/>
    <d v="2012-12-15T00:00:00"/>
    <s v="Paper"/>
    <s v=""/>
    <s v="AR"/>
    <x v="1"/>
    <n v="1"/>
    <x v="1"/>
    <x v="1"/>
    <x v="4"/>
  </r>
  <r>
    <x v="803"/>
    <x v="1"/>
    <s v="0688-XNJRO"/>
    <d v="2012-10-12T00:00:00"/>
    <d v="2013-09-01T00:00:00"/>
    <n v="30.98"/>
    <m/>
    <s v="Paid"/>
    <d v="2012-10-12T00:00:00"/>
    <n v="8"/>
    <s v="No"/>
    <x v="4"/>
    <d v="2012-06-24T00:00:00"/>
    <s v="Electronic"/>
    <s v=""/>
    <s v="AR"/>
    <x v="1"/>
    <n v="1"/>
    <x v="1"/>
    <x v="1"/>
    <x v="4"/>
  </r>
  <r>
    <x v="802"/>
    <x v="1"/>
    <s v="7946-HJDUR"/>
    <d v="2013-04-22T00:00:00"/>
    <d v="2013-05-22T00:00:00"/>
    <n v="49.03"/>
    <m/>
    <s v="Paid"/>
    <d v="2013-04-22T00:00:00"/>
    <n v="0"/>
    <s v="No"/>
    <x v="3"/>
    <d v="2012-02-21T00:00:00"/>
    <s v="Electronic"/>
    <s v=""/>
    <s v="AR"/>
    <x v="2"/>
    <n v="0"/>
    <x v="1"/>
    <x v="1"/>
    <x v="3"/>
  </r>
  <r>
    <x v="801"/>
    <x v="1"/>
    <s v="7245-CKNCN"/>
    <d v="2012-10-09T00:00:00"/>
    <d v="2012-10-10T00:00:00"/>
    <n v="85.36"/>
    <m/>
    <s v="Paid"/>
    <d v="2012-10-09T00:00:00"/>
    <n v="0"/>
    <s v="No"/>
    <x v="2"/>
    <d v="2012-04-06T00:00:00"/>
    <s v="Electronic"/>
    <s v=""/>
    <s v="AR"/>
    <x v="2"/>
    <n v="0"/>
    <x v="1"/>
    <x v="1"/>
    <x v="4"/>
  </r>
  <r>
    <x v="801"/>
    <x v="1"/>
    <s v="4640-FGEJI"/>
    <d v="2012-02-11T00:00:00"/>
    <d v="2012-02-12T00:00:00"/>
    <n v="99.34"/>
    <m/>
    <s v="Paid"/>
    <d v="2012-02-11T00:00:00"/>
    <n v="3"/>
    <s v="No"/>
    <x v="2"/>
    <d v="2013-04-04T00:00:00"/>
    <s v="Paper"/>
    <s v=""/>
    <s v="AR"/>
    <x v="1"/>
    <n v="1"/>
    <x v="1"/>
    <x v="1"/>
    <x v="4"/>
  </r>
  <r>
    <x v="800"/>
    <x v="1"/>
    <s v="0379-NEVHP"/>
    <d v="2013-05-06T00:00:00"/>
    <d v="2013-05-07T00:00:00"/>
    <n v="57.04"/>
    <m/>
    <s v="Paid"/>
    <d v="2013-05-06T00:00:00"/>
    <n v="0"/>
    <s v="No"/>
    <x v="1"/>
    <d v="2013-06-04T00:00:00"/>
    <s v="Electronic"/>
    <s v=""/>
    <s v="AR"/>
    <x v="2"/>
    <n v="0"/>
    <x v="1"/>
    <x v="1"/>
    <x v="3"/>
  </r>
  <r>
    <x v="801"/>
    <x v="1"/>
    <s v="4640-FGEJI"/>
    <d v="2012-06-17T00:00:00"/>
    <d v="2012-07-17T00:00:00"/>
    <n v="58.13"/>
    <m/>
    <s v="Paid"/>
    <d v="2012-06-17T00:00:00"/>
    <n v="11"/>
    <s v="Yes"/>
    <x v="2"/>
    <d v="2013-04-04T00:00:00"/>
    <s v="Paper"/>
    <s v=""/>
    <s v="AR"/>
    <x v="1"/>
    <n v="1"/>
    <x v="2"/>
    <x v="1"/>
    <x v="4"/>
  </r>
  <r>
    <x v="804"/>
    <x v="1"/>
    <s v="4460-ZXNDN"/>
    <d v="2013-01-15T00:00:00"/>
    <d v="2013-02-14T00:00:00"/>
    <n v="72.05"/>
    <m/>
    <s v="Paid"/>
    <d v="2013-01-15T00:00:00"/>
    <n v="24"/>
    <s v="Yes"/>
    <x v="5"/>
    <d v="2013-06-27T00:00:00"/>
    <s v="Paper"/>
    <s v=""/>
    <s v="AR"/>
    <x v="1"/>
    <n v="1"/>
    <x v="2"/>
    <x v="1"/>
    <x v="3"/>
  </r>
  <r>
    <x v="801"/>
    <x v="1"/>
    <s v="7938-EVASK"/>
    <d v="2013-07-17T00:00:00"/>
    <d v="2013-08-16T00:00:00"/>
    <n v="72.099999999999994"/>
    <m/>
    <s v="Paid"/>
    <d v="2013-07-17T00:00:00"/>
    <n v="0"/>
    <s v="No"/>
    <x v="2"/>
    <d v="2012-12-15T00:00:00"/>
    <s v="Electronic"/>
    <s v=""/>
    <s v="AR"/>
    <x v="2"/>
    <n v="0"/>
    <x v="1"/>
    <x v="1"/>
    <x v="3"/>
  </r>
  <r>
    <x v="804"/>
    <x v="1"/>
    <s v="0706-NRGUP"/>
    <d v="2012-11-24T00:00:00"/>
    <d v="2012-12-24T00:00:00"/>
    <n v="39.619999999999997"/>
    <m/>
    <s v="Paid"/>
    <d v="2012-11-24T00:00:00"/>
    <n v="17"/>
    <s v="No"/>
    <x v="5"/>
    <d v="2013-09-04T00:00:00"/>
    <s v="Paper"/>
    <s v=""/>
    <s v="AR"/>
    <x v="1"/>
    <n v="1"/>
    <x v="1"/>
    <x v="1"/>
    <x v="4"/>
  </r>
  <r>
    <x v="803"/>
    <x v="1"/>
    <s v="0688-XNJRO"/>
    <d v="2012-07-06T00:00:00"/>
    <d v="2012-07-07T00:00:00"/>
    <n v="45.79"/>
    <m/>
    <s v="Paid"/>
    <d v="2012-07-06T00:00:00"/>
    <n v="21"/>
    <s v="No"/>
    <x v="4"/>
    <d v="2012-06-24T00:00:00"/>
    <s v="Paper"/>
    <s v=""/>
    <s v="AR"/>
    <x v="1"/>
    <n v="1"/>
    <x v="1"/>
    <x v="1"/>
    <x v="4"/>
  </r>
  <r>
    <x v="802"/>
    <x v="1"/>
    <s v="9181-HEKGV"/>
    <d v="2012-01-27T00:00:00"/>
    <d v="2012-02-26T00:00:00"/>
    <n v="86.92"/>
    <m/>
    <s v="Paid"/>
    <d v="2012-01-27T00:00:00"/>
    <n v="11"/>
    <s v="Yes"/>
    <x v="3"/>
    <d v="2013-10-16T00:00:00"/>
    <s v="Paper"/>
    <s v=""/>
    <s v="AR"/>
    <x v="1"/>
    <n v="1"/>
    <x v="2"/>
    <x v="1"/>
    <x v="4"/>
  </r>
  <r>
    <x v="800"/>
    <x v="1"/>
    <s v="5920-DPXLN"/>
    <d v="2012-04-11T00:00:00"/>
    <d v="2012-04-12T00:00:00"/>
    <n v="58.73"/>
    <m/>
    <s v="Paid"/>
    <d v="2012-04-11T00:00:00"/>
    <n v="5"/>
    <s v="No"/>
    <x v="1"/>
    <d v="2012-11-11T00:00:00"/>
    <s v="Paper"/>
    <s v=""/>
    <s v="AR"/>
    <x v="1"/>
    <n v="1"/>
    <x v="1"/>
    <x v="1"/>
    <x v="4"/>
  </r>
  <r>
    <x v="804"/>
    <x v="1"/>
    <s v="3831-FXWYK"/>
    <d v="2012-11-24T00:00:00"/>
    <d v="2012-12-24T00:00:00"/>
    <n v="83.66"/>
    <m/>
    <s v="Paid"/>
    <d v="2012-11-24T00:00:00"/>
    <n v="10"/>
    <s v="No"/>
    <x v="5"/>
    <d v="2013-08-03T00:00:00"/>
    <s v="Paper"/>
    <s v=""/>
    <s v="AR"/>
    <x v="1"/>
    <n v="1"/>
    <x v="1"/>
    <x v="1"/>
    <x v="4"/>
  </r>
  <r>
    <x v="803"/>
    <x v="1"/>
    <s v="9883-SDWFS"/>
    <d v="2012-09-14T00:00:00"/>
    <d v="2012-10-14T00:00:00"/>
    <n v="33.86"/>
    <m/>
    <s v="Paid"/>
    <d v="2012-09-14T00:00:00"/>
    <n v="5"/>
    <s v="No"/>
    <x v="4"/>
    <d v="2013-08-07T00:00:00"/>
    <s v="Paper"/>
    <s v=""/>
    <s v="AR"/>
    <x v="1"/>
    <n v="1"/>
    <x v="1"/>
    <x v="1"/>
    <x v="4"/>
  </r>
  <r>
    <x v="803"/>
    <x v="1"/>
    <s v="1408-OQZUE"/>
    <d v="2012-02-21T00:00:00"/>
    <d v="2012-03-22T00:00:00"/>
    <n v="26.05"/>
    <m/>
    <s v="Paid"/>
    <d v="2012-02-21T00:00:00"/>
    <n v="30"/>
    <s v="Yes"/>
    <x v="4"/>
    <d v="2012-09-14T00:00:00"/>
    <s v="Paper"/>
    <s v=""/>
    <s v="AR"/>
    <x v="1"/>
    <n v="1"/>
    <x v="2"/>
    <x v="1"/>
    <x v="4"/>
  </r>
  <r>
    <x v="800"/>
    <x v="1"/>
    <s v="6160-HCSFI"/>
    <d v="2012-06-14T00:00:00"/>
    <d v="2012-07-14T00:00:00"/>
    <n v="65.569999999999993"/>
    <m/>
    <s v="Paid"/>
    <d v="2012-06-14T00:00:00"/>
    <n v="0"/>
    <s v="No"/>
    <x v="1"/>
    <d v="2013-10-01T00:00:00"/>
    <s v="Paper"/>
    <s v=""/>
    <s v="AR"/>
    <x v="2"/>
    <n v="0"/>
    <x v="1"/>
    <x v="1"/>
    <x v="4"/>
  </r>
  <r>
    <x v="801"/>
    <x v="1"/>
    <s v="7245-CKNCN"/>
    <d v="2013-06-06T00:00:00"/>
    <d v="2013-06-07T00:00:00"/>
    <n v="67.19"/>
    <m/>
    <s v="Paid"/>
    <d v="2013-06-06T00:00:00"/>
    <n v="0"/>
    <s v="No"/>
    <x v="2"/>
    <d v="2012-04-06T00:00:00"/>
    <s v="Electronic"/>
    <s v=""/>
    <s v="AR"/>
    <x v="2"/>
    <n v="0"/>
    <x v="1"/>
    <x v="1"/>
    <x v="3"/>
  </r>
  <r>
    <x v="802"/>
    <x v="1"/>
    <s v="3568-JJMFW"/>
    <d v="2013-07-27T00:00:00"/>
    <d v="2013-08-26T00:00:00"/>
    <n v="70.86"/>
    <m/>
    <s v="Paid"/>
    <d v="2013-07-27T00:00:00"/>
    <n v="0"/>
    <s v="Yes"/>
    <x v="3"/>
    <d v="2012-09-01T00:00:00"/>
    <s v="Electronic"/>
    <s v=""/>
    <s v="AR"/>
    <x v="2"/>
    <n v="0"/>
    <x v="2"/>
    <x v="1"/>
    <x v="3"/>
  </r>
  <r>
    <x v="800"/>
    <x v="1"/>
    <s v="5196-TWQXF"/>
    <d v="2013-09-16T00:00:00"/>
    <d v="2013-10-16T00:00:00"/>
    <n v="37.22"/>
    <m/>
    <s v="Paid"/>
    <d v="2013-09-16T00:00:00"/>
    <n v="0"/>
    <s v="No"/>
    <x v="1"/>
    <d v="2012-06-20T00:00:00"/>
    <s v="Electronic"/>
    <s v=""/>
    <s v="AR"/>
    <x v="2"/>
    <n v="0"/>
    <x v="1"/>
    <x v="1"/>
    <x v="3"/>
  </r>
  <r>
    <x v="801"/>
    <x v="1"/>
    <s v="9117-LYRCE"/>
    <d v="2012-11-11T00:00:00"/>
    <d v="2012-11-12T00:00:00"/>
    <n v="11.13"/>
    <m/>
    <s v="Paid"/>
    <d v="2012-11-11T00:00:00"/>
    <n v="6"/>
    <s v="No"/>
    <x v="2"/>
    <d v="2013-05-07T00:00:00"/>
    <s v="Paper"/>
    <s v=""/>
    <s v="AR"/>
    <x v="1"/>
    <n v="1"/>
    <x v="1"/>
    <x v="1"/>
    <x v="4"/>
  </r>
  <r>
    <x v="800"/>
    <x v="1"/>
    <s v="5529-TBPGK"/>
    <d v="2012-07-07T00:00:00"/>
    <d v="2012-06-08T00:00:00"/>
    <n v="79.09"/>
    <m/>
    <s v="Paid"/>
    <d v="2012-07-07T00:00:00"/>
    <n v="0"/>
    <s v="No"/>
    <x v="1"/>
    <d v="2013-09-08T00:00:00"/>
    <s v="Paper"/>
    <s v=""/>
    <s v="AR"/>
    <x v="2"/>
    <n v="0"/>
    <x v="1"/>
    <x v="1"/>
    <x v="4"/>
  </r>
  <r>
    <x v="803"/>
    <x v="1"/>
    <s v="1168-BEASA"/>
    <d v="2013-04-14T00:00:00"/>
    <d v="2013-05-14T00:00:00"/>
    <n v="57"/>
    <m/>
    <s v="Paid"/>
    <d v="2013-04-14T00:00:00"/>
    <n v="0"/>
    <s v="No"/>
    <x v="4"/>
    <d v="2013-06-11T00:00:00"/>
    <s v="Paper"/>
    <s v=""/>
    <s v="AR"/>
    <x v="2"/>
    <n v="0"/>
    <x v="1"/>
    <x v="1"/>
    <x v="3"/>
  </r>
  <r>
    <x v="804"/>
    <x v="1"/>
    <s v="7228-LEPPM"/>
    <d v="2013-12-04T00:00:00"/>
    <d v="2013-12-05T00:00:00"/>
    <n v="52.67"/>
    <m/>
    <s v="Paid"/>
    <d v="2013-12-04T00:00:00"/>
    <n v="7"/>
    <s v="No"/>
    <x v="5"/>
    <d v="2012-04-30T00:00:00"/>
    <s v="Electronic"/>
    <s v=""/>
    <s v="AR"/>
    <x v="1"/>
    <n v="1"/>
    <x v="1"/>
    <x v="1"/>
    <x v="3"/>
  </r>
  <r>
    <x v="802"/>
    <x v="1"/>
    <s v="5148-SYKLB"/>
    <d v="2013-11-21T00:00:00"/>
    <d v="2013-12-21T00:00:00"/>
    <n v="75.540000000000006"/>
    <m/>
    <s v="Paid"/>
    <d v="2013-11-21T00:00:00"/>
    <n v="2"/>
    <s v="Yes"/>
    <x v="3"/>
    <d v="2013-08-28T00:00:00"/>
    <s v="Electronic"/>
    <s v=""/>
    <s v="AR"/>
    <x v="1"/>
    <n v="1"/>
    <x v="2"/>
    <x v="1"/>
    <x v="3"/>
  </r>
  <r>
    <x v="801"/>
    <x v="1"/>
    <s v="0783-PEPYR"/>
    <d v="2013-06-11T00:00:00"/>
    <d v="2013-06-12T00:00:00"/>
    <n v="71.78"/>
    <m/>
    <s v="Paid"/>
    <d v="2013-06-11T00:00:00"/>
    <n v="0"/>
    <s v="No"/>
    <x v="2"/>
    <d v="2013-11-27T00:00:00"/>
    <s v="Paper"/>
    <s v=""/>
    <s v="AR"/>
    <x v="2"/>
    <n v="0"/>
    <x v="1"/>
    <x v="1"/>
    <x v="3"/>
  </r>
  <r>
    <x v="803"/>
    <x v="1"/>
    <s v="7372-CESLR"/>
    <d v="2012-02-17T00:00:00"/>
    <d v="2012-03-18T00:00:00"/>
    <n v="20.8"/>
    <m/>
    <s v="Paid"/>
    <d v="2012-02-17T00:00:00"/>
    <n v="0"/>
    <s v="No"/>
    <x v="4"/>
    <d v="2013-11-01T00:00:00"/>
    <s v="Paper"/>
    <s v=""/>
    <s v="AR"/>
    <x v="2"/>
    <n v="0"/>
    <x v="1"/>
    <x v="1"/>
    <x v="4"/>
  </r>
  <r>
    <x v="803"/>
    <x v="1"/>
    <s v="9250-VHLWY"/>
    <d v="2013-03-10T00:00:00"/>
    <d v="2013-02-11T00:00:00"/>
    <n v="53.85"/>
    <m/>
    <s v="Paid"/>
    <d v="2013-03-10T00:00:00"/>
    <n v="0"/>
    <s v="No"/>
    <x v="4"/>
    <d v="2013-03-06T00:00:00"/>
    <s v="Electronic"/>
    <s v=""/>
    <s v="AR"/>
    <x v="2"/>
    <n v="0"/>
    <x v="1"/>
    <x v="1"/>
    <x v="3"/>
  </r>
  <r>
    <x v="800"/>
    <x v="1"/>
    <s v="7841-HROAQ"/>
    <d v="2013-10-02T00:00:00"/>
    <d v="2013-12-03T00:00:00"/>
    <n v="91.89"/>
    <m/>
    <s v="Paid"/>
    <d v="2013-10-02T00:00:00"/>
    <n v="0"/>
    <s v="No"/>
    <x v="1"/>
    <d v="2013-09-15T00:00:00"/>
    <s v="Paper"/>
    <s v=""/>
    <s v="AR"/>
    <x v="2"/>
    <n v="0"/>
    <x v="1"/>
    <x v="1"/>
    <x v="3"/>
  </r>
  <r>
    <x v="804"/>
    <x v="1"/>
    <s v="9149-MATVB"/>
    <d v="2012-08-15T00:00:00"/>
    <d v="2012-09-14T00:00:00"/>
    <n v="48.02"/>
    <m/>
    <s v="Paid"/>
    <d v="2012-08-15T00:00:00"/>
    <n v="5"/>
    <s v="No"/>
    <x v="5"/>
    <d v="2013-04-30T00:00:00"/>
    <s v="Paper"/>
    <s v=""/>
    <s v="AR"/>
    <x v="1"/>
    <n v="1"/>
    <x v="1"/>
    <x v="1"/>
    <x v="4"/>
  </r>
  <r>
    <x v="804"/>
    <x v="1"/>
    <s v="9323-NDIOV"/>
    <d v="2012-10-19T00:00:00"/>
    <d v="2012-11-18T00:00:00"/>
    <n v="20.23"/>
    <m/>
    <s v="Paid"/>
    <d v="2012-10-19T00:00:00"/>
    <n v="0"/>
    <s v="No"/>
    <x v="5"/>
    <d v="2012-09-07T00:00:00"/>
    <s v="Electronic"/>
    <s v=""/>
    <s v="AR"/>
    <x v="2"/>
    <n v="0"/>
    <x v="1"/>
    <x v="1"/>
    <x v="4"/>
  </r>
  <r>
    <x v="801"/>
    <x v="1"/>
    <s v="3448-OWJOT"/>
    <d v="2012-03-14T00:00:00"/>
    <d v="2012-04-13T00:00:00"/>
    <n v="86.1"/>
    <m/>
    <s v="Paid"/>
    <d v="2012-03-14T00:00:00"/>
    <n v="15"/>
    <s v="Yes"/>
    <x v="2"/>
    <d v="2012-09-15T00:00:00"/>
    <s v="Paper"/>
    <s v=""/>
    <s v="AR"/>
    <x v="1"/>
    <n v="1"/>
    <x v="2"/>
    <x v="1"/>
    <x v="4"/>
  </r>
  <r>
    <x v="804"/>
    <x v="1"/>
    <s v="7260-ZHAKS"/>
    <d v="2012-08-30T00:00:00"/>
    <d v="2012-09-29T00:00:00"/>
    <n v="60.64"/>
    <m/>
    <s v="Paid"/>
    <d v="2012-08-30T00:00:00"/>
    <n v="0"/>
    <s v="No"/>
    <x v="5"/>
    <d v="2012-06-17T00:00:00"/>
    <s v="Electronic"/>
    <s v=""/>
    <s v="AR"/>
    <x v="2"/>
    <n v="0"/>
    <x v="1"/>
    <x v="1"/>
    <x v="4"/>
  </r>
  <r>
    <x v="803"/>
    <x v="1"/>
    <s v="9883-SDWFS"/>
    <d v="2013-03-02T00:00:00"/>
    <d v="2013-05-03T00:00:00"/>
    <n v="41.96"/>
    <m/>
    <s v="Paid"/>
    <d v="2013-03-02T00:00:00"/>
    <n v="12"/>
    <s v="Yes"/>
    <x v="4"/>
    <d v="2013-08-07T00:00:00"/>
    <s v="Paper"/>
    <s v=""/>
    <s v="AR"/>
    <x v="1"/>
    <n v="1"/>
    <x v="2"/>
    <x v="1"/>
    <x v="3"/>
  </r>
  <r>
    <x v="800"/>
    <x v="1"/>
    <s v="9212-BTDMX"/>
    <d v="2013-08-04T00:00:00"/>
    <d v="2013-08-05T00:00:00"/>
    <n v="64.81"/>
    <m/>
    <s v="Paid"/>
    <d v="2013-08-04T00:00:00"/>
    <n v="0"/>
    <s v="No"/>
    <x v="1"/>
    <d v="2012-04-22T00:00:00"/>
    <s v="Electronic"/>
    <s v=""/>
    <s v="AR"/>
    <x v="2"/>
    <n v="0"/>
    <x v="1"/>
    <x v="1"/>
    <x v="3"/>
  </r>
  <r>
    <x v="800"/>
    <x v="1"/>
    <s v="6632-CGYHU"/>
    <d v="2013-03-29T00:00:00"/>
    <d v="2013-04-28T00:00:00"/>
    <n v="85.33"/>
    <m/>
    <s v="Paid"/>
    <d v="2013-03-29T00:00:00"/>
    <n v="0"/>
    <s v="No"/>
    <x v="1"/>
    <d v="2013-08-01T00:00:00"/>
    <s v="Electronic"/>
    <s v=""/>
    <s v="AR"/>
    <x v="2"/>
    <n v="0"/>
    <x v="1"/>
    <x v="1"/>
    <x v="3"/>
  </r>
  <r>
    <x v="802"/>
    <x v="1"/>
    <s v="9181-HEKGV"/>
    <d v="2013-05-20T00:00:00"/>
    <d v="2013-06-19T00:00:00"/>
    <n v="75.180000000000007"/>
    <m/>
    <s v="Paid"/>
    <d v="2013-05-20T00:00:00"/>
    <n v="2"/>
    <s v="No"/>
    <x v="3"/>
    <d v="2013-10-16T00:00:00"/>
    <s v="Paper"/>
    <s v=""/>
    <s v="AR"/>
    <x v="1"/>
    <n v="1"/>
    <x v="1"/>
    <x v="1"/>
    <x v="3"/>
  </r>
  <r>
    <x v="801"/>
    <x v="1"/>
    <s v="8976-AMJEO"/>
    <d v="2012-05-21T00:00:00"/>
    <d v="2012-06-20T00:00:00"/>
    <n v="84.81"/>
    <m/>
    <s v="Paid"/>
    <d v="2012-05-21T00:00:00"/>
    <n v="0"/>
    <s v="Yes"/>
    <x v="2"/>
    <d v="2012-03-03T00:00:00"/>
    <s v="Electronic"/>
    <s v=""/>
    <s v="AR"/>
    <x v="2"/>
    <n v="0"/>
    <x v="2"/>
    <x v="1"/>
    <x v="4"/>
  </r>
  <r>
    <x v="801"/>
    <x v="1"/>
    <s v="4640-FGEJI"/>
    <d v="2012-02-09T00:00:00"/>
    <d v="2012-02-10T00:00:00"/>
    <n v="68.569999999999993"/>
    <m/>
    <s v="Paid"/>
    <d v="2012-02-09T00:00:00"/>
    <n v="12"/>
    <s v="Yes"/>
    <x v="2"/>
    <d v="2013-04-04T00:00:00"/>
    <s v="Paper"/>
    <s v=""/>
    <s v="AR"/>
    <x v="1"/>
    <n v="1"/>
    <x v="2"/>
    <x v="1"/>
    <x v="4"/>
  </r>
  <r>
    <x v="803"/>
    <x v="1"/>
    <s v="9883-SDWFS"/>
    <d v="2013-10-09T00:00:00"/>
    <d v="2013-10-10T00:00:00"/>
    <n v="46.73"/>
    <m/>
    <s v="Paid"/>
    <d v="2013-10-09T00:00:00"/>
    <n v="0"/>
    <s v="No"/>
    <x v="4"/>
    <d v="2013-08-07T00:00:00"/>
    <s v="Electronic"/>
    <s v=""/>
    <s v="AR"/>
    <x v="2"/>
    <n v="0"/>
    <x v="1"/>
    <x v="1"/>
    <x v="3"/>
  </r>
  <r>
    <x v="804"/>
    <x v="1"/>
    <s v="7856-ODQFO"/>
    <d v="2012-04-11T00:00:00"/>
    <d v="2012-04-12T00:00:00"/>
    <n v="30.4"/>
    <m/>
    <s v="Paid"/>
    <d v="2012-04-11T00:00:00"/>
    <n v="0"/>
    <s v="No"/>
    <x v="5"/>
    <d v="2012-05-08T00:00:00"/>
    <s v="Electronic"/>
    <s v=""/>
    <s v="AR"/>
    <x v="2"/>
    <n v="0"/>
    <x v="1"/>
    <x v="1"/>
    <x v="4"/>
  </r>
  <r>
    <x v="800"/>
    <x v="1"/>
    <s v="2125-HJDLA"/>
    <d v="2012-07-12T00:00:00"/>
    <d v="2013-06-01T00:00:00"/>
    <n v="42.29"/>
    <m/>
    <s v="Paid"/>
    <d v="2012-07-12T00:00:00"/>
    <n v="0"/>
    <s v="No"/>
    <x v="1"/>
    <d v="2012-05-22T00:00:00"/>
    <s v="Electronic"/>
    <s v=""/>
    <s v="AR"/>
    <x v="2"/>
    <n v="0"/>
    <x v="1"/>
    <x v="1"/>
    <x v="4"/>
  </r>
  <r>
    <x v="802"/>
    <x v="1"/>
    <s v="5613-UHVMG"/>
    <d v="2013-04-24T00:00:00"/>
    <d v="2013-05-24T00:00:00"/>
    <n v="74.11"/>
    <m/>
    <s v="Paid"/>
    <d v="2013-04-24T00:00:00"/>
    <n v="9"/>
    <s v="Yes"/>
    <x v="3"/>
    <d v="2012-05-31T00:00:00"/>
    <s v="Electronic"/>
    <s v=""/>
    <s v="AR"/>
    <x v="1"/>
    <n v="1"/>
    <x v="2"/>
    <x v="1"/>
    <x v="3"/>
  </r>
  <r>
    <x v="802"/>
    <x v="1"/>
    <s v="3271-HYHDN"/>
    <d v="2012-03-05T00:00:00"/>
    <d v="2012-02-06T00:00:00"/>
    <n v="27.53"/>
    <m/>
    <s v="Paid"/>
    <d v="2012-03-05T00:00:00"/>
    <n v="0"/>
    <s v="No"/>
    <x v="3"/>
    <d v="2013-04-28T00:00:00"/>
    <s v="Paper"/>
    <s v=""/>
    <s v="AR"/>
    <x v="2"/>
    <n v="0"/>
    <x v="1"/>
    <x v="1"/>
    <x v="4"/>
  </r>
  <r>
    <x v="801"/>
    <x v="1"/>
    <s v="4640-FGEJI"/>
    <d v="2013-06-30T00:00:00"/>
    <d v="2013-07-30T00:00:00"/>
    <n v="97.75"/>
    <m/>
    <s v="Paid"/>
    <d v="2013-06-30T00:00:00"/>
    <n v="0"/>
    <s v="No"/>
    <x v="2"/>
    <d v="2013-04-04T00:00:00"/>
    <s v="Electronic"/>
    <s v=""/>
    <s v="AR"/>
    <x v="2"/>
    <n v="0"/>
    <x v="1"/>
    <x v="1"/>
    <x v="3"/>
  </r>
  <r>
    <x v="803"/>
    <x v="1"/>
    <s v="6177-VTITE"/>
    <d v="2012-06-25T00:00:00"/>
    <d v="2012-07-25T00:00:00"/>
    <n v="71.349999999999994"/>
    <m/>
    <s v="Paid"/>
    <d v="2012-06-25T00:00:00"/>
    <n v="0"/>
    <s v="No"/>
    <x v="4"/>
    <d v="2012-10-26T00:00:00"/>
    <s v="Paper"/>
    <s v=""/>
    <s v="AR"/>
    <x v="2"/>
    <n v="0"/>
    <x v="1"/>
    <x v="1"/>
    <x v="4"/>
  </r>
  <r>
    <x v="802"/>
    <x v="1"/>
    <s v="5875-VZQCZ"/>
    <d v="2013-05-27T00:00:00"/>
    <d v="2013-06-26T00:00:00"/>
    <n v="55.99"/>
    <m/>
    <s v="Paid"/>
    <d v="2013-05-27T00:00:00"/>
    <n v="0"/>
    <s v="No"/>
    <x v="3"/>
    <d v="2013-07-15T00:00:00"/>
    <s v="Paper"/>
    <s v=""/>
    <s v="AR"/>
    <x v="2"/>
    <n v="0"/>
    <x v="1"/>
    <x v="1"/>
    <x v="3"/>
  </r>
  <r>
    <x v="800"/>
    <x v="1"/>
    <s v="3569-VJWXS"/>
    <d v="2012-01-27T00:00:00"/>
    <d v="2012-02-26T00:00:00"/>
    <n v="58.71"/>
    <m/>
    <s v="Paid"/>
    <d v="2012-01-27T00:00:00"/>
    <n v="3"/>
    <s v="Yes"/>
    <x v="1"/>
    <d v="2013-09-04T00:00:00"/>
    <s v="Paper"/>
    <s v=""/>
    <s v="AR"/>
    <x v="1"/>
    <n v="1"/>
    <x v="2"/>
    <x v="1"/>
    <x v="4"/>
  </r>
  <r>
    <x v="800"/>
    <x v="1"/>
    <s v="5196-TWQXF"/>
    <d v="2012-04-12T00:00:00"/>
    <d v="2013-03-01T00:00:00"/>
    <n v="61.73"/>
    <m/>
    <s v="Paid"/>
    <d v="2012-04-12T00:00:00"/>
    <n v="0"/>
    <s v="No"/>
    <x v="1"/>
    <d v="2012-06-20T00:00:00"/>
    <s v="Electronic"/>
    <s v=""/>
    <s v="AR"/>
    <x v="2"/>
    <n v="0"/>
    <x v="1"/>
    <x v="1"/>
    <x v="4"/>
  </r>
  <r>
    <x v="803"/>
    <x v="1"/>
    <s v="8690-EEBEO"/>
    <d v="2012-06-15T00:00:00"/>
    <d v="2012-07-15T00:00:00"/>
    <n v="51.35"/>
    <m/>
    <s v="Paid"/>
    <d v="2012-06-15T00:00:00"/>
    <n v="12"/>
    <s v="No"/>
    <x v="4"/>
    <d v="2012-05-12T00:00:00"/>
    <s v="Paper"/>
    <s v=""/>
    <s v="AR"/>
    <x v="1"/>
    <n v="1"/>
    <x v="1"/>
    <x v="1"/>
    <x v="4"/>
  </r>
  <r>
    <x v="803"/>
    <x v="1"/>
    <s v="9286-VLKMI"/>
    <d v="2013-11-27T00:00:00"/>
    <d v="2013-12-27T00:00:00"/>
    <n v="74.75"/>
    <m/>
    <s v="Paid"/>
    <d v="2013-11-27T00:00:00"/>
    <n v="0"/>
    <s v="Yes"/>
    <x v="4"/>
    <d v="2013-02-13T00:00:00"/>
    <s v="Electronic"/>
    <s v=""/>
    <s v="AR"/>
    <x v="2"/>
    <n v="0"/>
    <x v="2"/>
    <x v="1"/>
    <x v="3"/>
  </r>
  <r>
    <x v="802"/>
    <x v="1"/>
    <s v="3271-HYHDN"/>
    <d v="2012-07-05T00:00:00"/>
    <d v="2012-06-06T00:00:00"/>
    <n v="60.55"/>
    <m/>
    <s v="Paid"/>
    <d v="2012-07-05T00:00:00"/>
    <n v="0"/>
    <s v="No"/>
    <x v="3"/>
    <d v="2013-04-28T00:00:00"/>
    <s v="Paper"/>
    <s v=""/>
    <s v="AR"/>
    <x v="2"/>
    <n v="0"/>
    <x v="1"/>
    <x v="1"/>
    <x v="4"/>
  </r>
  <r>
    <x v="800"/>
    <x v="1"/>
    <s v="6160-HCSFI"/>
    <d v="2012-08-22T00:00:00"/>
    <d v="2012-09-21T00:00:00"/>
    <n v="61.84"/>
    <m/>
    <s v="Paid"/>
    <d v="2012-08-22T00:00:00"/>
    <n v="0"/>
    <s v="No"/>
    <x v="1"/>
    <d v="2013-10-01T00:00:00"/>
    <s v="Paper"/>
    <s v=""/>
    <s v="AR"/>
    <x v="2"/>
    <n v="0"/>
    <x v="1"/>
    <x v="1"/>
    <x v="4"/>
  </r>
  <r>
    <x v="802"/>
    <x v="1"/>
    <s v="5924-UOPGH"/>
    <d v="2012-09-15T00:00:00"/>
    <d v="2012-10-15T00:00:00"/>
    <n v="96.74"/>
    <m/>
    <s v="Paid"/>
    <d v="2012-09-15T00:00:00"/>
    <n v="14"/>
    <s v="Yes"/>
    <x v="3"/>
    <d v="2013-06-06T00:00:00"/>
    <s v="Paper"/>
    <s v=""/>
    <s v="AR"/>
    <x v="1"/>
    <n v="1"/>
    <x v="2"/>
    <x v="1"/>
    <x v="4"/>
  </r>
  <r>
    <x v="802"/>
    <x v="1"/>
    <s v="5613-UHVMG"/>
    <d v="2013-09-28T00:00:00"/>
    <d v="2013-10-28T00:00:00"/>
    <n v="67.08"/>
    <m/>
    <s v="Paid"/>
    <d v="2013-09-28T00:00:00"/>
    <n v="11"/>
    <s v="Yes"/>
    <x v="3"/>
    <d v="2012-05-31T00:00:00"/>
    <s v="Electronic"/>
    <s v=""/>
    <s v="AR"/>
    <x v="1"/>
    <n v="1"/>
    <x v="2"/>
    <x v="1"/>
    <x v="3"/>
  </r>
  <r>
    <x v="804"/>
    <x v="1"/>
    <s v="6077-FDQRK"/>
    <d v="2012-06-04T00:00:00"/>
    <d v="2012-06-05T00:00:00"/>
    <n v="82.4"/>
    <m/>
    <s v="Paid"/>
    <d v="2012-06-04T00:00:00"/>
    <n v="0"/>
    <s v="No"/>
    <x v="5"/>
    <d v="2012-11-09T00:00:00"/>
    <s v="Paper"/>
    <s v=""/>
    <s v="AR"/>
    <x v="2"/>
    <n v="0"/>
    <x v="1"/>
    <x v="1"/>
    <x v="4"/>
  </r>
  <r>
    <x v="800"/>
    <x v="1"/>
    <s v="3569-VJWXS"/>
    <d v="2012-07-08T00:00:00"/>
    <d v="2012-06-09T00:00:00"/>
    <n v="92.18"/>
    <m/>
    <s v="Paid"/>
    <d v="2012-07-08T00:00:00"/>
    <n v="5"/>
    <s v="Yes"/>
    <x v="1"/>
    <d v="2013-09-04T00:00:00"/>
    <s v="Paper"/>
    <s v=""/>
    <s v="AR"/>
    <x v="1"/>
    <n v="1"/>
    <x v="2"/>
    <x v="1"/>
    <x v="4"/>
  </r>
  <r>
    <x v="800"/>
    <x v="1"/>
    <s v="2423-QOKIO"/>
    <d v="2012-06-08T00:00:00"/>
    <d v="2012-05-09T00:00:00"/>
    <n v="47.86"/>
    <m/>
    <s v="Paid"/>
    <d v="2012-06-08T00:00:00"/>
    <n v="12"/>
    <s v="No"/>
    <x v="1"/>
    <d v="2013-11-05T00:00:00"/>
    <s v="Paper"/>
    <s v=""/>
    <s v="AR"/>
    <x v="1"/>
    <n v="1"/>
    <x v="1"/>
    <x v="1"/>
    <x v="4"/>
  </r>
  <r>
    <x v="802"/>
    <x v="1"/>
    <s v="7946-HJDUR"/>
    <d v="2012-08-08T00:00:00"/>
    <d v="2012-07-09T00:00:00"/>
    <n v="58.32"/>
    <m/>
    <s v="Paid"/>
    <d v="2012-08-08T00:00:00"/>
    <n v="5"/>
    <s v="No"/>
    <x v="3"/>
    <d v="2012-02-21T00:00:00"/>
    <s v="Electronic"/>
    <s v=""/>
    <s v="AR"/>
    <x v="1"/>
    <n v="1"/>
    <x v="1"/>
    <x v="1"/>
    <x v="4"/>
  </r>
  <r>
    <x v="804"/>
    <x v="1"/>
    <s v="9149-MATVB"/>
    <d v="2013-01-26T00:00:00"/>
    <d v="2013-02-25T00:00:00"/>
    <n v="25.73"/>
    <m/>
    <s v="Paid"/>
    <d v="2013-01-26T00:00:00"/>
    <n v="0"/>
    <s v="No"/>
    <x v="5"/>
    <d v="2013-04-30T00:00:00"/>
    <s v="Paper"/>
    <s v=""/>
    <s v="AR"/>
    <x v="2"/>
    <n v="0"/>
    <x v="1"/>
    <x v="1"/>
    <x v="3"/>
  </r>
  <r>
    <x v="801"/>
    <x v="1"/>
    <s v="7600-OISKG"/>
    <d v="2012-05-11T00:00:00"/>
    <d v="2012-05-12T00:00:00"/>
    <n v="87.51"/>
    <m/>
    <s v="Paid"/>
    <d v="2012-05-11T00:00:00"/>
    <n v="0"/>
    <s v="Yes"/>
    <x v="2"/>
    <d v="2013-07-19T00:00:00"/>
    <s v="Paper"/>
    <s v=""/>
    <s v="AR"/>
    <x v="2"/>
    <n v="0"/>
    <x v="2"/>
    <x v="1"/>
    <x v="4"/>
  </r>
  <r>
    <x v="802"/>
    <x v="1"/>
    <s v="7946-HJDUR"/>
    <d v="2012-03-07T00:00:00"/>
    <d v="2012-02-08T00:00:00"/>
    <n v="79.05"/>
    <m/>
    <s v="Paid"/>
    <d v="2012-03-07T00:00:00"/>
    <n v="0"/>
    <s v="No"/>
    <x v="3"/>
    <d v="2012-02-21T00:00:00"/>
    <s v="Electronic"/>
    <s v=""/>
    <s v="AR"/>
    <x v="2"/>
    <n v="0"/>
    <x v="1"/>
    <x v="1"/>
    <x v="4"/>
  </r>
  <r>
    <x v="804"/>
    <x v="1"/>
    <s v="0465-DTULQ"/>
    <d v="2012-05-27T00:00:00"/>
    <d v="2012-06-26T00:00:00"/>
    <n v="43.09"/>
    <m/>
    <s v="Paid"/>
    <d v="2012-05-27T00:00:00"/>
    <n v="0"/>
    <s v="No"/>
    <x v="5"/>
    <d v="2013-04-03T00:00:00"/>
    <s v="Paper"/>
    <s v=""/>
    <s v="AR"/>
    <x v="2"/>
    <n v="0"/>
    <x v="1"/>
    <x v="1"/>
    <x v="4"/>
  </r>
  <r>
    <x v="804"/>
    <x v="1"/>
    <s v="9323-NDIOV"/>
    <d v="2012-01-14T00:00:00"/>
    <d v="2012-02-13T00:00:00"/>
    <n v="47.48"/>
    <m/>
    <s v="Paid"/>
    <d v="2012-01-14T00:00:00"/>
    <n v="16"/>
    <s v="No"/>
    <x v="5"/>
    <d v="2012-09-07T00:00:00"/>
    <s v="Paper"/>
    <s v=""/>
    <s v="AR"/>
    <x v="1"/>
    <n v="1"/>
    <x v="1"/>
    <x v="1"/>
    <x v="4"/>
  </r>
  <r>
    <x v="804"/>
    <x v="1"/>
    <s v="0625-TNJFG"/>
    <d v="2012-06-03T00:00:00"/>
    <d v="2012-05-04T00:00:00"/>
    <n v="41.89"/>
    <m/>
    <s v="Paid"/>
    <d v="2012-06-03T00:00:00"/>
    <n v="0"/>
    <s v="No"/>
    <x v="5"/>
    <d v="2013-08-15T00:00:00"/>
    <s v="Paper"/>
    <s v=""/>
    <s v="AR"/>
    <x v="2"/>
    <n v="0"/>
    <x v="1"/>
    <x v="1"/>
    <x v="4"/>
  </r>
  <r>
    <x v="803"/>
    <x v="1"/>
    <s v="1168-BEASA"/>
    <d v="2013-01-05T00:00:00"/>
    <d v="2013-05-31T00:00:00"/>
    <n v="49.96"/>
    <m/>
    <s v="Paid"/>
    <d v="2013-01-05T00:00:00"/>
    <n v="15"/>
    <s v="Yes"/>
    <x v="4"/>
    <d v="2013-06-11T00:00:00"/>
    <s v="Paper"/>
    <s v=""/>
    <s v="AR"/>
    <x v="1"/>
    <n v="1"/>
    <x v="2"/>
    <x v="1"/>
    <x v="3"/>
  </r>
  <r>
    <x v="801"/>
    <x v="1"/>
    <s v="5573-KSOIA"/>
    <d v="2013-03-31T00:00:00"/>
    <d v="2013-04-30T00:00:00"/>
    <n v="57.12"/>
    <m/>
    <s v="Paid"/>
    <d v="2013-03-31T00:00:00"/>
    <n v="2"/>
    <s v="No"/>
    <x v="2"/>
    <d v="2013-09-30T00:00:00"/>
    <s v="Paper"/>
    <s v=""/>
    <s v="AR"/>
    <x v="1"/>
    <n v="1"/>
    <x v="1"/>
    <x v="1"/>
    <x v="3"/>
  </r>
  <r>
    <x v="801"/>
    <x v="1"/>
    <s v="6833-ETVHD"/>
    <d v="2012-12-11T00:00:00"/>
    <d v="2012-12-12T00:00:00"/>
    <n v="72.88"/>
    <m/>
    <s v="Paid"/>
    <d v="2012-12-11T00:00:00"/>
    <n v="0"/>
    <s v="No"/>
    <x v="2"/>
    <d v="2012-04-30T00:00:00"/>
    <s v="Electronic"/>
    <s v=""/>
    <s v="AR"/>
    <x v="2"/>
    <n v="0"/>
    <x v="1"/>
    <x v="1"/>
    <x v="4"/>
  </r>
  <r>
    <x v="803"/>
    <x v="1"/>
    <s v="3676-CQAIF"/>
    <d v="2012-05-17T00:00:00"/>
    <d v="2012-06-16T00:00:00"/>
    <n v="41.29"/>
    <m/>
    <s v="Paid"/>
    <d v="2012-05-17T00:00:00"/>
    <n v="10"/>
    <s v="No"/>
    <x v="4"/>
    <d v="2013-07-29T00:00:00"/>
    <s v="Paper"/>
    <s v=""/>
    <s v="AR"/>
    <x v="1"/>
    <n v="1"/>
    <x v="1"/>
    <x v="1"/>
    <x v="4"/>
  </r>
  <r>
    <x v="801"/>
    <x v="1"/>
    <s v="9322-YCTQO"/>
    <d v="2013-04-29T00:00:00"/>
    <d v="2013-05-29T00:00:00"/>
    <n v="54.5"/>
    <m/>
    <s v="Paid"/>
    <d v="2013-04-29T00:00:00"/>
    <n v="0"/>
    <s v="No"/>
    <x v="2"/>
    <d v="2012-06-04T00:00:00"/>
    <s v="Electronic"/>
    <s v=""/>
    <s v="AR"/>
    <x v="2"/>
    <n v="0"/>
    <x v="1"/>
    <x v="1"/>
    <x v="3"/>
  </r>
  <r>
    <x v="802"/>
    <x v="1"/>
    <s v="2824-HJQPP"/>
    <d v="2012-10-26T00:00:00"/>
    <d v="2012-11-25T00:00:00"/>
    <n v="46.05"/>
    <m/>
    <s v="Paid"/>
    <d v="2012-10-26T00:00:00"/>
    <n v="0"/>
    <s v="No"/>
    <x v="3"/>
    <d v="2013-04-09T00:00:00"/>
    <s v="Paper"/>
    <s v=""/>
    <s v="AR"/>
    <x v="2"/>
    <n v="0"/>
    <x v="1"/>
    <x v="1"/>
    <x v="4"/>
  </r>
  <r>
    <x v="804"/>
    <x v="1"/>
    <s v="9149-MATVB"/>
    <d v="2012-10-10T00:00:00"/>
    <d v="2012-09-11T00:00:00"/>
    <n v="45.31"/>
    <m/>
    <s v="Paid"/>
    <d v="2012-10-10T00:00:00"/>
    <n v="0"/>
    <s v="No"/>
    <x v="5"/>
    <d v="2013-04-30T00:00:00"/>
    <s v="Paper"/>
    <s v=""/>
    <s v="AR"/>
    <x v="2"/>
    <n v="0"/>
    <x v="1"/>
    <x v="1"/>
    <x v="4"/>
  </r>
  <r>
    <x v="800"/>
    <x v="1"/>
    <s v="2423-QOKIO"/>
    <d v="2012-02-26T00:00:00"/>
    <d v="2012-03-27T00:00:00"/>
    <n v="56.42"/>
    <m/>
    <s v="Paid"/>
    <d v="2012-02-26T00:00:00"/>
    <n v="0"/>
    <s v="No"/>
    <x v="1"/>
    <d v="2013-11-05T00:00:00"/>
    <s v="Paper"/>
    <s v=""/>
    <s v="AR"/>
    <x v="2"/>
    <n v="0"/>
    <x v="1"/>
    <x v="1"/>
    <x v="4"/>
  </r>
  <r>
    <x v="802"/>
    <x v="1"/>
    <s v="7946-HJDUR"/>
    <d v="2013-06-21T00:00:00"/>
    <d v="2013-07-21T00:00:00"/>
    <n v="58.4"/>
    <m/>
    <s v="Paid"/>
    <d v="2013-06-21T00:00:00"/>
    <n v="0"/>
    <s v="No"/>
    <x v="3"/>
    <d v="2012-02-21T00:00:00"/>
    <s v="Electronic"/>
    <s v=""/>
    <s v="AR"/>
    <x v="2"/>
    <n v="0"/>
    <x v="1"/>
    <x v="1"/>
    <x v="3"/>
  </r>
  <r>
    <x v="801"/>
    <x v="1"/>
    <s v="9322-YCTQO"/>
    <d v="2013-12-07T00:00:00"/>
    <d v="2013-11-08T00:00:00"/>
    <n v="92.35"/>
    <m/>
    <s v="Paid"/>
    <d v="2013-12-07T00:00:00"/>
    <n v="1"/>
    <s v="No"/>
    <x v="2"/>
    <d v="2012-06-04T00:00:00"/>
    <s v="Electronic"/>
    <s v=""/>
    <s v="AR"/>
    <x v="1"/>
    <n v="1"/>
    <x v="1"/>
    <x v="1"/>
    <x v="3"/>
  </r>
  <r>
    <x v="800"/>
    <x v="1"/>
    <s v="3569-VJWXS"/>
    <d v="2012-12-25T00:00:00"/>
    <d v="2013-01-24T00:00:00"/>
    <n v="59.32"/>
    <m/>
    <s v="Paid"/>
    <d v="2012-12-25T00:00:00"/>
    <n v="0"/>
    <s v="No"/>
    <x v="1"/>
    <d v="2013-09-04T00:00:00"/>
    <s v="Paper"/>
    <s v=""/>
    <s v="AR"/>
    <x v="2"/>
    <n v="0"/>
    <x v="1"/>
    <x v="1"/>
    <x v="4"/>
  </r>
  <r>
    <x v="801"/>
    <x v="1"/>
    <s v="4632-QZOKX"/>
    <d v="2012-02-18T00:00:00"/>
    <d v="2012-03-19T00:00:00"/>
    <n v="72.180000000000007"/>
    <m/>
    <s v="Paid"/>
    <d v="2012-02-18T00:00:00"/>
    <n v="16"/>
    <s v="Yes"/>
    <x v="2"/>
    <d v="2013-03-19T00:00:00"/>
    <s v="Paper"/>
    <s v=""/>
    <s v="AR"/>
    <x v="1"/>
    <n v="1"/>
    <x v="2"/>
    <x v="1"/>
    <x v="4"/>
  </r>
  <r>
    <x v="801"/>
    <x v="1"/>
    <s v="3448-OWJOT"/>
    <d v="2012-01-15T00:00:00"/>
    <d v="2012-02-14T00:00:00"/>
    <n v="48.64"/>
    <m/>
    <s v="Paid"/>
    <d v="2012-01-15T00:00:00"/>
    <n v="2"/>
    <s v="Yes"/>
    <x v="2"/>
    <d v="2012-09-15T00:00:00"/>
    <s v="Paper"/>
    <s v=""/>
    <s v="AR"/>
    <x v="1"/>
    <n v="1"/>
    <x v="2"/>
    <x v="1"/>
    <x v="4"/>
  </r>
  <r>
    <x v="803"/>
    <x v="1"/>
    <s v="9460-VAZGD"/>
    <d v="2012-09-16T00:00:00"/>
    <d v="2012-10-16T00:00:00"/>
    <n v="58.21"/>
    <m/>
    <s v="Paid"/>
    <d v="2012-09-16T00:00:00"/>
    <n v="0"/>
    <s v="No"/>
    <x v="4"/>
    <d v="2013-10-08T00:00:00"/>
    <s v="Paper"/>
    <s v=""/>
    <s v="AR"/>
    <x v="2"/>
    <n v="0"/>
    <x v="1"/>
    <x v="1"/>
    <x v="4"/>
  </r>
  <r>
    <x v="802"/>
    <x v="1"/>
    <s v="5875-VZQCZ"/>
    <d v="2013-09-13T00:00:00"/>
    <d v="2013-10-13T00:00:00"/>
    <n v="76.03"/>
    <m/>
    <s v="Paid"/>
    <d v="2013-09-13T00:00:00"/>
    <n v="0"/>
    <s v="No"/>
    <x v="3"/>
    <d v="2013-07-15T00:00:00"/>
    <s v="Electronic"/>
    <s v=""/>
    <s v="AR"/>
    <x v="2"/>
    <n v="0"/>
    <x v="1"/>
    <x v="1"/>
    <x v="3"/>
  </r>
  <r>
    <x v="804"/>
    <x v="1"/>
    <s v="3993-QUNVJ"/>
    <d v="2012-03-18T00:00:00"/>
    <d v="2012-04-17T00:00:00"/>
    <n v="60.93"/>
    <m/>
    <s v="Paid"/>
    <d v="2012-03-18T00:00:00"/>
    <n v="0"/>
    <s v="No"/>
    <x v="5"/>
    <d v="2012-12-31T00:00:00"/>
    <s v="Paper"/>
    <s v=""/>
    <s v="AR"/>
    <x v="2"/>
    <n v="0"/>
    <x v="1"/>
    <x v="1"/>
    <x v="4"/>
  </r>
  <r>
    <x v="802"/>
    <x v="1"/>
    <s v="3271-HYHDN"/>
    <d v="2012-10-13T00:00:00"/>
    <d v="2012-12-11T00:00:00"/>
    <n v="58.41"/>
    <m/>
    <s v="Paid"/>
    <d v="2012-10-13T00:00:00"/>
    <n v="0"/>
    <s v="No"/>
    <x v="3"/>
    <d v="2013-04-28T00:00:00"/>
    <s v="Paper"/>
    <s v=""/>
    <s v="AR"/>
    <x v="2"/>
    <n v="0"/>
    <x v="1"/>
    <x v="1"/>
    <x v="4"/>
  </r>
  <r>
    <x v="802"/>
    <x v="1"/>
    <s v="9181-HEKGV"/>
    <d v="2012-06-21T00:00:00"/>
    <d v="2012-07-21T00:00:00"/>
    <n v="90"/>
    <m/>
    <s v="Paid"/>
    <d v="2012-06-21T00:00:00"/>
    <n v="0"/>
    <s v="No"/>
    <x v="3"/>
    <d v="2013-10-16T00:00:00"/>
    <s v="Paper"/>
    <s v=""/>
    <s v="AR"/>
    <x v="2"/>
    <n v="0"/>
    <x v="1"/>
    <x v="1"/>
    <x v="4"/>
  </r>
  <r>
    <x v="802"/>
    <x v="1"/>
    <s v="7946-HJDUR"/>
    <d v="2012-10-21T00:00:00"/>
    <d v="2012-11-20T00:00:00"/>
    <n v="41.84"/>
    <m/>
    <s v="Paid"/>
    <d v="2012-10-21T00:00:00"/>
    <n v="0"/>
    <s v="No"/>
    <x v="3"/>
    <d v="2012-02-21T00:00:00"/>
    <s v="Electronic"/>
    <s v=""/>
    <s v="AR"/>
    <x v="2"/>
    <n v="0"/>
    <x v="1"/>
    <x v="1"/>
    <x v="4"/>
  </r>
  <r>
    <x v="804"/>
    <x v="1"/>
    <s v="3993-QUNVJ"/>
    <d v="2013-10-30T00:00:00"/>
    <d v="2013-11-29T00:00:00"/>
    <n v="61.54"/>
    <m/>
    <s v="Paid"/>
    <d v="2013-10-30T00:00:00"/>
    <n v="0"/>
    <s v="No"/>
    <x v="5"/>
    <d v="2012-12-31T00:00:00"/>
    <s v="Electronic"/>
    <s v=""/>
    <s v="AR"/>
    <x v="2"/>
    <n v="0"/>
    <x v="1"/>
    <x v="1"/>
    <x v="3"/>
  </r>
  <r>
    <x v="803"/>
    <x v="1"/>
    <s v="0688-XNJRO"/>
    <d v="2012-03-09T00:00:00"/>
    <d v="2012-03-10T00:00:00"/>
    <n v="28.51"/>
    <m/>
    <s v="Paid"/>
    <d v="2012-03-09T00:00:00"/>
    <n v="10"/>
    <s v="No"/>
    <x v="4"/>
    <d v="2012-06-24T00:00:00"/>
    <s v="Electronic"/>
    <s v=""/>
    <s v="AR"/>
    <x v="1"/>
    <n v="1"/>
    <x v="1"/>
    <x v="1"/>
    <x v="4"/>
  </r>
  <r>
    <x v="803"/>
    <x v="1"/>
    <s v="3676-CQAIF"/>
    <d v="2013-11-26T00:00:00"/>
    <d v="2013-12-26T00:00:00"/>
    <n v="52.38"/>
    <m/>
    <s v="Paid"/>
    <d v="2013-11-26T00:00:00"/>
    <n v="5"/>
    <s v="No"/>
    <x v="4"/>
    <d v="2013-07-29T00:00:00"/>
    <s v="Electronic"/>
    <s v=""/>
    <s v="AR"/>
    <x v="1"/>
    <n v="1"/>
    <x v="1"/>
    <x v="1"/>
    <x v="3"/>
  </r>
  <r>
    <x v="802"/>
    <x v="1"/>
    <s v="8102-ABPKQ"/>
    <d v="2013-02-20T00:00:00"/>
    <d v="2013-03-22T00:00:00"/>
    <n v="53.11"/>
    <m/>
    <s v="Paid"/>
    <d v="2013-02-20T00:00:00"/>
    <n v="5"/>
    <s v="No"/>
    <x v="3"/>
    <d v="2013-08-29T00:00:00"/>
    <s v="Paper"/>
    <s v=""/>
    <s v="AR"/>
    <x v="1"/>
    <n v="1"/>
    <x v="1"/>
    <x v="1"/>
    <x v="3"/>
  </r>
  <r>
    <x v="800"/>
    <x v="1"/>
    <s v="6708-DPYTF"/>
    <d v="2012-01-02T00:00:00"/>
    <d v="2012-02-03T00:00:00"/>
    <n v="80.31"/>
    <m/>
    <s v="Paid"/>
    <d v="2012-01-02T00:00:00"/>
    <n v="12"/>
    <s v="No"/>
    <x v="1"/>
    <d v="2012-02-08T00:00:00"/>
    <s v="Paper"/>
    <s v=""/>
    <s v="AR"/>
    <x v="1"/>
    <n v="1"/>
    <x v="1"/>
    <x v="1"/>
    <x v="4"/>
  </r>
  <r>
    <x v="800"/>
    <x v="1"/>
    <s v="0709-LZRJV"/>
    <d v="2013-07-27T00:00:00"/>
    <d v="2013-08-26T00:00:00"/>
    <n v="58.68"/>
    <m/>
    <s v="Paid"/>
    <d v="2013-07-27T00:00:00"/>
    <n v="0"/>
    <s v="No"/>
    <x v="1"/>
    <d v="2013-06-20T00:00:00"/>
    <s v="Electronic"/>
    <s v=""/>
    <s v="AR"/>
    <x v="2"/>
    <n v="0"/>
    <x v="1"/>
    <x v="1"/>
    <x v="3"/>
  </r>
  <r>
    <x v="801"/>
    <x v="1"/>
    <s v="4651-PMEXQ"/>
    <d v="2013-02-02T00:00:00"/>
    <d v="2013-04-03T00:00:00"/>
    <n v="80.5"/>
    <m/>
    <s v="Paid"/>
    <d v="2013-02-02T00:00:00"/>
    <n v="0"/>
    <s v="No"/>
    <x v="2"/>
    <d v="2012-04-07T00:00:00"/>
    <s v="Electronic"/>
    <s v=""/>
    <s v="AR"/>
    <x v="2"/>
    <n v="0"/>
    <x v="1"/>
    <x v="1"/>
    <x v="3"/>
  </r>
  <r>
    <x v="802"/>
    <x v="1"/>
    <s v="8364-UWVLM"/>
    <d v="2012-10-19T00:00:00"/>
    <d v="2012-11-18T00:00:00"/>
    <n v="75.11"/>
    <m/>
    <s v="Paid"/>
    <d v="2012-10-19T00:00:00"/>
    <n v="0"/>
    <s v="No"/>
    <x v="3"/>
    <d v="2012-10-11T00:00:00"/>
    <s v="Paper"/>
    <s v=""/>
    <s v="AR"/>
    <x v="2"/>
    <n v="0"/>
    <x v="1"/>
    <x v="1"/>
    <x v="4"/>
  </r>
  <r>
    <x v="804"/>
    <x v="1"/>
    <s v="0465-DTULQ"/>
    <d v="2013-04-23T00:00:00"/>
    <d v="2013-05-23T00:00:00"/>
    <n v="27"/>
    <m/>
    <s v="Paid"/>
    <d v="2013-04-23T00:00:00"/>
    <n v="0"/>
    <s v="No"/>
    <x v="5"/>
    <d v="2013-04-03T00:00:00"/>
    <s v="Electronic"/>
    <s v=""/>
    <s v="AR"/>
    <x v="2"/>
    <n v="0"/>
    <x v="1"/>
    <x v="1"/>
    <x v="3"/>
  </r>
  <r>
    <x v="804"/>
    <x v="1"/>
    <s v="7050-KQLDO"/>
    <d v="2012-04-09T00:00:00"/>
    <d v="2012-04-10T00:00:00"/>
    <n v="76.8"/>
    <m/>
    <s v="Paid"/>
    <d v="2012-04-09T00:00:00"/>
    <n v="3"/>
    <s v="No"/>
    <x v="5"/>
    <d v="2012-09-29T00:00:00"/>
    <s v="Paper"/>
    <s v=""/>
    <s v="AR"/>
    <x v="1"/>
    <n v="1"/>
    <x v="1"/>
    <x v="1"/>
    <x v="4"/>
  </r>
  <r>
    <x v="801"/>
    <x v="1"/>
    <s v="6048-QPZCF"/>
    <d v="2013-06-11T00:00:00"/>
    <d v="2013-06-12T00:00:00"/>
    <n v="78.83"/>
    <m/>
    <s v="Paid"/>
    <d v="2013-06-11T00:00:00"/>
    <n v="0"/>
    <s v="No"/>
    <x v="2"/>
    <d v="2012-07-13T00:00:00"/>
    <s v="Electronic"/>
    <s v=""/>
    <s v="AR"/>
    <x v="2"/>
    <n v="0"/>
    <x v="1"/>
    <x v="1"/>
    <x v="3"/>
  </r>
  <r>
    <x v="800"/>
    <x v="1"/>
    <s v="5529-TBPGK"/>
    <d v="2012-10-29T00:00:00"/>
    <d v="2012-11-28T00:00:00"/>
    <n v="53.13"/>
    <m/>
    <s v="Paid"/>
    <d v="2012-10-29T00:00:00"/>
    <n v="4"/>
    <s v="No"/>
    <x v="1"/>
    <d v="2013-09-08T00:00:00"/>
    <s v="Paper"/>
    <s v=""/>
    <s v="AR"/>
    <x v="1"/>
    <n v="1"/>
    <x v="1"/>
    <x v="1"/>
    <x v="4"/>
  </r>
  <r>
    <x v="800"/>
    <x v="1"/>
    <s v="3598-DNURW"/>
    <d v="2012-12-09T00:00:00"/>
    <d v="2012-12-10T00:00:00"/>
    <n v="56.44"/>
    <m/>
    <s v="Paid"/>
    <d v="2012-12-09T00:00:00"/>
    <n v="0"/>
    <s v="No"/>
    <x v="1"/>
    <d v="2012-08-29T00:00:00"/>
    <s v="Electronic"/>
    <s v=""/>
    <s v="AR"/>
    <x v="2"/>
    <n v="0"/>
    <x v="1"/>
    <x v="1"/>
    <x v="4"/>
  </r>
  <r>
    <x v="800"/>
    <x v="1"/>
    <s v="0379-NEVHP"/>
    <d v="2013-05-01T00:00:00"/>
    <d v="2013-04-02T00:00:00"/>
    <n v="61.11"/>
    <m/>
    <s v="Paid"/>
    <d v="2013-05-01T00:00:00"/>
    <n v="0"/>
    <s v="No"/>
    <x v="1"/>
    <d v="2013-06-04T00:00:00"/>
    <s v="Paper"/>
    <s v=""/>
    <s v="AR"/>
    <x v="2"/>
    <n v="0"/>
    <x v="1"/>
    <x v="1"/>
    <x v="3"/>
  </r>
  <r>
    <x v="800"/>
    <x v="1"/>
    <s v="2676-DZINU"/>
    <d v="2012-09-30T00:00:00"/>
    <d v="2012-10-30T00:00:00"/>
    <n v="81.25"/>
    <m/>
    <s v="Paid"/>
    <d v="2012-09-30T00:00:00"/>
    <n v="0"/>
    <s v="No"/>
    <x v="1"/>
    <d v="2012-10-19T00:00:00"/>
    <s v="Paper"/>
    <s v=""/>
    <s v="AR"/>
    <x v="2"/>
    <n v="0"/>
    <x v="1"/>
    <x v="1"/>
    <x v="4"/>
  </r>
  <r>
    <x v="801"/>
    <x v="1"/>
    <s v="3448-OWJOT"/>
    <d v="2012-01-09T00:00:00"/>
    <d v="2012-01-10T00:00:00"/>
    <n v="70.099999999999994"/>
    <m/>
    <s v="Paid"/>
    <d v="2012-01-09T00:00:00"/>
    <n v="15"/>
    <s v="Yes"/>
    <x v="2"/>
    <d v="2012-09-15T00:00:00"/>
    <s v="Paper"/>
    <s v=""/>
    <s v="AR"/>
    <x v="1"/>
    <n v="1"/>
    <x v="2"/>
    <x v="1"/>
    <x v="4"/>
  </r>
  <r>
    <x v="800"/>
    <x v="1"/>
    <s v="7209-MDWKR"/>
    <d v="2013-11-14T00:00:00"/>
    <d v="2013-12-14T00:00:00"/>
    <n v="80.14"/>
    <m/>
    <s v="Paid"/>
    <d v="2013-11-14T00:00:00"/>
    <n v="0"/>
    <s v="No"/>
    <x v="1"/>
    <d v="2013-09-10T00:00:00"/>
    <s v="Electronic"/>
    <s v=""/>
    <s v="AR"/>
    <x v="2"/>
    <n v="0"/>
    <x v="1"/>
    <x v="1"/>
    <x v="3"/>
  </r>
  <r>
    <x v="803"/>
    <x v="1"/>
    <s v="9460-VAZGD"/>
    <d v="2013-06-29T00:00:00"/>
    <d v="2013-07-29T00:00:00"/>
    <n v="72.17"/>
    <m/>
    <s v="Paid"/>
    <d v="2013-06-29T00:00:00"/>
    <n v="0"/>
    <s v="No"/>
    <x v="4"/>
    <d v="2013-10-08T00:00:00"/>
    <s v="Paper"/>
    <s v=""/>
    <s v="AR"/>
    <x v="2"/>
    <n v="0"/>
    <x v="1"/>
    <x v="1"/>
    <x v="3"/>
  </r>
  <r>
    <x v="801"/>
    <x v="1"/>
    <s v="5284-DJOZO"/>
    <d v="2013-10-19T00:00:00"/>
    <d v="2013-11-18T00:00:00"/>
    <n v="72.19"/>
    <m/>
    <s v="Paid"/>
    <d v="2013-10-19T00:00:00"/>
    <n v="0"/>
    <s v="No"/>
    <x v="2"/>
    <d v="2012-11-09T00:00:00"/>
    <s v="Electronic"/>
    <s v=""/>
    <s v="AR"/>
    <x v="2"/>
    <n v="0"/>
    <x v="1"/>
    <x v="1"/>
    <x v="3"/>
  </r>
  <r>
    <x v="800"/>
    <x v="1"/>
    <s v="1080-NDGAE"/>
    <d v="2013-10-22T00:00:00"/>
    <d v="2013-11-21T00:00:00"/>
    <n v="94.19"/>
    <m/>
    <s v="Paid"/>
    <d v="2013-10-22T00:00:00"/>
    <n v="0"/>
    <s v="Yes"/>
    <x v="1"/>
    <d v="2012-09-28T00:00:00"/>
    <s v="Electronic"/>
    <s v=""/>
    <s v="AR"/>
    <x v="2"/>
    <n v="0"/>
    <x v="2"/>
    <x v="1"/>
    <x v="3"/>
  </r>
  <r>
    <x v="803"/>
    <x v="1"/>
    <s v="1408-OQZUE"/>
    <d v="2012-12-25T00:00:00"/>
    <d v="2013-01-24T00:00:00"/>
    <n v="28.07"/>
    <m/>
    <s v="Paid"/>
    <d v="2012-12-25T00:00:00"/>
    <n v="0"/>
    <s v="No"/>
    <x v="4"/>
    <d v="2012-09-14T00:00:00"/>
    <s v="Electronic"/>
    <s v=""/>
    <s v="AR"/>
    <x v="2"/>
    <n v="0"/>
    <x v="1"/>
    <x v="1"/>
    <x v="4"/>
  </r>
  <r>
    <x v="800"/>
    <x v="1"/>
    <s v="2820-XGXSB"/>
    <d v="2013-06-16T00:00:00"/>
    <d v="2013-07-16T00:00:00"/>
    <n v="51.52"/>
    <m/>
    <s v="Paid"/>
    <d v="2013-06-16T00:00:00"/>
    <n v="0"/>
    <s v="No"/>
    <x v="1"/>
    <d v="2012-01-26T00:00:00"/>
    <s v="Electronic"/>
    <s v=""/>
    <s v="AR"/>
    <x v="2"/>
    <n v="0"/>
    <x v="1"/>
    <x v="1"/>
    <x v="3"/>
  </r>
  <r>
    <x v="800"/>
    <x v="1"/>
    <s v="7841-HROAQ"/>
    <d v="2013-11-11T00:00:00"/>
    <d v="2013-11-12T00:00:00"/>
    <n v="72.62"/>
    <m/>
    <s v="Paid"/>
    <d v="2013-11-11T00:00:00"/>
    <n v="0"/>
    <s v="No"/>
    <x v="1"/>
    <d v="2013-09-15T00:00:00"/>
    <s v="Electronic"/>
    <s v=""/>
    <s v="AR"/>
    <x v="2"/>
    <n v="0"/>
    <x v="1"/>
    <x v="1"/>
    <x v="3"/>
  </r>
  <r>
    <x v="804"/>
    <x v="1"/>
    <s v="9149-MATVB"/>
    <d v="2012-10-24T00:00:00"/>
    <d v="2012-11-23T00:00:00"/>
    <n v="22.47"/>
    <m/>
    <s v="Paid"/>
    <d v="2012-10-24T00:00:00"/>
    <n v="0"/>
    <s v="No"/>
    <x v="5"/>
    <d v="2013-04-30T00:00:00"/>
    <s v="Paper"/>
    <s v=""/>
    <s v="AR"/>
    <x v="2"/>
    <n v="0"/>
    <x v="1"/>
    <x v="1"/>
    <x v="4"/>
  </r>
  <r>
    <x v="802"/>
    <x v="1"/>
    <s v="7695-NKUXM"/>
    <d v="2012-03-21T00:00:00"/>
    <d v="2012-04-20T00:00:00"/>
    <n v="40.68"/>
    <m/>
    <s v="Paid"/>
    <d v="2012-03-21T00:00:00"/>
    <n v="0"/>
    <s v="Yes"/>
    <x v="3"/>
    <d v="2012-11-21T00:00:00"/>
    <s v="Paper"/>
    <s v=""/>
    <s v="AR"/>
    <x v="2"/>
    <n v="0"/>
    <x v="2"/>
    <x v="1"/>
    <x v="4"/>
  </r>
  <r>
    <x v="802"/>
    <x v="1"/>
    <s v="5924-UOPGH"/>
    <d v="2012-11-28T00:00:00"/>
    <d v="2012-12-28T00:00:00"/>
    <n v="63.76"/>
    <m/>
    <s v="Paid"/>
    <d v="2012-11-28T00:00:00"/>
    <n v="0"/>
    <s v="No"/>
    <x v="3"/>
    <d v="2013-06-06T00:00:00"/>
    <s v="Paper"/>
    <s v=""/>
    <s v="AR"/>
    <x v="2"/>
    <n v="0"/>
    <x v="1"/>
    <x v="1"/>
    <x v="4"/>
  </r>
  <r>
    <x v="804"/>
    <x v="1"/>
    <s v="7228-LEPPM"/>
    <d v="2012-07-30T00:00:00"/>
    <d v="2012-08-29T00:00:00"/>
    <n v="61.86"/>
    <m/>
    <s v="Paid"/>
    <d v="2012-07-30T00:00:00"/>
    <n v="0"/>
    <s v="No"/>
    <x v="5"/>
    <d v="2012-04-30T00:00:00"/>
    <s v="Electronic"/>
    <s v=""/>
    <s v="AR"/>
    <x v="2"/>
    <n v="0"/>
    <x v="1"/>
    <x v="1"/>
    <x v="4"/>
  </r>
  <r>
    <x v="801"/>
    <x v="1"/>
    <s v="5164-VMYWJ"/>
    <d v="2012-10-18T00:00:00"/>
    <d v="2012-11-17T00:00:00"/>
    <n v="70.42"/>
    <m/>
    <s v="Paid"/>
    <d v="2012-10-18T00:00:00"/>
    <n v="0"/>
    <s v="No"/>
    <x v="2"/>
    <d v="2013-11-27T00:00:00"/>
    <s v="Paper"/>
    <s v=""/>
    <s v="AR"/>
    <x v="2"/>
    <n v="0"/>
    <x v="1"/>
    <x v="1"/>
    <x v="4"/>
  </r>
  <r>
    <x v="800"/>
    <x v="1"/>
    <s v="9212-BTDMX"/>
    <d v="2012-08-12T00:00:00"/>
    <d v="2013-07-01T00:00:00"/>
    <n v="53.99"/>
    <m/>
    <s v="Paid"/>
    <d v="2012-08-12T00:00:00"/>
    <n v="0"/>
    <s v="No"/>
    <x v="1"/>
    <d v="2012-04-22T00:00:00"/>
    <s v="Electronic"/>
    <s v=""/>
    <s v="AR"/>
    <x v="2"/>
    <n v="0"/>
    <x v="1"/>
    <x v="1"/>
    <x v="4"/>
  </r>
  <r>
    <x v="800"/>
    <x v="1"/>
    <s v="9212-BTDMX"/>
    <d v="2013-11-13T00:00:00"/>
    <d v="2013-12-13T00:00:00"/>
    <n v="45.2"/>
    <m/>
    <s v="Paid"/>
    <d v="2013-11-13T00:00:00"/>
    <n v="0"/>
    <s v="No"/>
    <x v="1"/>
    <d v="2012-04-22T00:00:00"/>
    <s v="Electronic"/>
    <s v=""/>
    <s v="AR"/>
    <x v="2"/>
    <n v="0"/>
    <x v="1"/>
    <x v="1"/>
    <x v="3"/>
  </r>
  <r>
    <x v="804"/>
    <x v="1"/>
    <s v="0625-TNJFG"/>
    <d v="2012-06-19T00:00:00"/>
    <d v="2012-07-19T00:00:00"/>
    <n v="48.08"/>
    <m/>
    <s v="Paid"/>
    <d v="2012-06-19T00:00:00"/>
    <n v="0"/>
    <s v="No"/>
    <x v="5"/>
    <d v="2013-08-15T00:00:00"/>
    <s v="Paper"/>
    <s v=""/>
    <s v="AR"/>
    <x v="2"/>
    <n v="0"/>
    <x v="1"/>
    <x v="1"/>
    <x v="4"/>
  </r>
  <r>
    <x v="803"/>
    <x v="1"/>
    <s v="0688-XNJRO"/>
    <d v="2013-11-24T00:00:00"/>
    <d v="2013-12-24T00:00:00"/>
    <n v="25.19"/>
    <m/>
    <s v="Paid"/>
    <d v="2013-11-24T00:00:00"/>
    <n v="15"/>
    <s v="No"/>
    <x v="4"/>
    <d v="2012-06-24T00:00:00"/>
    <s v="Electronic"/>
    <s v=""/>
    <s v="AR"/>
    <x v="1"/>
    <n v="1"/>
    <x v="1"/>
    <x v="1"/>
    <x v="3"/>
  </r>
  <r>
    <x v="800"/>
    <x v="1"/>
    <s v="5920-DPXLN"/>
    <d v="2012-10-23T00:00:00"/>
    <d v="2012-11-22T00:00:00"/>
    <n v="69.11"/>
    <m/>
    <s v="Paid"/>
    <d v="2012-10-23T00:00:00"/>
    <n v="0"/>
    <s v="No"/>
    <x v="1"/>
    <d v="2012-11-11T00:00:00"/>
    <s v="Paper"/>
    <s v=""/>
    <s v="AR"/>
    <x v="2"/>
    <n v="0"/>
    <x v="1"/>
    <x v="1"/>
    <x v="4"/>
  </r>
  <r>
    <x v="804"/>
    <x v="1"/>
    <s v="2687-XWAMA"/>
    <d v="2013-07-28T00:00:00"/>
    <d v="2013-08-27T00:00:00"/>
    <n v="49.13"/>
    <m/>
    <s v="Paid"/>
    <d v="2013-07-28T00:00:00"/>
    <n v="0"/>
    <s v="No"/>
    <x v="5"/>
    <d v="2013-03-04T00:00:00"/>
    <s v="Electronic"/>
    <s v=""/>
    <s v="AR"/>
    <x v="2"/>
    <n v="0"/>
    <x v="1"/>
    <x v="1"/>
    <x v="3"/>
  </r>
  <r>
    <x v="802"/>
    <x v="1"/>
    <s v="8102-ABPKQ"/>
    <d v="2012-03-15T00:00:00"/>
    <d v="2012-04-14T00:00:00"/>
    <n v="66.88"/>
    <m/>
    <s v="Paid"/>
    <d v="2012-03-15T00:00:00"/>
    <n v="21"/>
    <s v="Yes"/>
    <x v="3"/>
    <d v="2013-08-29T00:00:00"/>
    <s v="Paper"/>
    <s v=""/>
    <s v="AR"/>
    <x v="1"/>
    <n v="1"/>
    <x v="2"/>
    <x v="1"/>
    <x v="4"/>
  </r>
  <r>
    <x v="800"/>
    <x v="1"/>
    <s v="6708-DPYTF"/>
    <d v="2012-04-08T00:00:00"/>
    <d v="2012-03-09T00:00:00"/>
    <n v="46.29"/>
    <m/>
    <s v="Paid"/>
    <d v="2012-04-08T00:00:00"/>
    <n v="1"/>
    <s v="No"/>
    <x v="1"/>
    <d v="2012-02-08T00:00:00"/>
    <s v="Electronic"/>
    <s v=""/>
    <s v="AR"/>
    <x v="1"/>
    <n v="1"/>
    <x v="1"/>
    <x v="1"/>
    <x v="4"/>
  </r>
  <r>
    <x v="801"/>
    <x v="1"/>
    <s v="9117-LYRCE"/>
    <d v="2013-04-14T00:00:00"/>
    <d v="2013-05-14T00:00:00"/>
    <n v="45.6"/>
    <m/>
    <s v="Paid"/>
    <d v="2013-04-14T00:00:00"/>
    <n v="25"/>
    <s v="Yes"/>
    <x v="2"/>
    <d v="2013-05-07T00:00:00"/>
    <s v="Paper"/>
    <s v=""/>
    <s v="AR"/>
    <x v="1"/>
    <n v="1"/>
    <x v="2"/>
    <x v="1"/>
    <x v="3"/>
  </r>
  <r>
    <x v="802"/>
    <x v="1"/>
    <s v="3271-HYHDN"/>
    <d v="2012-09-18T00:00:00"/>
    <d v="2012-10-18T00:00:00"/>
    <n v="24.33"/>
    <m/>
    <s v="Paid"/>
    <d v="2012-09-18T00:00:00"/>
    <n v="0"/>
    <s v="No"/>
    <x v="3"/>
    <d v="2013-04-28T00:00:00"/>
    <s v="Paper"/>
    <s v=""/>
    <s v="AR"/>
    <x v="2"/>
    <n v="0"/>
    <x v="1"/>
    <x v="1"/>
    <x v="4"/>
  </r>
  <r>
    <x v="800"/>
    <x v="1"/>
    <s v="6708-DPYTF"/>
    <d v="2013-07-11T00:00:00"/>
    <d v="2013-07-12T00:00:00"/>
    <n v="66.92"/>
    <m/>
    <s v="Paid"/>
    <d v="2013-07-11T00:00:00"/>
    <n v="8"/>
    <s v="No"/>
    <x v="1"/>
    <d v="2012-02-08T00:00:00"/>
    <s v="Electronic"/>
    <s v=""/>
    <s v="AR"/>
    <x v="1"/>
    <n v="1"/>
    <x v="1"/>
    <x v="1"/>
    <x v="3"/>
  </r>
  <r>
    <x v="800"/>
    <x v="1"/>
    <s v="9014-WENVB"/>
    <d v="2013-03-14T00:00:00"/>
    <d v="2013-04-13T00:00:00"/>
    <n v="78.25"/>
    <m/>
    <s v="Paid"/>
    <d v="2013-03-14T00:00:00"/>
    <n v="14"/>
    <s v="No"/>
    <x v="1"/>
    <d v="2013-03-08T00:00:00"/>
    <s v="Paper"/>
    <s v=""/>
    <s v="AR"/>
    <x v="1"/>
    <n v="1"/>
    <x v="1"/>
    <x v="1"/>
    <x v="3"/>
  </r>
  <r>
    <x v="803"/>
    <x v="1"/>
    <s v="9883-SDWFS"/>
    <d v="2012-09-05T00:00:00"/>
    <d v="2012-08-06T00:00:00"/>
    <n v="19.23"/>
    <m/>
    <s v="Paid"/>
    <d v="2012-09-05T00:00:00"/>
    <n v="0"/>
    <s v="No"/>
    <x v="4"/>
    <d v="2013-08-07T00:00:00"/>
    <s v="Paper"/>
    <s v=""/>
    <s v="AR"/>
    <x v="2"/>
    <n v="0"/>
    <x v="1"/>
    <x v="1"/>
    <x v="4"/>
  </r>
  <r>
    <x v="801"/>
    <x v="1"/>
    <s v="9117-LYRCE"/>
    <d v="2013-05-28T00:00:00"/>
    <d v="2013-06-27T00:00:00"/>
    <n v="67.72"/>
    <m/>
    <s v="Paid"/>
    <d v="2013-05-28T00:00:00"/>
    <n v="0"/>
    <s v="No"/>
    <x v="2"/>
    <d v="2013-05-07T00:00:00"/>
    <s v="Paper"/>
    <s v=""/>
    <s v="AR"/>
    <x v="2"/>
    <n v="0"/>
    <x v="1"/>
    <x v="1"/>
    <x v="3"/>
  </r>
  <r>
    <x v="802"/>
    <x v="1"/>
    <s v="8364-UWVLM"/>
    <d v="2013-02-16T00:00:00"/>
    <d v="2013-03-18T00:00:00"/>
    <n v="53.51"/>
    <m/>
    <s v="Paid"/>
    <d v="2013-02-16T00:00:00"/>
    <n v="0"/>
    <s v="No"/>
    <x v="3"/>
    <d v="2012-10-11T00:00:00"/>
    <s v="Electronic"/>
    <s v=""/>
    <s v="AR"/>
    <x v="2"/>
    <n v="0"/>
    <x v="1"/>
    <x v="1"/>
    <x v="3"/>
  </r>
  <r>
    <x v="802"/>
    <x v="1"/>
    <s v="5875-VZQCZ"/>
    <d v="2012-09-26T00:00:00"/>
    <d v="2012-10-26T00:00:00"/>
    <n v="56.57"/>
    <m/>
    <s v="Paid"/>
    <d v="2012-09-26T00:00:00"/>
    <n v="1"/>
    <s v="No"/>
    <x v="3"/>
    <d v="2013-07-15T00:00:00"/>
    <s v="Paper"/>
    <s v=""/>
    <s v="AR"/>
    <x v="1"/>
    <n v="1"/>
    <x v="1"/>
    <x v="1"/>
    <x v="4"/>
  </r>
  <r>
    <x v="800"/>
    <x v="1"/>
    <s v="2820-XGXSB"/>
    <d v="2012-10-29T00:00:00"/>
    <d v="2012-11-28T00:00:00"/>
    <n v="71.849999999999994"/>
    <m/>
    <s v="Paid"/>
    <d v="2012-10-29T00:00:00"/>
    <n v="0"/>
    <s v="No"/>
    <x v="1"/>
    <d v="2012-01-26T00:00:00"/>
    <s v="Electronic"/>
    <s v=""/>
    <s v="AR"/>
    <x v="2"/>
    <n v="0"/>
    <x v="1"/>
    <x v="1"/>
    <x v="4"/>
  </r>
  <r>
    <x v="800"/>
    <x v="1"/>
    <s v="7329-TWKLF"/>
    <d v="2013-06-30T00:00:00"/>
    <d v="2013-07-30T00:00:00"/>
    <n v="85.35"/>
    <m/>
    <s v="Paid"/>
    <d v="2013-06-30T00:00:00"/>
    <n v="0"/>
    <s v="No"/>
    <x v="1"/>
    <d v="2013-11-20T00:00:00"/>
    <s v="Paper"/>
    <s v=""/>
    <s v="AR"/>
    <x v="2"/>
    <n v="0"/>
    <x v="1"/>
    <x v="1"/>
    <x v="3"/>
  </r>
  <r>
    <x v="801"/>
    <x v="1"/>
    <s v="3448-OWJOT"/>
    <d v="2013-12-03T00:00:00"/>
    <d v="2013-11-04T00:00:00"/>
    <n v="49.97"/>
    <m/>
    <s v="Paid"/>
    <d v="2013-12-03T00:00:00"/>
    <n v="3"/>
    <s v="Yes"/>
    <x v="2"/>
    <d v="2012-09-15T00:00:00"/>
    <s v="Electronic"/>
    <s v=""/>
    <s v="AR"/>
    <x v="1"/>
    <n v="1"/>
    <x v="2"/>
    <x v="1"/>
    <x v="3"/>
  </r>
  <r>
    <x v="800"/>
    <x v="1"/>
    <s v="3569-VJWXS"/>
    <d v="2012-12-19T00:00:00"/>
    <d v="2013-01-18T00:00:00"/>
    <n v="63.48"/>
    <m/>
    <s v="Paid"/>
    <d v="2012-12-19T00:00:00"/>
    <n v="0"/>
    <s v="No"/>
    <x v="1"/>
    <d v="2013-09-04T00:00:00"/>
    <s v="Paper"/>
    <s v=""/>
    <s v="AR"/>
    <x v="2"/>
    <n v="0"/>
    <x v="1"/>
    <x v="1"/>
    <x v="4"/>
  </r>
  <r>
    <x v="804"/>
    <x v="1"/>
    <s v="4460-ZXNDN"/>
    <d v="2012-09-10T00:00:00"/>
    <d v="2012-08-11T00:00:00"/>
    <n v="76.790000000000006"/>
    <m/>
    <s v="Paid"/>
    <d v="2012-09-10T00:00:00"/>
    <n v="23"/>
    <s v="Yes"/>
    <x v="5"/>
    <d v="2013-06-27T00:00:00"/>
    <s v="Paper"/>
    <s v=""/>
    <s v="AR"/>
    <x v="1"/>
    <n v="1"/>
    <x v="2"/>
    <x v="1"/>
    <x v="4"/>
  </r>
  <r>
    <x v="803"/>
    <x v="1"/>
    <s v="3271-YDPUJ"/>
    <d v="2012-02-16T00:00:00"/>
    <d v="2012-03-17T00:00:00"/>
    <n v="28.22"/>
    <m/>
    <s v="Paid"/>
    <d v="2012-02-16T00:00:00"/>
    <n v="0"/>
    <s v="No"/>
    <x v="4"/>
    <d v="2013-02-04T00:00:00"/>
    <s v="Paper"/>
    <s v=""/>
    <s v="AR"/>
    <x v="2"/>
    <n v="0"/>
    <x v="1"/>
    <x v="1"/>
    <x v="4"/>
  </r>
  <r>
    <x v="800"/>
    <x v="1"/>
    <s v="6160-HCSFI"/>
    <d v="2012-12-27T00:00:00"/>
    <d v="2013-01-26T00:00:00"/>
    <n v="72.260000000000005"/>
    <m/>
    <s v="Paid"/>
    <d v="2012-12-27T00:00:00"/>
    <n v="0"/>
    <s v="No"/>
    <x v="1"/>
    <d v="2013-10-01T00:00:00"/>
    <s v="Paper"/>
    <s v=""/>
    <s v="AR"/>
    <x v="2"/>
    <n v="0"/>
    <x v="1"/>
    <x v="1"/>
    <x v="4"/>
  </r>
  <r>
    <x v="801"/>
    <x v="1"/>
    <s v="4640-FGEJI"/>
    <d v="2013-04-13T00:00:00"/>
    <d v="2013-05-13T00:00:00"/>
    <n v="75.55"/>
    <m/>
    <s v="Paid"/>
    <d v="2013-04-13T00:00:00"/>
    <n v="0"/>
    <s v="No"/>
    <x v="2"/>
    <d v="2013-04-04T00:00:00"/>
    <s v="Electronic"/>
    <s v=""/>
    <s v="AR"/>
    <x v="2"/>
    <n v="0"/>
    <x v="1"/>
    <x v="1"/>
    <x v="3"/>
  </r>
  <r>
    <x v="800"/>
    <x v="1"/>
    <s v="9841-XLGBV"/>
    <d v="2013-04-11T00:00:00"/>
    <d v="2013-04-12T00:00:00"/>
    <n v="65.959999999999994"/>
    <m/>
    <s v="Paid"/>
    <d v="2013-04-11T00:00:00"/>
    <n v="0"/>
    <s v="No"/>
    <x v="1"/>
    <d v="2013-03-01T00:00:00"/>
    <s v="Electronic"/>
    <s v=""/>
    <s v="AR"/>
    <x v="2"/>
    <n v="0"/>
    <x v="1"/>
    <x v="1"/>
    <x v="3"/>
  </r>
  <r>
    <x v="800"/>
    <x v="1"/>
    <s v="1080-NDGAE"/>
    <d v="2013-02-20T00:00:00"/>
    <d v="2013-03-22T00:00:00"/>
    <n v="107.94"/>
    <m/>
    <s v="Paid"/>
    <d v="2013-02-20T00:00:00"/>
    <n v="0"/>
    <s v="Yes"/>
    <x v="1"/>
    <d v="2012-09-28T00:00:00"/>
    <s v="Electronic"/>
    <s v=""/>
    <s v="AR"/>
    <x v="2"/>
    <n v="0"/>
    <x v="2"/>
    <x v="1"/>
    <x v="3"/>
  </r>
  <r>
    <x v="802"/>
    <x v="1"/>
    <s v="8102-ABPKQ"/>
    <d v="2012-04-03T00:00:00"/>
    <d v="2012-03-04T00:00:00"/>
    <n v="83.15"/>
    <m/>
    <s v="Paid"/>
    <d v="2012-04-03T00:00:00"/>
    <n v="17"/>
    <s v="Yes"/>
    <x v="3"/>
    <d v="2013-08-29T00:00:00"/>
    <s v="Paper"/>
    <s v=""/>
    <s v="AR"/>
    <x v="1"/>
    <n v="1"/>
    <x v="2"/>
    <x v="1"/>
    <x v="4"/>
  </r>
  <r>
    <x v="803"/>
    <x v="1"/>
    <s v="6296-UKEUZ"/>
    <d v="2012-08-13T00:00:00"/>
    <d v="2012-12-09T00:00:00"/>
    <n v="31.9"/>
    <m/>
    <s v="Paid"/>
    <d v="2012-08-13T00:00:00"/>
    <n v="0"/>
    <s v="No"/>
    <x v="4"/>
    <d v="2012-11-26T00:00:00"/>
    <s v="Paper"/>
    <s v=""/>
    <s v="AR"/>
    <x v="2"/>
    <n v="0"/>
    <x v="1"/>
    <x v="1"/>
    <x v="4"/>
  </r>
  <r>
    <x v="803"/>
    <x v="1"/>
    <s v="7372-CESLR"/>
    <d v="2012-04-12T00:00:00"/>
    <d v="2013-03-01T00:00:00"/>
    <n v="28.78"/>
    <m/>
    <s v="Paid"/>
    <d v="2012-04-12T00:00:00"/>
    <n v="0"/>
    <s v="No"/>
    <x v="4"/>
    <d v="2013-11-01T00:00:00"/>
    <s v="Paper"/>
    <s v=""/>
    <s v="AR"/>
    <x v="2"/>
    <n v="0"/>
    <x v="1"/>
    <x v="1"/>
    <x v="4"/>
  </r>
  <r>
    <x v="802"/>
    <x v="1"/>
    <s v="3271-HYHDN"/>
    <d v="2012-11-19T00:00:00"/>
    <d v="2012-12-19T00:00:00"/>
    <n v="61.52"/>
    <m/>
    <s v="Paid"/>
    <d v="2012-11-19T00:00:00"/>
    <n v="0"/>
    <s v="No"/>
    <x v="3"/>
    <d v="2013-04-28T00:00:00"/>
    <s v="Paper"/>
    <s v=""/>
    <s v="AR"/>
    <x v="2"/>
    <n v="0"/>
    <x v="1"/>
    <x v="1"/>
    <x v="4"/>
  </r>
  <r>
    <x v="804"/>
    <x v="1"/>
    <s v="5592-UQXSS"/>
    <d v="2012-07-27T00:00:00"/>
    <d v="2012-08-26T00:00:00"/>
    <n v="57.14"/>
    <m/>
    <s v="Paid"/>
    <d v="2012-07-27T00:00:00"/>
    <n v="12"/>
    <s v="Yes"/>
    <x v="5"/>
    <d v="2012-12-31T00:00:00"/>
    <s v="Paper"/>
    <s v=""/>
    <s v="AR"/>
    <x v="1"/>
    <n v="1"/>
    <x v="2"/>
    <x v="1"/>
    <x v="4"/>
  </r>
  <r>
    <x v="801"/>
    <x v="1"/>
    <s v="4640-FGEJI"/>
    <d v="2013-01-01T00:00:00"/>
    <d v="2013-01-31T00:00:00"/>
    <n v="80.27"/>
    <m/>
    <s v="Paid"/>
    <d v="2013-01-01T00:00:00"/>
    <n v="0"/>
    <s v="No"/>
    <x v="2"/>
    <d v="2013-04-04T00:00:00"/>
    <s v="Paper"/>
    <s v=""/>
    <s v="AR"/>
    <x v="2"/>
    <n v="0"/>
    <x v="1"/>
    <x v="1"/>
    <x v="3"/>
  </r>
  <r>
    <x v="802"/>
    <x v="1"/>
    <s v="5148-SYKLB"/>
    <d v="2012-04-19T00:00:00"/>
    <d v="2012-05-19T00:00:00"/>
    <n v="93.99"/>
    <m/>
    <s v="Paid"/>
    <d v="2012-04-19T00:00:00"/>
    <n v="0"/>
    <s v="Yes"/>
    <x v="3"/>
    <d v="2013-08-28T00:00:00"/>
    <s v="Paper"/>
    <s v=""/>
    <s v="AR"/>
    <x v="2"/>
    <n v="0"/>
    <x v="2"/>
    <x v="1"/>
    <x v="4"/>
  </r>
  <r>
    <x v="803"/>
    <x v="1"/>
    <s v="9286-VLKMI"/>
    <d v="2013-02-10T00:00:00"/>
    <d v="2013-01-11T00:00:00"/>
    <n v="68.48"/>
    <m/>
    <s v="Paid"/>
    <d v="2013-02-10T00:00:00"/>
    <n v="0"/>
    <s v="No"/>
    <x v="4"/>
    <d v="2013-02-13T00:00:00"/>
    <s v="Electronic"/>
    <s v=""/>
    <s v="AR"/>
    <x v="2"/>
    <n v="0"/>
    <x v="1"/>
    <x v="1"/>
    <x v="3"/>
  </r>
  <r>
    <x v="804"/>
    <x v="1"/>
    <s v="3831-FXWYK"/>
    <d v="2013-07-23T00:00:00"/>
    <d v="2013-08-22T00:00:00"/>
    <n v="65.55"/>
    <m/>
    <s v="Paid"/>
    <d v="2013-07-23T00:00:00"/>
    <n v="6"/>
    <s v="No"/>
    <x v="5"/>
    <d v="2013-08-03T00:00:00"/>
    <s v="Electronic"/>
    <s v=""/>
    <s v="AR"/>
    <x v="1"/>
    <n v="1"/>
    <x v="1"/>
    <x v="1"/>
    <x v="3"/>
  </r>
  <r>
    <x v="804"/>
    <x v="1"/>
    <s v="9149-MATVB"/>
    <d v="2013-07-13T00:00:00"/>
    <d v="2013-12-08T00:00:00"/>
    <n v="51.13"/>
    <m/>
    <s v="Paid"/>
    <d v="2013-07-13T00:00:00"/>
    <n v="0"/>
    <s v="No"/>
    <x v="5"/>
    <d v="2013-04-30T00:00:00"/>
    <s v="Electronic"/>
    <s v=""/>
    <s v="AR"/>
    <x v="2"/>
    <n v="0"/>
    <x v="1"/>
    <x v="1"/>
    <x v="3"/>
  </r>
  <r>
    <x v="800"/>
    <x v="1"/>
    <s v="9174-IYKOC"/>
    <d v="2013-10-09T00:00:00"/>
    <d v="2013-10-10T00:00:00"/>
    <n v="63.58"/>
    <m/>
    <s v="Paid"/>
    <d v="2013-10-09T00:00:00"/>
    <n v="0"/>
    <s v="No"/>
    <x v="1"/>
    <d v="2012-11-27T00:00:00"/>
    <s v="Electronic"/>
    <s v=""/>
    <s v="AR"/>
    <x v="2"/>
    <n v="0"/>
    <x v="1"/>
    <x v="1"/>
    <x v="3"/>
  </r>
  <r>
    <x v="802"/>
    <x v="1"/>
    <s v="5924-UOPGH"/>
    <d v="2012-07-27T00:00:00"/>
    <d v="2012-08-26T00:00:00"/>
    <n v="59.28"/>
    <m/>
    <s v="Paid"/>
    <d v="2012-07-27T00:00:00"/>
    <n v="0"/>
    <s v="No"/>
    <x v="3"/>
    <d v="2013-06-06T00:00:00"/>
    <s v="Paper"/>
    <s v=""/>
    <s v="AR"/>
    <x v="2"/>
    <n v="0"/>
    <x v="1"/>
    <x v="1"/>
    <x v="4"/>
  </r>
  <r>
    <x v="800"/>
    <x v="1"/>
    <s v="0379-NEVHP"/>
    <d v="2013-05-17T00:00:00"/>
    <d v="2013-06-16T00:00:00"/>
    <n v="78.569999999999993"/>
    <m/>
    <s v="Paid"/>
    <d v="2013-05-17T00:00:00"/>
    <n v="0"/>
    <s v="Yes"/>
    <x v="1"/>
    <d v="2013-06-04T00:00:00"/>
    <s v="Electronic"/>
    <s v=""/>
    <s v="AR"/>
    <x v="2"/>
    <n v="0"/>
    <x v="2"/>
    <x v="1"/>
    <x v="3"/>
  </r>
  <r>
    <x v="800"/>
    <x v="1"/>
    <s v="5196-TWQXF"/>
    <d v="2012-12-08T00:00:00"/>
    <d v="2012-11-09T00:00:00"/>
    <n v="49.75"/>
    <m/>
    <s v="Paid"/>
    <d v="2012-12-08T00:00:00"/>
    <n v="0"/>
    <s v="No"/>
    <x v="1"/>
    <d v="2012-06-20T00:00:00"/>
    <s v="Electronic"/>
    <s v=""/>
    <s v="AR"/>
    <x v="2"/>
    <n v="0"/>
    <x v="1"/>
    <x v="1"/>
    <x v="4"/>
  </r>
  <r>
    <x v="802"/>
    <x v="1"/>
    <s v="5875-VZQCZ"/>
    <d v="2012-10-26T00:00:00"/>
    <d v="2012-11-25T00:00:00"/>
    <n v="87.55"/>
    <m/>
    <s v="Paid"/>
    <d v="2012-10-26T00:00:00"/>
    <n v="0"/>
    <s v="Yes"/>
    <x v="3"/>
    <d v="2013-07-15T00:00:00"/>
    <s v="Paper"/>
    <s v=""/>
    <s v="AR"/>
    <x v="2"/>
    <n v="0"/>
    <x v="2"/>
    <x v="1"/>
    <x v="4"/>
  </r>
  <r>
    <x v="803"/>
    <x v="1"/>
    <s v="8942-ERSWK"/>
    <d v="2013-04-15T00:00:00"/>
    <d v="2013-05-15T00:00:00"/>
    <n v="22.01"/>
    <m/>
    <s v="Paid"/>
    <d v="2013-04-15T00:00:00"/>
    <n v="0"/>
    <s v="No"/>
    <x v="4"/>
    <d v="2013-11-01T00:00:00"/>
    <s v="Electronic"/>
    <s v=""/>
    <s v="AR"/>
    <x v="2"/>
    <n v="0"/>
    <x v="1"/>
    <x v="1"/>
    <x v="3"/>
  </r>
  <r>
    <x v="801"/>
    <x v="1"/>
    <s v="4651-PMEXQ"/>
    <d v="2012-10-24T00:00:00"/>
    <d v="2012-11-23T00:00:00"/>
    <n v="77.709999999999994"/>
    <m/>
    <s v="Paid"/>
    <d v="2012-10-24T00:00:00"/>
    <n v="0"/>
    <s v="No"/>
    <x v="2"/>
    <d v="2012-04-07T00:00:00"/>
    <s v="Electronic"/>
    <s v=""/>
    <s v="AR"/>
    <x v="2"/>
    <n v="0"/>
    <x v="1"/>
    <x v="1"/>
    <x v="4"/>
  </r>
  <r>
    <x v="800"/>
    <x v="1"/>
    <s v="9841-XLGBV"/>
    <d v="2012-09-01T00:00:00"/>
    <d v="2012-08-02T00:00:00"/>
    <n v="41.99"/>
    <m/>
    <s v="Paid"/>
    <d v="2012-09-01T00:00:00"/>
    <n v="0"/>
    <s v="No"/>
    <x v="1"/>
    <d v="2013-03-01T00:00:00"/>
    <s v="Paper"/>
    <s v=""/>
    <s v="AR"/>
    <x v="2"/>
    <n v="0"/>
    <x v="1"/>
    <x v="1"/>
    <x v="4"/>
  </r>
  <r>
    <x v="803"/>
    <x v="1"/>
    <s v="1408-OQZUE"/>
    <d v="2013-10-14T00:00:00"/>
    <d v="2013-11-13T00:00:00"/>
    <n v="54.23"/>
    <m/>
    <s v="Paid"/>
    <d v="2013-10-14T00:00:00"/>
    <n v="0"/>
    <s v="No"/>
    <x v="4"/>
    <d v="2012-09-14T00:00:00"/>
    <s v="Electronic"/>
    <s v=""/>
    <s v="AR"/>
    <x v="2"/>
    <n v="0"/>
    <x v="1"/>
    <x v="1"/>
    <x v="3"/>
  </r>
  <r>
    <x v="801"/>
    <x v="1"/>
    <s v="5573-KSOIA"/>
    <d v="2012-07-16T00:00:00"/>
    <d v="2012-08-15T00:00:00"/>
    <n v="100.63"/>
    <m/>
    <s v="Paid"/>
    <d v="2012-07-16T00:00:00"/>
    <n v="4"/>
    <s v="No"/>
    <x v="2"/>
    <d v="2013-09-30T00:00:00"/>
    <s v="Paper"/>
    <s v=""/>
    <s v="AR"/>
    <x v="1"/>
    <n v="1"/>
    <x v="1"/>
    <x v="1"/>
    <x v="4"/>
  </r>
  <r>
    <x v="804"/>
    <x v="1"/>
    <s v="5592-UQXSS"/>
    <d v="2013-11-26T00:00:00"/>
    <d v="2013-12-26T00:00:00"/>
    <n v="44.04"/>
    <m/>
    <s v="Paid"/>
    <d v="2013-11-26T00:00:00"/>
    <n v="0"/>
    <s v="No"/>
    <x v="5"/>
    <d v="2012-12-31T00:00:00"/>
    <s v="Electronic"/>
    <s v=""/>
    <s v="AR"/>
    <x v="2"/>
    <n v="0"/>
    <x v="1"/>
    <x v="1"/>
    <x v="3"/>
  </r>
  <r>
    <x v="804"/>
    <x v="1"/>
    <s v="7228-LEPPM"/>
    <d v="2012-01-29T00:00:00"/>
    <d v="2012-02-28T00:00:00"/>
    <n v="27.63"/>
    <m/>
    <s v="Paid"/>
    <d v="2012-01-29T00:00:00"/>
    <n v="22"/>
    <s v="No"/>
    <x v="5"/>
    <d v="2012-04-30T00:00:00"/>
    <s v="Paper"/>
    <s v=""/>
    <s v="AR"/>
    <x v="1"/>
    <n v="1"/>
    <x v="1"/>
    <x v="1"/>
    <x v="4"/>
  </r>
  <r>
    <x v="803"/>
    <x v="1"/>
    <s v="1408-OQZUE"/>
    <d v="2012-02-21T00:00:00"/>
    <d v="2012-03-22T00:00:00"/>
    <n v="45.08"/>
    <m/>
    <s v="Paid"/>
    <d v="2012-02-21T00:00:00"/>
    <n v="6"/>
    <s v="No"/>
    <x v="4"/>
    <d v="2012-09-14T00:00:00"/>
    <s v="Paper"/>
    <s v=""/>
    <s v="AR"/>
    <x v="1"/>
    <n v="1"/>
    <x v="1"/>
    <x v="1"/>
    <x v="4"/>
  </r>
  <r>
    <x v="800"/>
    <x v="1"/>
    <s v="6160-HCSFI"/>
    <d v="2012-03-13T00:00:00"/>
    <d v="2012-12-04T00:00:00"/>
    <n v="76.209999999999994"/>
    <m/>
    <s v="Paid"/>
    <d v="2012-03-13T00:00:00"/>
    <n v="0"/>
    <s v="No"/>
    <x v="1"/>
    <d v="2013-10-01T00:00:00"/>
    <s v="Paper"/>
    <s v=""/>
    <s v="AR"/>
    <x v="2"/>
    <n v="0"/>
    <x v="1"/>
    <x v="1"/>
    <x v="4"/>
  </r>
  <r>
    <x v="800"/>
    <x v="1"/>
    <s v="7841-HROAQ"/>
    <d v="2012-12-15T00:00:00"/>
    <d v="2013-01-14T00:00:00"/>
    <n v="54.27"/>
    <m/>
    <s v="Paid"/>
    <d v="2012-12-15T00:00:00"/>
    <n v="14"/>
    <s v="Yes"/>
    <x v="1"/>
    <d v="2013-09-15T00:00:00"/>
    <s v="Paper"/>
    <s v=""/>
    <s v="AR"/>
    <x v="1"/>
    <n v="1"/>
    <x v="2"/>
    <x v="1"/>
    <x v="4"/>
  </r>
  <r>
    <x v="804"/>
    <x v="1"/>
    <s v="7260-ZHAKS"/>
    <d v="2012-03-20T00:00:00"/>
    <d v="2012-04-19T00:00:00"/>
    <n v="82.98"/>
    <m/>
    <s v="Paid"/>
    <d v="2012-03-20T00:00:00"/>
    <n v="6"/>
    <s v="No"/>
    <x v="5"/>
    <d v="2012-06-17T00:00:00"/>
    <s v="Paper"/>
    <s v=""/>
    <s v="AR"/>
    <x v="1"/>
    <n v="1"/>
    <x v="1"/>
    <x v="1"/>
    <x v="4"/>
  </r>
  <r>
    <x v="801"/>
    <x v="1"/>
    <s v="1447-YZKCL"/>
    <d v="2013-01-17T00:00:00"/>
    <d v="2013-02-16T00:00:00"/>
    <n v="88.36"/>
    <m/>
    <s v="Paid"/>
    <d v="2013-01-17T00:00:00"/>
    <n v="6"/>
    <s v="No"/>
    <x v="2"/>
    <d v="2012-10-08T00:00:00"/>
    <s v="Electronic"/>
    <s v=""/>
    <s v="AR"/>
    <x v="1"/>
    <n v="1"/>
    <x v="1"/>
    <x v="1"/>
    <x v="3"/>
  </r>
  <r>
    <x v="800"/>
    <x v="1"/>
    <s v="1080-NDGAE"/>
    <d v="2013-10-07T00:00:00"/>
    <d v="2013-09-08T00:00:00"/>
    <n v="83.49"/>
    <m/>
    <s v="Paid"/>
    <d v="2013-10-07T00:00:00"/>
    <n v="0"/>
    <s v="Yes"/>
    <x v="1"/>
    <d v="2012-09-28T00:00:00"/>
    <s v="Electronic"/>
    <s v=""/>
    <s v="AR"/>
    <x v="2"/>
    <n v="0"/>
    <x v="2"/>
    <x v="1"/>
    <x v="3"/>
  </r>
  <r>
    <x v="803"/>
    <x v="1"/>
    <s v="9286-VLKMI"/>
    <d v="2013-05-20T00:00:00"/>
    <d v="2013-06-19T00:00:00"/>
    <n v="66.16"/>
    <m/>
    <s v="Paid"/>
    <d v="2013-05-20T00:00:00"/>
    <n v="0"/>
    <s v="No"/>
    <x v="4"/>
    <d v="2013-02-13T00:00:00"/>
    <s v="Electronic"/>
    <s v=""/>
    <s v="AR"/>
    <x v="2"/>
    <n v="0"/>
    <x v="1"/>
    <x v="1"/>
    <x v="3"/>
  </r>
  <r>
    <x v="803"/>
    <x v="1"/>
    <s v="1408-OQZUE"/>
    <d v="2012-12-05T00:00:00"/>
    <d v="2012-11-06T00:00:00"/>
    <n v="47.42"/>
    <m/>
    <s v="Paid"/>
    <d v="2012-12-05T00:00:00"/>
    <n v="9"/>
    <s v="No"/>
    <x v="4"/>
    <d v="2012-09-14T00:00:00"/>
    <s v="Paper"/>
    <s v=""/>
    <s v="AR"/>
    <x v="1"/>
    <n v="1"/>
    <x v="1"/>
    <x v="1"/>
    <x v="4"/>
  </r>
  <r>
    <x v="800"/>
    <x v="1"/>
    <s v="5196-TWQXF"/>
    <d v="2012-07-30T00:00:00"/>
    <d v="2012-08-29T00:00:00"/>
    <n v="62.28"/>
    <m/>
    <s v="Paid"/>
    <d v="2012-07-30T00:00:00"/>
    <n v="0"/>
    <s v="No"/>
    <x v="1"/>
    <d v="2012-06-20T00:00:00"/>
    <s v="Electronic"/>
    <s v=""/>
    <s v="AR"/>
    <x v="2"/>
    <n v="0"/>
    <x v="1"/>
    <x v="1"/>
    <x v="4"/>
  </r>
  <r>
    <x v="804"/>
    <x v="1"/>
    <s v="2026-XLBER"/>
    <d v="2012-04-24T00:00:00"/>
    <d v="2012-05-24T00:00:00"/>
    <n v="60.93"/>
    <m/>
    <s v="Paid"/>
    <d v="2012-04-24T00:00:00"/>
    <n v="0"/>
    <s v="No"/>
    <x v="5"/>
    <d v="2012-12-11T00:00:00"/>
    <s v="Paper"/>
    <s v=""/>
    <s v="AR"/>
    <x v="2"/>
    <n v="0"/>
    <x v="1"/>
    <x v="1"/>
    <x v="4"/>
  </r>
  <r>
    <x v="800"/>
    <x v="1"/>
    <s v="7329-TWKLF"/>
    <d v="2013-10-06T00:00:00"/>
    <d v="2013-10-07T00:00:00"/>
    <n v="63.67"/>
    <m/>
    <s v="Paid"/>
    <d v="2013-10-06T00:00:00"/>
    <n v="0"/>
    <s v="No"/>
    <x v="1"/>
    <d v="2013-11-20T00:00:00"/>
    <s v="Paper"/>
    <s v=""/>
    <s v="AR"/>
    <x v="2"/>
    <n v="0"/>
    <x v="1"/>
    <x v="1"/>
    <x v="3"/>
  </r>
  <r>
    <x v="801"/>
    <x v="1"/>
    <s v="6048-QPZCF"/>
    <d v="2013-05-24T00:00:00"/>
    <d v="2013-06-23T00:00:00"/>
    <n v="72.42"/>
    <m/>
    <s v="Paid"/>
    <d v="2013-05-24T00:00:00"/>
    <n v="0"/>
    <s v="No"/>
    <x v="2"/>
    <d v="2012-07-13T00:00:00"/>
    <s v="Electronic"/>
    <s v=""/>
    <s v="AR"/>
    <x v="2"/>
    <n v="0"/>
    <x v="1"/>
    <x v="1"/>
    <x v="3"/>
  </r>
  <r>
    <x v="800"/>
    <x v="1"/>
    <s v="2820-XGXSB"/>
    <d v="2013-11-20T00:00:00"/>
    <d v="2013-12-20T00:00:00"/>
    <n v="82.41"/>
    <m/>
    <s v="Paid"/>
    <d v="2013-11-20T00:00:00"/>
    <n v="0"/>
    <s v="No"/>
    <x v="1"/>
    <d v="2012-01-26T00:00:00"/>
    <s v="Electronic"/>
    <s v=""/>
    <s v="AR"/>
    <x v="2"/>
    <n v="0"/>
    <x v="1"/>
    <x v="1"/>
    <x v="3"/>
  </r>
  <r>
    <x v="803"/>
    <x v="1"/>
    <s v="9460-VAZGD"/>
    <d v="2013-01-01T00:00:00"/>
    <d v="2013-01-31T00:00:00"/>
    <n v="62.32"/>
    <m/>
    <s v="Paid"/>
    <d v="2013-01-01T00:00:00"/>
    <n v="0"/>
    <s v="No"/>
    <x v="4"/>
    <d v="2013-10-08T00:00:00"/>
    <s v="Paper"/>
    <s v=""/>
    <s v="AR"/>
    <x v="2"/>
    <n v="0"/>
    <x v="1"/>
    <x v="1"/>
    <x v="3"/>
  </r>
  <r>
    <x v="800"/>
    <x v="1"/>
    <s v="9174-IYKOC"/>
    <d v="2013-06-01T00:00:00"/>
    <d v="2013-05-02T00:00:00"/>
    <n v="73.09"/>
    <m/>
    <s v="Paid"/>
    <d v="2013-06-01T00:00:00"/>
    <n v="0"/>
    <s v="No"/>
    <x v="1"/>
    <d v="2012-11-27T00:00:00"/>
    <s v="Electronic"/>
    <s v=""/>
    <s v="AR"/>
    <x v="2"/>
    <n v="0"/>
    <x v="1"/>
    <x v="1"/>
    <x v="3"/>
  </r>
  <r>
    <x v="802"/>
    <x v="1"/>
    <s v="8364-UWVLM"/>
    <d v="2013-02-13T00:00:00"/>
    <d v="2013-03-15T00:00:00"/>
    <n v="92.1"/>
    <m/>
    <s v="Paid"/>
    <d v="2013-02-13T00:00:00"/>
    <n v="0"/>
    <s v="No"/>
    <x v="3"/>
    <d v="2012-10-11T00:00:00"/>
    <s v="Electronic"/>
    <s v=""/>
    <s v="AR"/>
    <x v="2"/>
    <n v="0"/>
    <x v="1"/>
    <x v="1"/>
    <x v="3"/>
  </r>
  <r>
    <x v="800"/>
    <x v="1"/>
    <s v="8820-BLYDZ"/>
    <d v="2012-07-23T00:00:00"/>
    <d v="2012-08-22T00:00:00"/>
    <n v="85.33"/>
    <m/>
    <s v="Paid"/>
    <d v="2012-07-23T00:00:00"/>
    <n v="0"/>
    <s v="No"/>
    <x v="1"/>
    <d v="2013-03-19T00:00:00"/>
    <s v="Paper"/>
    <s v=""/>
    <s v="AR"/>
    <x v="2"/>
    <n v="0"/>
    <x v="1"/>
    <x v="1"/>
    <x v="4"/>
  </r>
  <r>
    <x v="801"/>
    <x v="1"/>
    <s v="9725-EZTEJ"/>
    <d v="2012-11-30T00:00:00"/>
    <d v="2012-12-30T00:00:00"/>
    <n v="86.44"/>
    <m/>
    <s v="Paid"/>
    <d v="2012-11-30T00:00:00"/>
    <n v="3"/>
    <s v="Yes"/>
    <x v="2"/>
    <d v="2012-03-17T00:00:00"/>
    <s v="Electronic"/>
    <s v=""/>
    <s v="AR"/>
    <x v="1"/>
    <n v="1"/>
    <x v="2"/>
    <x v="1"/>
    <x v="4"/>
  </r>
  <r>
    <x v="801"/>
    <x v="1"/>
    <s v="9771-QTLGZ"/>
    <d v="2013-04-21T00:00:00"/>
    <d v="2013-05-21T00:00:00"/>
    <n v="40.380000000000003"/>
    <m/>
    <s v="Paid"/>
    <d v="2013-04-21T00:00:00"/>
    <n v="0"/>
    <s v="Yes"/>
    <x v="2"/>
    <d v="2012-10-12T00:00:00"/>
    <s v="Electronic"/>
    <s v=""/>
    <s v="AR"/>
    <x v="2"/>
    <n v="0"/>
    <x v="2"/>
    <x v="1"/>
    <x v="3"/>
  </r>
  <r>
    <x v="800"/>
    <x v="1"/>
    <s v="2423-QOKIO"/>
    <d v="2012-01-07T00:00:00"/>
    <d v="2012-07-31T00:00:00"/>
    <n v="67.38"/>
    <m/>
    <s v="Paid"/>
    <d v="2012-01-07T00:00:00"/>
    <n v="0"/>
    <s v="Yes"/>
    <x v="1"/>
    <d v="2013-11-05T00:00:00"/>
    <s v="Paper"/>
    <s v=""/>
    <s v="AR"/>
    <x v="2"/>
    <n v="0"/>
    <x v="2"/>
    <x v="1"/>
    <x v="4"/>
  </r>
  <r>
    <x v="800"/>
    <x v="1"/>
    <s v="5529-TBPGK"/>
    <d v="2012-11-28T00:00:00"/>
    <d v="2012-12-28T00:00:00"/>
    <n v="48.75"/>
    <m/>
    <s v="Paid"/>
    <d v="2012-11-28T00:00:00"/>
    <n v="0"/>
    <s v="No"/>
    <x v="1"/>
    <d v="2013-09-08T00:00:00"/>
    <s v="Paper"/>
    <s v=""/>
    <s v="AR"/>
    <x v="2"/>
    <n v="0"/>
    <x v="1"/>
    <x v="1"/>
    <x v="4"/>
  </r>
  <r>
    <x v="800"/>
    <x v="1"/>
    <s v="7841-HROAQ"/>
    <d v="2012-04-24T00:00:00"/>
    <d v="2012-05-24T00:00:00"/>
    <n v="71.680000000000007"/>
    <m/>
    <s v="Paid"/>
    <d v="2012-04-24T00:00:00"/>
    <n v="0"/>
    <s v="No"/>
    <x v="1"/>
    <d v="2013-09-15T00:00:00"/>
    <s v="Paper"/>
    <s v=""/>
    <s v="AR"/>
    <x v="2"/>
    <n v="0"/>
    <x v="1"/>
    <x v="1"/>
    <x v="4"/>
  </r>
  <r>
    <x v="801"/>
    <x v="1"/>
    <s v="9758-AIEIK"/>
    <d v="2013-06-20T00:00:00"/>
    <d v="2013-07-20T00:00:00"/>
    <n v="49.46"/>
    <m/>
    <s v="Paid"/>
    <d v="2013-06-20T00:00:00"/>
    <n v="0"/>
    <s v="No"/>
    <x v="2"/>
    <d v="2012-04-23T00:00:00"/>
    <s v="Electronic"/>
    <s v=""/>
    <s v="AR"/>
    <x v="2"/>
    <n v="0"/>
    <x v="1"/>
    <x v="1"/>
    <x v="3"/>
  </r>
  <r>
    <x v="803"/>
    <x v="1"/>
    <s v="8690-EEBEO"/>
    <d v="2013-09-16T00:00:00"/>
    <d v="2013-10-16T00:00:00"/>
    <n v="36.97"/>
    <m/>
    <s v="Paid"/>
    <d v="2013-09-16T00:00:00"/>
    <n v="0"/>
    <s v="No"/>
    <x v="4"/>
    <d v="2012-05-12T00:00:00"/>
    <s v="Electronic"/>
    <s v=""/>
    <s v="AR"/>
    <x v="2"/>
    <n v="0"/>
    <x v="1"/>
    <x v="1"/>
    <x v="3"/>
  </r>
  <r>
    <x v="800"/>
    <x v="1"/>
    <s v="0709-LZRJV"/>
    <d v="2013-11-06T00:00:00"/>
    <d v="2013-11-07T00:00:00"/>
    <n v="51.45"/>
    <m/>
    <s v="Paid"/>
    <d v="2013-11-06T00:00:00"/>
    <n v="11"/>
    <s v="Yes"/>
    <x v="1"/>
    <d v="2013-06-20T00:00:00"/>
    <s v="Paper"/>
    <s v=""/>
    <s v="AR"/>
    <x v="1"/>
    <n v="1"/>
    <x v="2"/>
    <x v="1"/>
    <x v="3"/>
  </r>
  <r>
    <x v="801"/>
    <x v="1"/>
    <s v="8389-TCXFQ"/>
    <d v="2012-10-22T00:00:00"/>
    <d v="2012-11-21T00:00:00"/>
    <n v="61.6"/>
    <m/>
    <s v="Paid"/>
    <d v="2012-10-22T00:00:00"/>
    <n v="0"/>
    <s v="Yes"/>
    <x v="2"/>
    <d v="2012-08-24T00:00:00"/>
    <s v="Electronic"/>
    <s v=""/>
    <s v="AR"/>
    <x v="2"/>
    <n v="0"/>
    <x v="2"/>
    <x v="1"/>
    <x v="4"/>
  </r>
  <r>
    <x v="804"/>
    <x v="1"/>
    <s v="0465-DTULQ"/>
    <d v="2012-01-08T00:00:00"/>
    <d v="2012-08-31T00:00:00"/>
    <n v="61"/>
    <m/>
    <s v="Paid"/>
    <d v="2012-01-08T00:00:00"/>
    <n v="5"/>
    <s v="No"/>
    <x v="5"/>
    <d v="2013-04-03T00:00:00"/>
    <s v="Paper"/>
    <s v=""/>
    <s v="AR"/>
    <x v="1"/>
    <n v="1"/>
    <x v="1"/>
    <x v="1"/>
    <x v="4"/>
  </r>
  <r>
    <x v="801"/>
    <x v="1"/>
    <s v="9322-YCTQO"/>
    <d v="2012-12-24T00:00:00"/>
    <d v="2013-01-23T00:00:00"/>
    <n v="75.19"/>
    <m/>
    <s v="Paid"/>
    <d v="2012-12-24T00:00:00"/>
    <n v="2"/>
    <s v="No"/>
    <x v="2"/>
    <d v="2012-06-04T00:00:00"/>
    <s v="Electronic"/>
    <s v=""/>
    <s v="AR"/>
    <x v="1"/>
    <n v="1"/>
    <x v="1"/>
    <x v="1"/>
    <x v="4"/>
  </r>
  <r>
    <x v="803"/>
    <x v="1"/>
    <s v="8690-EEBEO"/>
    <d v="2012-08-04T00:00:00"/>
    <d v="2012-08-05T00:00:00"/>
    <n v="71.72"/>
    <m/>
    <s v="Paid"/>
    <d v="2012-08-04T00:00:00"/>
    <n v="7"/>
    <s v="No"/>
    <x v="4"/>
    <d v="2012-05-12T00:00:00"/>
    <s v="Paper"/>
    <s v=""/>
    <s v="AR"/>
    <x v="1"/>
    <n v="1"/>
    <x v="1"/>
    <x v="1"/>
    <x v="4"/>
  </r>
  <r>
    <x v="804"/>
    <x v="1"/>
    <s v="7050-KQLDO"/>
    <d v="2013-09-20T00:00:00"/>
    <d v="2013-10-20T00:00:00"/>
    <n v="88.99"/>
    <m/>
    <s v="Paid"/>
    <d v="2013-09-20T00:00:00"/>
    <n v="4"/>
    <s v="Yes"/>
    <x v="5"/>
    <d v="2012-09-29T00:00:00"/>
    <s v="Electronic"/>
    <s v=""/>
    <s v="AR"/>
    <x v="1"/>
    <n v="1"/>
    <x v="2"/>
    <x v="1"/>
    <x v="3"/>
  </r>
  <r>
    <x v="801"/>
    <x v="1"/>
    <s v="0783-PEPYR"/>
    <d v="2012-05-15T00:00:00"/>
    <d v="2012-06-14T00:00:00"/>
    <n v="81.099999999999994"/>
    <m/>
    <s v="Paid"/>
    <d v="2012-05-15T00:00:00"/>
    <n v="4"/>
    <s v="No"/>
    <x v="2"/>
    <d v="2013-11-27T00:00:00"/>
    <s v="Paper"/>
    <s v=""/>
    <s v="AR"/>
    <x v="1"/>
    <n v="1"/>
    <x v="1"/>
    <x v="1"/>
    <x v="4"/>
  </r>
  <r>
    <x v="800"/>
    <x v="1"/>
    <s v="6708-DPYTF"/>
    <d v="2013-11-09T00:00:00"/>
    <d v="2013-11-10T00:00:00"/>
    <n v="79.52"/>
    <m/>
    <s v="Paid"/>
    <d v="2013-11-09T00:00:00"/>
    <n v="0"/>
    <s v="No"/>
    <x v="1"/>
    <d v="2012-02-08T00:00:00"/>
    <s v="Electronic"/>
    <s v=""/>
    <s v="AR"/>
    <x v="2"/>
    <n v="0"/>
    <x v="1"/>
    <x v="1"/>
    <x v="3"/>
  </r>
  <r>
    <x v="800"/>
    <x v="1"/>
    <s v="0187-ERLSR"/>
    <d v="2012-05-09T00:00:00"/>
    <d v="2012-05-10T00:00:00"/>
    <n v="84.57"/>
    <m/>
    <s v="Paid"/>
    <d v="2012-05-09T00:00:00"/>
    <n v="0"/>
    <s v="No"/>
    <x v="1"/>
    <d v="2013-07-31T00:00:00"/>
    <s v="Paper"/>
    <s v=""/>
    <s v="AR"/>
    <x v="2"/>
    <n v="0"/>
    <x v="1"/>
    <x v="1"/>
    <x v="4"/>
  </r>
  <r>
    <x v="801"/>
    <x v="1"/>
    <s v="4640-FGEJI"/>
    <d v="2013-09-19T00:00:00"/>
    <d v="2013-10-19T00:00:00"/>
    <n v="72.09"/>
    <m/>
    <s v="Paid"/>
    <d v="2013-09-19T00:00:00"/>
    <n v="0"/>
    <s v="No"/>
    <x v="2"/>
    <d v="2013-04-04T00:00:00"/>
    <s v="Electronic"/>
    <s v=""/>
    <s v="AR"/>
    <x v="2"/>
    <n v="0"/>
    <x v="1"/>
    <x v="1"/>
    <x v="3"/>
  </r>
  <r>
    <x v="803"/>
    <x v="1"/>
    <s v="9883-SDWFS"/>
    <d v="2013-09-18T00:00:00"/>
    <d v="2013-10-18T00:00:00"/>
    <n v="75.39"/>
    <m/>
    <s v="Paid"/>
    <d v="2013-09-18T00:00:00"/>
    <n v="12"/>
    <s v="Yes"/>
    <x v="4"/>
    <d v="2013-08-07T00:00:00"/>
    <s v="Electronic"/>
    <s v=""/>
    <s v="AR"/>
    <x v="1"/>
    <n v="1"/>
    <x v="2"/>
    <x v="1"/>
    <x v="3"/>
  </r>
  <r>
    <x v="804"/>
    <x v="1"/>
    <s v="7758-WKLVM"/>
    <d v="2012-09-23T00:00:00"/>
    <d v="2012-10-23T00:00:00"/>
    <n v="41.7"/>
    <m/>
    <s v="Paid"/>
    <d v="2012-09-23T00:00:00"/>
    <n v="7"/>
    <s v="No"/>
    <x v="5"/>
    <d v="2012-06-02T00:00:00"/>
    <s v="Electronic"/>
    <s v=""/>
    <s v="AR"/>
    <x v="1"/>
    <n v="1"/>
    <x v="1"/>
    <x v="1"/>
    <x v="4"/>
  </r>
  <r>
    <x v="803"/>
    <x v="1"/>
    <s v="6391-GBFQJ"/>
    <d v="2013-07-21T00:00:00"/>
    <d v="2013-08-20T00:00:00"/>
    <n v="8.36"/>
    <m/>
    <s v="Paid"/>
    <d v="2013-07-21T00:00:00"/>
    <n v="0"/>
    <s v="Yes"/>
    <x v="4"/>
    <d v="2013-11-25T00:00:00"/>
    <s v="Paper"/>
    <s v=""/>
    <s v="AR"/>
    <x v="2"/>
    <n v="0"/>
    <x v="2"/>
    <x v="1"/>
    <x v="3"/>
  </r>
  <r>
    <x v="800"/>
    <x v="1"/>
    <s v="6160-HCSFI"/>
    <d v="2013-08-22T00:00:00"/>
    <d v="2013-09-21T00:00:00"/>
    <n v="76.849999999999994"/>
    <m/>
    <s v="Paid"/>
    <d v="2013-08-22T00:00:00"/>
    <n v="0"/>
    <s v="No"/>
    <x v="1"/>
    <d v="2013-10-01T00:00:00"/>
    <s v="Electronic"/>
    <s v=""/>
    <s v="AR"/>
    <x v="2"/>
    <n v="0"/>
    <x v="1"/>
    <x v="1"/>
    <x v="3"/>
  </r>
  <r>
    <x v="802"/>
    <x v="1"/>
    <s v="8887-NCUZC"/>
    <d v="2013-05-24T00:00:00"/>
    <d v="2013-06-23T00:00:00"/>
    <n v="51.66"/>
    <m/>
    <s v="Paid"/>
    <d v="2013-05-24T00:00:00"/>
    <n v="5"/>
    <s v="Yes"/>
    <x v="3"/>
    <d v="2013-01-22T00:00:00"/>
    <s v="Electronic"/>
    <s v=""/>
    <s v="AR"/>
    <x v="1"/>
    <n v="1"/>
    <x v="2"/>
    <x v="1"/>
    <x v="3"/>
  </r>
  <r>
    <x v="803"/>
    <x v="1"/>
    <s v="1168-BEASA"/>
    <d v="2012-11-25T00:00:00"/>
    <d v="2012-12-25T00:00:00"/>
    <n v="65.5"/>
    <m/>
    <s v="Paid"/>
    <d v="2012-11-25T00:00:00"/>
    <n v="0"/>
    <s v="No"/>
    <x v="4"/>
    <d v="2013-06-11T00:00:00"/>
    <s v="Paper"/>
    <s v=""/>
    <s v="AR"/>
    <x v="2"/>
    <n v="0"/>
    <x v="1"/>
    <x v="1"/>
    <x v="4"/>
  </r>
  <r>
    <x v="801"/>
    <x v="1"/>
    <s v="4640-FGEJI"/>
    <d v="2012-10-14T00:00:00"/>
    <d v="2012-11-13T00:00:00"/>
    <n v="62.43"/>
    <m/>
    <s v="Paid"/>
    <d v="2012-10-14T00:00:00"/>
    <n v="0"/>
    <s v="No"/>
    <x v="2"/>
    <d v="2013-04-04T00:00:00"/>
    <s v="Paper"/>
    <s v=""/>
    <s v="AR"/>
    <x v="2"/>
    <n v="0"/>
    <x v="1"/>
    <x v="1"/>
    <x v="4"/>
  </r>
  <r>
    <x v="803"/>
    <x v="1"/>
    <s v="9883-SDWFS"/>
    <d v="2012-07-01T00:00:00"/>
    <d v="2012-06-02T00:00:00"/>
    <n v="46.33"/>
    <m/>
    <s v="Paid"/>
    <d v="2012-07-01T00:00:00"/>
    <n v="4"/>
    <s v="Yes"/>
    <x v="4"/>
    <d v="2013-08-07T00:00:00"/>
    <s v="Paper"/>
    <s v=""/>
    <s v="AR"/>
    <x v="1"/>
    <n v="1"/>
    <x v="2"/>
    <x v="1"/>
    <x v="4"/>
  </r>
  <r>
    <x v="800"/>
    <x v="1"/>
    <s v="8156-PCYBM"/>
    <d v="2012-03-22T00:00:00"/>
    <d v="2012-04-21T00:00:00"/>
    <n v="42.61"/>
    <m/>
    <s v="Paid"/>
    <d v="2012-03-22T00:00:00"/>
    <n v="0"/>
    <s v="No"/>
    <x v="1"/>
    <d v="2012-03-03T00:00:00"/>
    <s v="Electronic"/>
    <s v=""/>
    <s v="AR"/>
    <x v="2"/>
    <n v="0"/>
    <x v="1"/>
    <x v="1"/>
    <x v="4"/>
  </r>
  <r>
    <x v="801"/>
    <x v="1"/>
    <s v="4092-ZAVRG"/>
    <d v="2013-08-14T00:00:00"/>
    <d v="2013-09-13T00:00:00"/>
    <n v="78.44"/>
    <m/>
    <s v="Paid"/>
    <d v="2013-08-14T00:00:00"/>
    <n v="0"/>
    <s v="No"/>
    <x v="2"/>
    <d v="2012-05-19T00:00:00"/>
    <s v="Electronic"/>
    <s v=""/>
    <s v="AR"/>
    <x v="2"/>
    <n v="0"/>
    <x v="1"/>
    <x v="1"/>
    <x v="3"/>
  </r>
  <r>
    <x v="803"/>
    <x v="1"/>
    <s v="9286-VLKMI"/>
    <d v="2013-09-11T00:00:00"/>
    <d v="2013-09-12T00:00:00"/>
    <n v="72.930000000000007"/>
    <m/>
    <s v="Paid"/>
    <d v="2013-09-11T00:00:00"/>
    <n v="0"/>
    <s v="Yes"/>
    <x v="4"/>
    <d v="2013-02-13T00:00:00"/>
    <s v="Electronic"/>
    <s v=""/>
    <s v="AR"/>
    <x v="2"/>
    <n v="0"/>
    <x v="2"/>
    <x v="1"/>
    <x v="3"/>
  </r>
  <r>
    <x v="804"/>
    <x v="1"/>
    <s v="3993-QUNVJ"/>
    <d v="2012-07-15T00:00:00"/>
    <d v="2012-08-14T00:00:00"/>
    <n v="48.65"/>
    <m/>
    <s v="Paid"/>
    <d v="2012-07-15T00:00:00"/>
    <n v="0"/>
    <s v="No"/>
    <x v="5"/>
    <d v="2012-12-31T00:00:00"/>
    <s v="Paper"/>
    <s v=""/>
    <s v="AR"/>
    <x v="2"/>
    <n v="0"/>
    <x v="1"/>
    <x v="1"/>
    <x v="4"/>
  </r>
  <r>
    <x v="802"/>
    <x v="1"/>
    <s v="3271-HYHDN"/>
    <d v="2013-09-11T00:00:00"/>
    <d v="2013-09-12T00:00:00"/>
    <n v="56.28"/>
    <m/>
    <s v="Paid"/>
    <d v="2013-09-11T00:00:00"/>
    <n v="0"/>
    <s v="No"/>
    <x v="3"/>
    <d v="2013-04-28T00:00:00"/>
    <s v="Electronic"/>
    <s v=""/>
    <s v="AR"/>
    <x v="2"/>
    <n v="0"/>
    <x v="1"/>
    <x v="1"/>
    <x v="3"/>
  </r>
  <r>
    <x v="802"/>
    <x v="1"/>
    <s v="8887-NCUZC"/>
    <d v="2012-10-04T00:00:00"/>
    <d v="2012-10-05T00:00:00"/>
    <n v="59.56"/>
    <m/>
    <s v="Paid"/>
    <d v="2012-10-04T00:00:00"/>
    <n v="24"/>
    <s v="Yes"/>
    <x v="3"/>
    <d v="2013-01-22T00:00:00"/>
    <s v="Paper"/>
    <s v=""/>
    <s v="AR"/>
    <x v="1"/>
    <n v="1"/>
    <x v="2"/>
    <x v="1"/>
    <x v="4"/>
  </r>
  <r>
    <x v="801"/>
    <x v="1"/>
    <s v="5284-DJOZO"/>
    <d v="2012-02-24T00:00:00"/>
    <d v="2012-03-25T00:00:00"/>
    <n v="44.76"/>
    <m/>
    <s v="Paid"/>
    <d v="2012-02-24T00:00:00"/>
    <n v="1"/>
    <s v="Yes"/>
    <x v="2"/>
    <d v="2012-11-09T00:00:00"/>
    <s v="Paper"/>
    <s v=""/>
    <s v="AR"/>
    <x v="1"/>
    <n v="1"/>
    <x v="2"/>
    <x v="1"/>
    <x v="4"/>
  </r>
  <r>
    <x v="804"/>
    <x v="1"/>
    <s v="9323-NDIOV"/>
    <d v="2013-11-13T00:00:00"/>
    <d v="2013-12-13T00:00:00"/>
    <n v="44.56"/>
    <m/>
    <s v="Paid"/>
    <d v="2013-11-13T00:00:00"/>
    <n v="3"/>
    <s v="No"/>
    <x v="5"/>
    <d v="2012-09-07T00:00:00"/>
    <s v="Electronic"/>
    <s v=""/>
    <s v="AR"/>
    <x v="1"/>
    <n v="1"/>
    <x v="1"/>
    <x v="1"/>
    <x v="3"/>
  </r>
  <r>
    <x v="801"/>
    <x v="1"/>
    <s v="9758-AIEIK"/>
    <d v="2012-01-05T00:00:00"/>
    <d v="2012-05-31T00:00:00"/>
    <n v="56.25"/>
    <m/>
    <s v="Paid"/>
    <d v="2012-01-05T00:00:00"/>
    <n v="8"/>
    <s v="Yes"/>
    <x v="2"/>
    <d v="2012-04-23T00:00:00"/>
    <s v="Electronic"/>
    <s v=""/>
    <s v="AR"/>
    <x v="1"/>
    <n v="1"/>
    <x v="2"/>
    <x v="1"/>
    <x v="4"/>
  </r>
  <r>
    <x v="801"/>
    <x v="1"/>
    <s v="4640-FGEJI"/>
    <d v="2013-08-11T00:00:00"/>
    <d v="2013-08-12T00:00:00"/>
    <n v="86.04"/>
    <m/>
    <s v="Paid"/>
    <d v="2013-08-11T00:00:00"/>
    <n v="0"/>
    <s v="No"/>
    <x v="2"/>
    <d v="2013-04-04T00:00:00"/>
    <s v="Electronic"/>
    <s v=""/>
    <s v="AR"/>
    <x v="2"/>
    <n v="0"/>
    <x v="1"/>
    <x v="1"/>
    <x v="3"/>
  </r>
  <r>
    <x v="801"/>
    <x v="1"/>
    <s v="5284-DJOZO"/>
    <d v="2012-05-25T00:00:00"/>
    <d v="2012-06-24T00:00:00"/>
    <n v="68.349999999999994"/>
    <m/>
    <s v="Paid"/>
    <d v="2012-05-25T00:00:00"/>
    <n v="0"/>
    <s v="No"/>
    <x v="2"/>
    <d v="2012-11-09T00:00:00"/>
    <s v="Paper"/>
    <s v=""/>
    <s v="AR"/>
    <x v="2"/>
    <n v="0"/>
    <x v="1"/>
    <x v="1"/>
    <x v="4"/>
  </r>
  <r>
    <x v="803"/>
    <x v="1"/>
    <s v="6391-GBFQJ"/>
    <d v="2012-06-17T00:00:00"/>
    <d v="2012-07-17T00:00:00"/>
    <n v="8.0299999999999994"/>
    <m/>
    <s v="Paid"/>
    <d v="2012-06-17T00:00:00"/>
    <n v="0"/>
    <s v="No"/>
    <x v="4"/>
    <d v="2013-11-25T00:00:00"/>
    <s v="Paper"/>
    <s v=""/>
    <s v="AR"/>
    <x v="2"/>
    <n v="0"/>
    <x v="1"/>
    <x v="1"/>
    <x v="4"/>
  </r>
  <r>
    <x v="803"/>
    <x v="1"/>
    <s v="3676-CQAIF"/>
    <d v="2012-04-06T00:00:00"/>
    <d v="2012-04-07T00:00:00"/>
    <n v="57.09"/>
    <m/>
    <s v="Paid"/>
    <d v="2012-04-06T00:00:00"/>
    <n v="19"/>
    <s v="No"/>
    <x v="4"/>
    <d v="2013-07-29T00:00:00"/>
    <s v="Paper"/>
    <s v=""/>
    <s v="AR"/>
    <x v="1"/>
    <n v="1"/>
    <x v="1"/>
    <x v="1"/>
    <x v="4"/>
  </r>
  <r>
    <x v="804"/>
    <x v="1"/>
    <s v="7228-LEPPM"/>
    <d v="2012-12-09T00:00:00"/>
    <d v="2012-12-10T00:00:00"/>
    <n v="61.86"/>
    <m/>
    <s v="Paid"/>
    <d v="2012-12-09T00:00:00"/>
    <n v="19"/>
    <s v="Yes"/>
    <x v="5"/>
    <d v="2012-04-30T00:00:00"/>
    <s v="Electronic"/>
    <s v=""/>
    <s v="AR"/>
    <x v="1"/>
    <n v="1"/>
    <x v="2"/>
    <x v="1"/>
    <x v="4"/>
  </r>
  <r>
    <x v="800"/>
    <x v="1"/>
    <s v="5920-DPXLN"/>
    <d v="2013-08-11T00:00:00"/>
    <d v="2013-08-12T00:00:00"/>
    <n v="81.47"/>
    <m/>
    <s v="Paid"/>
    <d v="2013-08-11T00:00:00"/>
    <n v="0"/>
    <s v="No"/>
    <x v="1"/>
    <d v="2012-11-11T00:00:00"/>
    <s v="Electronic"/>
    <s v=""/>
    <s v="AR"/>
    <x v="2"/>
    <n v="0"/>
    <x v="1"/>
    <x v="1"/>
    <x v="3"/>
  </r>
  <r>
    <x v="804"/>
    <x v="1"/>
    <s v="3993-QUNVJ"/>
    <d v="2012-07-17T00:00:00"/>
    <d v="2012-08-16T00:00:00"/>
    <n v="56.21"/>
    <m/>
    <s v="Paid"/>
    <d v="2012-07-17T00:00:00"/>
    <n v="0"/>
    <s v="No"/>
    <x v="5"/>
    <d v="2012-12-31T00:00:00"/>
    <s v="Paper"/>
    <s v=""/>
    <s v="AR"/>
    <x v="2"/>
    <n v="0"/>
    <x v="1"/>
    <x v="1"/>
    <x v="4"/>
  </r>
  <r>
    <x v="800"/>
    <x v="1"/>
    <s v="9174-IYKOC"/>
    <d v="2013-11-16T00:00:00"/>
    <d v="2013-12-16T00:00:00"/>
    <n v="57.12"/>
    <m/>
    <s v="Paid"/>
    <d v="2013-11-16T00:00:00"/>
    <n v="0"/>
    <s v="No"/>
    <x v="1"/>
    <d v="2012-11-27T00:00:00"/>
    <s v="Electronic"/>
    <s v=""/>
    <s v="AR"/>
    <x v="2"/>
    <n v="0"/>
    <x v="1"/>
    <x v="1"/>
    <x v="3"/>
  </r>
  <r>
    <x v="800"/>
    <x v="1"/>
    <s v="5196-TWQXF"/>
    <d v="2012-09-06T00:00:00"/>
    <d v="2012-09-07T00:00:00"/>
    <n v="64.989999999999995"/>
    <m/>
    <s v="Paid"/>
    <d v="2012-09-06T00:00:00"/>
    <n v="0"/>
    <s v="No"/>
    <x v="1"/>
    <d v="2012-06-20T00:00:00"/>
    <s v="Paper"/>
    <s v=""/>
    <s v="AR"/>
    <x v="2"/>
    <n v="0"/>
    <x v="1"/>
    <x v="1"/>
    <x v="4"/>
  </r>
  <r>
    <x v="803"/>
    <x v="1"/>
    <s v="0688-XNJRO"/>
    <d v="2013-05-06T00:00:00"/>
    <d v="2013-05-07T00:00:00"/>
    <n v="43.07"/>
    <m/>
    <s v="Paid"/>
    <d v="2013-05-06T00:00:00"/>
    <n v="29"/>
    <s v="Yes"/>
    <x v="4"/>
    <d v="2012-06-24T00:00:00"/>
    <s v="Electronic"/>
    <s v=""/>
    <s v="AR"/>
    <x v="1"/>
    <n v="1"/>
    <x v="2"/>
    <x v="1"/>
    <x v="3"/>
  </r>
  <r>
    <x v="800"/>
    <x v="1"/>
    <s v="9014-WENVB"/>
    <d v="2012-01-07T00:00:00"/>
    <d v="2012-07-31T00:00:00"/>
    <n v="72.69"/>
    <m/>
    <s v="Paid"/>
    <d v="2012-01-07T00:00:00"/>
    <n v="0"/>
    <s v="No"/>
    <x v="1"/>
    <d v="2013-03-08T00:00:00"/>
    <s v="Paper"/>
    <s v=""/>
    <s v="AR"/>
    <x v="2"/>
    <n v="0"/>
    <x v="1"/>
    <x v="1"/>
    <x v="4"/>
  </r>
  <r>
    <x v="804"/>
    <x v="1"/>
    <s v="9149-MATVB"/>
    <d v="2013-11-15T00:00:00"/>
    <d v="2013-12-15T00:00:00"/>
    <n v="46.06"/>
    <m/>
    <s v="Paid"/>
    <d v="2013-11-15T00:00:00"/>
    <n v="0"/>
    <s v="No"/>
    <x v="5"/>
    <d v="2013-04-30T00:00:00"/>
    <s v="Electronic"/>
    <s v=""/>
    <s v="AR"/>
    <x v="2"/>
    <n v="0"/>
    <x v="1"/>
    <x v="1"/>
    <x v="3"/>
  </r>
  <r>
    <x v="801"/>
    <x v="1"/>
    <s v="7938-EVASK"/>
    <d v="2012-04-29T00:00:00"/>
    <d v="2012-05-29T00:00:00"/>
    <n v="65.45"/>
    <m/>
    <s v="Paid"/>
    <d v="2012-04-29T00:00:00"/>
    <n v="3"/>
    <s v="No"/>
    <x v="2"/>
    <d v="2012-12-15T00:00:00"/>
    <s v="Paper"/>
    <s v=""/>
    <s v="AR"/>
    <x v="1"/>
    <n v="1"/>
    <x v="1"/>
    <x v="1"/>
    <x v="4"/>
  </r>
  <r>
    <x v="800"/>
    <x v="1"/>
    <s v="8156-PCYBM"/>
    <d v="2012-08-20T00:00:00"/>
    <d v="2012-09-19T00:00:00"/>
    <n v="61.58"/>
    <m/>
    <s v="Paid"/>
    <d v="2012-08-20T00:00:00"/>
    <n v="0"/>
    <s v="No"/>
    <x v="1"/>
    <d v="2012-03-03T00:00:00"/>
    <s v="Electronic"/>
    <s v=""/>
    <s v="AR"/>
    <x v="2"/>
    <n v="0"/>
    <x v="1"/>
    <x v="1"/>
    <x v="4"/>
  </r>
  <r>
    <x v="803"/>
    <x v="1"/>
    <s v="8942-ERSWK"/>
    <d v="2012-02-12T00:00:00"/>
    <d v="2013-01-01T00:00:00"/>
    <n v="23.5"/>
    <m/>
    <s v="Paid"/>
    <d v="2012-02-12T00:00:00"/>
    <n v="0"/>
    <s v="No"/>
    <x v="4"/>
    <d v="2013-11-01T00:00:00"/>
    <s v="Paper"/>
    <s v=""/>
    <s v="AR"/>
    <x v="2"/>
    <n v="0"/>
    <x v="1"/>
    <x v="1"/>
    <x v="4"/>
  </r>
  <r>
    <x v="800"/>
    <x v="1"/>
    <s v="7329-TWKLF"/>
    <d v="2013-08-18T00:00:00"/>
    <d v="2013-09-17T00:00:00"/>
    <n v="61.71"/>
    <m/>
    <s v="Paid"/>
    <d v="2013-08-18T00:00:00"/>
    <n v="2"/>
    <s v="No"/>
    <x v="1"/>
    <d v="2013-11-20T00:00:00"/>
    <s v="Paper"/>
    <s v=""/>
    <s v="AR"/>
    <x v="1"/>
    <n v="1"/>
    <x v="1"/>
    <x v="1"/>
    <x v="3"/>
  </r>
  <r>
    <x v="800"/>
    <x v="1"/>
    <s v="9014-WENVB"/>
    <d v="2013-06-22T00:00:00"/>
    <d v="2013-07-22T00:00:00"/>
    <n v="61.2"/>
    <m/>
    <s v="Paid"/>
    <d v="2013-06-22T00:00:00"/>
    <n v="0"/>
    <s v="No"/>
    <x v="1"/>
    <d v="2013-03-08T00:00:00"/>
    <s v="Paper"/>
    <s v=""/>
    <s v="AR"/>
    <x v="2"/>
    <n v="0"/>
    <x v="1"/>
    <x v="1"/>
    <x v="3"/>
  </r>
  <r>
    <x v="801"/>
    <x v="1"/>
    <s v="0783-PEPYR"/>
    <d v="2013-07-05T00:00:00"/>
    <d v="2013-06-06T00:00:00"/>
    <n v="61.13"/>
    <m/>
    <s v="Paid"/>
    <d v="2013-07-05T00:00:00"/>
    <n v="17"/>
    <s v="No"/>
    <x v="2"/>
    <d v="2013-11-27T00:00:00"/>
    <s v="Paper"/>
    <s v=""/>
    <s v="AR"/>
    <x v="1"/>
    <n v="1"/>
    <x v="1"/>
    <x v="1"/>
    <x v="3"/>
  </r>
  <r>
    <x v="804"/>
    <x v="1"/>
    <s v="7228-LEPPM"/>
    <d v="2012-11-02T00:00:00"/>
    <d v="2012-12-03T00:00:00"/>
    <n v="45"/>
    <m/>
    <s v="Paid"/>
    <d v="2012-11-02T00:00:00"/>
    <n v="9"/>
    <s v="No"/>
    <x v="5"/>
    <d v="2012-04-30T00:00:00"/>
    <s v="Paper"/>
    <s v=""/>
    <s v="AR"/>
    <x v="1"/>
    <n v="1"/>
    <x v="1"/>
    <x v="1"/>
    <x v="4"/>
  </r>
  <r>
    <x v="804"/>
    <x v="1"/>
    <s v="7228-LEPPM"/>
    <d v="2013-11-04T00:00:00"/>
    <d v="2013-11-05T00:00:00"/>
    <n v="43.06"/>
    <m/>
    <s v="Paid"/>
    <d v="2013-11-04T00:00:00"/>
    <n v="2"/>
    <s v="No"/>
    <x v="5"/>
    <d v="2012-04-30T00:00:00"/>
    <s v="Electronic"/>
    <s v=""/>
    <s v="AR"/>
    <x v="1"/>
    <n v="1"/>
    <x v="1"/>
    <x v="1"/>
    <x v="3"/>
  </r>
  <r>
    <x v="803"/>
    <x v="1"/>
    <s v="8942-ERSWK"/>
    <d v="2012-01-25T00:00:00"/>
    <d v="2012-02-24T00:00:00"/>
    <n v="7.55"/>
    <m/>
    <s v="Paid"/>
    <d v="2012-01-25T00:00:00"/>
    <n v="0"/>
    <s v="Yes"/>
    <x v="4"/>
    <d v="2013-11-01T00:00:00"/>
    <s v="Paper"/>
    <s v=""/>
    <s v="AR"/>
    <x v="2"/>
    <n v="0"/>
    <x v="2"/>
    <x v="1"/>
    <x v="4"/>
  </r>
  <r>
    <x v="803"/>
    <x v="1"/>
    <s v="8690-EEBEO"/>
    <d v="2013-05-31T00:00:00"/>
    <d v="2013-06-30T00:00:00"/>
    <n v="62.35"/>
    <m/>
    <s v="Paid"/>
    <d v="2013-05-31T00:00:00"/>
    <n v="8"/>
    <s v="No"/>
    <x v="4"/>
    <d v="2012-05-12T00:00:00"/>
    <s v="Electronic"/>
    <s v=""/>
    <s v="AR"/>
    <x v="1"/>
    <n v="1"/>
    <x v="1"/>
    <x v="1"/>
    <x v="3"/>
  </r>
  <r>
    <x v="801"/>
    <x v="1"/>
    <s v="5164-VMYWJ"/>
    <d v="2012-07-26T00:00:00"/>
    <d v="2012-08-25T00:00:00"/>
    <n v="78.22"/>
    <m/>
    <s v="Paid"/>
    <d v="2012-07-26T00:00:00"/>
    <n v="8"/>
    <s v="Yes"/>
    <x v="2"/>
    <d v="2013-11-27T00:00:00"/>
    <s v="Paper"/>
    <s v=""/>
    <s v="AR"/>
    <x v="1"/>
    <n v="1"/>
    <x v="2"/>
    <x v="1"/>
    <x v="4"/>
  </r>
  <r>
    <x v="801"/>
    <x v="1"/>
    <s v="8389-TCXFQ"/>
    <d v="2013-09-22T00:00:00"/>
    <d v="2013-10-22T00:00:00"/>
    <n v="67.760000000000005"/>
    <m/>
    <s v="Paid"/>
    <d v="2013-09-22T00:00:00"/>
    <n v="0"/>
    <s v="Yes"/>
    <x v="2"/>
    <d v="2012-08-24T00:00:00"/>
    <s v="Electronic"/>
    <s v=""/>
    <s v="AR"/>
    <x v="2"/>
    <n v="0"/>
    <x v="2"/>
    <x v="1"/>
    <x v="3"/>
  </r>
  <r>
    <x v="802"/>
    <x v="1"/>
    <s v="1604-LIFKX"/>
    <d v="2013-12-06T00:00:00"/>
    <d v="2013-12-07T00:00:00"/>
    <n v="44.91"/>
    <m/>
    <s v="Paid"/>
    <d v="2013-12-06T00:00:00"/>
    <n v="14"/>
    <s v="No"/>
    <x v="3"/>
    <d v="2013-03-16T00:00:00"/>
    <s v="Electronic"/>
    <s v=""/>
    <s v="AR"/>
    <x v="1"/>
    <n v="1"/>
    <x v="1"/>
    <x v="1"/>
    <x v="3"/>
  </r>
  <r>
    <x v="801"/>
    <x v="1"/>
    <s v="9771-QTLGZ"/>
    <d v="2012-01-20T00:00:00"/>
    <d v="2012-02-19T00:00:00"/>
    <n v="56.51"/>
    <m/>
    <s v="Paid"/>
    <d v="2012-01-20T00:00:00"/>
    <n v="0"/>
    <s v="Yes"/>
    <x v="2"/>
    <d v="2012-10-12T00:00:00"/>
    <s v="Paper"/>
    <s v=""/>
    <s v="AR"/>
    <x v="2"/>
    <n v="0"/>
    <x v="2"/>
    <x v="1"/>
    <x v="4"/>
  </r>
  <r>
    <x v="801"/>
    <x v="1"/>
    <s v="6833-ETVHD"/>
    <d v="2012-10-14T00:00:00"/>
    <d v="2012-11-13T00:00:00"/>
    <n v="68.17"/>
    <m/>
    <s v="Paid"/>
    <d v="2012-10-14T00:00:00"/>
    <n v="0"/>
    <s v="No"/>
    <x v="2"/>
    <d v="2012-04-30T00:00:00"/>
    <s v="Electronic"/>
    <s v=""/>
    <s v="AR"/>
    <x v="2"/>
    <n v="0"/>
    <x v="1"/>
    <x v="1"/>
    <x v="4"/>
  </r>
  <r>
    <x v="802"/>
    <x v="1"/>
    <s v="5875-VZQCZ"/>
    <d v="2012-01-13T00:00:00"/>
    <d v="2012-12-02T00:00:00"/>
    <n v="87.89"/>
    <m/>
    <s v="Paid"/>
    <d v="2012-01-13T00:00:00"/>
    <n v="0"/>
    <s v="No"/>
    <x v="3"/>
    <d v="2013-07-15T00:00:00"/>
    <s v="Paper"/>
    <s v=""/>
    <s v="AR"/>
    <x v="2"/>
    <n v="0"/>
    <x v="1"/>
    <x v="1"/>
    <x v="4"/>
  </r>
  <r>
    <x v="801"/>
    <x v="1"/>
    <s v="7600-OISKG"/>
    <d v="2013-05-19T00:00:00"/>
    <d v="2013-06-18T00:00:00"/>
    <n v="59.99"/>
    <m/>
    <s v="Paid"/>
    <d v="2013-05-19T00:00:00"/>
    <n v="0"/>
    <s v="Yes"/>
    <x v="2"/>
    <d v="2013-07-19T00:00:00"/>
    <s v="Paper"/>
    <s v=""/>
    <s v="AR"/>
    <x v="2"/>
    <n v="0"/>
    <x v="2"/>
    <x v="1"/>
    <x v="3"/>
  </r>
  <r>
    <x v="801"/>
    <x v="1"/>
    <s v="6048-QPZCF"/>
    <d v="2012-07-28T00:00:00"/>
    <d v="2012-08-27T00:00:00"/>
    <n v="75.540000000000006"/>
    <m/>
    <s v="Paid"/>
    <d v="2012-07-28T00:00:00"/>
    <n v="0"/>
    <s v="No"/>
    <x v="2"/>
    <d v="2012-07-13T00:00:00"/>
    <s v="Electronic"/>
    <s v=""/>
    <s v="AR"/>
    <x v="2"/>
    <n v="0"/>
    <x v="1"/>
    <x v="1"/>
    <x v="4"/>
  </r>
  <r>
    <x v="803"/>
    <x v="1"/>
    <s v="9460-VAZGD"/>
    <d v="2013-09-21T00:00:00"/>
    <d v="2013-10-21T00:00:00"/>
    <n v="8.6300000000000008"/>
    <m/>
    <s v="Paid"/>
    <d v="2013-09-21T00:00:00"/>
    <n v="0"/>
    <s v="No"/>
    <x v="4"/>
    <d v="2013-10-08T00:00:00"/>
    <s v="Electronic"/>
    <s v=""/>
    <s v="AR"/>
    <x v="2"/>
    <n v="0"/>
    <x v="1"/>
    <x v="1"/>
    <x v="3"/>
  </r>
  <r>
    <x v="804"/>
    <x v="1"/>
    <s v="7758-WKLVM"/>
    <d v="2012-08-21T00:00:00"/>
    <d v="2012-09-20T00:00:00"/>
    <n v="60.87"/>
    <m/>
    <s v="Paid"/>
    <d v="2012-08-21T00:00:00"/>
    <n v="1"/>
    <s v="No"/>
    <x v="5"/>
    <d v="2012-06-02T00:00:00"/>
    <s v="Electronic"/>
    <s v=""/>
    <s v="AR"/>
    <x v="1"/>
    <n v="1"/>
    <x v="1"/>
    <x v="1"/>
    <x v="4"/>
  </r>
  <r>
    <x v="803"/>
    <x v="1"/>
    <s v="9250-VHLWY"/>
    <d v="2012-03-12T00:00:00"/>
    <d v="2013-02-01T00:00:00"/>
    <n v="51.05"/>
    <m/>
    <s v="Paid"/>
    <d v="2012-03-12T00:00:00"/>
    <n v="0"/>
    <s v="No"/>
    <x v="4"/>
    <d v="2013-03-06T00:00:00"/>
    <s v="Paper"/>
    <s v=""/>
    <s v="AR"/>
    <x v="2"/>
    <n v="0"/>
    <x v="1"/>
    <x v="1"/>
    <x v="4"/>
  </r>
  <r>
    <x v="801"/>
    <x v="1"/>
    <s v="5573-KSOIA"/>
    <d v="2013-04-29T00:00:00"/>
    <d v="2013-05-29T00:00:00"/>
    <n v="89.46"/>
    <m/>
    <s v="Paid"/>
    <d v="2013-04-29T00:00:00"/>
    <n v="5"/>
    <s v="No"/>
    <x v="2"/>
    <d v="2013-09-30T00:00:00"/>
    <s v="Paper"/>
    <s v=""/>
    <s v="AR"/>
    <x v="1"/>
    <n v="1"/>
    <x v="1"/>
    <x v="1"/>
    <x v="3"/>
  </r>
  <r>
    <x v="804"/>
    <x v="1"/>
    <s v="4460-ZXNDN"/>
    <d v="2012-08-05T00:00:00"/>
    <d v="2012-07-06T00:00:00"/>
    <n v="61.86"/>
    <m/>
    <s v="Paid"/>
    <d v="2012-08-05T00:00:00"/>
    <n v="20"/>
    <s v="Yes"/>
    <x v="5"/>
    <d v="2013-06-27T00:00:00"/>
    <s v="Paper"/>
    <s v=""/>
    <s v="AR"/>
    <x v="1"/>
    <n v="1"/>
    <x v="2"/>
    <x v="1"/>
    <x v="4"/>
  </r>
  <r>
    <x v="800"/>
    <x v="1"/>
    <s v="9212-BTDMX"/>
    <d v="2012-07-26T00:00:00"/>
    <d v="2012-08-25T00:00:00"/>
    <n v="51.56"/>
    <m/>
    <s v="Paid"/>
    <d v="2012-07-26T00:00:00"/>
    <n v="0"/>
    <s v="No"/>
    <x v="1"/>
    <d v="2012-04-22T00:00:00"/>
    <s v="Electronic"/>
    <s v=""/>
    <s v="AR"/>
    <x v="2"/>
    <n v="0"/>
    <x v="1"/>
    <x v="1"/>
    <x v="4"/>
  </r>
  <r>
    <x v="803"/>
    <x v="1"/>
    <s v="9883-SDWFS"/>
    <d v="2012-12-09T00:00:00"/>
    <d v="2012-12-10T00:00:00"/>
    <n v="29.51"/>
    <m/>
    <s v="Paid"/>
    <d v="2012-12-09T00:00:00"/>
    <n v="7"/>
    <s v="No"/>
    <x v="4"/>
    <d v="2013-08-07T00:00:00"/>
    <s v="Paper"/>
    <s v=""/>
    <s v="AR"/>
    <x v="1"/>
    <n v="1"/>
    <x v="1"/>
    <x v="1"/>
    <x v="4"/>
  </r>
  <r>
    <x v="801"/>
    <x v="1"/>
    <s v="6833-ETVHD"/>
    <d v="2013-01-26T00:00:00"/>
    <d v="2013-02-25T00:00:00"/>
    <n v="63.82"/>
    <m/>
    <s v="Paid"/>
    <d v="2013-01-26T00:00:00"/>
    <n v="0"/>
    <s v="No"/>
    <x v="2"/>
    <d v="2012-04-30T00:00:00"/>
    <s v="Electronic"/>
    <s v=""/>
    <s v="AR"/>
    <x v="2"/>
    <n v="0"/>
    <x v="1"/>
    <x v="1"/>
    <x v="3"/>
  </r>
  <r>
    <x v="802"/>
    <x v="1"/>
    <s v="7946-HJDUR"/>
    <d v="2012-04-13T00:00:00"/>
    <d v="2012-05-13T00:00:00"/>
    <n v="45.35"/>
    <m/>
    <s v="Paid"/>
    <d v="2012-04-13T00:00:00"/>
    <n v="0"/>
    <s v="No"/>
    <x v="3"/>
    <d v="2012-02-21T00:00:00"/>
    <s v="Electronic"/>
    <s v=""/>
    <s v="AR"/>
    <x v="2"/>
    <n v="0"/>
    <x v="1"/>
    <x v="1"/>
    <x v="4"/>
  </r>
  <r>
    <x v="804"/>
    <x v="1"/>
    <s v="9149-MATVB"/>
    <d v="2012-12-13T00:00:00"/>
    <d v="2013-12-01T00:00:00"/>
    <n v="67.27"/>
    <m/>
    <s v="Paid"/>
    <d v="2012-12-13T00:00:00"/>
    <n v="0"/>
    <s v="No"/>
    <x v="5"/>
    <d v="2013-04-30T00:00:00"/>
    <s v="Paper"/>
    <s v=""/>
    <s v="AR"/>
    <x v="2"/>
    <n v="0"/>
    <x v="1"/>
    <x v="1"/>
    <x v="4"/>
  </r>
  <r>
    <x v="801"/>
    <x v="1"/>
    <s v="6048-QPZCF"/>
    <d v="2013-05-17T00:00:00"/>
    <d v="2013-06-16T00:00:00"/>
    <n v="76.72"/>
    <m/>
    <s v="Paid"/>
    <d v="2013-05-17T00:00:00"/>
    <n v="0"/>
    <s v="Yes"/>
    <x v="2"/>
    <d v="2012-07-13T00:00:00"/>
    <s v="Electronic"/>
    <s v=""/>
    <s v="AR"/>
    <x v="2"/>
    <n v="0"/>
    <x v="2"/>
    <x v="1"/>
    <x v="3"/>
  </r>
  <r>
    <x v="801"/>
    <x v="1"/>
    <s v="7600-OISKG"/>
    <d v="2012-08-30T00:00:00"/>
    <d v="2012-09-29T00:00:00"/>
    <n v="74.430000000000007"/>
    <m/>
    <s v="Paid"/>
    <d v="2012-08-30T00:00:00"/>
    <n v="7"/>
    <s v="Yes"/>
    <x v="2"/>
    <d v="2013-07-19T00:00:00"/>
    <s v="Paper"/>
    <s v=""/>
    <s v="AR"/>
    <x v="1"/>
    <n v="1"/>
    <x v="2"/>
    <x v="1"/>
    <x v="4"/>
  </r>
  <r>
    <x v="802"/>
    <x v="1"/>
    <s v="3568-JJMFW"/>
    <d v="2013-05-09T00:00:00"/>
    <d v="2013-05-10T00:00:00"/>
    <n v="67.5"/>
    <m/>
    <s v="Paid"/>
    <d v="2013-05-09T00:00:00"/>
    <n v="0"/>
    <s v="Yes"/>
    <x v="3"/>
    <d v="2012-09-01T00:00:00"/>
    <s v="Electronic"/>
    <s v=""/>
    <s v="AR"/>
    <x v="2"/>
    <n v="0"/>
    <x v="2"/>
    <x v="1"/>
    <x v="3"/>
  </r>
  <r>
    <x v="802"/>
    <x v="1"/>
    <s v="8887-NCUZC"/>
    <d v="2012-07-17T00:00:00"/>
    <d v="2012-08-16T00:00:00"/>
    <n v="57.63"/>
    <m/>
    <s v="Paid"/>
    <d v="2012-07-17T00:00:00"/>
    <n v="22"/>
    <s v="Yes"/>
    <x v="3"/>
    <d v="2013-01-22T00:00:00"/>
    <s v="Paper"/>
    <s v=""/>
    <s v="AR"/>
    <x v="1"/>
    <n v="1"/>
    <x v="2"/>
    <x v="1"/>
    <x v="4"/>
  </r>
  <r>
    <x v="800"/>
    <x v="1"/>
    <s v="3569-VJWXS"/>
    <d v="2013-04-10T00:00:00"/>
    <d v="2013-03-11T00:00:00"/>
    <n v="80.319999999999993"/>
    <m/>
    <s v="Paid"/>
    <d v="2013-04-10T00:00:00"/>
    <n v="6"/>
    <s v="Yes"/>
    <x v="1"/>
    <d v="2013-09-04T00:00:00"/>
    <s v="Electronic"/>
    <s v=""/>
    <s v="AR"/>
    <x v="1"/>
    <n v="1"/>
    <x v="2"/>
    <x v="1"/>
    <x v="3"/>
  </r>
  <r>
    <x v="804"/>
    <x v="1"/>
    <s v="5592-UQXSS"/>
    <d v="2013-10-17T00:00:00"/>
    <d v="2013-11-16T00:00:00"/>
    <n v="22.06"/>
    <m/>
    <s v="Paid"/>
    <d v="2013-10-17T00:00:00"/>
    <n v="7"/>
    <s v="Yes"/>
    <x v="5"/>
    <d v="2012-12-31T00:00:00"/>
    <s v="Electronic"/>
    <s v=""/>
    <s v="AR"/>
    <x v="1"/>
    <n v="1"/>
    <x v="2"/>
    <x v="1"/>
    <x v="3"/>
  </r>
  <r>
    <x v="802"/>
    <x v="1"/>
    <s v="8887-NCUZC"/>
    <d v="2012-08-29T00:00:00"/>
    <d v="2012-09-28T00:00:00"/>
    <n v="38.369999999999997"/>
    <m/>
    <s v="Paid"/>
    <d v="2012-08-29T00:00:00"/>
    <n v="2"/>
    <s v="No"/>
    <x v="3"/>
    <d v="2013-01-22T00:00:00"/>
    <s v="Paper"/>
    <s v=""/>
    <s v="AR"/>
    <x v="1"/>
    <n v="1"/>
    <x v="1"/>
    <x v="1"/>
    <x v="4"/>
  </r>
  <r>
    <x v="801"/>
    <x v="1"/>
    <s v="4651-PMEXQ"/>
    <d v="2013-10-25T00:00:00"/>
    <d v="2013-11-24T00:00:00"/>
    <n v="78.739999999999995"/>
    <m/>
    <s v="Paid"/>
    <d v="2013-10-25T00:00:00"/>
    <n v="0"/>
    <s v="No"/>
    <x v="2"/>
    <d v="2012-04-07T00:00:00"/>
    <s v="Electronic"/>
    <s v=""/>
    <s v="AR"/>
    <x v="2"/>
    <n v="0"/>
    <x v="1"/>
    <x v="1"/>
    <x v="3"/>
  </r>
  <r>
    <x v="803"/>
    <x v="1"/>
    <s v="9250-VHLWY"/>
    <d v="2012-12-06T00:00:00"/>
    <d v="2012-12-07T00:00:00"/>
    <n v="31.96"/>
    <m/>
    <s v="Paid"/>
    <d v="2012-12-06T00:00:00"/>
    <n v="1"/>
    <s v="No"/>
    <x v="4"/>
    <d v="2013-03-06T00:00:00"/>
    <s v="Paper"/>
    <s v=""/>
    <s v="AR"/>
    <x v="1"/>
    <n v="1"/>
    <x v="1"/>
    <x v="1"/>
    <x v="4"/>
  </r>
  <r>
    <x v="800"/>
    <x v="1"/>
    <s v="8820-BLYDZ"/>
    <d v="2012-02-04T00:00:00"/>
    <d v="2012-02-05T00:00:00"/>
    <n v="69.97"/>
    <m/>
    <s v="Paid"/>
    <d v="2012-02-04T00:00:00"/>
    <n v="0"/>
    <s v="No"/>
    <x v="1"/>
    <d v="2013-03-19T00:00:00"/>
    <s v="Paper"/>
    <s v=""/>
    <s v="AR"/>
    <x v="2"/>
    <n v="0"/>
    <x v="1"/>
    <x v="1"/>
    <x v="4"/>
  </r>
  <r>
    <x v="801"/>
    <x v="1"/>
    <s v="9725-EZTEJ"/>
    <d v="2012-07-30T00:00:00"/>
    <d v="2012-08-29T00:00:00"/>
    <n v="74.95"/>
    <m/>
    <s v="Paid"/>
    <d v="2012-07-30T00:00:00"/>
    <n v="4"/>
    <s v="Yes"/>
    <x v="2"/>
    <d v="2012-03-17T00:00:00"/>
    <s v="Electronic"/>
    <s v=""/>
    <s v="AR"/>
    <x v="1"/>
    <n v="1"/>
    <x v="2"/>
    <x v="1"/>
    <x v="4"/>
  </r>
  <r>
    <x v="800"/>
    <x v="1"/>
    <s v="8156-PCYBM"/>
    <d v="2013-01-17T00:00:00"/>
    <d v="2013-02-16T00:00:00"/>
    <n v="62.12"/>
    <m/>
    <s v="Paid"/>
    <d v="2013-01-17T00:00:00"/>
    <n v="6"/>
    <s v="No"/>
    <x v="1"/>
    <d v="2012-03-03T00:00:00"/>
    <s v="Electronic"/>
    <s v=""/>
    <s v="AR"/>
    <x v="1"/>
    <n v="1"/>
    <x v="1"/>
    <x v="1"/>
    <x v="3"/>
  </r>
  <r>
    <x v="800"/>
    <x v="1"/>
    <s v="5920-DPXLN"/>
    <d v="2012-12-23T00:00:00"/>
    <d v="2013-01-22T00:00:00"/>
    <n v="62.58"/>
    <m/>
    <s v="Paid"/>
    <d v="2012-12-23T00:00:00"/>
    <n v="0"/>
    <s v="No"/>
    <x v="1"/>
    <d v="2012-11-11T00:00:00"/>
    <s v="Electronic"/>
    <s v=""/>
    <s v="AR"/>
    <x v="2"/>
    <n v="0"/>
    <x v="1"/>
    <x v="1"/>
    <x v="4"/>
  </r>
  <r>
    <x v="803"/>
    <x v="1"/>
    <s v="9250-VHLWY"/>
    <d v="2013-03-15T00:00:00"/>
    <d v="2013-04-14T00:00:00"/>
    <n v="47.82"/>
    <m/>
    <s v="Paid"/>
    <d v="2013-03-15T00:00:00"/>
    <n v="0"/>
    <s v="No"/>
    <x v="4"/>
    <d v="2013-03-06T00:00:00"/>
    <s v="Paper"/>
    <s v=""/>
    <s v="AR"/>
    <x v="2"/>
    <n v="0"/>
    <x v="1"/>
    <x v="1"/>
    <x v="3"/>
  </r>
  <r>
    <x v="803"/>
    <x v="1"/>
    <s v="9250-VHLWY"/>
    <d v="2012-05-29T00:00:00"/>
    <d v="2012-06-28T00:00:00"/>
    <n v="57.07"/>
    <m/>
    <s v="Paid"/>
    <d v="2012-05-29T00:00:00"/>
    <n v="0"/>
    <s v="No"/>
    <x v="4"/>
    <d v="2013-03-06T00:00:00"/>
    <s v="Paper"/>
    <s v=""/>
    <s v="AR"/>
    <x v="2"/>
    <n v="0"/>
    <x v="1"/>
    <x v="1"/>
    <x v="4"/>
  </r>
  <r>
    <x v="802"/>
    <x v="1"/>
    <s v="6004-KITZM"/>
    <d v="2013-04-18T00:00:00"/>
    <d v="2013-05-18T00:00:00"/>
    <n v="56.17"/>
    <m/>
    <s v="Paid"/>
    <d v="2013-04-18T00:00:00"/>
    <n v="0"/>
    <s v="No"/>
    <x v="3"/>
    <d v="2013-01-09T00:00:00"/>
    <s v="Paper"/>
    <s v=""/>
    <s v="AR"/>
    <x v="2"/>
    <n v="0"/>
    <x v="1"/>
    <x v="1"/>
    <x v="3"/>
  </r>
  <r>
    <x v="802"/>
    <x v="1"/>
    <s v="8364-UWVLM"/>
    <d v="2013-03-21T00:00:00"/>
    <d v="2013-04-20T00:00:00"/>
    <n v="83.02"/>
    <m/>
    <s v="Paid"/>
    <d v="2013-03-21T00:00:00"/>
    <n v="0"/>
    <s v="No"/>
    <x v="3"/>
    <d v="2012-10-11T00:00:00"/>
    <s v="Electronic"/>
    <s v=""/>
    <s v="AR"/>
    <x v="2"/>
    <n v="0"/>
    <x v="1"/>
    <x v="1"/>
    <x v="3"/>
  </r>
  <r>
    <x v="802"/>
    <x v="1"/>
    <s v="1604-LIFKX"/>
    <d v="2012-11-25T00:00:00"/>
    <d v="2012-12-25T00:00:00"/>
    <n v="73.099999999999994"/>
    <m/>
    <s v="Paid"/>
    <d v="2012-11-25T00:00:00"/>
    <n v="19"/>
    <s v="No"/>
    <x v="3"/>
    <d v="2013-03-16T00:00:00"/>
    <s v="Paper"/>
    <s v=""/>
    <s v="AR"/>
    <x v="1"/>
    <n v="1"/>
    <x v="1"/>
    <x v="1"/>
    <x v="4"/>
  </r>
  <r>
    <x v="801"/>
    <x v="1"/>
    <s v="4092-ZAVRG"/>
    <d v="2012-06-08T00:00:00"/>
    <d v="2012-05-09T00:00:00"/>
    <n v="92.36"/>
    <m/>
    <s v="Paid"/>
    <d v="2012-06-08T00:00:00"/>
    <n v="0"/>
    <s v="No"/>
    <x v="2"/>
    <d v="2012-05-19T00:00:00"/>
    <s v="Electronic"/>
    <s v=""/>
    <s v="AR"/>
    <x v="2"/>
    <n v="0"/>
    <x v="1"/>
    <x v="1"/>
    <x v="4"/>
  </r>
  <r>
    <x v="801"/>
    <x v="1"/>
    <s v="9117-LYRCE"/>
    <d v="2012-01-25T00:00:00"/>
    <d v="2012-02-24T00:00:00"/>
    <n v="22.09"/>
    <m/>
    <s v="Paid"/>
    <d v="2012-01-25T00:00:00"/>
    <n v="11"/>
    <s v="No"/>
    <x v="2"/>
    <d v="2013-05-07T00:00:00"/>
    <s v="Paper"/>
    <s v=""/>
    <s v="AR"/>
    <x v="1"/>
    <n v="1"/>
    <x v="1"/>
    <x v="1"/>
    <x v="4"/>
  </r>
  <r>
    <x v="801"/>
    <x v="1"/>
    <s v="9322-YCTQO"/>
    <d v="2013-06-09T00:00:00"/>
    <d v="2013-06-10T00:00:00"/>
    <n v="114.54"/>
    <m/>
    <s v="Paid"/>
    <d v="2013-06-09T00:00:00"/>
    <n v="5"/>
    <s v="No"/>
    <x v="2"/>
    <d v="2012-06-04T00:00:00"/>
    <s v="Electronic"/>
    <s v=""/>
    <s v="AR"/>
    <x v="1"/>
    <n v="1"/>
    <x v="1"/>
    <x v="1"/>
    <x v="3"/>
  </r>
  <r>
    <x v="800"/>
    <x v="1"/>
    <s v="1080-NDGAE"/>
    <d v="2013-01-25T00:00:00"/>
    <d v="2013-02-24T00:00:00"/>
    <n v="79.790000000000006"/>
    <m/>
    <s v="Paid"/>
    <d v="2013-01-25T00:00:00"/>
    <n v="6"/>
    <s v="Yes"/>
    <x v="1"/>
    <d v="2012-09-28T00:00:00"/>
    <s v="Electronic"/>
    <s v=""/>
    <s v="AR"/>
    <x v="1"/>
    <n v="1"/>
    <x v="2"/>
    <x v="1"/>
    <x v="3"/>
  </r>
  <r>
    <x v="802"/>
    <x v="1"/>
    <s v="5875-VZQCZ"/>
    <d v="2013-04-23T00:00:00"/>
    <d v="2013-05-23T00:00:00"/>
    <n v="73.709999999999994"/>
    <m/>
    <s v="Paid"/>
    <d v="2013-04-23T00:00:00"/>
    <n v="0"/>
    <s v="No"/>
    <x v="3"/>
    <d v="2013-07-15T00:00:00"/>
    <s v="Paper"/>
    <s v=""/>
    <s v="AR"/>
    <x v="2"/>
    <n v="0"/>
    <x v="1"/>
    <x v="1"/>
    <x v="3"/>
  </r>
  <r>
    <x v="801"/>
    <x v="1"/>
    <s v="9117-LYRCE"/>
    <d v="2012-05-29T00:00:00"/>
    <d v="2012-06-28T00:00:00"/>
    <n v="55.55"/>
    <m/>
    <s v="Paid"/>
    <d v="2012-05-29T00:00:00"/>
    <n v="6"/>
    <s v="No"/>
    <x v="2"/>
    <d v="2013-05-07T00:00:00"/>
    <s v="Paper"/>
    <s v=""/>
    <s v="AR"/>
    <x v="1"/>
    <n v="1"/>
    <x v="1"/>
    <x v="1"/>
    <x v="4"/>
  </r>
  <r>
    <x v="802"/>
    <x v="1"/>
    <s v="7946-HJDUR"/>
    <d v="2013-11-08T00:00:00"/>
    <d v="2013-10-09T00:00:00"/>
    <n v="67.34"/>
    <m/>
    <s v="Paid"/>
    <d v="2013-11-08T00:00:00"/>
    <n v="4"/>
    <s v="No"/>
    <x v="3"/>
    <d v="2012-02-21T00:00:00"/>
    <s v="Electronic"/>
    <s v=""/>
    <s v="AR"/>
    <x v="1"/>
    <n v="1"/>
    <x v="1"/>
    <x v="1"/>
    <x v="3"/>
  </r>
  <r>
    <x v="801"/>
    <x v="1"/>
    <s v="9771-QTLGZ"/>
    <d v="2012-05-19T00:00:00"/>
    <d v="2012-06-18T00:00:00"/>
    <n v="68.89"/>
    <m/>
    <s v="Paid"/>
    <d v="2012-05-19T00:00:00"/>
    <n v="0"/>
    <s v="Yes"/>
    <x v="2"/>
    <d v="2012-10-12T00:00:00"/>
    <s v="Paper"/>
    <s v=""/>
    <s v="AR"/>
    <x v="2"/>
    <n v="0"/>
    <x v="2"/>
    <x v="1"/>
    <x v="4"/>
  </r>
  <r>
    <x v="800"/>
    <x v="1"/>
    <s v="7841-HROAQ"/>
    <d v="2013-11-18T00:00:00"/>
    <d v="2013-12-18T00:00:00"/>
    <n v="60.46"/>
    <m/>
    <s v="Paid"/>
    <d v="2013-11-18T00:00:00"/>
    <n v="0"/>
    <s v="No"/>
    <x v="1"/>
    <d v="2013-09-15T00:00:00"/>
    <s v="Electronic"/>
    <s v=""/>
    <s v="AR"/>
    <x v="2"/>
    <n v="0"/>
    <x v="1"/>
    <x v="1"/>
    <x v="3"/>
  </r>
  <r>
    <x v="804"/>
    <x v="1"/>
    <s v="9323-NDIOV"/>
    <d v="2013-09-08T00:00:00"/>
    <d v="2013-08-09T00:00:00"/>
    <n v="61.06"/>
    <m/>
    <s v="Paid"/>
    <d v="2013-09-08T00:00:00"/>
    <n v="0"/>
    <s v="No"/>
    <x v="5"/>
    <d v="2012-09-07T00:00:00"/>
    <s v="Electronic"/>
    <s v=""/>
    <s v="AR"/>
    <x v="2"/>
    <n v="0"/>
    <x v="1"/>
    <x v="1"/>
    <x v="3"/>
  </r>
  <r>
    <x v="802"/>
    <x v="1"/>
    <s v="1604-LIFKX"/>
    <d v="2013-09-25T00:00:00"/>
    <d v="2013-10-25T00:00:00"/>
    <n v="66.319999999999993"/>
    <m/>
    <s v="Paid"/>
    <d v="2013-09-25T00:00:00"/>
    <n v="11"/>
    <s v="No"/>
    <x v="3"/>
    <d v="2013-03-16T00:00:00"/>
    <s v="Electronic"/>
    <s v=""/>
    <s v="AR"/>
    <x v="1"/>
    <n v="1"/>
    <x v="1"/>
    <x v="1"/>
    <x v="3"/>
  </r>
  <r>
    <x v="800"/>
    <x v="1"/>
    <s v="3598-DNURW"/>
    <d v="2013-03-01T00:00:00"/>
    <d v="2013-02-02T00:00:00"/>
    <n v="49.51"/>
    <m/>
    <s v="Paid"/>
    <d v="2013-03-01T00:00:00"/>
    <n v="0"/>
    <s v="No"/>
    <x v="1"/>
    <d v="2012-08-29T00:00:00"/>
    <s v="Electronic"/>
    <s v=""/>
    <s v="AR"/>
    <x v="2"/>
    <n v="0"/>
    <x v="1"/>
    <x v="1"/>
    <x v="3"/>
  </r>
  <r>
    <x v="803"/>
    <x v="1"/>
    <s v="3676-CQAIF"/>
    <d v="2013-07-21T00:00:00"/>
    <d v="2013-08-20T00:00:00"/>
    <n v="20.55"/>
    <m/>
    <s v="Paid"/>
    <d v="2013-07-21T00:00:00"/>
    <n v="0"/>
    <s v="No"/>
    <x v="4"/>
    <d v="2013-07-29T00:00:00"/>
    <s v="Paper"/>
    <s v=""/>
    <s v="AR"/>
    <x v="2"/>
    <n v="0"/>
    <x v="1"/>
    <x v="1"/>
    <x v="3"/>
  </r>
  <r>
    <x v="804"/>
    <x v="1"/>
    <s v="9149-MATVB"/>
    <d v="2013-05-11T00:00:00"/>
    <d v="2013-05-12T00:00:00"/>
    <n v="43.26"/>
    <m/>
    <s v="Paid"/>
    <d v="2013-05-11T00:00:00"/>
    <n v="0"/>
    <s v="No"/>
    <x v="5"/>
    <d v="2013-04-30T00:00:00"/>
    <s v="Electronic"/>
    <s v=""/>
    <s v="AR"/>
    <x v="2"/>
    <n v="0"/>
    <x v="1"/>
    <x v="1"/>
    <x v="3"/>
  </r>
  <r>
    <x v="803"/>
    <x v="1"/>
    <s v="3271-YDPUJ"/>
    <d v="2013-07-05T00:00:00"/>
    <d v="2013-06-06T00:00:00"/>
    <n v="24.39"/>
    <m/>
    <s v="Paid"/>
    <d v="2013-07-05T00:00:00"/>
    <n v="7"/>
    <s v="Yes"/>
    <x v="4"/>
    <d v="2013-02-04T00:00:00"/>
    <s v="Electronic"/>
    <s v=""/>
    <s v="AR"/>
    <x v="1"/>
    <n v="1"/>
    <x v="2"/>
    <x v="1"/>
    <x v="3"/>
  </r>
  <r>
    <x v="800"/>
    <x v="1"/>
    <s v="9212-BTDMX"/>
    <d v="2013-10-08T00:00:00"/>
    <d v="2013-09-09T00:00:00"/>
    <n v="64.349999999999994"/>
    <m/>
    <s v="Paid"/>
    <d v="2013-10-08T00:00:00"/>
    <n v="0"/>
    <s v="No"/>
    <x v="1"/>
    <d v="2012-04-22T00:00:00"/>
    <s v="Electronic"/>
    <s v=""/>
    <s v="AR"/>
    <x v="2"/>
    <n v="0"/>
    <x v="1"/>
    <x v="1"/>
    <x v="3"/>
  </r>
  <r>
    <x v="801"/>
    <x v="1"/>
    <s v="5284-DJOZO"/>
    <d v="2013-08-21T00:00:00"/>
    <d v="2013-09-20T00:00:00"/>
    <n v="98.88"/>
    <m/>
    <s v="Paid"/>
    <d v="2013-08-21T00:00:00"/>
    <n v="0"/>
    <s v="No"/>
    <x v="2"/>
    <d v="2012-11-09T00:00:00"/>
    <s v="Electronic"/>
    <s v=""/>
    <s v="AR"/>
    <x v="2"/>
    <n v="0"/>
    <x v="1"/>
    <x v="1"/>
    <x v="3"/>
  </r>
  <r>
    <x v="802"/>
    <x v="1"/>
    <s v="8887-NCUZC"/>
    <d v="2012-06-17T00:00:00"/>
    <d v="2012-07-17T00:00:00"/>
    <n v="40.380000000000003"/>
    <m/>
    <s v="Paid"/>
    <d v="2012-06-17T00:00:00"/>
    <n v="2"/>
    <s v="No"/>
    <x v="3"/>
    <d v="2013-01-22T00:00:00"/>
    <s v="Paper"/>
    <s v=""/>
    <s v="AR"/>
    <x v="1"/>
    <n v="1"/>
    <x v="1"/>
    <x v="1"/>
    <x v="4"/>
  </r>
  <r>
    <x v="801"/>
    <x v="1"/>
    <s v="9771-QTLGZ"/>
    <d v="2013-09-23T00:00:00"/>
    <d v="2013-10-23T00:00:00"/>
    <n v="56.54"/>
    <m/>
    <s v="Paid"/>
    <d v="2013-09-23T00:00:00"/>
    <n v="0"/>
    <s v="Yes"/>
    <x v="2"/>
    <d v="2012-10-12T00:00:00"/>
    <s v="Electronic"/>
    <s v=""/>
    <s v="AR"/>
    <x v="2"/>
    <n v="0"/>
    <x v="2"/>
    <x v="1"/>
    <x v="3"/>
  </r>
  <r>
    <x v="804"/>
    <x v="1"/>
    <s v="0465-DTULQ"/>
    <d v="2012-03-09T00:00:00"/>
    <d v="2012-03-10T00:00:00"/>
    <n v="43.41"/>
    <m/>
    <s v="Paid"/>
    <d v="2012-03-09T00:00:00"/>
    <n v="20"/>
    <s v="Yes"/>
    <x v="5"/>
    <d v="2013-04-03T00:00:00"/>
    <s v="Paper"/>
    <s v=""/>
    <s v="AR"/>
    <x v="1"/>
    <n v="1"/>
    <x v="2"/>
    <x v="1"/>
    <x v="4"/>
  </r>
  <r>
    <x v="800"/>
    <x v="1"/>
    <s v="6708-DPYTF"/>
    <d v="2012-03-24T00:00:00"/>
    <d v="2012-04-23T00:00:00"/>
    <n v="92.76"/>
    <m/>
    <s v="Paid"/>
    <d v="2012-03-24T00:00:00"/>
    <n v="12"/>
    <s v="No"/>
    <x v="1"/>
    <d v="2012-02-08T00:00:00"/>
    <s v="Paper"/>
    <s v=""/>
    <s v="AR"/>
    <x v="1"/>
    <n v="1"/>
    <x v="1"/>
    <x v="1"/>
    <x v="4"/>
  </r>
  <r>
    <x v="800"/>
    <x v="1"/>
    <s v="7209-MDWKR"/>
    <d v="2013-02-12T00:00:00"/>
    <d v="2014-01-01T00:00:00"/>
    <n v="67.69"/>
    <m/>
    <s v="Paid"/>
    <d v="2013-02-12T00:00:00"/>
    <n v="0"/>
    <s v="No"/>
    <x v="1"/>
    <d v="2013-09-10T00:00:00"/>
    <s v="Electronic"/>
    <s v=""/>
    <s v="AR"/>
    <x v="2"/>
    <n v="0"/>
    <x v="1"/>
    <x v="1"/>
    <x v="3"/>
  </r>
  <r>
    <x v="802"/>
    <x v="1"/>
    <s v="6627-ELFBK"/>
    <d v="2012-06-01T00:00:00"/>
    <d v="2012-05-02T00:00:00"/>
    <n v="47.07"/>
    <m/>
    <s v="Paid"/>
    <d v="2012-06-01T00:00:00"/>
    <n v="0"/>
    <s v="Yes"/>
    <x v="3"/>
    <d v="2012-11-26T00:00:00"/>
    <s v="Paper"/>
    <s v=""/>
    <s v="AR"/>
    <x v="2"/>
    <n v="0"/>
    <x v="2"/>
    <x v="1"/>
    <x v="4"/>
  </r>
  <r>
    <x v="803"/>
    <x v="1"/>
    <s v="9286-VLKMI"/>
    <d v="2013-10-29T00:00:00"/>
    <d v="2013-11-28T00:00:00"/>
    <n v="76.739999999999995"/>
    <m/>
    <s v="Paid"/>
    <d v="2013-10-29T00:00:00"/>
    <n v="0"/>
    <s v="Yes"/>
    <x v="4"/>
    <d v="2013-02-13T00:00:00"/>
    <s v="Electronic"/>
    <s v=""/>
    <s v="AR"/>
    <x v="2"/>
    <n v="0"/>
    <x v="2"/>
    <x v="1"/>
    <x v="3"/>
  </r>
  <r>
    <x v="804"/>
    <x v="1"/>
    <s v="9149-MATVB"/>
    <d v="2012-10-19T00:00:00"/>
    <d v="2012-11-18T00:00:00"/>
    <n v="45.61"/>
    <m/>
    <s v="Paid"/>
    <d v="2012-10-19T00:00:00"/>
    <n v="0"/>
    <s v="No"/>
    <x v="5"/>
    <d v="2013-04-30T00:00:00"/>
    <s v="Paper"/>
    <s v=""/>
    <s v="AR"/>
    <x v="2"/>
    <n v="0"/>
    <x v="1"/>
    <x v="1"/>
    <x v="4"/>
  </r>
  <r>
    <x v="800"/>
    <x v="1"/>
    <s v="8820-BLYDZ"/>
    <d v="2012-06-02T00:00:00"/>
    <d v="2012-07-03T00:00:00"/>
    <n v="71.459999999999994"/>
    <m/>
    <s v="Paid"/>
    <d v="2012-06-02T00:00:00"/>
    <n v="0"/>
    <s v="No"/>
    <x v="1"/>
    <d v="2013-03-19T00:00:00"/>
    <s v="Paper"/>
    <s v=""/>
    <s v="AR"/>
    <x v="2"/>
    <n v="0"/>
    <x v="1"/>
    <x v="1"/>
    <x v="4"/>
  </r>
  <r>
    <x v="801"/>
    <x v="1"/>
    <s v="4632-QZOKX"/>
    <d v="2013-07-05T00:00:00"/>
    <d v="2013-06-06T00:00:00"/>
    <n v="50.22"/>
    <m/>
    <s v="Paid"/>
    <d v="2013-07-05T00:00:00"/>
    <n v="0"/>
    <s v="Yes"/>
    <x v="2"/>
    <d v="2013-03-19T00:00:00"/>
    <s v="Electronic"/>
    <s v=""/>
    <s v="AR"/>
    <x v="2"/>
    <n v="0"/>
    <x v="2"/>
    <x v="1"/>
    <x v="3"/>
  </r>
  <r>
    <x v="804"/>
    <x v="1"/>
    <s v="4460-ZXNDN"/>
    <d v="2013-09-03T00:00:00"/>
    <d v="2013-08-04T00:00:00"/>
    <n v="32.97"/>
    <m/>
    <s v="Paid"/>
    <d v="2013-09-03T00:00:00"/>
    <n v="8"/>
    <s v="No"/>
    <x v="5"/>
    <d v="2013-06-27T00:00:00"/>
    <s v="Paper"/>
    <s v=""/>
    <s v="AR"/>
    <x v="1"/>
    <n v="1"/>
    <x v="1"/>
    <x v="1"/>
    <x v="3"/>
  </r>
  <r>
    <x v="804"/>
    <x v="1"/>
    <s v="7228-LEPPM"/>
    <d v="2012-10-07T00:00:00"/>
    <d v="2012-09-08T00:00:00"/>
    <n v="51.32"/>
    <m/>
    <s v="Paid"/>
    <d v="2012-10-07T00:00:00"/>
    <n v="18"/>
    <s v="No"/>
    <x v="5"/>
    <d v="2012-04-30T00:00:00"/>
    <s v="Electronic"/>
    <s v=""/>
    <s v="AR"/>
    <x v="1"/>
    <n v="1"/>
    <x v="1"/>
    <x v="1"/>
    <x v="4"/>
  </r>
  <r>
    <x v="803"/>
    <x v="1"/>
    <s v="8690-EEBEO"/>
    <d v="2013-04-18T00:00:00"/>
    <d v="2013-05-18T00:00:00"/>
    <n v="74.89"/>
    <m/>
    <s v="Paid"/>
    <d v="2013-04-18T00:00:00"/>
    <n v="0"/>
    <s v="No"/>
    <x v="4"/>
    <d v="2012-05-12T00:00:00"/>
    <s v="Electronic"/>
    <s v=""/>
    <s v="AR"/>
    <x v="2"/>
    <n v="0"/>
    <x v="1"/>
    <x v="1"/>
    <x v="3"/>
  </r>
  <r>
    <x v="800"/>
    <x v="1"/>
    <s v="5196-TWQXF"/>
    <d v="2013-02-01T00:00:00"/>
    <d v="2013-01-02T00:00:00"/>
    <n v="45.71"/>
    <m/>
    <s v="Paid"/>
    <d v="2013-02-01T00:00:00"/>
    <n v="0"/>
    <s v="No"/>
    <x v="1"/>
    <d v="2012-06-20T00:00:00"/>
    <s v="Electronic"/>
    <s v=""/>
    <s v="AR"/>
    <x v="2"/>
    <n v="0"/>
    <x v="1"/>
    <x v="1"/>
    <x v="3"/>
  </r>
  <r>
    <x v="803"/>
    <x v="1"/>
    <s v="8690-EEBEO"/>
    <d v="2013-11-30T00:00:00"/>
    <d v="2013-12-30T00:00:00"/>
    <n v="56.21"/>
    <m/>
    <s v="Paid"/>
    <d v="2013-11-30T00:00:00"/>
    <n v="3"/>
    <s v="No"/>
    <x v="4"/>
    <d v="2012-05-12T00:00:00"/>
    <s v="Electronic"/>
    <s v=""/>
    <s v="AR"/>
    <x v="1"/>
    <n v="1"/>
    <x v="1"/>
    <x v="1"/>
    <x v="3"/>
  </r>
  <r>
    <x v="804"/>
    <x v="1"/>
    <s v="0706-NRGUP"/>
    <d v="2013-05-10T00:00:00"/>
    <d v="2013-04-11T00:00:00"/>
    <n v="35.700000000000003"/>
    <m/>
    <s v="Paid"/>
    <d v="2013-05-10T00:00:00"/>
    <n v="0"/>
    <s v="No"/>
    <x v="5"/>
    <d v="2013-09-04T00:00:00"/>
    <s v="Electronic"/>
    <s v=""/>
    <s v="AR"/>
    <x v="2"/>
    <n v="0"/>
    <x v="1"/>
    <x v="1"/>
    <x v="3"/>
  </r>
  <r>
    <x v="804"/>
    <x v="1"/>
    <s v="9928-IJYBQ"/>
    <d v="2013-12-01T00:00:00"/>
    <d v="2013-11-02T00:00:00"/>
    <n v="52.07"/>
    <m/>
    <s v="Paid"/>
    <d v="2013-12-01T00:00:00"/>
    <n v="1"/>
    <s v="No"/>
    <x v="5"/>
    <d v="2012-03-18T00:00:00"/>
    <s v="Electronic"/>
    <s v=""/>
    <s v="AR"/>
    <x v="1"/>
    <n v="1"/>
    <x v="1"/>
    <x v="1"/>
    <x v="3"/>
  </r>
  <r>
    <x v="804"/>
    <x v="1"/>
    <s v="6077-FDQRK"/>
    <d v="2013-03-30T00:00:00"/>
    <d v="2013-04-29T00:00:00"/>
    <n v="21.4"/>
    <m/>
    <s v="Paid"/>
    <d v="2013-03-30T00:00:00"/>
    <n v="0"/>
    <s v="No"/>
    <x v="5"/>
    <d v="2012-11-09T00:00:00"/>
    <s v="Electronic"/>
    <s v=""/>
    <s v="AR"/>
    <x v="2"/>
    <n v="0"/>
    <x v="1"/>
    <x v="1"/>
    <x v="3"/>
  </r>
  <r>
    <x v="801"/>
    <x v="1"/>
    <s v="8389-TCXFQ"/>
    <d v="2013-01-31T00:00:00"/>
    <d v="2013-02-03T00:00:00"/>
    <n v="62.78"/>
    <m/>
    <s v="Paid"/>
    <d v="2013-01-31T00:00:00"/>
    <n v="10"/>
    <s v="Yes"/>
    <x v="2"/>
    <d v="2012-08-24T00:00:00"/>
    <s v="Electronic"/>
    <s v=""/>
    <s v="AR"/>
    <x v="1"/>
    <n v="1"/>
    <x v="2"/>
    <x v="1"/>
    <x v="3"/>
  </r>
  <r>
    <x v="800"/>
    <x v="1"/>
    <s v="9212-BTDMX"/>
    <d v="2013-09-10T00:00:00"/>
    <d v="2013-08-11T00:00:00"/>
    <n v="47.21"/>
    <m/>
    <s v="Paid"/>
    <d v="2013-09-10T00:00:00"/>
    <n v="3"/>
    <s v="Yes"/>
    <x v="1"/>
    <d v="2012-04-22T00:00:00"/>
    <s v="Electronic"/>
    <s v=""/>
    <s v="AR"/>
    <x v="1"/>
    <n v="1"/>
    <x v="2"/>
    <x v="1"/>
    <x v="3"/>
  </r>
  <r>
    <x v="804"/>
    <x v="1"/>
    <s v="7260-ZHAKS"/>
    <d v="2012-07-03T00:00:00"/>
    <d v="2012-06-04T00:00:00"/>
    <n v="72.83"/>
    <m/>
    <s v="Paid"/>
    <d v="2012-07-03T00:00:00"/>
    <n v="0"/>
    <s v="No"/>
    <x v="5"/>
    <d v="2012-06-17T00:00:00"/>
    <s v="Paper"/>
    <s v=""/>
    <s v="AR"/>
    <x v="2"/>
    <n v="0"/>
    <x v="1"/>
    <x v="1"/>
    <x v="4"/>
  </r>
  <r>
    <x v="801"/>
    <x v="1"/>
    <s v="9725-EZTEJ"/>
    <d v="2012-10-11T00:00:00"/>
    <d v="2012-10-12T00:00:00"/>
    <n v="87.43"/>
    <m/>
    <s v="Paid"/>
    <d v="2012-10-11T00:00:00"/>
    <n v="13"/>
    <s v="Yes"/>
    <x v="2"/>
    <d v="2012-03-17T00:00:00"/>
    <s v="Electronic"/>
    <s v=""/>
    <s v="AR"/>
    <x v="1"/>
    <n v="1"/>
    <x v="2"/>
    <x v="1"/>
    <x v="4"/>
  </r>
  <r>
    <x v="804"/>
    <x v="1"/>
    <s v="7228-LEPPM"/>
    <d v="2013-06-05T00:00:00"/>
    <d v="2013-05-06T00:00:00"/>
    <n v="40.9"/>
    <m/>
    <s v="Paid"/>
    <d v="2013-06-05T00:00:00"/>
    <n v="8"/>
    <s v="No"/>
    <x v="5"/>
    <d v="2012-04-30T00:00:00"/>
    <s v="Electronic"/>
    <s v=""/>
    <s v="AR"/>
    <x v="1"/>
    <n v="1"/>
    <x v="1"/>
    <x v="1"/>
    <x v="3"/>
  </r>
  <r>
    <x v="802"/>
    <x v="1"/>
    <s v="8102-ABPKQ"/>
    <d v="2013-04-17T00:00:00"/>
    <d v="2013-05-17T00:00:00"/>
    <n v="70.59"/>
    <m/>
    <s v="Paid"/>
    <d v="2013-04-17T00:00:00"/>
    <n v="16"/>
    <s v="Yes"/>
    <x v="3"/>
    <d v="2013-08-29T00:00:00"/>
    <s v="Paper"/>
    <s v=""/>
    <s v="AR"/>
    <x v="1"/>
    <n v="1"/>
    <x v="2"/>
    <x v="1"/>
    <x v="3"/>
  </r>
  <r>
    <x v="801"/>
    <x v="1"/>
    <s v="7600-OISKG"/>
    <d v="2012-10-31T00:00:00"/>
    <d v="2012-11-30T00:00:00"/>
    <n v="70.069999999999993"/>
    <m/>
    <s v="Paid"/>
    <d v="2012-10-31T00:00:00"/>
    <n v="7"/>
    <s v="Yes"/>
    <x v="2"/>
    <d v="2013-07-19T00:00:00"/>
    <s v="Paper"/>
    <s v=""/>
    <s v="AR"/>
    <x v="1"/>
    <n v="1"/>
    <x v="2"/>
    <x v="1"/>
    <x v="4"/>
  </r>
  <r>
    <x v="803"/>
    <x v="1"/>
    <s v="7372-CESLR"/>
    <d v="2013-01-12T00:00:00"/>
    <d v="2013-12-31T00:00:00"/>
    <n v="52.76"/>
    <m/>
    <s v="Paid"/>
    <d v="2013-01-12T00:00:00"/>
    <n v="0"/>
    <s v="No"/>
    <x v="4"/>
    <d v="2013-11-01T00:00:00"/>
    <s v="Electronic"/>
    <s v=""/>
    <s v="AR"/>
    <x v="2"/>
    <n v="0"/>
    <x v="1"/>
    <x v="1"/>
    <x v="3"/>
  </r>
  <r>
    <x v="803"/>
    <x v="1"/>
    <s v="6296-UKEUZ"/>
    <d v="2013-12-04T00:00:00"/>
    <d v="2013-12-05T00:00:00"/>
    <n v="27.29"/>
    <m/>
    <s v="Paid"/>
    <d v="2013-12-04T00:00:00"/>
    <n v="0"/>
    <s v="No"/>
    <x v="4"/>
    <d v="2012-11-26T00:00:00"/>
    <s v="Electronic"/>
    <s v=""/>
    <s v="AR"/>
    <x v="2"/>
    <n v="0"/>
    <x v="1"/>
    <x v="1"/>
    <x v="3"/>
  </r>
  <r>
    <x v="801"/>
    <x v="1"/>
    <s v="3448-OWJOT"/>
    <d v="2012-02-05T00:00:00"/>
    <d v="2012-01-06T00:00:00"/>
    <n v="66.12"/>
    <m/>
    <s v="Paid"/>
    <d v="2012-02-05T00:00:00"/>
    <n v="12"/>
    <s v="Yes"/>
    <x v="2"/>
    <d v="2012-09-15T00:00:00"/>
    <s v="Paper"/>
    <s v=""/>
    <s v="AR"/>
    <x v="1"/>
    <n v="1"/>
    <x v="2"/>
    <x v="1"/>
    <x v="4"/>
  </r>
  <r>
    <x v="802"/>
    <x v="1"/>
    <s v="2824-HJQPP"/>
    <d v="2013-08-01T00:00:00"/>
    <d v="2013-07-02T00:00:00"/>
    <n v="51.65"/>
    <m/>
    <s v="Paid"/>
    <d v="2013-08-01T00:00:00"/>
    <n v="0"/>
    <s v="No"/>
    <x v="3"/>
    <d v="2013-04-09T00:00:00"/>
    <s v="Paper"/>
    <s v=""/>
    <s v="AR"/>
    <x v="2"/>
    <n v="0"/>
    <x v="1"/>
    <x v="1"/>
    <x v="3"/>
  </r>
  <r>
    <x v="802"/>
    <x v="1"/>
    <s v="7946-HJDUR"/>
    <d v="2012-09-18T00:00:00"/>
    <d v="2012-10-18T00:00:00"/>
    <n v="27.37"/>
    <m/>
    <s v="Paid"/>
    <d v="2012-09-18T00:00:00"/>
    <n v="0"/>
    <s v="No"/>
    <x v="3"/>
    <d v="2012-02-21T00:00:00"/>
    <s v="Electronic"/>
    <s v=""/>
    <s v="AR"/>
    <x v="2"/>
    <n v="0"/>
    <x v="1"/>
    <x v="1"/>
    <x v="4"/>
  </r>
  <r>
    <x v="803"/>
    <x v="1"/>
    <s v="1408-OQZUE"/>
    <d v="2013-02-01T00:00:00"/>
    <d v="2013-01-02T00:00:00"/>
    <n v="51.91"/>
    <m/>
    <s v="Paid"/>
    <d v="2013-02-01T00:00:00"/>
    <n v="8"/>
    <s v="Yes"/>
    <x v="4"/>
    <d v="2012-09-14T00:00:00"/>
    <s v="Electronic"/>
    <s v=""/>
    <s v="AR"/>
    <x v="1"/>
    <n v="1"/>
    <x v="2"/>
    <x v="1"/>
    <x v="3"/>
  </r>
  <r>
    <x v="804"/>
    <x v="1"/>
    <s v="5592-UQXSS"/>
    <d v="2013-01-05T00:00:00"/>
    <d v="2013-05-31T00:00:00"/>
    <n v="49.24"/>
    <m/>
    <s v="Paid"/>
    <d v="2013-01-05T00:00:00"/>
    <n v="4"/>
    <s v="Yes"/>
    <x v="5"/>
    <d v="2012-12-31T00:00:00"/>
    <s v="Electronic"/>
    <s v=""/>
    <s v="AR"/>
    <x v="1"/>
    <n v="1"/>
    <x v="2"/>
    <x v="1"/>
    <x v="3"/>
  </r>
  <r>
    <x v="802"/>
    <x v="1"/>
    <s v="3568-JJMFW"/>
    <d v="2012-08-05T00:00:00"/>
    <d v="2012-07-06T00:00:00"/>
    <n v="48.47"/>
    <m/>
    <s v="Paid"/>
    <d v="2012-08-05T00:00:00"/>
    <n v="4"/>
    <s v="Yes"/>
    <x v="3"/>
    <d v="2012-09-01T00:00:00"/>
    <s v="Electronic"/>
    <s v=""/>
    <s v="AR"/>
    <x v="1"/>
    <n v="1"/>
    <x v="2"/>
    <x v="1"/>
    <x v="4"/>
  </r>
  <r>
    <x v="801"/>
    <x v="1"/>
    <s v="9758-AIEIK"/>
    <d v="2012-10-28T00:00:00"/>
    <d v="2012-11-27T00:00:00"/>
    <n v="67.959999999999994"/>
    <m/>
    <s v="Paid"/>
    <d v="2012-10-28T00:00:00"/>
    <n v="0"/>
    <s v="No"/>
    <x v="2"/>
    <d v="2012-04-23T00:00:00"/>
    <s v="Electronic"/>
    <s v=""/>
    <s v="AR"/>
    <x v="2"/>
    <n v="0"/>
    <x v="1"/>
    <x v="1"/>
    <x v="4"/>
  </r>
  <r>
    <x v="802"/>
    <x v="1"/>
    <s v="5924-UOPGH"/>
    <d v="2012-01-09T00:00:00"/>
    <d v="2012-01-10T00:00:00"/>
    <n v="59.86"/>
    <m/>
    <s v="Paid"/>
    <d v="2012-01-09T00:00:00"/>
    <n v="0"/>
    <s v="No"/>
    <x v="3"/>
    <d v="2013-06-06T00:00:00"/>
    <s v="Paper"/>
    <s v=""/>
    <s v="AR"/>
    <x v="2"/>
    <n v="0"/>
    <x v="1"/>
    <x v="1"/>
    <x v="4"/>
  </r>
  <r>
    <x v="801"/>
    <x v="1"/>
    <s v="7600-OISKG"/>
    <d v="2013-10-20T00:00:00"/>
    <d v="2013-11-19T00:00:00"/>
    <n v="77.430000000000007"/>
    <m/>
    <s v="Paid"/>
    <d v="2013-10-20T00:00:00"/>
    <n v="0"/>
    <s v="Yes"/>
    <x v="2"/>
    <d v="2013-07-19T00:00:00"/>
    <s v="Electronic"/>
    <s v=""/>
    <s v="AR"/>
    <x v="2"/>
    <n v="0"/>
    <x v="2"/>
    <x v="1"/>
    <x v="3"/>
  </r>
  <r>
    <x v="800"/>
    <x v="1"/>
    <s v="1080-NDGAE"/>
    <d v="2013-02-03T00:00:00"/>
    <d v="2013-01-04T00:00:00"/>
    <n v="54.56"/>
    <m/>
    <s v="Paid"/>
    <d v="2013-02-03T00:00:00"/>
    <n v="0"/>
    <s v="No"/>
    <x v="1"/>
    <d v="2012-09-28T00:00:00"/>
    <s v="Electronic"/>
    <s v=""/>
    <s v="AR"/>
    <x v="2"/>
    <n v="0"/>
    <x v="1"/>
    <x v="1"/>
    <x v="3"/>
  </r>
  <r>
    <x v="802"/>
    <x v="1"/>
    <s v="9181-HEKGV"/>
    <d v="2012-04-16T00:00:00"/>
    <d v="2012-05-16T00:00:00"/>
    <n v="61.2"/>
    <m/>
    <s v="Paid"/>
    <d v="2012-04-16T00:00:00"/>
    <n v="0"/>
    <s v="No"/>
    <x v="3"/>
    <d v="2013-10-16T00:00:00"/>
    <s v="Paper"/>
    <s v=""/>
    <s v="AR"/>
    <x v="2"/>
    <n v="0"/>
    <x v="1"/>
    <x v="1"/>
    <x v="4"/>
  </r>
  <r>
    <x v="801"/>
    <x v="1"/>
    <s v="5284-DJOZO"/>
    <d v="2013-08-21T00:00:00"/>
    <d v="2013-09-20T00:00:00"/>
    <n v="65.569999999999993"/>
    <m/>
    <s v="Paid"/>
    <d v="2013-08-21T00:00:00"/>
    <n v="0"/>
    <s v="No"/>
    <x v="2"/>
    <d v="2012-11-09T00:00:00"/>
    <s v="Electronic"/>
    <s v=""/>
    <s v="AR"/>
    <x v="2"/>
    <n v="0"/>
    <x v="1"/>
    <x v="1"/>
    <x v="3"/>
  </r>
  <r>
    <x v="804"/>
    <x v="1"/>
    <s v="6831-FIODB"/>
    <d v="2013-11-05T00:00:00"/>
    <d v="2013-10-06T00:00:00"/>
    <n v="35.869999999999997"/>
    <m/>
    <s v="Paid"/>
    <d v="2013-11-05T00:00:00"/>
    <n v="1"/>
    <s v="No"/>
    <x v="5"/>
    <d v="2013-08-05T00:00:00"/>
    <s v="Electronic"/>
    <s v=""/>
    <s v="AR"/>
    <x v="1"/>
    <n v="1"/>
    <x v="1"/>
    <x v="1"/>
    <x v="3"/>
  </r>
  <r>
    <x v="803"/>
    <x v="1"/>
    <s v="0688-XNJRO"/>
    <d v="2012-07-16T00:00:00"/>
    <d v="2012-08-15T00:00:00"/>
    <n v="9.19"/>
    <m/>
    <s v="Paid"/>
    <d v="2012-07-16T00:00:00"/>
    <n v="27"/>
    <s v="No"/>
    <x v="4"/>
    <d v="2012-06-24T00:00:00"/>
    <s v="Electronic"/>
    <s v=""/>
    <s v="AR"/>
    <x v="1"/>
    <n v="1"/>
    <x v="1"/>
    <x v="1"/>
    <x v="4"/>
  </r>
  <r>
    <x v="800"/>
    <x v="1"/>
    <s v="2423-QOKIO"/>
    <d v="2013-08-06T00:00:00"/>
    <d v="2013-08-07T00:00:00"/>
    <n v="60.62"/>
    <m/>
    <s v="Paid"/>
    <d v="2013-08-06T00:00:00"/>
    <n v="0"/>
    <s v="No"/>
    <x v="1"/>
    <d v="2013-11-05T00:00:00"/>
    <s v="Electronic"/>
    <s v=""/>
    <s v="AR"/>
    <x v="2"/>
    <n v="0"/>
    <x v="1"/>
    <x v="1"/>
    <x v="3"/>
  </r>
  <r>
    <x v="802"/>
    <x v="1"/>
    <s v="5924-UOPGH"/>
    <d v="2013-06-01T00:00:00"/>
    <d v="2013-05-02T00:00:00"/>
    <n v="69.22"/>
    <m/>
    <s v="Paid"/>
    <d v="2013-06-01T00:00:00"/>
    <n v="0"/>
    <s v="No"/>
    <x v="3"/>
    <d v="2013-06-06T00:00:00"/>
    <s v="Paper"/>
    <s v=""/>
    <s v="AR"/>
    <x v="2"/>
    <n v="0"/>
    <x v="1"/>
    <x v="1"/>
    <x v="3"/>
  </r>
  <r>
    <x v="803"/>
    <x v="1"/>
    <s v="6177-VTITE"/>
    <d v="2012-03-07T00:00:00"/>
    <d v="2012-02-08T00:00:00"/>
    <n v="48.18"/>
    <m/>
    <s v="Paid"/>
    <d v="2012-03-07T00:00:00"/>
    <n v="0"/>
    <s v="No"/>
    <x v="4"/>
    <d v="2012-10-26T00:00:00"/>
    <s v="Paper"/>
    <s v=""/>
    <s v="AR"/>
    <x v="2"/>
    <n v="0"/>
    <x v="1"/>
    <x v="1"/>
    <x v="4"/>
  </r>
  <r>
    <x v="804"/>
    <x v="1"/>
    <s v="9149-MATVB"/>
    <d v="2012-08-13T00:00:00"/>
    <d v="2012-12-09T00:00:00"/>
    <n v="52.46"/>
    <m/>
    <s v="Paid"/>
    <d v="2012-08-13T00:00:00"/>
    <n v="1"/>
    <s v="No"/>
    <x v="5"/>
    <d v="2013-04-30T00:00:00"/>
    <s v="Paper"/>
    <s v=""/>
    <s v="AR"/>
    <x v="1"/>
    <n v="1"/>
    <x v="1"/>
    <x v="1"/>
    <x v="4"/>
  </r>
  <r>
    <x v="801"/>
    <x v="1"/>
    <s v="9725-EZTEJ"/>
    <d v="2012-03-29T00:00:00"/>
    <d v="2012-04-28T00:00:00"/>
    <n v="92.71"/>
    <m/>
    <s v="Paid"/>
    <d v="2012-03-29T00:00:00"/>
    <n v="0"/>
    <s v="Yes"/>
    <x v="2"/>
    <d v="2012-03-17T00:00:00"/>
    <s v="Electronic"/>
    <s v=""/>
    <s v="AR"/>
    <x v="2"/>
    <n v="0"/>
    <x v="2"/>
    <x v="1"/>
    <x v="4"/>
  </r>
  <r>
    <x v="801"/>
    <x v="1"/>
    <s v="3448-OWJOT"/>
    <d v="2013-02-26T00:00:00"/>
    <d v="2013-03-28T00:00:00"/>
    <n v="80.3"/>
    <m/>
    <s v="Paid"/>
    <d v="2013-02-26T00:00:00"/>
    <n v="11"/>
    <s v="Yes"/>
    <x v="2"/>
    <d v="2012-09-15T00:00:00"/>
    <s v="Electronic"/>
    <s v=""/>
    <s v="AR"/>
    <x v="1"/>
    <n v="1"/>
    <x v="2"/>
    <x v="1"/>
    <x v="3"/>
  </r>
  <r>
    <x v="802"/>
    <x v="1"/>
    <s v="8887-NCUZC"/>
    <d v="2012-01-10T00:00:00"/>
    <d v="2012-10-31T00:00:00"/>
    <n v="42"/>
    <m/>
    <s v="Paid"/>
    <d v="2012-01-10T00:00:00"/>
    <n v="0"/>
    <s v="No"/>
    <x v="3"/>
    <d v="2013-01-22T00:00:00"/>
    <s v="Paper"/>
    <s v=""/>
    <s v="AR"/>
    <x v="2"/>
    <n v="0"/>
    <x v="1"/>
    <x v="1"/>
    <x v="4"/>
  </r>
  <r>
    <x v="804"/>
    <x v="1"/>
    <s v="6831-FIODB"/>
    <d v="2012-12-18T00:00:00"/>
    <d v="2013-01-17T00:00:00"/>
    <n v="41.56"/>
    <m/>
    <s v="Paid"/>
    <d v="2012-12-18T00:00:00"/>
    <n v="8"/>
    <s v="No"/>
    <x v="5"/>
    <d v="2013-08-05T00:00:00"/>
    <s v="Paper"/>
    <s v=""/>
    <s v="AR"/>
    <x v="1"/>
    <n v="1"/>
    <x v="1"/>
    <x v="1"/>
    <x v="4"/>
  </r>
  <r>
    <x v="801"/>
    <x v="1"/>
    <s v="9771-QTLGZ"/>
    <d v="2012-07-19T00:00:00"/>
    <d v="2012-08-18T00:00:00"/>
    <n v="67.400000000000006"/>
    <m/>
    <s v="Paid"/>
    <d v="2012-07-19T00:00:00"/>
    <n v="0"/>
    <s v="Yes"/>
    <x v="2"/>
    <d v="2012-10-12T00:00:00"/>
    <s v="Paper"/>
    <s v=""/>
    <s v="AR"/>
    <x v="2"/>
    <n v="0"/>
    <x v="2"/>
    <x v="1"/>
    <x v="4"/>
  </r>
  <r>
    <x v="801"/>
    <x v="1"/>
    <s v="5573-KSOIA"/>
    <d v="2013-11-02T00:00:00"/>
    <d v="2013-03-13T00:00:00"/>
    <n v="86.72"/>
    <m/>
    <s v="Paid"/>
    <d v="2013-11-02T00:00:00"/>
    <n v="16"/>
    <s v="No"/>
    <x v="2"/>
    <d v="2013-09-30T00:00:00"/>
    <s v="Paper"/>
    <s v=""/>
    <s v="AR"/>
    <x v="1"/>
    <n v="1"/>
    <x v="1"/>
    <x v="1"/>
    <x v="3"/>
  </r>
  <r>
    <x v="803"/>
    <x v="1"/>
    <s v="1168-BEASA"/>
    <d v="2013-01-13T00:00:00"/>
    <d v="2013-12-02T00:00:00"/>
    <n v="39.18"/>
    <m/>
    <s v="Paid"/>
    <d v="2013-01-13T00:00:00"/>
    <n v="0"/>
    <s v="No"/>
    <x v="4"/>
    <d v="2013-06-11T00:00:00"/>
    <s v="Paper"/>
    <s v=""/>
    <s v="AR"/>
    <x v="2"/>
    <n v="0"/>
    <x v="1"/>
    <x v="1"/>
    <x v="3"/>
  </r>
  <r>
    <x v="802"/>
    <x v="1"/>
    <s v="2824-HJQPP"/>
    <d v="2012-02-04T00:00:00"/>
    <d v="2012-02-05T00:00:00"/>
    <n v="83.74"/>
    <m/>
    <s v="Paid"/>
    <d v="2012-02-04T00:00:00"/>
    <n v="0"/>
    <s v="Yes"/>
    <x v="3"/>
    <d v="2013-04-09T00:00:00"/>
    <s v="Paper"/>
    <s v=""/>
    <s v="AR"/>
    <x v="2"/>
    <n v="0"/>
    <x v="2"/>
    <x v="1"/>
    <x v="4"/>
  </r>
  <r>
    <x v="802"/>
    <x v="1"/>
    <s v="1604-LIFKX"/>
    <d v="2013-07-03T00:00:00"/>
    <d v="2013-06-04T00:00:00"/>
    <n v="63.45"/>
    <m/>
    <s v="Paid"/>
    <d v="2013-07-03T00:00:00"/>
    <n v="16"/>
    <s v="No"/>
    <x v="3"/>
    <d v="2013-03-16T00:00:00"/>
    <s v="Paper"/>
    <s v=""/>
    <s v="AR"/>
    <x v="1"/>
    <n v="1"/>
    <x v="1"/>
    <x v="1"/>
    <x v="3"/>
  </r>
  <r>
    <x v="801"/>
    <x v="1"/>
    <s v="7600-OISKG"/>
    <d v="2013-11-15T00:00:00"/>
    <d v="2013-12-15T00:00:00"/>
    <n v="52.7"/>
    <m/>
    <s v="Paid"/>
    <d v="2013-11-15T00:00:00"/>
    <n v="0"/>
    <s v="Yes"/>
    <x v="2"/>
    <d v="2013-07-19T00:00:00"/>
    <s v="Electronic"/>
    <s v=""/>
    <s v="AR"/>
    <x v="2"/>
    <n v="0"/>
    <x v="2"/>
    <x v="1"/>
    <x v="3"/>
  </r>
  <r>
    <x v="804"/>
    <x v="1"/>
    <s v="7856-ODQFO"/>
    <d v="2013-08-24T00:00:00"/>
    <d v="2013-09-23T00:00:00"/>
    <n v="82.42"/>
    <m/>
    <s v="Paid"/>
    <d v="2013-08-24T00:00:00"/>
    <n v="6"/>
    <s v="Yes"/>
    <x v="5"/>
    <d v="2012-05-08T00:00:00"/>
    <s v="Electronic"/>
    <s v=""/>
    <s v="AR"/>
    <x v="1"/>
    <n v="1"/>
    <x v="2"/>
    <x v="1"/>
    <x v="3"/>
  </r>
  <r>
    <x v="803"/>
    <x v="1"/>
    <s v="7372-CESLR"/>
    <d v="2013-02-27T00:00:00"/>
    <d v="2013-03-29T00:00:00"/>
    <n v="59.17"/>
    <m/>
    <s v="Paid"/>
    <d v="2013-02-27T00:00:00"/>
    <n v="0"/>
    <s v="No"/>
    <x v="4"/>
    <d v="2013-11-01T00:00:00"/>
    <s v="Electronic"/>
    <s v=""/>
    <s v="AR"/>
    <x v="2"/>
    <n v="0"/>
    <x v="1"/>
    <x v="1"/>
    <x v="3"/>
  </r>
  <r>
    <x v="803"/>
    <x v="1"/>
    <s v="7654-DOLHO"/>
    <d v="2012-12-28T00:00:00"/>
    <d v="2013-01-27T00:00:00"/>
    <n v="45.11"/>
    <m/>
    <s v="Paid"/>
    <d v="2012-12-28T00:00:00"/>
    <n v="0"/>
    <s v="No"/>
    <x v="4"/>
    <d v="2012-04-04T00:00:00"/>
    <s v="Electronic"/>
    <s v=""/>
    <s v="AR"/>
    <x v="2"/>
    <n v="0"/>
    <x v="1"/>
    <x v="1"/>
    <x v="4"/>
  </r>
  <r>
    <x v="802"/>
    <x v="1"/>
    <s v="8887-NCUZC"/>
    <d v="2013-04-15T00:00:00"/>
    <d v="2013-05-15T00:00:00"/>
    <n v="64.19"/>
    <m/>
    <s v="Paid"/>
    <d v="2013-04-15T00:00:00"/>
    <n v="0"/>
    <s v="No"/>
    <x v="3"/>
    <d v="2013-01-22T00:00:00"/>
    <s v="Electronic"/>
    <s v=""/>
    <s v="AR"/>
    <x v="2"/>
    <n v="0"/>
    <x v="1"/>
    <x v="1"/>
    <x v="3"/>
  </r>
  <r>
    <x v="801"/>
    <x v="1"/>
    <s v="6048-QPZCF"/>
    <d v="2013-09-24T00:00:00"/>
    <d v="2013-10-24T00:00:00"/>
    <n v="76.33"/>
    <m/>
    <s v="Paid"/>
    <d v="2013-09-24T00:00:00"/>
    <n v="0"/>
    <s v="No"/>
    <x v="2"/>
    <d v="2012-07-13T00:00:00"/>
    <s v="Electronic"/>
    <s v=""/>
    <s v="AR"/>
    <x v="2"/>
    <n v="0"/>
    <x v="1"/>
    <x v="1"/>
    <x v="3"/>
  </r>
  <r>
    <x v="802"/>
    <x v="1"/>
    <s v="8887-NCUZC"/>
    <d v="2013-02-12T00:00:00"/>
    <d v="2014-01-01T00:00:00"/>
    <n v="49.51"/>
    <m/>
    <s v="Paid"/>
    <d v="2013-02-12T00:00:00"/>
    <n v="6"/>
    <s v="No"/>
    <x v="3"/>
    <d v="2013-01-22T00:00:00"/>
    <s v="Electronic"/>
    <s v=""/>
    <s v="AR"/>
    <x v="1"/>
    <n v="1"/>
    <x v="1"/>
    <x v="1"/>
    <x v="3"/>
  </r>
  <r>
    <x v="800"/>
    <x v="1"/>
    <s v="9014-WENVB"/>
    <d v="2013-03-30T00:00:00"/>
    <d v="2013-04-29T00:00:00"/>
    <n v="64.66"/>
    <m/>
    <s v="Paid"/>
    <d v="2013-03-30T00:00:00"/>
    <n v="0"/>
    <s v="No"/>
    <x v="1"/>
    <d v="2013-03-08T00:00:00"/>
    <s v="Paper"/>
    <s v=""/>
    <s v="AR"/>
    <x v="2"/>
    <n v="0"/>
    <x v="1"/>
    <x v="1"/>
    <x v="3"/>
  </r>
  <r>
    <x v="803"/>
    <x v="1"/>
    <s v="6391-GBFQJ"/>
    <d v="2013-11-21T00:00:00"/>
    <d v="2013-12-21T00:00:00"/>
    <n v="34.22"/>
    <m/>
    <s v="Paid"/>
    <d v="2013-11-21T00:00:00"/>
    <n v="11"/>
    <s v="Yes"/>
    <x v="4"/>
    <d v="2013-11-25T00:00:00"/>
    <s v="Paper"/>
    <s v=""/>
    <s v="AR"/>
    <x v="1"/>
    <n v="1"/>
    <x v="2"/>
    <x v="1"/>
    <x v="3"/>
  </r>
  <r>
    <x v="801"/>
    <x v="1"/>
    <s v="8389-TCXFQ"/>
    <d v="2013-03-05T00:00:00"/>
    <d v="2013-02-06T00:00:00"/>
    <n v="73.569999999999993"/>
    <m/>
    <s v="Paid"/>
    <d v="2013-03-05T00:00:00"/>
    <n v="0"/>
    <s v="No"/>
    <x v="2"/>
    <d v="2012-08-24T00:00:00"/>
    <s v="Electronic"/>
    <s v=""/>
    <s v="AR"/>
    <x v="2"/>
    <n v="0"/>
    <x v="1"/>
    <x v="1"/>
    <x v="3"/>
  </r>
  <r>
    <x v="803"/>
    <x v="1"/>
    <s v="9286-VLKMI"/>
    <d v="2012-04-11T00:00:00"/>
    <d v="2012-04-12T00:00:00"/>
    <n v="25.05"/>
    <m/>
    <s v="Paid"/>
    <d v="2012-04-11T00:00:00"/>
    <n v="0"/>
    <s v="No"/>
    <x v="4"/>
    <d v="2013-02-13T00:00:00"/>
    <s v="Paper"/>
    <s v=""/>
    <s v="AR"/>
    <x v="2"/>
    <n v="0"/>
    <x v="1"/>
    <x v="1"/>
    <x v="4"/>
  </r>
  <r>
    <x v="803"/>
    <x v="1"/>
    <s v="6177-VTITE"/>
    <d v="2013-03-30T00:00:00"/>
    <d v="2013-04-29T00:00:00"/>
    <n v="25.7"/>
    <m/>
    <s v="Paid"/>
    <d v="2013-03-30T00:00:00"/>
    <n v="0"/>
    <s v="No"/>
    <x v="4"/>
    <d v="2012-10-26T00:00:00"/>
    <s v="Electronic"/>
    <s v=""/>
    <s v="AR"/>
    <x v="2"/>
    <n v="0"/>
    <x v="1"/>
    <x v="1"/>
    <x v="3"/>
  </r>
  <r>
    <x v="801"/>
    <x v="1"/>
    <s v="5164-VMYWJ"/>
    <d v="2013-10-11T00:00:00"/>
    <d v="2013-10-12T00:00:00"/>
    <n v="74.62"/>
    <m/>
    <s v="Paid"/>
    <d v="2013-10-11T00:00:00"/>
    <n v="0"/>
    <s v="No"/>
    <x v="2"/>
    <d v="2013-11-27T00:00:00"/>
    <s v="Paper"/>
    <s v=""/>
    <s v="AR"/>
    <x v="2"/>
    <n v="0"/>
    <x v="1"/>
    <x v="1"/>
    <x v="3"/>
  </r>
  <r>
    <x v="804"/>
    <x v="1"/>
    <s v="3831-FXWYK"/>
    <d v="2013-02-26T00:00:00"/>
    <d v="2013-03-28T00:00:00"/>
    <n v="74.09"/>
    <m/>
    <s v="Paid"/>
    <d v="2013-02-26T00:00:00"/>
    <n v="6"/>
    <s v="No"/>
    <x v="5"/>
    <d v="2013-08-03T00:00:00"/>
    <s v="Paper"/>
    <s v=""/>
    <s v="AR"/>
    <x v="1"/>
    <n v="1"/>
    <x v="1"/>
    <x v="1"/>
    <x v="3"/>
  </r>
  <r>
    <x v="804"/>
    <x v="1"/>
    <s v="6831-FIODB"/>
    <d v="2013-06-20T00:00:00"/>
    <d v="2013-07-20T00:00:00"/>
    <n v="48.7"/>
    <m/>
    <s v="Paid"/>
    <d v="2013-06-20T00:00:00"/>
    <n v="10"/>
    <s v="Yes"/>
    <x v="5"/>
    <d v="2013-08-05T00:00:00"/>
    <s v="Electronic"/>
    <s v=""/>
    <s v="AR"/>
    <x v="1"/>
    <n v="1"/>
    <x v="2"/>
    <x v="1"/>
    <x v="3"/>
  </r>
  <r>
    <x v="804"/>
    <x v="1"/>
    <s v="4460-ZXNDN"/>
    <d v="2013-05-14T00:00:00"/>
    <d v="2013-06-13T00:00:00"/>
    <n v="80.760000000000005"/>
    <m/>
    <s v="Paid"/>
    <d v="2013-05-14T00:00:00"/>
    <n v="9"/>
    <s v="Yes"/>
    <x v="5"/>
    <d v="2013-06-27T00:00:00"/>
    <s v="Paper"/>
    <s v=""/>
    <s v="AR"/>
    <x v="1"/>
    <n v="1"/>
    <x v="2"/>
    <x v="1"/>
    <x v="3"/>
  </r>
  <r>
    <x v="804"/>
    <x v="1"/>
    <s v="6077-FDQRK"/>
    <d v="2013-04-05T00:00:00"/>
    <d v="2013-03-06T00:00:00"/>
    <n v="42.59"/>
    <m/>
    <s v="Paid"/>
    <d v="2013-04-05T00:00:00"/>
    <n v="0"/>
    <s v="No"/>
    <x v="5"/>
    <d v="2012-11-09T00:00:00"/>
    <s v="Electronic"/>
    <s v=""/>
    <s v="AR"/>
    <x v="2"/>
    <n v="0"/>
    <x v="1"/>
    <x v="1"/>
    <x v="3"/>
  </r>
  <r>
    <x v="802"/>
    <x v="1"/>
    <s v="8364-UWVLM"/>
    <d v="2012-04-02T00:00:00"/>
    <d v="2012-05-03T00:00:00"/>
    <n v="69.78"/>
    <m/>
    <s v="Paid"/>
    <d v="2012-04-02T00:00:00"/>
    <n v="0"/>
    <s v="No"/>
    <x v="3"/>
    <d v="2012-10-11T00:00:00"/>
    <s v="Paper"/>
    <s v=""/>
    <s v="AR"/>
    <x v="2"/>
    <n v="0"/>
    <x v="1"/>
    <x v="1"/>
    <x v="4"/>
  </r>
  <r>
    <x v="804"/>
    <x v="1"/>
    <s v="7050-KQLDO"/>
    <d v="2013-11-19T00:00:00"/>
    <d v="2013-12-19T00:00:00"/>
    <n v="64.12"/>
    <m/>
    <s v="Paid"/>
    <d v="2013-11-19T00:00:00"/>
    <n v="0"/>
    <s v="No"/>
    <x v="5"/>
    <d v="2012-09-29T00:00:00"/>
    <s v="Electronic"/>
    <s v=""/>
    <s v="AR"/>
    <x v="2"/>
    <n v="0"/>
    <x v="1"/>
    <x v="1"/>
    <x v="3"/>
  </r>
  <r>
    <x v="801"/>
    <x v="1"/>
    <s v="8976-AMJEO"/>
    <d v="2012-09-26T00:00:00"/>
    <d v="2012-10-26T00:00:00"/>
    <n v="53.18"/>
    <m/>
    <s v="Paid"/>
    <d v="2012-09-26T00:00:00"/>
    <n v="0"/>
    <s v="No"/>
    <x v="2"/>
    <d v="2012-03-03T00:00:00"/>
    <s v="Electronic"/>
    <s v=""/>
    <s v="AR"/>
    <x v="2"/>
    <n v="0"/>
    <x v="1"/>
    <x v="1"/>
    <x v="4"/>
  </r>
  <r>
    <x v="802"/>
    <x v="1"/>
    <s v="7946-HJDUR"/>
    <d v="2013-08-14T00:00:00"/>
    <d v="2013-09-13T00:00:00"/>
    <n v="59.53"/>
    <m/>
    <s v="Paid"/>
    <d v="2013-08-14T00:00:00"/>
    <n v="0"/>
    <s v="No"/>
    <x v="3"/>
    <d v="2012-02-21T00:00:00"/>
    <s v="Electronic"/>
    <s v=""/>
    <s v="AR"/>
    <x v="2"/>
    <n v="0"/>
    <x v="1"/>
    <x v="1"/>
    <x v="3"/>
  </r>
  <r>
    <x v="804"/>
    <x v="1"/>
    <s v="4460-ZXNDN"/>
    <d v="2013-04-22T00:00:00"/>
    <d v="2013-05-22T00:00:00"/>
    <n v="75.16"/>
    <m/>
    <s v="Paid"/>
    <d v="2013-04-22T00:00:00"/>
    <n v="34"/>
    <s v="Yes"/>
    <x v="5"/>
    <d v="2013-06-27T00:00:00"/>
    <s v="Paper"/>
    <s v=""/>
    <s v="AR"/>
    <x v="3"/>
    <n v="1"/>
    <x v="2"/>
    <x v="1"/>
    <x v="3"/>
  </r>
  <r>
    <x v="803"/>
    <x v="1"/>
    <s v="6296-UKEUZ"/>
    <d v="2012-03-08T00:00:00"/>
    <d v="2012-02-09T00:00:00"/>
    <n v="45.31"/>
    <m/>
    <s v="Paid"/>
    <d v="2012-03-08T00:00:00"/>
    <n v="0"/>
    <s v="Yes"/>
    <x v="4"/>
    <d v="2012-11-26T00:00:00"/>
    <s v="Paper"/>
    <s v=""/>
    <s v="AR"/>
    <x v="2"/>
    <n v="0"/>
    <x v="2"/>
    <x v="1"/>
    <x v="4"/>
  </r>
  <r>
    <x v="804"/>
    <x v="1"/>
    <s v="0465-DTULQ"/>
    <d v="2013-02-04T00:00:00"/>
    <d v="2013-02-05T00:00:00"/>
    <n v="63"/>
    <m/>
    <s v="Paid"/>
    <d v="2013-02-04T00:00:00"/>
    <n v="0"/>
    <s v="No"/>
    <x v="5"/>
    <d v="2013-04-03T00:00:00"/>
    <s v="Electronic"/>
    <s v=""/>
    <s v="AR"/>
    <x v="2"/>
    <n v="0"/>
    <x v="1"/>
    <x v="1"/>
    <x v="3"/>
  </r>
  <r>
    <x v="800"/>
    <x v="1"/>
    <s v="6632-CGYHU"/>
    <d v="2013-10-31T00:00:00"/>
    <d v="2013-11-30T00:00:00"/>
    <n v="94.71"/>
    <m/>
    <s v="Paid"/>
    <d v="2013-10-31T00:00:00"/>
    <n v="0"/>
    <s v="No"/>
    <x v="1"/>
    <d v="2013-08-01T00:00:00"/>
    <s v="Electronic"/>
    <s v=""/>
    <s v="AR"/>
    <x v="2"/>
    <n v="0"/>
    <x v="1"/>
    <x v="1"/>
    <x v="3"/>
  </r>
  <r>
    <x v="801"/>
    <x v="1"/>
    <s v="4092-ZAVRG"/>
    <d v="2013-08-04T00:00:00"/>
    <d v="2013-08-05T00:00:00"/>
    <n v="77.41"/>
    <m/>
    <s v="Paid"/>
    <d v="2013-08-04T00:00:00"/>
    <n v="0"/>
    <s v="No"/>
    <x v="2"/>
    <d v="2012-05-19T00:00:00"/>
    <s v="Electronic"/>
    <s v=""/>
    <s v="AR"/>
    <x v="2"/>
    <n v="0"/>
    <x v="1"/>
    <x v="1"/>
    <x v="3"/>
  </r>
  <r>
    <x v="801"/>
    <x v="1"/>
    <s v="6048-QPZCF"/>
    <d v="2013-08-04T00:00:00"/>
    <d v="2013-08-05T00:00:00"/>
    <n v="82.56"/>
    <m/>
    <s v="Paid"/>
    <d v="2013-08-04T00:00:00"/>
    <n v="0"/>
    <s v="No"/>
    <x v="2"/>
    <d v="2012-07-13T00:00:00"/>
    <s v="Electronic"/>
    <s v=""/>
    <s v="AR"/>
    <x v="2"/>
    <n v="0"/>
    <x v="1"/>
    <x v="1"/>
    <x v="3"/>
  </r>
  <r>
    <x v="802"/>
    <x v="1"/>
    <s v="5924-UOPGH"/>
    <d v="2013-01-19T00:00:00"/>
    <d v="2013-02-18T00:00:00"/>
    <n v="72.36"/>
    <m/>
    <s v="Paid"/>
    <d v="2013-01-19T00:00:00"/>
    <n v="16"/>
    <s v="Yes"/>
    <x v="3"/>
    <d v="2013-06-06T00:00:00"/>
    <s v="Paper"/>
    <s v=""/>
    <s v="AR"/>
    <x v="1"/>
    <n v="1"/>
    <x v="2"/>
    <x v="1"/>
    <x v="3"/>
  </r>
  <r>
    <x v="801"/>
    <x v="1"/>
    <s v="7245-CKNCN"/>
    <d v="2012-07-11T00:00:00"/>
    <d v="2012-07-12T00:00:00"/>
    <n v="73.819999999999993"/>
    <m/>
    <s v="Paid"/>
    <d v="2012-07-11T00:00:00"/>
    <n v="0"/>
    <s v="No"/>
    <x v="2"/>
    <d v="2012-04-06T00:00:00"/>
    <s v="Electronic"/>
    <s v=""/>
    <s v="AR"/>
    <x v="2"/>
    <n v="0"/>
    <x v="1"/>
    <x v="1"/>
    <x v="4"/>
  </r>
  <r>
    <x v="803"/>
    <x v="1"/>
    <s v="9460-VAZGD"/>
    <d v="2013-07-24T00:00:00"/>
    <d v="2013-08-23T00:00:00"/>
    <n v="79.06"/>
    <m/>
    <s v="Paid"/>
    <d v="2013-07-24T00:00:00"/>
    <n v="0"/>
    <s v="No"/>
    <x v="4"/>
    <d v="2013-10-08T00:00:00"/>
    <s v="Paper"/>
    <s v=""/>
    <s v="AR"/>
    <x v="2"/>
    <n v="0"/>
    <x v="1"/>
    <x v="1"/>
    <x v="3"/>
  </r>
  <r>
    <x v="803"/>
    <x v="1"/>
    <s v="3271-YDPUJ"/>
    <d v="2013-02-26T00:00:00"/>
    <d v="2013-03-28T00:00:00"/>
    <n v="39.880000000000003"/>
    <m/>
    <s v="Paid"/>
    <d v="2013-02-26T00:00:00"/>
    <n v="0"/>
    <s v="No"/>
    <x v="4"/>
    <d v="2013-02-04T00:00:00"/>
    <s v="Paper"/>
    <s v=""/>
    <s v="AR"/>
    <x v="2"/>
    <n v="0"/>
    <x v="1"/>
    <x v="1"/>
    <x v="3"/>
  </r>
  <r>
    <x v="800"/>
    <x v="1"/>
    <s v="5920-DPXLN"/>
    <d v="2013-01-01T00:00:00"/>
    <d v="2013-01-31T00:00:00"/>
    <n v="36.1"/>
    <m/>
    <s v="Paid"/>
    <d v="2013-01-01T00:00:00"/>
    <n v="0"/>
    <s v="No"/>
    <x v="1"/>
    <d v="2012-11-11T00:00:00"/>
    <s v="Electronic"/>
    <s v=""/>
    <s v="AR"/>
    <x v="2"/>
    <n v="0"/>
    <x v="1"/>
    <x v="1"/>
    <x v="3"/>
  </r>
  <r>
    <x v="802"/>
    <x v="1"/>
    <s v="5924-UOPGH"/>
    <d v="2013-04-14T00:00:00"/>
    <d v="2013-05-14T00:00:00"/>
    <n v="81.260000000000005"/>
    <m/>
    <s v="Paid"/>
    <d v="2013-04-14T00:00:00"/>
    <n v="0"/>
    <s v="No"/>
    <x v="3"/>
    <d v="2013-06-06T00:00:00"/>
    <s v="Paper"/>
    <s v=""/>
    <s v="AR"/>
    <x v="2"/>
    <n v="0"/>
    <x v="1"/>
    <x v="1"/>
    <x v="3"/>
  </r>
  <r>
    <x v="804"/>
    <x v="1"/>
    <s v="5592-UQXSS"/>
    <d v="2012-05-28T00:00:00"/>
    <d v="2012-06-27T00:00:00"/>
    <n v="44.33"/>
    <m/>
    <s v="Paid"/>
    <d v="2012-05-28T00:00:00"/>
    <n v="2"/>
    <s v="No"/>
    <x v="5"/>
    <d v="2012-12-31T00:00:00"/>
    <s v="Paper"/>
    <s v=""/>
    <s v="AR"/>
    <x v="1"/>
    <n v="1"/>
    <x v="1"/>
    <x v="1"/>
    <x v="4"/>
  </r>
  <r>
    <x v="801"/>
    <x v="1"/>
    <s v="2621-XCLEH"/>
    <d v="2013-06-24T00:00:00"/>
    <d v="2013-07-24T00:00:00"/>
    <n v="90.62"/>
    <m/>
    <s v="Paid"/>
    <d v="2013-06-24T00:00:00"/>
    <n v="5"/>
    <s v="No"/>
    <x v="2"/>
    <d v="2012-09-24T00:00:00"/>
    <s v="Electronic"/>
    <s v=""/>
    <s v="AR"/>
    <x v="1"/>
    <n v="1"/>
    <x v="1"/>
    <x v="1"/>
    <x v="3"/>
  </r>
  <r>
    <x v="803"/>
    <x v="1"/>
    <s v="7372-CESLR"/>
    <d v="2012-03-17T00:00:00"/>
    <d v="2012-04-16T00:00:00"/>
    <n v="34.57"/>
    <m/>
    <s v="Paid"/>
    <d v="2012-03-17T00:00:00"/>
    <n v="0"/>
    <s v="No"/>
    <x v="4"/>
    <d v="2013-11-01T00:00:00"/>
    <s v="Paper"/>
    <s v=""/>
    <s v="AR"/>
    <x v="2"/>
    <n v="0"/>
    <x v="1"/>
    <x v="1"/>
    <x v="4"/>
  </r>
  <r>
    <x v="800"/>
    <x v="1"/>
    <s v="1080-NDGAE"/>
    <d v="2012-05-27T00:00:00"/>
    <d v="2012-06-26T00:00:00"/>
    <n v="92.25"/>
    <m/>
    <s v="Paid"/>
    <d v="2012-05-27T00:00:00"/>
    <n v="3"/>
    <s v="Yes"/>
    <x v="1"/>
    <d v="2012-09-28T00:00:00"/>
    <s v="Paper"/>
    <s v=""/>
    <s v="AR"/>
    <x v="1"/>
    <n v="1"/>
    <x v="2"/>
    <x v="1"/>
    <x v="4"/>
  </r>
  <r>
    <x v="800"/>
    <x v="1"/>
    <s v="8156-PCYBM"/>
    <d v="2013-01-19T00:00:00"/>
    <d v="2013-02-18T00:00:00"/>
    <n v="55.82"/>
    <m/>
    <s v="Paid"/>
    <d v="2013-01-19T00:00:00"/>
    <n v="0"/>
    <s v="No"/>
    <x v="1"/>
    <d v="2012-03-03T00:00:00"/>
    <s v="Electronic"/>
    <s v=""/>
    <s v="AR"/>
    <x v="2"/>
    <n v="0"/>
    <x v="1"/>
    <x v="1"/>
    <x v="3"/>
  </r>
  <r>
    <x v="802"/>
    <x v="1"/>
    <s v="5613-UHVMG"/>
    <d v="2012-08-29T00:00:00"/>
    <d v="2012-09-28T00:00:00"/>
    <n v="55.54"/>
    <m/>
    <s v="Paid"/>
    <d v="2012-08-29T00:00:00"/>
    <n v="15"/>
    <s v="Yes"/>
    <x v="3"/>
    <d v="2012-05-31T00:00:00"/>
    <s v="Electronic"/>
    <s v=""/>
    <s v="AR"/>
    <x v="1"/>
    <n v="1"/>
    <x v="2"/>
    <x v="1"/>
    <x v="4"/>
  </r>
  <r>
    <x v="800"/>
    <x v="1"/>
    <s v="6160-HCSFI"/>
    <d v="2012-02-25T00:00:00"/>
    <d v="2012-03-26T00:00:00"/>
    <n v="83.21"/>
    <m/>
    <s v="Paid"/>
    <d v="2012-02-25T00:00:00"/>
    <n v="0"/>
    <s v="No"/>
    <x v="1"/>
    <d v="2013-10-01T00:00:00"/>
    <s v="Paper"/>
    <s v=""/>
    <s v="AR"/>
    <x v="2"/>
    <n v="0"/>
    <x v="1"/>
    <x v="1"/>
    <x v="4"/>
  </r>
  <r>
    <x v="804"/>
    <x v="1"/>
    <s v="7856-ODQFO"/>
    <d v="2012-07-27T00:00:00"/>
    <d v="2012-08-26T00:00:00"/>
    <n v="63.17"/>
    <m/>
    <s v="Paid"/>
    <d v="2012-07-27T00:00:00"/>
    <n v="0"/>
    <s v="No"/>
    <x v="5"/>
    <d v="2012-05-08T00:00:00"/>
    <s v="Paper"/>
    <s v=""/>
    <s v="AR"/>
    <x v="2"/>
    <n v="0"/>
    <x v="1"/>
    <x v="1"/>
    <x v="4"/>
  </r>
  <r>
    <x v="801"/>
    <x v="1"/>
    <s v="7938-EVASK"/>
    <d v="2013-03-17T00:00:00"/>
    <d v="2013-04-16T00:00:00"/>
    <n v="78.05"/>
    <m/>
    <s v="Paid"/>
    <d v="2013-03-17T00:00:00"/>
    <n v="18"/>
    <s v="Yes"/>
    <x v="2"/>
    <d v="2012-12-15T00:00:00"/>
    <s v="Electronic"/>
    <s v=""/>
    <s v="AR"/>
    <x v="1"/>
    <n v="1"/>
    <x v="2"/>
    <x v="1"/>
    <x v="3"/>
  </r>
  <r>
    <x v="800"/>
    <x v="1"/>
    <s v="5529-TBPGK"/>
    <d v="2012-12-11T00:00:00"/>
    <d v="2012-12-12T00:00:00"/>
    <n v="76.12"/>
    <m/>
    <s v="Paid"/>
    <d v="2012-12-11T00:00:00"/>
    <n v="11"/>
    <s v="Yes"/>
    <x v="1"/>
    <d v="2013-09-08T00:00:00"/>
    <s v="Paper"/>
    <s v=""/>
    <s v="AR"/>
    <x v="1"/>
    <n v="1"/>
    <x v="2"/>
    <x v="1"/>
    <x v="4"/>
  </r>
  <r>
    <x v="800"/>
    <x v="1"/>
    <s v="9841-XLGBV"/>
    <d v="2013-09-19T00:00:00"/>
    <d v="2013-10-19T00:00:00"/>
    <n v="68.58"/>
    <m/>
    <s v="Paid"/>
    <d v="2013-09-19T00:00:00"/>
    <n v="0"/>
    <s v="No"/>
    <x v="1"/>
    <d v="2013-03-01T00:00:00"/>
    <s v="Electronic"/>
    <s v=""/>
    <s v="AR"/>
    <x v="2"/>
    <n v="0"/>
    <x v="1"/>
    <x v="1"/>
    <x v="3"/>
  </r>
  <r>
    <x v="804"/>
    <x v="1"/>
    <s v="3993-QUNVJ"/>
    <d v="2013-04-16T00:00:00"/>
    <d v="2013-05-16T00:00:00"/>
    <n v="77.61"/>
    <m/>
    <s v="Paid"/>
    <d v="2013-04-16T00:00:00"/>
    <n v="0"/>
    <s v="No"/>
    <x v="5"/>
    <d v="2012-12-31T00:00:00"/>
    <s v="Electronic"/>
    <s v=""/>
    <s v="AR"/>
    <x v="2"/>
    <n v="0"/>
    <x v="1"/>
    <x v="1"/>
    <x v="3"/>
  </r>
  <r>
    <x v="803"/>
    <x v="1"/>
    <s v="8690-EEBEO"/>
    <d v="2013-11-11T00:00:00"/>
    <d v="2013-11-12T00:00:00"/>
    <n v="54.43"/>
    <m/>
    <s v="Paid"/>
    <d v="2013-11-11T00:00:00"/>
    <n v="7"/>
    <s v="No"/>
    <x v="4"/>
    <d v="2012-05-12T00:00:00"/>
    <s v="Electronic"/>
    <s v=""/>
    <s v="AR"/>
    <x v="1"/>
    <n v="1"/>
    <x v="1"/>
    <x v="1"/>
    <x v="3"/>
  </r>
  <r>
    <x v="800"/>
    <x v="1"/>
    <s v="3598-DNURW"/>
    <d v="2012-10-24T00:00:00"/>
    <d v="2012-11-23T00:00:00"/>
    <n v="46.32"/>
    <m/>
    <s v="Paid"/>
    <d v="2012-10-24T00:00:00"/>
    <n v="0"/>
    <s v="No"/>
    <x v="1"/>
    <d v="2012-08-29T00:00:00"/>
    <s v="Electronic"/>
    <s v=""/>
    <s v="AR"/>
    <x v="2"/>
    <n v="0"/>
    <x v="1"/>
    <x v="1"/>
    <x v="4"/>
  </r>
  <r>
    <x v="802"/>
    <x v="1"/>
    <s v="8887-NCUZC"/>
    <d v="2013-12-01T00:00:00"/>
    <d v="2013-11-02T00:00:00"/>
    <n v="36.96"/>
    <m/>
    <s v="Paid"/>
    <d v="2013-12-01T00:00:00"/>
    <n v="0"/>
    <s v="No"/>
    <x v="3"/>
    <d v="2013-01-22T00:00:00"/>
    <s v="Paper"/>
    <s v=""/>
    <s v="AR"/>
    <x v="2"/>
    <n v="0"/>
    <x v="1"/>
    <x v="1"/>
    <x v="3"/>
  </r>
  <r>
    <x v="801"/>
    <x v="1"/>
    <s v="9758-AIEIK"/>
    <d v="2012-05-14T00:00:00"/>
    <d v="2012-06-13T00:00:00"/>
    <n v="52.88"/>
    <m/>
    <s v="Paid"/>
    <d v="2012-05-14T00:00:00"/>
    <n v="0"/>
    <s v="No"/>
    <x v="2"/>
    <d v="2012-04-23T00:00:00"/>
    <s v="Electronic"/>
    <s v=""/>
    <s v="AR"/>
    <x v="2"/>
    <n v="0"/>
    <x v="1"/>
    <x v="1"/>
    <x v="4"/>
  </r>
  <r>
    <x v="804"/>
    <x v="1"/>
    <s v="9928-IJYBQ"/>
    <d v="2012-02-11T00:00:00"/>
    <d v="2012-02-12T00:00:00"/>
    <n v="56.53"/>
    <m/>
    <s v="Paid"/>
    <d v="2012-02-11T00:00:00"/>
    <n v="7"/>
    <s v="No"/>
    <x v="5"/>
    <d v="2012-03-18T00:00:00"/>
    <s v="Electronic"/>
    <s v=""/>
    <s v="AR"/>
    <x v="1"/>
    <n v="1"/>
    <x v="1"/>
    <x v="1"/>
    <x v="4"/>
  </r>
  <r>
    <x v="802"/>
    <x v="1"/>
    <s v="8102-ABPKQ"/>
    <d v="2013-09-03T00:00:00"/>
    <d v="2013-08-04T00:00:00"/>
    <n v="46.86"/>
    <m/>
    <s v="Paid"/>
    <d v="2013-09-03T00:00:00"/>
    <n v="4"/>
    <s v="No"/>
    <x v="3"/>
    <d v="2013-08-29T00:00:00"/>
    <s v="Paper"/>
    <s v=""/>
    <s v="AR"/>
    <x v="1"/>
    <n v="1"/>
    <x v="1"/>
    <x v="1"/>
    <x v="3"/>
  </r>
  <r>
    <x v="802"/>
    <x v="1"/>
    <s v="9181-HEKGV"/>
    <d v="2013-08-27T00:00:00"/>
    <d v="2013-09-26T00:00:00"/>
    <n v="99.82"/>
    <m/>
    <s v="Paid"/>
    <d v="2013-08-27T00:00:00"/>
    <n v="10"/>
    <s v="Yes"/>
    <x v="3"/>
    <d v="2013-10-16T00:00:00"/>
    <s v="Paper"/>
    <s v=""/>
    <s v="AR"/>
    <x v="1"/>
    <n v="1"/>
    <x v="2"/>
    <x v="1"/>
    <x v="3"/>
  </r>
  <r>
    <x v="804"/>
    <x v="1"/>
    <s v="5592-UQXSS"/>
    <d v="2013-07-09T00:00:00"/>
    <d v="2013-07-10T00:00:00"/>
    <n v="14.53"/>
    <m/>
    <s v="Paid"/>
    <d v="2013-07-09T00:00:00"/>
    <n v="0"/>
    <s v="No"/>
    <x v="5"/>
    <d v="2012-12-31T00:00:00"/>
    <s v="Electronic"/>
    <s v=""/>
    <s v="AR"/>
    <x v="2"/>
    <n v="0"/>
    <x v="1"/>
    <x v="1"/>
    <x v="3"/>
  </r>
  <r>
    <x v="800"/>
    <x v="1"/>
    <s v="3569-VJWXS"/>
    <d v="2013-06-23T00:00:00"/>
    <d v="2013-07-23T00:00:00"/>
    <n v="88.56"/>
    <m/>
    <s v="Paid"/>
    <d v="2013-06-23T00:00:00"/>
    <n v="0"/>
    <s v="No"/>
    <x v="1"/>
    <d v="2013-09-04T00:00:00"/>
    <s v="Electronic"/>
    <s v=""/>
    <s v="AR"/>
    <x v="2"/>
    <n v="0"/>
    <x v="1"/>
    <x v="1"/>
    <x v="3"/>
  </r>
  <r>
    <x v="802"/>
    <x v="1"/>
    <s v="8102-ABPKQ"/>
    <d v="2013-05-29T00:00:00"/>
    <d v="2013-06-28T00:00:00"/>
    <n v="67.349999999999994"/>
    <m/>
    <s v="Paid"/>
    <d v="2013-05-29T00:00:00"/>
    <n v="25"/>
    <s v="Yes"/>
    <x v="3"/>
    <d v="2013-08-29T00:00:00"/>
    <s v="Paper"/>
    <s v=""/>
    <s v="AR"/>
    <x v="1"/>
    <n v="1"/>
    <x v="2"/>
    <x v="1"/>
    <x v="3"/>
  </r>
  <r>
    <x v="800"/>
    <x v="1"/>
    <s v="2820-XGXSB"/>
    <d v="2013-10-13T00:00:00"/>
    <d v="2013-12-11T00:00:00"/>
    <n v="54.18"/>
    <m/>
    <s v="Paid"/>
    <d v="2013-10-13T00:00:00"/>
    <n v="0"/>
    <s v="No"/>
    <x v="1"/>
    <d v="2012-01-26T00:00:00"/>
    <s v="Electronic"/>
    <s v=""/>
    <s v="AR"/>
    <x v="2"/>
    <n v="0"/>
    <x v="1"/>
    <x v="1"/>
    <x v="3"/>
  </r>
  <r>
    <x v="804"/>
    <x v="1"/>
    <s v="9928-IJYBQ"/>
    <d v="2012-12-31T00:00:00"/>
    <d v="2013-01-30T00:00:00"/>
    <n v="49.68"/>
    <m/>
    <s v="Paid"/>
    <d v="2012-12-31T00:00:00"/>
    <n v="3"/>
    <s v="No"/>
    <x v="5"/>
    <d v="2012-03-18T00:00:00"/>
    <s v="Electronic"/>
    <s v=""/>
    <s v="AR"/>
    <x v="1"/>
    <n v="1"/>
    <x v="1"/>
    <x v="1"/>
    <x v="4"/>
  </r>
  <r>
    <x v="801"/>
    <x v="1"/>
    <s v="5164-VMYWJ"/>
    <d v="2013-01-14T00:00:00"/>
    <d v="2013-02-13T00:00:00"/>
    <n v="51.86"/>
    <m/>
    <s v="Paid"/>
    <d v="2013-01-14T00:00:00"/>
    <n v="0"/>
    <s v="No"/>
    <x v="2"/>
    <d v="2013-11-27T00:00:00"/>
    <s v="Paper"/>
    <s v=""/>
    <s v="AR"/>
    <x v="2"/>
    <n v="0"/>
    <x v="1"/>
    <x v="1"/>
    <x v="3"/>
  </r>
  <r>
    <x v="800"/>
    <x v="1"/>
    <s v="3598-DNURW"/>
    <d v="2012-07-20T00:00:00"/>
    <d v="2012-08-19T00:00:00"/>
    <n v="84.54"/>
    <m/>
    <s v="Paid"/>
    <d v="2012-07-20T00:00:00"/>
    <n v="0"/>
    <s v="No"/>
    <x v="1"/>
    <d v="2012-08-29T00:00:00"/>
    <s v="Paper"/>
    <s v=""/>
    <s v="AR"/>
    <x v="2"/>
    <n v="0"/>
    <x v="1"/>
    <x v="1"/>
    <x v="4"/>
  </r>
  <r>
    <x v="801"/>
    <x v="1"/>
    <s v="6833-ETVHD"/>
    <d v="2012-01-05T00:00:00"/>
    <d v="2012-05-31T00:00:00"/>
    <n v="93.7"/>
    <m/>
    <s v="Paid"/>
    <d v="2012-01-05T00:00:00"/>
    <n v="0"/>
    <s v="No"/>
    <x v="2"/>
    <d v="2012-04-30T00:00:00"/>
    <s v="Electronic"/>
    <s v=""/>
    <s v="AR"/>
    <x v="2"/>
    <n v="0"/>
    <x v="1"/>
    <x v="1"/>
    <x v="4"/>
  </r>
  <r>
    <x v="804"/>
    <x v="1"/>
    <s v="7260-ZHAKS"/>
    <d v="2013-06-11T00:00:00"/>
    <d v="2013-06-12T00:00:00"/>
    <n v="56.24"/>
    <m/>
    <s v="Paid"/>
    <d v="2013-06-11T00:00:00"/>
    <n v="0"/>
    <s v="No"/>
    <x v="5"/>
    <d v="2012-06-17T00:00:00"/>
    <s v="Electronic"/>
    <s v=""/>
    <s v="AR"/>
    <x v="2"/>
    <n v="0"/>
    <x v="1"/>
    <x v="1"/>
    <x v="3"/>
  </r>
  <r>
    <x v="803"/>
    <x v="1"/>
    <s v="7372-CESLR"/>
    <d v="2012-03-18T00:00:00"/>
    <d v="2012-04-17T00:00:00"/>
    <n v="30.08"/>
    <m/>
    <s v="Paid"/>
    <d v="2012-03-18T00:00:00"/>
    <n v="0"/>
    <s v="No"/>
    <x v="4"/>
    <d v="2013-11-01T00:00:00"/>
    <s v="Paper"/>
    <s v=""/>
    <s v="AR"/>
    <x v="2"/>
    <n v="0"/>
    <x v="1"/>
    <x v="1"/>
    <x v="4"/>
  </r>
  <r>
    <x v="803"/>
    <x v="1"/>
    <s v="0688-XNJRO"/>
    <d v="2013-03-26T00:00:00"/>
    <d v="2013-04-25T00:00:00"/>
    <n v="55.16"/>
    <m/>
    <s v="Paid"/>
    <d v="2013-03-26T00:00:00"/>
    <n v="32"/>
    <s v="Yes"/>
    <x v="4"/>
    <d v="2012-06-24T00:00:00"/>
    <s v="Electronic"/>
    <s v=""/>
    <s v="AR"/>
    <x v="3"/>
    <n v="1"/>
    <x v="2"/>
    <x v="1"/>
    <x v="3"/>
  </r>
  <r>
    <x v="801"/>
    <x v="1"/>
    <s v="7938-EVASK"/>
    <d v="2013-06-22T00:00:00"/>
    <d v="2013-07-22T00:00:00"/>
    <n v="38.81"/>
    <m/>
    <s v="Paid"/>
    <d v="2013-06-22T00:00:00"/>
    <n v="5"/>
    <s v="No"/>
    <x v="2"/>
    <d v="2012-12-15T00:00:00"/>
    <s v="Electronic"/>
    <s v=""/>
    <s v="AR"/>
    <x v="1"/>
    <n v="1"/>
    <x v="1"/>
    <x v="1"/>
    <x v="3"/>
  </r>
  <r>
    <x v="804"/>
    <x v="1"/>
    <s v="6077-FDQRK"/>
    <d v="2013-05-14T00:00:00"/>
    <d v="2013-06-13T00:00:00"/>
    <n v="43.07"/>
    <m/>
    <s v="Paid"/>
    <d v="2013-05-14T00:00:00"/>
    <n v="0"/>
    <s v="No"/>
    <x v="5"/>
    <d v="2012-11-09T00:00:00"/>
    <s v="Electronic"/>
    <s v=""/>
    <s v="AR"/>
    <x v="2"/>
    <n v="0"/>
    <x v="1"/>
    <x v="1"/>
    <x v="3"/>
  </r>
  <r>
    <x v="800"/>
    <x v="1"/>
    <s v="2423-QOKIO"/>
    <d v="2012-12-28T00:00:00"/>
    <d v="2013-01-27T00:00:00"/>
    <n v="96.31"/>
    <m/>
    <s v="Paid"/>
    <d v="2012-12-28T00:00:00"/>
    <n v="0"/>
    <s v="No"/>
    <x v="1"/>
    <d v="2013-11-05T00:00:00"/>
    <s v="Paper"/>
    <s v=""/>
    <s v="AR"/>
    <x v="2"/>
    <n v="0"/>
    <x v="1"/>
    <x v="1"/>
    <x v="4"/>
  </r>
  <r>
    <x v="802"/>
    <x v="1"/>
    <s v="3568-JJMFW"/>
    <d v="2012-05-10T00:00:00"/>
    <d v="2012-04-11T00:00:00"/>
    <n v="83.13"/>
    <m/>
    <s v="Paid"/>
    <d v="2012-05-10T00:00:00"/>
    <n v="0"/>
    <s v="Yes"/>
    <x v="3"/>
    <d v="2012-09-01T00:00:00"/>
    <s v="Electronic"/>
    <s v=""/>
    <s v="AR"/>
    <x v="2"/>
    <n v="0"/>
    <x v="2"/>
    <x v="1"/>
    <x v="4"/>
  </r>
  <r>
    <x v="802"/>
    <x v="1"/>
    <s v="6627-ELFBK"/>
    <d v="2013-02-13T00:00:00"/>
    <d v="2013-03-15T00:00:00"/>
    <n v="57.35"/>
    <m/>
    <s v="Paid"/>
    <d v="2013-02-13T00:00:00"/>
    <n v="0"/>
    <s v="No"/>
    <x v="3"/>
    <d v="2012-11-26T00:00:00"/>
    <s v="Electronic"/>
    <s v=""/>
    <s v="AR"/>
    <x v="2"/>
    <n v="0"/>
    <x v="1"/>
    <x v="1"/>
    <x v="3"/>
  </r>
  <r>
    <x v="800"/>
    <x v="1"/>
    <s v="2423-QOKIO"/>
    <d v="2013-01-06T00:00:00"/>
    <d v="2013-01-07T00:00:00"/>
    <n v="77.98"/>
    <m/>
    <s v="Paid"/>
    <d v="2013-01-06T00:00:00"/>
    <n v="0"/>
    <s v="No"/>
    <x v="1"/>
    <d v="2013-11-05T00:00:00"/>
    <s v="Electronic"/>
    <s v=""/>
    <s v="AR"/>
    <x v="2"/>
    <n v="0"/>
    <x v="1"/>
    <x v="1"/>
    <x v="3"/>
  </r>
  <r>
    <x v="801"/>
    <x v="1"/>
    <s v="6048-QPZCF"/>
    <d v="2013-09-06T00:00:00"/>
    <d v="2013-09-07T00:00:00"/>
    <n v="77.08"/>
    <m/>
    <s v="Paid"/>
    <d v="2013-09-06T00:00:00"/>
    <n v="0"/>
    <s v="Yes"/>
    <x v="2"/>
    <d v="2012-07-13T00:00:00"/>
    <s v="Electronic"/>
    <s v=""/>
    <s v="AR"/>
    <x v="2"/>
    <n v="0"/>
    <x v="2"/>
    <x v="1"/>
    <x v="3"/>
  </r>
  <r>
    <x v="801"/>
    <x v="1"/>
    <s v="3448-OWJOT"/>
    <d v="2013-09-14T00:00:00"/>
    <d v="2013-10-14T00:00:00"/>
    <n v="60.14"/>
    <m/>
    <s v="Paid"/>
    <d v="2013-09-14T00:00:00"/>
    <n v="2"/>
    <s v="Yes"/>
    <x v="2"/>
    <d v="2012-09-15T00:00:00"/>
    <s v="Electronic"/>
    <s v=""/>
    <s v="AR"/>
    <x v="1"/>
    <n v="1"/>
    <x v="2"/>
    <x v="1"/>
    <x v="3"/>
  </r>
  <r>
    <x v="801"/>
    <x v="1"/>
    <s v="8389-TCXFQ"/>
    <d v="2013-11-06T00:00:00"/>
    <d v="2013-11-07T00:00:00"/>
    <n v="88.19"/>
    <m/>
    <s v="Paid"/>
    <d v="2013-11-06T00:00:00"/>
    <n v="0"/>
    <s v="No"/>
    <x v="2"/>
    <d v="2012-08-24T00:00:00"/>
    <s v="Electronic"/>
    <s v=""/>
    <s v="AR"/>
    <x v="2"/>
    <n v="0"/>
    <x v="1"/>
    <x v="1"/>
    <x v="3"/>
  </r>
  <r>
    <x v="800"/>
    <x v="1"/>
    <s v="2676-DZINU"/>
    <d v="2012-11-15T00:00:00"/>
    <d v="2012-12-15T00:00:00"/>
    <n v="55.93"/>
    <m/>
    <s v="Paid"/>
    <d v="2012-11-15T00:00:00"/>
    <n v="0"/>
    <s v="Yes"/>
    <x v="1"/>
    <d v="2012-10-19T00:00:00"/>
    <s v="Electronic"/>
    <s v=""/>
    <s v="AR"/>
    <x v="2"/>
    <n v="0"/>
    <x v="2"/>
    <x v="1"/>
    <x v="4"/>
  </r>
  <r>
    <x v="803"/>
    <x v="1"/>
    <s v="9460-VAZGD"/>
    <d v="2012-08-20T00:00:00"/>
    <d v="2012-09-19T00:00:00"/>
    <n v="52.05"/>
    <m/>
    <s v="Paid"/>
    <d v="2012-08-20T00:00:00"/>
    <n v="0"/>
    <s v="No"/>
    <x v="4"/>
    <d v="2013-10-08T00:00:00"/>
    <s v="Paper"/>
    <s v=""/>
    <s v="AR"/>
    <x v="2"/>
    <n v="0"/>
    <x v="1"/>
    <x v="1"/>
    <x v="4"/>
  </r>
  <r>
    <x v="803"/>
    <x v="1"/>
    <s v="0688-XNJRO"/>
    <d v="2012-11-14T00:00:00"/>
    <d v="2012-12-14T00:00:00"/>
    <n v="23.05"/>
    <m/>
    <s v="Paid"/>
    <d v="2012-11-14T00:00:00"/>
    <n v="11"/>
    <s v="No"/>
    <x v="4"/>
    <d v="2012-06-24T00:00:00"/>
    <s v="Electronic"/>
    <s v=""/>
    <s v="AR"/>
    <x v="1"/>
    <n v="1"/>
    <x v="1"/>
    <x v="1"/>
    <x v="4"/>
  </r>
  <r>
    <x v="802"/>
    <x v="1"/>
    <s v="5875-VZQCZ"/>
    <d v="2013-03-25T00:00:00"/>
    <d v="2013-04-24T00:00:00"/>
    <n v="50.79"/>
    <m/>
    <s v="Paid"/>
    <d v="2013-03-25T00:00:00"/>
    <n v="12"/>
    <s v="Yes"/>
    <x v="3"/>
    <d v="2013-07-15T00:00:00"/>
    <s v="Paper"/>
    <s v=""/>
    <s v="AR"/>
    <x v="1"/>
    <n v="1"/>
    <x v="2"/>
    <x v="1"/>
    <x v="3"/>
  </r>
  <r>
    <x v="801"/>
    <x v="1"/>
    <s v="4632-QZOKX"/>
    <d v="2013-03-25T00:00:00"/>
    <d v="2013-04-24T00:00:00"/>
    <n v="64.319999999999993"/>
    <m/>
    <s v="Paid"/>
    <d v="2013-03-25T00:00:00"/>
    <n v="1"/>
    <s v="Yes"/>
    <x v="2"/>
    <d v="2013-03-19T00:00:00"/>
    <s v="Electronic"/>
    <s v=""/>
    <s v="AR"/>
    <x v="1"/>
    <n v="1"/>
    <x v="2"/>
    <x v="1"/>
    <x v="3"/>
  </r>
  <r>
    <x v="800"/>
    <x v="1"/>
    <s v="0379-NEVHP"/>
    <d v="2013-06-24T00:00:00"/>
    <d v="2013-07-24T00:00:00"/>
    <n v="61.66"/>
    <m/>
    <s v="Paid"/>
    <d v="2013-06-24T00:00:00"/>
    <n v="0"/>
    <s v="No"/>
    <x v="1"/>
    <d v="2013-06-04T00:00:00"/>
    <s v="Electronic"/>
    <s v=""/>
    <s v="AR"/>
    <x v="2"/>
    <n v="0"/>
    <x v="1"/>
    <x v="1"/>
    <x v="3"/>
  </r>
  <r>
    <x v="800"/>
    <x v="1"/>
    <s v="7209-MDWKR"/>
    <d v="2013-07-23T00:00:00"/>
    <d v="2013-08-22T00:00:00"/>
    <n v="56.03"/>
    <m/>
    <s v="Paid"/>
    <d v="2013-07-23T00:00:00"/>
    <n v="0"/>
    <s v="No"/>
    <x v="1"/>
    <d v="2013-09-10T00:00:00"/>
    <s v="Paper"/>
    <s v=""/>
    <s v="AR"/>
    <x v="2"/>
    <n v="0"/>
    <x v="1"/>
    <x v="1"/>
    <x v="3"/>
  </r>
  <r>
    <x v="804"/>
    <x v="1"/>
    <s v="4460-ZXNDN"/>
    <d v="2013-04-28T00:00:00"/>
    <d v="2013-05-28T00:00:00"/>
    <n v="62.63"/>
    <m/>
    <s v="Paid"/>
    <d v="2013-04-28T00:00:00"/>
    <n v="4"/>
    <s v="No"/>
    <x v="5"/>
    <d v="2013-06-27T00:00:00"/>
    <s v="Paper"/>
    <s v=""/>
    <s v="AR"/>
    <x v="1"/>
    <n v="1"/>
    <x v="1"/>
    <x v="1"/>
    <x v="3"/>
  </r>
  <r>
    <x v="803"/>
    <x v="1"/>
    <s v="1168-BEASA"/>
    <d v="2013-12-06T00:00:00"/>
    <d v="2013-12-07T00:00:00"/>
    <n v="26.8"/>
    <m/>
    <s v="Paid"/>
    <d v="2013-12-06T00:00:00"/>
    <n v="0"/>
    <s v="No"/>
    <x v="4"/>
    <d v="2013-06-11T00:00:00"/>
    <s v="Paper"/>
    <s v=""/>
    <s v="AR"/>
    <x v="2"/>
    <n v="0"/>
    <x v="1"/>
    <x v="1"/>
    <x v="3"/>
  </r>
  <r>
    <x v="804"/>
    <x v="1"/>
    <s v="2687-XWAMA"/>
    <d v="2013-04-15T00:00:00"/>
    <d v="2013-05-15T00:00:00"/>
    <n v="55.33"/>
    <m/>
    <s v="Paid"/>
    <d v="2013-04-15T00:00:00"/>
    <n v="0"/>
    <s v="No"/>
    <x v="5"/>
    <d v="2013-03-04T00:00:00"/>
    <s v="Electronic"/>
    <s v=""/>
    <s v="AR"/>
    <x v="2"/>
    <n v="0"/>
    <x v="1"/>
    <x v="1"/>
    <x v="3"/>
  </r>
  <r>
    <x v="803"/>
    <x v="1"/>
    <s v="9460-VAZGD"/>
    <d v="2012-10-28T00:00:00"/>
    <d v="2012-11-27T00:00:00"/>
    <n v="45.13"/>
    <m/>
    <s v="Paid"/>
    <d v="2012-10-28T00:00:00"/>
    <n v="0"/>
    <s v="No"/>
    <x v="4"/>
    <d v="2013-10-08T00:00:00"/>
    <s v="Paper"/>
    <s v=""/>
    <s v="AR"/>
    <x v="2"/>
    <n v="0"/>
    <x v="1"/>
    <x v="1"/>
    <x v="4"/>
  </r>
  <r>
    <x v="802"/>
    <x v="1"/>
    <s v="7695-NKUXM"/>
    <d v="2013-03-20T00:00:00"/>
    <d v="2013-04-19T00:00:00"/>
    <n v="49.9"/>
    <m/>
    <s v="Paid"/>
    <d v="2013-03-20T00:00:00"/>
    <n v="0"/>
    <s v="No"/>
    <x v="3"/>
    <d v="2012-11-21T00:00:00"/>
    <s v="Electronic"/>
    <s v=""/>
    <s v="AR"/>
    <x v="2"/>
    <n v="0"/>
    <x v="1"/>
    <x v="1"/>
    <x v="3"/>
  </r>
  <r>
    <x v="801"/>
    <x v="1"/>
    <s v="7938-EVASK"/>
    <d v="2012-01-16T00:00:00"/>
    <d v="2012-02-15T00:00:00"/>
    <n v="87.78"/>
    <m/>
    <s v="Paid"/>
    <d v="2012-01-16T00:00:00"/>
    <n v="5"/>
    <s v="No"/>
    <x v="2"/>
    <d v="2012-12-15T00:00:00"/>
    <s v="Paper"/>
    <s v=""/>
    <s v="AR"/>
    <x v="1"/>
    <n v="1"/>
    <x v="1"/>
    <x v="1"/>
    <x v="4"/>
  </r>
  <r>
    <x v="800"/>
    <x v="1"/>
    <s v="7841-HROAQ"/>
    <d v="2012-02-07T00:00:00"/>
    <d v="2012-01-08T00:00:00"/>
    <n v="89.14"/>
    <m/>
    <s v="Paid"/>
    <d v="2012-02-07T00:00:00"/>
    <n v="0"/>
    <s v="No"/>
    <x v="1"/>
    <d v="2013-09-15T00:00:00"/>
    <s v="Paper"/>
    <s v=""/>
    <s v="AR"/>
    <x v="2"/>
    <n v="0"/>
    <x v="1"/>
    <x v="1"/>
    <x v="4"/>
  </r>
  <r>
    <x v="801"/>
    <x v="1"/>
    <s v="5164-VMYWJ"/>
    <d v="2013-03-03T00:00:00"/>
    <d v="2013-02-04T00:00:00"/>
    <n v="79.739999999999995"/>
    <m/>
    <s v="Paid"/>
    <d v="2013-03-03T00:00:00"/>
    <n v="0"/>
    <s v="No"/>
    <x v="2"/>
    <d v="2013-11-27T00:00:00"/>
    <s v="Paper"/>
    <s v=""/>
    <s v="AR"/>
    <x v="2"/>
    <n v="0"/>
    <x v="1"/>
    <x v="1"/>
    <x v="3"/>
  </r>
  <r>
    <x v="800"/>
    <x v="1"/>
    <s v="0709-LZRJV"/>
    <d v="2012-02-19T00:00:00"/>
    <d v="2012-03-20T00:00:00"/>
    <n v="62.85"/>
    <m/>
    <s v="Paid"/>
    <d v="2012-02-19T00:00:00"/>
    <n v="5"/>
    <s v="No"/>
    <x v="1"/>
    <d v="2013-06-20T00:00:00"/>
    <s v="Paper"/>
    <s v=""/>
    <s v="AR"/>
    <x v="1"/>
    <n v="1"/>
    <x v="1"/>
    <x v="1"/>
    <x v="4"/>
  </r>
  <r>
    <x v="801"/>
    <x v="1"/>
    <s v="8389-TCXFQ"/>
    <d v="2013-04-18T00:00:00"/>
    <d v="2013-05-18T00:00:00"/>
    <n v="50.37"/>
    <m/>
    <s v="Paid"/>
    <d v="2013-04-18T00:00:00"/>
    <n v="0"/>
    <s v="No"/>
    <x v="2"/>
    <d v="2012-08-24T00:00:00"/>
    <s v="Electronic"/>
    <s v=""/>
    <s v="AR"/>
    <x v="2"/>
    <n v="0"/>
    <x v="1"/>
    <x v="1"/>
    <x v="3"/>
  </r>
  <r>
    <x v="800"/>
    <x v="1"/>
    <s v="5196-TWQXF"/>
    <d v="2013-10-28T00:00:00"/>
    <d v="2013-11-27T00:00:00"/>
    <n v="54.07"/>
    <m/>
    <s v="Paid"/>
    <d v="2013-10-28T00:00:00"/>
    <n v="0"/>
    <s v="No"/>
    <x v="1"/>
    <d v="2012-06-20T00:00:00"/>
    <s v="Electronic"/>
    <s v=""/>
    <s v="AR"/>
    <x v="2"/>
    <n v="0"/>
    <x v="1"/>
    <x v="1"/>
    <x v="3"/>
  </r>
  <r>
    <x v="800"/>
    <x v="1"/>
    <s v="1080-NDGAE"/>
    <d v="2012-07-15T00:00:00"/>
    <d v="2012-08-14T00:00:00"/>
    <n v="61.48"/>
    <m/>
    <s v="Paid"/>
    <d v="2012-07-15T00:00:00"/>
    <n v="0"/>
    <s v="No"/>
    <x v="1"/>
    <d v="2012-09-28T00:00:00"/>
    <s v="Paper"/>
    <s v=""/>
    <s v="AR"/>
    <x v="2"/>
    <n v="0"/>
    <x v="1"/>
    <x v="1"/>
    <x v="4"/>
  </r>
  <r>
    <x v="800"/>
    <x v="1"/>
    <s v="2820-XGXSB"/>
    <d v="2013-05-24T00:00:00"/>
    <d v="2013-06-23T00:00:00"/>
    <n v="61.45"/>
    <m/>
    <s v="Paid"/>
    <d v="2013-05-24T00:00:00"/>
    <n v="0"/>
    <s v="No"/>
    <x v="1"/>
    <d v="2012-01-26T00:00:00"/>
    <s v="Electronic"/>
    <s v=""/>
    <s v="AR"/>
    <x v="2"/>
    <n v="0"/>
    <x v="1"/>
    <x v="1"/>
    <x v="3"/>
  </r>
  <r>
    <x v="800"/>
    <x v="1"/>
    <s v="9212-BTDMX"/>
    <d v="2012-01-28T00:00:00"/>
    <d v="2012-02-27T00:00:00"/>
    <n v="74.25"/>
    <m/>
    <s v="Paid"/>
    <d v="2012-01-28T00:00:00"/>
    <n v="0"/>
    <s v="No"/>
    <x v="1"/>
    <d v="2012-04-22T00:00:00"/>
    <s v="Paper"/>
    <s v=""/>
    <s v="AR"/>
    <x v="2"/>
    <n v="0"/>
    <x v="1"/>
    <x v="1"/>
    <x v="4"/>
  </r>
  <r>
    <x v="804"/>
    <x v="1"/>
    <s v="6077-FDQRK"/>
    <d v="2012-11-21T00:00:00"/>
    <d v="2012-12-21T00:00:00"/>
    <n v="33.36"/>
    <m/>
    <s v="Paid"/>
    <d v="2012-11-21T00:00:00"/>
    <n v="0"/>
    <s v="No"/>
    <x v="5"/>
    <d v="2012-11-09T00:00:00"/>
    <s v="Electronic"/>
    <s v=""/>
    <s v="AR"/>
    <x v="2"/>
    <n v="0"/>
    <x v="1"/>
    <x v="1"/>
    <x v="4"/>
  </r>
  <r>
    <x v="802"/>
    <x v="1"/>
    <s v="8102-ABPKQ"/>
    <d v="2012-10-05T00:00:00"/>
    <d v="2012-09-06T00:00:00"/>
    <n v="68.209999999999994"/>
    <m/>
    <s v="Paid"/>
    <d v="2012-10-05T00:00:00"/>
    <n v="14"/>
    <s v="Yes"/>
    <x v="3"/>
    <d v="2013-08-29T00:00:00"/>
    <s v="Paper"/>
    <s v=""/>
    <s v="AR"/>
    <x v="1"/>
    <n v="1"/>
    <x v="2"/>
    <x v="1"/>
    <x v="4"/>
  </r>
  <r>
    <x v="801"/>
    <x v="1"/>
    <s v="9117-LYRCE"/>
    <d v="2013-02-01T00:00:00"/>
    <d v="2013-01-02T00:00:00"/>
    <n v="49.59"/>
    <m/>
    <s v="Paid"/>
    <d v="2013-02-01T00:00:00"/>
    <n v="5"/>
    <s v="No"/>
    <x v="2"/>
    <d v="2013-05-07T00:00:00"/>
    <s v="Paper"/>
    <s v=""/>
    <s v="AR"/>
    <x v="1"/>
    <n v="1"/>
    <x v="1"/>
    <x v="1"/>
    <x v="3"/>
  </r>
  <r>
    <x v="804"/>
    <x v="1"/>
    <s v="9928-IJYBQ"/>
    <d v="2012-06-27T00:00:00"/>
    <d v="2012-07-27T00:00:00"/>
    <n v="45.75"/>
    <m/>
    <s v="Paid"/>
    <d v="2012-06-27T00:00:00"/>
    <n v="4"/>
    <s v="No"/>
    <x v="5"/>
    <d v="2012-03-18T00:00:00"/>
    <s v="Electronic"/>
    <s v=""/>
    <s v="AR"/>
    <x v="1"/>
    <n v="1"/>
    <x v="1"/>
    <x v="1"/>
    <x v="4"/>
  </r>
  <r>
    <x v="801"/>
    <x v="1"/>
    <s v="9322-YCTQO"/>
    <d v="2012-03-26T00:00:00"/>
    <d v="2012-04-25T00:00:00"/>
    <n v="95.94"/>
    <m/>
    <s v="Paid"/>
    <d v="2012-03-26T00:00:00"/>
    <n v="11"/>
    <s v="No"/>
    <x v="2"/>
    <d v="2012-06-04T00:00:00"/>
    <s v="Paper"/>
    <s v=""/>
    <s v="AR"/>
    <x v="1"/>
    <n v="1"/>
    <x v="1"/>
    <x v="1"/>
    <x v="4"/>
  </r>
  <r>
    <x v="800"/>
    <x v="1"/>
    <s v="3598-DNURW"/>
    <d v="2013-05-11T00:00:00"/>
    <d v="2013-05-12T00:00:00"/>
    <n v="90.41"/>
    <m/>
    <s v="Paid"/>
    <d v="2013-05-11T00:00:00"/>
    <n v="0"/>
    <s v="No"/>
    <x v="1"/>
    <d v="2012-08-29T00:00:00"/>
    <s v="Electronic"/>
    <s v=""/>
    <s v="AR"/>
    <x v="2"/>
    <n v="0"/>
    <x v="1"/>
    <x v="1"/>
    <x v="3"/>
  </r>
  <r>
    <x v="800"/>
    <x v="1"/>
    <s v="6708-DPYTF"/>
    <d v="2013-05-05T00:00:00"/>
    <d v="2013-04-06T00:00:00"/>
    <n v="76.489999999999995"/>
    <m/>
    <s v="Paid"/>
    <d v="2013-05-05T00:00:00"/>
    <n v="0"/>
    <s v="No"/>
    <x v="1"/>
    <d v="2012-02-08T00:00:00"/>
    <s v="Electronic"/>
    <s v=""/>
    <s v="AR"/>
    <x v="2"/>
    <n v="0"/>
    <x v="1"/>
    <x v="1"/>
    <x v="3"/>
  </r>
  <r>
    <x v="801"/>
    <x v="1"/>
    <s v="8976-AMJEO"/>
    <d v="2012-03-25T00:00:00"/>
    <d v="2012-04-24T00:00:00"/>
    <n v="67.41"/>
    <m/>
    <s v="Paid"/>
    <d v="2012-03-25T00:00:00"/>
    <n v="0"/>
    <s v="No"/>
    <x v="2"/>
    <d v="2012-03-03T00:00:00"/>
    <s v="Electronic"/>
    <s v=""/>
    <s v="AR"/>
    <x v="2"/>
    <n v="0"/>
    <x v="1"/>
    <x v="1"/>
    <x v="4"/>
  </r>
  <r>
    <x v="800"/>
    <x v="1"/>
    <s v="0709-LZRJV"/>
    <d v="2013-11-24T00:00:00"/>
    <d v="2013-12-24T00:00:00"/>
    <n v="56.29"/>
    <m/>
    <s v="Paid"/>
    <d v="2013-11-24T00:00:00"/>
    <n v="0"/>
    <s v="No"/>
    <x v="1"/>
    <d v="2013-06-20T00:00:00"/>
    <s v="Electronic"/>
    <s v=""/>
    <s v="AR"/>
    <x v="2"/>
    <n v="0"/>
    <x v="1"/>
    <x v="1"/>
    <x v="3"/>
  </r>
  <r>
    <x v="802"/>
    <x v="1"/>
    <s v="5875-VZQCZ"/>
    <d v="2013-05-22T00:00:00"/>
    <d v="2013-06-21T00:00:00"/>
    <n v="66.06"/>
    <m/>
    <s v="Paid"/>
    <d v="2013-05-22T00:00:00"/>
    <n v="17"/>
    <s v="Yes"/>
    <x v="3"/>
    <d v="2013-07-15T00:00:00"/>
    <s v="Paper"/>
    <s v=""/>
    <s v="AR"/>
    <x v="1"/>
    <n v="1"/>
    <x v="2"/>
    <x v="1"/>
    <x v="3"/>
  </r>
  <r>
    <x v="804"/>
    <x v="1"/>
    <s v="7050-KQLDO"/>
    <d v="2012-09-19T00:00:00"/>
    <d v="2012-10-19T00:00:00"/>
    <n v="52.53"/>
    <m/>
    <s v="Paid"/>
    <d v="2012-09-19T00:00:00"/>
    <n v="0"/>
    <s v="No"/>
    <x v="5"/>
    <d v="2012-09-29T00:00:00"/>
    <s v="Paper"/>
    <s v=""/>
    <s v="AR"/>
    <x v="2"/>
    <n v="0"/>
    <x v="1"/>
    <x v="1"/>
    <x v="4"/>
  </r>
  <r>
    <x v="803"/>
    <x v="1"/>
    <s v="7372-CESLR"/>
    <d v="2012-10-28T00:00:00"/>
    <d v="2012-11-27T00:00:00"/>
    <n v="12.7"/>
    <m/>
    <s v="Paid"/>
    <d v="2012-10-28T00:00:00"/>
    <n v="0"/>
    <s v="No"/>
    <x v="4"/>
    <d v="2013-11-01T00:00:00"/>
    <s v="Paper"/>
    <s v=""/>
    <s v="AR"/>
    <x v="2"/>
    <n v="0"/>
    <x v="1"/>
    <x v="1"/>
    <x v="4"/>
  </r>
  <r>
    <x v="800"/>
    <x v="1"/>
    <s v="7329-TWKLF"/>
    <d v="2012-06-30T00:00:00"/>
    <d v="2012-07-30T00:00:00"/>
    <n v="74.22"/>
    <m/>
    <s v="Paid"/>
    <d v="2012-06-30T00:00:00"/>
    <n v="0"/>
    <s v="No"/>
    <x v="1"/>
    <d v="2013-11-20T00:00:00"/>
    <s v="Paper"/>
    <s v=""/>
    <s v="AR"/>
    <x v="2"/>
    <n v="0"/>
    <x v="1"/>
    <x v="1"/>
    <x v="4"/>
  </r>
  <r>
    <x v="803"/>
    <x v="1"/>
    <s v="7372-CESLR"/>
    <d v="2012-11-28T00:00:00"/>
    <d v="2012-12-28T00:00:00"/>
    <n v="41.76"/>
    <m/>
    <s v="Paid"/>
    <d v="2012-11-28T00:00:00"/>
    <n v="3"/>
    <s v="No"/>
    <x v="4"/>
    <d v="2013-11-01T00:00:00"/>
    <s v="Paper"/>
    <s v=""/>
    <s v="AR"/>
    <x v="1"/>
    <n v="1"/>
    <x v="1"/>
    <x v="1"/>
    <x v="4"/>
  </r>
  <r>
    <x v="800"/>
    <x v="1"/>
    <s v="7209-MDWKR"/>
    <d v="2012-12-17T00:00:00"/>
    <d v="2013-01-16T00:00:00"/>
    <n v="66.75"/>
    <m/>
    <s v="Paid"/>
    <d v="2012-12-17T00:00:00"/>
    <n v="16"/>
    <s v="No"/>
    <x v="1"/>
    <d v="2013-09-10T00:00:00"/>
    <s v="Paper"/>
    <s v=""/>
    <s v="AR"/>
    <x v="1"/>
    <n v="1"/>
    <x v="1"/>
    <x v="1"/>
    <x v="4"/>
  </r>
  <r>
    <x v="800"/>
    <x v="1"/>
    <s v="1080-NDGAE"/>
    <d v="2013-05-08T00:00:00"/>
    <d v="2013-04-09T00:00:00"/>
    <n v="92.16"/>
    <m/>
    <s v="Paid"/>
    <d v="2013-05-08T00:00:00"/>
    <n v="4"/>
    <s v="Yes"/>
    <x v="1"/>
    <d v="2012-09-28T00:00:00"/>
    <s v="Electronic"/>
    <s v=""/>
    <s v="AR"/>
    <x v="1"/>
    <n v="1"/>
    <x v="2"/>
    <x v="1"/>
    <x v="3"/>
  </r>
  <r>
    <x v="801"/>
    <x v="1"/>
    <s v="7245-CKNCN"/>
    <d v="2012-04-01T00:00:00"/>
    <d v="2012-03-02T00:00:00"/>
    <n v="67.709999999999994"/>
    <m/>
    <s v="Paid"/>
    <d v="2012-04-01T00:00:00"/>
    <n v="0"/>
    <s v="No"/>
    <x v="2"/>
    <d v="2012-04-06T00:00:00"/>
    <s v="Paper"/>
    <s v=""/>
    <s v="AR"/>
    <x v="2"/>
    <n v="0"/>
    <x v="1"/>
    <x v="1"/>
    <x v="4"/>
  </r>
  <r>
    <x v="802"/>
    <x v="1"/>
    <s v="5148-SYKLB"/>
    <d v="2013-10-31T00:00:00"/>
    <d v="2013-11-30T00:00:00"/>
    <n v="91.26"/>
    <m/>
    <s v="Paid"/>
    <d v="2013-10-31T00:00:00"/>
    <n v="0"/>
    <s v="No"/>
    <x v="3"/>
    <d v="2013-08-28T00:00:00"/>
    <s v="Electronic"/>
    <s v=""/>
    <s v="AR"/>
    <x v="2"/>
    <n v="0"/>
    <x v="1"/>
    <x v="1"/>
    <x v="3"/>
  </r>
  <r>
    <x v="802"/>
    <x v="1"/>
    <s v="6627-ELFBK"/>
    <d v="2012-12-17T00:00:00"/>
    <d v="2013-01-16T00:00:00"/>
    <n v="98.73"/>
    <m/>
    <s v="Paid"/>
    <d v="2012-12-17T00:00:00"/>
    <n v="0"/>
    <s v="No"/>
    <x v="3"/>
    <d v="2012-11-26T00:00:00"/>
    <s v="Electronic"/>
    <s v=""/>
    <s v="AR"/>
    <x v="2"/>
    <n v="0"/>
    <x v="1"/>
    <x v="1"/>
    <x v="4"/>
  </r>
  <r>
    <x v="800"/>
    <x v="1"/>
    <s v="1080-NDGAE"/>
    <d v="2013-11-10T00:00:00"/>
    <d v="2013-10-11T00:00:00"/>
    <n v="76.069999999999993"/>
    <m/>
    <s v="Paid"/>
    <d v="2013-11-10T00:00:00"/>
    <n v="0"/>
    <s v="No"/>
    <x v="1"/>
    <d v="2012-09-28T00:00:00"/>
    <s v="Electronic"/>
    <s v=""/>
    <s v="AR"/>
    <x v="2"/>
    <n v="0"/>
    <x v="1"/>
    <x v="1"/>
    <x v="3"/>
  </r>
  <r>
    <x v="803"/>
    <x v="1"/>
    <s v="6177-VTITE"/>
    <d v="2013-06-22T00:00:00"/>
    <d v="2013-07-22T00:00:00"/>
    <n v="36.619999999999997"/>
    <m/>
    <s v="Paid"/>
    <d v="2013-06-22T00:00:00"/>
    <n v="0"/>
    <s v="Yes"/>
    <x v="4"/>
    <d v="2012-10-26T00:00:00"/>
    <s v="Electronic"/>
    <s v=""/>
    <s v="AR"/>
    <x v="2"/>
    <n v="0"/>
    <x v="2"/>
    <x v="1"/>
    <x v="3"/>
  </r>
  <r>
    <x v="804"/>
    <x v="1"/>
    <s v="7260-ZHAKS"/>
    <d v="2013-04-30T00:00:00"/>
    <d v="2013-05-30T00:00:00"/>
    <n v="59.78"/>
    <m/>
    <s v="Paid"/>
    <d v="2013-04-30T00:00:00"/>
    <n v="0"/>
    <s v="No"/>
    <x v="5"/>
    <d v="2012-06-17T00:00:00"/>
    <s v="Electronic"/>
    <s v=""/>
    <s v="AR"/>
    <x v="2"/>
    <n v="0"/>
    <x v="1"/>
    <x v="1"/>
    <x v="3"/>
  </r>
  <r>
    <x v="802"/>
    <x v="1"/>
    <s v="7695-NKUXM"/>
    <d v="2012-03-19T00:00:00"/>
    <d v="2012-04-18T00:00:00"/>
    <n v="57.21"/>
    <m/>
    <s v="Paid"/>
    <d v="2012-03-19T00:00:00"/>
    <n v="0"/>
    <s v="Yes"/>
    <x v="3"/>
    <d v="2012-11-21T00:00:00"/>
    <s v="Paper"/>
    <s v=""/>
    <s v="AR"/>
    <x v="2"/>
    <n v="0"/>
    <x v="2"/>
    <x v="1"/>
    <x v="4"/>
  </r>
  <r>
    <x v="801"/>
    <x v="1"/>
    <s v="8389-TCXFQ"/>
    <d v="2013-12-01T00:00:00"/>
    <d v="2013-11-02T00:00:00"/>
    <n v="60.35"/>
    <m/>
    <s v="Paid"/>
    <d v="2013-12-01T00:00:00"/>
    <n v="6"/>
    <s v="Yes"/>
    <x v="2"/>
    <d v="2012-08-24T00:00:00"/>
    <s v="Electronic"/>
    <s v=""/>
    <s v="AR"/>
    <x v="1"/>
    <n v="1"/>
    <x v="2"/>
    <x v="1"/>
    <x v="3"/>
  </r>
  <r>
    <x v="804"/>
    <x v="1"/>
    <s v="7758-WKLVM"/>
    <d v="2013-03-19T00:00:00"/>
    <d v="2013-04-18T00:00:00"/>
    <n v="72.5"/>
    <m/>
    <s v="Paid"/>
    <d v="2013-03-19T00:00:00"/>
    <n v="23"/>
    <s v="Yes"/>
    <x v="5"/>
    <d v="2012-06-02T00:00:00"/>
    <s v="Electronic"/>
    <s v=""/>
    <s v="AR"/>
    <x v="1"/>
    <n v="1"/>
    <x v="2"/>
    <x v="1"/>
    <x v="3"/>
  </r>
  <r>
    <x v="803"/>
    <x v="1"/>
    <s v="9460-VAZGD"/>
    <d v="2012-05-01T00:00:00"/>
    <d v="2012-04-02T00:00:00"/>
    <n v="32.28"/>
    <m/>
    <s v="Paid"/>
    <d v="2012-05-01T00:00:00"/>
    <n v="0"/>
    <s v="No"/>
    <x v="4"/>
    <d v="2013-10-08T00:00:00"/>
    <s v="Paper"/>
    <s v=""/>
    <s v="AR"/>
    <x v="2"/>
    <n v="0"/>
    <x v="1"/>
    <x v="1"/>
    <x v="4"/>
  </r>
  <r>
    <x v="802"/>
    <x v="1"/>
    <s v="3271-HYHDN"/>
    <d v="2012-10-04T00:00:00"/>
    <d v="2012-10-05T00:00:00"/>
    <n v="39.35"/>
    <m/>
    <s v="Paid"/>
    <d v="2012-10-04T00:00:00"/>
    <n v="0"/>
    <s v="No"/>
    <x v="3"/>
    <d v="2013-04-28T00:00:00"/>
    <s v="Paper"/>
    <s v=""/>
    <s v="AR"/>
    <x v="2"/>
    <n v="0"/>
    <x v="1"/>
    <x v="1"/>
    <x v="4"/>
  </r>
  <r>
    <x v="800"/>
    <x v="1"/>
    <s v="5920-DPXLN"/>
    <d v="2013-11-06T00:00:00"/>
    <d v="2013-11-07T00:00:00"/>
    <n v="53.09"/>
    <m/>
    <s v="Paid"/>
    <d v="2013-11-06T00:00:00"/>
    <n v="0"/>
    <s v="No"/>
    <x v="1"/>
    <d v="2012-11-11T00:00:00"/>
    <s v="Electronic"/>
    <s v=""/>
    <s v="AR"/>
    <x v="2"/>
    <n v="0"/>
    <x v="1"/>
    <x v="1"/>
    <x v="3"/>
  </r>
  <r>
    <x v="801"/>
    <x v="1"/>
    <s v="5164-VMYWJ"/>
    <d v="2013-08-21T00:00:00"/>
    <d v="2013-09-20T00:00:00"/>
    <n v="61.41"/>
    <m/>
    <s v="Paid"/>
    <d v="2013-08-21T00:00:00"/>
    <n v="0"/>
    <s v="No"/>
    <x v="2"/>
    <d v="2013-11-27T00:00:00"/>
    <s v="Paper"/>
    <s v=""/>
    <s v="AR"/>
    <x v="2"/>
    <n v="0"/>
    <x v="1"/>
    <x v="1"/>
    <x v="3"/>
  </r>
  <r>
    <x v="803"/>
    <x v="1"/>
    <s v="0688-XNJRO"/>
    <d v="2013-08-22T00:00:00"/>
    <d v="2013-09-21T00:00:00"/>
    <n v="36.6"/>
    <m/>
    <s v="Paid"/>
    <d v="2013-08-22T00:00:00"/>
    <n v="5"/>
    <s v="No"/>
    <x v="4"/>
    <d v="2012-06-24T00:00:00"/>
    <s v="Electronic"/>
    <s v=""/>
    <s v="AR"/>
    <x v="1"/>
    <n v="1"/>
    <x v="1"/>
    <x v="1"/>
    <x v="3"/>
  </r>
  <r>
    <x v="800"/>
    <x v="1"/>
    <s v="6632-CGYHU"/>
    <d v="2013-06-09T00:00:00"/>
    <d v="2013-06-10T00:00:00"/>
    <n v="56.5"/>
    <m/>
    <s v="Paid"/>
    <d v="2013-06-09T00:00:00"/>
    <n v="0"/>
    <s v="No"/>
    <x v="1"/>
    <d v="2013-08-01T00:00:00"/>
    <s v="Electronic"/>
    <s v=""/>
    <s v="AR"/>
    <x v="2"/>
    <n v="0"/>
    <x v="1"/>
    <x v="1"/>
    <x v="3"/>
  </r>
  <r>
    <x v="802"/>
    <x v="1"/>
    <s v="2824-HJQPP"/>
    <d v="2013-06-01T00:00:00"/>
    <d v="2013-05-02T00:00:00"/>
    <n v="70.5"/>
    <m/>
    <s v="Paid"/>
    <d v="2013-06-01T00:00:00"/>
    <n v="0"/>
    <s v="No"/>
    <x v="3"/>
    <d v="2013-04-09T00:00:00"/>
    <s v="Paper"/>
    <s v=""/>
    <s v="AR"/>
    <x v="2"/>
    <n v="0"/>
    <x v="1"/>
    <x v="1"/>
    <x v="3"/>
  </r>
  <r>
    <x v="802"/>
    <x v="1"/>
    <s v="9181-HEKGV"/>
    <d v="2013-05-18T00:00:00"/>
    <d v="2013-06-17T00:00:00"/>
    <n v="99.85"/>
    <m/>
    <s v="Paid"/>
    <d v="2013-05-18T00:00:00"/>
    <n v="28"/>
    <s v="Yes"/>
    <x v="3"/>
    <d v="2013-10-16T00:00:00"/>
    <s v="Paper"/>
    <s v=""/>
    <s v="AR"/>
    <x v="1"/>
    <n v="1"/>
    <x v="2"/>
    <x v="1"/>
    <x v="3"/>
  </r>
  <r>
    <x v="803"/>
    <x v="1"/>
    <s v="8942-ERSWK"/>
    <d v="2013-05-26T00:00:00"/>
    <d v="2013-06-25T00:00:00"/>
    <n v="7.47"/>
    <m/>
    <s v="Paid"/>
    <d v="2013-05-26T00:00:00"/>
    <n v="0"/>
    <s v="No"/>
    <x v="4"/>
    <d v="2013-11-01T00:00:00"/>
    <s v="Electronic"/>
    <s v=""/>
    <s v="AR"/>
    <x v="2"/>
    <n v="0"/>
    <x v="1"/>
    <x v="1"/>
    <x v="3"/>
  </r>
  <r>
    <x v="803"/>
    <x v="1"/>
    <s v="1168-BEASA"/>
    <d v="2013-11-06T00:00:00"/>
    <d v="2013-11-07T00:00:00"/>
    <n v="82.63"/>
    <m/>
    <s v="Paid"/>
    <d v="2013-11-06T00:00:00"/>
    <n v="0"/>
    <s v="No"/>
    <x v="4"/>
    <d v="2013-06-11T00:00:00"/>
    <s v="Paper"/>
    <s v=""/>
    <s v="AR"/>
    <x v="2"/>
    <n v="0"/>
    <x v="1"/>
    <x v="1"/>
    <x v="3"/>
  </r>
  <r>
    <x v="800"/>
    <x v="1"/>
    <s v="5920-DPXLN"/>
    <d v="2012-12-30T00:00:00"/>
    <d v="2013-01-29T00:00:00"/>
    <n v="50.34"/>
    <m/>
    <s v="Paid"/>
    <d v="2012-12-30T00:00:00"/>
    <n v="0"/>
    <s v="No"/>
    <x v="1"/>
    <d v="2012-11-11T00:00:00"/>
    <s v="Electronic"/>
    <s v=""/>
    <s v="AR"/>
    <x v="2"/>
    <n v="0"/>
    <x v="1"/>
    <x v="1"/>
    <x v="4"/>
  </r>
  <r>
    <x v="804"/>
    <x v="1"/>
    <s v="6831-FIODB"/>
    <d v="2013-08-13T00:00:00"/>
    <d v="2013-12-09T00:00:00"/>
    <n v="35.74"/>
    <m/>
    <s v="Paid"/>
    <d v="2013-08-13T00:00:00"/>
    <n v="0"/>
    <s v="No"/>
    <x v="5"/>
    <d v="2013-08-05T00:00:00"/>
    <s v="Electronic"/>
    <s v=""/>
    <s v="AR"/>
    <x v="2"/>
    <n v="0"/>
    <x v="1"/>
    <x v="1"/>
    <x v="3"/>
  </r>
  <r>
    <x v="803"/>
    <x v="1"/>
    <s v="7372-CESLR"/>
    <d v="2013-03-06T00:00:00"/>
    <d v="2013-03-07T00:00:00"/>
    <n v="34.89"/>
    <m/>
    <s v="Paid"/>
    <d v="2013-03-06T00:00:00"/>
    <n v="0"/>
    <s v="No"/>
    <x v="4"/>
    <d v="2013-11-01T00:00:00"/>
    <s v="Electronic"/>
    <s v=""/>
    <s v="AR"/>
    <x v="2"/>
    <n v="0"/>
    <x v="1"/>
    <x v="1"/>
    <x v="3"/>
  </r>
  <r>
    <x v="801"/>
    <x v="1"/>
    <s v="8976-AMJEO"/>
    <d v="2012-12-05T00:00:00"/>
    <d v="2012-11-06T00:00:00"/>
    <n v="103.67"/>
    <m/>
    <s v="Paid"/>
    <d v="2012-12-05T00:00:00"/>
    <n v="0"/>
    <s v="No"/>
    <x v="2"/>
    <d v="2012-03-03T00:00:00"/>
    <s v="Electronic"/>
    <s v=""/>
    <s v="AR"/>
    <x v="2"/>
    <n v="0"/>
    <x v="1"/>
    <x v="1"/>
    <x v="4"/>
  </r>
  <r>
    <x v="804"/>
    <x v="1"/>
    <s v="7856-ODQFO"/>
    <d v="2013-08-03T00:00:00"/>
    <d v="2013-07-04T00:00:00"/>
    <n v="57.96"/>
    <m/>
    <s v="Paid"/>
    <d v="2013-08-03T00:00:00"/>
    <n v="17"/>
    <s v="Yes"/>
    <x v="5"/>
    <d v="2012-05-08T00:00:00"/>
    <s v="Electronic"/>
    <s v=""/>
    <s v="AR"/>
    <x v="1"/>
    <n v="1"/>
    <x v="2"/>
    <x v="1"/>
    <x v="3"/>
  </r>
  <r>
    <x v="800"/>
    <x v="1"/>
    <s v="0379-NEVHP"/>
    <d v="2012-12-02T00:00:00"/>
    <d v="2012-03-13T00:00:00"/>
    <n v="28.21"/>
    <m/>
    <s v="Paid"/>
    <d v="2012-12-02T00:00:00"/>
    <n v="0"/>
    <s v="No"/>
    <x v="1"/>
    <d v="2013-06-04T00:00:00"/>
    <s v="Paper"/>
    <s v=""/>
    <s v="AR"/>
    <x v="2"/>
    <n v="0"/>
    <x v="1"/>
    <x v="1"/>
    <x v="4"/>
  </r>
  <r>
    <x v="800"/>
    <x v="1"/>
    <s v="6632-CGYHU"/>
    <d v="2012-05-20T00:00:00"/>
    <d v="2012-06-19T00:00:00"/>
    <n v="56.03"/>
    <m/>
    <s v="Paid"/>
    <d v="2012-05-20T00:00:00"/>
    <n v="0"/>
    <s v="No"/>
    <x v="1"/>
    <d v="2013-08-01T00:00:00"/>
    <s v="Paper"/>
    <s v=""/>
    <s v="AR"/>
    <x v="2"/>
    <n v="0"/>
    <x v="1"/>
    <x v="1"/>
    <x v="4"/>
  </r>
  <r>
    <x v="802"/>
    <x v="1"/>
    <s v="8364-UWVLM"/>
    <d v="2012-12-11T00:00:00"/>
    <d v="2012-12-12T00:00:00"/>
    <n v="92.03"/>
    <m/>
    <s v="Paid"/>
    <d v="2012-12-11T00:00:00"/>
    <n v="0"/>
    <s v="No"/>
    <x v="3"/>
    <d v="2012-10-11T00:00:00"/>
    <s v="Electronic"/>
    <s v=""/>
    <s v="AR"/>
    <x v="2"/>
    <n v="0"/>
    <x v="1"/>
    <x v="1"/>
    <x v="4"/>
  </r>
  <r>
    <x v="800"/>
    <x v="1"/>
    <s v="7209-MDWKR"/>
    <d v="2012-08-20T00:00:00"/>
    <d v="2012-09-19T00:00:00"/>
    <n v="75.55"/>
    <m/>
    <s v="Paid"/>
    <d v="2012-08-20T00:00:00"/>
    <n v="0"/>
    <s v="No"/>
    <x v="1"/>
    <d v="2013-09-10T00:00:00"/>
    <s v="Paper"/>
    <s v=""/>
    <s v="AR"/>
    <x v="2"/>
    <n v="0"/>
    <x v="1"/>
    <x v="1"/>
    <x v="4"/>
  </r>
  <r>
    <x v="801"/>
    <x v="1"/>
    <s v="7600-OISKG"/>
    <d v="2013-02-18T00:00:00"/>
    <d v="2013-03-20T00:00:00"/>
    <n v="45.51"/>
    <m/>
    <s v="Paid"/>
    <d v="2013-02-18T00:00:00"/>
    <n v="0"/>
    <s v="No"/>
    <x v="2"/>
    <d v="2013-07-19T00:00:00"/>
    <s v="Paper"/>
    <s v=""/>
    <s v="AR"/>
    <x v="2"/>
    <n v="0"/>
    <x v="1"/>
    <x v="1"/>
    <x v="3"/>
  </r>
  <r>
    <x v="804"/>
    <x v="1"/>
    <s v="2026-XLBER"/>
    <d v="2013-04-26T00:00:00"/>
    <d v="2013-05-26T00:00:00"/>
    <n v="103.54"/>
    <m/>
    <s v="Paid"/>
    <d v="2013-04-26T00:00:00"/>
    <n v="0"/>
    <s v="Yes"/>
    <x v="5"/>
    <d v="2012-12-11T00:00:00"/>
    <s v="Electronic"/>
    <s v=""/>
    <s v="AR"/>
    <x v="2"/>
    <n v="0"/>
    <x v="2"/>
    <x v="1"/>
    <x v="3"/>
  </r>
  <r>
    <x v="803"/>
    <x v="1"/>
    <s v="9250-VHLWY"/>
    <d v="2012-02-20T00:00:00"/>
    <d v="2012-03-21T00:00:00"/>
    <n v="68.41"/>
    <m/>
    <s v="Paid"/>
    <d v="2012-02-20T00:00:00"/>
    <n v="0"/>
    <s v="No"/>
    <x v="4"/>
    <d v="2013-03-06T00:00:00"/>
    <s v="Paper"/>
    <s v=""/>
    <s v="AR"/>
    <x v="2"/>
    <n v="0"/>
    <x v="1"/>
    <x v="1"/>
    <x v="4"/>
  </r>
  <r>
    <x v="802"/>
    <x v="1"/>
    <s v="5148-SYKLB"/>
    <d v="2013-10-05T00:00:00"/>
    <d v="2013-09-06T00:00:00"/>
    <n v="86.41"/>
    <m/>
    <s v="Paid"/>
    <d v="2013-10-05T00:00:00"/>
    <n v="2"/>
    <s v="Yes"/>
    <x v="3"/>
    <d v="2013-08-28T00:00:00"/>
    <s v="Paper"/>
    <s v=""/>
    <s v="AR"/>
    <x v="1"/>
    <n v="1"/>
    <x v="2"/>
    <x v="1"/>
    <x v="3"/>
  </r>
  <r>
    <x v="802"/>
    <x v="1"/>
    <s v="1604-LIFKX"/>
    <d v="2013-01-29T00:00:00"/>
    <d v="2013-02-28T00:00:00"/>
    <n v="79.37"/>
    <m/>
    <s v="Paid"/>
    <d v="2013-01-29T00:00:00"/>
    <n v="11"/>
    <s v="No"/>
    <x v="3"/>
    <d v="2013-03-16T00:00:00"/>
    <s v="Paper"/>
    <s v=""/>
    <s v="AR"/>
    <x v="1"/>
    <n v="1"/>
    <x v="1"/>
    <x v="1"/>
    <x v="3"/>
  </r>
  <r>
    <x v="802"/>
    <x v="1"/>
    <s v="8887-NCUZC"/>
    <d v="2013-03-02T00:00:00"/>
    <d v="2013-05-03T00:00:00"/>
    <n v="37.17"/>
    <m/>
    <s v="Paid"/>
    <d v="2013-03-02T00:00:00"/>
    <n v="13"/>
    <s v="Yes"/>
    <x v="3"/>
    <d v="2013-01-22T00:00:00"/>
    <s v="Electronic"/>
    <s v=""/>
    <s v="AR"/>
    <x v="1"/>
    <n v="1"/>
    <x v="2"/>
    <x v="1"/>
    <x v="3"/>
  </r>
  <r>
    <x v="800"/>
    <x v="1"/>
    <s v="2676-DZINU"/>
    <d v="2012-05-28T00:00:00"/>
    <d v="2012-06-27T00:00:00"/>
    <n v="56.56"/>
    <m/>
    <s v="Paid"/>
    <d v="2012-05-28T00:00:00"/>
    <n v="0"/>
    <s v="No"/>
    <x v="1"/>
    <d v="2012-10-19T00:00:00"/>
    <s v="Paper"/>
    <s v=""/>
    <s v="AR"/>
    <x v="2"/>
    <n v="0"/>
    <x v="1"/>
    <x v="1"/>
    <x v="4"/>
  </r>
  <r>
    <x v="804"/>
    <x v="1"/>
    <s v="9928-IJYBQ"/>
    <d v="2013-03-04T00:00:00"/>
    <d v="2013-03-05T00:00:00"/>
    <n v="83.95"/>
    <m/>
    <s v="Paid"/>
    <d v="2013-03-04T00:00:00"/>
    <n v="6"/>
    <s v="No"/>
    <x v="5"/>
    <d v="2012-03-18T00:00:00"/>
    <s v="Electronic"/>
    <s v=""/>
    <s v="AR"/>
    <x v="1"/>
    <n v="1"/>
    <x v="1"/>
    <x v="1"/>
    <x v="3"/>
  </r>
  <r>
    <x v="800"/>
    <x v="1"/>
    <s v="0379-NEVHP"/>
    <d v="2013-11-08T00:00:00"/>
    <d v="2013-10-09T00:00:00"/>
    <n v="47.08"/>
    <m/>
    <s v="Paid"/>
    <d v="2013-11-08T00:00:00"/>
    <n v="0"/>
    <s v="No"/>
    <x v="1"/>
    <d v="2013-06-04T00:00:00"/>
    <s v="Electronic"/>
    <s v=""/>
    <s v="AR"/>
    <x v="2"/>
    <n v="0"/>
    <x v="1"/>
    <x v="1"/>
    <x v="3"/>
  </r>
  <r>
    <x v="801"/>
    <x v="1"/>
    <s v="9758-AIEIK"/>
    <d v="2012-05-25T00:00:00"/>
    <d v="2012-06-24T00:00:00"/>
    <n v="51.34"/>
    <m/>
    <s v="Paid"/>
    <d v="2012-05-25T00:00:00"/>
    <n v="0"/>
    <s v="No"/>
    <x v="2"/>
    <d v="2012-04-23T00:00:00"/>
    <s v="Electronic"/>
    <s v=""/>
    <s v="AR"/>
    <x v="2"/>
    <n v="0"/>
    <x v="1"/>
    <x v="1"/>
    <x v="4"/>
  </r>
  <r>
    <x v="800"/>
    <x v="1"/>
    <s v="6632-CGYHU"/>
    <d v="2012-10-25T00:00:00"/>
    <d v="2012-11-24T00:00:00"/>
    <n v="83.68"/>
    <m/>
    <s v="Paid"/>
    <d v="2012-10-25T00:00:00"/>
    <n v="0"/>
    <s v="No"/>
    <x v="1"/>
    <d v="2013-08-01T00:00:00"/>
    <s v="Paper"/>
    <s v=""/>
    <s v="AR"/>
    <x v="2"/>
    <n v="0"/>
    <x v="1"/>
    <x v="1"/>
    <x v="4"/>
  </r>
  <r>
    <x v="800"/>
    <x v="1"/>
    <s v="9174-IYKOC"/>
    <d v="2012-02-03T00:00:00"/>
    <d v="2012-01-04T00:00:00"/>
    <n v="53.79"/>
    <m/>
    <s v="Paid"/>
    <d v="2012-02-03T00:00:00"/>
    <n v="1"/>
    <s v="No"/>
    <x v="1"/>
    <d v="2012-11-27T00:00:00"/>
    <s v="Paper"/>
    <s v=""/>
    <s v="AR"/>
    <x v="1"/>
    <n v="1"/>
    <x v="1"/>
    <x v="1"/>
    <x v="4"/>
  </r>
  <r>
    <x v="802"/>
    <x v="1"/>
    <s v="2824-HJQPP"/>
    <d v="2013-02-27T00:00:00"/>
    <d v="2013-03-29T00:00:00"/>
    <n v="64.540000000000006"/>
    <m/>
    <s v="Paid"/>
    <d v="2013-02-27T00:00:00"/>
    <n v="0"/>
    <s v="No"/>
    <x v="3"/>
    <d v="2013-04-09T00:00:00"/>
    <s v="Paper"/>
    <s v=""/>
    <s v="AR"/>
    <x v="2"/>
    <n v="0"/>
    <x v="1"/>
    <x v="1"/>
    <x v="3"/>
  </r>
  <r>
    <x v="801"/>
    <x v="1"/>
    <s v="4640-FGEJI"/>
    <d v="2013-02-04T00:00:00"/>
    <d v="2013-02-05T00:00:00"/>
    <n v="94.62"/>
    <m/>
    <s v="Paid"/>
    <d v="2013-02-04T00:00:00"/>
    <n v="0"/>
    <s v="No"/>
    <x v="2"/>
    <d v="2013-04-04T00:00:00"/>
    <s v="Paper"/>
    <s v=""/>
    <s v="AR"/>
    <x v="2"/>
    <n v="0"/>
    <x v="1"/>
    <x v="1"/>
    <x v="3"/>
  </r>
  <r>
    <x v="804"/>
    <x v="1"/>
    <s v="7228-LEPPM"/>
    <d v="2013-09-02T00:00:00"/>
    <d v="2013-11-03T00:00:00"/>
    <n v="34.700000000000003"/>
    <m/>
    <s v="Paid"/>
    <d v="2013-09-02T00:00:00"/>
    <n v="3"/>
    <s v="No"/>
    <x v="5"/>
    <d v="2012-04-30T00:00:00"/>
    <s v="Electronic"/>
    <s v=""/>
    <s v="AR"/>
    <x v="1"/>
    <n v="1"/>
    <x v="1"/>
    <x v="1"/>
    <x v="3"/>
  </r>
  <r>
    <x v="801"/>
    <x v="1"/>
    <s v="8389-TCXFQ"/>
    <d v="2013-01-03T00:00:00"/>
    <d v="2013-03-31T00:00:00"/>
    <n v="53.38"/>
    <m/>
    <s v="Paid"/>
    <d v="2013-01-03T00:00:00"/>
    <n v="13"/>
    <s v="Yes"/>
    <x v="2"/>
    <d v="2012-08-24T00:00:00"/>
    <s v="Electronic"/>
    <s v=""/>
    <s v="AR"/>
    <x v="1"/>
    <n v="1"/>
    <x v="2"/>
    <x v="1"/>
    <x v="3"/>
  </r>
  <r>
    <x v="804"/>
    <x v="1"/>
    <s v="7758-WKLVM"/>
    <d v="2012-09-10T00:00:00"/>
    <d v="2012-08-11T00:00:00"/>
    <n v="56.82"/>
    <m/>
    <s v="Paid"/>
    <d v="2012-09-10T00:00:00"/>
    <n v="2"/>
    <s v="No"/>
    <x v="5"/>
    <d v="2012-06-02T00:00:00"/>
    <s v="Electronic"/>
    <s v=""/>
    <s v="AR"/>
    <x v="1"/>
    <n v="1"/>
    <x v="1"/>
    <x v="1"/>
    <x v="4"/>
  </r>
  <r>
    <x v="801"/>
    <x v="1"/>
    <s v="9117-LYRCE"/>
    <d v="2013-01-03T00:00:00"/>
    <d v="2013-03-31T00:00:00"/>
    <n v="58.69"/>
    <m/>
    <s v="Paid"/>
    <d v="2013-01-03T00:00:00"/>
    <n v="30"/>
    <s v="Yes"/>
    <x v="2"/>
    <d v="2013-05-07T00:00:00"/>
    <s v="Paper"/>
    <s v=""/>
    <s v="AR"/>
    <x v="1"/>
    <n v="1"/>
    <x v="2"/>
    <x v="1"/>
    <x v="3"/>
  </r>
  <r>
    <x v="800"/>
    <x v="1"/>
    <s v="9014-WENVB"/>
    <d v="2012-11-22T00:00:00"/>
    <d v="2012-12-22T00:00:00"/>
    <n v="89.68"/>
    <m/>
    <s v="Paid"/>
    <d v="2012-11-22T00:00:00"/>
    <n v="2"/>
    <s v="No"/>
    <x v="1"/>
    <d v="2013-03-08T00:00:00"/>
    <s v="Paper"/>
    <s v=""/>
    <s v="AR"/>
    <x v="1"/>
    <n v="1"/>
    <x v="1"/>
    <x v="1"/>
    <x v="4"/>
  </r>
  <r>
    <x v="802"/>
    <x v="1"/>
    <s v="8364-UWVLM"/>
    <d v="2013-06-02T00:00:00"/>
    <d v="2013-08-03T00:00:00"/>
    <n v="91.59"/>
    <m/>
    <s v="Paid"/>
    <d v="2013-06-02T00:00:00"/>
    <n v="0"/>
    <s v="Yes"/>
    <x v="3"/>
    <d v="2012-10-11T00:00:00"/>
    <s v="Electronic"/>
    <s v=""/>
    <s v="AR"/>
    <x v="2"/>
    <n v="0"/>
    <x v="2"/>
    <x v="1"/>
    <x v="3"/>
  </r>
  <r>
    <x v="802"/>
    <x v="1"/>
    <s v="6627-ELFBK"/>
    <d v="2013-01-08T00:00:00"/>
    <d v="2013-08-31T00:00:00"/>
    <n v="86.83"/>
    <m/>
    <s v="Paid"/>
    <d v="2013-01-08T00:00:00"/>
    <n v="0"/>
    <s v="No"/>
    <x v="3"/>
    <d v="2012-11-26T00:00:00"/>
    <s v="Electronic"/>
    <s v=""/>
    <s v="AR"/>
    <x v="2"/>
    <n v="0"/>
    <x v="1"/>
    <x v="1"/>
    <x v="3"/>
  </r>
  <r>
    <x v="802"/>
    <x v="1"/>
    <s v="8102-ABPKQ"/>
    <d v="2013-08-04T00:00:00"/>
    <d v="2013-08-05T00:00:00"/>
    <n v="56.01"/>
    <m/>
    <s v="Paid"/>
    <d v="2013-08-04T00:00:00"/>
    <n v="0"/>
    <s v="Yes"/>
    <x v="3"/>
    <d v="2013-08-29T00:00:00"/>
    <s v="Paper"/>
    <s v=""/>
    <s v="AR"/>
    <x v="2"/>
    <n v="0"/>
    <x v="2"/>
    <x v="1"/>
    <x v="3"/>
  </r>
  <r>
    <x v="800"/>
    <x v="1"/>
    <s v="9014-WENVB"/>
    <d v="2012-01-17T00:00:00"/>
    <d v="2012-02-16T00:00:00"/>
    <n v="69.989999999999995"/>
    <m/>
    <s v="Paid"/>
    <d v="2012-01-17T00:00:00"/>
    <n v="0"/>
    <s v="No"/>
    <x v="1"/>
    <d v="2013-03-08T00:00:00"/>
    <s v="Paper"/>
    <s v=""/>
    <s v="AR"/>
    <x v="2"/>
    <n v="0"/>
    <x v="1"/>
    <x v="1"/>
    <x v="4"/>
  </r>
  <r>
    <x v="801"/>
    <x v="1"/>
    <s v="7600-OISKG"/>
    <d v="2013-04-08T00:00:00"/>
    <d v="2013-03-09T00:00:00"/>
    <n v="90.54"/>
    <m/>
    <s v="Paid"/>
    <d v="2013-04-08T00:00:00"/>
    <n v="0"/>
    <s v="Yes"/>
    <x v="2"/>
    <d v="2013-07-19T00:00:00"/>
    <s v="Electronic"/>
    <s v=""/>
    <s v="AR"/>
    <x v="2"/>
    <n v="0"/>
    <x v="2"/>
    <x v="1"/>
    <x v="3"/>
  </r>
  <r>
    <x v="803"/>
    <x v="1"/>
    <s v="8942-ERSWK"/>
    <d v="2012-09-18T00:00:00"/>
    <d v="2012-10-18T00:00:00"/>
    <n v="13.06"/>
    <m/>
    <s v="Paid"/>
    <d v="2012-09-18T00:00:00"/>
    <n v="0"/>
    <s v="No"/>
    <x v="4"/>
    <d v="2013-11-01T00:00:00"/>
    <s v="Paper"/>
    <s v=""/>
    <s v="AR"/>
    <x v="2"/>
    <n v="0"/>
    <x v="1"/>
    <x v="1"/>
    <x v="4"/>
  </r>
  <r>
    <x v="802"/>
    <x v="1"/>
    <s v="3568-JJMFW"/>
    <d v="2012-03-30T00:00:00"/>
    <d v="2012-04-29T00:00:00"/>
    <n v="36.21"/>
    <m/>
    <s v="Paid"/>
    <d v="2012-03-30T00:00:00"/>
    <n v="0"/>
    <s v="Yes"/>
    <x v="3"/>
    <d v="2012-09-01T00:00:00"/>
    <s v="Electronic"/>
    <s v=""/>
    <s v="AR"/>
    <x v="2"/>
    <n v="0"/>
    <x v="2"/>
    <x v="1"/>
    <x v="4"/>
  </r>
  <r>
    <x v="800"/>
    <x v="1"/>
    <s v="7209-MDWKR"/>
    <d v="2013-06-19T00:00:00"/>
    <d v="2013-07-19T00:00:00"/>
    <n v="36.229999999999997"/>
    <m/>
    <s v="Paid"/>
    <d v="2013-06-19T00:00:00"/>
    <n v="0"/>
    <s v="No"/>
    <x v="1"/>
    <d v="2013-09-10T00:00:00"/>
    <s v="Paper"/>
    <s v=""/>
    <s v="AR"/>
    <x v="2"/>
    <n v="0"/>
    <x v="1"/>
    <x v="1"/>
    <x v="3"/>
  </r>
  <r>
    <x v="803"/>
    <x v="1"/>
    <s v="8942-ERSWK"/>
    <d v="2013-05-25T00:00:00"/>
    <d v="2013-06-24T00:00:00"/>
    <n v="51.6"/>
    <m/>
    <s v="Paid"/>
    <d v="2013-05-25T00:00:00"/>
    <n v="0"/>
    <s v="No"/>
    <x v="4"/>
    <d v="2013-11-01T00:00:00"/>
    <s v="Electronic"/>
    <s v=""/>
    <s v="AR"/>
    <x v="2"/>
    <n v="0"/>
    <x v="1"/>
    <x v="1"/>
    <x v="3"/>
  </r>
  <r>
    <x v="803"/>
    <x v="1"/>
    <s v="9250-VHLWY"/>
    <d v="2012-09-15T00:00:00"/>
    <d v="2012-10-15T00:00:00"/>
    <n v="46.49"/>
    <m/>
    <s v="Paid"/>
    <d v="2012-09-15T00:00:00"/>
    <n v="0"/>
    <s v="No"/>
    <x v="4"/>
    <d v="2013-03-06T00:00:00"/>
    <s v="Paper"/>
    <s v=""/>
    <s v="AR"/>
    <x v="2"/>
    <n v="0"/>
    <x v="1"/>
    <x v="1"/>
    <x v="4"/>
  </r>
  <r>
    <x v="804"/>
    <x v="1"/>
    <s v="2026-XLBER"/>
    <d v="2013-05-31T00:00:00"/>
    <d v="2013-06-30T00:00:00"/>
    <n v="70.66"/>
    <m/>
    <s v="Paid"/>
    <d v="2013-05-31T00:00:00"/>
    <n v="0"/>
    <s v="Yes"/>
    <x v="5"/>
    <d v="2012-12-11T00:00:00"/>
    <s v="Electronic"/>
    <s v=""/>
    <s v="AR"/>
    <x v="2"/>
    <n v="0"/>
    <x v="2"/>
    <x v="1"/>
    <x v="3"/>
  </r>
  <r>
    <x v="803"/>
    <x v="1"/>
    <s v="9250-VHLWY"/>
    <d v="2012-05-10T00:00:00"/>
    <d v="2012-04-11T00:00:00"/>
    <n v="48.87"/>
    <m/>
    <s v="Paid"/>
    <d v="2012-05-10T00:00:00"/>
    <n v="0"/>
    <s v="No"/>
    <x v="4"/>
    <d v="2013-03-06T00:00:00"/>
    <s v="Paper"/>
    <s v=""/>
    <s v="AR"/>
    <x v="2"/>
    <n v="0"/>
    <x v="1"/>
    <x v="1"/>
    <x v="4"/>
  </r>
  <r>
    <x v="803"/>
    <x v="1"/>
    <s v="8942-ERSWK"/>
    <d v="2012-03-07T00:00:00"/>
    <d v="2012-02-08T00:00:00"/>
    <n v="25.41"/>
    <m/>
    <s v="Paid"/>
    <d v="2012-03-07T00:00:00"/>
    <n v="0"/>
    <s v="No"/>
    <x v="4"/>
    <d v="2013-11-01T00:00:00"/>
    <s v="Paper"/>
    <s v=""/>
    <s v="AR"/>
    <x v="2"/>
    <n v="0"/>
    <x v="1"/>
    <x v="1"/>
    <x v="4"/>
  </r>
  <r>
    <x v="800"/>
    <x v="1"/>
    <s v="2423-QOKIO"/>
    <d v="2012-02-10T00:00:00"/>
    <d v="2012-01-11T00:00:00"/>
    <n v="75.209999999999994"/>
    <m/>
    <s v="Paid"/>
    <d v="2012-02-10T00:00:00"/>
    <n v="0"/>
    <s v="No"/>
    <x v="1"/>
    <d v="2013-11-05T00:00:00"/>
    <s v="Paper"/>
    <s v=""/>
    <s v="AR"/>
    <x v="2"/>
    <n v="0"/>
    <x v="1"/>
    <x v="1"/>
    <x v="4"/>
  </r>
  <r>
    <x v="804"/>
    <x v="1"/>
    <s v="9149-MATVB"/>
    <d v="2013-09-01T00:00:00"/>
    <d v="2013-08-02T00:00:00"/>
    <n v="65.81"/>
    <m/>
    <s v="Paid"/>
    <d v="2013-09-01T00:00:00"/>
    <n v="0"/>
    <s v="No"/>
    <x v="5"/>
    <d v="2013-04-30T00:00:00"/>
    <s v="Paper"/>
    <s v=""/>
    <s v="AR"/>
    <x v="2"/>
    <n v="0"/>
    <x v="1"/>
    <x v="1"/>
    <x v="3"/>
  </r>
  <r>
    <x v="802"/>
    <x v="1"/>
    <s v="6627-ELFBK"/>
    <d v="2012-08-08T00:00:00"/>
    <d v="2012-07-09T00:00:00"/>
    <n v="78"/>
    <m/>
    <s v="Paid"/>
    <d v="2012-08-08T00:00:00"/>
    <n v="0"/>
    <s v="No"/>
    <x v="3"/>
    <d v="2012-11-26T00:00:00"/>
    <s v="Paper"/>
    <s v=""/>
    <s v="AR"/>
    <x v="2"/>
    <n v="0"/>
    <x v="1"/>
    <x v="1"/>
    <x v="4"/>
  </r>
  <r>
    <x v="802"/>
    <x v="1"/>
    <s v="7946-HJDUR"/>
    <d v="2013-10-31T00:00:00"/>
    <d v="2013-11-30T00:00:00"/>
    <n v="56.48"/>
    <m/>
    <s v="Paid"/>
    <d v="2013-10-31T00:00:00"/>
    <n v="0"/>
    <s v="No"/>
    <x v="3"/>
    <d v="2012-02-21T00:00:00"/>
    <s v="Electronic"/>
    <s v=""/>
    <s v="AR"/>
    <x v="2"/>
    <n v="0"/>
    <x v="1"/>
    <x v="1"/>
    <x v="3"/>
  </r>
  <r>
    <x v="801"/>
    <x v="1"/>
    <s v="5284-DJOZO"/>
    <d v="2012-02-28T00:00:00"/>
    <d v="2012-03-29T00:00:00"/>
    <n v="78.91"/>
    <m/>
    <s v="Paid"/>
    <d v="2012-02-28T00:00:00"/>
    <n v="0"/>
    <s v="No"/>
    <x v="2"/>
    <d v="2012-11-09T00:00:00"/>
    <s v="Paper"/>
    <s v=""/>
    <s v="AR"/>
    <x v="2"/>
    <n v="0"/>
    <x v="1"/>
    <x v="1"/>
    <x v="4"/>
  </r>
  <r>
    <x v="800"/>
    <x v="1"/>
    <s v="8156-PCYBM"/>
    <d v="2012-05-17T00:00:00"/>
    <d v="2012-06-16T00:00:00"/>
    <n v="82.2"/>
    <m/>
    <s v="Paid"/>
    <d v="2012-05-17T00:00:00"/>
    <n v="0"/>
    <s v="No"/>
    <x v="1"/>
    <d v="2012-03-03T00:00:00"/>
    <s v="Electronic"/>
    <s v=""/>
    <s v="AR"/>
    <x v="2"/>
    <n v="0"/>
    <x v="1"/>
    <x v="1"/>
    <x v="4"/>
  </r>
  <r>
    <x v="803"/>
    <x v="1"/>
    <s v="9250-VHLWY"/>
    <d v="2013-01-20T00:00:00"/>
    <d v="2013-02-19T00:00:00"/>
    <n v="65.430000000000007"/>
    <m/>
    <s v="Paid"/>
    <d v="2013-01-20T00:00:00"/>
    <n v="0"/>
    <s v="No"/>
    <x v="4"/>
    <d v="2013-03-06T00:00:00"/>
    <s v="Paper"/>
    <s v=""/>
    <s v="AR"/>
    <x v="2"/>
    <n v="0"/>
    <x v="1"/>
    <x v="1"/>
    <x v="3"/>
  </r>
  <r>
    <x v="801"/>
    <x v="1"/>
    <s v="8389-TCXFQ"/>
    <d v="2013-10-03T00:00:00"/>
    <d v="2013-09-04T00:00:00"/>
    <n v="37.020000000000003"/>
    <m/>
    <s v="Paid"/>
    <d v="2013-10-03T00:00:00"/>
    <n v="0"/>
    <s v="Yes"/>
    <x v="2"/>
    <d v="2012-08-24T00:00:00"/>
    <s v="Electronic"/>
    <s v=""/>
    <s v="AR"/>
    <x v="2"/>
    <n v="0"/>
    <x v="2"/>
    <x v="1"/>
    <x v="3"/>
  </r>
  <r>
    <x v="804"/>
    <x v="1"/>
    <s v="2687-XWAMA"/>
    <d v="2013-06-05T00:00:00"/>
    <d v="2013-05-06T00:00:00"/>
    <n v="41.72"/>
    <m/>
    <s v="Paid"/>
    <d v="2013-06-05T00:00:00"/>
    <n v="0"/>
    <s v="No"/>
    <x v="5"/>
    <d v="2013-03-04T00:00:00"/>
    <s v="Electronic"/>
    <s v=""/>
    <s v="AR"/>
    <x v="2"/>
    <n v="0"/>
    <x v="1"/>
    <x v="1"/>
    <x v="3"/>
  </r>
  <r>
    <x v="800"/>
    <x v="1"/>
    <s v="7841-HROAQ"/>
    <d v="2012-08-08T00:00:00"/>
    <d v="2012-07-09T00:00:00"/>
    <n v="53.74"/>
    <m/>
    <s v="Paid"/>
    <d v="2012-08-08T00:00:00"/>
    <n v="0"/>
    <s v="No"/>
    <x v="1"/>
    <d v="2013-09-15T00:00:00"/>
    <s v="Paper"/>
    <s v=""/>
    <s v="AR"/>
    <x v="2"/>
    <n v="0"/>
    <x v="1"/>
    <x v="1"/>
    <x v="4"/>
  </r>
  <r>
    <x v="804"/>
    <x v="1"/>
    <s v="6077-FDQRK"/>
    <d v="2012-07-29T00:00:00"/>
    <d v="2012-08-28T00:00:00"/>
    <n v="32.590000000000003"/>
    <m/>
    <s v="Paid"/>
    <d v="2012-07-29T00:00:00"/>
    <n v="0"/>
    <s v="No"/>
    <x v="5"/>
    <d v="2012-11-09T00:00:00"/>
    <s v="Paper"/>
    <s v=""/>
    <s v="AR"/>
    <x v="2"/>
    <n v="0"/>
    <x v="1"/>
    <x v="1"/>
    <x v="4"/>
  </r>
  <r>
    <x v="802"/>
    <x v="1"/>
    <s v="5613-UHVMG"/>
    <d v="2013-04-16T00:00:00"/>
    <d v="2013-05-16T00:00:00"/>
    <n v="71.86"/>
    <m/>
    <s v="Paid"/>
    <d v="2013-04-16T00:00:00"/>
    <n v="8"/>
    <s v="No"/>
    <x v="3"/>
    <d v="2012-05-31T00:00:00"/>
    <s v="Electronic"/>
    <s v=""/>
    <s v="AR"/>
    <x v="1"/>
    <n v="1"/>
    <x v="1"/>
    <x v="1"/>
    <x v="3"/>
  </r>
  <r>
    <x v="804"/>
    <x v="1"/>
    <s v="3831-FXWYK"/>
    <d v="2012-03-29T00:00:00"/>
    <d v="2012-04-28T00:00:00"/>
    <n v="79.28"/>
    <m/>
    <s v="Paid"/>
    <d v="2012-03-29T00:00:00"/>
    <n v="8"/>
    <s v="No"/>
    <x v="5"/>
    <d v="2013-08-03T00:00:00"/>
    <s v="Paper"/>
    <s v=""/>
    <s v="AR"/>
    <x v="1"/>
    <n v="1"/>
    <x v="1"/>
    <x v="1"/>
    <x v="4"/>
  </r>
  <r>
    <x v="800"/>
    <x v="1"/>
    <s v="3598-DNURW"/>
    <d v="2012-09-29T00:00:00"/>
    <d v="2012-10-29T00:00:00"/>
    <n v="90.91"/>
    <m/>
    <s v="Paid"/>
    <d v="2012-09-29T00:00:00"/>
    <n v="0"/>
    <s v="No"/>
    <x v="1"/>
    <d v="2012-08-29T00:00:00"/>
    <s v="Electronic"/>
    <s v=""/>
    <s v="AR"/>
    <x v="2"/>
    <n v="0"/>
    <x v="1"/>
    <x v="1"/>
    <x v="4"/>
  </r>
  <r>
    <x v="801"/>
    <x v="1"/>
    <s v="7600-OISKG"/>
    <d v="2012-01-08T00:00:00"/>
    <d v="2012-08-31T00:00:00"/>
    <n v="79.02"/>
    <m/>
    <s v="Paid"/>
    <d v="2012-01-08T00:00:00"/>
    <n v="0"/>
    <s v="Yes"/>
    <x v="2"/>
    <d v="2013-07-19T00:00:00"/>
    <s v="Paper"/>
    <s v=""/>
    <s v="AR"/>
    <x v="2"/>
    <n v="0"/>
    <x v="2"/>
    <x v="1"/>
    <x v="4"/>
  </r>
  <r>
    <x v="801"/>
    <x v="1"/>
    <s v="6048-QPZCF"/>
    <d v="2013-09-25T00:00:00"/>
    <d v="2013-10-25T00:00:00"/>
    <n v="88.58"/>
    <m/>
    <s v="Paid"/>
    <d v="2013-09-25T00:00:00"/>
    <n v="0"/>
    <s v="Yes"/>
    <x v="2"/>
    <d v="2012-07-13T00:00:00"/>
    <s v="Electronic"/>
    <s v=""/>
    <s v="AR"/>
    <x v="2"/>
    <n v="0"/>
    <x v="2"/>
    <x v="1"/>
    <x v="3"/>
  </r>
  <r>
    <x v="802"/>
    <x v="1"/>
    <s v="3568-JJMFW"/>
    <d v="2013-04-25T00:00:00"/>
    <d v="2013-05-25T00:00:00"/>
    <n v="72.88"/>
    <m/>
    <s v="Paid"/>
    <d v="2013-04-25T00:00:00"/>
    <n v="0"/>
    <s v="Yes"/>
    <x v="3"/>
    <d v="2012-09-01T00:00:00"/>
    <s v="Electronic"/>
    <s v=""/>
    <s v="AR"/>
    <x v="2"/>
    <n v="0"/>
    <x v="2"/>
    <x v="1"/>
    <x v="3"/>
  </r>
  <r>
    <x v="804"/>
    <x v="1"/>
    <s v="7050-KQLDO"/>
    <d v="2012-07-03T00:00:00"/>
    <d v="2012-06-04T00:00:00"/>
    <n v="62.24"/>
    <m/>
    <s v="Paid"/>
    <d v="2012-07-03T00:00:00"/>
    <n v="0"/>
    <s v="No"/>
    <x v="5"/>
    <d v="2012-09-29T00:00:00"/>
    <s v="Paper"/>
    <s v=""/>
    <s v="AR"/>
    <x v="2"/>
    <n v="0"/>
    <x v="1"/>
    <x v="1"/>
    <x v="4"/>
  </r>
  <r>
    <x v="800"/>
    <x v="1"/>
    <s v="2125-HJDLA"/>
    <d v="2012-12-30T00:00:00"/>
    <d v="2013-01-29T00:00:00"/>
    <n v="61.93"/>
    <m/>
    <s v="Paid"/>
    <d v="2012-12-30T00:00:00"/>
    <n v="18"/>
    <s v="No"/>
    <x v="1"/>
    <d v="2012-05-22T00:00:00"/>
    <s v="Electronic"/>
    <s v=""/>
    <s v="AR"/>
    <x v="1"/>
    <n v="1"/>
    <x v="1"/>
    <x v="1"/>
    <x v="4"/>
  </r>
  <r>
    <x v="803"/>
    <x v="1"/>
    <s v="7654-DOLHO"/>
    <d v="2012-11-08T00:00:00"/>
    <d v="2012-10-09T00:00:00"/>
    <n v="23.04"/>
    <m/>
    <s v="Paid"/>
    <d v="2012-11-08T00:00:00"/>
    <n v="0"/>
    <s v="No"/>
    <x v="4"/>
    <d v="2012-04-04T00:00:00"/>
    <s v="Electronic"/>
    <s v=""/>
    <s v="AR"/>
    <x v="2"/>
    <n v="0"/>
    <x v="1"/>
    <x v="1"/>
    <x v="4"/>
  </r>
  <r>
    <x v="802"/>
    <x v="1"/>
    <s v="6004-KITZM"/>
    <d v="2012-06-16T00:00:00"/>
    <d v="2012-07-16T00:00:00"/>
    <n v="65.510000000000005"/>
    <m/>
    <s v="Paid"/>
    <d v="2012-06-16T00:00:00"/>
    <n v="0"/>
    <s v="No"/>
    <x v="3"/>
    <d v="2013-01-09T00:00:00"/>
    <s v="Paper"/>
    <s v=""/>
    <s v="AR"/>
    <x v="2"/>
    <n v="0"/>
    <x v="1"/>
    <x v="1"/>
    <x v="4"/>
  </r>
  <r>
    <x v="801"/>
    <x v="1"/>
    <s v="7245-CKNCN"/>
    <d v="2012-02-11T00:00:00"/>
    <d v="2012-02-12T00:00:00"/>
    <n v="61.57"/>
    <m/>
    <s v="Paid"/>
    <d v="2012-02-11T00:00:00"/>
    <n v="0"/>
    <s v="No"/>
    <x v="2"/>
    <d v="2012-04-06T00:00:00"/>
    <s v="Electronic"/>
    <s v=""/>
    <s v="AR"/>
    <x v="2"/>
    <n v="0"/>
    <x v="1"/>
    <x v="1"/>
    <x v="4"/>
  </r>
  <r>
    <x v="802"/>
    <x v="1"/>
    <s v="3568-JJMFW"/>
    <d v="2013-05-25T00:00:00"/>
    <d v="2013-06-24T00:00:00"/>
    <n v="96.64"/>
    <m/>
    <s v="Paid"/>
    <d v="2013-05-25T00:00:00"/>
    <n v="0"/>
    <s v="Yes"/>
    <x v="3"/>
    <d v="2012-09-01T00:00:00"/>
    <s v="Electronic"/>
    <s v=""/>
    <s v="AR"/>
    <x v="2"/>
    <n v="0"/>
    <x v="2"/>
    <x v="1"/>
    <x v="3"/>
  </r>
  <r>
    <x v="803"/>
    <x v="1"/>
    <s v="9883-SDWFS"/>
    <d v="2012-05-23T00:00:00"/>
    <d v="2012-06-22T00:00:00"/>
    <n v="19.010000000000002"/>
    <m/>
    <s v="Paid"/>
    <d v="2012-05-23T00:00:00"/>
    <n v="13"/>
    <s v="Yes"/>
    <x v="4"/>
    <d v="2013-08-07T00:00:00"/>
    <s v="Paper"/>
    <s v=""/>
    <s v="AR"/>
    <x v="1"/>
    <n v="1"/>
    <x v="2"/>
    <x v="1"/>
    <x v="4"/>
  </r>
  <r>
    <x v="802"/>
    <x v="1"/>
    <s v="8102-ABPKQ"/>
    <d v="2012-09-22T00:00:00"/>
    <d v="2012-10-22T00:00:00"/>
    <n v="32.86"/>
    <m/>
    <s v="Paid"/>
    <d v="2012-09-22T00:00:00"/>
    <n v="11"/>
    <s v="No"/>
    <x v="3"/>
    <d v="2013-08-29T00:00:00"/>
    <s v="Paper"/>
    <s v=""/>
    <s v="AR"/>
    <x v="1"/>
    <n v="1"/>
    <x v="1"/>
    <x v="1"/>
    <x v="4"/>
  </r>
  <r>
    <x v="802"/>
    <x v="1"/>
    <s v="6627-ELFBK"/>
    <d v="2012-01-20T00:00:00"/>
    <d v="2012-02-19T00:00:00"/>
    <n v="60.52"/>
    <m/>
    <s v="Paid"/>
    <d v="2012-01-20T00:00:00"/>
    <n v="0"/>
    <s v="No"/>
    <x v="3"/>
    <d v="2012-11-26T00:00:00"/>
    <s v="Paper"/>
    <s v=""/>
    <s v="AR"/>
    <x v="2"/>
    <n v="0"/>
    <x v="1"/>
    <x v="1"/>
    <x v="4"/>
  </r>
  <r>
    <x v="804"/>
    <x v="1"/>
    <s v="7260-ZHAKS"/>
    <d v="2013-02-22T00:00:00"/>
    <d v="2013-03-24T00:00:00"/>
    <n v="89.44"/>
    <m/>
    <s v="Paid"/>
    <d v="2013-02-22T00:00:00"/>
    <n v="0"/>
    <s v="No"/>
    <x v="5"/>
    <d v="2012-06-17T00:00:00"/>
    <s v="Electronic"/>
    <s v=""/>
    <s v="AR"/>
    <x v="2"/>
    <n v="0"/>
    <x v="1"/>
    <x v="1"/>
    <x v="3"/>
  </r>
  <r>
    <x v="800"/>
    <x v="1"/>
    <s v="8820-BLYDZ"/>
    <d v="2013-12-01T00:00:00"/>
    <d v="2013-11-02T00:00:00"/>
    <n v="46.32"/>
    <m/>
    <s v="Paid"/>
    <d v="2013-12-01T00:00:00"/>
    <n v="0"/>
    <s v="No"/>
    <x v="1"/>
    <d v="2013-03-19T00:00:00"/>
    <s v="Paper"/>
    <s v=""/>
    <s v="AR"/>
    <x v="2"/>
    <n v="0"/>
    <x v="1"/>
    <x v="1"/>
    <x v="3"/>
  </r>
  <r>
    <x v="800"/>
    <x v="1"/>
    <s v="2676-DZINU"/>
    <d v="2013-05-08T00:00:00"/>
    <d v="2013-04-09T00:00:00"/>
    <n v="52.5"/>
    <m/>
    <s v="Paid"/>
    <d v="2013-05-08T00:00:00"/>
    <n v="0"/>
    <s v="No"/>
    <x v="1"/>
    <d v="2012-10-19T00:00:00"/>
    <s v="Electronic"/>
    <s v=""/>
    <s v="AR"/>
    <x v="2"/>
    <n v="0"/>
    <x v="1"/>
    <x v="1"/>
    <x v="3"/>
  </r>
  <r>
    <x v="802"/>
    <x v="1"/>
    <s v="8364-UWVLM"/>
    <d v="2013-03-16T00:00:00"/>
    <d v="2013-04-15T00:00:00"/>
    <n v="62.67"/>
    <m/>
    <s v="Paid"/>
    <d v="2013-03-16T00:00:00"/>
    <n v="4"/>
    <s v="Yes"/>
    <x v="3"/>
    <d v="2012-10-11T00:00:00"/>
    <s v="Electronic"/>
    <s v=""/>
    <s v="AR"/>
    <x v="1"/>
    <n v="1"/>
    <x v="2"/>
    <x v="1"/>
    <x v="3"/>
  </r>
  <r>
    <x v="802"/>
    <x v="1"/>
    <s v="2824-HJQPP"/>
    <d v="2012-11-30T00:00:00"/>
    <d v="2012-12-30T00:00:00"/>
    <n v="100.08"/>
    <m/>
    <s v="Paid"/>
    <d v="2012-11-30T00:00:00"/>
    <n v="0"/>
    <s v="No"/>
    <x v="3"/>
    <d v="2013-04-09T00:00:00"/>
    <s v="Paper"/>
    <s v=""/>
    <s v="AR"/>
    <x v="2"/>
    <n v="0"/>
    <x v="1"/>
    <x v="1"/>
    <x v="4"/>
  </r>
  <r>
    <x v="804"/>
    <x v="1"/>
    <s v="4460-ZXNDN"/>
    <d v="2013-02-23T00:00:00"/>
    <d v="2013-03-25T00:00:00"/>
    <n v="84.71"/>
    <m/>
    <s v="Paid"/>
    <d v="2013-02-23T00:00:00"/>
    <n v="7"/>
    <s v="Yes"/>
    <x v="5"/>
    <d v="2013-06-27T00:00:00"/>
    <s v="Paper"/>
    <s v=""/>
    <s v="AR"/>
    <x v="1"/>
    <n v="1"/>
    <x v="2"/>
    <x v="1"/>
    <x v="3"/>
  </r>
  <r>
    <x v="801"/>
    <x v="1"/>
    <s v="9117-LYRCE"/>
    <d v="2013-02-20T00:00:00"/>
    <d v="2013-03-22T00:00:00"/>
    <n v="29.25"/>
    <m/>
    <s v="Paid"/>
    <d v="2013-02-20T00:00:00"/>
    <n v="1"/>
    <s v="No"/>
    <x v="2"/>
    <d v="2013-05-07T00:00:00"/>
    <s v="Paper"/>
    <s v=""/>
    <s v="AR"/>
    <x v="1"/>
    <n v="1"/>
    <x v="1"/>
    <x v="1"/>
    <x v="3"/>
  </r>
  <r>
    <x v="800"/>
    <x v="1"/>
    <s v="6708-DPYTF"/>
    <d v="2012-11-11T00:00:00"/>
    <d v="2012-11-12T00:00:00"/>
    <n v="94.19"/>
    <m/>
    <s v="Paid"/>
    <d v="2012-11-11T00:00:00"/>
    <n v="4"/>
    <s v="No"/>
    <x v="1"/>
    <d v="2012-02-08T00:00:00"/>
    <s v="Electronic"/>
    <s v=""/>
    <s v="AR"/>
    <x v="1"/>
    <n v="1"/>
    <x v="1"/>
    <x v="1"/>
    <x v="4"/>
  </r>
  <r>
    <x v="800"/>
    <x v="1"/>
    <s v="7841-HROAQ"/>
    <d v="2012-07-24T00:00:00"/>
    <d v="2012-08-23T00:00:00"/>
    <n v="77.84"/>
    <m/>
    <s v="Paid"/>
    <d v="2012-07-24T00:00:00"/>
    <n v="0"/>
    <s v="No"/>
    <x v="1"/>
    <d v="2013-09-15T00:00:00"/>
    <s v="Paper"/>
    <s v=""/>
    <s v="AR"/>
    <x v="2"/>
    <n v="0"/>
    <x v="1"/>
    <x v="1"/>
    <x v="4"/>
  </r>
  <r>
    <x v="801"/>
    <x v="1"/>
    <s v="4092-ZAVRG"/>
    <d v="2013-10-18T00:00:00"/>
    <d v="2013-11-17T00:00:00"/>
    <n v="63.56"/>
    <m/>
    <s v="Paid"/>
    <d v="2013-10-18T00:00:00"/>
    <n v="0"/>
    <s v="No"/>
    <x v="2"/>
    <d v="2012-05-19T00:00:00"/>
    <s v="Electronic"/>
    <s v=""/>
    <s v="AR"/>
    <x v="2"/>
    <n v="0"/>
    <x v="1"/>
    <x v="1"/>
    <x v="3"/>
  </r>
  <r>
    <x v="800"/>
    <x v="1"/>
    <s v="3569-VJWXS"/>
    <d v="2013-05-15T00:00:00"/>
    <d v="2013-06-14T00:00:00"/>
    <n v="35.229999999999997"/>
    <m/>
    <s v="Paid"/>
    <d v="2013-05-15T00:00:00"/>
    <n v="0"/>
    <s v="No"/>
    <x v="1"/>
    <d v="2013-09-04T00:00:00"/>
    <s v="Electronic"/>
    <s v=""/>
    <s v="AR"/>
    <x v="2"/>
    <n v="0"/>
    <x v="1"/>
    <x v="1"/>
    <x v="3"/>
  </r>
  <r>
    <x v="804"/>
    <x v="1"/>
    <s v="4460-ZXNDN"/>
    <d v="2012-03-25T00:00:00"/>
    <d v="2012-04-24T00:00:00"/>
    <n v="45.59"/>
    <m/>
    <s v="Paid"/>
    <d v="2012-03-25T00:00:00"/>
    <n v="4"/>
    <s v="No"/>
    <x v="5"/>
    <d v="2013-06-27T00:00:00"/>
    <s v="Paper"/>
    <s v=""/>
    <s v="AR"/>
    <x v="1"/>
    <n v="1"/>
    <x v="1"/>
    <x v="1"/>
    <x v="4"/>
  </r>
  <r>
    <x v="804"/>
    <x v="1"/>
    <s v="3993-QUNVJ"/>
    <d v="2013-06-04T00:00:00"/>
    <d v="2013-06-05T00:00:00"/>
    <n v="76.44"/>
    <m/>
    <s v="Paid"/>
    <d v="2013-06-04T00:00:00"/>
    <n v="0"/>
    <s v="No"/>
    <x v="5"/>
    <d v="2012-12-31T00:00:00"/>
    <s v="Electronic"/>
    <s v=""/>
    <s v="AR"/>
    <x v="2"/>
    <n v="0"/>
    <x v="1"/>
    <x v="1"/>
    <x v="3"/>
  </r>
  <r>
    <x v="804"/>
    <x v="1"/>
    <s v="7758-WKLVM"/>
    <d v="2012-09-06T00:00:00"/>
    <d v="2012-09-07T00:00:00"/>
    <n v="68.06"/>
    <m/>
    <s v="Paid"/>
    <d v="2012-09-06T00:00:00"/>
    <n v="0"/>
    <s v="No"/>
    <x v="5"/>
    <d v="2012-06-02T00:00:00"/>
    <s v="Electronic"/>
    <s v=""/>
    <s v="AR"/>
    <x v="2"/>
    <n v="0"/>
    <x v="1"/>
    <x v="1"/>
    <x v="4"/>
  </r>
  <r>
    <x v="804"/>
    <x v="1"/>
    <s v="7758-WKLVM"/>
    <d v="2012-03-24T00:00:00"/>
    <d v="2012-04-23T00:00:00"/>
    <n v="63.08"/>
    <m/>
    <s v="Paid"/>
    <d v="2012-03-24T00:00:00"/>
    <n v="14"/>
    <s v="Yes"/>
    <x v="5"/>
    <d v="2012-06-02T00:00:00"/>
    <s v="Electronic"/>
    <s v=""/>
    <s v="AR"/>
    <x v="1"/>
    <n v="1"/>
    <x v="2"/>
    <x v="1"/>
    <x v="4"/>
  </r>
  <r>
    <x v="804"/>
    <x v="1"/>
    <s v="9149-MATVB"/>
    <d v="2013-11-28T00:00:00"/>
    <d v="2013-12-28T00:00:00"/>
    <n v="42.57"/>
    <m/>
    <s v="Paid"/>
    <d v="2013-11-28T00:00:00"/>
    <n v="0"/>
    <s v="No"/>
    <x v="5"/>
    <d v="2013-04-30T00:00:00"/>
    <s v="Electronic"/>
    <s v=""/>
    <s v="AR"/>
    <x v="2"/>
    <n v="0"/>
    <x v="1"/>
    <x v="1"/>
    <x v="3"/>
  </r>
  <r>
    <x v="804"/>
    <x v="1"/>
    <s v="7856-ODQFO"/>
    <d v="2013-03-29T00:00:00"/>
    <d v="2013-04-28T00:00:00"/>
    <n v="14.63"/>
    <m/>
    <s v="Paid"/>
    <d v="2013-03-29T00:00:00"/>
    <n v="0"/>
    <s v="No"/>
    <x v="5"/>
    <d v="2012-05-08T00:00:00"/>
    <s v="Electronic"/>
    <s v=""/>
    <s v="AR"/>
    <x v="2"/>
    <n v="0"/>
    <x v="1"/>
    <x v="1"/>
    <x v="3"/>
  </r>
  <r>
    <x v="804"/>
    <x v="1"/>
    <s v="9928-IJYBQ"/>
    <d v="2012-10-15T00:00:00"/>
    <d v="2012-11-14T00:00:00"/>
    <n v="32.770000000000003"/>
    <m/>
    <s v="Paid"/>
    <d v="2012-10-15T00:00:00"/>
    <n v="2"/>
    <s v="No"/>
    <x v="5"/>
    <d v="2012-03-18T00:00:00"/>
    <s v="Electronic"/>
    <s v=""/>
    <s v="AR"/>
    <x v="1"/>
    <n v="1"/>
    <x v="1"/>
    <x v="1"/>
    <x v="4"/>
  </r>
  <r>
    <x v="801"/>
    <x v="1"/>
    <s v="8976-AMJEO"/>
    <d v="2012-01-15T00:00:00"/>
    <d v="2012-02-14T00:00:00"/>
    <n v="57.55"/>
    <m/>
    <s v="Paid"/>
    <d v="2012-01-15T00:00:00"/>
    <n v="1"/>
    <s v="No"/>
    <x v="2"/>
    <d v="2012-03-03T00:00:00"/>
    <s v="Paper"/>
    <s v=""/>
    <s v="AR"/>
    <x v="1"/>
    <n v="1"/>
    <x v="1"/>
    <x v="1"/>
    <x v="4"/>
  </r>
  <r>
    <x v="803"/>
    <x v="1"/>
    <s v="9883-SDWFS"/>
    <d v="2013-08-26T00:00:00"/>
    <d v="2013-09-25T00:00:00"/>
    <n v="49.68"/>
    <m/>
    <s v="Paid"/>
    <d v="2013-08-26T00:00:00"/>
    <n v="20"/>
    <s v="Yes"/>
    <x v="4"/>
    <d v="2013-08-07T00:00:00"/>
    <s v="Electronic"/>
    <s v=""/>
    <s v="AR"/>
    <x v="1"/>
    <n v="1"/>
    <x v="2"/>
    <x v="1"/>
    <x v="3"/>
  </r>
  <r>
    <x v="800"/>
    <x v="1"/>
    <s v="2676-DZINU"/>
    <d v="2012-07-14T00:00:00"/>
    <d v="2012-08-13T00:00:00"/>
    <n v="89.31"/>
    <m/>
    <s v="Paid"/>
    <d v="2012-07-14T00:00:00"/>
    <n v="0"/>
    <s v="No"/>
    <x v="1"/>
    <d v="2012-10-19T00:00:00"/>
    <s v="Paper"/>
    <s v=""/>
    <s v="AR"/>
    <x v="2"/>
    <n v="0"/>
    <x v="1"/>
    <x v="1"/>
    <x v="4"/>
  </r>
  <r>
    <x v="801"/>
    <x v="1"/>
    <s v="5573-KSOIA"/>
    <d v="2013-08-19T00:00:00"/>
    <d v="2013-09-18T00:00:00"/>
    <n v="47.54"/>
    <m/>
    <s v="Paid"/>
    <d v="2013-08-19T00:00:00"/>
    <n v="8"/>
    <s v="No"/>
    <x v="2"/>
    <d v="2013-09-30T00:00:00"/>
    <s v="Paper"/>
    <s v=""/>
    <s v="AR"/>
    <x v="1"/>
    <n v="1"/>
    <x v="1"/>
    <x v="1"/>
    <x v="3"/>
  </r>
  <r>
    <x v="800"/>
    <x v="1"/>
    <s v="1080-NDGAE"/>
    <d v="2013-08-30T00:00:00"/>
    <d v="2013-09-29T00:00:00"/>
    <n v="82.6"/>
    <m/>
    <s v="Paid"/>
    <d v="2013-08-30T00:00:00"/>
    <n v="4"/>
    <s v="Yes"/>
    <x v="1"/>
    <d v="2012-09-28T00:00:00"/>
    <s v="Electronic"/>
    <s v=""/>
    <s v="AR"/>
    <x v="1"/>
    <n v="1"/>
    <x v="2"/>
    <x v="1"/>
    <x v="3"/>
  </r>
  <r>
    <x v="801"/>
    <x v="1"/>
    <s v="0783-PEPYR"/>
    <d v="2012-02-08T00:00:00"/>
    <d v="2012-01-09T00:00:00"/>
    <n v="84.75"/>
    <m/>
    <s v="Paid"/>
    <d v="2012-02-08T00:00:00"/>
    <n v="12"/>
    <s v="No"/>
    <x v="2"/>
    <d v="2013-11-27T00:00:00"/>
    <s v="Paper"/>
    <s v=""/>
    <s v="AR"/>
    <x v="1"/>
    <n v="1"/>
    <x v="1"/>
    <x v="1"/>
    <x v="4"/>
  </r>
  <r>
    <x v="803"/>
    <x v="1"/>
    <s v="6391-GBFQJ"/>
    <d v="2012-03-24T00:00:00"/>
    <d v="2012-04-23T00:00:00"/>
    <n v="7.11"/>
    <m/>
    <s v="Paid"/>
    <d v="2012-03-24T00:00:00"/>
    <n v="0"/>
    <s v="No"/>
    <x v="4"/>
    <d v="2013-11-25T00:00:00"/>
    <s v="Paper"/>
    <s v=""/>
    <s v="AR"/>
    <x v="2"/>
    <n v="0"/>
    <x v="1"/>
    <x v="1"/>
    <x v="4"/>
  </r>
  <r>
    <x v="800"/>
    <x v="1"/>
    <s v="9212-BTDMX"/>
    <d v="2012-07-12T00:00:00"/>
    <d v="2013-06-01T00:00:00"/>
    <n v="77.73"/>
    <m/>
    <s v="Paid"/>
    <d v="2012-07-12T00:00:00"/>
    <n v="0"/>
    <s v="No"/>
    <x v="1"/>
    <d v="2012-04-22T00:00:00"/>
    <s v="Electronic"/>
    <s v=""/>
    <s v="AR"/>
    <x v="2"/>
    <n v="0"/>
    <x v="1"/>
    <x v="1"/>
    <x v="4"/>
  </r>
  <r>
    <x v="803"/>
    <x v="1"/>
    <s v="7372-CESLR"/>
    <d v="2012-10-04T00:00:00"/>
    <d v="2012-10-05T00:00:00"/>
    <n v="21.24"/>
    <m/>
    <s v="Paid"/>
    <d v="2012-10-04T00:00:00"/>
    <n v="0"/>
    <s v="No"/>
    <x v="4"/>
    <d v="2013-11-01T00:00:00"/>
    <s v="Paper"/>
    <s v=""/>
    <s v="AR"/>
    <x v="2"/>
    <n v="0"/>
    <x v="1"/>
    <x v="1"/>
    <x v="4"/>
  </r>
  <r>
    <x v="801"/>
    <x v="1"/>
    <s v="9725-EZTEJ"/>
    <d v="2012-07-06T00:00:00"/>
    <d v="2012-07-07T00:00:00"/>
    <n v="72.599999999999994"/>
    <m/>
    <s v="Paid"/>
    <d v="2012-07-06T00:00:00"/>
    <n v="0"/>
    <s v="No"/>
    <x v="2"/>
    <d v="2012-03-17T00:00:00"/>
    <s v="Electronic"/>
    <s v=""/>
    <s v="AR"/>
    <x v="2"/>
    <n v="0"/>
    <x v="1"/>
    <x v="1"/>
    <x v="4"/>
  </r>
  <r>
    <x v="804"/>
    <x v="1"/>
    <s v="6077-FDQRK"/>
    <d v="2012-08-01T00:00:00"/>
    <d v="2012-07-02T00:00:00"/>
    <n v="28.84"/>
    <m/>
    <s v="Paid"/>
    <d v="2012-08-01T00:00:00"/>
    <n v="0"/>
    <s v="No"/>
    <x v="5"/>
    <d v="2012-11-09T00:00:00"/>
    <s v="Paper"/>
    <s v=""/>
    <s v="AR"/>
    <x v="2"/>
    <n v="0"/>
    <x v="1"/>
    <x v="1"/>
    <x v="4"/>
  </r>
  <r>
    <x v="804"/>
    <x v="1"/>
    <s v="2026-XLBER"/>
    <d v="2013-09-13T00:00:00"/>
    <d v="2013-10-13T00:00:00"/>
    <n v="61.79"/>
    <m/>
    <s v="Paid"/>
    <d v="2013-09-13T00:00:00"/>
    <n v="0"/>
    <s v="Yes"/>
    <x v="5"/>
    <d v="2012-12-11T00:00:00"/>
    <s v="Electronic"/>
    <s v=""/>
    <s v="AR"/>
    <x v="2"/>
    <n v="0"/>
    <x v="2"/>
    <x v="1"/>
    <x v="3"/>
  </r>
  <r>
    <x v="801"/>
    <x v="1"/>
    <s v="6833-ETVHD"/>
    <d v="2012-10-05T00:00:00"/>
    <d v="2012-09-06T00:00:00"/>
    <n v="77.760000000000005"/>
    <m/>
    <s v="Paid"/>
    <d v="2012-10-05T00:00:00"/>
    <n v="0"/>
    <s v="No"/>
    <x v="2"/>
    <d v="2012-04-30T00:00:00"/>
    <s v="Electronic"/>
    <s v=""/>
    <s v="AR"/>
    <x v="2"/>
    <n v="0"/>
    <x v="1"/>
    <x v="1"/>
    <x v="4"/>
  </r>
  <r>
    <x v="800"/>
    <x v="1"/>
    <s v="7329-TWKLF"/>
    <d v="2013-05-19T00:00:00"/>
    <d v="2013-06-18T00:00:00"/>
    <n v="79.650000000000006"/>
    <m/>
    <s v="Paid"/>
    <d v="2013-05-19T00:00:00"/>
    <n v="0"/>
    <s v="No"/>
    <x v="1"/>
    <d v="2013-11-20T00:00:00"/>
    <s v="Paper"/>
    <s v=""/>
    <s v="AR"/>
    <x v="2"/>
    <n v="0"/>
    <x v="1"/>
    <x v="1"/>
    <x v="3"/>
  </r>
  <r>
    <x v="800"/>
    <x v="1"/>
    <s v="5529-TBPGK"/>
    <d v="2012-03-17T00:00:00"/>
    <d v="2012-04-16T00:00:00"/>
    <n v="53.36"/>
    <m/>
    <s v="Paid"/>
    <d v="2012-03-17T00:00:00"/>
    <n v="0"/>
    <s v="No"/>
    <x v="1"/>
    <d v="2013-09-08T00:00:00"/>
    <s v="Paper"/>
    <s v=""/>
    <s v="AR"/>
    <x v="2"/>
    <n v="0"/>
    <x v="1"/>
    <x v="1"/>
    <x v="4"/>
  </r>
  <r>
    <x v="804"/>
    <x v="1"/>
    <s v="9323-NDIOV"/>
    <d v="2013-02-09T00:00:00"/>
    <d v="2013-02-10T00:00:00"/>
    <n v="68.97"/>
    <m/>
    <s v="Paid"/>
    <d v="2013-02-09T00:00:00"/>
    <n v="0"/>
    <s v="No"/>
    <x v="5"/>
    <d v="2012-09-07T00:00:00"/>
    <s v="Electronic"/>
    <s v=""/>
    <s v="AR"/>
    <x v="2"/>
    <n v="0"/>
    <x v="1"/>
    <x v="1"/>
    <x v="3"/>
  </r>
  <r>
    <x v="800"/>
    <x v="1"/>
    <s v="0709-LZRJV"/>
    <d v="2013-06-21T00:00:00"/>
    <d v="2013-07-21T00:00:00"/>
    <n v="36.090000000000003"/>
    <m/>
    <s v="Paid"/>
    <d v="2013-06-21T00:00:00"/>
    <n v="0"/>
    <s v="No"/>
    <x v="1"/>
    <d v="2013-06-20T00:00:00"/>
    <s v="Electronic"/>
    <s v=""/>
    <s v="AR"/>
    <x v="2"/>
    <n v="0"/>
    <x v="1"/>
    <x v="1"/>
    <x v="3"/>
  </r>
  <r>
    <x v="800"/>
    <x v="1"/>
    <s v="6632-CGYHU"/>
    <d v="2013-11-21T00:00:00"/>
    <d v="2013-12-21T00:00:00"/>
    <n v="102.41"/>
    <m/>
    <s v="Paid"/>
    <d v="2013-11-21T00:00:00"/>
    <n v="0"/>
    <s v="No"/>
    <x v="1"/>
    <d v="2013-08-01T00:00:00"/>
    <s v="Electronic"/>
    <s v=""/>
    <s v="AR"/>
    <x v="2"/>
    <n v="0"/>
    <x v="1"/>
    <x v="1"/>
    <x v="3"/>
  </r>
  <r>
    <x v="802"/>
    <x v="1"/>
    <s v="3568-JJMFW"/>
    <d v="2012-06-13T00:00:00"/>
    <d v="2012-07-13T00:00:00"/>
    <n v="81.7"/>
    <m/>
    <s v="Paid"/>
    <d v="2012-06-13T00:00:00"/>
    <n v="0"/>
    <s v="Yes"/>
    <x v="3"/>
    <d v="2012-09-01T00:00:00"/>
    <s v="Electronic"/>
    <s v=""/>
    <s v="AR"/>
    <x v="2"/>
    <n v="0"/>
    <x v="2"/>
    <x v="1"/>
    <x v="4"/>
  </r>
  <r>
    <x v="801"/>
    <x v="1"/>
    <s v="0783-PEPYR"/>
    <d v="2013-05-27T00:00:00"/>
    <d v="2013-06-26T00:00:00"/>
    <n v="104.52"/>
    <m/>
    <s v="Paid"/>
    <d v="2013-05-27T00:00:00"/>
    <n v="11"/>
    <s v="No"/>
    <x v="2"/>
    <d v="2013-11-27T00:00:00"/>
    <s v="Paper"/>
    <s v=""/>
    <s v="AR"/>
    <x v="1"/>
    <n v="1"/>
    <x v="1"/>
    <x v="1"/>
    <x v="3"/>
  </r>
  <r>
    <x v="802"/>
    <x v="1"/>
    <s v="8102-ABPKQ"/>
    <d v="2012-10-29T00:00:00"/>
    <d v="2012-11-28T00:00:00"/>
    <n v="49.7"/>
    <m/>
    <s v="Paid"/>
    <d v="2012-10-29T00:00:00"/>
    <n v="2"/>
    <s v="No"/>
    <x v="3"/>
    <d v="2013-08-29T00:00:00"/>
    <s v="Paper"/>
    <s v=""/>
    <s v="AR"/>
    <x v="1"/>
    <n v="1"/>
    <x v="1"/>
    <x v="1"/>
    <x v="4"/>
  </r>
  <r>
    <x v="800"/>
    <x v="1"/>
    <s v="0709-LZRJV"/>
    <d v="2013-08-27T00:00:00"/>
    <d v="2013-09-26T00:00:00"/>
    <n v="62.73"/>
    <m/>
    <s v="Paid"/>
    <d v="2013-08-27T00:00:00"/>
    <n v="0"/>
    <s v="No"/>
    <x v="1"/>
    <d v="2013-06-20T00:00:00"/>
    <s v="Electronic"/>
    <s v=""/>
    <s v="AR"/>
    <x v="2"/>
    <n v="0"/>
    <x v="1"/>
    <x v="1"/>
    <x v="3"/>
  </r>
  <r>
    <x v="800"/>
    <x v="1"/>
    <s v="6160-HCSFI"/>
    <d v="2013-03-24T00:00:00"/>
    <d v="2013-04-23T00:00:00"/>
    <n v="65.37"/>
    <m/>
    <s v="Paid"/>
    <d v="2013-03-24T00:00:00"/>
    <n v="0"/>
    <s v="No"/>
    <x v="1"/>
    <d v="2013-10-01T00:00:00"/>
    <s v="Electronic"/>
    <s v=""/>
    <s v="AR"/>
    <x v="2"/>
    <n v="0"/>
    <x v="1"/>
    <x v="1"/>
    <x v="3"/>
  </r>
  <r>
    <x v="801"/>
    <x v="1"/>
    <s v="5164-VMYWJ"/>
    <d v="2012-10-30T00:00:00"/>
    <d v="2012-11-29T00:00:00"/>
    <n v="56.93"/>
    <m/>
    <s v="Paid"/>
    <d v="2012-10-30T00:00:00"/>
    <n v="0"/>
    <s v="No"/>
    <x v="2"/>
    <d v="2013-11-27T00:00:00"/>
    <s v="Paper"/>
    <s v=""/>
    <s v="AR"/>
    <x v="2"/>
    <n v="0"/>
    <x v="1"/>
    <x v="1"/>
    <x v="4"/>
  </r>
  <r>
    <x v="801"/>
    <x v="1"/>
    <s v="9322-YCTQO"/>
    <d v="2013-11-30T00:00:00"/>
    <d v="2013-12-30T00:00:00"/>
    <n v="52.54"/>
    <m/>
    <s v="Paid"/>
    <d v="2013-11-30T00:00:00"/>
    <n v="6"/>
    <s v="No"/>
    <x v="2"/>
    <d v="2012-06-04T00:00:00"/>
    <s v="Electronic"/>
    <s v=""/>
    <s v="AR"/>
    <x v="1"/>
    <n v="1"/>
    <x v="1"/>
    <x v="1"/>
    <x v="3"/>
  </r>
  <r>
    <x v="804"/>
    <x v="1"/>
    <s v="2687-XWAMA"/>
    <d v="2013-09-03T00:00:00"/>
    <d v="2013-08-04T00:00:00"/>
    <n v="44.75"/>
    <m/>
    <s v="Paid"/>
    <d v="2013-09-03T00:00:00"/>
    <n v="0"/>
    <s v="No"/>
    <x v="5"/>
    <d v="2013-03-04T00:00:00"/>
    <s v="Paper"/>
    <s v=""/>
    <s v="AR"/>
    <x v="2"/>
    <n v="0"/>
    <x v="1"/>
    <x v="1"/>
    <x v="3"/>
  </r>
  <r>
    <x v="801"/>
    <x v="1"/>
    <s v="4640-FGEJI"/>
    <d v="2013-04-20T00:00:00"/>
    <d v="2013-05-20T00:00:00"/>
    <n v="63.48"/>
    <m/>
    <s v="Paid"/>
    <d v="2013-04-20T00:00:00"/>
    <n v="0"/>
    <s v="No"/>
    <x v="2"/>
    <d v="2013-04-04T00:00:00"/>
    <s v="Electronic"/>
    <s v=""/>
    <s v="AR"/>
    <x v="2"/>
    <n v="0"/>
    <x v="1"/>
    <x v="1"/>
    <x v="3"/>
  </r>
  <r>
    <x v="802"/>
    <x v="1"/>
    <s v="6627-ELFBK"/>
    <d v="2013-11-05T00:00:00"/>
    <d v="2013-10-06T00:00:00"/>
    <n v="61.03"/>
    <m/>
    <s v="Paid"/>
    <d v="2013-11-05T00:00:00"/>
    <n v="0"/>
    <s v="No"/>
    <x v="3"/>
    <d v="2012-11-26T00:00:00"/>
    <s v="Electronic"/>
    <s v=""/>
    <s v="AR"/>
    <x v="2"/>
    <n v="0"/>
    <x v="1"/>
    <x v="1"/>
    <x v="3"/>
  </r>
  <r>
    <x v="803"/>
    <x v="1"/>
    <s v="8942-ERSWK"/>
    <d v="2012-03-17T00:00:00"/>
    <d v="2012-04-16T00:00:00"/>
    <n v="26.16"/>
    <m/>
    <s v="Paid"/>
    <d v="2012-03-17T00:00:00"/>
    <n v="0"/>
    <s v="Yes"/>
    <x v="4"/>
    <d v="2013-11-01T00:00:00"/>
    <s v="Paper"/>
    <s v=""/>
    <s v="AR"/>
    <x v="2"/>
    <n v="0"/>
    <x v="2"/>
    <x v="1"/>
    <x v="4"/>
  </r>
  <r>
    <x v="802"/>
    <x v="1"/>
    <s v="8102-ABPKQ"/>
    <d v="2013-12-08T00:00:00"/>
    <d v="2013-11-09T00:00:00"/>
    <n v="49.31"/>
    <m/>
    <s v="Paid"/>
    <d v="2013-12-08T00:00:00"/>
    <n v="19"/>
    <s v="Yes"/>
    <x v="3"/>
    <d v="2013-08-29T00:00:00"/>
    <s v="Paper"/>
    <s v=""/>
    <s v="AR"/>
    <x v="1"/>
    <n v="1"/>
    <x v="2"/>
    <x v="1"/>
    <x v="3"/>
  </r>
  <r>
    <x v="803"/>
    <x v="1"/>
    <s v="8942-ERSWK"/>
    <d v="2013-03-16T00:00:00"/>
    <d v="2013-04-15T00:00:00"/>
    <n v="13.88"/>
    <m/>
    <s v="Paid"/>
    <d v="2013-03-16T00:00:00"/>
    <n v="0"/>
    <s v="No"/>
    <x v="4"/>
    <d v="2013-11-01T00:00:00"/>
    <s v="Electronic"/>
    <s v=""/>
    <s v="AR"/>
    <x v="2"/>
    <n v="0"/>
    <x v="1"/>
    <x v="1"/>
    <x v="3"/>
  </r>
  <r>
    <x v="803"/>
    <x v="1"/>
    <s v="8690-EEBEO"/>
    <d v="2012-04-12T00:00:00"/>
    <d v="2013-03-01T00:00:00"/>
    <n v="57.78"/>
    <m/>
    <s v="Paid"/>
    <d v="2012-04-12T00:00:00"/>
    <n v="7"/>
    <s v="No"/>
    <x v="4"/>
    <d v="2012-05-12T00:00:00"/>
    <s v="Paper"/>
    <s v=""/>
    <s v="AR"/>
    <x v="1"/>
    <n v="1"/>
    <x v="1"/>
    <x v="1"/>
    <x v="4"/>
  </r>
  <r>
    <x v="802"/>
    <x v="1"/>
    <s v="1604-LIFKX"/>
    <d v="2012-03-15T00:00:00"/>
    <d v="2012-04-14T00:00:00"/>
    <n v="58.17"/>
    <m/>
    <s v="Paid"/>
    <d v="2012-03-15T00:00:00"/>
    <n v="20"/>
    <s v="No"/>
    <x v="3"/>
    <d v="2013-03-16T00:00:00"/>
    <s v="Paper"/>
    <s v=""/>
    <s v="AR"/>
    <x v="1"/>
    <n v="1"/>
    <x v="1"/>
    <x v="1"/>
    <x v="4"/>
  </r>
  <r>
    <x v="800"/>
    <x v="1"/>
    <s v="1080-NDGAE"/>
    <d v="2012-01-03T00:00:00"/>
    <d v="2012-03-31T00:00:00"/>
    <n v="56.54"/>
    <m/>
    <s v="Paid"/>
    <d v="2012-01-03T00:00:00"/>
    <n v="0"/>
    <s v="No"/>
    <x v="1"/>
    <d v="2012-09-28T00:00:00"/>
    <s v="Paper"/>
    <s v=""/>
    <s v="AR"/>
    <x v="2"/>
    <n v="0"/>
    <x v="1"/>
    <x v="1"/>
    <x v="4"/>
  </r>
  <r>
    <x v="802"/>
    <x v="1"/>
    <s v="5924-UOPGH"/>
    <d v="2013-04-08T00:00:00"/>
    <d v="2013-03-09T00:00:00"/>
    <n v="65.599999999999994"/>
    <m/>
    <s v="Paid"/>
    <d v="2013-04-08T00:00:00"/>
    <n v="0"/>
    <s v="No"/>
    <x v="3"/>
    <d v="2013-06-06T00:00:00"/>
    <s v="Electronic"/>
    <s v=""/>
    <s v="AR"/>
    <x v="2"/>
    <n v="0"/>
    <x v="1"/>
    <x v="1"/>
    <x v="3"/>
  </r>
  <r>
    <x v="804"/>
    <x v="1"/>
    <s v="2026-XLBER"/>
    <d v="2013-01-09T00:00:00"/>
    <d v="2013-01-10T00:00:00"/>
    <n v="68.98"/>
    <m/>
    <s v="Paid"/>
    <d v="2013-01-09T00:00:00"/>
    <n v="0"/>
    <s v="No"/>
    <x v="5"/>
    <d v="2012-12-11T00:00:00"/>
    <s v="Electronic"/>
    <s v=""/>
    <s v="AR"/>
    <x v="2"/>
    <n v="0"/>
    <x v="1"/>
    <x v="1"/>
    <x v="3"/>
  </r>
  <r>
    <x v="800"/>
    <x v="1"/>
    <s v="0379-NEVHP"/>
    <d v="2012-10-24T00:00:00"/>
    <d v="2012-11-23T00:00:00"/>
    <n v="50.7"/>
    <m/>
    <s v="Paid"/>
    <d v="2012-10-24T00:00:00"/>
    <n v="0"/>
    <s v="No"/>
    <x v="1"/>
    <d v="2013-06-04T00:00:00"/>
    <s v="Paper"/>
    <s v=""/>
    <s v="AR"/>
    <x v="2"/>
    <n v="0"/>
    <x v="1"/>
    <x v="1"/>
    <x v="4"/>
  </r>
  <r>
    <x v="801"/>
    <x v="1"/>
    <s v="7245-CKNCN"/>
    <d v="2012-05-22T00:00:00"/>
    <d v="2012-06-21T00:00:00"/>
    <n v="87.82"/>
    <m/>
    <s v="Paid"/>
    <d v="2012-05-22T00:00:00"/>
    <n v="0"/>
    <s v="No"/>
    <x v="2"/>
    <d v="2012-04-06T00:00:00"/>
    <s v="Paper"/>
    <s v=""/>
    <s v="AR"/>
    <x v="2"/>
    <n v="0"/>
    <x v="1"/>
    <x v="1"/>
    <x v="4"/>
  </r>
  <r>
    <x v="800"/>
    <x v="1"/>
    <s v="7329-TWKLF"/>
    <d v="2013-10-03T00:00:00"/>
    <d v="2013-09-04T00:00:00"/>
    <n v="62.24"/>
    <m/>
    <s v="Paid"/>
    <d v="2013-10-03T00:00:00"/>
    <n v="0"/>
    <s v="No"/>
    <x v="1"/>
    <d v="2013-11-20T00:00:00"/>
    <s v="Paper"/>
    <s v=""/>
    <s v="AR"/>
    <x v="2"/>
    <n v="0"/>
    <x v="1"/>
    <x v="1"/>
    <x v="3"/>
  </r>
  <r>
    <x v="800"/>
    <x v="1"/>
    <s v="8156-PCYBM"/>
    <d v="2013-04-01T00:00:00"/>
    <d v="2013-03-02T00:00:00"/>
    <n v="58.03"/>
    <m/>
    <s v="Paid"/>
    <d v="2013-04-01T00:00:00"/>
    <n v="0"/>
    <s v="No"/>
    <x v="1"/>
    <d v="2012-03-03T00:00:00"/>
    <s v="Electronic"/>
    <s v=""/>
    <s v="AR"/>
    <x v="2"/>
    <n v="0"/>
    <x v="1"/>
    <x v="1"/>
    <x v="3"/>
  </r>
  <r>
    <x v="801"/>
    <x v="1"/>
    <s v="7245-CKNCN"/>
    <d v="2013-04-17T00:00:00"/>
    <d v="2013-05-17T00:00:00"/>
    <n v="79.260000000000005"/>
    <m/>
    <s v="Paid"/>
    <d v="2013-04-17T00:00:00"/>
    <n v="0"/>
    <s v="No"/>
    <x v="2"/>
    <d v="2012-04-06T00:00:00"/>
    <s v="Electronic"/>
    <s v=""/>
    <s v="AR"/>
    <x v="2"/>
    <n v="0"/>
    <x v="1"/>
    <x v="1"/>
    <x v="3"/>
  </r>
  <r>
    <x v="803"/>
    <x v="1"/>
    <s v="7372-CESLR"/>
    <d v="2013-11-13T00:00:00"/>
    <d v="2013-12-13T00:00:00"/>
    <n v="23.63"/>
    <m/>
    <s v="Paid"/>
    <d v="2013-11-13T00:00:00"/>
    <n v="0"/>
    <s v="No"/>
    <x v="4"/>
    <d v="2013-11-01T00:00:00"/>
    <s v="Electronic"/>
    <s v=""/>
    <s v="AR"/>
    <x v="2"/>
    <n v="0"/>
    <x v="1"/>
    <x v="1"/>
    <x v="3"/>
  </r>
  <r>
    <x v="804"/>
    <x v="1"/>
    <s v="4460-ZXNDN"/>
    <d v="2013-06-13T00:00:00"/>
    <d v="2013-07-13T00:00:00"/>
    <n v="50.47"/>
    <m/>
    <s v="Paid"/>
    <d v="2013-06-13T00:00:00"/>
    <n v="5"/>
    <s v="No"/>
    <x v="5"/>
    <d v="2013-06-27T00:00:00"/>
    <s v="Paper"/>
    <s v=""/>
    <s v="AR"/>
    <x v="1"/>
    <n v="1"/>
    <x v="1"/>
    <x v="1"/>
    <x v="3"/>
  </r>
  <r>
    <x v="800"/>
    <x v="1"/>
    <s v="2820-XGXSB"/>
    <d v="2012-11-28T00:00:00"/>
    <d v="2012-12-28T00:00:00"/>
    <n v="75.819999999999993"/>
    <m/>
    <s v="Paid"/>
    <d v="2012-11-28T00:00:00"/>
    <n v="0"/>
    <s v="No"/>
    <x v="1"/>
    <d v="2012-01-26T00:00:00"/>
    <s v="Electronic"/>
    <s v=""/>
    <s v="AR"/>
    <x v="2"/>
    <n v="0"/>
    <x v="1"/>
    <x v="1"/>
    <x v="4"/>
  </r>
  <r>
    <x v="804"/>
    <x v="1"/>
    <s v="6831-FIODB"/>
    <d v="2012-04-29T00:00:00"/>
    <d v="2012-05-29T00:00:00"/>
    <n v="52.26"/>
    <m/>
    <s v="Paid"/>
    <d v="2012-04-29T00:00:00"/>
    <n v="8"/>
    <s v="No"/>
    <x v="5"/>
    <d v="2013-08-05T00:00:00"/>
    <s v="Paper"/>
    <s v=""/>
    <s v="AR"/>
    <x v="1"/>
    <n v="1"/>
    <x v="1"/>
    <x v="1"/>
    <x v="4"/>
  </r>
  <r>
    <x v="800"/>
    <x v="1"/>
    <s v="3598-DNURW"/>
    <d v="2013-08-31T00:00:00"/>
    <d v="2013-09-30T00:00:00"/>
    <n v="66.010000000000005"/>
    <m/>
    <s v="Paid"/>
    <d v="2013-08-31T00:00:00"/>
    <n v="0"/>
    <s v="No"/>
    <x v="1"/>
    <d v="2012-08-29T00:00:00"/>
    <s v="Electronic"/>
    <s v=""/>
    <s v="AR"/>
    <x v="2"/>
    <n v="0"/>
    <x v="1"/>
    <x v="1"/>
    <x v="3"/>
  </r>
  <r>
    <x v="802"/>
    <x v="1"/>
    <s v="3568-JJMFW"/>
    <d v="2012-11-05T00:00:00"/>
    <d v="2012-10-06T00:00:00"/>
    <n v="84.39"/>
    <m/>
    <s v="Paid"/>
    <d v="2012-11-05T00:00:00"/>
    <n v="0"/>
    <s v="Yes"/>
    <x v="3"/>
    <d v="2012-09-01T00:00:00"/>
    <s v="Electronic"/>
    <s v=""/>
    <s v="AR"/>
    <x v="2"/>
    <n v="0"/>
    <x v="2"/>
    <x v="1"/>
    <x v="4"/>
  </r>
  <r>
    <x v="801"/>
    <x v="1"/>
    <s v="4092-ZAVRG"/>
    <d v="2012-09-12T00:00:00"/>
    <d v="2013-08-01T00:00:00"/>
    <n v="81.27"/>
    <m/>
    <s v="Paid"/>
    <d v="2012-09-12T00:00:00"/>
    <n v="0"/>
    <s v="No"/>
    <x v="2"/>
    <d v="2012-05-19T00:00:00"/>
    <s v="Electronic"/>
    <s v=""/>
    <s v="AR"/>
    <x v="2"/>
    <n v="0"/>
    <x v="1"/>
    <x v="1"/>
    <x v="4"/>
  </r>
  <r>
    <x v="800"/>
    <x v="1"/>
    <s v="6160-HCSFI"/>
    <d v="2012-12-10T00:00:00"/>
    <d v="2012-11-11T00:00:00"/>
    <n v="88.47"/>
    <m/>
    <s v="Paid"/>
    <d v="2012-12-10T00:00:00"/>
    <n v="0"/>
    <s v="No"/>
    <x v="1"/>
    <d v="2013-10-01T00:00:00"/>
    <s v="Paper"/>
    <s v=""/>
    <s v="AR"/>
    <x v="2"/>
    <n v="0"/>
    <x v="1"/>
    <x v="1"/>
    <x v="4"/>
  </r>
  <r>
    <x v="802"/>
    <x v="1"/>
    <s v="6004-KITZM"/>
    <d v="2013-04-13T00:00:00"/>
    <d v="2013-05-13T00:00:00"/>
    <n v="38.6"/>
    <m/>
    <s v="Paid"/>
    <d v="2013-04-13T00:00:00"/>
    <n v="0"/>
    <s v="No"/>
    <x v="3"/>
    <d v="2013-01-09T00:00:00"/>
    <s v="Paper"/>
    <s v=""/>
    <s v="AR"/>
    <x v="2"/>
    <n v="0"/>
    <x v="1"/>
    <x v="1"/>
    <x v="3"/>
  </r>
  <r>
    <x v="802"/>
    <x v="1"/>
    <s v="5875-VZQCZ"/>
    <d v="2012-05-28T00:00:00"/>
    <d v="2012-06-27T00:00:00"/>
    <n v="87.48"/>
    <m/>
    <s v="Paid"/>
    <d v="2012-05-28T00:00:00"/>
    <n v="6"/>
    <s v="Yes"/>
    <x v="3"/>
    <d v="2013-07-15T00:00:00"/>
    <s v="Paper"/>
    <s v=""/>
    <s v="AR"/>
    <x v="1"/>
    <n v="1"/>
    <x v="2"/>
    <x v="1"/>
    <x v="4"/>
  </r>
  <r>
    <x v="801"/>
    <x v="1"/>
    <s v="9725-EZTEJ"/>
    <d v="2012-11-04T00:00:00"/>
    <d v="2012-11-05T00:00:00"/>
    <n v="40.03"/>
    <m/>
    <s v="Paid"/>
    <d v="2012-11-04T00:00:00"/>
    <n v="0"/>
    <s v="Yes"/>
    <x v="2"/>
    <d v="2012-03-17T00:00:00"/>
    <s v="Electronic"/>
    <s v=""/>
    <s v="AR"/>
    <x v="2"/>
    <n v="0"/>
    <x v="2"/>
    <x v="1"/>
    <x v="4"/>
  </r>
  <r>
    <x v="804"/>
    <x v="1"/>
    <s v="9928-IJYBQ"/>
    <d v="2013-09-05T00:00:00"/>
    <d v="2013-08-06T00:00:00"/>
    <n v="58.83"/>
    <m/>
    <s v="Paid"/>
    <d v="2013-09-05T00:00:00"/>
    <n v="3"/>
    <s v="No"/>
    <x v="5"/>
    <d v="2012-03-18T00:00:00"/>
    <s v="Electronic"/>
    <s v=""/>
    <s v="AR"/>
    <x v="1"/>
    <n v="1"/>
    <x v="1"/>
    <x v="1"/>
    <x v="3"/>
  </r>
  <r>
    <x v="801"/>
    <x v="1"/>
    <s v="8389-TCXFQ"/>
    <d v="2012-08-23T00:00:00"/>
    <d v="2012-09-22T00:00:00"/>
    <n v="63.12"/>
    <m/>
    <s v="Paid"/>
    <d v="2012-08-23T00:00:00"/>
    <n v="0"/>
    <s v="No"/>
    <x v="2"/>
    <d v="2012-08-24T00:00:00"/>
    <s v="Paper"/>
    <s v=""/>
    <s v="AR"/>
    <x v="2"/>
    <n v="0"/>
    <x v="1"/>
    <x v="1"/>
    <x v="4"/>
  </r>
  <r>
    <x v="804"/>
    <x v="1"/>
    <s v="9149-MATVB"/>
    <d v="2013-08-28T00:00:00"/>
    <d v="2013-09-27T00:00:00"/>
    <n v="63.02"/>
    <m/>
    <s v="Paid"/>
    <d v="2013-08-28T00:00:00"/>
    <n v="0"/>
    <s v="No"/>
    <x v="5"/>
    <d v="2013-04-30T00:00:00"/>
    <s v="Electronic"/>
    <s v=""/>
    <s v="AR"/>
    <x v="2"/>
    <n v="0"/>
    <x v="1"/>
    <x v="1"/>
    <x v="3"/>
  </r>
  <r>
    <x v="800"/>
    <x v="1"/>
    <s v="3569-VJWXS"/>
    <d v="2013-05-14T00:00:00"/>
    <d v="2013-06-13T00:00:00"/>
    <n v="43.67"/>
    <m/>
    <s v="Paid"/>
    <d v="2013-05-14T00:00:00"/>
    <n v="0"/>
    <s v="No"/>
    <x v="1"/>
    <d v="2013-09-04T00:00:00"/>
    <s v="Electronic"/>
    <s v=""/>
    <s v="AR"/>
    <x v="2"/>
    <n v="0"/>
    <x v="1"/>
    <x v="1"/>
    <x v="3"/>
  </r>
  <r>
    <x v="800"/>
    <x v="1"/>
    <s v="9174-IYKOC"/>
    <d v="2013-09-08T00:00:00"/>
    <d v="2013-08-09T00:00:00"/>
    <n v="66.819999999999993"/>
    <m/>
    <s v="Paid"/>
    <d v="2013-09-08T00:00:00"/>
    <n v="0"/>
    <s v="No"/>
    <x v="1"/>
    <d v="2012-11-27T00:00:00"/>
    <s v="Electronic"/>
    <s v=""/>
    <s v="AR"/>
    <x v="2"/>
    <n v="0"/>
    <x v="1"/>
    <x v="1"/>
    <x v="3"/>
  </r>
  <r>
    <x v="803"/>
    <x v="1"/>
    <s v="9883-SDWFS"/>
    <d v="2012-06-13T00:00:00"/>
    <d v="2012-07-13T00:00:00"/>
    <n v="38.06"/>
    <m/>
    <s v="Paid"/>
    <d v="2012-06-13T00:00:00"/>
    <n v="0"/>
    <s v="No"/>
    <x v="4"/>
    <d v="2013-08-07T00:00:00"/>
    <s v="Paper"/>
    <s v=""/>
    <s v="AR"/>
    <x v="2"/>
    <n v="0"/>
    <x v="1"/>
    <x v="1"/>
    <x v="4"/>
  </r>
  <r>
    <x v="803"/>
    <x v="1"/>
    <s v="7654-DOLHO"/>
    <d v="2012-06-10T00:00:00"/>
    <d v="2012-05-11T00:00:00"/>
    <n v="47.44"/>
    <m/>
    <s v="Paid"/>
    <d v="2012-06-10T00:00:00"/>
    <n v="0"/>
    <s v="No"/>
    <x v="4"/>
    <d v="2012-04-04T00:00:00"/>
    <s v="Electronic"/>
    <s v=""/>
    <s v="AR"/>
    <x v="2"/>
    <n v="0"/>
    <x v="1"/>
    <x v="1"/>
    <x v="4"/>
  </r>
  <r>
    <x v="801"/>
    <x v="1"/>
    <s v="5284-DJOZO"/>
    <d v="2013-04-16T00:00:00"/>
    <d v="2013-05-16T00:00:00"/>
    <n v="88.74"/>
    <m/>
    <s v="Paid"/>
    <d v="2013-04-16T00:00:00"/>
    <n v="0"/>
    <s v="Yes"/>
    <x v="2"/>
    <d v="2012-11-09T00:00:00"/>
    <s v="Electronic"/>
    <s v=""/>
    <s v="AR"/>
    <x v="2"/>
    <n v="0"/>
    <x v="2"/>
    <x v="1"/>
    <x v="3"/>
  </r>
  <r>
    <x v="800"/>
    <x v="1"/>
    <s v="8820-BLYDZ"/>
    <d v="2012-03-09T00:00:00"/>
    <d v="2012-03-10T00:00:00"/>
    <n v="64.95"/>
    <m/>
    <s v="Paid"/>
    <d v="2012-03-09T00:00:00"/>
    <n v="0"/>
    <s v="No"/>
    <x v="1"/>
    <d v="2013-03-19T00:00:00"/>
    <s v="Paper"/>
    <s v=""/>
    <s v="AR"/>
    <x v="2"/>
    <n v="0"/>
    <x v="1"/>
    <x v="1"/>
    <x v="4"/>
  </r>
  <r>
    <x v="802"/>
    <x v="1"/>
    <s v="6627-ELFBK"/>
    <d v="2013-02-15T00:00:00"/>
    <d v="2013-03-17T00:00:00"/>
    <n v="65.28"/>
    <m/>
    <s v="Paid"/>
    <d v="2013-02-15T00:00:00"/>
    <n v="0"/>
    <s v="No"/>
    <x v="3"/>
    <d v="2012-11-26T00:00:00"/>
    <s v="Electronic"/>
    <s v=""/>
    <s v="AR"/>
    <x v="2"/>
    <n v="0"/>
    <x v="1"/>
    <x v="1"/>
    <x v="3"/>
  </r>
  <r>
    <x v="803"/>
    <x v="1"/>
    <s v="6391-GBFQJ"/>
    <d v="2013-04-10T00:00:00"/>
    <d v="2013-03-11T00:00:00"/>
    <n v="24.77"/>
    <m/>
    <s v="Paid"/>
    <d v="2013-04-10T00:00:00"/>
    <n v="0"/>
    <s v="No"/>
    <x v="4"/>
    <d v="2013-11-25T00:00:00"/>
    <s v="Paper"/>
    <s v=""/>
    <s v="AR"/>
    <x v="2"/>
    <n v="0"/>
    <x v="1"/>
    <x v="1"/>
    <x v="3"/>
  </r>
  <r>
    <x v="800"/>
    <x v="1"/>
    <s v="8156-PCYBM"/>
    <d v="2013-05-28T00:00:00"/>
    <d v="2013-06-27T00:00:00"/>
    <n v="74.59"/>
    <m/>
    <s v="Paid"/>
    <d v="2013-05-28T00:00:00"/>
    <n v="0"/>
    <s v="No"/>
    <x v="1"/>
    <d v="2012-03-03T00:00:00"/>
    <s v="Electronic"/>
    <s v=""/>
    <s v="AR"/>
    <x v="2"/>
    <n v="0"/>
    <x v="1"/>
    <x v="1"/>
    <x v="3"/>
  </r>
  <r>
    <x v="801"/>
    <x v="1"/>
    <s v="9322-YCTQO"/>
    <d v="2013-11-25T00:00:00"/>
    <d v="2013-12-25T00:00:00"/>
    <n v="107.04"/>
    <m/>
    <s v="Paid"/>
    <d v="2013-11-25T00:00:00"/>
    <n v="2"/>
    <s v="No"/>
    <x v="2"/>
    <d v="2012-06-04T00:00:00"/>
    <s v="Electronic"/>
    <s v=""/>
    <s v="AR"/>
    <x v="1"/>
    <n v="1"/>
    <x v="1"/>
    <x v="1"/>
    <x v="3"/>
  </r>
  <r>
    <x v="800"/>
    <x v="1"/>
    <s v="6160-HCSFI"/>
    <d v="2012-09-24T00:00:00"/>
    <d v="2012-10-24T00:00:00"/>
    <n v="55.36"/>
    <m/>
    <s v="Paid"/>
    <d v="2012-09-24T00:00:00"/>
    <n v="0"/>
    <s v="No"/>
    <x v="1"/>
    <d v="2013-10-01T00:00:00"/>
    <s v="Paper"/>
    <s v=""/>
    <s v="AR"/>
    <x v="2"/>
    <n v="0"/>
    <x v="1"/>
    <x v="1"/>
    <x v="4"/>
  </r>
  <r>
    <x v="804"/>
    <x v="1"/>
    <s v="7758-WKLVM"/>
    <d v="2012-02-15T00:00:00"/>
    <d v="2012-03-16T00:00:00"/>
    <n v="56.36"/>
    <m/>
    <s v="Paid"/>
    <d v="2012-02-15T00:00:00"/>
    <n v="9"/>
    <s v="No"/>
    <x v="5"/>
    <d v="2012-06-02T00:00:00"/>
    <s v="Electronic"/>
    <s v=""/>
    <s v="AR"/>
    <x v="1"/>
    <n v="1"/>
    <x v="1"/>
    <x v="1"/>
    <x v="4"/>
  </r>
  <r>
    <x v="803"/>
    <x v="1"/>
    <s v="7372-CESLR"/>
    <d v="2012-05-16T00:00:00"/>
    <d v="2012-06-15T00:00:00"/>
    <n v="50.58"/>
    <m/>
    <s v="Paid"/>
    <d v="2012-05-16T00:00:00"/>
    <n v="0"/>
    <s v="No"/>
    <x v="4"/>
    <d v="2013-11-01T00:00:00"/>
    <s v="Paper"/>
    <s v=""/>
    <s v="AR"/>
    <x v="2"/>
    <n v="0"/>
    <x v="1"/>
    <x v="1"/>
    <x v="4"/>
  </r>
  <r>
    <x v="804"/>
    <x v="1"/>
    <s v="0706-NRGUP"/>
    <d v="2013-08-27T00:00:00"/>
    <d v="2013-09-26T00:00:00"/>
    <n v="57.2"/>
    <m/>
    <s v="Paid"/>
    <d v="2013-08-27T00:00:00"/>
    <n v="5"/>
    <s v="No"/>
    <x v="5"/>
    <d v="2013-09-04T00:00:00"/>
    <s v="Electronic"/>
    <s v=""/>
    <s v="AR"/>
    <x v="1"/>
    <n v="1"/>
    <x v="1"/>
    <x v="1"/>
    <x v="3"/>
  </r>
  <r>
    <x v="800"/>
    <x v="1"/>
    <s v="8156-PCYBM"/>
    <d v="2013-07-10T00:00:00"/>
    <d v="2013-06-11T00:00:00"/>
    <n v="63.39"/>
    <m/>
    <s v="Paid"/>
    <d v="2013-07-10T00:00:00"/>
    <n v="0"/>
    <s v="No"/>
    <x v="1"/>
    <d v="2012-03-03T00:00:00"/>
    <s v="Electronic"/>
    <s v=""/>
    <s v="AR"/>
    <x v="2"/>
    <n v="0"/>
    <x v="1"/>
    <x v="1"/>
    <x v="3"/>
  </r>
  <r>
    <x v="800"/>
    <x v="1"/>
    <s v="0709-LZRJV"/>
    <d v="2012-02-28T00:00:00"/>
    <d v="2012-03-29T00:00:00"/>
    <n v="40.49"/>
    <m/>
    <s v="Paid"/>
    <d v="2012-02-28T00:00:00"/>
    <n v="0"/>
    <s v="No"/>
    <x v="1"/>
    <d v="2013-06-20T00:00:00"/>
    <s v="Paper"/>
    <s v=""/>
    <s v="AR"/>
    <x v="2"/>
    <n v="0"/>
    <x v="1"/>
    <x v="1"/>
    <x v="4"/>
  </r>
  <r>
    <x v="804"/>
    <x v="1"/>
    <s v="7260-ZHAKS"/>
    <d v="2012-06-05T00:00:00"/>
    <d v="2012-05-06T00:00:00"/>
    <n v="77.53"/>
    <m/>
    <s v="Paid"/>
    <d v="2012-06-05T00:00:00"/>
    <n v="6"/>
    <s v="No"/>
    <x v="5"/>
    <d v="2012-06-17T00:00:00"/>
    <s v="Paper"/>
    <s v=""/>
    <s v="AR"/>
    <x v="1"/>
    <n v="1"/>
    <x v="1"/>
    <x v="1"/>
    <x v="4"/>
  </r>
  <r>
    <x v="804"/>
    <x v="1"/>
    <s v="9323-NDIOV"/>
    <d v="2013-07-13T00:00:00"/>
    <d v="2013-12-08T00:00:00"/>
    <n v="44.48"/>
    <m/>
    <s v="Paid"/>
    <d v="2013-07-13T00:00:00"/>
    <n v="0"/>
    <s v="No"/>
    <x v="5"/>
    <d v="2012-09-07T00:00:00"/>
    <s v="Electronic"/>
    <s v=""/>
    <s v="AR"/>
    <x v="2"/>
    <n v="0"/>
    <x v="1"/>
    <x v="1"/>
    <x v="3"/>
  </r>
  <r>
    <x v="800"/>
    <x v="1"/>
    <s v="7209-MDWKR"/>
    <d v="2013-08-19T00:00:00"/>
    <d v="2013-09-18T00:00:00"/>
    <n v="51.86"/>
    <m/>
    <s v="Paid"/>
    <d v="2013-08-19T00:00:00"/>
    <n v="1"/>
    <s v="No"/>
    <x v="1"/>
    <d v="2013-09-10T00:00:00"/>
    <s v="Paper"/>
    <s v=""/>
    <s v="AR"/>
    <x v="1"/>
    <n v="1"/>
    <x v="1"/>
    <x v="1"/>
    <x v="3"/>
  </r>
  <r>
    <x v="801"/>
    <x v="1"/>
    <s v="3448-OWJOT"/>
    <d v="2012-07-28T00:00:00"/>
    <d v="2012-08-27T00:00:00"/>
    <n v="59.64"/>
    <m/>
    <s v="Paid"/>
    <d v="2012-07-28T00:00:00"/>
    <n v="11"/>
    <s v="Yes"/>
    <x v="2"/>
    <d v="2012-09-15T00:00:00"/>
    <s v="Paper"/>
    <s v=""/>
    <s v="AR"/>
    <x v="1"/>
    <n v="1"/>
    <x v="2"/>
    <x v="1"/>
    <x v="4"/>
  </r>
  <r>
    <x v="804"/>
    <x v="1"/>
    <s v="0625-TNJFG"/>
    <d v="2013-08-25T00:00:00"/>
    <d v="2013-09-24T00:00:00"/>
    <n v="50.17"/>
    <m/>
    <s v="Paid"/>
    <d v="2013-08-25T00:00:00"/>
    <n v="0"/>
    <s v="No"/>
    <x v="5"/>
    <d v="2013-08-15T00:00:00"/>
    <s v="Electronic"/>
    <s v=""/>
    <s v="AR"/>
    <x v="2"/>
    <n v="0"/>
    <x v="1"/>
    <x v="1"/>
    <x v="3"/>
  </r>
  <r>
    <x v="800"/>
    <x v="1"/>
    <s v="9014-WENVB"/>
    <d v="2013-03-14T00:00:00"/>
    <d v="2013-04-13T00:00:00"/>
    <n v="60.64"/>
    <m/>
    <s v="Paid"/>
    <d v="2013-03-14T00:00:00"/>
    <n v="3"/>
    <s v="No"/>
    <x v="1"/>
    <d v="2013-03-08T00:00:00"/>
    <s v="Paper"/>
    <s v=""/>
    <s v="AR"/>
    <x v="1"/>
    <n v="1"/>
    <x v="1"/>
    <x v="1"/>
    <x v="3"/>
  </r>
  <r>
    <x v="801"/>
    <x v="1"/>
    <s v="5573-KSOIA"/>
    <d v="2013-10-28T00:00:00"/>
    <d v="2013-11-27T00:00:00"/>
    <n v="67.260000000000005"/>
    <m/>
    <s v="Paid"/>
    <d v="2013-10-28T00:00:00"/>
    <n v="0"/>
    <s v="No"/>
    <x v="2"/>
    <d v="2013-09-30T00:00:00"/>
    <s v="Electronic"/>
    <s v=""/>
    <s v="AR"/>
    <x v="2"/>
    <n v="0"/>
    <x v="1"/>
    <x v="1"/>
    <x v="3"/>
  </r>
  <r>
    <x v="800"/>
    <x v="1"/>
    <s v="9014-WENVB"/>
    <d v="2013-07-20T00:00:00"/>
    <d v="2013-08-19T00:00:00"/>
    <n v="48.93"/>
    <m/>
    <s v="Paid"/>
    <d v="2013-07-20T00:00:00"/>
    <n v="0"/>
    <s v="No"/>
    <x v="1"/>
    <d v="2013-03-08T00:00:00"/>
    <s v="Paper"/>
    <s v=""/>
    <s v="AR"/>
    <x v="2"/>
    <n v="0"/>
    <x v="1"/>
    <x v="1"/>
    <x v="3"/>
  </r>
  <r>
    <x v="801"/>
    <x v="1"/>
    <s v="8389-TCXFQ"/>
    <d v="2013-05-23T00:00:00"/>
    <d v="2013-06-22T00:00:00"/>
    <n v="71.650000000000006"/>
    <m/>
    <s v="Paid"/>
    <d v="2013-05-23T00:00:00"/>
    <n v="0"/>
    <s v="No"/>
    <x v="2"/>
    <d v="2012-08-24T00:00:00"/>
    <s v="Electronic"/>
    <s v=""/>
    <s v="AR"/>
    <x v="2"/>
    <n v="0"/>
    <x v="1"/>
    <x v="1"/>
    <x v="3"/>
  </r>
  <r>
    <x v="804"/>
    <x v="1"/>
    <s v="9928-IJYBQ"/>
    <d v="2013-11-29T00:00:00"/>
    <d v="2013-12-29T00:00:00"/>
    <n v="54.16"/>
    <m/>
    <s v="Paid"/>
    <d v="2013-11-29T00:00:00"/>
    <n v="0"/>
    <s v="No"/>
    <x v="5"/>
    <d v="2012-03-18T00:00:00"/>
    <s v="Electronic"/>
    <s v=""/>
    <s v="AR"/>
    <x v="2"/>
    <n v="0"/>
    <x v="1"/>
    <x v="1"/>
    <x v="3"/>
  </r>
  <r>
    <x v="804"/>
    <x v="1"/>
    <s v="0625-TNJFG"/>
    <d v="2012-01-08T00:00:00"/>
    <d v="2012-08-31T00:00:00"/>
    <n v="64.44"/>
    <m/>
    <s v="Paid"/>
    <d v="2012-01-08T00:00:00"/>
    <n v="0"/>
    <s v="No"/>
    <x v="5"/>
    <d v="2013-08-15T00:00:00"/>
    <s v="Paper"/>
    <s v=""/>
    <s v="AR"/>
    <x v="2"/>
    <n v="0"/>
    <x v="1"/>
    <x v="1"/>
    <x v="4"/>
  </r>
  <r>
    <x v="803"/>
    <x v="1"/>
    <s v="9250-VHLWY"/>
    <d v="2013-04-15T00:00:00"/>
    <d v="2013-05-15T00:00:00"/>
    <n v="65.19"/>
    <m/>
    <s v="Paid"/>
    <d v="2013-04-15T00:00:00"/>
    <n v="0"/>
    <s v="No"/>
    <x v="4"/>
    <d v="2013-03-06T00:00:00"/>
    <s v="Paper"/>
    <s v=""/>
    <s v="AR"/>
    <x v="2"/>
    <n v="0"/>
    <x v="1"/>
    <x v="1"/>
    <x v="3"/>
  </r>
  <r>
    <x v="800"/>
    <x v="1"/>
    <s v="7209-MDWKR"/>
    <d v="2012-11-02T00:00:00"/>
    <d v="2012-12-03T00:00:00"/>
    <n v="39.67"/>
    <m/>
    <s v="Paid"/>
    <d v="2012-11-02T00:00:00"/>
    <n v="6"/>
    <s v="No"/>
    <x v="1"/>
    <d v="2013-09-10T00:00:00"/>
    <s v="Paper"/>
    <s v=""/>
    <s v="AR"/>
    <x v="1"/>
    <n v="1"/>
    <x v="1"/>
    <x v="1"/>
    <x v="4"/>
  </r>
  <r>
    <x v="803"/>
    <x v="1"/>
    <s v="6391-GBFQJ"/>
    <d v="2013-10-30T00:00:00"/>
    <d v="2013-11-29T00:00:00"/>
    <n v="30.47"/>
    <m/>
    <s v="Paid"/>
    <d v="2013-10-30T00:00:00"/>
    <n v="0"/>
    <s v="No"/>
    <x v="4"/>
    <d v="2013-11-25T00:00:00"/>
    <s v="Paper"/>
    <s v=""/>
    <s v="AR"/>
    <x v="2"/>
    <n v="0"/>
    <x v="1"/>
    <x v="1"/>
    <x v="3"/>
  </r>
  <r>
    <x v="804"/>
    <x v="1"/>
    <s v="2687-XWAMA"/>
    <d v="2012-12-19T00:00:00"/>
    <d v="2013-01-18T00:00:00"/>
    <n v="29.64"/>
    <m/>
    <s v="Paid"/>
    <d v="2012-12-19T00:00:00"/>
    <n v="0"/>
    <s v="No"/>
    <x v="5"/>
    <d v="2013-03-04T00:00:00"/>
    <s v="Paper"/>
    <s v=""/>
    <s v="AR"/>
    <x v="2"/>
    <n v="0"/>
    <x v="1"/>
    <x v="1"/>
    <x v="4"/>
  </r>
  <r>
    <x v="803"/>
    <x v="1"/>
    <s v="6391-GBFQJ"/>
    <d v="2012-11-09T00:00:00"/>
    <d v="2012-11-10T00:00:00"/>
    <n v="10.23"/>
    <m/>
    <s v="Paid"/>
    <d v="2012-11-09T00:00:00"/>
    <n v="0"/>
    <s v="No"/>
    <x v="4"/>
    <d v="2013-11-25T00:00:00"/>
    <s v="Paper"/>
    <s v=""/>
    <s v="AR"/>
    <x v="2"/>
    <n v="0"/>
    <x v="1"/>
    <x v="1"/>
    <x v="4"/>
  </r>
  <r>
    <x v="800"/>
    <x v="1"/>
    <s v="0709-LZRJV"/>
    <d v="2012-12-03T00:00:00"/>
    <d v="2012-11-04T00:00:00"/>
    <n v="67.83"/>
    <m/>
    <s v="Paid"/>
    <d v="2012-12-03T00:00:00"/>
    <n v="1"/>
    <s v="Yes"/>
    <x v="1"/>
    <d v="2013-06-20T00:00:00"/>
    <s v="Paper"/>
    <s v=""/>
    <s v="AR"/>
    <x v="1"/>
    <n v="1"/>
    <x v="2"/>
    <x v="1"/>
    <x v="4"/>
  </r>
  <r>
    <x v="801"/>
    <x v="1"/>
    <s v="5573-KSOIA"/>
    <d v="2012-12-23T00:00:00"/>
    <d v="2013-01-22T00:00:00"/>
    <n v="92.94"/>
    <m/>
    <s v="Paid"/>
    <d v="2012-12-23T00:00:00"/>
    <n v="16"/>
    <s v="No"/>
    <x v="2"/>
    <d v="2013-09-30T00:00:00"/>
    <s v="Paper"/>
    <s v=""/>
    <s v="AR"/>
    <x v="1"/>
    <n v="1"/>
    <x v="1"/>
    <x v="1"/>
    <x v="4"/>
  </r>
  <r>
    <x v="803"/>
    <x v="1"/>
    <s v="8690-EEBEO"/>
    <d v="2012-03-20T00:00:00"/>
    <d v="2012-04-19T00:00:00"/>
    <n v="29.34"/>
    <m/>
    <s v="Paid"/>
    <d v="2012-03-20T00:00:00"/>
    <n v="12"/>
    <s v="No"/>
    <x v="4"/>
    <d v="2012-05-12T00:00:00"/>
    <s v="Paper"/>
    <s v=""/>
    <s v="AR"/>
    <x v="1"/>
    <n v="1"/>
    <x v="1"/>
    <x v="1"/>
    <x v="4"/>
  </r>
  <r>
    <x v="800"/>
    <x v="1"/>
    <s v="5920-DPXLN"/>
    <d v="2013-11-22T00:00:00"/>
    <d v="2013-12-22T00:00:00"/>
    <n v="44.71"/>
    <m/>
    <s v="Paid"/>
    <d v="2013-11-22T00:00:00"/>
    <n v="0"/>
    <s v="No"/>
    <x v="1"/>
    <d v="2012-11-11T00:00:00"/>
    <s v="Electronic"/>
    <s v=""/>
    <s v="AR"/>
    <x v="2"/>
    <n v="0"/>
    <x v="1"/>
    <x v="1"/>
    <x v="3"/>
  </r>
  <r>
    <x v="801"/>
    <x v="1"/>
    <s v="4651-PMEXQ"/>
    <d v="2012-09-29T00:00:00"/>
    <d v="2012-10-29T00:00:00"/>
    <n v="63.1"/>
    <m/>
    <s v="Paid"/>
    <d v="2012-09-29T00:00:00"/>
    <n v="0"/>
    <s v="No"/>
    <x v="2"/>
    <d v="2012-04-07T00:00:00"/>
    <s v="Electronic"/>
    <s v=""/>
    <s v="AR"/>
    <x v="2"/>
    <n v="0"/>
    <x v="1"/>
    <x v="1"/>
    <x v="4"/>
  </r>
  <r>
    <x v="803"/>
    <x v="1"/>
    <s v="6177-VTITE"/>
    <d v="2012-05-23T00:00:00"/>
    <d v="2012-06-22T00:00:00"/>
    <n v="48.03"/>
    <m/>
    <s v="Paid"/>
    <d v="2012-05-23T00:00:00"/>
    <n v="0"/>
    <s v="No"/>
    <x v="4"/>
    <d v="2012-10-26T00:00:00"/>
    <s v="Paper"/>
    <s v=""/>
    <s v="AR"/>
    <x v="2"/>
    <n v="0"/>
    <x v="1"/>
    <x v="1"/>
    <x v="4"/>
  </r>
  <r>
    <x v="803"/>
    <x v="1"/>
    <s v="0688-XNJRO"/>
    <d v="2013-09-15T00:00:00"/>
    <d v="2013-10-15T00:00:00"/>
    <n v="33.369999999999997"/>
    <m/>
    <s v="Paid"/>
    <d v="2013-09-15T00:00:00"/>
    <n v="13"/>
    <s v="No"/>
    <x v="4"/>
    <d v="2012-06-24T00:00:00"/>
    <s v="Electronic"/>
    <s v=""/>
    <s v="AR"/>
    <x v="1"/>
    <n v="1"/>
    <x v="1"/>
    <x v="1"/>
    <x v="3"/>
  </r>
  <r>
    <x v="801"/>
    <x v="1"/>
    <s v="8389-TCXFQ"/>
    <d v="2013-08-15T00:00:00"/>
    <d v="2013-09-14T00:00:00"/>
    <n v="74.05"/>
    <m/>
    <s v="Paid"/>
    <d v="2013-08-15T00:00:00"/>
    <n v="0"/>
    <s v="No"/>
    <x v="2"/>
    <d v="2012-08-24T00:00:00"/>
    <s v="Electronic"/>
    <s v=""/>
    <s v="AR"/>
    <x v="2"/>
    <n v="0"/>
    <x v="1"/>
    <x v="1"/>
    <x v="3"/>
  </r>
  <r>
    <x v="803"/>
    <x v="1"/>
    <s v="8942-ERSWK"/>
    <d v="2013-12-01T00:00:00"/>
    <d v="2013-11-02T00:00:00"/>
    <n v="14.09"/>
    <m/>
    <s v="Paid"/>
    <d v="2013-12-01T00:00:00"/>
    <n v="0"/>
    <s v="No"/>
    <x v="4"/>
    <d v="2013-11-01T00:00:00"/>
    <s v="Electronic"/>
    <s v=""/>
    <s v="AR"/>
    <x v="2"/>
    <n v="0"/>
    <x v="1"/>
    <x v="1"/>
    <x v="3"/>
  </r>
  <r>
    <x v="802"/>
    <x v="1"/>
    <s v="7695-NKUXM"/>
    <d v="2013-10-09T00:00:00"/>
    <d v="2013-10-10T00:00:00"/>
    <n v="55.6"/>
    <m/>
    <s v="Paid"/>
    <d v="2013-10-09T00:00:00"/>
    <n v="0"/>
    <s v="Yes"/>
    <x v="3"/>
    <d v="2012-11-21T00:00:00"/>
    <s v="Electronic"/>
    <s v=""/>
    <s v="AR"/>
    <x v="2"/>
    <n v="0"/>
    <x v="2"/>
    <x v="1"/>
    <x v="3"/>
  </r>
  <r>
    <x v="804"/>
    <x v="1"/>
    <s v="9149-MATVB"/>
    <d v="2013-09-13T00:00:00"/>
    <d v="2013-10-13T00:00:00"/>
    <n v="37.880000000000003"/>
    <m/>
    <s v="Paid"/>
    <d v="2013-09-13T00:00:00"/>
    <n v="0"/>
    <s v="No"/>
    <x v="5"/>
    <d v="2013-04-30T00:00:00"/>
    <s v="Electronic"/>
    <s v=""/>
    <s v="AR"/>
    <x v="2"/>
    <n v="0"/>
    <x v="1"/>
    <x v="1"/>
    <x v="3"/>
  </r>
  <r>
    <x v="802"/>
    <x v="1"/>
    <s v="1604-LIFKX"/>
    <d v="2013-04-25T00:00:00"/>
    <d v="2013-05-25T00:00:00"/>
    <n v="47.82"/>
    <m/>
    <s v="Paid"/>
    <d v="2013-04-25T00:00:00"/>
    <n v="9"/>
    <s v="No"/>
    <x v="3"/>
    <d v="2013-03-16T00:00:00"/>
    <s v="Electronic"/>
    <s v=""/>
    <s v="AR"/>
    <x v="1"/>
    <n v="1"/>
    <x v="1"/>
    <x v="1"/>
    <x v="3"/>
  </r>
  <r>
    <x v="800"/>
    <x v="1"/>
    <s v="0379-NEVHP"/>
    <d v="2013-07-09T00:00:00"/>
    <d v="2013-07-10T00:00:00"/>
    <n v="62.88"/>
    <m/>
    <s v="Paid"/>
    <d v="2013-07-09T00:00:00"/>
    <n v="0"/>
    <s v="No"/>
    <x v="1"/>
    <d v="2013-06-04T00:00:00"/>
    <s v="Electronic"/>
    <s v=""/>
    <s v="AR"/>
    <x v="2"/>
    <n v="0"/>
    <x v="1"/>
    <x v="1"/>
    <x v="3"/>
  </r>
  <r>
    <x v="801"/>
    <x v="1"/>
    <s v="9771-QTLGZ"/>
    <d v="2013-04-29T00:00:00"/>
    <d v="2013-05-29T00:00:00"/>
    <n v="49.21"/>
    <m/>
    <s v="Paid"/>
    <d v="2013-04-29T00:00:00"/>
    <n v="0"/>
    <s v="No"/>
    <x v="2"/>
    <d v="2012-10-12T00:00:00"/>
    <s v="Electronic"/>
    <s v=""/>
    <s v="AR"/>
    <x v="2"/>
    <n v="0"/>
    <x v="1"/>
    <x v="1"/>
    <x v="3"/>
  </r>
  <r>
    <x v="802"/>
    <x v="1"/>
    <s v="9181-HEKGV"/>
    <d v="2012-04-16T00:00:00"/>
    <d v="2012-05-16T00:00:00"/>
    <n v="88.84"/>
    <m/>
    <s v="Paid"/>
    <d v="2012-04-16T00:00:00"/>
    <n v="33"/>
    <s v="Yes"/>
    <x v="3"/>
    <d v="2013-10-16T00:00:00"/>
    <s v="Paper"/>
    <s v=""/>
    <s v="AR"/>
    <x v="3"/>
    <n v="1"/>
    <x v="2"/>
    <x v="1"/>
    <x v="4"/>
  </r>
  <r>
    <x v="800"/>
    <x v="1"/>
    <s v="0709-LZRJV"/>
    <d v="2012-10-30T00:00:00"/>
    <d v="2012-11-29T00:00:00"/>
    <n v="70.819999999999993"/>
    <m/>
    <s v="Paid"/>
    <d v="2012-10-30T00:00:00"/>
    <n v="0"/>
    <s v="No"/>
    <x v="1"/>
    <d v="2013-06-20T00:00:00"/>
    <s v="Paper"/>
    <s v=""/>
    <s v="AR"/>
    <x v="2"/>
    <n v="0"/>
    <x v="1"/>
    <x v="1"/>
    <x v="4"/>
  </r>
  <r>
    <x v="801"/>
    <x v="1"/>
    <s v="4640-FGEJI"/>
    <d v="2012-11-01T00:00:00"/>
    <d v="2012-10-02T00:00:00"/>
    <n v="84.42"/>
    <m/>
    <s v="Paid"/>
    <d v="2012-11-01T00:00:00"/>
    <n v="0"/>
    <s v="No"/>
    <x v="2"/>
    <d v="2013-04-04T00:00:00"/>
    <s v="Paper"/>
    <s v=""/>
    <s v="AR"/>
    <x v="2"/>
    <n v="0"/>
    <x v="1"/>
    <x v="1"/>
    <x v="4"/>
  </r>
  <r>
    <x v="803"/>
    <x v="1"/>
    <s v="6391-GBFQJ"/>
    <d v="2013-04-07T00:00:00"/>
    <d v="2013-03-08T00:00:00"/>
    <n v="10.76"/>
    <m/>
    <s v="Paid"/>
    <d v="2013-04-07T00:00:00"/>
    <n v="0"/>
    <s v="No"/>
    <x v="4"/>
    <d v="2013-11-25T00:00:00"/>
    <s v="Paper"/>
    <s v=""/>
    <s v="AR"/>
    <x v="2"/>
    <n v="0"/>
    <x v="1"/>
    <x v="1"/>
    <x v="3"/>
  </r>
  <r>
    <x v="803"/>
    <x v="1"/>
    <s v="7654-DOLHO"/>
    <d v="2012-09-13T00:00:00"/>
    <d v="2012-10-13T00:00:00"/>
    <n v="8.2200000000000006"/>
    <m/>
    <s v="Paid"/>
    <d v="2012-09-13T00:00:00"/>
    <n v="0"/>
    <s v="No"/>
    <x v="4"/>
    <d v="2012-04-04T00:00:00"/>
    <s v="Electronic"/>
    <s v=""/>
    <s v="AR"/>
    <x v="2"/>
    <n v="0"/>
    <x v="1"/>
    <x v="1"/>
    <x v="4"/>
  </r>
  <r>
    <x v="801"/>
    <x v="1"/>
    <s v="0783-PEPYR"/>
    <d v="2012-02-11T00:00:00"/>
    <d v="2012-02-12T00:00:00"/>
    <n v="62.27"/>
    <m/>
    <s v="Paid"/>
    <d v="2012-02-11T00:00:00"/>
    <n v="2"/>
    <s v="No"/>
    <x v="2"/>
    <d v="2013-11-27T00:00:00"/>
    <s v="Paper"/>
    <s v=""/>
    <s v="AR"/>
    <x v="1"/>
    <n v="1"/>
    <x v="1"/>
    <x v="1"/>
    <x v="4"/>
  </r>
  <r>
    <x v="800"/>
    <x v="1"/>
    <s v="3569-VJWXS"/>
    <d v="2012-12-26T00:00:00"/>
    <d v="2013-01-25T00:00:00"/>
    <n v="34.86"/>
    <m/>
    <s v="Paid"/>
    <d v="2012-12-26T00:00:00"/>
    <n v="0"/>
    <s v="No"/>
    <x v="1"/>
    <d v="2013-09-04T00:00:00"/>
    <s v="Paper"/>
    <s v=""/>
    <s v="AR"/>
    <x v="2"/>
    <n v="0"/>
    <x v="1"/>
    <x v="1"/>
    <x v="4"/>
  </r>
  <r>
    <x v="801"/>
    <x v="1"/>
    <s v="5164-VMYWJ"/>
    <d v="2012-08-29T00:00:00"/>
    <d v="2012-09-28T00:00:00"/>
    <n v="71.790000000000006"/>
    <m/>
    <s v="Paid"/>
    <d v="2012-08-29T00:00:00"/>
    <n v="5"/>
    <s v="No"/>
    <x v="2"/>
    <d v="2013-11-27T00:00:00"/>
    <s v="Paper"/>
    <s v=""/>
    <s v="AR"/>
    <x v="1"/>
    <n v="1"/>
    <x v="1"/>
    <x v="1"/>
    <x v="4"/>
  </r>
  <r>
    <x v="802"/>
    <x v="1"/>
    <s v="5613-UHVMG"/>
    <d v="2012-06-22T00:00:00"/>
    <d v="2012-07-22T00:00:00"/>
    <n v="49.71"/>
    <m/>
    <s v="Paid"/>
    <d v="2012-06-22T00:00:00"/>
    <n v="12"/>
    <s v="Yes"/>
    <x v="3"/>
    <d v="2012-05-31T00:00:00"/>
    <s v="Electronic"/>
    <s v=""/>
    <s v="AR"/>
    <x v="1"/>
    <n v="1"/>
    <x v="2"/>
    <x v="1"/>
    <x v="4"/>
  </r>
  <r>
    <x v="800"/>
    <x v="1"/>
    <s v="8820-BLYDZ"/>
    <d v="2013-08-22T00:00:00"/>
    <d v="2013-09-21T00:00:00"/>
    <n v="70.91"/>
    <m/>
    <s v="Paid"/>
    <d v="2013-08-22T00:00:00"/>
    <n v="0"/>
    <s v="No"/>
    <x v="1"/>
    <d v="2013-03-19T00:00:00"/>
    <s v="Electronic"/>
    <s v=""/>
    <s v="AR"/>
    <x v="2"/>
    <n v="0"/>
    <x v="1"/>
    <x v="1"/>
    <x v="3"/>
  </r>
  <r>
    <x v="800"/>
    <x v="1"/>
    <s v="2820-XGXSB"/>
    <d v="2012-08-07T00:00:00"/>
    <d v="2012-07-08T00:00:00"/>
    <n v="81.62"/>
    <m/>
    <s v="Paid"/>
    <d v="2012-08-07T00:00:00"/>
    <n v="0"/>
    <s v="No"/>
    <x v="1"/>
    <d v="2012-01-26T00:00:00"/>
    <s v="Electronic"/>
    <s v=""/>
    <s v="AR"/>
    <x v="2"/>
    <n v="0"/>
    <x v="1"/>
    <x v="1"/>
    <x v="4"/>
  </r>
  <r>
    <x v="800"/>
    <x v="1"/>
    <s v="3598-DNURW"/>
    <d v="2012-03-30T00:00:00"/>
    <d v="2012-04-29T00:00:00"/>
    <n v="58.57"/>
    <m/>
    <s v="Paid"/>
    <d v="2012-03-30T00:00:00"/>
    <n v="0"/>
    <s v="No"/>
    <x v="1"/>
    <d v="2012-08-29T00:00:00"/>
    <s v="Paper"/>
    <s v=""/>
    <s v="AR"/>
    <x v="2"/>
    <n v="0"/>
    <x v="1"/>
    <x v="1"/>
    <x v="4"/>
  </r>
  <r>
    <x v="804"/>
    <x v="1"/>
    <s v="2447-JCFGW"/>
    <d v="2012-06-19T00:00:00"/>
    <d v="2012-07-19T00:00:00"/>
    <n v="55.73"/>
    <m/>
    <s v="Paid"/>
    <d v="2012-06-19T00:00:00"/>
    <n v="2"/>
    <s v="No"/>
    <x v="5"/>
    <d v="2012-07-31T00:00:00"/>
    <s v="Paper"/>
    <s v=""/>
    <s v="AR"/>
    <x v="1"/>
    <n v="1"/>
    <x v="1"/>
    <x v="1"/>
    <x v="4"/>
  </r>
  <r>
    <x v="801"/>
    <x v="1"/>
    <s v="9771-QTLGZ"/>
    <d v="2012-05-16T00:00:00"/>
    <d v="2012-06-15T00:00:00"/>
    <n v="32.880000000000003"/>
    <m/>
    <s v="Paid"/>
    <d v="2012-05-16T00:00:00"/>
    <n v="0"/>
    <s v="Yes"/>
    <x v="2"/>
    <d v="2012-10-12T00:00:00"/>
    <s v="Paper"/>
    <s v=""/>
    <s v="AR"/>
    <x v="2"/>
    <n v="0"/>
    <x v="2"/>
    <x v="1"/>
    <x v="4"/>
  </r>
  <r>
    <x v="804"/>
    <x v="1"/>
    <s v="7050-KQLDO"/>
    <d v="2012-11-28T00:00:00"/>
    <d v="2012-12-28T00:00:00"/>
    <n v="36.549999999999997"/>
    <m/>
    <s v="Paid"/>
    <d v="2012-11-28T00:00:00"/>
    <n v="0"/>
    <s v="No"/>
    <x v="5"/>
    <d v="2012-09-29T00:00:00"/>
    <s v="Electronic"/>
    <s v=""/>
    <s v="AR"/>
    <x v="2"/>
    <n v="0"/>
    <x v="1"/>
    <x v="1"/>
    <x v="4"/>
  </r>
  <r>
    <x v="804"/>
    <x v="1"/>
    <s v="9928-IJYBQ"/>
    <d v="2013-05-31T00:00:00"/>
    <d v="2013-06-30T00:00:00"/>
    <n v="66.38"/>
    <m/>
    <s v="Paid"/>
    <d v="2013-05-31T00:00:00"/>
    <n v="8"/>
    <s v="No"/>
    <x v="5"/>
    <d v="2012-03-18T00:00:00"/>
    <s v="Electronic"/>
    <s v=""/>
    <s v="AR"/>
    <x v="1"/>
    <n v="1"/>
    <x v="1"/>
    <x v="1"/>
    <x v="3"/>
  </r>
  <r>
    <x v="802"/>
    <x v="1"/>
    <s v="8887-NCUZC"/>
    <d v="2012-06-17T00:00:00"/>
    <d v="2012-07-17T00:00:00"/>
    <n v="10.73"/>
    <m/>
    <s v="Paid"/>
    <d v="2012-06-17T00:00:00"/>
    <n v="0"/>
    <s v="No"/>
    <x v="3"/>
    <d v="2013-01-22T00:00:00"/>
    <s v="Paper"/>
    <s v=""/>
    <s v="AR"/>
    <x v="2"/>
    <n v="0"/>
    <x v="1"/>
    <x v="1"/>
    <x v="4"/>
  </r>
  <r>
    <x v="800"/>
    <x v="1"/>
    <s v="6160-HCSFI"/>
    <d v="2012-02-12T00:00:00"/>
    <d v="2013-01-01T00:00:00"/>
    <n v="58.05"/>
    <m/>
    <s v="Paid"/>
    <d v="2012-02-12T00:00:00"/>
    <n v="0"/>
    <s v="No"/>
    <x v="1"/>
    <d v="2013-10-01T00:00:00"/>
    <s v="Paper"/>
    <s v=""/>
    <s v="AR"/>
    <x v="2"/>
    <n v="0"/>
    <x v="1"/>
    <x v="1"/>
    <x v="4"/>
  </r>
  <r>
    <x v="801"/>
    <x v="1"/>
    <s v="1447-YZKCL"/>
    <d v="2012-01-08T00:00:00"/>
    <d v="2012-08-31T00:00:00"/>
    <n v="62.66"/>
    <m/>
    <s v="Paid"/>
    <d v="2012-01-08T00:00:00"/>
    <n v="13"/>
    <s v="No"/>
    <x v="2"/>
    <d v="2012-10-08T00:00:00"/>
    <s v="Paper"/>
    <s v=""/>
    <s v="AR"/>
    <x v="1"/>
    <n v="1"/>
    <x v="1"/>
    <x v="1"/>
    <x v="4"/>
  </r>
  <r>
    <x v="800"/>
    <x v="1"/>
    <s v="7329-TWKLF"/>
    <d v="2013-05-05T00:00:00"/>
    <d v="2013-04-06T00:00:00"/>
    <n v="66.459999999999994"/>
    <m/>
    <s v="Paid"/>
    <d v="2013-05-05T00:00:00"/>
    <n v="0"/>
    <s v="No"/>
    <x v="1"/>
    <d v="2013-11-20T00:00:00"/>
    <s v="Paper"/>
    <s v=""/>
    <s v="AR"/>
    <x v="2"/>
    <n v="0"/>
    <x v="1"/>
    <x v="1"/>
    <x v="3"/>
  </r>
  <r>
    <x v="803"/>
    <x v="1"/>
    <s v="9286-VLKMI"/>
    <d v="2012-03-28T00:00:00"/>
    <d v="2012-04-27T00:00:00"/>
    <n v="29.7"/>
    <m/>
    <s v="Paid"/>
    <d v="2012-03-28T00:00:00"/>
    <n v="0"/>
    <s v="No"/>
    <x v="4"/>
    <d v="2013-02-13T00:00:00"/>
    <s v="Paper"/>
    <s v=""/>
    <s v="AR"/>
    <x v="2"/>
    <n v="0"/>
    <x v="1"/>
    <x v="1"/>
    <x v="4"/>
  </r>
  <r>
    <x v="803"/>
    <x v="1"/>
    <s v="6296-UKEUZ"/>
    <d v="2012-09-06T00:00:00"/>
    <d v="2012-09-07T00:00:00"/>
    <n v="48.25"/>
    <m/>
    <s v="Paid"/>
    <d v="2012-09-06T00:00:00"/>
    <n v="0"/>
    <s v="No"/>
    <x v="4"/>
    <d v="2012-11-26T00:00:00"/>
    <s v="Paper"/>
    <s v=""/>
    <s v="AR"/>
    <x v="2"/>
    <n v="0"/>
    <x v="1"/>
    <x v="1"/>
    <x v="4"/>
  </r>
  <r>
    <x v="804"/>
    <x v="1"/>
    <s v="2026-XLBER"/>
    <d v="2013-06-21T00:00:00"/>
    <d v="2013-07-21T00:00:00"/>
    <n v="37.130000000000003"/>
    <m/>
    <s v="Paid"/>
    <d v="2013-06-21T00:00:00"/>
    <n v="0"/>
    <s v="No"/>
    <x v="5"/>
    <d v="2012-12-11T00:00:00"/>
    <s v="Electronic"/>
    <s v=""/>
    <s v="AR"/>
    <x v="2"/>
    <n v="0"/>
    <x v="1"/>
    <x v="1"/>
    <x v="3"/>
  </r>
  <r>
    <x v="803"/>
    <x v="1"/>
    <s v="0688-XNJRO"/>
    <d v="2013-06-15T00:00:00"/>
    <d v="2013-07-15T00:00:00"/>
    <n v="9.52"/>
    <m/>
    <s v="Paid"/>
    <d v="2013-06-15T00:00:00"/>
    <n v="8"/>
    <s v="No"/>
    <x v="4"/>
    <d v="2012-06-24T00:00:00"/>
    <s v="Electronic"/>
    <s v=""/>
    <s v="AR"/>
    <x v="1"/>
    <n v="1"/>
    <x v="1"/>
    <x v="1"/>
    <x v="3"/>
  </r>
  <r>
    <x v="801"/>
    <x v="1"/>
    <s v="3448-OWJOT"/>
    <d v="2012-11-12T00:00:00"/>
    <d v="2013-10-01T00:00:00"/>
    <n v="59.83"/>
    <m/>
    <s v="Paid"/>
    <d v="2012-11-12T00:00:00"/>
    <n v="4"/>
    <s v="Yes"/>
    <x v="2"/>
    <d v="2012-09-15T00:00:00"/>
    <s v="Electronic"/>
    <s v=""/>
    <s v="AR"/>
    <x v="1"/>
    <n v="1"/>
    <x v="2"/>
    <x v="1"/>
    <x v="4"/>
  </r>
  <r>
    <x v="804"/>
    <x v="1"/>
    <s v="0465-DTULQ"/>
    <d v="2012-12-28T00:00:00"/>
    <d v="2013-01-27T00:00:00"/>
    <n v="58.71"/>
    <m/>
    <s v="Paid"/>
    <d v="2012-12-28T00:00:00"/>
    <n v="0"/>
    <s v="No"/>
    <x v="5"/>
    <d v="2013-04-03T00:00:00"/>
    <s v="Paper"/>
    <s v=""/>
    <s v="AR"/>
    <x v="2"/>
    <n v="0"/>
    <x v="1"/>
    <x v="1"/>
    <x v="4"/>
  </r>
  <r>
    <x v="801"/>
    <x v="1"/>
    <s v="9771-QTLGZ"/>
    <d v="2012-07-25T00:00:00"/>
    <d v="2012-08-24T00:00:00"/>
    <n v="29.85"/>
    <m/>
    <s v="Paid"/>
    <d v="2012-07-25T00:00:00"/>
    <n v="0"/>
    <s v="Yes"/>
    <x v="2"/>
    <d v="2012-10-12T00:00:00"/>
    <s v="Paper"/>
    <s v=""/>
    <s v="AR"/>
    <x v="2"/>
    <n v="0"/>
    <x v="2"/>
    <x v="1"/>
    <x v="4"/>
  </r>
  <r>
    <x v="800"/>
    <x v="1"/>
    <s v="0379-NEVHP"/>
    <d v="2012-01-03T00:00:00"/>
    <d v="2012-03-31T00:00:00"/>
    <n v="48.65"/>
    <m/>
    <s v="Paid"/>
    <d v="2012-01-03T00:00:00"/>
    <n v="17"/>
    <s v="Yes"/>
    <x v="1"/>
    <d v="2013-06-04T00:00:00"/>
    <s v="Paper"/>
    <s v=""/>
    <s v="AR"/>
    <x v="1"/>
    <n v="1"/>
    <x v="2"/>
    <x v="1"/>
    <x v="4"/>
  </r>
  <r>
    <x v="804"/>
    <x v="1"/>
    <s v="7228-LEPPM"/>
    <d v="2012-09-27T00:00:00"/>
    <d v="2012-10-27T00:00:00"/>
    <n v="35.479999999999997"/>
    <m/>
    <s v="Paid"/>
    <d v="2012-09-27T00:00:00"/>
    <n v="13"/>
    <s v="No"/>
    <x v="5"/>
    <d v="2012-04-30T00:00:00"/>
    <s v="Electronic"/>
    <s v=""/>
    <s v="AR"/>
    <x v="1"/>
    <n v="1"/>
    <x v="1"/>
    <x v="1"/>
    <x v="4"/>
  </r>
  <r>
    <x v="804"/>
    <x v="1"/>
    <s v="9149-MATVB"/>
    <d v="2012-05-12T00:00:00"/>
    <d v="2013-04-01T00:00:00"/>
    <n v="42.28"/>
    <m/>
    <s v="Paid"/>
    <d v="2012-05-12T00:00:00"/>
    <n v="2"/>
    <s v="No"/>
    <x v="5"/>
    <d v="2013-04-30T00:00:00"/>
    <s v="Paper"/>
    <s v=""/>
    <s v="AR"/>
    <x v="1"/>
    <n v="1"/>
    <x v="1"/>
    <x v="1"/>
    <x v="4"/>
  </r>
  <r>
    <x v="801"/>
    <x v="1"/>
    <s v="4651-PMEXQ"/>
    <d v="2012-04-30T00:00:00"/>
    <d v="2012-05-30T00:00:00"/>
    <n v="83.7"/>
    <m/>
    <s v="Paid"/>
    <d v="2012-04-30T00:00:00"/>
    <n v="0"/>
    <s v="No"/>
    <x v="2"/>
    <d v="2012-04-07T00:00:00"/>
    <s v="Paper"/>
    <s v=""/>
    <s v="AR"/>
    <x v="2"/>
    <n v="0"/>
    <x v="1"/>
    <x v="1"/>
    <x v="4"/>
  </r>
  <r>
    <x v="801"/>
    <x v="1"/>
    <s v="7938-EVASK"/>
    <d v="2013-06-13T00:00:00"/>
    <d v="2013-07-13T00:00:00"/>
    <n v="58.43"/>
    <m/>
    <s v="Paid"/>
    <d v="2013-06-13T00:00:00"/>
    <n v="1"/>
    <s v="No"/>
    <x v="2"/>
    <d v="2012-12-15T00:00:00"/>
    <s v="Electronic"/>
    <s v=""/>
    <s v="AR"/>
    <x v="1"/>
    <n v="1"/>
    <x v="1"/>
    <x v="1"/>
    <x v="3"/>
  </r>
  <r>
    <x v="801"/>
    <x v="1"/>
    <s v="6833-ETVHD"/>
    <d v="2013-10-25T00:00:00"/>
    <d v="2013-11-24T00:00:00"/>
    <n v="85.06"/>
    <m/>
    <s v="Paid"/>
    <d v="2013-10-25T00:00:00"/>
    <n v="0"/>
    <s v="No"/>
    <x v="2"/>
    <d v="2012-04-30T00:00:00"/>
    <s v="Electronic"/>
    <s v=""/>
    <s v="AR"/>
    <x v="2"/>
    <n v="0"/>
    <x v="1"/>
    <x v="1"/>
    <x v="3"/>
  </r>
  <r>
    <x v="801"/>
    <x v="1"/>
    <s v="4632-QZOKX"/>
    <d v="2012-02-27T00:00:00"/>
    <d v="2012-03-28T00:00:00"/>
    <n v="70.89"/>
    <m/>
    <s v="Paid"/>
    <d v="2012-02-27T00:00:00"/>
    <n v="16"/>
    <s v="Yes"/>
    <x v="2"/>
    <d v="2013-03-19T00:00:00"/>
    <s v="Paper"/>
    <s v=""/>
    <s v="AR"/>
    <x v="1"/>
    <n v="1"/>
    <x v="2"/>
    <x v="1"/>
    <x v="4"/>
  </r>
  <r>
    <x v="803"/>
    <x v="1"/>
    <s v="9883-SDWFS"/>
    <d v="2013-08-17T00:00:00"/>
    <d v="2013-09-16T00:00:00"/>
    <n v="45.18"/>
    <m/>
    <s v="Paid"/>
    <d v="2013-08-17T00:00:00"/>
    <n v="4"/>
    <s v="No"/>
    <x v="4"/>
    <d v="2013-08-07T00:00:00"/>
    <s v="Electronic"/>
    <s v=""/>
    <s v="AR"/>
    <x v="1"/>
    <n v="1"/>
    <x v="1"/>
    <x v="1"/>
    <x v="3"/>
  </r>
  <r>
    <x v="804"/>
    <x v="1"/>
    <s v="5592-UQXSS"/>
    <d v="2013-11-15T00:00:00"/>
    <d v="2013-12-15T00:00:00"/>
    <n v="21.94"/>
    <m/>
    <s v="Paid"/>
    <d v="2013-11-15T00:00:00"/>
    <n v="16"/>
    <s v="Yes"/>
    <x v="5"/>
    <d v="2012-12-31T00:00:00"/>
    <s v="Electronic"/>
    <s v=""/>
    <s v="AR"/>
    <x v="1"/>
    <n v="1"/>
    <x v="2"/>
    <x v="1"/>
    <x v="3"/>
  </r>
  <r>
    <x v="801"/>
    <x v="1"/>
    <s v="1447-YZKCL"/>
    <d v="2012-05-05T00:00:00"/>
    <d v="2012-04-06T00:00:00"/>
    <n v="55.78"/>
    <m/>
    <s v="Paid"/>
    <d v="2012-05-05T00:00:00"/>
    <n v="8"/>
    <s v="No"/>
    <x v="2"/>
    <d v="2012-10-08T00:00:00"/>
    <s v="Paper"/>
    <s v=""/>
    <s v="AR"/>
    <x v="1"/>
    <n v="1"/>
    <x v="1"/>
    <x v="1"/>
    <x v="4"/>
  </r>
  <r>
    <x v="800"/>
    <x v="1"/>
    <s v="3598-DNURW"/>
    <d v="2013-06-20T00:00:00"/>
    <d v="2013-07-20T00:00:00"/>
    <n v="69.03"/>
    <m/>
    <s v="Paid"/>
    <d v="2013-06-20T00:00:00"/>
    <n v="0"/>
    <s v="No"/>
    <x v="1"/>
    <d v="2012-08-29T00:00:00"/>
    <s v="Electronic"/>
    <s v=""/>
    <s v="AR"/>
    <x v="2"/>
    <n v="0"/>
    <x v="1"/>
    <x v="1"/>
    <x v="3"/>
  </r>
  <r>
    <x v="801"/>
    <x v="1"/>
    <s v="8976-AMJEO"/>
    <d v="2013-03-04T00:00:00"/>
    <d v="2013-03-05T00:00:00"/>
    <n v="90.34"/>
    <m/>
    <s v="Paid"/>
    <d v="2013-03-04T00:00:00"/>
    <n v="16"/>
    <s v="Yes"/>
    <x v="2"/>
    <d v="2012-03-03T00:00:00"/>
    <s v="Electronic"/>
    <s v=""/>
    <s v="AR"/>
    <x v="1"/>
    <n v="1"/>
    <x v="2"/>
    <x v="1"/>
    <x v="3"/>
  </r>
  <r>
    <x v="801"/>
    <x v="1"/>
    <s v="2621-XCLEH"/>
    <d v="2012-02-22T00:00:00"/>
    <d v="2012-03-23T00:00:00"/>
    <n v="69.8"/>
    <m/>
    <s v="Paid"/>
    <d v="2012-02-22T00:00:00"/>
    <n v="13"/>
    <s v="No"/>
    <x v="2"/>
    <d v="2012-09-24T00:00:00"/>
    <s v="Paper"/>
    <s v=""/>
    <s v="AR"/>
    <x v="1"/>
    <n v="1"/>
    <x v="1"/>
    <x v="1"/>
    <x v="4"/>
  </r>
  <r>
    <x v="801"/>
    <x v="1"/>
    <s v="8976-AMJEO"/>
    <d v="2012-10-25T00:00:00"/>
    <d v="2012-11-24T00:00:00"/>
    <n v="51.96"/>
    <m/>
    <s v="Paid"/>
    <d v="2012-10-25T00:00:00"/>
    <n v="0"/>
    <s v="No"/>
    <x v="2"/>
    <d v="2012-03-03T00:00:00"/>
    <s v="Electronic"/>
    <s v=""/>
    <s v="AR"/>
    <x v="2"/>
    <n v="0"/>
    <x v="1"/>
    <x v="1"/>
    <x v="4"/>
  </r>
  <r>
    <x v="800"/>
    <x v="1"/>
    <s v="2676-DZINU"/>
    <d v="2012-07-26T00:00:00"/>
    <d v="2012-08-25T00:00:00"/>
    <n v="84.26"/>
    <m/>
    <s v="Paid"/>
    <d v="2012-07-26T00:00:00"/>
    <n v="0"/>
    <s v="No"/>
    <x v="1"/>
    <d v="2012-10-19T00:00:00"/>
    <s v="Paper"/>
    <s v=""/>
    <s v="AR"/>
    <x v="2"/>
    <n v="0"/>
    <x v="1"/>
    <x v="1"/>
    <x v="4"/>
  </r>
  <r>
    <x v="803"/>
    <x v="1"/>
    <s v="0688-XNJRO"/>
    <d v="2013-08-09T00:00:00"/>
    <d v="2013-08-10T00:00:00"/>
    <n v="22.9"/>
    <m/>
    <s v="Paid"/>
    <d v="2013-08-09T00:00:00"/>
    <n v="18"/>
    <s v="No"/>
    <x v="4"/>
    <d v="2012-06-24T00:00:00"/>
    <s v="Electronic"/>
    <s v=""/>
    <s v="AR"/>
    <x v="1"/>
    <n v="1"/>
    <x v="1"/>
    <x v="1"/>
    <x v="3"/>
  </r>
  <r>
    <x v="802"/>
    <x v="1"/>
    <s v="5148-SYKLB"/>
    <d v="2012-06-18T00:00:00"/>
    <d v="2012-07-18T00:00:00"/>
    <n v="58.35"/>
    <m/>
    <s v="Paid"/>
    <d v="2012-06-18T00:00:00"/>
    <n v="15"/>
    <s v="Yes"/>
    <x v="3"/>
    <d v="2013-08-28T00:00:00"/>
    <s v="Paper"/>
    <s v=""/>
    <s v="AR"/>
    <x v="1"/>
    <n v="1"/>
    <x v="2"/>
    <x v="1"/>
    <x v="4"/>
  </r>
  <r>
    <x v="800"/>
    <x v="1"/>
    <s v="2820-XGXSB"/>
    <d v="2012-05-23T00:00:00"/>
    <d v="2012-06-22T00:00:00"/>
    <n v="65.25"/>
    <m/>
    <s v="Paid"/>
    <d v="2012-05-23T00:00:00"/>
    <n v="0"/>
    <s v="No"/>
    <x v="1"/>
    <d v="2012-01-26T00:00:00"/>
    <s v="Electronic"/>
    <s v=""/>
    <s v="AR"/>
    <x v="2"/>
    <n v="0"/>
    <x v="1"/>
    <x v="1"/>
    <x v="4"/>
  </r>
  <r>
    <x v="800"/>
    <x v="1"/>
    <s v="3569-VJWXS"/>
    <d v="2012-03-15T00:00:00"/>
    <d v="2012-04-14T00:00:00"/>
    <n v="39.659999999999997"/>
    <m/>
    <s v="Paid"/>
    <d v="2012-03-15T00:00:00"/>
    <n v="0"/>
    <s v="No"/>
    <x v="1"/>
    <d v="2013-09-04T00:00:00"/>
    <s v="Paper"/>
    <s v=""/>
    <s v="AR"/>
    <x v="2"/>
    <n v="0"/>
    <x v="1"/>
    <x v="1"/>
    <x v="4"/>
  </r>
  <r>
    <x v="803"/>
    <x v="1"/>
    <s v="0688-XNJRO"/>
    <d v="2012-04-15T00:00:00"/>
    <d v="2012-05-15T00:00:00"/>
    <n v="35.299999999999997"/>
    <m/>
    <s v="Paid"/>
    <d v="2012-04-15T00:00:00"/>
    <n v="19"/>
    <s v="No"/>
    <x v="4"/>
    <d v="2012-06-24T00:00:00"/>
    <s v="Paper"/>
    <s v=""/>
    <s v="AR"/>
    <x v="1"/>
    <n v="1"/>
    <x v="1"/>
    <x v="1"/>
    <x v="4"/>
  </r>
  <r>
    <x v="803"/>
    <x v="1"/>
    <s v="9250-VHLWY"/>
    <d v="2012-01-12T00:00:00"/>
    <d v="2012-12-31T00:00:00"/>
    <n v="63.43"/>
    <m/>
    <s v="Paid"/>
    <d v="2012-01-12T00:00:00"/>
    <n v="0"/>
    <s v="No"/>
    <x v="4"/>
    <d v="2013-03-06T00:00:00"/>
    <s v="Paper"/>
    <s v=""/>
    <s v="AR"/>
    <x v="2"/>
    <n v="0"/>
    <x v="1"/>
    <x v="1"/>
    <x v="4"/>
  </r>
  <r>
    <x v="804"/>
    <x v="1"/>
    <s v="9928-IJYBQ"/>
    <d v="2012-03-07T00:00:00"/>
    <d v="2012-02-08T00:00:00"/>
    <n v="45.8"/>
    <m/>
    <s v="Paid"/>
    <d v="2012-03-07T00:00:00"/>
    <n v="5"/>
    <s v="No"/>
    <x v="5"/>
    <d v="2012-03-18T00:00:00"/>
    <s v="Electronic"/>
    <s v=""/>
    <s v="AR"/>
    <x v="1"/>
    <n v="1"/>
    <x v="1"/>
    <x v="1"/>
    <x v="4"/>
  </r>
  <r>
    <x v="801"/>
    <x v="1"/>
    <s v="4651-PMEXQ"/>
    <d v="2013-07-04T00:00:00"/>
    <d v="2013-07-05T00:00:00"/>
    <n v="89.06"/>
    <m/>
    <s v="Paid"/>
    <d v="2013-07-04T00:00:00"/>
    <n v="0"/>
    <s v="No"/>
    <x v="2"/>
    <d v="2012-04-07T00:00:00"/>
    <s v="Electronic"/>
    <s v=""/>
    <s v="AR"/>
    <x v="2"/>
    <n v="0"/>
    <x v="1"/>
    <x v="1"/>
    <x v="3"/>
  </r>
  <r>
    <x v="802"/>
    <x v="1"/>
    <s v="5875-VZQCZ"/>
    <d v="2012-05-27T00:00:00"/>
    <d v="2012-06-26T00:00:00"/>
    <n v="70.069999999999993"/>
    <m/>
    <s v="Paid"/>
    <d v="2012-05-27T00:00:00"/>
    <n v="8"/>
    <s v="Yes"/>
    <x v="3"/>
    <d v="2013-07-15T00:00:00"/>
    <s v="Paper"/>
    <s v=""/>
    <s v="AR"/>
    <x v="1"/>
    <n v="1"/>
    <x v="2"/>
    <x v="1"/>
    <x v="4"/>
  </r>
  <r>
    <x v="804"/>
    <x v="1"/>
    <s v="0706-NRGUP"/>
    <d v="2013-11-28T00:00:00"/>
    <d v="2013-12-28T00:00:00"/>
    <n v="29.37"/>
    <m/>
    <s v="Paid"/>
    <d v="2013-11-28T00:00:00"/>
    <n v="0"/>
    <s v="No"/>
    <x v="5"/>
    <d v="2013-09-04T00:00:00"/>
    <s v="Electronic"/>
    <s v=""/>
    <s v="AR"/>
    <x v="2"/>
    <n v="0"/>
    <x v="1"/>
    <x v="1"/>
    <x v="3"/>
  </r>
  <r>
    <x v="803"/>
    <x v="1"/>
    <s v="0688-XNJRO"/>
    <d v="2012-09-30T00:00:00"/>
    <d v="2012-10-30T00:00:00"/>
    <n v="46.4"/>
    <m/>
    <s v="Paid"/>
    <d v="2012-09-30T00:00:00"/>
    <n v="15"/>
    <s v="No"/>
    <x v="4"/>
    <d v="2012-06-24T00:00:00"/>
    <s v="Electronic"/>
    <s v=""/>
    <s v="AR"/>
    <x v="1"/>
    <n v="1"/>
    <x v="1"/>
    <x v="1"/>
    <x v="4"/>
  </r>
  <r>
    <x v="801"/>
    <x v="1"/>
    <s v="0783-PEPYR"/>
    <d v="2013-09-17T00:00:00"/>
    <d v="2013-10-17T00:00:00"/>
    <n v="72.87"/>
    <m/>
    <s v="Paid"/>
    <d v="2013-09-17T00:00:00"/>
    <n v="27"/>
    <s v="Yes"/>
    <x v="2"/>
    <d v="2013-11-27T00:00:00"/>
    <s v="Paper"/>
    <s v=""/>
    <s v="AR"/>
    <x v="1"/>
    <n v="1"/>
    <x v="2"/>
    <x v="1"/>
    <x v="3"/>
  </r>
  <r>
    <x v="801"/>
    <x v="1"/>
    <s v="7938-EVASK"/>
    <d v="2013-05-06T00:00:00"/>
    <d v="2013-05-07T00:00:00"/>
    <n v="103.11"/>
    <m/>
    <s v="Paid"/>
    <d v="2013-05-06T00:00:00"/>
    <n v="21"/>
    <s v="Yes"/>
    <x v="2"/>
    <d v="2012-12-15T00:00:00"/>
    <s v="Electronic"/>
    <s v=""/>
    <s v="AR"/>
    <x v="1"/>
    <n v="1"/>
    <x v="2"/>
    <x v="1"/>
    <x v="3"/>
  </r>
  <r>
    <x v="801"/>
    <x v="1"/>
    <s v="9758-AIEIK"/>
    <d v="2013-04-29T00:00:00"/>
    <d v="2013-05-29T00:00:00"/>
    <n v="65.709999999999994"/>
    <m/>
    <s v="Paid"/>
    <d v="2013-04-29T00:00:00"/>
    <n v="0"/>
    <s v="No"/>
    <x v="2"/>
    <d v="2012-04-23T00:00:00"/>
    <s v="Electronic"/>
    <s v=""/>
    <s v="AR"/>
    <x v="2"/>
    <n v="0"/>
    <x v="1"/>
    <x v="1"/>
    <x v="3"/>
  </r>
  <r>
    <x v="804"/>
    <x v="1"/>
    <s v="5592-UQXSS"/>
    <d v="2013-08-28T00:00:00"/>
    <d v="2013-09-27T00:00:00"/>
    <n v="52.94"/>
    <m/>
    <s v="Paid"/>
    <d v="2013-08-28T00:00:00"/>
    <n v="15"/>
    <s v="Yes"/>
    <x v="5"/>
    <d v="2012-12-31T00:00:00"/>
    <s v="Electronic"/>
    <s v=""/>
    <s v="AR"/>
    <x v="1"/>
    <n v="1"/>
    <x v="2"/>
    <x v="1"/>
    <x v="3"/>
  </r>
  <r>
    <x v="803"/>
    <x v="1"/>
    <s v="3271-YDPUJ"/>
    <d v="2013-05-04T00:00:00"/>
    <d v="2013-05-05T00:00:00"/>
    <n v="50.86"/>
    <m/>
    <s v="Paid"/>
    <d v="2013-05-04T00:00:00"/>
    <n v="0"/>
    <s v="No"/>
    <x v="4"/>
    <d v="2013-02-04T00:00:00"/>
    <s v="Electronic"/>
    <s v=""/>
    <s v="AR"/>
    <x v="2"/>
    <n v="0"/>
    <x v="1"/>
    <x v="1"/>
    <x v="3"/>
  </r>
  <r>
    <x v="803"/>
    <x v="1"/>
    <s v="7372-CESLR"/>
    <d v="2012-08-02T00:00:00"/>
    <d v="2012-09-03T00:00:00"/>
    <n v="30.74"/>
    <m/>
    <s v="Paid"/>
    <d v="2012-08-02T00:00:00"/>
    <n v="0"/>
    <s v="No"/>
    <x v="4"/>
    <d v="2013-11-01T00:00:00"/>
    <s v="Paper"/>
    <s v=""/>
    <s v="AR"/>
    <x v="2"/>
    <n v="0"/>
    <x v="1"/>
    <x v="1"/>
    <x v="4"/>
  </r>
  <r>
    <x v="800"/>
    <x v="1"/>
    <s v="9841-XLGBV"/>
    <d v="2013-06-07T00:00:00"/>
    <d v="2013-05-08T00:00:00"/>
    <n v="36.33"/>
    <m/>
    <s v="Paid"/>
    <d v="2013-06-07T00:00:00"/>
    <n v="0"/>
    <s v="No"/>
    <x v="1"/>
    <d v="2013-03-01T00:00:00"/>
    <s v="Electronic"/>
    <s v=""/>
    <s v="AR"/>
    <x v="2"/>
    <n v="0"/>
    <x v="1"/>
    <x v="1"/>
    <x v="3"/>
  </r>
  <r>
    <x v="800"/>
    <x v="1"/>
    <s v="5196-TWQXF"/>
    <d v="2013-10-30T00:00:00"/>
    <d v="2013-11-29T00:00:00"/>
    <n v="75.06"/>
    <m/>
    <s v="Paid"/>
    <d v="2013-10-30T00:00:00"/>
    <n v="0"/>
    <s v="No"/>
    <x v="1"/>
    <d v="2012-06-20T00:00:00"/>
    <s v="Electronic"/>
    <s v=""/>
    <s v="AR"/>
    <x v="2"/>
    <n v="0"/>
    <x v="1"/>
    <x v="1"/>
    <x v="3"/>
  </r>
  <r>
    <x v="804"/>
    <x v="1"/>
    <s v="0625-TNJFG"/>
    <d v="2012-10-31T00:00:00"/>
    <d v="2012-11-30T00:00:00"/>
    <n v="37.9"/>
    <m/>
    <s v="Paid"/>
    <d v="2012-10-31T00:00:00"/>
    <n v="0"/>
    <s v="No"/>
    <x v="5"/>
    <d v="2013-08-15T00:00:00"/>
    <s v="Paper"/>
    <s v=""/>
    <s v="AR"/>
    <x v="2"/>
    <n v="0"/>
    <x v="1"/>
    <x v="1"/>
    <x v="4"/>
  </r>
  <r>
    <x v="801"/>
    <x v="1"/>
    <s v="9725-EZTEJ"/>
    <d v="2012-08-07T00:00:00"/>
    <d v="2012-07-08T00:00:00"/>
    <n v="107.04"/>
    <m/>
    <s v="Paid"/>
    <d v="2012-08-07T00:00:00"/>
    <n v="3"/>
    <s v="Yes"/>
    <x v="2"/>
    <d v="2012-03-17T00:00:00"/>
    <s v="Electronic"/>
    <s v=""/>
    <s v="AR"/>
    <x v="1"/>
    <n v="1"/>
    <x v="2"/>
    <x v="1"/>
    <x v="4"/>
  </r>
  <r>
    <x v="800"/>
    <x v="1"/>
    <s v="1080-NDGAE"/>
    <d v="2013-10-05T00:00:00"/>
    <d v="2013-09-06T00:00:00"/>
    <n v="74.5"/>
    <m/>
    <s v="Paid"/>
    <d v="2013-10-05T00:00:00"/>
    <n v="6"/>
    <s v="Yes"/>
    <x v="1"/>
    <d v="2012-09-28T00:00:00"/>
    <s v="Electronic"/>
    <s v=""/>
    <s v="AR"/>
    <x v="1"/>
    <n v="1"/>
    <x v="2"/>
    <x v="1"/>
    <x v="3"/>
  </r>
  <r>
    <x v="804"/>
    <x v="1"/>
    <s v="0706-NRGUP"/>
    <d v="2012-05-22T00:00:00"/>
    <d v="2012-06-21T00:00:00"/>
    <n v="35.020000000000003"/>
    <m/>
    <s v="Paid"/>
    <d v="2012-05-22T00:00:00"/>
    <n v="7"/>
    <s v="No"/>
    <x v="5"/>
    <d v="2013-09-04T00:00:00"/>
    <s v="Paper"/>
    <s v=""/>
    <s v="AR"/>
    <x v="1"/>
    <n v="1"/>
    <x v="1"/>
    <x v="1"/>
    <x v="4"/>
  </r>
  <r>
    <x v="801"/>
    <x v="1"/>
    <s v="4640-FGEJI"/>
    <d v="2013-12-05T00:00:00"/>
    <d v="2013-11-06T00:00:00"/>
    <n v="100.16"/>
    <m/>
    <s v="Paid"/>
    <d v="2013-12-05T00:00:00"/>
    <n v="11"/>
    <s v="Yes"/>
    <x v="2"/>
    <d v="2013-04-04T00:00:00"/>
    <s v="Electronic"/>
    <s v=""/>
    <s v="AR"/>
    <x v="1"/>
    <n v="1"/>
    <x v="2"/>
    <x v="1"/>
    <x v="3"/>
  </r>
  <r>
    <x v="801"/>
    <x v="1"/>
    <s v="9117-LYRCE"/>
    <d v="2012-05-03T00:00:00"/>
    <d v="2012-04-04T00:00:00"/>
    <n v="68.66"/>
    <m/>
    <s v="Paid"/>
    <d v="2012-05-03T00:00:00"/>
    <n v="18"/>
    <s v="Yes"/>
    <x v="2"/>
    <d v="2013-05-07T00:00:00"/>
    <s v="Paper"/>
    <s v=""/>
    <s v="AR"/>
    <x v="1"/>
    <n v="1"/>
    <x v="2"/>
    <x v="1"/>
    <x v="4"/>
  </r>
  <r>
    <x v="804"/>
    <x v="1"/>
    <s v="6831-FIODB"/>
    <d v="2012-01-15T00:00:00"/>
    <d v="2012-02-14T00:00:00"/>
    <n v="46.28"/>
    <m/>
    <s v="Paid"/>
    <d v="2012-01-15T00:00:00"/>
    <n v="0"/>
    <s v="No"/>
    <x v="5"/>
    <d v="2013-08-05T00:00:00"/>
    <s v="Paper"/>
    <s v=""/>
    <s v="AR"/>
    <x v="2"/>
    <n v="0"/>
    <x v="1"/>
    <x v="1"/>
    <x v="4"/>
  </r>
  <r>
    <x v="801"/>
    <x v="1"/>
    <s v="9758-AIEIK"/>
    <d v="2012-11-03T00:00:00"/>
    <d v="2012-10-04T00:00:00"/>
    <n v="61.19"/>
    <m/>
    <s v="Paid"/>
    <d v="2012-11-03T00:00:00"/>
    <n v="11"/>
    <s v="Yes"/>
    <x v="2"/>
    <d v="2012-04-23T00:00:00"/>
    <s v="Paper"/>
    <s v=""/>
    <s v="AR"/>
    <x v="1"/>
    <n v="1"/>
    <x v="2"/>
    <x v="1"/>
    <x v="4"/>
  </r>
  <r>
    <x v="802"/>
    <x v="1"/>
    <s v="7946-HJDUR"/>
    <d v="2013-04-05T00:00:00"/>
    <d v="2013-03-06T00:00:00"/>
    <n v="43.28"/>
    <m/>
    <s v="Paid"/>
    <d v="2013-04-05T00:00:00"/>
    <n v="1"/>
    <s v="No"/>
    <x v="3"/>
    <d v="2012-02-21T00:00:00"/>
    <s v="Electronic"/>
    <s v=""/>
    <s v="AR"/>
    <x v="1"/>
    <n v="1"/>
    <x v="1"/>
    <x v="1"/>
    <x v="3"/>
  </r>
  <r>
    <x v="800"/>
    <x v="1"/>
    <s v="2125-HJDLA"/>
    <d v="2012-12-25T00:00:00"/>
    <d v="2013-01-24T00:00:00"/>
    <n v="27"/>
    <m/>
    <s v="Paid"/>
    <d v="2012-12-25T00:00:00"/>
    <n v="2"/>
    <s v="No"/>
    <x v="1"/>
    <d v="2012-05-22T00:00:00"/>
    <s v="Electronic"/>
    <s v=""/>
    <s v="AR"/>
    <x v="1"/>
    <n v="1"/>
    <x v="1"/>
    <x v="1"/>
    <x v="4"/>
  </r>
  <r>
    <x v="800"/>
    <x v="1"/>
    <s v="5529-TBPGK"/>
    <d v="2012-09-28T00:00:00"/>
    <d v="2012-10-28T00:00:00"/>
    <n v="86.59"/>
    <m/>
    <s v="Paid"/>
    <d v="2012-09-28T00:00:00"/>
    <n v="2"/>
    <s v="No"/>
    <x v="1"/>
    <d v="2013-09-08T00:00:00"/>
    <s v="Paper"/>
    <s v=""/>
    <s v="AR"/>
    <x v="1"/>
    <n v="1"/>
    <x v="1"/>
    <x v="1"/>
    <x v="4"/>
  </r>
  <r>
    <x v="800"/>
    <x v="1"/>
    <s v="9212-BTDMX"/>
    <d v="2012-11-04T00:00:00"/>
    <d v="2012-11-05T00:00:00"/>
    <n v="63.26"/>
    <m/>
    <s v="Paid"/>
    <d v="2012-11-04T00:00:00"/>
    <n v="0"/>
    <s v="No"/>
    <x v="1"/>
    <d v="2012-04-22T00:00:00"/>
    <s v="Paper"/>
    <s v=""/>
    <s v="AR"/>
    <x v="2"/>
    <n v="0"/>
    <x v="1"/>
    <x v="1"/>
    <x v="4"/>
  </r>
  <r>
    <x v="800"/>
    <x v="1"/>
    <s v="6160-HCSFI"/>
    <d v="2013-07-01T00:00:00"/>
    <d v="2013-06-02T00:00:00"/>
    <n v="69.849999999999994"/>
    <m/>
    <s v="Paid"/>
    <d v="2013-07-01T00:00:00"/>
    <n v="2"/>
    <s v="No"/>
    <x v="1"/>
    <d v="2013-10-01T00:00:00"/>
    <s v="Paper"/>
    <s v=""/>
    <s v="AR"/>
    <x v="1"/>
    <n v="1"/>
    <x v="1"/>
    <x v="1"/>
    <x v="3"/>
  </r>
  <r>
    <x v="804"/>
    <x v="1"/>
    <s v="2447-JCFGW"/>
    <d v="2013-03-28T00:00:00"/>
    <d v="2013-04-27T00:00:00"/>
    <n v="11.36"/>
    <m/>
    <s v="Paid"/>
    <d v="2013-03-28T00:00:00"/>
    <n v="0"/>
    <s v="No"/>
    <x v="5"/>
    <d v="2012-07-31T00:00:00"/>
    <s v="Electronic"/>
    <s v=""/>
    <s v="AR"/>
    <x v="2"/>
    <n v="0"/>
    <x v="1"/>
    <x v="1"/>
    <x v="3"/>
  </r>
  <r>
    <x v="802"/>
    <x v="1"/>
    <s v="7946-HJDUR"/>
    <d v="2012-09-06T00:00:00"/>
    <d v="2012-09-07T00:00:00"/>
    <n v="58.85"/>
    <m/>
    <s v="Paid"/>
    <d v="2012-09-06T00:00:00"/>
    <n v="0"/>
    <s v="No"/>
    <x v="3"/>
    <d v="2012-02-21T00:00:00"/>
    <s v="Electronic"/>
    <s v=""/>
    <s v="AR"/>
    <x v="2"/>
    <n v="0"/>
    <x v="1"/>
    <x v="1"/>
    <x v="4"/>
  </r>
  <r>
    <x v="804"/>
    <x v="1"/>
    <s v="2447-JCFGW"/>
    <d v="2013-05-04T00:00:00"/>
    <d v="2013-05-05T00:00:00"/>
    <n v="39.24"/>
    <m/>
    <s v="Paid"/>
    <d v="2013-05-04T00:00:00"/>
    <n v="0"/>
    <s v="No"/>
    <x v="5"/>
    <d v="2012-07-31T00:00:00"/>
    <s v="Electronic"/>
    <s v=""/>
    <s v="AR"/>
    <x v="2"/>
    <n v="0"/>
    <x v="1"/>
    <x v="1"/>
    <x v="3"/>
  </r>
  <r>
    <x v="804"/>
    <x v="1"/>
    <s v="9149-MATVB"/>
    <d v="2012-10-29T00:00:00"/>
    <d v="2012-11-28T00:00:00"/>
    <n v="25.83"/>
    <m/>
    <s v="Paid"/>
    <d v="2012-10-29T00:00:00"/>
    <n v="0"/>
    <s v="No"/>
    <x v="5"/>
    <d v="2013-04-30T00:00:00"/>
    <s v="Paper"/>
    <s v=""/>
    <s v="AR"/>
    <x v="2"/>
    <n v="0"/>
    <x v="1"/>
    <x v="1"/>
    <x v="4"/>
  </r>
  <r>
    <x v="801"/>
    <x v="1"/>
    <s v="5284-DJOZO"/>
    <d v="2012-03-31T00:00:00"/>
    <d v="2012-04-30T00:00:00"/>
    <n v="58.56"/>
    <m/>
    <s v="Paid"/>
    <d v="2012-03-31T00:00:00"/>
    <n v="0"/>
    <s v="No"/>
    <x v="2"/>
    <d v="2012-11-09T00:00:00"/>
    <s v="Paper"/>
    <s v=""/>
    <s v="AR"/>
    <x v="2"/>
    <n v="0"/>
    <x v="1"/>
    <x v="1"/>
    <x v="4"/>
  </r>
  <r>
    <x v="800"/>
    <x v="1"/>
    <s v="8156-PCYBM"/>
    <d v="2012-10-03T00:00:00"/>
    <d v="2012-09-04T00:00:00"/>
    <n v="71.8"/>
    <m/>
    <s v="Paid"/>
    <d v="2012-10-03T00:00:00"/>
    <n v="0"/>
    <s v="No"/>
    <x v="1"/>
    <d v="2012-03-03T00:00:00"/>
    <s v="Electronic"/>
    <s v=""/>
    <s v="AR"/>
    <x v="2"/>
    <n v="0"/>
    <x v="1"/>
    <x v="1"/>
    <x v="4"/>
  </r>
  <r>
    <x v="804"/>
    <x v="1"/>
    <s v="9323-NDIOV"/>
    <d v="2013-11-29T00:00:00"/>
    <d v="2013-12-29T00:00:00"/>
    <n v="84.38"/>
    <m/>
    <s v="Paid"/>
    <d v="2013-11-29T00:00:00"/>
    <n v="11"/>
    <s v="No"/>
    <x v="5"/>
    <d v="2012-09-07T00:00:00"/>
    <s v="Electronic"/>
    <s v=""/>
    <s v="AR"/>
    <x v="1"/>
    <n v="1"/>
    <x v="1"/>
    <x v="1"/>
    <x v="3"/>
  </r>
  <r>
    <x v="800"/>
    <x v="1"/>
    <s v="6160-HCSFI"/>
    <d v="2013-08-30T00:00:00"/>
    <d v="2013-09-29T00:00:00"/>
    <n v="69.48"/>
    <m/>
    <s v="Paid"/>
    <d v="2013-08-30T00:00:00"/>
    <n v="0"/>
    <s v="No"/>
    <x v="1"/>
    <d v="2013-10-01T00:00:00"/>
    <s v="Electronic"/>
    <s v=""/>
    <s v="AR"/>
    <x v="2"/>
    <n v="0"/>
    <x v="1"/>
    <x v="1"/>
    <x v="3"/>
  </r>
  <r>
    <x v="803"/>
    <x v="1"/>
    <s v="9460-VAZGD"/>
    <d v="2013-06-26T00:00:00"/>
    <d v="2013-07-26T00:00:00"/>
    <n v="28.37"/>
    <m/>
    <s v="Paid"/>
    <d v="2013-06-26T00:00:00"/>
    <n v="0"/>
    <s v="No"/>
    <x v="4"/>
    <d v="2013-10-08T00:00:00"/>
    <s v="Paper"/>
    <s v=""/>
    <s v="AR"/>
    <x v="2"/>
    <n v="0"/>
    <x v="1"/>
    <x v="1"/>
    <x v="3"/>
  </r>
  <r>
    <x v="803"/>
    <x v="1"/>
    <s v="8690-EEBEO"/>
    <d v="2013-10-24T00:00:00"/>
    <d v="2013-11-23T00:00:00"/>
    <n v="43.31"/>
    <m/>
    <s v="Paid"/>
    <d v="2013-10-24T00:00:00"/>
    <n v="8"/>
    <s v="No"/>
    <x v="4"/>
    <d v="2012-05-12T00:00:00"/>
    <s v="Electronic"/>
    <s v=""/>
    <s v="AR"/>
    <x v="1"/>
    <n v="1"/>
    <x v="1"/>
    <x v="1"/>
    <x v="3"/>
  </r>
  <r>
    <x v="800"/>
    <x v="1"/>
    <s v="0187-ERLSR"/>
    <d v="2012-03-29T00:00:00"/>
    <d v="2012-04-28T00:00:00"/>
    <n v="62.68"/>
    <m/>
    <s v="Paid"/>
    <d v="2012-03-29T00:00:00"/>
    <n v="0"/>
    <s v="Yes"/>
    <x v="1"/>
    <d v="2013-07-31T00:00:00"/>
    <s v="Paper"/>
    <s v=""/>
    <s v="AR"/>
    <x v="2"/>
    <n v="0"/>
    <x v="2"/>
    <x v="1"/>
    <x v="4"/>
  </r>
  <r>
    <x v="801"/>
    <x v="1"/>
    <s v="8976-AMJEO"/>
    <d v="2013-05-21T00:00:00"/>
    <d v="2013-06-20T00:00:00"/>
    <n v="97.63"/>
    <m/>
    <s v="Paid"/>
    <d v="2013-05-21T00:00:00"/>
    <n v="0"/>
    <s v="No"/>
    <x v="2"/>
    <d v="2012-03-03T00:00:00"/>
    <s v="Electronic"/>
    <s v=""/>
    <s v="AR"/>
    <x v="2"/>
    <n v="0"/>
    <x v="1"/>
    <x v="1"/>
    <x v="3"/>
  </r>
  <r>
    <x v="803"/>
    <x v="1"/>
    <s v="7654-DOLHO"/>
    <d v="2012-06-04T00:00:00"/>
    <d v="2012-06-05T00:00:00"/>
    <n v="37.93"/>
    <m/>
    <s v="Paid"/>
    <d v="2012-06-04T00:00:00"/>
    <n v="3"/>
    <s v="No"/>
    <x v="4"/>
    <d v="2012-04-04T00:00:00"/>
    <s v="Electronic"/>
    <s v=""/>
    <s v="AR"/>
    <x v="1"/>
    <n v="1"/>
    <x v="1"/>
    <x v="1"/>
    <x v="4"/>
  </r>
  <r>
    <x v="801"/>
    <x v="1"/>
    <s v="8976-AMJEO"/>
    <d v="2012-04-14T00:00:00"/>
    <d v="2012-05-14T00:00:00"/>
    <n v="77.900000000000006"/>
    <m/>
    <s v="Paid"/>
    <d v="2012-04-14T00:00:00"/>
    <n v="0"/>
    <s v="No"/>
    <x v="2"/>
    <d v="2012-03-03T00:00:00"/>
    <s v="Electronic"/>
    <s v=""/>
    <s v="AR"/>
    <x v="2"/>
    <n v="0"/>
    <x v="1"/>
    <x v="1"/>
    <x v="4"/>
  </r>
  <r>
    <x v="802"/>
    <x v="1"/>
    <s v="5875-VZQCZ"/>
    <d v="2012-12-30T00:00:00"/>
    <d v="2013-01-29T00:00:00"/>
    <n v="81.37"/>
    <m/>
    <s v="Paid"/>
    <d v="2012-12-30T00:00:00"/>
    <n v="13"/>
    <s v="Yes"/>
    <x v="3"/>
    <d v="2013-07-15T00:00:00"/>
    <s v="Paper"/>
    <s v=""/>
    <s v="AR"/>
    <x v="1"/>
    <n v="1"/>
    <x v="2"/>
    <x v="1"/>
    <x v="4"/>
  </r>
  <r>
    <x v="803"/>
    <x v="1"/>
    <s v="9460-VAZGD"/>
    <d v="2013-09-28T00:00:00"/>
    <d v="2013-10-28T00:00:00"/>
    <n v="51"/>
    <m/>
    <s v="Paid"/>
    <d v="2013-09-28T00:00:00"/>
    <n v="0"/>
    <s v="No"/>
    <x v="4"/>
    <d v="2013-10-08T00:00:00"/>
    <s v="Electronic"/>
    <s v=""/>
    <s v="AR"/>
    <x v="2"/>
    <n v="0"/>
    <x v="1"/>
    <x v="1"/>
    <x v="3"/>
  </r>
  <r>
    <x v="801"/>
    <x v="1"/>
    <s v="1447-YZKCL"/>
    <d v="2012-06-23T00:00:00"/>
    <d v="2012-07-23T00:00:00"/>
    <n v="71.41"/>
    <m/>
    <s v="Paid"/>
    <d v="2012-06-23T00:00:00"/>
    <n v="0"/>
    <s v="No"/>
    <x v="2"/>
    <d v="2012-10-08T00:00:00"/>
    <s v="Paper"/>
    <s v=""/>
    <s v="AR"/>
    <x v="2"/>
    <n v="0"/>
    <x v="1"/>
    <x v="1"/>
    <x v="4"/>
  </r>
  <r>
    <x v="804"/>
    <x v="1"/>
    <s v="6831-FIODB"/>
    <d v="2013-11-04T00:00:00"/>
    <d v="2013-11-05T00:00:00"/>
    <n v="74.41"/>
    <m/>
    <s v="Paid"/>
    <d v="2013-11-04T00:00:00"/>
    <n v="0"/>
    <s v="No"/>
    <x v="5"/>
    <d v="2013-08-05T00:00:00"/>
    <s v="Paper"/>
    <s v=""/>
    <s v="AR"/>
    <x v="2"/>
    <n v="0"/>
    <x v="1"/>
    <x v="1"/>
    <x v="3"/>
  </r>
  <r>
    <x v="800"/>
    <x v="1"/>
    <s v="9174-IYKOC"/>
    <d v="2013-02-03T00:00:00"/>
    <d v="2013-01-04T00:00:00"/>
    <n v="60.84"/>
    <m/>
    <s v="Paid"/>
    <d v="2013-02-03T00:00:00"/>
    <n v="0"/>
    <s v="No"/>
    <x v="1"/>
    <d v="2012-11-27T00:00:00"/>
    <s v="Electronic"/>
    <s v=""/>
    <s v="AR"/>
    <x v="2"/>
    <n v="0"/>
    <x v="1"/>
    <x v="1"/>
    <x v="3"/>
  </r>
  <r>
    <x v="801"/>
    <x v="1"/>
    <s v="7600-OISKG"/>
    <d v="2013-06-06T00:00:00"/>
    <d v="2013-06-07T00:00:00"/>
    <n v="63.68"/>
    <m/>
    <s v="Paid"/>
    <d v="2013-06-06T00:00:00"/>
    <n v="5"/>
    <s v="Yes"/>
    <x v="2"/>
    <d v="2013-07-19T00:00:00"/>
    <s v="Paper"/>
    <s v=""/>
    <s v="AR"/>
    <x v="1"/>
    <n v="1"/>
    <x v="2"/>
    <x v="1"/>
    <x v="3"/>
  </r>
  <r>
    <x v="800"/>
    <x v="1"/>
    <s v="0187-ERLSR"/>
    <d v="2012-09-22T00:00:00"/>
    <d v="2012-10-22T00:00:00"/>
    <n v="65.260000000000005"/>
    <m/>
    <s v="Paid"/>
    <d v="2012-09-22T00:00:00"/>
    <n v="0"/>
    <s v="Yes"/>
    <x v="1"/>
    <d v="2013-07-31T00:00:00"/>
    <s v="Paper"/>
    <s v=""/>
    <s v="AR"/>
    <x v="2"/>
    <n v="0"/>
    <x v="2"/>
    <x v="1"/>
    <x v="4"/>
  </r>
  <r>
    <x v="804"/>
    <x v="1"/>
    <s v="2026-XLBER"/>
    <d v="2013-05-19T00:00:00"/>
    <d v="2013-06-18T00:00:00"/>
    <n v="44.88"/>
    <m/>
    <s v="Paid"/>
    <d v="2013-05-19T00:00:00"/>
    <n v="3"/>
    <s v="Yes"/>
    <x v="5"/>
    <d v="2012-12-11T00:00:00"/>
    <s v="Electronic"/>
    <s v=""/>
    <s v="AR"/>
    <x v="1"/>
    <n v="1"/>
    <x v="2"/>
    <x v="1"/>
    <x v="3"/>
  </r>
  <r>
    <x v="803"/>
    <x v="1"/>
    <s v="7654-DOLHO"/>
    <d v="2012-05-11T00:00:00"/>
    <d v="2012-05-12T00:00:00"/>
    <n v="32.36"/>
    <m/>
    <s v="Paid"/>
    <d v="2012-05-11T00:00:00"/>
    <n v="4"/>
    <s v="No"/>
    <x v="4"/>
    <d v="2012-04-04T00:00:00"/>
    <s v="Electronic"/>
    <s v=""/>
    <s v="AR"/>
    <x v="1"/>
    <n v="1"/>
    <x v="1"/>
    <x v="1"/>
    <x v="4"/>
  </r>
  <r>
    <x v="800"/>
    <x v="1"/>
    <s v="5196-TWQXF"/>
    <d v="2013-10-29T00:00:00"/>
    <d v="2013-11-28T00:00:00"/>
    <n v="78.489999999999995"/>
    <m/>
    <s v="Paid"/>
    <d v="2013-10-29T00:00:00"/>
    <n v="0"/>
    <s v="No"/>
    <x v="1"/>
    <d v="2012-06-20T00:00:00"/>
    <s v="Electronic"/>
    <s v=""/>
    <s v="AR"/>
    <x v="2"/>
    <n v="0"/>
    <x v="1"/>
    <x v="1"/>
    <x v="3"/>
  </r>
  <r>
    <x v="801"/>
    <x v="1"/>
    <s v="9771-QTLGZ"/>
    <d v="2012-12-14T00:00:00"/>
    <d v="2013-01-13T00:00:00"/>
    <n v="46.62"/>
    <m/>
    <s v="Paid"/>
    <d v="2012-12-14T00:00:00"/>
    <n v="0"/>
    <s v="Yes"/>
    <x v="2"/>
    <d v="2012-10-12T00:00:00"/>
    <s v="Electronic"/>
    <s v=""/>
    <s v="AR"/>
    <x v="2"/>
    <n v="0"/>
    <x v="2"/>
    <x v="1"/>
    <x v="4"/>
  </r>
  <r>
    <x v="803"/>
    <x v="1"/>
    <s v="9883-SDWFS"/>
    <d v="2013-08-08T00:00:00"/>
    <d v="2013-07-09T00:00:00"/>
    <n v="62.77"/>
    <m/>
    <s v="Paid"/>
    <d v="2013-08-08T00:00:00"/>
    <n v="10"/>
    <s v="Yes"/>
    <x v="4"/>
    <d v="2013-08-07T00:00:00"/>
    <s v="Electronic"/>
    <s v=""/>
    <s v="AR"/>
    <x v="1"/>
    <n v="1"/>
    <x v="2"/>
    <x v="1"/>
    <x v="3"/>
  </r>
  <r>
    <x v="802"/>
    <x v="1"/>
    <s v="2824-HJQPP"/>
    <d v="2013-04-01T00:00:00"/>
    <d v="2013-03-02T00:00:00"/>
    <n v="58.79"/>
    <m/>
    <s v="Paid"/>
    <d v="2013-04-01T00:00:00"/>
    <n v="0"/>
    <s v="No"/>
    <x v="3"/>
    <d v="2013-04-09T00:00:00"/>
    <s v="Paper"/>
    <s v=""/>
    <s v="AR"/>
    <x v="2"/>
    <n v="0"/>
    <x v="1"/>
    <x v="1"/>
    <x v="3"/>
  </r>
  <r>
    <x v="804"/>
    <x v="1"/>
    <s v="0625-TNJFG"/>
    <d v="2013-08-09T00:00:00"/>
    <d v="2013-08-10T00:00:00"/>
    <n v="64.290000000000006"/>
    <m/>
    <s v="Paid"/>
    <d v="2013-08-09T00:00:00"/>
    <n v="0"/>
    <s v="No"/>
    <x v="5"/>
    <d v="2013-08-15T00:00:00"/>
    <s v="Electronic"/>
    <s v=""/>
    <s v="AR"/>
    <x v="2"/>
    <n v="0"/>
    <x v="1"/>
    <x v="1"/>
    <x v="3"/>
  </r>
  <r>
    <x v="800"/>
    <x v="1"/>
    <s v="5196-TWQXF"/>
    <d v="2012-03-29T00:00:00"/>
    <d v="2012-04-28T00:00:00"/>
    <n v="60.32"/>
    <m/>
    <s v="Paid"/>
    <d v="2012-03-29T00:00:00"/>
    <n v="0"/>
    <s v="No"/>
    <x v="1"/>
    <d v="2012-06-20T00:00:00"/>
    <s v="Paper"/>
    <s v=""/>
    <s v="AR"/>
    <x v="2"/>
    <n v="0"/>
    <x v="1"/>
    <x v="1"/>
    <x v="4"/>
  </r>
  <r>
    <x v="801"/>
    <x v="1"/>
    <s v="5284-DJOZO"/>
    <d v="2013-08-22T00:00:00"/>
    <d v="2013-09-21T00:00:00"/>
    <n v="70.84"/>
    <m/>
    <s v="Paid"/>
    <d v="2013-08-22T00:00:00"/>
    <n v="0"/>
    <s v="No"/>
    <x v="2"/>
    <d v="2012-11-09T00:00:00"/>
    <s v="Electronic"/>
    <s v=""/>
    <s v="AR"/>
    <x v="2"/>
    <n v="0"/>
    <x v="1"/>
    <x v="1"/>
    <x v="3"/>
  </r>
  <r>
    <x v="804"/>
    <x v="1"/>
    <s v="6077-FDQRK"/>
    <d v="2012-05-05T00:00:00"/>
    <d v="2012-04-06T00:00:00"/>
    <n v="36.86"/>
    <m/>
    <s v="Paid"/>
    <d v="2012-05-05T00:00:00"/>
    <n v="1"/>
    <s v="No"/>
    <x v="5"/>
    <d v="2012-11-09T00:00:00"/>
    <s v="Paper"/>
    <s v=""/>
    <s v="AR"/>
    <x v="1"/>
    <n v="1"/>
    <x v="1"/>
    <x v="1"/>
    <x v="4"/>
  </r>
  <r>
    <x v="801"/>
    <x v="1"/>
    <s v="7600-OISKG"/>
    <d v="2012-01-06T00:00:00"/>
    <d v="2012-01-07T00:00:00"/>
    <n v="66.03"/>
    <m/>
    <s v="Paid"/>
    <d v="2012-01-06T00:00:00"/>
    <n v="0"/>
    <s v="Yes"/>
    <x v="2"/>
    <d v="2013-07-19T00:00:00"/>
    <s v="Paper"/>
    <s v=""/>
    <s v="AR"/>
    <x v="2"/>
    <n v="0"/>
    <x v="2"/>
    <x v="1"/>
    <x v="4"/>
  </r>
  <r>
    <x v="800"/>
    <x v="1"/>
    <s v="9841-XLGBV"/>
    <d v="2012-03-16T00:00:00"/>
    <d v="2012-04-15T00:00:00"/>
    <n v="46.25"/>
    <m/>
    <s v="Paid"/>
    <d v="2012-03-16T00:00:00"/>
    <n v="9"/>
    <s v="No"/>
    <x v="1"/>
    <d v="2013-03-01T00:00:00"/>
    <s v="Paper"/>
    <s v=""/>
    <s v="AR"/>
    <x v="1"/>
    <n v="1"/>
    <x v="1"/>
    <x v="1"/>
    <x v="4"/>
  </r>
  <r>
    <x v="804"/>
    <x v="1"/>
    <s v="9323-NDIOV"/>
    <d v="2012-06-30T00:00:00"/>
    <d v="2012-07-30T00:00:00"/>
    <n v="60.13"/>
    <m/>
    <s v="Paid"/>
    <d v="2012-06-30T00:00:00"/>
    <n v="5"/>
    <s v="No"/>
    <x v="5"/>
    <d v="2012-09-07T00:00:00"/>
    <s v="Paper"/>
    <s v=""/>
    <s v="AR"/>
    <x v="1"/>
    <n v="1"/>
    <x v="1"/>
    <x v="1"/>
    <x v="4"/>
  </r>
  <r>
    <x v="801"/>
    <x v="1"/>
    <s v="4640-FGEJI"/>
    <d v="2012-07-15T00:00:00"/>
    <d v="2012-08-14T00:00:00"/>
    <n v="80.69"/>
    <m/>
    <s v="Paid"/>
    <d v="2012-07-15T00:00:00"/>
    <n v="12"/>
    <s v="Yes"/>
    <x v="2"/>
    <d v="2013-04-04T00:00:00"/>
    <s v="Paper"/>
    <s v=""/>
    <s v="AR"/>
    <x v="1"/>
    <n v="1"/>
    <x v="2"/>
    <x v="1"/>
    <x v="4"/>
  </r>
  <r>
    <x v="800"/>
    <x v="1"/>
    <s v="9174-IYKOC"/>
    <d v="2013-01-26T00:00:00"/>
    <d v="2013-02-25T00:00:00"/>
    <n v="56.27"/>
    <m/>
    <s v="Paid"/>
    <d v="2013-01-26T00:00:00"/>
    <n v="0"/>
    <s v="No"/>
    <x v="1"/>
    <d v="2012-11-27T00:00:00"/>
    <s v="Electronic"/>
    <s v=""/>
    <s v="AR"/>
    <x v="2"/>
    <n v="0"/>
    <x v="1"/>
    <x v="1"/>
    <x v="3"/>
  </r>
  <r>
    <x v="804"/>
    <x v="1"/>
    <s v="4460-ZXNDN"/>
    <d v="2012-06-05T00:00:00"/>
    <d v="2012-05-06T00:00:00"/>
    <n v="64.400000000000006"/>
    <m/>
    <s v="Paid"/>
    <d v="2012-06-05T00:00:00"/>
    <n v="7"/>
    <s v="No"/>
    <x v="5"/>
    <d v="2013-06-27T00:00:00"/>
    <s v="Paper"/>
    <s v=""/>
    <s v="AR"/>
    <x v="1"/>
    <n v="1"/>
    <x v="1"/>
    <x v="1"/>
    <x v="4"/>
  </r>
  <r>
    <x v="803"/>
    <x v="1"/>
    <s v="3271-YDPUJ"/>
    <d v="2012-03-08T00:00:00"/>
    <d v="2012-02-09T00:00:00"/>
    <n v="45.73"/>
    <m/>
    <s v="Paid"/>
    <d v="2012-03-08T00:00:00"/>
    <n v="0"/>
    <s v="No"/>
    <x v="4"/>
    <d v="2013-02-04T00:00:00"/>
    <s v="Paper"/>
    <s v=""/>
    <s v="AR"/>
    <x v="2"/>
    <n v="0"/>
    <x v="1"/>
    <x v="1"/>
    <x v="4"/>
  </r>
  <r>
    <x v="803"/>
    <x v="1"/>
    <s v="9286-VLKMI"/>
    <d v="2013-02-07T00:00:00"/>
    <d v="2013-01-08T00:00:00"/>
    <n v="80.59"/>
    <m/>
    <s v="Paid"/>
    <d v="2013-02-07T00:00:00"/>
    <n v="0"/>
    <s v="No"/>
    <x v="4"/>
    <d v="2013-02-13T00:00:00"/>
    <s v="Electronic"/>
    <s v=""/>
    <s v="AR"/>
    <x v="2"/>
    <n v="0"/>
    <x v="1"/>
    <x v="1"/>
    <x v="3"/>
  </r>
  <r>
    <x v="802"/>
    <x v="1"/>
    <s v="6627-ELFBK"/>
    <d v="2013-11-01T00:00:00"/>
    <d v="2013-10-02T00:00:00"/>
    <n v="66.010000000000005"/>
    <m/>
    <s v="Paid"/>
    <d v="2013-11-01T00:00:00"/>
    <n v="0"/>
    <s v="No"/>
    <x v="3"/>
    <d v="2012-11-26T00:00:00"/>
    <s v="Electronic"/>
    <s v=""/>
    <s v="AR"/>
    <x v="2"/>
    <n v="0"/>
    <x v="1"/>
    <x v="1"/>
    <x v="3"/>
  </r>
  <r>
    <x v="802"/>
    <x v="1"/>
    <s v="5148-SYKLB"/>
    <d v="2013-09-05T00:00:00"/>
    <d v="2013-08-06T00:00:00"/>
    <n v="89.43"/>
    <m/>
    <s v="Paid"/>
    <d v="2013-09-05T00:00:00"/>
    <n v="5"/>
    <s v="Yes"/>
    <x v="3"/>
    <d v="2013-08-28T00:00:00"/>
    <s v="Paper"/>
    <s v=""/>
    <s v="AR"/>
    <x v="1"/>
    <n v="1"/>
    <x v="2"/>
    <x v="1"/>
    <x v="3"/>
  </r>
  <r>
    <x v="803"/>
    <x v="1"/>
    <s v="9250-VHLWY"/>
    <d v="2013-06-19T00:00:00"/>
    <d v="2013-07-19T00:00:00"/>
    <n v="34.69"/>
    <m/>
    <s v="Paid"/>
    <d v="2013-06-19T00:00:00"/>
    <n v="0"/>
    <s v="No"/>
    <x v="4"/>
    <d v="2013-03-06T00:00:00"/>
    <s v="Electronic"/>
    <s v=""/>
    <s v="AR"/>
    <x v="2"/>
    <n v="0"/>
    <x v="1"/>
    <x v="1"/>
    <x v="3"/>
  </r>
  <r>
    <x v="802"/>
    <x v="1"/>
    <s v="8102-ABPKQ"/>
    <d v="2012-11-18T00:00:00"/>
    <d v="2012-12-18T00:00:00"/>
    <n v="74.55"/>
    <m/>
    <s v="Paid"/>
    <d v="2012-11-18T00:00:00"/>
    <n v="17"/>
    <s v="Yes"/>
    <x v="3"/>
    <d v="2013-08-29T00:00:00"/>
    <s v="Paper"/>
    <s v=""/>
    <s v="AR"/>
    <x v="1"/>
    <n v="1"/>
    <x v="2"/>
    <x v="1"/>
    <x v="4"/>
  </r>
  <r>
    <x v="802"/>
    <x v="1"/>
    <s v="5148-SYKLB"/>
    <d v="2012-08-30T00:00:00"/>
    <d v="2012-09-29T00:00:00"/>
    <n v="67.37"/>
    <m/>
    <s v="Paid"/>
    <d v="2012-08-30T00:00:00"/>
    <n v="7"/>
    <s v="Yes"/>
    <x v="3"/>
    <d v="2013-08-28T00:00:00"/>
    <s v="Paper"/>
    <s v=""/>
    <s v="AR"/>
    <x v="1"/>
    <n v="1"/>
    <x v="2"/>
    <x v="1"/>
    <x v="4"/>
  </r>
  <r>
    <x v="802"/>
    <x v="1"/>
    <s v="3568-JJMFW"/>
    <d v="2013-03-29T00:00:00"/>
    <d v="2013-04-28T00:00:00"/>
    <n v="81.209999999999994"/>
    <m/>
    <s v="Paid"/>
    <d v="2013-03-29T00:00:00"/>
    <n v="0"/>
    <s v="Yes"/>
    <x v="3"/>
    <d v="2012-09-01T00:00:00"/>
    <s v="Electronic"/>
    <s v=""/>
    <s v="AR"/>
    <x v="2"/>
    <n v="0"/>
    <x v="2"/>
    <x v="1"/>
    <x v="3"/>
  </r>
  <r>
    <x v="802"/>
    <x v="1"/>
    <s v="5148-SYKLB"/>
    <d v="2013-04-19T00:00:00"/>
    <d v="2013-05-19T00:00:00"/>
    <n v="74.28"/>
    <m/>
    <s v="Paid"/>
    <d v="2013-04-19T00:00:00"/>
    <n v="10"/>
    <s v="Yes"/>
    <x v="3"/>
    <d v="2013-08-28T00:00:00"/>
    <s v="Paper"/>
    <s v=""/>
    <s v="AR"/>
    <x v="1"/>
    <n v="1"/>
    <x v="2"/>
    <x v="1"/>
    <x v="3"/>
  </r>
  <r>
    <x v="801"/>
    <x v="1"/>
    <s v="4640-FGEJI"/>
    <d v="2013-04-24T00:00:00"/>
    <d v="2013-05-24T00:00:00"/>
    <n v="49.64"/>
    <m/>
    <s v="Paid"/>
    <d v="2013-04-24T00:00:00"/>
    <n v="0"/>
    <s v="No"/>
    <x v="2"/>
    <d v="2013-04-04T00:00:00"/>
    <s v="Electronic"/>
    <s v=""/>
    <s v="AR"/>
    <x v="2"/>
    <n v="0"/>
    <x v="1"/>
    <x v="1"/>
    <x v="3"/>
  </r>
  <r>
    <x v="804"/>
    <x v="1"/>
    <s v="9928-IJYBQ"/>
    <d v="2012-05-03T00:00:00"/>
    <d v="2012-04-04T00:00:00"/>
    <n v="66.66"/>
    <m/>
    <s v="Paid"/>
    <d v="2012-05-03T00:00:00"/>
    <n v="2"/>
    <s v="No"/>
    <x v="5"/>
    <d v="2012-03-18T00:00:00"/>
    <s v="Paper"/>
    <s v=""/>
    <s v="AR"/>
    <x v="1"/>
    <n v="1"/>
    <x v="1"/>
    <x v="1"/>
    <x v="4"/>
  </r>
  <r>
    <x v="801"/>
    <x v="1"/>
    <s v="8976-AMJEO"/>
    <d v="2013-09-14T00:00:00"/>
    <d v="2013-10-14T00:00:00"/>
    <n v="69.290000000000006"/>
    <m/>
    <s v="Paid"/>
    <d v="2013-09-14T00:00:00"/>
    <n v="0"/>
    <s v="No"/>
    <x v="2"/>
    <d v="2012-03-03T00:00:00"/>
    <s v="Electronic"/>
    <s v=""/>
    <s v="AR"/>
    <x v="2"/>
    <n v="0"/>
    <x v="1"/>
    <x v="1"/>
    <x v="3"/>
  </r>
  <r>
    <x v="800"/>
    <x v="1"/>
    <s v="0187-ERLSR"/>
    <d v="2013-02-16T00:00:00"/>
    <d v="2013-03-18T00:00:00"/>
    <n v="56.5"/>
    <m/>
    <s v="Paid"/>
    <d v="2013-02-16T00:00:00"/>
    <n v="0"/>
    <s v="Yes"/>
    <x v="1"/>
    <d v="2013-07-31T00:00:00"/>
    <s v="Paper"/>
    <s v=""/>
    <s v="AR"/>
    <x v="2"/>
    <n v="0"/>
    <x v="2"/>
    <x v="1"/>
    <x v="3"/>
  </r>
  <r>
    <x v="801"/>
    <x v="1"/>
    <s v="9771-QTLGZ"/>
    <d v="2013-07-26T00:00:00"/>
    <d v="2013-08-25T00:00:00"/>
    <n v="41.19"/>
    <m/>
    <s v="Paid"/>
    <d v="2013-07-26T00:00:00"/>
    <n v="0"/>
    <s v="Yes"/>
    <x v="2"/>
    <d v="2012-10-12T00:00:00"/>
    <s v="Electronic"/>
    <s v=""/>
    <s v="AR"/>
    <x v="2"/>
    <n v="0"/>
    <x v="2"/>
    <x v="1"/>
    <x v="3"/>
  </r>
  <r>
    <x v="800"/>
    <x v="1"/>
    <s v="5920-DPXLN"/>
    <d v="2012-03-19T00:00:00"/>
    <d v="2012-04-18T00:00:00"/>
    <n v="49.14"/>
    <m/>
    <s v="Paid"/>
    <d v="2012-03-19T00:00:00"/>
    <n v="0"/>
    <s v="No"/>
    <x v="1"/>
    <d v="2012-11-11T00:00:00"/>
    <s v="Paper"/>
    <s v=""/>
    <s v="AR"/>
    <x v="2"/>
    <n v="0"/>
    <x v="1"/>
    <x v="1"/>
    <x v="4"/>
  </r>
  <r>
    <x v="801"/>
    <x v="1"/>
    <s v="8389-TCXFQ"/>
    <d v="2013-02-25T00:00:00"/>
    <d v="2013-03-27T00:00:00"/>
    <n v="88.67"/>
    <m/>
    <s v="Paid"/>
    <d v="2013-02-25T00:00:00"/>
    <n v="0"/>
    <s v="Yes"/>
    <x v="2"/>
    <d v="2012-08-24T00:00:00"/>
    <s v="Electronic"/>
    <s v=""/>
    <s v="AR"/>
    <x v="2"/>
    <n v="0"/>
    <x v="2"/>
    <x v="1"/>
    <x v="3"/>
  </r>
  <r>
    <x v="804"/>
    <x v="1"/>
    <s v="7260-ZHAKS"/>
    <d v="2012-11-26T00:00:00"/>
    <d v="2012-12-26T00:00:00"/>
    <n v="61.18"/>
    <m/>
    <s v="Paid"/>
    <d v="2012-11-26T00:00:00"/>
    <n v="0"/>
    <s v="No"/>
    <x v="5"/>
    <d v="2012-06-17T00:00:00"/>
    <s v="Electronic"/>
    <s v=""/>
    <s v="AR"/>
    <x v="2"/>
    <n v="0"/>
    <x v="1"/>
    <x v="1"/>
    <x v="4"/>
  </r>
  <r>
    <x v="800"/>
    <x v="1"/>
    <s v="6632-CGYHU"/>
    <d v="2012-12-17T00:00:00"/>
    <d v="2013-01-16T00:00:00"/>
    <n v="74.41"/>
    <m/>
    <s v="Paid"/>
    <d v="2012-12-17T00:00:00"/>
    <n v="0"/>
    <s v="No"/>
    <x v="1"/>
    <d v="2013-08-01T00:00:00"/>
    <s v="Paper"/>
    <s v=""/>
    <s v="AR"/>
    <x v="2"/>
    <n v="0"/>
    <x v="1"/>
    <x v="1"/>
    <x v="4"/>
  </r>
  <r>
    <x v="801"/>
    <x v="1"/>
    <s v="6833-ETVHD"/>
    <d v="2013-12-07T00:00:00"/>
    <d v="2013-11-08T00:00:00"/>
    <n v="55.83"/>
    <m/>
    <s v="Paid"/>
    <d v="2013-12-07T00:00:00"/>
    <n v="0"/>
    <s v="No"/>
    <x v="2"/>
    <d v="2012-04-30T00:00:00"/>
    <s v="Electronic"/>
    <s v=""/>
    <s v="AR"/>
    <x v="2"/>
    <n v="0"/>
    <x v="1"/>
    <x v="1"/>
    <x v="3"/>
  </r>
  <r>
    <x v="804"/>
    <x v="1"/>
    <s v="0706-NRGUP"/>
    <d v="2012-06-19T00:00:00"/>
    <d v="2012-07-19T00:00:00"/>
    <n v="16.78"/>
    <m/>
    <s v="Paid"/>
    <d v="2012-06-19T00:00:00"/>
    <n v="4"/>
    <s v="No"/>
    <x v="5"/>
    <d v="2013-09-04T00:00:00"/>
    <s v="Paper"/>
    <s v=""/>
    <s v="AR"/>
    <x v="1"/>
    <n v="1"/>
    <x v="1"/>
    <x v="1"/>
    <x v="4"/>
  </r>
  <r>
    <x v="804"/>
    <x v="1"/>
    <s v="3993-QUNVJ"/>
    <d v="2013-10-05T00:00:00"/>
    <d v="2013-09-06T00:00:00"/>
    <n v="60.1"/>
    <m/>
    <s v="Paid"/>
    <d v="2013-10-05T00:00:00"/>
    <n v="0"/>
    <s v="No"/>
    <x v="5"/>
    <d v="2012-12-31T00:00:00"/>
    <s v="Electronic"/>
    <s v=""/>
    <s v="AR"/>
    <x v="2"/>
    <n v="0"/>
    <x v="1"/>
    <x v="1"/>
    <x v="3"/>
  </r>
  <r>
    <x v="802"/>
    <x v="1"/>
    <s v="3568-JJMFW"/>
    <d v="2012-05-05T00:00:00"/>
    <d v="2012-04-06T00:00:00"/>
    <n v="82.38"/>
    <m/>
    <s v="Paid"/>
    <d v="2012-05-05T00:00:00"/>
    <n v="4"/>
    <s v="Yes"/>
    <x v="3"/>
    <d v="2012-09-01T00:00:00"/>
    <s v="Electronic"/>
    <s v=""/>
    <s v="AR"/>
    <x v="1"/>
    <n v="1"/>
    <x v="2"/>
    <x v="1"/>
    <x v="4"/>
  </r>
  <r>
    <x v="800"/>
    <x v="1"/>
    <s v="0379-NEVHP"/>
    <d v="2013-12-07T00:00:00"/>
    <d v="2013-11-08T00:00:00"/>
    <n v="30.9"/>
    <m/>
    <s v="Paid"/>
    <d v="2013-12-07T00:00:00"/>
    <n v="0"/>
    <s v="No"/>
    <x v="1"/>
    <d v="2013-06-04T00:00:00"/>
    <s v="Electronic"/>
    <s v=""/>
    <s v="AR"/>
    <x v="2"/>
    <n v="0"/>
    <x v="1"/>
    <x v="1"/>
    <x v="3"/>
  </r>
  <r>
    <x v="803"/>
    <x v="1"/>
    <s v="6177-VTITE"/>
    <d v="2012-06-18T00:00:00"/>
    <d v="2012-07-18T00:00:00"/>
    <n v="49.39"/>
    <m/>
    <s v="Paid"/>
    <d v="2012-06-18T00:00:00"/>
    <n v="0"/>
    <s v="No"/>
    <x v="4"/>
    <d v="2012-10-26T00:00:00"/>
    <s v="Paper"/>
    <s v=""/>
    <s v="AR"/>
    <x v="2"/>
    <n v="0"/>
    <x v="1"/>
    <x v="1"/>
    <x v="4"/>
  </r>
  <r>
    <x v="804"/>
    <x v="1"/>
    <s v="2447-JCFGW"/>
    <d v="2012-12-11T00:00:00"/>
    <d v="2012-12-12T00:00:00"/>
    <n v="64.819999999999993"/>
    <m/>
    <s v="Paid"/>
    <d v="2012-12-11T00:00:00"/>
    <n v="0"/>
    <s v="No"/>
    <x v="5"/>
    <d v="2012-07-31T00:00:00"/>
    <s v="Electronic"/>
    <s v=""/>
    <s v="AR"/>
    <x v="2"/>
    <n v="0"/>
    <x v="1"/>
    <x v="1"/>
    <x v="4"/>
  </r>
  <r>
    <x v="803"/>
    <x v="1"/>
    <s v="9883-SDWFS"/>
    <d v="2012-02-03T00:00:00"/>
    <d v="2012-01-04T00:00:00"/>
    <n v="26.37"/>
    <m/>
    <s v="Paid"/>
    <d v="2012-02-03T00:00:00"/>
    <n v="0"/>
    <s v="No"/>
    <x v="4"/>
    <d v="2013-08-07T00:00:00"/>
    <s v="Paper"/>
    <s v=""/>
    <s v="AR"/>
    <x v="2"/>
    <n v="0"/>
    <x v="1"/>
    <x v="1"/>
    <x v="4"/>
  </r>
  <r>
    <x v="802"/>
    <x v="1"/>
    <s v="6004-KITZM"/>
    <d v="2013-11-28T00:00:00"/>
    <d v="2013-12-28T00:00:00"/>
    <n v="30.81"/>
    <m/>
    <s v="Paid"/>
    <d v="2013-11-28T00:00:00"/>
    <n v="0"/>
    <s v="No"/>
    <x v="3"/>
    <d v="2013-01-09T00:00:00"/>
    <s v="Electronic"/>
    <s v=""/>
    <s v="AR"/>
    <x v="2"/>
    <n v="0"/>
    <x v="1"/>
    <x v="1"/>
    <x v="3"/>
  </r>
  <r>
    <x v="802"/>
    <x v="1"/>
    <s v="8364-UWVLM"/>
    <d v="2013-10-31T00:00:00"/>
    <d v="2013-11-30T00:00:00"/>
    <n v="87.67"/>
    <m/>
    <s v="Paid"/>
    <d v="2013-10-31T00:00:00"/>
    <n v="5"/>
    <s v="Yes"/>
    <x v="3"/>
    <d v="2012-10-11T00:00:00"/>
    <s v="Electronic"/>
    <s v=""/>
    <s v="AR"/>
    <x v="1"/>
    <n v="1"/>
    <x v="2"/>
    <x v="1"/>
    <x v="3"/>
  </r>
  <r>
    <x v="800"/>
    <x v="1"/>
    <s v="8820-BLYDZ"/>
    <d v="2012-11-09T00:00:00"/>
    <d v="2012-11-10T00:00:00"/>
    <n v="74.180000000000007"/>
    <m/>
    <s v="Paid"/>
    <d v="2012-11-09T00:00:00"/>
    <n v="0"/>
    <s v="No"/>
    <x v="1"/>
    <d v="2013-03-19T00:00:00"/>
    <s v="Paper"/>
    <s v=""/>
    <s v="AR"/>
    <x v="2"/>
    <n v="0"/>
    <x v="1"/>
    <x v="1"/>
    <x v="4"/>
  </r>
  <r>
    <x v="801"/>
    <x v="1"/>
    <s v="9758-AIEIK"/>
    <d v="2013-07-05T00:00:00"/>
    <d v="2013-06-06T00:00:00"/>
    <n v="59.78"/>
    <m/>
    <s v="Paid"/>
    <d v="2013-07-05T00:00:00"/>
    <n v="0"/>
    <s v="No"/>
    <x v="2"/>
    <d v="2012-04-23T00:00:00"/>
    <s v="Electronic"/>
    <s v=""/>
    <s v="AR"/>
    <x v="2"/>
    <n v="0"/>
    <x v="1"/>
    <x v="1"/>
    <x v="3"/>
  </r>
  <r>
    <x v="801"/>
    <x v="1"/>
    <s v="9117-LYRCE"/>
    <d v="2013-07-30T00:00:00"/>
    <d v="2013-08-29T00:00:00"/>
    <n v="41.64"/>
    <m/>
    <s v="Paid"/>
    <d v="2013-07-30T00:00:00"/>
    <n v="0"/>
    <s v="No"/>
    <x v="2"/>
    <d v="2013-05-07T00:00:00"/>
    <s v="Electronic"/>
    <s v=""/>
    <s v="AR"/>
    <x v="2"/>
    <n v="0"/>
    <x v="1"/>
    <x v="1"/>
    <x v="3"/>
  </r>
  <r>
    <x v="802"/>
    <x v="1"/>
    <s v="6627-ELFBK"/>
    <d v="2012-05-21T00:00:00"/>
    <d v="2012-06-20T00:00:00"/>
    <n v="58.64"/>
    <m/>
    <s v="Paid"/>
    <d v="2012-05-21T00:00:00"/>
    <n v="6"/>
    <s v="No"/>
    <x v="3"/>
    <d v="2012-11-26T00:00:00"/>
    <s v="Paper"/>
    <s v=""/>
    <s v="AR"/>
    <x v="1"/>
    <n v="1"/>
    <x v="1"/>
    <x v="1"/>
    <x v="4"/>
  </r>
  <r>
    <x v="801"/>
    <x v="1"/>
    <s v="7245-CKNCN"/>
    <d v="2012-02-03T00:00:00"/>
    <d v="2012-01-04T00:00:00"/>
    <n v="69.13"/>
    <m/>
    <s v="Paid"/>
    <d v="2012-02-03T00:00:00"/>
    <n v="0"/>
    <s v="No"/>
    <x v="2"/>
    <d v="2012-04-06T00:00:00"/>
    <s v="Paper"/>
    <s v=""/>
    <s v="AR"/>
    <x v="2"/>
    <n v="0"/>
    <x v="1"/>
    <x v="1"/>
    <x v="4"/>
  </r>
  <r>
    <x v="802"/>
    <x v="1"/>
    <s v="7946-HJDUR"/>
    <d v="2012-05-28T00:00:00"/>
    <d v="2012-06-27T00:00:00"/>
    <n v="35.32"/>
    <m/>
    <s v="Paid"/>
    <d v="2012-05-28T00:00:00"/>
    <n v="0"/>
    <s v="No"/>
    <x v="3"/>
    <d v="2012-02-21T00:00:00"/>
    <s v="Electronic"/>
    <s v=""/>
    <s v="AR"/>
    <x v="2"/>
    <n v="0"/>
    <x v="1"/>
    <x v="1"/>
    <x v="4"/>
  </r>
  <r>
    <x v="804"/>
    <x v="1"/>
    <s v="7758-WKLVM"/>
    <d v="2013-05-05T00:00:00"/>
    <d v="2013-04-06T00:00:00"/>
    <n v="81.23"/>
    <m/>
    <s v="Paid"/>
    <d v="2013-05-05T00:00:00"/>
    <n v="16"/>
    <s v="No"/>
    <x v="5"/>
    <d v="2012-06-02T00:00:00"/>
    <s v="Electronic"/>
    <s v=""/>
    <s v="AR"/>
    <x v="1"/>
    <n v="1"/>
    <x v="1"/>
    <x v="1"/>
    <x v="3"/>
  </r>
  <r>
    <x v="804"/>
    <x v="1"/>
    <s v="7856-ODQFO"/>
    <d v="2013-01-20T00:00:00"/>
    <d v="2013-02-19T00:00:00"/>
    <n v="56.86"/>
    <m/>
    <s v="Paid"/>
    <d v="2013-01-20T00:00:00"/>
    <n v="6"/>
    <s v="Yes"/>
    <x v="5"/>
    <d v="2012-05-08T00:00:00"/>
    <s v="Electronic"/>
    <s v=""/>
    <s v="AR"/>
    <x v="1"/>
    <n v="1"/>
    <x v="2"/>
    <x v="1"/>
    <x v="3"/>
  </r>
  <r>
    <x v="803"/>
    <x v="1"/>
    <s v="6391-GBFQJ"/>
    <d v="2012-03-23T00:00:00"/>
    <d v="2012-04-22T00:00:00"/>
    <n v="18.09"/>
    <m/>
    <s v="Paid"/>
    <d v="2012-03-23T00:00:00"/>
    <n v="0"/>
    <s v="No"/>
    <x v="4"/>
    <d v="2013-11-25T00:00:00"/>
    <s v="Paper"/>
    <s v=""/>
    <s v="AR"/>
    <x v="2"/>
    <n v="0"/>
    <x v="1"/>
    <x v="1"/>
    <x v="4"/>
  </r>
  <r>
    <x v="804"/>
    <x v="1"/>
    <s v="0465-DTULQ"/>
    <d v="2012-12-18T00:00:00"/>
    <d v="2013-01-17T00:00:00"/>
    <n v="22.53"/>
    <m/>
    <s v="Paid"/>
    <d v="2012-12-18T00:00:00"/>
    <n v="10"/>
    <s v="Yes"/>
    <x v="5"/>
    <d v="2013-04-03T00:00:00"/>
    <s v="Paper"/>
    <s v=""/>
    <s v="AR"/>
    <x v="1"/>
    <n v="1"/>
    <x v="2"/>
    <x v="1"/>
    <x v="4"/>
  </r>
  <r>
    <x v="802"/>
    <x v="1"/>
    <s v="6627-ELFBK"/>
    <d v="2013-01-03T00:00:00"/>
    <d v="2013-03-31T00:00:00"/>
    <n v="53.65"/>
    <m/>
    <s v="Paid"/>
    <d v="2013-01-03T00:00:00"/>
    <n v="0"/>
    <s v="No"/>
    <x v="3"/>
    <d v="2012-11-26T00:00:00"/>
    <s v="Electronic"/>
    <s v=""/>
    <s v="AR"/>
    <x v="2"/>
    <n v="0"/>
    <x v="1"/>
    <x v="1"/>
    <x v="3"/>
  </r>
  <r>
    <x v="800"/>
    <x v="1"/>
    <s v="9212-BTDMX"/>
    <d v="2012-12-30T00:00:00"/>
    <d v="2013-01-29T00:00:00"/>
    <n v="48.85"/>
    <m/>
    <s v="Paid"/>
    <d v="2012-12-30T00:00:00"/>
    <n v="0"/>
    <s v="No"/>
    <x v="1"/>
    <d v="2012-04-22T00:00:00"/>
    <s v="Electronic"/>
    <s v=""/>
    <s v="AR"/>
    <x v="2"/>
    <n v="0"/>
    <x v="1"/>
    <x v="1"/>
    <x v="4"/>
  </r>
  <r>
    <x v="801"/>
    <x v="1"/>
    <s v="5284-DJOZO"/>
    <d v="2012-04-13T00:00:00"/>
    <d v="2012-05-13T00:00:00"/>
    <n v="81.47"/>
    <m/>
    <s v="Paid"/>
    <d v="2012-04-13T00:00:00"/>
    <n v="0"/>
    <s v="No"/>
    <x v="2"/>
    <d v="2012-11-09T00:00:00"/>
    <s v="Paper"/>
    <s v=""/>
    <s v="AR"/>
    <x v="2"/>
    <n v="0"/>
    <x v="1"/>
    <x v="1"/>
    <x v="4"/>
  </r>
  <r>
    <x v="803"/>
    <x v="1"/>
    <s v="6296-UKEUZ"/>
    <d v="2012-09-16T00:00:00"/>
    <d v="2012-10-16T00:00:00"/>
    <n v="25.05"/>
    <m/>
    <s v="Paid"/>
    <d v="2012-09-16T00:00:00"/>
    <n v="0"/>
    <s v="No"/>
    <x v="4"/>
    <d v="2012-11-26T00:00:00"/>
    <s v="Paper"/>
    <s v=""/>
    <s v="AR"/>
    <x v="2"/>
    <n v="0"/>
    <x v="1"/>
    <x v="1"/>
    <x v="4"/>
  </r>
  <r>
    <x v="803"/>
    <x v="1"/>
    <s v="6296-UKEUZ"/>
    <d v="2012-05-20T00:00:00"/>
    <d v="2012-06-19T00:00:00"/>
    <n v="37.270000000000003"/>
    <m/>
    <s v="Paid"/>
    <d v="2012-05-20T00:00:00"/>
    <n v="0"/>
    <s v="No"/>
    <x v="4"/>
    <d v="2012-11-26T00:00:00"/>
    <s v="Paper"/>
    <s v=""/>
    <s v="AR"/>
    <x v="2"/>
    <n v="0"/>
    <x v="1"/>
    <x v="1"/>
    <x v="4"/>
  </r>
  <r>
    <x v="801"/>
    <x v="1"/>
    <s v="5573-KSOIA"/>
    <d v="2012-07-12T00:00:00"/>
    <d v="2013-06-01T00:00:00"/>
    <n v="61.7"/>
    <m/>
    <s v="Paid"/>
    <d v="2012-07-12T00:00:00"/>
    <n v="6"/>
    <s v="No"/>
    <x v="2"/>
    <d v="2013-09-30T00:00:00"/>
    <s v="Paper"/>
    <s v=""/>
    <s v="AR"/>
    <x v="1"/>
    <n v="1"/>
    <x v="1"/>
    <x v="1"/>
    <x v="4"/>
  </r>
  <r>
    <x v="800"/>
    <x v="1"/>
    <s v="2125-HJDLA"/>
    <d v="2012-02-16T00:00:00"/>
    <d v="2012-03-17T00:00:00"/>
    <n v="79.209999999999994"/>
    <m/>
    <s v="Paid"/>
    <d v="2012-02-16T00:00:00"/>
    <n v="8"/>
    <s v="No"/>
    <x v="1"/>
    <d v="2012-05-22T00:00:00"/>
    <s v="Paper"/>
    <s v=""/>
    <s v="AR"/>
    <x v="1"/>
    <n v="1"/>
    <x v="1"/>
    <x v="1"/>
    <x v="4"/>
  </r>
  <r>
    <x v="801"/>
    <x v="1"/>
    <s v="8976-AMJEO"/>
    <d v="2012-12-17T00:00:00"/>
    <d v="2013-01-16T00:00:00"/>
    <n v="42.45"/>
    <m/>
    <s v="Paid"/>
    <d v="2012-12-17T00:00:00"/>
    <n v="0"/>
    <s v="No"/>
    <x v="2"/>
    <d v="2012-03-03T00:00:00"/>
    <s v="Electronic"/>
    <s v=""/>
    <s v="AR"/>
    <x v="2"/>
    <n v="0"/>
    <x v="1"/>
    <x v="1"/>
    <x v="4"/>
  </r>
  <r>
    <x v="801"/>
    <x v="1"/>
    <s v="9725-EZTEJ"/>
    <d v="2012-06-10T00:00:00"/>
    <d v="2012-05-11T00:00:00"/>
    <n v="60.57"/>
    <m/>
    <s v="Paid"/>
    <d v="2012-06-10T00:00:00"/>
    <n v="0"/>
    <s v="Yes"/>
    <x v="2"/>
    <d v="2012-03-17T00:00:00"/>
    <s v="Electronic"/>
    <s v=""/>
    <s v="AR"/>
    <x v="2"/>
    <n v="0"/>
    <x v="2"/>
    <x v="1"/>
    <x v="4"/>
  </r>
  <r>
    <x v="800"/>
    <x v="1"/>
    <s v="7329-TWKLF"/>
    <d v="2013-05-21T00:00:00"/>
    <d v="2013-06-20T00:00:00"/>
    <n v="61.42"/>
    <m/>
    <s v="Paid"/>
    <d v="2013-05-21T00:00:00"/>
    <n v="0"/>
    <s v="No"/>
    <x v="1"/>
    <d v="2013-11-20T00:00:00"/>
    <s v="Paper"/>
    <s v=""/>
    <s v="AR"/>
    <x v="2"/>
    <n v="0"/>
    <x v="1"/>
    <x v="1"/>
    <x v="3"/>
  </r>
  <r>
    <x v="801"/>
    <x v="1"/>
    <s v="9771-QTLGZ"/>
    <d v="2013-08-17T00:00:00"/>
    <d v="2013-09-16T00:00:00"/>
    <n v="64.64"/>
    <m/>
    <s v="Paid"/>
    <d v="2013-08-17T00:00:00"/>
    <n v="0"/>
    <s v="Yes"/>
    <x v="2"/>
    <d v="2012-10-12T00:00:00"/>
    <s v="Electronic"/>
    <s v=""/>
    <s v="AR"/>
    <x v="2"/>
    <n v="0"/>
    <x v="2"/>
    <x v="1"/>
    <x v="3"/>
  </r>
  <r>
    <x v="803"/>
    <x v="1"/>
    <s v="8690-EEBEO"/>
    <d v="2013-03-21T00:00:00"/>
    <d v="2013-04-20T00:00:00"/>
    <n v="92.5"/>
    <m/>
    <s v="Paid"/>
    <d v="2013-03-21T00:00:00"/>
    <n v="6"/>
    <s v="No"/>
    <x v="4"/>
    <d v="2012-05-12T00:00:00"/>
    <s v="Electronic"/>
    <s v=""/>
    <s v="AR"/>
    <x v="1"/>
    <n v="1"/>
    <x v="1"/>
    <x v="1"/>
    <x v="3"/>
  </r>
  <r>
    <x v="801"/>
    <x v="1"/>
    <s v="6833-ETVHD"/>
    <d v="2012-11-27T00:00:00"/>
    <d v="2012-12-27T00:00:00"/>
    <n v="70.61"/>
    <m/>
    <s v="Paid"/>
    <d v="2012-11-27T00:00:00"/>
    <n v="0"/>
    <s v="No"/>
    <x v="2"/>
    <d v="2012-04-30T00:00:00"/>
    <s v="Electronic"/>
    <s v=""/>
    <s v="AR"/>
    <x v="2"/>
    <n v="0"/>
    <x v="1"/>
    <x v="1"/>
    <x v="4"/>
  </r>
  <r>
    <x v="800"/>
    <x v="1"/>
    <s v="5920-DPXLN"/>
    <d v="2012-06-07T00:00:00"/>
    <d v="2012-05-08T00:00:00"/>
    <n v="52.8"/>
    <m/>
    <s v="Paid"/>
    <d v="2012-06-07T00:00:00"/>
    <n v="0"/>
    <s v="No"/>
    <x v="1"/>
    <d v="2012-11-11T00:00:00"/>
    <s v="Paper"/>
    <s v=""/>
    <s v="AR"/>
    <x v="2"/>
    <n v="0"/>
    <x v="1"/>
    <x v="1"/>
    <x v="4"/>
  </r>
  <r>
    <x v="804"/>
    <x v="1"/>
    <s v="3831-FXWYK"/>
    <d v="2013-12-01T00:00:00"/>
    <d v="2013-11-02T00:00:00"/>
    <n v="69.260000000000005"/>
    <m/>
    <s v="Paid"/>
    <d v="2013-12-01T00:00:00"/>
    <n v="5"/>
    <s v="No"/>
    <x v="5"/>
    <d v="2013-08-03T00:00:00"/>
    <s v="Paper"/>
    <s v=""/>
    <s v="AR"/>
    <x v="1"/>
    <n v="1"/>
    <x v="1"/>
    <x v="1"/>
    <x v="3"/>
  </r>
  <r>
    <x v="804"/>
    <x v="1"/>
    <s v="7856-ODQFO"/>
    <d v="2012-11-19T00:00:00"/>
    <d v="2012-12-19T00:00:00"/>
    <n v="27.62"/>
    <m/>
    <s v="Paid"/>
    <d v="2012-11-19T00:00:00"/>
    <n v="3"/>
    <s v="Yes"/>
    <x v="5"/>
    <d v="2012-05-08T00:00:00"/>
    <s v="Electronic"/>
    <s v=""/>
    <s v="AR"/>
    <x v="1"/>
    <n v="1"/>
    <x v="2"/>
    <x v="1"/>
    <x v="4"/>
  </r>
  <r>
    <x v="801"/>
    <x v="1"/>
    <s v="4651-PMEXQ"/>
    <d v="2012-11-17T00:00:00"/>
    <d v="2012-12-17T00:00:00"/>
    <n v="63.85"/>
    <m/>
    <s v="Paid"/>
    <d v="2012-11-17T00:00:00"/>
    <n v="0"/>
    <s v="No"/>
    <x v="2"/>
    <d v="2012-04-07T00:00:00"/>
    <s v="Electronic"/>
    <s v=""/>
    <s v="AR"/>
    <x v="2"/>
    <n v="0"/>
    <x v="1"/>
    <x v="1"/>
    <x v="4"/>
  </r>
  <r>
    <x v="800"/>
    <x v="1"/>
    <s v="1080-NDGAE"/>
    <d v="2012-11-01T00:00:00"/>
    <d v="2012-10-02T00:00:00"/>
    <n v="73.06"/>
    <m/>
    <s v="Paid"/>
    <d v="2012-11-01T00:00:00"/>
    <n v="0"/>
    <s v="Yes"/>
    <x v="1"/>
    <d v="2012-09-28T00:00:00"/>
    <s v="Paper"/>
    <s v=""/>
    <s v="AR"/>
    <x v="2"/>
    <n v="0"/>
    <x v="2"/>
    <x v="1"/>
    <x v="4"/>
  </r>
  <r>
    <x v="804"/>
    <x v="1"/>
    <s v="7260-ZHAKS"/>
    <d v="2013-02-16T00:00:00"/>
    <d v="2013-03-18T00:00:00"/>
    <n v="78.28"/>
    <m/>
    <s v="Paid"/>
    <d v="2013-02-16T00:00:00"/>
    <n v="0"/>
    <s v="No"/>
    <x v="5"/>
    <d v="2012-06-17T00:00:00"/>
    <s v="Electronic"/>
    <s v=""/>
    <s v="AR"/>
    <x v="2"/>
    <n v="0"/>
    <x v="1"/>
    <x v="1"/>
    <x v="3"/>
  </r>
  <r>
    <x v="801"/>
    <x v="1"/>
    <s v="7600-OISKG"/>
    <d v="2013-01-05T00:00:00"/>
    <d v="2013-05-31T00:00:00"/>
    <n v="55.53"/>
    <m/>
    <s v="Paid"/>
    <d v="2013-01-05T00:00:00"/>
    <n v="1"/>
    <s v="Yes"/>
    <x v="2"/>
    <d v="2013-07-19T00:00:00"/>
    <s v="Paper"/>
    <s v=""/>
    <s v="AR"/>
    <x v="1"/>
    <n v="1"/>
    <x v="2"/>
    <x v="1"/>
    <x v="3"/>
  </r>
  <r>
    <x v="802"/>
    <x v="1"/>
    <s v="6627-ELFBK"/>
    <d v="2012-09-25T00:00:00"/>
    <d v="2012-10-25T00:00:00"/>
    <n v="36.04"/>
    <m/>
    <s v="Paid"/>
    <d v="2012-09-25T00:00:00"/>
    <n v="0"/>
    <s v="No"/>
    <x v="3"/>
    <d v="2012-11-26T00:00:00"/>
    <s v="Paper"/>
    <s v=""/>
    <s v="AR"/>
    <x v="2"/>
    <n v="0"/>
    <x v="1"/>
    <x v="1"/>
    <x v="4"/>
  </r>
  <r>
    <x v="804"/>
    <x v="1"/>
    <s v="7758-WKLVM"/>
    <d v="2012-04-10T00:00:00"/>
    <d v="2012-03-11T00:00:00"/>
    <n v="94.52"/>
    <m/>
    <s v="Paid"/>
    <d v="2012-04-10T00:00:00"/>
    <n v="24"/>
    <s v="Yes"/>
    <x v="5"/>
    <d v="2012-06-02T00:00:00"/>
    <s v="Electronic"/>
    <s v=""/>
    <s v="AR"/>
    <x v="1"/>
    <n v="1"/>
    <x v="2"/>
    <x v="1"/>
    <x v="4"/>
  </r>
  <r>
    <x v="800"/>
    <x v="1"/>
    <s v="7209-MDWKR"/>
    <d v="2013-03-31T00:00:00"/>
    <d v="2013-04-30T00:00:00"/>
    <n v="75.44"/>
    <m/>
    <s v="Paid"/>
    <d v="2013-03-31T00:00:00"/>
    <n v="0"/>
    <s v="No"/>
    <x v="1"/>
    <d v="2013-09-10T00:00:00"/>
    <s v="Paper"/>
    <s v=""/>
    <s v="AR"/>
    <x v="2"/>
    <n v="0"/>
    <x v="1"/>
    <x v="1"/>
    <x v="3"/>
  </r>
  <r>
    <x v="803"/>
    <x v="1"/>
    <s v="9286-VLKMI"/>
    <d v="2013-04-11T00:00:00"/>
    <d v="2013-04-12T00:00:00"/>
    <n v="32.619999999999997"/>
    <m/>
    <s v="Paid"/>
    <d v="2013-04-11T00:00:00"/>
    <n v="0"/>
    <s v="No"/>
    <x v="4"/>
    <d v="2013-02-13T00:00:00"/>
    <s v="Electronic"/>
    <s v=""/>
    <s v="AR"/>
    <x v="2"/>
    <n v="0"/>
    <x v="1"/>
    <x v="1"/>
    <x v="3"/>
  </r>
  <r>
    <x v="803"/>
    <x v="1"/>
    <s v="7654-DOLHO"/>
    <d v="2013-02-02T00:00:00"/>
    <d v="2013-04-03T00:00:00"/>
    <n v="24.6"/>
    <m/>
    <s v="Paid"/>
    <d v="2013-02-02T00:00:00"/>
    <n v="0"/>
    <s v="No"/>
    <x v="4"/>
    <d v="2012-04-04T00:00:00"/>
    <s v="Electronic"/>
    <s v=""/>
    <s v="AR"/>
    <x v="2"/>
    <n v="0"/>
    <x v="1"/>
    <x v="1"/>
    <x v="3"/>
  </r>
  <r>
    <x v="801"/>
    <x v="1"/>
    <s v="7938-EVASK"/>
    <d v="2012-02-23T00:00:00"/>
    <d v="2012-03-24T00:00:00"/>
    <n v="83.08"/>
    <m/>
    <s v="Paid"/>
    <d v="2012-02-23T00:00:00"/>
    <n v="12"/>
    <s v="No"/>
    <x v="2"/>
    <d v="2012-12-15T00:00:00"/>
    <s v="Paper"/>
    <s v=""/>
    <s v="AR"/>
    <x v="1"/>
    <n v="1"/>
    <x v="1"/>
    <x v="1"/>
    <x v="4"/>
  </r>
  <r>
    <x v="803"/>
    <x v="1"/>
    <s v="8942-ERSWK"/>
    <d v="2012-04-15T00:00:00"/>
    <d v="2012-05-15T00:00:00"/>
    <n v="38.85"/>
    <m/>
    <s v="Paid"/>
    <d v="2012-04-15T00:00:00"/>
    <n v="0"/>
    <s v="No"/>
    <x v="4"/>
    <d v="2013-11-01T00:00:00"/>
    <s v="Paper"/>
    <s v=""/>
    <s v="AR"/>
    <x v="2"/>
    <n v="0"/>
    <x v="1"/>
    <x v="1"/>
    <x v="4"/>
  </r>
  <r>
    <x v="802"/>
    <x v="1"/>
    <s v="6627-ELFBK"/>
    <d v="2013-03-26T00:00:00"/>
    <d v="2013-04-25T00:00:00"/>
    <n v="92.65"/>
    <m/>
    <s v="Paid"/>
    <d v="2013-03-26T00:00:00"/>
    <n v="1"/>
    <s v="Yes"/>
    <x v="3"/>
    <d v="2012-11-26T00:00:00"/>
    <s v="Electronic"/>
    <s v=""/>
    <s v="AR"/>
    <x v="1"/>
    <n v="1"/>
    <x v="2"/>
    <x v="1"/>
    <x v="3"/>
  </r>
  <r>
    <x v="804"/>
    <x v="1"/>
    <s v="9323-NDIOV"/>
    <d v="2013-02-11T00:00:00"/>
    <d v="2013-02-12T00:00:00"/>
    <n v="68.28"/>
    <m/>
    <s v="Paid"/>
    <d v="2013-02-11T00:00:00"/>
    <n v="4"/>
    <s v="No"/>
    <x v="5"/>
    <d v="2012-09-07T00:00:00"/>
    <s v="Electronic"/>
    <s v=""/>
    <s v="AR"/>
    <x v="1"/>
    <n v="1"/>
    <x v="1"/>
    <x v="1"/>
    <x v="3"/>
  </r>
  <r>
    <x v="804"/>
    <x v="1"/>
    <s v="2687-XWAMA"/>
    <d v="2013-04-30T00:00:00"/>
    <d v="2013-05-30T00:00:00"/>
    <n v="27.34"/>
    <m/>
    <s v="Paid"/>
    <d v="2013-04-30T00:00:00"/>
    <n v="0"/>
    <s v="No"/>
    <x v="5"/>
    <d v="2013-03-04T00:00:00"/>
    <s v="Electronic"/>
    <s v=""/>
    <s v="AR"/>
    <x v="2"/>
    <n v="0"/>
    <x v="1"/>
    <x v="1"/>
    <x v="3"/>
  </r>
  <r>
    <x v="803"/>
    <x v="1"/>
    <s v="1408-OQZUE"/>
    <d v="2013-01-18T00:00:00"/>
    <d v="2013-02-17T00:00:00"/>
    <n v="72.290000000000006"/>
    <m/>
    <s v="Paid"/>
    <d v="2013-01-18T00:00:00"/>
    <n v="2"/>
    <s v="No"/>
    <x v="4"/>
    <d v="2012-09-14T00:00:00"/>
    <s v="Electronic"/>
    <s v=""/>
    <s v="AR"/>
    <x v="1"/>
    <n v="1"/>
    <x v="1"/>
    <x v="1"/>
    <x v="3"/>
  </r>
  <r>
    <x v="800"/>
    <x v="1"/>
    <s v="6160-HCSFI"/>
    <d v="2012-10-03T00:00:00"/>
    <d v="2012-09-04T00:00:00"/>
    <n v="81.87"/>
    <m/>
    <s v="Paid"/>
    <d v="2012-10-03T00:00:00"/>
    <n v="0"/>
    <s v="No"/>
    <x v="1"/>
    <d v="2013-10-01T00:00:00"/>
    <s v="Paper"/>
    <s v=""/>
    <s v="AR"/>
    <x v="2"/>
    <n v="0"/>
    <x v="1"/>
    <x v="1"/>
    <x v="4"/>
  </r>
  <r>
    <x v="802"/>
    <x v="1"/>
    <s v="9181-HEKGV"/>
    <d v="2013-05-08T00:00:00"/>
    <d v="2013-04-09T00:00:00"/>
    <n v="72.13"/>
    <m/>
    <s v="Paid"/>
    <d v="2013-05-08T00:00:00"/>
    <n v="9"/>
    <s v="Yes"/>
    <x v="3"/>
    <d v="2013-10-16T00:00:00"/>
    <s v="Paper"/>
    <s v=""/>
    <s v="AR"/>
    <x v="1"/>
    <n v="1"/>
    <x v="2"/>
    <x v="1"/>
    <x v="3"/>
  </r>
  <r>
    <x v="800"/>
    <x v="1"/>
    <s v="7329-TWKLF"/>
    <d v="2013-02-04T00:00:00"/>
    <d v="2013-02-05T00:00:00"/>
    <n v="56.67"/>
    <m/>
    <s v="Paid"/>
    <d v="2013-02-04T00:00:00"/>
    <n v="0"/>
    <s v="No"/>
    <x v="1"/>
    <d v="2013-11-20T00:00:00"/>
    <s v="Paper"/>
    <s v=""/>
    <s v="AR"/>
    <x v="2"/>
    <n v="0"/>
    <x v="1"/>
    <x v="1"/>
    <x v="3"/>
  </r>
  <r>
    <x v="804"/>
    <x v="1"/>
    <s v="9323-NDIOV"/>
    <d v="2013-09-30T00:00:00"/>
    <d v="2013-10-30T00:00:00"/>
    <n v="44.81"/>
    <m/>
    <s v="Paid"/>
    <d v="2013-09-30T00:00:00"/>
    <n v="0"/>
    <s v="No"/>
    <x v="5"/>
    <d v="2012-09-07T00:00:00"/>
    <s v="Electronic"/>
    <s v=""/>
    <s v="AR"/>
    <x v="2"/>
    <n v="0"/>
    <x v="1"/>
    <x v="1"/>
    <x v="3"/>
  </r>
  <r>
    <x v="801"/>
    <x v="1"/>
    <s v="5573-KSOIA"/>
    <d v="2013-01-24T00:00:00"/>
    <d v="2013-02-23T00:00:00"/>
    <n v="81.37"/>
    <m/>
    <s v="Paid"/>
    <d v="2013-01-24T00:00:00"/>
    <n v="19"/>
    <s v="Yes"/>
    <x v="2"/>
    <d v="2013-09-30T00:00:00"/>
    <s v="Paper"/>
    <s v=""/>
    <s v="AR"/>
    <x v="1"/>
    <n v="1"/>
    <x v="2"/>
    <x v="1"/>
    <x v="3"/>
  </r>
  <r>
    <x v="803"/>
    <x v="1"/>
    <s v="8942-ERSWK"/>
    <d v="2013-03-05T00:00:00"/>
    <d v="2013-02-06T00:00:00"/>
    <n v="23.32"/>
    <m/>
    <s v="Paid"/>
    <d v="2013-03-05T00:00:00"/>
    <n v="0"/>
    <s v="No"/>
    <x v="4"/>
    <d v="2013-11-01T00:00:00"/>
    <s v="Electronic"/>
    <s v=""/>
    <s v="AR"/>
    <x v="2"/>
    <n v="0"/>
    <x v="1"/>
    <x v="1"/>
    <x v="3"/>
  </r>
  <r>
    <x v="801"/>
    <x v="1"/>
    <s v="7938-EVASK"/>
    <d v="2013-06-15T00:00:00"/>
    <d v="2013-07-15T00:00:00"/>
    <n v="44.14"/>
    <m/>
    <s v="Paid"/>
    <d v="2013-06-15T00:00:00"/>
    <n v="4"/>
    <s v="No"/>
    <x v="2"/>
    <d v="2012-12-15T00:00:00"/>
    <s v="Electronic"/>
    <s v=""/>
    <s v="AR"/>
    <x v="1"/>
    <n v="1"/>
    <x v="1"/>
    <x v="1"/>
    <x v="3"/>
  </r>
  <r>
    <x v="804"/>
    <x v="1"/>
    <s v="4460-ZXNDN"/>
    <d v="2012-09-06T00:00:00"/>
    <d v="2012-09-07T00:00:00"/>
    <n v="64.44"/>
    <m/>
    <s v="Paid"/>
    <d v="2012-09-06T00:00:00"/>
    <n v="3"/>
    <s v="No"/>
    <x v="5"/>
    <d v="2013-06-27T00:00:00"/>
    <s v="Paper"/>
    <s v=""/>
    <s v="AR"/>
    <x v="1"/>
    <n v="1"/>
    <x v="1"/>
    <x v="1"/>
    <x v="4"/>
  </r>
  <r>
    <x v="804"/>
    <x v="1"/>
    <s v="4460-ZXNDN"/>
    <d v="2012-10-25T00:00:00"/>
    <d v="2012-11-24T00:00:00"/>
    <n v="75.290000000000006"/>
    <m/>
    <s v="Paid"/>
    <d v="2012-10-25T00:00:00"/>
    <n v="16"/>
    <s v="Yes"/>
    <x v="5"/>
    <d v="2013-06-27T00:00:00"/>
    <s v="Paper"/>
    <s v=""/>
    <s v="AR"/>
    <x v="1"/>
    <n v="1"/>
    <x v="2"/>
    <x v="1"/>
    <x v="4"/>
  </r>
  <r>
    <x v="803"/>
    <x v="1"/>
    <s v="0688-XNJRO"/>
    <d v="2012-04-21T00:00:00"/>
    <d v="2012-05-21T00:00:00"/>
    <n v="49.62"/>
    <m/>
    <s v="Paid"/>
    <d v="2012-04-21T00:00:00"/>
    <n v="18"/>
    <s v="No"/>
    <x v="4"/>
    <d v="2012-06-24T00:00:00"/>
    <s v="Paper"/>
    <s v=""/>
    <s v="AR"/>
    <x v="1"/>
    <n v="1"/>
    <x v="1"/>
    <x v="1"/>
    <x v="4"/>
  </r>
  <r>
    <x v="800"/>
    <x v="1"/>
    <s v="0709-LZRJV"/>
    <d v="2013-07-21T00:00:00"/>
    <d v="2013-08-20T00:00:00"/>
    <n v="81.77"/>
    <m/>
    <s v="Paid"/>
    <d v="2013-07-21T00:00:00"/>
    <n v="9"/>
    <s v="Yes"/>
    <x v="1"/>
    <d v="2013-06-20T00:00:00"/>
    <s v="Electronic"/>
    <s v=""/>
    <s v="AR"/>
    <x v="1"/>
    <n v="1"/>
    <x v="2"/>
    <x v="1"/>
    <x v="3"/>
  </r>
  <r>
    <x v="800"/>
    <x v="1"/>
    <s v="8156-PCYBM"/>
    <d v="2013-05-13T00:00:00"/>
    <d v="2013-12-06T00:00:00"/>
    <n v="70.87"/>
    <m/>
    <s v="Paid"/>
    <d v="2013-05-13T00:00:00"/>
    <n v="0"/>
    <s v="No"/>
    <x v="1"/>
    <d v="2012-03-03T00:00:00"/>
    <s v="Electronic"/>
    <s v=""/>
    <s v="AR"/>
    <x v="2"/>
    <n v="0"/>
    <x v="1"/>
    <x v="1"/>
    <x v="3"/>
  </r>
  <r>
    <x v="800"/>
    <x v="1"/>
    <s v="9212-BTDMX"/>
    <d v="2013-12-10T00:00:00"/>
    <d v="2013-11-11T00:00:00"/>
    <n v="66.23"/>
    <m/>
    <s v="Paid"/>
    <d v="2013-12-10T00:00:00"/>
    <n v="0"/>
    <s v="No"/>
    <x v="1"/>
    <d v="2012-04-22T00:00:00"/>
    <s v="Electronic"/>
    <s v=""/>
    <s v="AR"/>
    <x v="2"/>
    <n v="0"/>
    <x v="1"/>
    <x v="1"/>
    <x v="3"/>
  </r>
  <r>
    <x v="801"/>
    <x v="1"/>
    <s v="2621-XCLEH"/>
    <d v="2012-06-27T00:00:00"/>
    <d v="2012-07-27T00:00:00"/>
    <n v="69.42"/>
    <m/>
    <s v="Paid"/>
    <d v="2012-06-27T00:00:00"/>
    <n v="30"/>
    <s v="Yes"/>
    <x v="2"/>
    <d v="2012-09-24T00:00:00"/>
    <s v="Paper"/>
    <s v=""/>
    <s v="AR"/>
    <x v="1"/>
    <n v="1"/>
    <x v="2"/>
    <x v="1"/>
    <x v="4"/>
  </r>
  <r>
    <x v="804"/>
    <x v="1"/>
    <s v="6831-FIODB"/>
    <d v="2012-05-22T00:00:00"/>
    <d v="2012-06-21T00:00:00"/>
    <n v="42.16"/>
    <m/>
    <s v="Paid"/>
    <d v="2012-05-22T00:00:00"/>
    <n v="23"/>
    <s v="Yes"/>
    <x v="5"/>
    <d v="2013-08-05T00:00:00"/>
    <s v="Paper"/>
    <s v=""/>
    <s v="AR"/>
    <x v="1"/>
    <n v="1"/>
    <x v="2"/>
    <x v="1"/>
    <x v="4"/>
  </r>
  <r>
    <x v="803"/>
    <x v="1"/>
    <s v="1168-BEASA"/>
    <d v="2012-02-08T00:00:00"/>
    <d v="2012-01-09T00:00:00"/>
    <n v="57.17"/>
    <m/>
    <s v="Paid"/>
    <d v="2012-02-08T00:00:00"/>
    <n v="0"/>
    <s v="No"/>
    <x v="4"/>
    <d v="2013-06-11T00:00:00"/>
    <s v="Paper"/>
    <s v=""/>
    <s v="AR"/>
    <x v="2"/>
    <n v="0"/>
    <x v="1"/>
    <x v="1"/>
    <x v="4"/>
  </r>
  <r>
    <x v="804"/>
    <x v="1"/>
    <s v="7856-ODQFO"/>
    <d v="2012-09-19T00:00:00"/>
    <d v="2012-10-19T00:00:00"/>
    <n v="41.41"/>
    <m/>
    <s v="Paid"/>
    <d v="2012-09-19T00:00:00"/>
    <n v="0"/>
    <s v="Yes"/>
    <x v="5"/>
    <d v="2012-05-08T00:00:00"/>
    <s v="Electronic"/>
    <s v=""/>
    <s v="AR"/>
    <x v="2"/>
    <n v="0"/>
    <x v="2"/>
    <x v="1"/>
    <x v="4"/>
  </r>
  <r>
    <x v="800"/>
    <x v="1"/>
    <s v="5920-DPXLN"/>
    <d v="2013-12-04T00:00:00"/>
    <d v="2013-12-05T00:00:00"/>
    <n v="63.33"/>
    <m/>
    <s v="Paid"/>
    <d v="2013-12-04T00:00:00"/>
    <n v="0"/>
    <s v="No"/>
    <x v="1"/>
    <d v="2012-11-11T00:00:00"/>
    <s v="Electronic"/>
    <s v=""/>
    <s v="AR"/>
    <x v="2"/>
    <n v="0"/>
    <x v="1"/>
    <x v="1"/>
    <x v="3"/>
  </r>
  <r>
    <x v="800"/>
    <x v="1"/>
    <s v="3569-VJWXS"/>
    <d v="2013-04-26T00:00:00"/>
    <d v="2013-05-26T00:00:00"/>
    <n v="43.79"/>
    <m/>
    <s v="Paid"/>
    <d v="2013-04-26T00:00:00"/>
    <n v="0"/>
    <s v="No"/>
    <x v="1"/>
    <d v="2013-09-04T00:00:00"/>
    <s v="Electronic"/>
    <s v=""/>
    <s v="AR"/>
    <x v="2"/>
    <n v="0"/>
    <x v="1"/>
    <x v="1"/>
    <x v="3"/>
  </r>
  <r>
    <x v="802"/>
    <x v="1"/>
    <s v="5924-UOPGH"/>
    <d v="2012-03-18T00:00:00"/>
    <d v="2012-04-17T00:00:00"/>
    <n v="69.930000000000007"/>
    <m/>
    <s v="Paid"/>
    <d v="2012-03-18T00:00:00"/>
    <n v="0"/>
    <s v="No"/>
    <x v="3"/>
    <d v="2013-06-06T00:00:00"/>
    <s v="Paper"/>
    <s v=""/>
    <s v="AR"/>
    <x v="2"/>
    <n v="0"/>
    <x v="1"/>
    <x v="1"/>
    <x v="4"/>
  </r>
  <r>
    <x v="801"/>
    <x v="1"/>
    <s v="6833-ETVHD"/>
    <d v="2013-07-27T00:00:00"/>
    <d v="2013-08-26T00:00:00"/>
    <n v="87.68"/>
    <m/>
    <s v="Paid"/>
    <d v="2013-07-27T00:00:00"/>
    <n v="0"/>
    <s v="No"/>
    <x v="2"/>
    <d v="2012-04-30T00:00:00"/>
    <s v="Electronic"/>
    <s v=""/>
    <s v="AR"/>
    <x v="2"/>
    <n v="0"/>
    <x v="1"/>
    <x v="1"/>
    <x v="3"/>
  </r>
  <r>
    <x v="804"/>
    <x v="1"/>
    <s v="0465-DTULQ"/>
    <d v="2012-08-29T00:00:00"/>
    <d v="2012-09-28T00:00:00"/>
    <n v="70.67"/>
    <m/>
    <s v="Paid"/>
    <d v="2012-08-29T00:00:00"/>
    <n v="0"/>
    <s v="No"/>
    <x v="5"/>
    <d v="2013-04-03T00:00:00"/>
    <s v="Paper"/>
    <s v=""/>
    <s v="AR"/>
    <x v="2"/>
    <n v="0"/>
    <x v="1"/>
    <x v="1"/>
    <x v="4"/>
  </r>
  <r>
    <x v="803"/>
    <x v="1"/>
    <s v="6296-UKEUZ"/>
    <d v="2013-07-21T00:00:00"/>
    <d v="2013-08-20T00:00:00"/>
    <n v="15.86"/>
    <m/>
    <s v="Paid"/>
    <d v="2013-07-21T00:00:00"/>
    <n v="0"/>
    <s v="No"/>
    <x v="4"/>
    <d v="2012-11-26T00:00:00"/>
    <s v="Electronic"/>
    <s v=""/>
    <s v="AR"/>
    <x v="2"/>
    <n v="0"/>
    <x v="1"/>
    <x v="1"/>
    <x v="3"/>
  </r>
  <r>
    <x v="803"/>
    <x v="1"/>
    <s v="9286-VLKMI"/>
    <d v="2012-08-08T00:00:00"/>
    <d v="2012-07-09T00:00:00"/>
    <n v="41.52"/>
    <m/>
    <s v="Paid"/>
    <d v="2012-08-08T00:00:00"/>
    <n v="0"/>
    <s v="No"/>
    <x v="4"/>
    <d v="2013-02-13T00:00:00"/>
    <s v="Paper"/>
    <s v=""/>
    <s v="AR"/>
    <x v="2"/>
    <n v="0"/>
    <x v="1"/>
    <x v="1"/>
    <x v="4"/>
  </r>
  <r>
    <x v="800"/>
    <x v="1"/>
    <s v="9174-IYKOC"/>
    <d v="2013-05-30T00:00:00"/>
    <d v="2013-06-29T00:00:00"/>
    <n v="87.31"/>
    <m/>
    <s v="Paid"/>
    <d v="2013-05-30T00:00:00"/>
    <n v="0"/>
    <s v="No"/>
    <x v="1"/>
    <d v="2012-11-27T00:00:00"/>
    <s v="Electronic"/>
    <s v=""/>
    <s v="AR"/>
    <x v="2"/>
    <n v="0"/>
    <x v="1"/>
    <x v="1"/>
    <x v="3"/>
  </r>
  <r>
    <x v="800"/>
    <x v="1"/>
    <s v="5529-TBPGK"/>
    <d v="2012-12-28T00:00:00"/>
    <d v="2013-01-27T00:00:00"/>
    <n v="68.239999999999995"/>
    <m/>
    <s v="Paid"/>
    <d v="2012-12-28T00:00:00"/>
    <n v="9"/>
    <s v="No"/>
    <x v="1"/>
    <d v="2013-09-08T00:00:00"/>
    <s v="Paper"/>
    <s v=""/>
    <s v="AR"/>
    <x v="1"/>
    <n v="1"/>
    <x v="1"/>
    <x v="1"/>
    <x v="4"/>
  </r>
  <r>
    <x v="800"/>
    <x v="1"/>
    <s v="2423-QOKIO"/>
    <d v="2013-01-04T00:00:00"/>
    <d v="2013-01-05T00:00:00"/>
    <n v="91.82"/>
    <m/>
    <s v="Paid"/>
    <d v="2013-01-04T00:00:00"/>
    <n v="0"/>
    <s v="No"/>
    <x v="1"/>
    <d v="2013-11-05T00:00:00"/>
    <s v="Paper"/>
    <s v=""/>
    <s v="AR"/>
    <x v="2"/>
    <n v="0"/>
    <x v="1"/>
    <x v="1"/>
    <x v="3"/>
  </r>
  <r>
    <x v="801"/>
    <x v="1"/>
    <s v="9322-YCTQO"/>
    <d v="2013-10-04T00:00:00"/>
    <d v="2013-10-05T00:00:00"/>
    <n v="84.98"/>
    <m/>
    <s v="Paid"/>
    <d v="2013-10-04T00:00:00"/>
    <n v="6"/>
    <s v="No"/>
    <x v="2"/>
    <d v="2012-06-04T00:00:00"/>
    <s v="Electronic"/>
    <s v=""/>
    <s v="AR"/>
    <x v="1"/>
    <n v="1"/>
    <x v="1"/>
    <x v="1"/>
    <x v="3"/>
  </r>
  <r>
    <x v="801"/>
    <x v="1"/>
    <s v="6048-QPZCF"/>
    <d v="2013-07-07T00:00:00"/>
    <d v="2013-06-08T00:00:00"/>
    <n v="71.959999999999994"/>
    <m/>
    <s v="Paid"/>
    <d v="2013-07-07T00:00:00"/>
    <n v="0"/>
    <s v="Yes"/>
    <x v="2"/>
    <d v="2012-07-13T00:00:00"/>
    <s v="Electronic"/>
    <s v=""/>
    <s v="AR"/>
    <x v="2"/>
    <n v="0"/>
    <x v="2"/>
    <x v="1"/>
    <x v="3"/>
  </r>
  <r>
    <x v="804"/>
    <x v="1"/>
    <s v="7758-WKLVM"/>
    <d v="2013-10-23T00:00:00"/>
    <d v="2013-11-22T00:00:00"/>
    <n v="60.3"/>
    <m/>
    <s v="Paid"/>
    <d v="2013-10-23T00:00:00"/>
    <n v="2"/>
    <s v="No"/>
    <x v="5"/>
    <d v="2012-06-02T00:00:00"/>
    <s v="Electronic"/>
    <s v=""/>
    <s v="AR"/>
    <x v="1"/>
    <n v="1"/>
    <x v="1"/>
    <x v="1"/>
    <x v="3"/>
  </r>
  <r>
    <x v="801"/>
    <x v="1"/>
    <s v="9771-QTLGZ"/>
    <d v="2012-10-26T00:00:00"/>
    <d v="2012-11-25T00:00:00"/>
    <n v="49.25"/>
    <m/>
    <s v="Paid"/>
    <d v="2012-10-26T00:00:00"/>
    <n v="0"/>
    <s v="Yes"/>
    <x v="2"/>
    <d v="2012-10-12T00:00:00"/>
    <s v="Paper"/>
    <s v=""/>
    <s v="AR"/>
    <x v="2"/>
    <n v="0"/>
    <x v="2"/>
    <x v="1"/>
    <x v="4"/>
  </r>
  <r>
    <x v="804"/>
    <x v="1"/>
    <s v="3993-QUNVJ"/>
    <d v="2013-03-25T00:00:00"/>
    <d v="2013-04-24T00:00:00"/>
    <n v="47.33"/>
    <m/>
    <s v="Paid"/>
    <d v="2013-03-25T00:00:00"/>
    <n v="0"/>
    <s v="No"/>
    <x v="5"/>
    <d v="2012-12-31T00:00:00"/>
    <s v="Electronic"/>
    <s v=""/>
    <s v="AR"/>
    <x v="2"/>
    <n v="0"/>
    <x v="1"/>
    <x v="1"/>
    <x v="3"/>
  </r>
  <r>
    <x v="800"/>
    <x v="1"/>
    <s v="7329-TWKLF"/>
    <d v="2013-03-01T00:00:00"/>
    <d v="2013-02-02T00:00:00"/>
    <n v="91.37"/>
    <m/>
    <s v="Paid"/>
    <d v="2013-03-01T00:00:00"/>
    <n v="0"/>
    <s v="No"/>
    <x v="1"/>
    <d v="2013-11-20T00:00:00"/>
    <s v="Paper"/>
    <s v=""/>
    <s v="AR"/>
    <x v="2"/>
    <n v="0"/>
    <x v="1"/>
    <x v="1"/>
    <x v="3"/>
  </r>
  <r>
    <x v="801"/>
    <x v="1"/>
    <s v="4651-PMEXQ"/>
    <d v="2012-07-09T00:00:00"/>
    <d v="2012-07-10T00:00:00"/>
    <n v="72.069999999999993"/>
    <m/>
    <s v="Paid"/>
    <d v="2012-07-09T00:00:00"/>
    <n v="0"/>
    <s v="No"/>
    <x v="2"/>
    <d v="2012-04-07T00:00:00"/>
    <s v="Electronic"/>
    <s v=""/>
    <s v="AR"/>
    <x v="2"/>
    <n v="0"/>
    <x v="1"/>
    <x v="1"/>
    <x v="4"/>
  </r>
  <r>
    <x v="800"/>
    <x v="1"/>
    <s v="2125-HJDLA"/>
    <d v="2013-12-07T00:00:00"/>
    <d v="2013-11-08T00:00:00"/>
    <n v="85.2"/>
    <m/>
    <s v="Paid"/>
    <d v="2013-12-07T00:00:00"/>
    <n v="2"/>
    <s v="No"/>
    <x v="1"/>
    <d v="2012-05-22T00:00:00"/>
    <s v="Electronic"/>
    <s v=""/>
    <s v="AR"/>
    <x v="1"/>
    <n v="1"/>
    <x v="1"/>
    <x v="1"/>
    <x v="3"/>
  </r>
  <r>
    <x v="803"/>
    <x v="1"/>
    <s v="9250-VHLWY"/>
    <d v="2012-06-04T00:00:00"/>
    <d v="2012-06-05T00:00:00"/>
    <n v="49.41"/>
    <m/>
    <s v="Paid"/>
    <d v="2012-06-04T00:00:00"/>
    <n v="0"/>
    <s v="No"/>
    <x v="4"/>
    <d v="2013-03-06T00:00:00"/>
    <s v="Paper"/>
    <s v=""/>
    <s v="AR"/>
    <x v="2"/>
    <n v="0"/>
    <x v="1"/>
    <x v="1"/>
    <x v="4"/>
  </r>
  <r>
    <x v="801"/>
    <x v="1"/>
    <s v="5164-VMYWJ"/>
    <d v="2013-03-22T00:00:00"/>
    <d v="2013-04-21T00:00:00"/>
    <n v="72"/>
    <m/>
    <s v="Paid"/>
    <d v="2013-03-22T00:00:00"/>
    <n v="0"/>
    <s v="No"/>
    <x v="2"/>
    <d v="2013-11-27T00:00:00"/>
    <s v="Paper"/>
    <s v=""/>
    <s v="AR"/>
    <x v="2"/>
    <n v="0"/>
    <x v="1"/>
    <x v="1"/>
    <x v="3"/>
  </r>
  <r>
    <x v="800"/>
    <x v="1"/>
    <s v="9014-WENVB"/>
    <d v="2012-09-25T00:00:00"/>
    <d v="2012-10-25T00:00:00"/>
    <n v="69.459999999999994"/>
    <m/>
    <s v="Paid"/>
    <d v="2012-09-25T00:00:00"/>
    <n v="8"/>
    <s v="No"/>
    <x v="1"/>
    <d v="2013-03-08T00:00:00"/>
    <s v="Paper"/>
    <s v=""/>
    <s v="AR"/>
    <x v="1"/>
    <n v="1"/>
    <x v="1"/>
    <x v="1"/>
    <x v="4"/>
  </r>
  <r>
    <x v="804"/>
    <x v="1"/>
    <s v="0465-DTULQ"/>
    <d v="2012-04-01T00:00:00"/>
    <d v="2012-03-02T00:00:00"/>
    <n v="55.91"/>
    <m/>
    <s v="Paid"/>
    <d v="2012-04-01T00:00:00"/>
    <n v="1"/>
    <s v="No"/>
    <x v="5"/>
    <d v="2013-04-03T00:00:00"/>
    <s v="Paper"/>
    <s v=""/>
    <s v="AR"/>
    <x v="1"/>
    <n v="1"/>
    <x v="1"/>
    <x v="1"/>
    <x v="4"/>
  </r>
  <r>
    <x v="801"/>
    <x v="1"/>
    <s v="5573-KSOIA"/>
    <d v="2013-02-23T00:00:00"/>
    <d v="2013-03-25T00:00:00"/>
    <n v="67.52"/>
    <m/>
    <s v="Paid"/>
    <d v="2013-02-23T00:00:00"/>
    <n v="1"/>
    <s v="No"/>
    <x v="2"/>
    <d v="2013-09-30T00:00:00"/>
    <s v="Paper"/>
    <s v=""/>
    <s v="AR"/>
    <x v="1"/>
    <n v="1"/>
    <x v="1"/>
    <x v="1"/>
    <x v="3"/>
  </r>
  <r>
    <x v="804"/>
    <x v="1"/>
    <s v="7758-WKLVM"/>
    <d v="2012-04-29T00:00:00"/>
    <d v="2012-05-29T00:00:00"/>
    <n v="84.78"/>
    <m/>
    <s v="Paid"/>
    <d v="2012-04-29T00:00:00"/>
    <n v="9"/>
    <s v="No"/>
    <x v="5"/>
    <d v="2012-06-02T00:00:00"/>
    <s v="Electronic"/>
    <s v=""/>
    <s v="AR"/>
    <x v="1"/>
    <n v="1"/>
    <x v="1"/>
    <x v="1"/>
    <x v="4"/>
  </r>
  <r>
    <x v="801"/>
    <x v="1"/>
    <s v="9725-EZTEJ"/>
    <d v="2013-10-13T00:00:00"/>
    <d v="2013-12-11T00:00:00"/>
    <n v="84.38"/>
    <m/>
    <s v="Paid"/>
    <d v="2013-10-13T00:00:00"/>
    <n v="0"/>
    <s v="Yes"/>
    <x v="2"/>
    <d v="2012-03-17T00:00:00"/>
    <s v="Electronic"/>
    <s v=""/>
    <s v="AR"/>
    <x v="2"/>
    <n v="0"/>
    <x v="2"/>
    <x v="1"/>
    <x v="3"/>
  </r>
  <r>
    <x v="800"/>
    <x v="1"/>
    <s v="5920-DPXLN"/>
    <d v="2012-02-17T00:00:00"/>
    <d v="2012-03-18T00:00:00"/>
    <n v="61.95"/>
    <m/>
    <s v="Paid"/>
    <d v="2012-02-17T00:00:00"/>
    <n v="0"/>
    <s v="No"/>
    <x v="1"/>
    <d v="2012-11-11T00:00:00"/>
    <s v="Paper"/>
    <s v=""/>
    <s v="AR"/>
    <x v="2"/>
    <n v="0"/>
    <x v="1"/>
    <x v="1"/>
    <x v="4"/>
  </r>
  <r>
    <x v="802"/>
    <x v="1"/>
    <s v="8102-ABPKQ"/>
    <d v="2013-12-03T00:00:00"/>
    <d v="2013-11-04T00:00:00"/>
    <n v="58.52"/>
    <m/>
    <s v="Paid"/>
    <d v="2013-12-03T00:00:00"/>
    <n v="17"/>
    <s v="Yes"/>
    <x v="3"/>
    <d v="2013-08-29T00:00:00"/>
    <s v="Paper"/>
    <s v=""/>
    <s v="AR"/>
    <x v="1"/>
    <n v="1"/>
    <x v="2"/>
    <x v="1"/>
    <x v="3"/>
  </r>
  <r>
    <x v="804"/>
    <x v="1"/>
    <s v="9149-MATVB"/>
    <d v="2013-04-02T00:00:00"/>
    <d v="2013-06-03T00:00:00"/>
    <n v="56.53"/>
    <m/>
    <s v="Paid"/>
    <d v="2013-04-02T00:00:00"/>
    <n v="0"/>
    <s v="No"/>
    <x v="5"/>
    <d v="2013-04-30T00:00:00"/>
    <s v="Paper"/>
    <s v=""/>
    <s v="AR"/>
    <x v="2"/>
    <n v="0"/>
    <x v="1"/>
    <x v="1"/>
    <x v="3"/>
  </r>
  <r>
    <x v="800"/>
    <x v="1"/>
    <s v="1080-NDGAE"/>
    <d v="2012-09-17T00:00:00"/>
    <d v="2012-10-17T00:00:00"/>
    <n v="94.16"/>
    <m/>
    <s v="Paid"/>
    <d v="2012-09-17T00:00:00"/>
    <n v="1"/>
    <s v="Yes"/>
    <x v="1"/>
    <d v="2012-09-28T00:00:00"/>
    <s v="Paper"/>
    <s v=""/>
    <s v="AR"/>
    <x v="1"/>
    <n v="1"/>
    <x v="2"/>
    <x v="1"/>
    <x v="4"/>
  </r>
  <r>
    <x v="801"/>
    <x v="1"/>
    <s v="4092-ZAVRG"/>
    <d v="2013-07-23T00:00:00"/>
    <d v="2013-08-22T00:00:00"/>
    <n v="72.88"/>
    <m/>
    <s v="Paid"/>
    <d v="2013-07-23T00:00:00"/>
    <n v="0"/>
    <s v="Yes"/>
    <x v="2"/>
    <d v="2012-05-19T00:00:00"/>
    <s v="Electronic"/>
    <s v=""/>
    <s v="AR"/>
    <x v="2"/>
    <n v="0"/>
    <x v="2"/>
    <x v="1"/>
    <x v="3"/>
  </r>
  <r>
    <x v="800"/>
    <x v="1"/>
    <s v="0709-LZRJV"/>
    <d v="2013-01-07T00:00:00"/>
    <d v="2013-07-31T00:00:00"/>
    <n v="50.28"/>
    <m/>
    <s v="Paid"/>
    <d v="2013-01-07T00:00:00"/>
    <n v="0"/>
    <s v="No"/>
    <x v="1"/>
    <d v="2013-06-20T00:00:00"/>
    <s v="Electronic"/>
    <s v=""/>
    <s v="AR"/>
    <x v="2"/>
    <n v="0"/>
    <x v="1"/>
    <x v="1"/>
    <x v="3"/>
  </r>
  <r>
    <x v="804"/>
    <x v="1"/>
    <s v="7050-KQLDO"/>
    <d v="2013-06-01T00:00:00"/>
    <d v="2013-05-02T00:00:00"/>
    <n v="52.6"/>
    <m/>
    <s v="Paid"/>
    <d v="2013-06-01T00:00:00"/>
    <n v="0"/>
    <s v="No"/>
    <x v="5"/>
    <d v="2012-09-29T00:00:00"/>
    <s v="Electronic"/>
    <s v=""/>
    <s v="AR"/>
    <x v="2"/>
    <n v="0"/>
    <x v="1"/>
    <x v="1"/>
    <x v="3"/>
  </r>
  <r>
    <x v="800"/>
    <x v="1"/>
    <s v="8156-PCYBM"/>
    <d v="2013-02-28T00:00:00"/>
    <d v="2013-03-30T00:00:00"/>
    <n v="50.8"/>
    <m/>
    <s v="Paid"/>
    <d v="2013-02-28T00:00:00"/>
    <n v="0"/>
    <s v="No"/>
    <x v="1"/>
    <d v="2012-03-03T00:00:00"/>
    <s v="Electronic"/>
    <s v=""/>
    <s v="AR"/>
    <x v="2"/>
    <n v="0"/>
    <x v="1"/>
    <x v="1"/>
    <x v="3"/>
  </r>
  <r>
    <x v="804"/>
    <x v="1"/>
    <s v="7050-KQLDO"/>
    <d v="2012-02-14T00:00:00"/>
    <d v="2012-03-15T00:00:00"/>
    <n v="78.36"/>
    <m/>
    <s v="Paid"/>
    <d v="2012-02-14T00:00:00"/>
    <n v="1"/>
    <s v="No"/>
    <x v="5"/>
    <d v="2012-09-29T00:00:00"/>
    <s v="Paper"/>
    <s v=""/>
    <s v="AR"/>
    <x v="1"/>
    <n v="1"/>
    <x v="1"/>
    <x v="1"/>
    <x v="4"/>
  </r>
  <r>
    <x v="802"/>
    <x v="1"/>
    <s v="7946-HJDUR"/>
    <d v="2013-04-28T00:00:00"/>
    <d v="2013-05-28T00:00:00"/>
    <n v="62.86"/>
    <m/>
    <s v="Paid"/>
    <d v="2013-04-28T00:00:00"/>
    <n v="26"/>
    <s v="Yes"/>
    <x v="3"/>
    <d v="2012-02-21T00:00:00"/>
    <s v="Electronic"/>
    <s v=""/>
    <s v="AR"/>
    <x v="1"/>
    <n v="1"/>
    <x v="2"/>
    <x v="1"/>
    <x v="3"/>
  </r>
  <r>
    <x v="804"/>
    <x v="1"/>
    <s v="6077-FDQRK"/>
    <d v="2012-11-18T00:00:00"/>
    <d v="2012-12-18T00:00:00"/>
    <n v="53.39"/>
    <m/>
    <s v="Paid"/>
    <d v="2012-11-18T00:00:00"/>
    <n v="0"/>
    <s v="No"/>
    <x v="5"/>
    <d v="2012-11-09T00:00:00"/>
    <s v="Electronic"/>
    <s v=""/>
    <s v="AR"/>
    <x v="2"/>
    <n v="0"/>
    <x v="1"/>
    <x v="1"/>
    <x v="4"/>
  </r>
  <r>
    <x v="800"/>
    <x v="1"/>
    <s v="6708-DPYTF"/>
    <d v="2012-04-15T00:00:00"/>
    <d v="2012-05-15T00:00:00"/>
    <n v="58.73"/>
    <m/>
    <s v="Paid"/>
    <d v="2012-04-15T00:00:00"/>
    <n v="13"/>
    <s v="No"/>
    <x v="1"/>
    <d v="2012-02-08T00:00:00"/>
    <s v="Paper"/>
    <s v=""/>
    <s v="AR"/>
    <x v="1"/>
    <n v="1"/>
    <x v="1"/>
    <x v="1"/>
    <x v="4"/>
  </r>
  <r>
    <x v="804"/>
    <x v="1"/>
    <s v="0706-NRGUP"/>
    <d v="2013-09-15T00:00:00"/>
    <d v="2013-10-15T00:00:00"/>
    <n v="23.81"/>
    <m/>
    <s v="Paid"/>
    <d v="2013-09-15T00:00:00"/>
    <n v="0"/>
    <s v="No"/>
    <x v="5"/>
    <d v="2013-09-04T00:00:00"/>
    <s v="Electronic"/>
    <s v=""/>
    <s v="AR"/>
    <x v="2"/>
    <n v="0"/>
    <x v="1"/>
    <x v="1"/>
    <x v="3"/>
  </r>
  <r>
    <x v="801"/>
    <x v="1"/>
    <s v="5164-VMYWJ"/>
    <d v="2013-03-24T00:00:00"/>
    <d v="2013-04-23T00:00:00"/>
    <n v="82.64"/>
    <m/>
    <s v="Paid"/>
    <d v="2013-03-24T00:00:00"/>
    <n v="0"/>
    <s v="No"/>
    <x v="2"/>
    <d v="2013-11-27T00:00:00"/>
    <s v="Paper"/>
    <s v=""/>
    <s v="AR"/>
    <x v="2"/>
    <n v="0"/>
    <x v="1"/>
    <x v="1"/>
    <x v="3"/>
  </r>
  <r>
    <x v="804"/>
    <x v="1"/>
    <s v="3831-FXWYK"/>
    <d v="2012-03-24T00:00:00"/>
    <d v="2012-04-23T00:00:00"/>
    <n v="89.9"/>
    <m/>
    <s v="Paid"/>
    <d v="2012-03-24T00:00:00"/>
    <n v="11"/>
    <s v="No"/>
    <x v="5"/>
    <d v="2013-08-03T00:00:00"/>
    <s v="Paper"/>
    <s v=""/>
    <s v="AR"/>
    <x v="1"/>
    <n v="1"/>
    <x v="1"/>
    <x v="1"/>
    <x v="4"/>
  </r>
  <r>
    <x v="802"/>
    <x v="1"/>
    <s v="9181-HEKGV"/>
    <d v="2013-11-07T00:00:00"/>
    <d v="2013-10-08T00:00:00"/>
    <n v="68.42"/>
    <m/>
    <s v="Paid"/>
    <d v="2013-11-07T00:00:00"/>
    <n v="16"/>
    <s v="Yes"/>
    <x v="3"/>
    <d v="2013-10-16T00:00:00"/>
    <s v="Paper"/>
    <s v=""/>
    <s v="AR"/>
    <x v="1"/>
    <n v="1"/>
    <x v="2"/>
    <x v="1"/>
    <x v="3"/>
  </r>
  <r>
    <x v="800"/>
    <x v="1"/>
    <s v="9841-XLGBV"/>
    <d v="2013-01-28T00:00:00"/>
    <d v="2013-02-27T00:00:00"/>
    <n v="51.83"/>
    <m/>
    <s v="Paid"/>
    <d v="2013-01-28T00:00:00"/>
    <n v="0"/>
    <s v="No"/>
    <x v="1"/>
    <d v="2013-03-01T00:00:00"/>
    <s v="Electronic"/>
    <s v=""/>
    <s v="AR"/>
    <x v="2"/>
    <n v="0"/>
    <x v="1"/>
    <x v="1"/>
    <x v="3"/>
  </r>
  <r>
    <x v="802"/>
    <x v="1"/>
    <s v="5924-UOPGH"/>
    <d v="2013-11-23T00:00:00"/>
    <d v="2013-12-23T00:00:00"/>
    <n v="109.96"/>
    <m/>
    <s v="Paid"/>
    <d v="2013-11-23T00:00:00"/>
    <n v="0"/>
    <s v="Yes"/>
    <x v="3"/>
    <d v="2013-06-06T00:00:00"/>
    <s v="Electronic"/>
    <s v=""/>
    <s v="AR"/>
    <x v="2"/>
    <n v="0"/>
    <x v="2"/>
    <x v="1"/>
    <x v="3"/>
  </r>
  <r>
    <x v="800"/>
    <x v="1"/>
    <s v="7329-TWKLF"/>
    <d v="2012-02-10T00:00:00"/>
    <d v="2012-01-11T00:00:00"/>
    <n v="42.35"/>
    <m/>
    <s v="Paid"/>
    <d v="2012-02-10T00:00:00"/>
    <n v="3"/>
    <s v="No"/>
    <x v="1"/>
    <d v="2013-11-20T00:00:00"/>
    <s v="Paper"/>
    <s v=""/>
    <s v="AR"/>
    <x v="1"/>
    <n v="1"/>
    <x v="1"/>
    <x v="1"/>
    <x v="4"/>
  </r>
  <r>
    <x v="800"/>
    <x v="1"/>
    <s v="2676-DZINU"/>
    <d v="2012-02-10T00:00:00"/>
    <d v="2012-01-11T00:00:00"/>
    <n v="47.07"/>
    <m/>
    <s v="Paid"/>
    <d v="2012-02-10T00:00:00"/>
    <n v="0"/>
    <s v="No"/>
    <x v="1"/>
    <d v="2012-10-19T00:00:00"/>
    <s v="Paper"/>
    <s v=""/>
    <s v="AR"/>
    <x v="2"/>
    <n v="0"/>
    <x v="1"/>
    <x v="1"/>
    <x v="4"/>
  </r>
  <r>
    <x v="804"/>
    <x v="1"/>
    <s v="0625-TNJFG"/>
    <d v="2012-08-31T00:00:00"/>
    <d v="2012-09-30T00:00:00"/>
    <n v="55.8"/>
    <m/>
    <s v="Paid"/>
    <d v="2012-08-31T00:00:00"/>
    <n v="0"/>
    <s v="No"/>
    <x v="5"/>
    <d v="2013-08-15T00:00:00"/>
    <s v="Paper"/>
    <s v=""/>
    <s v="AR"/>
    <x v="2"/>
    <n v="0"/>
    <x v="1"/>
    <x v="1"/>
    <x v="4"/>
  </r>
  <r>
    <x v="804"/>
    <x v="1"/>
    <s v="7228-LEPPM"/>
    <d v="2013-02-03T00:00:00"/>
    <d v="2013-01-04T00:00:00"/>
    <n v="79.37"/>
    <m/>
    <s v="Paid"/>
    <d v="2013-02-03T00:00:00"/>
    <n v="11"/>
    <s v="Yes"/>
    <x v="5"/>
    <d v="2012-04-30T00:00:00"/>
    <s v="Electronic"/>
    <s v=""/>
    <s v="AR"/>
    <x v="1"/>
    <n v="1"/>
    <x v="2"/>
    <x v="1"/>
    <x v="3"/>
  </r>
  <r>
    <x v="802"/>
    <x v="1"/>
    <s v="5924-UOPGH"/>
    <d v="2012-11-03T00:00:00"/>
    <d v="2012-10-04T00:00:00"/>
    <n v="56.47"/>
    <m/>
    <s v="Paid"/>
    <d v="2012-11-03T00:00:00"/>
    <n v="0"/>
    <s v="Yes"/>
    <x v="3"/>
    <d v="2013-06-06T00:00:00"/>
    <s v="Paper"/>
    <s v=""/>
    <s v="AR"/>
    <x v="2"/>
    <n v="0"/>
    <x v="2"/>
    <x v="1"/>
    <x v="4"/>
  </r>
  <r>
    <x v="803"/>
    <x v="1"/>
    <s v="7372-CESLR"/>
    <d v="2012-07-06T00:00:00"/>
    <d v="2012-07-07T00:00:00"/>
    <n v="26.14"/>
    <m/>
    <s v="Paid"/>
    <d v="2012-07-06T00:00:00"/>
    <n v="0"/>
    <s v="No"/>
    <x v="4"/>
    <d v="2013-11-01T00:00:00"/>
    <s v="Paper"/>
    <s v=""/>
    <s v="AR"/>
    <x v="2"/>
    <n v="0"/>
    <x v="1"/>
    <x v="1"/>
    <x v="4"/>
  </r>
  <r>
    <x v="801"/>
    <x v="1"/>
    <s v="9725-EZTEJ"/>
    <d v="2013-05-10T00:00:00"/>
    <d v="2013-04-11T00:00:00"/>
    <n v="64.05"/>
    <m/>
    <s v="Paid"/>
    <d v="2013-05-10T00:00:00"/>
    <n v="0"/>
    <s v="Yes"/>
    <x v="2"/>
    <d v="2012-03-17T00:00:00"/>
    <s v="Electronic"/>
    <s v=""/>
    <s v="AR"/>
    <x v="2"/>
    <n v="0"/>
    <x v="2"/>
    <x v="1"/>
    <x v="3"/>
  </r>
  <r>
    <x v="801"/>
    <x v="1"/>
    <s v="9758-AIEIK"/>
    <d v="2013-11-14T00:00:00"/>
    <d v="2013-12-14T00:00:00"/>
    <n v="43.82"/>
    <m/>
    <s v="Paid"/>
    <d v="2013-11-14T00:00:00"/>
    <n v="0"/>
    <s v="No"/>
    <x v="2"/>
    <d v="2012-04-23T00:00:00"/>
    <s v="Electronic"/>
    <s v=""/>
    <s v="AR"/>
    <x v="2"/>
    <n v="0"/>
    <x v="1"/>
    <x v="1"/>
    <x v="3"/>
  </r>
  <r>
    <x v="804"/>
    <x v="1"/>
    <s v="0706-NRGUP"/>
    <d v="2012-04-18T00:00:00"/>
    <d v="2012-05-18T00:00:00"/>
    <n v="39.25"/>
    <m/>
    <s v="Paid"/>
    <d v="2012-04-18T00:00:00"/>
    <n v="2"/>
    <s v="No"/>
    <x v="5"/>
    <d v="2013-09-04T00:00:00"/>
    <s v="Paper"/>
    <s v=""/>
    <s v="AR"/>
    <x v="1"/>
    <n v="1"/>
    <x v="1"/>
    <x v="1"/>
    <x v="4"/>
  </r>
  <r>
    <x v="800"/>
    <x v="1"/>
    <s v="1080-NDGAE"/>
    <d v="2013-11-18T00:00:00"/>
    <d v="2013-12-18T00:00:00"/>
    <n v="83.59"/>
    <m/>
    <s v="Paid"/>
    <d v="2013-11-18T00:00:00"/>
    <n v="5"/>
    <s v="Yes"/>
    <x v="1"/>
    <d v="2012-09-28T00:00:00"/>
    <s v="Electronic"/>
    <s v=""/>
    <s v="AR"/>
    <x v="1"/>
    <n v="1"/>
    <x v="2"/>
    <x v="1"/>
    <x v="3"/>
  </r>
  <r>
    <x v="804"/>
    <x v="1"/>
    <s v="2687-XWAMA"/>
    <d v="2012-10-17T00:00:00"/>
    <d v="2012-11-16T00:00:00"/>
    <n v="84.13"/>
    <m/>
    <s v="Paid"/>
    <d v="2012-10-17T00:00:00"/>
    <n v="0"/>
    <s v="No"/>
    <x v="5"/>
    <d v="2013-03-04T00:00:00"/>
    <s v="Paper"/>
    <s v=""/>
    <s v="AR"/>
    <x v="2"/>
    <n v="0"/>
    <x v="1"/>
    <x v="1"/>
    <x v="4"/>
  </r>
  <r>
    <x v="803"/>
    <x v="1"/>
    <s v="1168-BEASA"/>
    <d v="2013-04-04T00:00:00"/>
    <d v="2013-04-05T00:00:00"/>
    <n v="40.479999999999997"/>
    <m/>
    <s v="Paid"/>
    <d v="2013-04-04T00:00:00"/>
    <n v="0"/>
    <s v="No"/>
    <x v="4"/>
    <d v="2013-06-11T00:00:00"/>
    <s v="Paper"/>
    <s v=""/>
    <s v="AR"/>
    <x v="2"/>
    <n v="0"/>
    <x v="1"/>
    <x v="1"/>
    <x v="3"/>
  </r>
  <r>
    <x v="800"/>
    <x v="1"/>
    <s v="9841-XLGBV"/>
    <d v="2012-08-30T00:00:00"/>
    <d v="2012-09-29T00:00:00"/>
    <n v="32.24"/>
    <m/>
    <s v="Paid"/>
    <d v="2012-08-30T00:00:00"/>
    <n v="0"/>
    <s v="No"/>
    <x v="1"/>
    <d v="2013-03-01T00:00:00"/>
    <s v="Paper"/>
    <s v=""/>
    <s v="AR"/>
    <x v="2"/>
    <n v="0"/>
    <x v="1"/>
    <x v="1"/>
    <x v="4"/>
  </r>
  <r>
    <x v="800"/>
    <x v="1"/>
    <s v="2125-HJDLA"/>
    <d v="2012-11-02T00:00:00"/>
    <d v="2012-12-03T00:00:00"/>
    <n v="68.08"/>
    <m/>
    <s v="Paid"/>
    <d v="2012-11-02T00:00:00"/>
    <n v="16"/>
    <s v="No"/>
    <x v="1"/>
    <d v="2012-05-22T00:00:00"/>
    <s v="Paper"/>
    <s v=""/>
    <s v="AR"/>
    <x v="1"/>
    <n v="1"/>
    <x v="1"/>
    <x v="1"/>
    <x v="4"/>
  </r>
  <r>
    <x v="802"/>
    <x v="1"/>
    <s v="5924-UOPGH"/>
    <d v="2013-11-18T00:00:00"/>
    <d v="2013-12-18T00:00:00"/>
    <n v="78.83"/>
    <m/>
    <s v="Paid"/>
    <d v="2013-11-18T00:00:00"/>
    <n v="0"/>
    <s v="No"/>
    <x v="3"/>
    <d v="2013-06-06T00:00:00"/>
    <s v="Electronic"/>
    <s v=""/>
    <s v="AR"/>
    <x v="2"/>
    <n v="0"/>
    <x v="1"/>
    <x v="1"/>
    <x v="3"/>
  </r>
  <r>
    <x v="804"/>
    <x v="1"/>
    <s v="7050-KQLDO"/>
    <d v="2012-10-17T00:00:00"/>
    <d v="2012-11-16T00:00:00"/>
    <n v="72.67"/>
    <m/>
    <s v="Paid"/>
    <d v="2012-10-17T00:00:00"/>
    <n v="0"/>
    <s v="No"/>
    <x v="5"/>
    <d v="2012-09-29T00:00:00"/>
    <s v="Electronic"/>
    <s v=""/>
    <s v="AR"/>
    <x v="2"/>
    <n v="0"/>
    <x v="1"/>
    <x v="1"/>
    <x v="4"/>
  </r>
  <r>
    <x v="800"/>
    <x v="1"/>
    <s v="9212-BTDMX"/>
    <d v="2012-06-22T00:00:00"/>
    <d v="2012-07-22T00:00:00"/>
    <n v="49.08"/>
    <m/>
    <s v="Paid"/>
    <d v="2012-06-22T00:00:00"/>
    <n v="0"/>
    <s v="No"/>
    <x v="1"/>
    <d v="2012-04-22T00:00:00"/>
    <s v="Electronic"/>
    <s v=""/>
    <s v="AR"/>
    <x v="2"/>
    <n v="0"/>
    <x v="1"/>
    <x v="1"/>
    <x v="4"/>
  </r>
  <r>
    <x v="804"/>
    <x v="1"/>
    <s v="2026-XLBER"/>
    <d v="2012-01-14T00:00:00"/>
    <d v="2012-02-13T00:00:00"/>
    <n v="45.41"/>
    <m/>
    <s v="Paid"/>
    <d v="2012-01-14T00:00:00"/>
    <n v="0"/>
    <s v="No"/>
    <x v="5"/>
    <d v="2012-12-11T00:00:00"/>
    <s v="Paper"/>
    <s v=""/>
    <s v="AR"/>
    <x v="2"/>
    <n v="0"/>
    <x v="1"/>
    <x v="1"/>
    <x v="4"/>
  </r>
  <r>
    <x v="800"/>
    <x v="1"/>
    <s v="2676-DZINU"/>
    <d v="2012-01-20T00:00:00"/>
    <d v="2012-02-19T00:00:00"/>
    <n v="78.09"/>
    <m/>
    <s v="Paid"/>
    <d v="2012-01-20T00:00:00"/>
    <n v="0"/>
    <s v="No"/>
    <x v="1"/>
    <d v="2012-10-19T00:00:00"/>
    <s v="Paper"/>
    <s v=""/>
    <s v="AR"/>
    <x v="2"/>
    <n v="0"/>
    <x v="1"/>
    <x v="1"/>
    <x v="4"/>
  </r>
  <r>
    <x v="803"/>
    <x v="1"/>
    <s v="8942-ERSWK"/>
    <d v="2013-10-29T00:00:00"/>
    <d v="2013-11-28T00:00:00"/>
    <n v="12.62"/>
    <m/>
    <s v="Paid"/>
    <d v="2013-10-29T00:00:00"/>
    <n v="0"/>
    <s v="No"/>
    <x v="4"/>
    <d v="2013-11-01T00:00:00"/>
    <s v="Electronic"/>
    <s v=""/>
    <s v="AR"/>
    <x v="2"/>
    <n v="0"/>
    <x v="1"/>
    <x v="1"/>
    <x v="3"/>
  </r>
  <r>
    <x v="803"/>
    <x v="1"/>
    <s v="3271-YDPUJ"/>
    <d v="2013-03-28T00:00:00"/>
    <d v="2013-04-27T00:00:00"/>
    <n v="41.38"/>
    <m/>
    <s v="Paid"/>
    <d v="2013-03-28T00:00:00"/>
    <n v="0"/>
    <s v="No"/>
    <x v="4"/>
    <d v="2013-02-04T00:00:00"/>
    <s v="Paper"/>
    <s v=""/>
    <s v="AR"/>
    <x v="2"/>
    <n v="0"/>
    <x v="1"/>
    <x v="1"/>
    <x v="3"/>
  </r>
  <r>
    <x v="800"/>
    <x v="1"/>
    <s v="8156-PCYBM"/>
    <d v="2013-08-22T00:00:00"/>
    <d v="2013-09-21T00:00:00"/>
    <n v="52.87"/>
    <m/>
    <s v="Paid"/>
    <d v="2013-08-22T00:00:00"/>
    <n v="0"/>
    <s v="No"/>
    <x v="1"/>
    <d v="2012-03-03T00:00:00"/>
    <s v="Electronic"/>
    <s v=""/>
    <s v="AR"/>
    <x v="2"/>
    <n v="0"/>
    <x v="1"/>
    <x v="1"/>
    <x v="3"/>
  </r>
  <r>
    <x v="804"/>
    <x v="1"/>
    <s v="9149-MATVB"/>
    <d v="2013-09-01T00:00:00"/>
    <d v="2013-08-02T00:00:00"/>
    <n v="36.93"/>
    <m/>
    <s v="Paid"/>
    <d v="2013-09-01T00:00:00"/>
    <n v="0"/>
    <s v="No"/>
    <x v="5"/>
    <d v="2013-04-30T00:00:00"/>
    <s v="Paper"/>
    <s v=""/>
    <s v="AR"/>
    <x v="2"/>
    <n v="0"/>
    <x v="1"/>
    <x v="1"/>
    <x v="3"/>
  </r>
  <r>
    <x v="804"/>
    <x v="1"/>
    <s v="7856-ODQFO"/>
    <d v="2013-06-23T00:00:00"/>
    <d v="2013-07-23T00:00:00"/>
    <n v="40.69"/>
    <m/>
    <s v="Paid"/>
    <d v="2013-06-23T00:00:00"/>
    <n v="0"/>
    <s v="No"/>
    <x v="5"/>
    <d v="2012-05-08T00:00:00"/>
    <s v="Electronic"/>
    <s v=""/>
    <s v="AR"/>
    <x v="2"/>
    <n v="0"/>
    <x v="1"/>
    <x v="1"/>
    <x v="3"/>
  </r>
  <r>
    <x v="804"/>
    <x v="1"/>
    <s v="2687-XWAMA"/>
    <d v="2013-05-05T00:00:00"/>
    <d v="2013-04-06T00:00:00"/>
    <n v="73.150000000000006"/>
    <m/>
    <s v="Paid"/>
    <d v="2013-05-05T00:00:00"/>
    <n v="0"/>
    <s v="No"/>
    <x v="5"/>
    <d v="2013-03-04T00:00:00"/>
    <s v="Electronic"/>
    <s v=""/>
    <s v="AR"/>
    <x v="2"/>
    <n v="0"/>
    <x v="1"/>
    <x v="1"/>
    <x v="3"/>
  </r>
  <r>
    <x v="803"/>
    <x v="1"/>
    <s v="6177-VTITE"/>
    <d v="2012-09-29T00:00:00"/>
    <d v="2012-10-29T00:00:00"/>
    <n v="34.5"/>
    <m/>
    <s v="Paid"/>
    <d v="2012-09-29T00:00:00"/>
    <n v="0"/>
    <s v="No"/>
    <x v="4"/>
    <d v="2012-10-26T00:00:00"/>
    <s v="Paper"/>
    <s v=""/>
    <s v="AR"/>
    <x v="2"/>
    <n v="0"/>
    <x v="1"/>
    <x v="1"/>
    <x v="4"/>
  </r>
  <r>
    <x v="804"/>
    <x v="1"/>
    <s v="0625-TNJFG"/>
    <d v="2012-09-30T00:00:00"/>
    <d v="2012-10-30T00:00:00"/>
    <n v="74.489999999999995"/>
    <m/>
    <s v="Paid"/>
    <d v="2012-09-30T00:00:00"/>
    <n v="0"/>
    <s v="No"/>
    <x v="5"/>
    <d v="2013-08-15T00:00:00"/>
    <s v="Paper"/>
    <s v=""/>
    <s v="AR"/>
    <x v="2"/>
    <n v="0"/>
    <x v="1"/>
    <x v="1"/>
    <x v="4"/>
  </r>
  <r>
    <x v="803"/>
    <x v="1"/>
    <s v="9286-VLKMI"/>
    <d v="2012-09-02T00:00:00"/>
    <d v="2012-10-03T00:00:00"/>
    <n v="53.33"/>
    <m/>
    <s v="Paid"/>
    <d v="2012-09-02T00:00:00"/>
    <n v="0"/>
    <s v="No"/>
    <x v="4"/>
    <d v="2013-02-13T00:00:00"/>
    <s v="Paper"/>
    <s v=""/>
    <s v="AR"/>
    <x v="2"/>
    <n v="0"/>
    <x v="1"/>
    <x v="1"/>
    <x v="4"/>
  </r>
  <r>
    <x v="800"/>
    <x v="1"/>
    <s v="7329-TWKLF"/>
    <d v="2013-11-14T00:00:00"/>
    <d v="2013-12-14T00:00:00"/>
    <n v="89.35"/>
    <m/>
    <s v="Paid"/>
    <d v="2013-11-14T00:00:00"/>
    <n v="0"/>
    <s v="No"/>
    <x v="1"/>
    <d v="2013-11-20T00:00:00"/>
    <s v="Paper"/>
    <s v=""/>
    <s v="AR"/>
    <x v="2"/>
    <n v="0"/>
    <x v="1"/>
    <x v="1"/>
    <x v="3"/>
  </r>
  <r>
    <x v="801"/>
    <x v="1"/>
    <s v="6048-QPZCF"/>
    <d v="2013-12-07T00:00:00"/>
    <d v="2013-11-08T00:00:00"/>
    <n v="71.45"/>
    <m/>
    <s v="Paid"/>
    <d v="2013-12-07T00:00:00"/>
    <n v="0"/>
    <s v="Yes"/>
    <x v="2"/>
    <d v="2012-07-13T00:00:00"/>
    <s v="Electronic"/>
    <s v=""/>
    <s v="AR"/>
    <x v="2"/>
    <n v="0"/>
    <x v="2"/>
    <x v="1"/>
    <x v="3"/>
  </r>
  <r>
    <x v="804"/>
    <x v="1"/>
    <s v="2447-JCFGW"/>
    <d v="2012-03-22T00:00:00"/>
    <d v="2012-04-21T00:00:00"/>
    <n v="25.66"/>
    <m/>
    <s v="Paid"/>
    <d v="2012-03-22T00:00:00"/>
    <n v="0"/>
    <s v="No"/>
    <x v="5"/>
    <d v="2012-07-31T00:00:00"/>
    <s v="Paper"/>
    <s v=""/>
    <s v="AR"/>
    <x v="2"/>
    <n v="0"/>
    <x v="1"/>
    <x v="1"/>
    <x v="4"/>
  </r>
  <r>
    <x v="804"/>
    <x v="1"/>
    <s v="0625-TNJFG"/>
    <d v="2012-10-09T00:00:00"/>
    <d v="2012-10-10T00:00:00"/>
    <n v="70.599999999999994"/>
    <m/>
    <s v="Paid"/>
    <d v="2012-10-09T00:00:00"/>
    <n v="2"/>
    <s v="No"/>
    <x v="5"/>
    <d v="2013-08-15T00:00:00"/>
    <s v="Paper"/>
    <s v=""/>
    <s v="AR"/>
    <x v="1"/>
    <n v="1"/>
    <x v="1"/>
    <x v="1"/>
    <x v="4"/>
  </r>
  <r>
    <x v="802"/>
    <x v="1"/>
    <s v="3271-HYHDN"/>
    <d v="2013-08-20T00:00:00"/>
    <d v="2013-09-19T00:00:00"/>
    <n v="32.869999999999997"/>
    <m/>
    <s v="Paid"/>
    <d v="2013-08-20T00:00:00"/>
    <n v="0"/>
    <s v="No"/>
    <x v="3"/>
    <d v="2013-04-28T00:00:00"/>
    <s v="Electronic"/>
    <s v=""/>
    <s v="AR"/>
    <x v="2"/>
    <n v="0"/>
    <x v="1"/>
    <x v="1"/>
    <x v="3"/>
  </r>
  <r>
    <x v="804"/>
    <x v="1"/>
    <s v="0625-TNJFG"/>
    <d v="2012-09-30T00:00:00"/>
    <d v="2012-10-30T00:00:00"/>
    <n v="39.69"/>
    <m/>
    <s v="Paid"/>
    <d v="2012-09-30T00:00:00"/>
    <n v="1"/>
    <s v="No"/>
    <x v="5"/>
    <d v="2013-08-15T00:00:00"/>
    <s v="Paper"/>
    <s v=""/>
    <s v="AR"/>
    <x v="1"/>
    <n v="1"/>
    <x v="1"/>
    <x v="1"/>
    <x v="4"/>
  </r>
  <r>
    <x v="802"/>
    <x v="1"/>
    <s v="2824-HJQPP"/>
    <d v="2012-05-29T00:00:00"/>
    <d v="2012-06-28T00:00:00"/>
    <n v="77.540000000000006"/>
    <m/>
    <s v="Paid"/>
    <d v="2012-05-29T00:00:00"/>
    <n v="0"/>
    <s v="No"/>
    <x v="3"/>
    <d v="2013-04-09T00:00:00"/>
    <s v="Paper"/>
    <s v=""/>
    <s v="AR"/>
    <x v="2"/>
    <n v="0"/>
    <x v="1"/>
    <x v="1"/>
    <x v="4"/>
  </r>
  <r>
    <x v="803"/>
    <x v="1"/>
    <s v="1168-BEASA"/>
    <d v="2012-12-12T00:00:00"/>
    <d v="2013-11-01T00:00:00"/>
    <n v="47.08"/>
    <m/>
    <s v="Paid"/>
    <d v="2012-12-12T00:00:00"/>
    <n v="0"/>
    <s v="No"/>
    <x v="4"/>
    <d v="2013-06-11T00:00:00"/>
    <s v="Paper"/>
    <s v=""/>
    <s v="AR"/>
    <x v="2"/>
    <n v="0"/>
    <x v="1"/>
    <x v="1"/>
    <x v="4"/>
  </r>
  <r>
    <x v="803"/>
    <x v="1"/>
    <s v="6296-UKEUZ"/>
    <d v="2013-03-22T00:00:00"/>
    <d v="2013-04-21T00:00:00"/>
    <n v="22.93"/>
    <m/>
    <s v="Paid"/>
    <d v="2013-03-22T00:00:00"/>
    <n v="0"/>
    <s v="No"/>
    <x v="4"/>
    <d v="2012-11-26T00:00:00"/>
    <s v="Electronic"/>
    <s v=""/>
    <s v="AR"/>
    <x v="2"/>
    <n v="0"/>
    <x v="1"/>
    <x v="1"/>
    <x v="3"/>
  </r>
  <r>
    <x v="804"/>
    <x v="1"/>
    <s v="9928-IJYBQ"/>
    <d v="2013-01-29T00:00:00"/>
    <d v="2013-02-28T00:00:00"/>
    <n v="54.42"/>
    <m/>
    <s v="Paid"/>
    <d v="2013-01-29T00:00:00"/>
    <n v="1"/>
    <s v="No"/>
    <x v="5"/>
    <d v="2012-03-18T00:00:00"/>
    <s v="Electronic"/>
    <s v=""/>
    <s v="AR"/>
    <x v="1"/>
    <n v="1"/>
    <x v="1"/>
    <x v="1"/>
    <x v="3"/>
  </r>
  <r>
    <x v="802"/>
    <x v="1"/>
    <s v="8887-NCUZC"/>
    <d v="2012-11-29T00:00:00"/>
    <d v="2012-12-29T00:00:00"/>
    <n v="10.94"/>
    <m/>
    <s v="Paid"/>
    <d v="2012-11-29T00:00:00"/>
    <n v="0"/>
    <s v="No"/>
    <x v="3"/>
    <d v="2013-01-22T00:00:00"/>
    <s v="Paper"/>
    <s v=""/>
    <s v="AR"/>
    <x v="2"/>
    <n v="0"/>
    <x v="1"/>
    <x v="1"/>
    <x v="4"/>
  </r>
  <r>
    <x v="800"/>
    <x v="1"/>
    <s v="6708-DPYTF"/>
    <d v="2013-04-24T00:00:00"/>
    <d v="2013-05-24T00:00:00"/>
    <n v="89.07"/>
    <m/>
    <s v="Paid"/>
    <d v="2013-04-24T00:00:00"/>
    <n v="4"/>
    <s v="No"/>
    <x v="1"/>
    <d v="2012-02-08T00:00:00"/>
    <s v="Electronic"/>
    <s v=""/>
    <s v="AR"/>
    <x v="1"/>
    <n v="1"/>
    <x v="1"/>
    <x v="1"/>
    <x v="3"/>
  </r>
  <r>
    <x v="801"/>
    <x v="1"/>
    <s v="8976-AMJEO"/>
    <d v="2013-01-18T00:00:00"/>
    <d v="2013-02-17T00:00:00"/>
    <n v="84.87"/>
    <m/>
    <s v="Paid"/>
    <d v="2013-01-18T00:00:00"/>
    <n v="0"/>
    <s v="No"/>
    <x v="2"/>
    <d v="2012-03-03T00:00:00"/>
    <s v="Electronic"/>
    <s v=""/>
    <s v="AR"/>
    <x v="2"/>
    <n v="0"/>
    <x v="1"/>
    <x v="1"/>
    <x v="3"/>
  </r>
  <r>
    <x v="801"/>
    <x v="1"/>
    <s v="0783-PEPYR"/>
    <d v="2012-02-22T00:00:00"/>
    <d v="2012-03-23T00:00:00"/>
    <n v="107.11"/>
    <m/>
    <s v="Paid"/>
    <d v="2012-02-22T00:00:00"/>
    <n v="8"/>
    <s v="No"/>
    <x v="2"/>
    <d v="2013-11-27T00:00:00"/>
    <s v="Paper"/>
    <s v=""/>
    <s v="AR"/>
    <x v="1"/>
    <n v="1"/>
    <x v="1"/>
    <x v="1"/>
    <x v="4"/>
  </r>
  <r>
    <x v="800"/>
    <x v="1"/>
    <s v="0187-ERLSR"/>
    <d v="2013-03-22T00:00:00"/>
    <d v="2013-04-21T00:00:00"/>
    <n v="86.92"/>
    <m/>
    <s v="Paid"/>
    <d v="2013-03-22T00:00:00"/>
    <n v="0"/>
    <s v="No"/>
    <x v="1"/>
    <d v="2013-07-31T00:00:00"/>
    <s v="Paper"/>
    <s v=""/>
    <s v="AR"/>
    <x v="2"/>
    <n v="0"/>
    <x v="1"/>
    <x v="1"/>
    <x v="3"/>
  </r>
  <r>
    <x v="802"/>
    <x v="1"/>
    <s v="3271-HYHDN"/>
    <d v="2012-02-05T00:00:00"/>
    <d v="2012-01-06T00:00:00"/>
    <n v="59.17"/>
    <m/>
    <s v="Paid"/>
    <d v="2012-02-05T00:00:00"/>
    <n v="0"/>
    <s v="No"/>
    <x v="3"/>
    <d v="2013-04-28T00:00:00"/>
    <s v="Paper"/>
    <s v=""/>
    <s v="AR"/>
    <x v="2"/>
    <n v="0"/>
    <x v="1"/>
    <x v="1"/>
    <x v="4"/>
  </r>
  <r>
    <x v="801"/>
    <x v="1"/>
    <s v="8389-TCXFQ"/>
    <d v="2012-10-21T00:00:00"/>
    <d v="2012-11-20T00:00:00"/>
    <n v="42.87"/>
    <m/>
    <s v="Paid"/>
    <d v="2012-10-21T00:00:00"/>
    <n v="0"/>
    <s v="No"/>
    <x v="2"/>
    <d v="2012-08-24T00:00:00"/>
    <s v="Electronic"/>
    <s v=""/>
    <s v="AR"/>
    <x v="2"/>
    <n v="0"/>
    <x v="1"/>
    <x v="1"/>
    <x v="4"/>
  </r>
  <r>
    <x v="801"/>
    <x v="1"/>
    <s v="5164-VMYWJ"/>
    <d v="2013-02-15T00:00:00"/>
    <d v="2013-03-17T00:00:00"/>
    <n v="46.24"/>
    <m/>
    <s v="Paid"/>
    <d v="2013-02-15T00:00:00"/>
    <n v="0"/>
    <s v="No"/>
    <x v="2"/>
    <d v="2013-11-27T00:00:00"/>
    <s v="Paper"/>
    <s v=""/>
    <s v="AR"/>
    <x v="2"/>
    <n v="0"/>
    <x v="1"/>
    <x v="1"/>
    <x v="3"/>
  </r>
  <r>
    <x v="801"/>
    <x v="1"/>
    <s v="8976-AMJEO"/>
    <d v="2013-06-23T00:00:00"/>
    <d v="2013-07-23T00:00:00"/>
    <n v="43.74"/>
    <m/>
    <s v="Paid"/>
    <d v="2013-06-23T00:00:00"/>
    <n v="0"/>
    <s v="No"/>
    <x v="2"/>
    <d v="2012-03-03T00:00:00"/>
    <s v="Electronic"/>
    <s v=""/>
    <s v="AR"/>
    <x v="2"/>
    <n v="0"/>
    <x v="1"/>
    <x v="1"/>
    <x v="3"/>
  </r>
  <r>
    <x v="804"/>
    <x v="1"/>
    <s v="7758-WKLVM"/>
    <d v="2012-07-07T00:00:00"/>
    <d v="2012-06-08T00:00:00"/>
    <n v="51.31"/>
    <m/>
    <s v="Paid"/>
    <d v="2012-07-07T00:00:00"/>
    <n v="13"/>
    <s v="No"/>
    <x v="5"/>
    <d v="2012-06-02T00:00:00"/>
    <s v="Electronic"/>
    <s v=""/>
    <s v="AR"/>
    <x v="1"/>
    <n v="1"/>
    <x v="1"/>
    <x v="1"/>
    <x v="4"/>
  </r>
  <r>
    <x v="801"/>
    <x v="1"/>
    <s v="6833-ETVHD"/>
    <d v="2012-08-16T00:00:00"/>
    <d v="2012-09-15T00:00:00"/>
    <n v="80.87"/>
    <m/>
    <s v="Paid"/>
    <d v="2012-08-16T00:00:00"/>
    <n v="0"/>
    <s v="No"/>
    <x v="2"/>
    <d v="2012-04-30T00:00:00"/>
    <s v="Electronic"/>
    <s v=""/>
    <s v="AR"/>
    <x v="2"/>
    <n v="0"/>
    <x v="1"/>
    <x v="1"/>
    <x v="4"/>
  </r>
  <r>
    <x v="804"/>
    <x v="1"/>
    <s v="0465-DTULQ"/>
    <d v="2012-08-30T00:00:00"/>
    <d v="2012-09-29T00:00:00"/>
    <n v="28.95"/>
    <m/>
    <s v="Paid"/>
    <d v="2012-08-30T00:00:00"/>
    <n v="15"/>
    <s v="Yes"/>
    <x v="5"/>
    <d v="2013-04-03T00:00:00"/>
    <s v="Paper"/>
    <s v=""/>
    <s v="AR"/>
    <x v="1"/>
    <n v="1"/>
    <x v="2"/>
    <x v="1"/>
    <x v="4"/>
  </r>
  <r>
    <x v="800"/>
    <x v="1"/>
    <s v="7329-TWKLF"/>
    <d v="2012-01-24T00:00:00"/>
    <d v="2012-02-23T00:00:00"/>
    <n v="80.709999999999994"/>
    <m/>
    <s v="Paid"/>
    <d v="2012-01-24T00:00:00"/>
    <n v="0"/>
    <s v="No"/>
    <x v="1"/>
    <d v="2013-11-20T00:00:00"/>
    <s v="Paper"/>
    <s v=""/>
    <s v="AR"/>
    <x v="2"/>
    <n v="0"/>
    <x v="1"/>
    <x v="1"/>
    <x v="4"/>
  </r>
  <r>
    <x v="804"/>
    <x v="1"/>
    <s v="9149-MATVB"/>
    <d v="2012-03-09T00:00:00"/>
    <d v="2012-03-10T00:00:00"/>
    <n v="38.590000000000003"/>
    <m/>
    <s v="Paid"/>
    <d v="2012-03-09T00:00:00"/>
    <n v="0"/>
    <s v="No"/>
    <x v="5"/>
    <d v="2013-04-30T00:00:00"/>
    <s v="Paper"/>
    <s v=""/>
    <s v="AR"/>
    <x v="2"/>
    <n v="0"/>
    <x v="1"/>
    <x v="1"/>
    <x v="4"/>
  </r>
  <r>
    <x v="800"/>
    <x v="1"/>
    <s v="3598-DNURW"/>
    <d v="2013-06-01T00:00:00"/>
    <d v="2013-05-02T00:00:00"/>
    <n v="58.49"/>
    <m/>
    <s v="Paid"/>
    <d v="2013-06-01T00:00:00"/>
    <n v="0"/>
    <s v="No"/>
    <x v="1"/>
    <d v="2012-08-29T00:00:00"/>
    <s v="Electronic"/>
    <s v=""/>
    <s v="AR"/>
    <x v="2"/>
    <n v="0"/>
    <x v="1"/>
    <x v="1"/>
    <x v="3"/>
  </r>
  <r>
    <x v="801"/>
    <x v="1"/>
    <s v="5164-VMYWJ"/>
    <d v="2012-08-04T00:00:00"/>
    <d v="2012-08-05T00:00:00"/>
    <n v="76.680000000000007"/>
    <m/>
    <s v="Paid"/>
    <d v="2012-08-04T00:00:00"/>
    <n v="0"/>
    <s v="No"/>
    <x v="2"/>
    <d v="2013-11-27T00:00:00"/>
    <s v="Paper"/>
    <s v=""/>
    <s v="AR"/>
    <x v="2"/>
    <n v="0"/>
    <x v="1"/>
    <x v="1"/>
    <x v="4"/>
  </r>
  <r>
    <x v="803"/>
    <x v="1"/>
    <s v="8942-ERSWK"/>
    <d v="2012-05-31T00:00:00"/>
    <d v="2012-06-30T00:00:00"/>
    <n v="24.59"/>
    <m/>
    <s v="Paid"/>
    <d v="2012-05-31T00:00:00"/>
    <n v="0"/>
    <s v="No"/>
    <x v="4"/>
    <d v="2013-11-01T00:00:00"/>
    <s v="Paper"/>
    <s v=""/>
    <s v="AR"/>
    <x v="2"/>
    <n v="0"/>
    <x v="1"/>
    <x v="1"/>
    <x v="4"/>
  </r>
  <r>
    <x v="801"/>
    <x v="1"/>
    <s v="5164-VMYWJ"/>
    <d v="2013-04-16T00:00:00"/>
    <d v="2013-05-16T00:00:00"/>
    <n v="52.57"/>
    <m/>
    <s v="Paid"/>
    <d v="2013-04-16T00:00:00"/>
    <n v="3"/>
    <s v="Yes"/>
    <x v="2"/>
    <d v="2013-11-27T00:00:00"/>
    <s v="Paper"/>
    <s v=""/>
    <s v="AR"/>
    <x v="1"/>
    <n v="1"/>
    <x v="2"/>
    <x v="1"/>
    <x v="3"/>
  </r>
  <r>
    <x v="804"/>
    <x v="1"/>
    <s v="5592-UQXSS"/>
    <d v="2013-06-10T00:00:00"/>
    <d v="2013-05-11T00:00:00"/>
    <n v="36.26"/>
    <m/>
    <s v="Paid"/>
    <d v="2013-06-10T00:00:00"/>
    <n v="0"/>
    <s v="No"/>
    <x v="5"/>
    <d v="2012-12-31T00:00:00"/>
    <s v="Electronic"/>
    <s v=""/>
    <s v="AR"/>
    <x v="2"/>
    <n v="0"/>
    <x v="1"/>
    <x v="1"/>
    <x v="3"/>
  </r>
  <r>
    <x v="802"/>
    <x v="1"/>
    <s v="7695-NKUXM"/>
    <d v="2012-02-17T00:00:00"/>
    <d v="2012-03-18T00:00:00"/>
    <n v="70.569999999999993"/>
    <m/>
    <s v="Paid"/>
    <d v="2012-02-17T00:00:00"/>
    <n v="0"/>
    <s v="Yes"/>
    <x v="3"/>
    <d v="2012-11-21T00:00:00"/>
    <s v="Paper"/>
    <s v=""/>
    <s v="AR"/>
    <x v="2"/>
    <n v="0"/>
    <x v="2"/>
    <x v="1"/>
    <x v="4"/>
  </r>
  <r>
    <x v="802"/>
    <x v="1"/>
    <s v="2824-HJQPP"/>
    <d v="2013-10-18T00:00:00"/>
    <d v="2013-11-17T00:00:00"/>
    <n v="59.07"/>
    <m/>
    <s v="Paid"/>
    <d v="2013-10-18T00:00:00"/>
    <n v="0"/>
    <s v="No"/>
    <x v="3"/>
    <d v="2013-04-09T00:00:00"/>
    <s v="Electronic"/>
    <s v=""/>
    <s v="AR"/>
    <x v="2"/>
    <n v="0"/>
    <x v="1"/>
    <x v="1"/>
    <x v="3"/>
  </r>
  <r>
    <x v="804"/>
    <x v="1"/>
    <s v="3993-QUNVJ"/>
    <d v="2012-08-17T00:00:00"/>
    <d v="2012-09-16T00:00:00"/>
    <n v="37.24"/>
    <m/>
    <s v="Paid"/>
    <d v="2012-08-17T00:00:00"/>
    <n v="0"/>
    <s v="No"/>
    <x v="5"/>
    <d v="2012-12-31T00:00:00"/>
    <s v="Paper"/>
    <s v=""/>
    <s v="AR"/>
    <x v="2"/>
    <n v="0"/>
    <x v="1"/>
    <x v="1"/>
    <x v="4"/>
  </r>
  <r>
    <x v="800"/>
    <x v="1"/>
    <s v="2676-DZINU"/>
    <d v="2013-07-21T00:00:00"/>
    <d v="2013-08-20T00:00:00"/>
    <n v="73.61"/>
    <m/>
    <s v="Paid"/>
    <d v="2013-07-21T00:00:00"/>
    <n v="0"/>
    <s v="No"/>
    <x v="1"/>
    <d v="2012-10-19T00:00:00"/>
    <s v="Electronic"/>
    <s v=""/>
    <s v="AR"/>
    <x v="2"/>
    <n v="0"/>
    <x v="1"/>
    <x v="1"/>
    <x v="3"/>
  </r>
  <r>
    <x v="800"/>
    <x v="1"/>
    <s v="8156-PCYBM"/>
    <d v="2012-12-26T00:00:00"/>
    <d v="2013-01-25T00:00:00"/>
    <n v="104.02"/>
    <m/>
    <s v="Paid"/>
    <d v="2012-12-26T00:00:00"/>
    <n v="6"/>
    <s v="No"/>
    <x v="1"/>
    <d v="2012-03-03T00:00:00"/>
    <s v="Electronic"/>
    <s v=""/>
    <s v="AR"/>
    <x v="1"/>
    <n v="1"/>
    <x v="1"/>
    <x v="1"/>
    <x v="4"/>
  </r>
  <r>
    <x v="800"/>
    <x v="1"/>
    <s v="9212-BTDMX"/>
    <d v="2012-05-19T00:00:00"/>
    <d v="2012-06-18T00:00:00"/>
    <n v="82.21"/>
    <m/>
    <s v="Paid"/>
    <d v="2012-05-19T00:00:00"/>
    <n v="0"/>
    <s v="No"/>
    <x v="1"/>
    <d v="2012-04-22T00:00:00"/>
    <s v="Electronic"/>
    <s v=""/>
    <s v="AR"/>
    <x v="2"/>
    <n v="0"/>
    <x v="1"/>
    <x v="1"/>
    <x v="4"/>
  </r>
  <r>
    <x v="800"/>
    <x v="1"/>
    <s v="2676-DZINU"/>
    <d v="2012-12-06T00:00:00"/>
    <d v="2012-12-07T00:00:00"/>
    <n v="60.19"/>
    <m/>
    <s v="Paid"/>
    <d v="2012-12-06T00:00:00"/>
    <n v="0"/>
    <s v="No"/>
    <x v="1"/>
    <d v="2012-10-19T00:00:00"/>
    <s v="Paper"/>
    <s v=""/>
    <s v="AR"/>
    <x v="2"/>
    <n v="0"/>
    <x v="1"/>
    <x v="1"/>
    <x v="4"/>
  </r>
  <r>
    <x v="804"/>
    <x v="1"/>
    <s v="7050-KQLDO"/>
    <d v="2012-10-08T00:00:00"/>
    <d v="2012-09-09T00:00:00"/>
    <n v="47.99"/>
    <m/>
    <s v="Paid"/>
    <d v="2012-10-08T00:00:00"/>
    <n v="1"/>
    <s v="No"/>
    <x v="5"/>
    <d v="2012-09-29T00:00:00"/>
    <s v="Paper"/>
    <s v=""/>
    <s v="AR"/>
    <x v="1"/>
    <n v="1"/>
    <x v="1"/>
    <x v="1"/>
    <x v="4"/>
  </r>
  <r>
    <x v="801"/>
    <x v="1"/>
    <s v="5573-KSOIA"/>
    <d v="2013-05-17T00:00:00"/>
    <d v="2013-06-16T00:00:00"/>
    <n v="98.88"/>
    <m/>
    <s v="Paid"/>
    <d v="2013-05-17T00:00:00"/>
    <n v="18"/>
    <s v="Yes"/>
    <x v="2"/>
    <d v="2013-09-30T00:00:00"/>
    <s v="Paper"/>
    <s v=""/>
    <s v="AR"/>
    <x v="1"/>
    <n v="1"/>
    <x v="2"/>
    <x v="1"/>
    <x v="3"/>
  </r>
  <r>
    <x v="804"/>
    <x v="1"/>
    <s v="7758-WKLVM"/>
    <d v="2013-04-09T00:00:00"/>
    <d v="2013-04-10T00:00:00"/>
    <n v="72.09"/>
    <m/>
    <s v="Paid"/>
    <d v="2013-04-09T00:00:00"/>
    <n v="14"/>
    <s v="No"/>
    <x v="5"/>
    <d v="2012-06-02T00:00:00"/>
    <s v="Electronic"/>
    <s v=""/>
    <s v="AR"/>
    <x v="1"/>
    <n v="1"/>
    <x v="1"/>
    <x v="1"/>
    <x v="3"/>
  </r>
  <r>
    <x v="802"/>
    <x v="1"/>
    <s v="8102-ABPKQ"/>
    <d v="2012-09-27T00:00:00"/>
    <d v="2012-10-27T00:00:00"/>
    <n v="58.99"/>
    <m/>
    <s v="Paid"/>
    <d v="2012-09-27T00:00:00"/>
    <n v="12"/>
    <s v="Yes"/>
    <x v="3"/>
    <d v="2013-08-29T00:00:00"/>
    <s v="Paper"/>
    <s v=""/>
    <s v="AR"/>
    <x v="1"/>
    <n v="1"/>
    <x v="2"/>
    <x v="1"/>
    <x v="4"/>
  </r>
  <r>
    <x v="803"/>
    <x v="1"/>
    <s v="7654-DOLHO"/>
    <d v="2012-09-15T00:00:00"/>
    <d v="2012-10-15T00:00:00"/>
    <n v="46.03"/>
    <m/>
    <s v="Paid"/>
    <d v="2012-09-15T00:00:00"/>
    <n v="0"/>
    <s v="No"/>
    <x v="4"/>
    <d v="2012-04-04T00:00:00"/>
    <s v="Electronic"/>
    <s v=""/>
    <s v="AR"/>
    <x v="2"/>
    <n v="0"/>
    <x v="1"/>
    <x v="1"/>
    <x v="4"/>
  </r>
  <r>
    <x v="800"/>
    <x v="1"/>
    <s v="9212-BTDMX"/>
    <d v="2012-05-17T00:00:00"/>
    <d v="2012-06-16T00:00:00"/>
    <n v="66.55"/>
    <m/>
    <s v="Paid"/>
    <d v="2012-05-17T00:00:00"/>
    <n v="0"/>
    <s v="No"/>
    <x v="1"/>
    <d v="2012-04-22T00:00:00"/>
    <s v="Electronic"/>
    <s v=""/>
    <s v="AR"/>
    <x v="2"/>
    <n v="0"/>
    <x v="1"/>
    <x v="1"/>
    <x v="4"/>
  </r>
  <r>
    <x v="800"/>
    <x v="1"/>
    <s v="3598-DNURW"/>
    <d v="2013-11-15T00:00:00"/>
    <d v="2013-12-15T00:00:00"/>
    <n v="91.34"/>
    <m/>
    <s v="Paid"/>
    <d v="2013-11-15T00:00:00"/>
    <n v="0"/>
    <s v="No"/>
    <x v="1"/>
    <d v="2012-08-29T00:00:00"/>
    <s v="Electronic"/>
    <s v=""/>
    <s v="AR"/>
    <x v="2"/>
    <n v="0"/>
    <x v="1"/>
    <x v="1"/>
    <x v="3"/>
  </r>
  <r>
    <x v="800"/>
    <x v="1"/>
    <s v="9212-BTDMX"/>
    <d v="2012-03-26T00:00:00"/>
    <d v="2012-04-25T00:00:00"/>
    <n v="53.69"/>
    <m/>
    <s v="Paid"/>
    <d v="2012-03-26T00:00:00"/>
    <n v="0"/>
    <s v="No"/>
    <x v="1"/>
    <d v="2012-04-22T00:00:00"/>
    <s v="Paper"/>
    <s v=""/>
    <s v="AR"/>
    <x v="2"/>
    <n v="0"/>
    <x v="1"/>
    <x v="1"/>
    <x v="4"/>
  </r>
  <r>
    <x v="801"/>
    <x v="1"/>
    <s v="5284-DJOZO"/>
    <d v="2012-03-24T00:00:00"/>
    <d v="2012-04-23T00:00:00"/>
    <n v="89.67"/>
    <m/>
    <s v="Paid"/>
    <d v="2012-03-24T00:00:00"/>
    <n v="0"/>
    <s v="Yes"/>
    <x v="2"/>
    <d v="2012-11-09T00:00:00"/>
    <s v="Paper"/>
    <s v=""/>
    <s v="AR"/>
    <x v="2"/>
    <n v="0"/>
    <x v="2"/>
    <x v="1"/>
    <x v="4"/>
  </r>
  <r>
    <x v="800"/>
    <x v="1"/>
    <s v="0187-ERLSR"/>
    <d v="2012-06-12T00:00:00"/>
    <d v="2013-05-01T00:00:00"/>
    <n v="59"/>
    <m/>
    <s v="Paid"/>
    <d v="2012-06-12T00:00:00"/>
    <n v="0"/>
    <s v="No"/>
    <x v="1"/>
    <d v="2013-07-31T00:00:00"/>
    <s v="Paper"/>
    <s v=""/>
    <s v="AR"/>
    <x v="2"/>
    <n v="0"/>
    <x v="1"/>
    <x v="1"/>
    <x v="4"/>
  </r>
  <r>
    <x v="804"/>
    <x v="1"/>
    <s v="9928-IJYBQ"/>
    <d v="2012-07-01T00:00:00"/>
    <d v="2012-06-02T00:00:00"/>
    <n v="78.92"/>
    <m/>
    <s v="Paid"/>
    <d v="2012-07-01T00:00:00"/>
    <n v="0"/>
    <s v="No"/>
    <x v="5"/>
    <d v="2012-03-18T00:00:00"/>
    <s v="Paper"/>
    <s v=""/>
    <s v="AR"/>
    <x v="2"/>
    <n v="0"/>
    <x v="1"/>
    <x v="1"/>
    <x v="4"/>
  </r>
  <r>
    <x v="801"/>
    <x v="1"/>
    <s v="4092-ZAVRG"/>
    <d v="2012-05-20T00:00:00"/>
    <d v="2012-06-19T00:00:00"/>
    <n v="62.96"/>
    <m/>
    <s v="Paid"/>
    <d v="2012-05-20T00:00:00"/>
    <n v="0"/>
    <s v="No"/>
    <x v="2"/>
    <d v="2012-05-19T00:00:00"/>
    <s v="Electronic"/>
    <s v=""/>
    <s v="AR"/>
    <x v="2"/>
    <n v="0"/>
    <x v="1"/>
    <x v="1"/>
    <x v="4"/>
  </r>
  <r>
    <x v="804"/>
    <x v="1"/>
    <s v="2687-XWAMA"/>
    <d v="2012-12-25T00:00:00"/>
    <d v="2013-01-24T00:00:00"/>
    <n v="54.66"/>
    <m/>
    <s v="Paid"/>
    <d v="2012-12-25T00:00:00"/>
    <n v="0"/>
    <s v="No"/>
    <x v="5"/>
    <d v="2013-03-04T00:00:00"/>
    <s v="Paper"/>
    <s v=""/>
    <s v="AR"/>
    <x v="2"/>
    <n v="0"/>
    <x v="1"/>
    <x v="1"/>
    <x v="4"/>
  </r>
  <r>
    <x v="800"/>
    <x v="1"/>
    <s v="9212-BTDMX"/>
    <d v="2012-02-16T00:00:00"/>
    <d v="2012-03-17T00:00:00"/>
    <n v="58.85"/>
    <m/>
    <s v="Paid"/>
    <d v="2012-02-16T00:00:00"/>
    <n v="0"/>
    <s v="No"/>
    <x v="1"/>
    <d v="2012-04-22T00:00:00"/>
    <s v="Paper"/>
    <s v=""/>
    <s v="AR"/>
    <x v="2"/>
    <n v="0"/>
    <x v="1"/>
    <x v="1"/>
    <x v="4"/>
  </r>
  <r>
    <x v="804"/>
    <x v="1"/>
    <s v="3993-QUNVJ"/>
    <d v="2013-04-01T00:00:00"/>
    <d v="2013-03-02T00:00:00"/>
    <n v="88.48"/>
    <m/>
    <s v="Paid"/>
    <d v="2013-04-01T00:00:00"/>
    <n v="0"/>
    <s v="Yes"/>
    <x v="5"/>
    <d v="2012-12-31T00:00:00"/>
    <s v="Electronic"/>
    <s v=""/>
    <s v="AR"/>
    <x v="2"/>
    <n v="0"/>
    <x v="2"/>
    <x v="1"/>
    <x v="3"/>
  </r>
  <r>
    <x v="803"/>
    <x v="1"/>
    <s v="9883-SDWFS"/>
    <d v="2013-07-15T00:00:00"/>
    <d v="2013-08-14T00:00:00"/>
    <n v="47.13"/>
    <m/>
    <s v="Paid"/>
    <d v="2013-07-15T00:00:00"/>
    <n v="9"/>
    <s v="Yes"/>
    <x v="4"/>
    <d v="2013-08-07T00:00:00"/>
    <s v="Electronic"/>
    <s v=""/>
    <s v="AR"/>
    <x v="1"/>
    <n v="1"/>
    <x v="2"/>
    <x v="1"/>
    <x v="3"/>
  </r>
  <r>
    <x v="802"/>
    <x v="1"/>
    <s v="5613-UHVMG"/>
    <d v="2013-09-30T00:00:00"/>
    <d v="2013-10-30T00:00:00"/>
    <n v="53.8"/>
    <m/>
    <s v="Paid"/>
    <d v="2013-09-30T00:00:00"/>
    <n v="6"/>
    <s v="No"/>
    <x v="3"/>
    <d v="2012-05-31T00:00:00"/>
    <s v="Electronic"/>
    <s v=""/>
    <s v="AR"/>
    <x v="1"/>
    <n v="1"/>
    <x v="1"/>
    <x v="1"/>
    <x v="3"/>
  </r>
  <r>
    <x v="800"/>
    <x v="1"/>
    <s v="5529-TBPGK"/>
    <d v="2012-08-07T00:00:00"/>
    <d v="2012-07-08T00:00:00"/>
    <n v="65.27"/>
    <m/>
    <s v="Paid"/>
    <d v="2012-08-07T00:00:00"/>
    <n v="0"/>
    <s v="No"/>
    <x v="1"/>
    <d v="2013-09-08T00:00:00"/>
    <s v="Paper"/>
    <s v=""/>
    <s v="AR"/>
    <x v="2"/>
    <n v="0"/>
    <x v="1"/>
    <x v="1"/>
    <x v="4"/>
  </r>
  <r>
    <x v="802"/>
    <x v="1"/>
    <s v="6627-ELFBK"/>
    <d v="2012-05-20T00:00:00"/>
    <d v="2012-06-19T00:00:00"/>
    <n v="54.82"/>
    <m/>
    <s v="Paid"/>
    <d v="2012-05-20T00:00:00"/>
    <n v="0"/>
    <s v="No"/>
    <x v="3"/>
    <d v="2012-11-26T00:00:00"/>
    <s v="Paper"/>
    <s v=""/>
    <s v="AR"/>
    <x v="2"/>
    <n v="0"/>
    <x v="1"/>
    <x v="1"/>
    <x v="4"/>
  </r>
  <r>
    <x v="800"/>
    <x v="1"/>
    <s v="6160-HCSFI"/>
    <d v="2013-06-01T00:00:00"/>
    <d v="2013-05-02T00:00:00"/>
    <n v="85.64"/>
    <m/>
    <s v="Paid"/>
    <d v="2013-06-01T00:00:00"/>
    <n v="0"/>
    <s v="No"/>
    <x v="1"/>
    <d v="2013-10-01T00:00:00"/>
    <s v="Paper"/>
    <s v=""/>
    <s v="AR"/>
    <x v="2"/>
    <n v="0"/>
    <x v="1"/>
    <x v="1"/>
    <x v="3"/>
  </r>
  <r>
    <x v="803"/>
    <x v="1"/>
    <s v="9883-SDWFS"/>
    <d v="2013-11-13T00:00:00"/>
    <d v="2013-12-13T00:00:00"/>
    <n v="32.020000000000003"/>
    <m/>
    <s v="Paid"/>
    <d v="2013-11-13T00:00:00"/>
    <n v="0"/>
    <s v="No"/>
    <x v="4"/>
    <d v="2013-08-07T00:00:00"/>
    <s v="Electronic"/>
    <s v=""/>
    <s v="AR"/>
    <x v="2"/>
    <n v="0"/>
    <x v="1"/>
    <x v="1"/>
    <x v="3"/>
  </r>
  <r>
    <x v="803"/>
    <x v="1"/>
    <s v="9460-VAZGD"/>
    <d v="2012-06-06T00:00:00"/>
    <d v="2012-06-07T00:00:00"/>
    <n v="67.819999999999993"/>
    <m/>
    <s v="Paid"/>
    <d v="2012-06-06T00:00:00"/>
    <n v="0"/>
    <s v="No"/>
    <x v="4"/>
    <d v="2013-10-08T00:00:00"/>
    <s v="Paper"/>
    <s v=""/>
    <s v="AR"/>
    <x v="2"/>
    <n v="0"/>
    <x v="1"/>
    <x v="1"/>
    <x v="4"/>
  </r>
  <r>
    <x v="801"/>
    <x v="1"/>
    <s v="9771-QTLGZ"/>
    <d v="2013-05-26T00:00:00"/>
    <d v="2013-06-25T00:00:00"/>
    <n v="56.56"/>
    <m/>
    <s v="Paid"/>
    <d v="2013-05-26T00:00:00"/>
    <n v="0"/>
    <s v="Yes"/>
    <x v="2"/>
    <d v="2012-10-12T00:00:00"/>
    <s v="Electronic"/>
    <s v=""/>
    <s v="AR"/>
    <x v="2"/>
    <n v="0"/>
    <x v="2"/>
    <x v="1"/>
    <x v="3"/>
  </r>
  <r>
    <x v="804"/>
    <x v="1"/>
    <s v="9323-NDIOV"/>
    <d v="2012-06-21T00:00:00"/>
    <d v="2012-07-21T00:00:00"/>
    <n v="53.66"/>
    <m/>
    <s v="Paid"/>
    <d v="2012-06-21T00:00:00"/>
    <n v="17"/>
    <s v="No"/>
    <x v="5"/>
    <d v="2012-09-07T00:00:00"/>
    <s v="Paper"/>
    <s v=""/>
    <s v="AR"/>
    <x v="1"/>
    <n v="1"/>
    <x v="1"/>
    <x v="1"/>
    <x v="4"/>
  </r>
  <r>
    <x v="800"/>
    <x v="1"/>
    <s v="8156-PCYBM"/>
    <d v="2012-12-05T00:00:00"/>
    <d v="2012-11-06T00:00:00"/>
    <n v="93.36"/>
    <m/>
    <s v="Paid"/>
    <d v="2012-12-05T00:00:00"/>
    <n v="0"/>
    <s v="No"/>
    <x v="1"/>
    <d v="2012-03-03T00:00:00"/>
    <s v="Electronic"/>
    <s v=""/>
    <s v="AR"/>
    <x v="2"/>
    <n v="0"/>
    <x v="1"/>
    <x v="1"/>
    <x v="4"/>
  </r>
  <r>
    <x v="803"/>
    <x v="1"/>
    <s v="9250-VHLWY"/>
    <d v="2012-06-16T00:00:00"/>
    <d v="2012-07-16T00:00:00"/>
    <n v="51.81"/>
    <m/>
    <s v="Paid"/>
    <d v="2012-06-16T00:00:00"/>
    <n v="0"/>
    <s v="No"/>
    <x v="4"/>
    <d v="2013-03-06T00:00:00"/>
    <s v="Paper"/>
    <s v=""/>
    <s v="AR"/>
    <x v="2"/>
    <n v="0"/>
    <x v="1"/>
    <x v="1"/>
    <x v="4"/>
  </r>
  <r>
    <x v="802"/>
    <x v="1"/>
    <s v="8887-NCUZC"/>
    <d v="2012-10-01T00:00:00"/>
    <d v="2012-09-02T00:00:00"/>
    <n v="7.45"/>
    <m/>
    <s v="Paid"/>
    <d v="2012-10-01T00:00:00"/>
    <n v="10"/>
    <s v="No"/>
    <x v="3"/>
    <d v="2013-01-22T00:00:00"/>
    <s v="Paper"/>
    <s v=""/>
    <s v="AR"/>
    <x v="1"/>
    <n v="1"/>
    <x v="1"/>
    <x v="1"/>
    <x v="4"/>
  </r>
  <r>
    <x v="801"/>
    <x v="1"/>
    <s v="6833-ETVHD"/>
    <d v="2012-10-26T00:00:00"/>
    <d v="2012-11-25T00:00:00"/>
    <n v="47.52"/>
    <m/>
    <s v="Paid"/>
    <d v="2012-10-26T00:00:00"/>
    <n v="0"/>
    <s v="No"/>
    <x v="2"/>
    <d v="2012-04-30T00:00:00"/>
    <s v="Electronic"/>
    <s v=""/>
    <s v="AR"/>
    <x v="2"/>
    <n v="0"/>
    <x v="1"/>
    <x v="1"/>
    <x v="4"/>
  </r>
  <r>
    <x v="802"/>
    <x v="1"/>
    <s v="9181-HEKGV"/>
    <d v="2012-06-17T00:00:00"/>
    <d v="2012-07-17T00:00:00"/>
    <n v="66.069999999999993"/>
    <m/>
    <s v="Paid"/>
    <d v="2012-06-17T00:00:00"/>
    <n v="4"/>
    <s v="No"/>
    <x v="3"/>
    <d v="2013-10-16T00:00:00"/>
    <s v="Paper"/>
    <s v=""/>
    <s v="AR"/>
    <x v="1"/>
    <n v="1"/>
    <x v="1"/>
    <x v="1"/>
    <x v="4"/>
  </r>
  <r>
    <x v="802"/>
    <x v="1"/>
    <s v="5613-UHVMG"/>
    <d v="2012-01-24T00:00:00"/>
    <d v="2012-02-23T00:00:00"/>
    <n v="49.62"/>
    <m/>
    <s v="Paid"/>
    <d v="2012-01-24T00:00:00"/>
    <n v="27"/>
    <s v="Yes"/>
    <x v="3"/>
    <d v="2012-05-31T00:00:00"/>
    <s v="Paper"/>
    <s v=""/>
    <s v="AR"/>
    <x v="1"/>
    <n v="1"/>
    <x v="2"/>
    <x v="1"/>
    <x v="4"/>
  </r>
  <r>
    <x v="801"/>
    <x v="1"/>
    <s v="9117-LYRCE"/>
    <d v="2013-04-11T00:00:00"/>
    <d v="2013-04-12T00:00:00"/>
    <n v="47.33"/>
    <m/>
    <s v="Paid"/>
    <d v="2013-04-11T00:00:00"/>
    <n v="0"/>
    <s v="No"/>
    <x v="2"/>
    <d v="2013-05-07T00:00:00"/>
    <s v="Electronic"/>
    <s v=""/>
    <s v="AR"/>
    <x v="2"/>
    <n v="0"/>
    <x v="1"/>
    <x v="1"/>
    <x v="3"/>
  </r>
  <r>
    <x v="800"/>
    <x v="1"/>
    <s v="6160-HCSFI"/>
    <d v="2013-03-10T00:00:00"/>
    <d v="2013-02-11T00:00:00"/>
    <n v="68.64"/>
    <m/>
    <s v="Paid"/>
    <d v="2013-03-10T00:00:00"/>
    <n v="0"/>
    <s v="No"/>
    <x v="1"/>
    <d v="2013-10-01T00:00:00"/>
    <s v="Electronic"/>
    <s v=""/>
    <s v="AR"/>
    <x v="2"/>
    <n v="0"/>
    <x v="1"/>
    <x v="1"/>
    <x v="3"/>
  </r>
  <r>
    <x v="800"/>
    <x v="1"/>
    <s v="6708-DPYTF"/>
    <d v="2013-02-17T00:00:00"/>
    <d v="2013-03-19T00:00:00"/>
    <n v="56.99"/>
    <m/>
    <s v="Paid"/>
    <d v="2013-02-17T00:00:00"/>
    <n v="0"/>
    <s v="No"/>
    <x v="1"/>
    <d v="2012-02-08T00:00:00"/>
    <s v="Electronic"/>
    <s v=""/>
    <s v="AR"/>
    <x v="2"/>
    <n v="0"/>
    <x v="1"/>
    <x v="1"/>
    <x v="3"/>
  </r>
  <r>
    <x v="804"/>
    <x v="1"/>
    <s v="9928-IJYBQ"/>
    <d v="2012-07-25T00:00:00"/>
    <d v="2012-08-24T00:00:00"/>
    <n v="38.61"/>
    <m/>
    <s v="Paid"/>
    <d v="2012-07-25T00:00:00"/>
    <n v="2"/>
    <s v="No"/>
    <x v="5"/>
    <d v="2012-03-18T00:00:00"/>
    <s v="Electronic"/>
    <s v=""/>
    <s v="AR"/>
    <x v="1"/>
    <n v="1"/>
    <x v="1"/>
    <x v="1"/>
    <x v="4"/>
  </r>
  <r>
    <x v="803"/>
    <x v="1"/>
    <s v="3676-CQAIF"/>
    <d v="2013-01-14T00:00:00"/>
    <d v="2013-02-13T00:00:00"/>
    <n v="10.64"/>
    <m/>
    <s v="Paid"/>
    <d v="2013-01-14T00:00:00"/>
    <n v="0"/>
    <s v="No"/>
    <x v="4"/>
    <d v="2013-07-29T00:00:00"/>
    <s v="Paper"/>
    <s v=""/>
    <s v="AR"/>
    <x v="2"/>
    <n v="0"/>
    <x v="1"/>
    <x v="1"/>
    <x v="3"/>
  </r>
  <r>
    <x v="802"/>
    <x v="1"/>
    <s v="7946-HJDUR"/>
    <d v="2012-06-24T00:00:00"/>
    <d v="2012-07-24T00:00:00"/>
    <n v="61.9"/>
    <m/>
    <s v="Paid"/>
    <d v="2012-06-24T00:00:00"/>
    <n v="0"/>
    <s v="No"/>
    <x v="3"/>
    <d v="2012-02-21T00:00:00"/>
    <s v="Electronic"/>
    <s v=""/>
    <s v="AR"/>
    <x v="2"/>
    <n v="0"/>
    <x v="1"/>
    <x v="1"/>
    <x v="4"/>
  </r>
  <r>
    <x v="801"/>
    <x v="1"/>
    <s v="9117-LYRCE"/>
    <d v="2013-05-27T00:00:00"/>
    <d v="2013-06-26T00:00:00"/>
    <n v="48.73"/>
    <m/>
    <s v="Paid"/>
    <d v="2013-05-27T00:00:00"/>
    <n v="9"/>
    <s v="No"/>
    <x v="2"/>
    <d v="2013-05-07T00:00:00"/>
    <s v="Paper"/>
    <s v=""/>
    <s v="AR"/>
    <x v="1"/>
    <n v="1"/>
    <x v="1"/>
    <x v="1"/>
    <x v="3"/>
  </r>
  <r>
    <x v="800"/>
    <x v="1"/>
    <s v="7841-HROAQ"/>
    <d v="2013-03-07T00:00:00"/>
    <d v="2013-02-08T00:00:00"/>
    <n v="63.03"/>
    <m/>
    <s v="Paid"/>
    <d v="2013-03-07T00:00:00"/>
    <n v="8"/>
    <s v="Yes"/>
    <x v="1"/>
    <d v="2013-09-15T00:00:00"/>
    <s v="Paper"/>
    <s v=""/>
    <s v="AR"/>
    <x v="1"/>
    <n v="1"/>
    <x v="2"/>
    <x v="1"/>
    <x v="3"/>
  </r>
  <r>
    <x v="803"/>
    <x v="1"/>
    <s v="0688-XNJRO"/>
    <d v="2013-02-19T00:00:00"/>
    <d v="2013-03-21T00:00:00"/>
    <n v="25.38"/>
    <m/>
    <s v="Paid"/>
    <d v="2013-02-19T00:00:00"/>
    <n v="0"/>
    <s v="No"/>
    <x v="4"/>
    <d v="2012-06-24T00:00:00"/>
    <s v="Electronic"/>
    <s v=""/>
    <s v="AR"/>
    <x v="2"/>
    <n v="0"/>
    <x v="1"/>
    <x v="1"/>
    <x v="3"/>
  </r>
  <r>
    <x v="802"/>
    <x v="1"/>
    <s v="7695-NKUXM"/>
    <d v="2013-01-07T00:00:00"/>
    <d v="2013-07-31T00:00:00"/>
    <n v="44.25"/>
    <m/>
    <s v="Paid"/>
    <d v="2013-01-07T00:00:00"/>
    <n v="0"/>
    <s v="No"/>
    <x v="3"/>
    <d v="2012-11-21T00:00:00"/>
    <s v="Electronic"/>
    <s v=""/>
    <s v="AR"/>
    <x v="2"/>
    <n v="0"/>
    <x v="1"/>
    <x v="1"/>
    <x v="3"/>
  </r>
  <r>
    <x v="800"/>
    <x v="1"/>
    <s v="7329-TWKLF"/>
    <d v="2013-01-27T00:00:00"/>
    <d v="2013-02-26T00:00:00"/>
    <n v="94.38"/>
    <m/>
    <s v="Paid"/>
    <d v="2013-01-27T00:00:00"/>
    <n v="0"/>
    <s v="No"/>
    <x v="1"/>
    <d v="2013-11-20T00:00:00"/>
    <s v="Paper"/>
    <s v=""/>
    <s v="AR"/>
    <x v="2"/>
    <n v="0"/>
    <x v="1"/>
    <x v="1"/>
    <x v="3"/>
  </r>
  <r>
    <x v="803"/>
    <x v="1"/>
    <s v="9286-VLKMI"/>
    <d v="2013-09-01T00:00:00"/>
    <d v="2013-08-02T00:00:00"/>
    <n v="52.9"/>
    <m/>
    <s v="Paid"/>
    <d v="2013-09-01T00:00:00"/>
    <n v="0"/>
    <s v="No"/>
    <x v="4"/>
    <d v="2013-02-13T00:00:00"/>
    <s v="Paper"/>
    <s v=""/>
    <s v="AR"/>
    <x v="2"/>
    <n v="0"/>
    <x v="1"/>
    <x v="1"/>
    <x v="3"/>
  </r>
  <r>
    <x v="804"/>
    <x v="1"/>
    <s v="7228-LEPPM"/>
    <d v="2013-01-21T00:00:00"/>
    <d v="2013-02-20T00:00:00"/>
    <n v="89.96"/>
    <m/>
    <s v="Paid"/>
    <d v="2013-01-21T00:00:00"/>
    <n v="21"/>
    <s v="Yes"/>
    <x v="5"/>
    <d v="2012-04-30T00:00:00"/>
    <s v="Electronic"/>
    <s v=""/>
    <s v="AR"/>
    <x v="1"/>
    <n v="1"/>
    <x v="2"/>
    <x v="1"/>
    <x v="3"/>
  </r>
  <r>
    <x v="803"/>
    <x v="1"/>
    <s v="9460-VAZGD"/>
    <d v="2012-02-22T00:00:00"/>
    <d v="2012-03-23T00:00:00"/>
    <n v="57.14"/>
    <m/>
    <s v="Paid"/>
    <d v="2012-02-22T00:00:00"/>
    <n v="0"/>
    <s v="No"/>
    <x v="4"/>
    <d v="2013-10-08T00:00:00"/>
    <s v="Paper"/>
    <s v=""/>
    <s v="AR"/>
    <x v="2"/>
    <n v="0"/>
    <x v="1"/>
    <x v="1"/>
    <x v="4"/>
  </r>
  <r>
    <x v="801"/>
    <x v="1"/>
    <s v="4632-QZOKX"/>
    <d v="2012-03-11T00:00:00"/>
    <d v="2012-03-12T00:00:00"/>
    <n v="64.040000000000006"/>
    <m/>
    <s v="Paid"/>
    <d v="2012-03-11T00:00:00"/>
    <n v="23"/>
    <s v="Yes"/>
    <x v="2"/>
    <d v="2013-03-19T00:00:00"/>
    <s v="Paper"/>
    <s v=""/>
    <s v="AR"/>
    <x v="1"/>
    <n v="1"/>
    <x v="2"/>
    <x v="1"/>
    <x v="4"/>
  </r>
  <r>
    <x v="804"/>
    <x v="1"/>
    <s v="9928-IJYBQ"/>
    <d v="2012-10-07T00:00:00"/>
    <d v="2012-09-08T00:00:00"/>
    <n v="34.630000000000003"/>
    <m/>
    <s v="Paid"/>
    <d v="2012-10-07T00:00:00"/>
    <n v="0"/>
    <s v="No"/>
    <x v="5"/>
    <d v="2012-03-18T00:00:00"/>
    <s v="Electronic"/>
    <s v=""/>
    <s v="AR"/>
    <x v="2"/>
    <n v="0"/>
    <x v="1"/>
    <x v="1"/>
    <x v="4"/>
  </r>
  <r>
    <x v="804"/>
    <x v="1"/>
    <s v="9149-MATVB"/>
    <d v="2013-08-11T00:00:00"/>
    <d v="2013-08-12T00:00:00"/>
    <n v="34.65"/>
    <m/>
    <s v="Paid"/>
    <d v="2013-08-11T00:00:00"/>
    <n v="0"/>
    <s v="No"/>
    <x v="5"/>
    <d v="2013-04-30T00:00:00"/>
    <s v="Electronic"/>
    <s v=""/>
    <s v="AR"/>
    <x v="2"/>
    <n v="0"/>
    <x v="1"/>
    <x v="1"/>
    <x v="3"/>
  </r>
  <r>
    <x v="800"/>
    <x v="1"/>
    <s v="9174-IYKOC"/>
    <d v="2012-09-29T00:00:00"/>
    <d v="2012-10-29T00:00:00"/>
    <n v="66.8"/>
    <m/>
    <s v="Paid"/>
    <d v="2012-09-29T00:00:00"/>
    <n v="0"/>
    <s v="No"/>
    <x v="1"/>
    <d v="2012-11-27T00:00:00"/>
    <s v="Paper"/>
    <s v=""/>
    <s v="AR"/>
    <x v="2"/>
    <n v="0"/>
    <x v="1"/>
    <x v="1"/>
    <x v="4"/>
  </r>
  <r>
    <x v="804"/>
    <x v="1"/>
    <s v="2447-JCFGW"/>
    <d v="2013-10-26T00:00:00"/>
    <d v="2013-11-25T00:00:00"/>
    <n v="82.34"/>
    <m/>
    <s v="Paid"/>
    <d v="2013-10-26T00:00:00"/>
    <n v="0"/>
    <s v="No"/>
    <x v="5"/>
    <d v="2012-07-31T00:00:00"/>
    <s v="Electronic"/>
    <s v=""/>
    <s v="AR"/>
    <x v="2"/>
    <n v="0"/>
    <x v="1"/>
    <x v="1"/>
    <x v="3"/>
  </r>
  <r>
    <x v="800"/>
    <x v="1"/>
    <s v="5920-DPXLN"/>
    <d v="2013-02-10T00:00:00"/>
    <d v="2013-01-11T00:00:00"/>
    <n v="53.12"/>
    <m/>
    <s v="Paid"/>
    <d v="2013-02-10T00:00:00"/>
    <n v="0"/>
    <s v="No"/>
    <x v="1"/>
    <d v="2012-11-11T00:00:00"/>
    <s v="Electronic"/>
    <s v=""/>
    <s v="AR"/>
    <x v="2"/>
    <n v="0"/>
    <x v="1"/>
    <x v="1"/>
    <x v="3"/>
  </r>
  <r>
    <x v="801"/>
    <x v="1"/>
    <s v="6048-QPZCF"/>
    <d v="2013-06-28T00:00:00"/>
    <d v="2013-07-28T00:00:00"/>
    <n v="68.2"/>
    <m/>
    <s v="Paid"/>
    <d v="2013-06-28T00:00:00"/>
    <n v="0"/>
    <s v="Yes"/>
    <x v="2"/>
    <d v="2012-07-13T00:00:00"/>
    <s v="Electronic"/>
    <s v=""/>
    <s v="AR"/>
    <x v="2"/>
    <n v="0"/>
    <x v="2"/>
    <x v="1"/>
    <x v="3"/>
  </r>
  <r>
    <x v="802"/>
    <x v="1"/>
    <s v="1604-LIFKX"/>
    <d v="2013-05-31T00:00:00"/>
    <d v="2013-06-30T00:00:00"/>
    <n v="77.66"/>
    <m/>
    <s v="Paid"/>
    <d v="2013-05-31T00:00:00"/>
    <n v="5"/>
    <s v="No"/>
    <x v="3"/>
    <d v="2013-03-16T00:00:00"/>
    <s v="Electronic"/>
    <s v=""/>
    <s v="AR"/>
    <x v="1"/>
    <n v="1"/>
    <x v="1"/>
    <x v="1"/>
    <x v="3"/>
  </r>
  <r>
    <x v="804"/>
    <x v="1"/>
    <s v="6831-FIODB"/>
    <d v="2012-05-06T00:00:00"/>
    <d v="2012-05-07T00:00:00"/>
    <n v="71.5"/>
    <m/>
    <s v="Paid"/>
    <d v="2012-05-06T00:00:00"/>
    <n v="30"/>
    <s v="Yes"/>
    <x v="5"/>
    <d v="2013-08-05T00:00:00"/>
    <s v="Paper"/>
    <s v=""/>
    <s v="AR"/>
    <x v="1"/>
    <n v="1"/>
    <x v="2"/>
    <x v="1"/>
    <x v="4"/>
  </r>
  <r>
    <x v="803"/>
    <x v="1"/>
    <s v="6391-GBFQJ"/>
    <d v="2013-04-03T00:00:00"/>
    <d v="2013-03-04T00:00:00"/>
    <n v="46.49"/>
    <m/>
    <s v="Paid"/>
    <d v="2013-04-03T00:00:00"/>
    <n v="0"/>
    <s v="Yes"/>
    <x v="4"/>
    <d v="2013-11-25T00:00:00"/>
    <s v="Paper"/>
    <s v=""/>
    <s v="AR"/>
    <x v="2"/>
    <n v="0"/>
    <x v="2"/>
    <x v="1"/>
    <x v="3"/>
  </r>
  <r>
    <x v="800"/>
    <x v="1"/>
    <s v="0379-NEVHP"/>
    <d v="2012-01-07T00:00:00"/>
    <d v="2012-07-31T00:00:00"/>
    <n v="42.25"/>
    <m/>
    <s v="Paid"/>
    <d v="2012-01-07T00:00:00"/>
    <n v="0"/>
    <s v="No"/>
    <x v="1"/>
    <d v="2013-06-04T00:00:00"/>
    <s v="Paper"/>
    <s v=""/>
    <s v="AR"/>
    <x v="2"/>
    <n v="0"/>
    <x v="1"/>
    <x v="1"/>
    <x v="4"/>
  </r>
  <r>
    <x v="803"/>
    <x v="1"/>
    <s v="1408-OQZUE"/>
    <d v="2012-04-07T00:00:00"/>
    <d v="2012-03-08T00:00:00"/>
    <n v="53.95"/>
    <m/>
    <s v="Paid"/>
    <d v="2012-04-07T00:00:00"/>
    <n v="29"/>
    <s v="Yes"/>
    <x v="4"/>
    <d v="2012-09-14T00:00:00"/>
    <s v="Paper"/>
    <s v=""/>
    <s v="AR"/>
    <x v="1"/>
    <n v="1"/>
    <x v="2"/>
    <x v="1"/>
    <x v="4"/>
  </r>
  <r>
    <x v="804"/>
    <x v="1"/>
    <s v="9149-MATVB"/>
    <d v="2013-07-15T00:00:00"/>
    <d v="2013-08-14T00:00:00"/>
    <n v="46.53"/>
    <m/>
    <s v="Paid"/>
    <d v="2013-07-15T00:00:00"/>
    <n v="0"/>
    <s v="No"/>
    <x v="5"/>
    <d v="2013-04-30T00:00:00"/>
    <s v="Electronic"/>
    <s v=""/>
    <s v="AR"/>
    <x v="2"/>
    <n v="0"/>
    <x v="1"/>
    <x v="1"/>
    <x v="3"/>
  </r>
  <r>
    <x v="800"/>
    <x v="1"/>
    <s v="5196-TWQXF"/>
    <d v="2012-12-30T00:00:00"/>
    <d v="2013-01-29T00:00:00"/>
    <n v="45.8"/>
    <m/>
    <s v="Paid"/>
    <d v="2012-12-30T00:00:00"/>
    <n v="0"/>
    <s v="No"/>
    <x v="1"/>
    <d v="2012-06-20T00:00:00"/>
    <s v="Electronic"/>
    <s v=""/>
    <s v="AR"/>
    <x v="2"/>
    <n v="0"/>
    <x v="1"/>
    <x v="1"/>
    <x v="4"/>
  </r>
  <r>
    <x v="803"/>
    <x v="1"/>
    <s v="6296-UKEUZ"/>
    <d v="2013-06-02T00:00:00"/>
    <d v="2013-08-03T00:00:00"/>
    <n v="22"/>
    <m/>
    <s v="Paid"/>
    <d v="2013-06-02T00:00:00"/>
    <n v="0"/>
    <s v="No"/>
    <x v="4"/>
    <d v="2012-11-26T00:00:00"/>
    <s v="Electronic"/>
    <s v=""/>
    <s v="AR"/>
    <x v="2"/>
    <n v="0"/>
    <x v="1"/>
    <x v="1"/>
    <x v="3"/>
  </r>
  <r>
    <x v="804"/>
    <x v="1"/>
    <s v="2687-XWAMA"/>
    <d v="2013-08-08T00:00:00"/>
    <d v="2013-07-09T00:00:00"/>
    <n v="62.58"/>
    <m/>
    <s v="Paid"/>
    <d v="2013-08-08T00:00:00"/>
    <n v="0"/>
    <s v="No"/>
    <x v="5"/>
    <d v="2013-03-04T00:00:00"/>
    <s v="Electronic"/>
    <s v=""/>
    <s v="AR"/>
    <x v="2"/>
    <n v="0"/>
    <x v="1"/>
    <x v="1"/>
    <x v="3"/>
  </r>
  <r>
    <x v="803"/>
    <x v="1"/>
    <s v="8690-EEBEO"/>
    <d v="2013-09-21T00:00:00"/>
    <d v="2013-10-21T00:00:00"/>
    <n v="40.94"/>
    <m/>
    <s v="Paid"/>
    <d v="2013-09-21T00:00:00"/>
    <n v="0"/>
    <s v="No"/>
    <x v="4"/>
    <d v="2012-05-12T00:00:00"/>
    <s v="Electronic"/>
    <s v=""/>
    <s v="AR"/>
    <x v="2"/>
    <n v="0"/>
    <x v="1"/>
    <x v="1"/>
    <x v="3"/>
  </r>
  <r>
    <x v="804"/>
    <x v="1"/>
    <s v="2447-JCFGW"/>
    <d v="2013-08-22T00:00:00"/>
    <d v="2013-09-21T00:00:00"/>
    <n v="37.25"/>
    <m/>
    <s v="Paid"/>
    <d v="2013-08-22T00:00:00"/>
    <n v="0"/>
    <s v="No"/>
    <x v="5"/>
    <d v="2012-07-31T00:00:00"/>
    <s v="Electronic"/>
    <s v=""/>
    <s v="AR"/>
    <x v="2"/>
    <n v="0"/>
    <x v="1"/>
    <x v="1"/>
    <x v="3"/>
  </r>
  <r>
    <x v="802"/>
    <x v="1"/>
    <s v="7695-NKUXM"/>
    <d v="2013-09-22T00:00:00"/>
    <d v="2013-10-22T00:00:00"/>
    <n v="57.04"/>
    <m/>
    <s v="Paid"/>
    <d v="2013-09-22T00:00:00"/>
    <n v="0"/>
    <s v="No"/>
    <x v="3"/>
    <d v="2012-11-21T00:00:00"/>
    <s v="Electronic"/>
    <s v=""/>
    <s v="AR"/>
    <x v="2"/>
    <n v="0"/>
    <x v="1"/>
    <x v="1"/>
    <x v="3"/>
  </r>
  <r>
    <x v="800"/>
    <x v="1"/>
    <s v="5196-TWQXF"/>
    <d v="2013-08-11T00:00:00"/>
    <d v="2013-08-12T00:00:00"/>
    <n v="69.22"/>
    <m/>
    <s v="Paid"/>
    <d v="2013-08-11T00:00:00"/>
    <n v="0"/>
    <s v="No"/>
    <x v="1"/>
    <d v="2012-06-20T00:00:00"/>
    <s v="Electronic"/>
    <s v=""/>
    <s v="AR"/>
    <x v="2"/>
    <n v="0"/>
    <x v="1"/>
    <x v="1"/>
    <x v="3"/>
  </r>
  <r>
    <x v="800"/>
    <x v="1"/>
    <s v="2820-XGXSB"/>
    <d v="2012-03-02T00:00:00"/>
    <d v="2012-04-03T00:00:00"/>
    <n v="83.15"/>
    <m/>
    <s v="Paid"/>
    <d v="2012-03-02T00:00:00"/>
    <n v="0"/>
    <s v="No"/>
    <x v="1"/>
    <d v="2012-01-26T00:00:00"/>
    <s v="Electronic"/>
    <s v=""/>
    <s v="AR"/>
    <x v="2"/>
    <n v="0"/>
    <x v="1"/>
    <x v="1"/>
    <x v="4"/>
  </r>
  <r>
    <x v="801"/>
    <x v="1"/>
    <s v="1447-YZKCL"/>
    <d v="2013-05-17T00:00:00"/>
    <d v="2013-06-16T00:00:00"/>
    <n v="58.35"/>
    <m/>
    <s v="Paid"/>
    <d v="2013-05-17T00:00:00"/>
    <n v="0"/>
    <s v="No"/>
    <x v="2"/>
    <d v="2012-10-08T00:00:00"/>
    <s v="Electronic"/>
    <s v=""/>
    <s v="AR"/>
    <x v="2"/>
    <n v="0"/>
    <x v="1"/>
    <x v="1"/>
    <x v="3"/>
  </r>
  <r>
    <x v="802"/>
    <x v="1"/>
    <s v="8887-NCUZC"/>
    <d v="2013-09-19T00:00:00"/>
    <d v="2013-10-19T00:00:00"/>
    <n v="16.579999999999998"/>
    <m/>
    <s v="Paid"/>
    <d v="2013-09-19T00:00:00"/>
    <n v="0"/>
    <s v="No"/>
    <x v="3"/>
    <d v="2013-01-22T00:00:00"/>
    <s v="Electronic"/>
    <s v=""/>
    <s v="AR"/>
    <x v="2"/>
    <n v="0"/>
    <x v="1"/>
    <x v="1"/>
    <x v="3"/>
  </r>
  <r>
    <x v="803"/>
    <x v="1"/>
    <s v="1408-OQZUE"/>
    <d v="2013-09-23T00:00:00"/>
    <d v="2013-10-23T00:00:00"/>
    <n v="40.659999999999997"/>
    <m/>
    <s v="Paid"/>
    <d v="2013-09-23T00:00:00"/>
    <n v="13"/>
    <s v="No"/>
    <x v="4"/>
    <d v="2012-09-14T00:00:00"/>
    <s v="Electronic"/>
    <s v=""/>
    <s v="AR"/>
    <x v="1"/>
    <n v="1"/>
    <x v="1"/>
    <x v="1"/>
    <x v="3"/>
  </r>
  <r>
    <x v="800"/>
    <x v="1"/>
    <s v="6708-DPYTF"/>
    <d v="2012-03-01T00:00:00"/>
    <d v="2012-02-02T00:00:00"/>
    <n v="55.37"/>
    <m/>
    <s v="Paid"/>
    <d v="2012-03-01T00:00:00"/>
    <n v="14"/>
    <s v="No"/>
    <x v="1"/>
    <d v="2012-02-08T00:00:00"/>
    <s v="Paper"/>
    <s v=""/>
    <s v="AR"/>
    <x v="1"/>
    <n v="1"/>
    <x v="1"/>
    <x v="1"/>
    <x v="4"/>
  </r>
  <r>
    <x v="800"/>
    <x v="1"/>
    <s v="6632-CGYHU"/>
    <d v="2013-01-09T00:00:00"/>
    <d v="2013-01-10T00:00:00"/>
    <n v="68.88"/>
    <m/>
    <s v="Paid"/>
    <d v="2013-01-09T00:00:00"/>
    <n v="0"/>
    <s v="No"/>
    <x v="1"/>
    <d v="2013-08-01T00:00:00"/>
    <s v="Electronic"/>
    <s v=""/>
    <s v="AR"/>
    <x v="2"/>
    <n v="0"/>
    <x v="1"/>
    <x v="1"/>
    <x v="3"/>
  </r>
  <r>
    <x v="800"/>
    <x v="1"/>
    <s v="3569-VJWXS"/>
    <d v="2013-07-05T00:00:00"/>
    <d v="2013-06-06T00:00:00"/>
    <n v="50.63"/>
    <m/>
    <s v="Paid"/>
    <d v="2013-07-05T00:00:00"/>
    <n v="0"/>
    <s v="No"/>
    <x v="1"/>
    <d v="2013-09-04T00:00:00"/>
    <s v="Electronic"/>
    <s v=""/>
    <s v="AR"/>
    <x v="2"/>
    <n v="0"/>
    <x v="1"/>
    <x v="1"/>
    <x v="3"/>
  </r>
  <r>
    <x v="802"/>
    <x v="1"/>
    <s v="8887-NCUZC"/>
    <d v="2013-05-26T00:00:00"/>
    <d v="2013-06-25T00:00:00"/>
    <n v="27.84"/>
    <m/>
    <s v="Paid"/>
    <d v="2013-05-26T00:00:00"/>
    <n v="10"/>
    <s v="Yes"/>
    <x v="3"/>
    <d v="2013-01-22T00:00:00"/>
    <s v="Electronic"/>
    <s v=""/>
    <s v="AR"/>
    <x v="1"/>
    <n v="1"/>
    <x v="2"/>
    <x v="1"/>
    <x v="3"/>
  </r>
  <r>
    <x v="800"/>
    <x v="1"/>
    <s v="1080-NDGAE"/>
    <d v="2013-11-13T00:00:00"/>
    <d v="2013-12-13T00:00:00"/>
    <n v="101.93"/>
    <m/>
    <s v="Paid"/>
    <d v="2013-11-13T00:00:00"/>
    <n v="3"/>
    <s v="Yes"/>
    <x v="1"/>
    <d v="2012-09-28T00:00:00"/>
    <s v="Electronic"/>
    <s v=""/>
    <s v="AR"/>
    <x v="1"/>
    <n v="1"/>
    <x v="2"/>
    <x v="1"/>
    <x v="3"/>
  </r>
  <r>
    <x v="804"/>
    <x v="1"/>
    <s v="3993-QUNVJ"/>
    <d v="2013-08-14T00:00:00"/>
    <d v="2013-09-13T00:00:00"/>
    <n v="54.2"/>
    <m/>
    <s v="Paid"/>
    <d v="2013-08-14T00:00:00"/>
    <n v="0"/>
    <s v="No"/>
    <x v="5"/>
    <d v="2012-12-31T00:00:00"/>
    <s v="Electronic"/>
    <s v=""/>
    <s v="AR"/>
    <x v="2"/>
    <n v="0"/>
    <x v="1"/>
    <x v="1"/>
    <x v="3"/>
  </r>
  <r>
    <x v="800"/>
    <x v="1"/>
    <s v="1080-NDGAE"/>
    <d v="2012-10-18T00:00:00"/>
    <d v="2012-11-17T00:00:00"/>
    <n v="73.569999999999993"/>
    <m/>
    <s v="Paid"/>
    <d v="2012-10-18T00:00:00"/>
    <n v="0"/>
    <s v="Yes"/>
    <x v="1"/>
    <d v="2012-09-28T00:00:00"/>
    <s v="Electronic"/>
    <s v=""/>
    <s v="AR"/>
    <x v="2"/>
    <n v="0"/>
    <x v="2"/>
    <x v="1"/>
    <x v="4"/>
  </r>
  <r>
    <x v="802"/>
    <x v="1"/>
    <s v="3568-JJMFW"/>
    <d v="2013-06-09T00:00:00"/>
    <d v="2013-06-10T00:00:00"/>
    <n v="45.02"/>
    <m/>
    <s v="Paid"/>
    <d v="2013-06-09T00:00:00"/>
    <n v="0"/>
    <s v="No"/>
    <x v="3"/>
    <d v="2012-09-01T00:00:00"/>
    <s v="Electronic"/>
    <s v=""/>
    <s v="AR"/>
    <x v="2"/>
    <n v="0"/>
    <x v="1"/>
    <x v="1"/>
    <x v="3"/>
  </r>
  <r>
    <x v="801"/>
    <x v="1"/>
    <s v="3448-OWJOT"/>
    <d v="2013-07-17T00:00:00"/>
    <d v="2013-08-16T00:00:00"/>
    <n v="76.89"/>
    <m/>
    <s v="Paid"/>
    <d v="2013-07-17T00:00:00"/>
    <n v="0"/>
    <s v="Yes"/>
    <x v="2"/>
    <d v="2012-09-15T00:00:00"/>
    <s v="Electronic"/>
    <s v=""/>
    <s v="AR"/>
    <x v="2"/>
    <n v="0"/>
    <x v="2"/>
    <x v="1"/>
    <x v="3"/>
  </r>
  <r>
    <x v="802"/>
    <x v="1"/>
    <s v="2824-HJQPP"/>
    <d v="2012-02-29T00:00:00"/>
    <d v="2012-03-30T00:00:00"/>
    <n v="60.86"/>
    <m/>
    <s v="Paid"/>
    <d v="2012-02-29T00:00:00"/>
    <n v="0"/>
    <s v="No"/>
    <x v="3"/>
    <d v="2013-04-09T00:00:00"/>
    <s v="Paper"/>
    <s v=""/>
    <s v="AR"/>
    <x v="2"/>
    <n v="0"/>
    <x v="1"/>
    <x v="1"/>
    <x v="4"/>
  </r>
  <r>
    <x v="801"/>
    <x v="1"/>
    <s v="6833-ETVHD"/>
    <d v="2013-03-28T00:00:00"/>
    <d v="2013-04-27T00:00:00"/>
    <n v="60.25"/>
    <m/>
    <s v="Paid"/>
    <d v="2013-03-28T00:00:00"/>
    <n v="0"/>
    <s v="No"/>
    <x v="2"/>
    <d v="2012-04-30T00:00:00"/>
    <s v="Electronic"/>
    <s v=""/>
    <s v="AR"/>
    <x v="2"/>
    <n v="0"/>
    <x v="1"/>
    <x v="1"/>
    <x v="3"/>
  </r>
  <r>
    <x v="803"/>
    <x v="1"/>
    <s v="8942-ERSWK"/>
    <d v="2012-02-17T00:00:00"/>
    <d v="2012-03-18T00:00:00"/>
    <n v="38.97"/>
    <m/>
    <s v="Paid"/>
    <d v="2012-02-17T00:00:00"/>
    <n v="0"/>
    <s v="No"/>
    <x v="4"/>
    <d v="2013-11-01T00:00:00"/>
    <s v="Paper"/>
    <s v=""/>
    <s v="AR"/>
    <x v="2"/>
    <n v="0"/>
    <x v="1"/>
    <x v="1"/>
    <x v="4"/>
  </r>
  <r>
    <x v="804"/>
    <x v="1"/>
    <s v="2687-XWAMA"/>
    <d v="2012-07-14T00:00:00"/>
    <d v="2012-08-13T00:00:00"/>
    <n v="62.66"/>
    <m/>
    <s v="Paid"/>
    <d v="2012-07-14T00:00:00"/>
    <n v="0"/>
    <s v="No"/>
    <x v="5"/>
    <d v="2013-03-04T00:00:00"/>
    <s v="Paper"/>
    <s v=""/>
    <s v="AR"/>
    <x v="2"/>
    <n v="0"/>
    <x v="1"/>
    <x v="1"/>
    <x v="4"/>
  </r>
  <r>
    <x v="802"/>
    <x v="1"/>
    <s v="9181-HEKGV"/>
    <d v="2012-02-05T00:00:00"/>
    <d v="2012-01-06T00:00:00"/>
    <n v="58.19"/>
    <m/>
    <s v="Paid"/>
    <d v="2012-02-05T00:00:00"/>
    <n v="5"/>
    <s v="No"/>
    <x v="3"/>
    <d v="2013-10-16T00:00:00"/>
    <s v="Paper"/>
    <s v=""/>
    <s v="AR"/>
    <x v="1"/>
    <n v="1"/>
    <x v="1"/>
    <x v="1"/>
    <x v="4"/>
  </r>
  <r>
    <x v="802"/>
    <x v="1"/>
    <s v="2824-HJQPP"/>
    <d v="2012-11-18T00:00:00"/>
    <d v="2012-12-18T00:00:00"/>
    <n v="51.6"/>
    <m/>
    <s v="Paid"/>
    <d v="2012-11-18T00:00:00"/>
    <n v="0"/>
    <s v="No"/>
    <x v="3"/>
    <d v="2013-04-09T00:00:00"/>
    <s v="Paper"/>
    <s v=""/>
    <s v="AR"/>
    <x v="2"/>
    <n v="0"/>
    <x v="1"/>
    <x v="1"/>
    <x v="4"/>
  </r>
  <r>
    <x v="802"/>
    <x v="1"/>
    <s v="2824-HJQPP"/>
    <d v="2012-02-02T00:00:00"/>
    <d v="2012-03-03T00:00:00"/>
    <n v="70.47"/>
    <m/>
    <s v="Paid"/>
    <d v="2012-02-02T00:00:00"/>
    <n v="0"/>
    <s v="No"/>
    <x v="3"/>
    <d v="2013-04-09T00:00:00"/>
    <s v="Paper"/>
    <s v=""/>
    <s v="AR"/>
    <x v="2"/>
    <n v="0"/>
    <x v="1"/>
    <x v="1"/>
    <x v="4"/>
  </r>
  <r>
    <x v="802"/>
    <x v="1"/>
    <s v="3568-JJMFW"/>
    <d v="2013-03-08T00:00:00"/>
    <d v="2013-02-09T00:00:00"/>
    <n v="64.53"/>
    <m/>
    <s v="Paid"/>
    <d v="2013-03-08T00:00:00"/>
    <n v="0"/>
    <s v="Yes"/>
    <x v="3"/>
    <d v="2012-09-01T00:00:00"/>
    <s v="Electronic"/>
    <s v=""/>
    <s v="AR"/>
    <x v="2"/>
    <n v="0"/>
    <x v="2"/>
    <x v="1"/>
    <x v="3"/>
  </r>
  <r>
    <x v="800"/>
    <x v="1"/>
    <s v="2676-DZINU"/>
    <d v="2012-03-05T00:00:00"/>
    <d v="2012-02-06T00:00:00"/>
    <n v="59.78"/>
    <m/>
    <s v="Paid"/>
    <d v="2012-03-05T00:00:00"/>
    <n v="0"/>
    <s v="No"/>
    <x v="1"/>
    <d v="2012-10-19T00:00:00"/>
    <s v="Paper"/>
    <s v=""/>
    <s v="AR"/>
    <x v="2"/>
    <n v="0"/>
    <x v="1"/>
    <x v="1"/>
    <x v="4"/>
  </r>
  <r>
    <x v="800"/>
    <x v="1"/>
    <s v="7841-HROAQ"/>
    <d v="2012-01-02T00:00:00"/>
    <d v="2012-02-03T00:00:00"/>
    <n v="56.2"/>
    <m/>
    <s v="Paid"/>
    <d v="2012-01-02T00:00:00"/>
    <n v="7"/>
    <s v="Yes"/>
    <x v="1"/>
    <d v="2013-09-15T00:00:00"/>
    <s v="Paper"/>
    <s v=""/>
    <s v="AR"/>
    <x v="1"/>
    <n v="1"/>
    <x v="2"/>
    <x v="1"/>
    <x v="4"/>
  </r>
  <r>
    <x v="803"/>
    <x v="1"/>
    <s v="7372-CESLR"/>
    <d v="2012-10-01T00:00:00"/>
    <d v="2012-09-02T00:00:00"/>
    <n v="47.75"/>
    <m/>
    <s v="Paid"/>
    <d v="2012-10-01T00:00:00"/>
    <n v="0"/>
    <s v="No"/>
    <x v="4"/>
    <d v="2013-11-01T00:00:00"/>
    <s v="Paper"/>
    <s v=""/>
    <s v="AR"/>
    <x v="2"/>
    <n v="0"/>
    <x v="1"/>
    <x v="1"/>
    <x v="4"/>
  </r>
  <r>
    <x v="801"/>
    <x v="1"/>
    <s v="9322-YCTQO"/>
    <d v="2012-04-13T00:00:00"/>
    <d v="2012-05-13T00:00:00"/>
    <n v="83.24"/>
    <m/>
    <s v="Paid"/>
    <d v="2012-04-13T00:00:00"/>
    <n v="10"/>
    <s v="No"/>
    <x v="2"/>
    <d v="2012-06-04T00:00:00"/>
    <s v="Electronic"/>
    <s v=""/>
    <s v="AR"/>
    <x v="1"/>
    <n v="1"/>
    <x v="1"/>
    <x v="1"/>
    <x v="4"/>
  </r>
  <r>
    <x v="800"/>
    <x v="1"/>
    <s v="0187-ERLSR"/>
    <d v="2013-10-17T00:00:00"/>
    <d v="2013-11-16T00:00:00"/>
    <n v="77.19"/>
    <m/>
    <s v="Paid"/>
    <d v="2013-10-17T00:00:00"/>
    <n v="0"/>
    <s v="No"/>
    <x v="1"/>
    <d v="2013-07-31T00:00:00"/>
    <s v="Electronic"/>
    <s v=""/>
    <s v="AR"/>
    <x v="2"/>
    <n v="0"/>
    <x v="1"/>
    <x v="1"/>
    <x v="3"/>
  </r>
  <r>
    <x v="800"/>
    <x v="1"/>
    <s v="5529-TBPGK"/>
    <d v="2012-08-16T00:00:00"/>
    <d v="2012-09-15T00:00:00"/>
    <n v="59.21"/>
    <m/>
    <s v="Paid"/>
    <d v="2012-08-16T00:00:00"/>
    <n v="8"/>
    <s v="No"/>
    <x v="1"/>
    <d v="2013-09-08T00:00:00"/>
    <s v="Paper"/>
    <s v=""/>
    <s v="AR"/>
    <x v="1"/>
    <n v="1"/>
    <x v="1"/>
    <x v="1"/>
    <x v="4"/>
  </r>
  <r>
    <x v="803"/>
    <x v="1"/>
    <s v="3271-YDPUJ"/>
    <d v="2012-07-27T00:00:00"/>
    <d v="2012-08-26T00:00:00"/>
    <n v="46.31"/>
    <m/>
    <s v="Paid"/>
    <d v="2012-07-27T00:00:00"/>
    <n v="0"/>
    <s v="Yes"/>
    <x v="4"/>
    <d v="2013-02-04T00:00:00"/>
    <s v="Paper"/>
    <s v=""/>
    <s v="AR"/>
    <x v="2"/>
    <n v="0"/>
    <x v="2"/>
    <x v="1"/>
    <x v="4"/>
  </r>
  <r>
    <x v="803"/>
    <x v="1"/>
    <s v="6296-UKEUZ"/>
    <d v="2013-07-09T00:00:00"/>
    <d v="2013-07-10T00:00:00"/>
    <n v="61.24"/>
    <m/>
    <s v="Paid"/>
    <d v="2013-07-09T00:00:00"/>
    <n v="0"/>
    <s v="No"/>
    <x v="4"/>
    <d v="2012-11-26T00:00:00"/>
    <s v="Electronic"/>
    <s v=""/>
    <s v="AR"/>
    <x v="2"/>
    <n v="0"/>
    <x v="1"/>
    <x v="1"/>
    <x v="3"/>
  </r>
  <r>
    <x v="804"/>
    <x v="1"/>
    <s v="9323-NDIOV"/>
    <d v="2012-11-19T00:00:00"/>
    <d v="2012-12-19T00:00:00"/>
    <n v="60.46"/>
    <m/>
    <s v="Paid"/>
    <d v="2012-11-19T00:00:00"/>
    <n v="1"/>
    <s v="No"/>
    <x v="5"/>
    <d v="2012-09-07T00:00:00"/>
    <s v="Electronic"/>
    <s v=""/>
    <s v="AR"/>
    <x v="1"/>
    <n v="1"/>
    <x v="1"/>
    <x v="1"/>
    <x v="4"/>
  </r>
  <r>
    <x v="803"/>
    <x v="1"/>
    <s v="9286-VLKMI"/>
    <d v="2012-01-31T00:00:00"/>
    <d v="2012-01-03T00:00:00"/>
    <n v="73.319999999999993"/>
    <m/>
    <s v="Paid"/>
    <d v="2012-01-31T00:00:00"/>
    <n v="0"/>
    <s v="No"/>
    <x v="4"/>
    <d v="2013-02-13T00:00:00"/>
    <s v="Paper"/>
    <s v=""/>
    <s v="AR"/>
    <x v="2"/>
    <n v="0"/>
    <x v="1"/>
    <x v="1"/>
    <x v="4"/>
  </r>
  <r>
    <x v="803"/>
    <x v="1"/>
    <s v="7372-CESLR"/>
    <d v="2012-05-25T00:00:00"/>
    <d v="2012-06-24T00:00:00"/>
    <n v="34.58"/>
    <m/>
    <s v="Paid"/>
    <d v="2012-05-25T00:00:00"/>
    <n v="0"/>
    <s v="No"/>
    <x v="4"/>
    <d v="2013-11-01T00:00:00"/>
    <s v="Paper"/>
    <s v=""/>
    <s v="AR"/>
    <x v="2"/>
    <n v="0"/>
    <x v="1"/>
    <x v="1"/>
    <x v="4"/>
  </r>
  <r>
    <x v="801"/>
    <x v="1"/>
    <s v="3448-OWJOT"/>
    <d v="2013-03-10T00:00:00"/>
    <d v="2013-02-11T00:00:00"/>
    <n v="64.739999999999995"/>
    <m/>
    <s v="Paid"/>
    <d v="2013-03-10T00:00:00"/>
    <n v="7"/>
    <s v="Yes"/>
    <x v="2"/>
    <d v="2012-09-15T00:00:00"/>
    <s v="Electronic"/>
    <s v=""/>
    <s v="AR"/>
    <x v="1"/>
    <n v="1"/>
    <x v="2"/>
    <x v="1"/>
    <x v="3"/>
  </r>
  <r>
    <x v="801"/>
    <x v="1"/>
    <s v="3448-OWJOT"/>
    <d v="2012-01-30T00:00:00"/>
    <d v="2012-02-29T00:00:00"/>
    <n v="85.22"/>
    <m/>
    <s v="Paid"/>
    <d v="2012-01-30T00:00:00"/>
    <n v="11"/>
    <s v="Yes"/>
    <x v="2"/>
    <d v="2012-09-15T00:00:00"/>
    <s v="Paper"/>
    <s v=""/>
    <s v="AR"/>
    <x v="1"/>
    <n v="1"/>
    <x v="2"/>
    <x v="1"/>
    <x v="4"/>
  </r>
  <r>
    <x v="802"/>
    <x v="1"/>
    <s v="7946-HJDUR"/>
    <d v="2012-01-09T00:00:00"/>
    <d v="2012-01-10T00:00:00"/>
    <n v="60.57"/>
    <m/>
    <s v="Paid"/>
    <d v="2012-01-09T00:00:00"/>
    <n v="0"/>
    <s v="No"/>
    <x v="3"/>
    <d v="2012-02-21T00:00:00"/>
    <s v="Electronic"/>
    <s v=""/>
    <s v="AR"/>
    <x v="2"/>
    <n v="0"/>
    <x v="1"/>
    <x v="1"/>
    <x v="4"/>
  </r>
  <r>
    <x v="803"/>
    <x v="1"/>
    <s v="0688-XNJRO"/>
    <d v="2013-02-05T00:00:00"/>
    <d v="2013-01-06T00:00:00"/>
    <n v="41.31"/>
    <m/>
    <s v="Paid"/>
    <d v="2013-02-05T00:00:00"/>
    <n v="15"/>
    <s v="No"/>
    <x v="4"/>
    <d v="2012-06-24T00:00:00"/>
    <s v="Electronic"/>
    <s v=""/>
    <s v="AR"/>
    <x v="1"/>
    <n v="1"/>
    <x v="1"/>
    <x v="1"/>
    <x v="3"/>
  </r>
  <r>
    <x v="800"/>
    <x v="1"/>
    <s v="8820-BLYDZ"/>
    <d v="2012-07-19T00:00:00"/>
    <d v="2012-08-18T00:00:00"/>
    <n v="70.13"/>
    <m/>
    <s v="Paid"/>
    <d v="2012-07-19T00:00:00"/>
    <n v="0"/>
    <s v="No"/>
    <x v="1"/>
    <d v="2013-03-19T00:00:00"/>
    <s v="Paper"/>
    <s v=""/>
    <s v="AR"/>
    <x v="2"/>
    <n v="0"/>
    <x v="1"/>
    <x v="1"/>
    <x v="4"/>
  </r>
  <r>
    <x v="800"/>
    <x v="1"/>
    <s v="6632-CGYHU"/>
    <d v="2013-09-16T00:00:00"/>
    <d v="2013-10-16T00:00:00"/>
    <n v="68.47"/>
    <m/>
    <s v="Paid"/>
    <d v="2013-09-16T00:00:00"/>
    <n v="0"/>
    <s v="No"/>
    <x v="1"/>
    <d v="2013-08-01T00:00:00"/>
    <s v="Electronic"/>
    <s v=""/>
    <s v="AR"/>
    <x v="2"/>
    <n v="0"/>
    <x v="1"/>
    <x v="1"/>
    <x v="3"/>
  </r>
  <r>
    <x v="802"/>
    <x v="1"/>
    <s v="8102-ABPKQ"/>
    <d v="2013-05-07T00:00:00"/>
    <d v="2013-04-08T00:00:00"/>
    <n v="85.3"/>
    <m/>
    <s v="Paid"/>
    <d v="2013-05-07T00:00:00"/>
    <n v="25"/>
    <s v="Yes"/>
    <x v="3"/>
    <d v="2013-08-29T00:00:00"/>
    <s v="Paper"/>
    <s v=""/>
    <s v="AR"/>
    <x v="1"/>
    <n v="1"/>
    <x v="2"/>
    <x v="1"/>
    <x v="3"/>
  </r>
  <r>
    <x v="802"/>
    <x v="1"/>
    <s v="8364-UWVLM"/>
    <d v="2013-04-06T00:00:00"/>
    <d v="2013-04-07T00:00:00"/>
    <n v="63.58"/>
    <m/>
    <s v="Paid"/>
    <d v="2013-04-06T00:00:00"/>
    <n v="0"/>
    <s v="No"/>
    <x v="3"/>
    <d v="2012-10-11T00:00:00"/>
    <s v="Electronic"/>
    <s v=""/>
    <s v="AR"/>
    <x v="2"/>
    <n v="0"/>
    <x v="1"/>
    <x v="1"/>
    <x v="3"/>
  </r>
  <r>
    <x v="804"/>
    <x v="1"/>
    <s v="7228-LEPPM"/>
    <d v="2012-01-23T00:00:00"/>
    <d v="2012-02-22T00:00:00"/>
    <n v="87.1"/>
    <m/>
    <s v="Paid"/>
    <d v="2012-01-23T00:00:00"/>
    <n v="15"/>
    <s v="No"/>
    <x v="5"/>
    <d v="2012-04-30T00:00:00"/>
    <s v="Paper"/>
    <s v=""/>
    <s v="AR"/>
    <x v="1"/>
    <n v="1"/>
    <x v="1"/>
    <x v="1"/>
    <x v="4"/>
  </r>
  <r>
    <x v="800"/>
    <x v="1"/>
    <s v="7329-TWKLF"/>
    <d v="2012-06-07T00:00:00"/>
    <d v="2012-05-08T00:00:00"/>
    <n v="73.84"/>
    <m/>
    <s v="Paid"/>
    <d v="2012-06-07T00:00:00"/>
    <n v="0"/>
    <s v="No"/>
    <x v="1"/>
    <d v="2013-11-20T00:00:00"/>
    <s v="Paper"/>
    <s v=""/>
    <s v="AR"/>
    <x v="2"/>
    <n v="0"/>
    <x v="1"/>
    <x v="1"/>
    <x v="4"/>
  </r>
  <r>
    <x v="800"/>
    <x v="1"/>
    <s v="5920-DPXLN"/>
    <d v="2013-10-23T00:00:00"/>
    <d v="2013-11-22T00:00:00"/>
    <n v="61.19"/>
    <m/>
    <s v="Paid"/>
    <d v="2013-10-23T00:00:00"/>
    <n v="0"/>
    <s v="No"/>
    <x v="1"/>
    <d v="2012-11-11T00:00:00"/>
    <s v="Electronic"/>
    <s v=""/>
    <s v="AR"/>
    <x v="2"/>
    <n v="0"/>
    <x v="1"/>
    <x v="1"/>
    <x v="3"/>
  </r>
  <r>
    <x v="800"/>
    <x v="1"/>
    <s v="8820-BLYDZ"/>
    <d v="2012-05-28T00:00:00"/>
    <d v="2012-06-27T00:00:00"/>
    <n v="95.99"/>
    <m/>
    <s v="Paid"/>
    <d v="2012-05-28T00:00:00"/>
    <n v="0"/>
    <s v="No"/>
    <x v="1"/>
    <d v="2013-03-19T00:00:00"/>
    <s v="Paper"/>
    <s v=""/>
    <s v="AR"/>
    <x v="2"/>
    <n v="0"/>
    <x v="1"/>
    <x v="1"/>
    <x v="4"/>
  </r>
  <r>
    <x v="804"/>
    <x v="1"/>
    <s v="2687-XWAMA"/>
    <d v="2012-10-15T00:00:00"/>
    <d v="2012-11-14T00:00:00"/>
    <n v="57.88"/>
    <m/>
    <s v="Paid"/>
    <d v="2012-10-15T00:00:00"/>
    <n v="0"/>
    <s v="No"/>
    <x v="5"/>
    <d v="2013-03-04T00:00:00"/>
    <s v="Paper"/>
    <s v=""/>
    <s v="AR"/>
    <x v="2"/>
    <n v="0"/>
    <x v="1"/>
    <x v="1"/>
    <x v="4"/>
  </r>
  <r>
    <x v="801"/>
    <x v="1"/>
    <s v="4632-QZOKX"/>
    <d v="2013-12-01T00:00:00"/>
    <d v="2013-11-02T00:00:00"/>
    <n v="65.61"/>
    <m/>
    <s v="Paid"/>
    <d v="2013-12-01T00:00:00"/>
    <n v="9"/>
    <s v="Yes"/>
    <x v="2"/>
    <d v="2013-03-19T00:00:00"/>
    <s v="Paper"/>
    <s v=""/>
    <s v="AR"/>
    <x v="1"/>
    <n v="1"/>
    <x v="2"/>
    <x v="1"/>
    <x v="3"/>
  </r>
  <r>
    <x v="801"/>
    <x v="1"/>
    <s v="9322-YCTQO"/>
    <d v="2013-05-22T00:00:00"/>
    <d v="2013-06-21T00:00:00"/>
    <n v="98.35"/>
    <m/>
    <s v="Paid"/>
    <d v="2013-05-22T00:00:00"/>
    <n v="4"/>
    <s v="No"/>
    <x v="2"/>
    <d v="2012-06-04T00:00:00"/>
    <s v="Electronic"/>
    <s v=""/>
    <s v="AR"/>
    <x v="1"/>
    <n v="1"/>
    <x v="1"/>
    <x v="1"/>
    <x v="3"/>
  </r>
  <r>
    <x v="800"/>
    <x v="1"/>
    <s v="1080-NDGAE"/>
    <d v="2012-04-27T00:00:00"/>
    <d v="2012-05-27T00:00:00"/>
    <n v="96.6"/>
    <m/>
    <s v="Paid"/>
    <d v="2012-04-27T00:00:00"/>
    <n v="0"/>
    <s v="No"/>
    <x v="1"/>
    <d v="2012-09-28T00:00:00"/>
    <s v="Paper"/>
    <s v=""/>
    <s v="AR"/>
    <x v="2"/>
    <n v="0"/>
    <x v="1"/>
    <x v="1"/>
    <x v="4"/>
  </r>
  <r>
    <x v="801"/>
    <x v="1"/>
    <s v="7600-OISKG"/>
    <d v="2013-08-25T00:00:00"/>
    <d v="2013-09-24T00:00:00"/>
    <n v="60.57"/>
    <m/>
    <s v="Paid"/>
    <d v="2013-08-25T00:00:00"/>
    <n v="0"/>
    <s v="Yes"/>
    <x v="2"/>
    <d v="2013-07-19T00:00:00"/>
    <s v="Electronic"/>
    <s v=""/>
    <s v="AR"/>
    <x v="2"/>
    <n v="0"/>
    <x v="2"/>
    <x v="1"/>
    <x v="3"/>
  </r>
  <r>
    <x v="802"/>
    <x v="1"/>
    <s v="5148-SYKLB"/>
    <d v="2013-11-06T00:00:00"/>
    <d v="2013-11-07T00:00:00"/>
    <n v="84.15"/>
    <m/>
    <s v="Paid"/>
    <d v="2013-11-06T00:00:00"/>
    <n v="12"/>
    <s v="Yes"/>
    <x v="3"/>
    <d v="2013-08-28T00:00:00"/>
    <s v="Paper"/>
    <s v=""/>
    <s v="AR"/>
    <x v="1"/>
    <n v="1"/>
    <x v="2"/>
    <x v="1"/>
    <x v="3"/>
  </r>
  <r>
    <x v="800"/>
    <x v="1"/>
    <s v="3569-VJWXS"/>
    <d v="2012-03-04T00:00:00"/>
    <d v="2012-03-05T00:00:00"/>
    <n v="65.75"/>
    <m/>
    <s v="Paid"/>
    <d v="2012-03-04T00:00:00"/>
    <n v="0"/>
    <s v="No"/>
    <x v="1"/>
    <d v="2013-09-04T00:00:00"/>
    <s v="Paper"/>
    <s v=""/>
    <s v="AR"/>
    <x v="2"/>
    <n v="0"/>
    <x v="1"/>
    <x v="1"/>
    <x v="4"/>
  </r>
  <r>
    <x v="801"/>
    <x v="1"/>
    <s v="6048-QPZCF"/>
    <d v="2012-06-06T00:00:00"/>
    <d v="2012-06-07T00:00:00"/>
    <n v="96.48"/>
    <m/>
    <s v="Paid"/>
    <d v="2012-06-06T00:00:00"/>
    <n v="0"/>
    <s v="No"/>
    <x v="2"/>
    <d v="2012-07-13T00:00:00"/>
    <s v="Paper"/>
    <s v=""/>
    <s v="AR"/>
    <x v="2"/>
    <n v="0"/>
    <x v="1"/>
    <x v="1"/>
    <x v="4"/>
  </r>
  <r>
    <x v="802"/>
    <x v="1"/>
    <s v="9181-HEKGV"/>
    <d v="2012-12-30T00:00:00"/>
    <d v="2013-01-29T00:00:00"/>
    <n v="87"/>
    <m/>
    <s v="Paid"/>
    <d v="2012-12-30T00:00:00"/>
    <n v="34"/>
    <s v="Yes"/>
    <x v="3"/>
    <d v="2013-10-16T00:00:00"/>
    <s v="Paper"/>
    <s v=""/>
    <s v="AR"/>
    <x v="3"/>
    <n v="1"/>
    <x v="2"/>
    <x v="1"/>
    <x v="4"/>
  </r>
  <r>
    <x v="804"/>
    <x v="1"/>
    <s v="6831-FIODB"/>
    <d v="2012-02-16T00:00:00"/>
    <d v="2012-03-17T00:00:00"/>
    <n v="57.07"/>
    <m/>
    <s v="Paid"/>
    <d v="2012-02-16T00:00:00"/>
    <n v="0"/>
    <s v="No"/>
    <x v="5"/>
    <d v="2013-08-05T00:00:00"/>
    <s v="Paper"/>
    <s v=""/>
    <s v="AR"/>
    <x v="2"/>
    <n v="0"/>
    <x v="1"/>
    <x v="1"/>
    <x v="4"/>
  </r>
  <r>
    <x v="803"/>
    <x v="1"/>
    <s v="3676-CQAIF"/>
    <d v="2012-01-06T00:00:00"/>
    <d v="2012-01-07T00:00:00"/>
    <n v="53.81"/>
    <m/>
    <s v="Paid"/>
    <d v="2012-01-06T00:00:00"/>
    <n v="19"/>
    <s v="Yes"/>
    <x v="4"/>
    <d v="2013-07-29T00:00:00"/>
    <s v="Paper"/>
    <s v=""/>
    <s v="AR"/>
    <x v="1"/>
    <n v="1"/>
    <x v="2"/>
    <x v="1"/>
    <x v="4"/>
  </r>
  <r>
    <x v="800"/>
    <x v="1"/>
    <s v="2125-HJDLA"/>
    <d v="2012-02-13T00:00:00"/>
    <d v="2012-03-14T00:00:00"/>
    <n v="24.25"/>
    <m/>
    <s v="Paid"/>
    <d v="2012-02-13T00:00:00"/>
    <n v="15"/>
    <s v="No"/>
    <x v="1"/>
    <d v="2012-05-22T00:00:00"/>
    <s v="Paper"/>
    <s v=""/>
    <s v="AR"/>
    <x v="1"/>
    <n v="1"/>
    <x v="1"/>
    <x v="1"/>
    <x v="4"/>
  </r>
  <r>
    <x v="800"/>
    <x v="1"/>
    <s v="6160-HCSFI"/>
    <d v="2013-11-26T00:00:00"/>
    <d v="2013-12-26T00:00:00"/>
    <n v="80.849999999999994"/>
    <m/>
    <s v="Paid"/>
    <d v="2013-11-26T00:00:00"/>
    <n v="0"/>
    <s v="No"/>
    <x v="1"/>
    <d v="2013-10-01T00:00:00"/>
    <s v="Electronic"/>
    <s v=""/>
    <s v="AR"/>
    <x v="2"/>
    <n v="0"/>
    <x v="1"/>
    <x v="1"/>
    <x v="3"/>
  </r>
  <r>
    <x v="800"/>
    <x v="1"/>
    <s v="5196-TWQXF"/>
    <d v="2013-03-02T00:00:00"/>
    <d v="2013-05-03T00:00:00"/>
    <n v="65.47"/>
    <m/>
    <s v="Paid"/>
    <d v="2013-03-02T00:00:00"/>
    <n v="0"/>
    <s v="No"/>
    <x v="1"/>
    <d v="2012-06-20T00:00:00"/>
    <s v="Electronic"/>
    <s v=""/>
    <s v="AR"/>
    <x v="2"/>
    <n v="0"/>
    <x v="1"/>
    <x v="1"/>
    <x v="3"/>
  </r>
  <r>
    <x v="801"/>
    <x v="1"/>
    <s v="0783-PEPYR"/>
    <d v="2013-09-18T00:00:00"/>
    <d v="2013-10-18T00:00:00"/>
    <n v="58.58"/>
    <m/>
    <s v="Paid"/>
    <d v="2013-09-18T00:00:00"/>
    <n v="1"/>
    <s v="No"/>
    <x v="2"/>
    <d v="2013-11-27T00:00:00"/>
    <s v="Paper"/>
    <s v=""/>
    <s v="AR"/>
    <x v="1"/>
    <n v="1"/>
    <x v="1"/>
    <x v="1"/>
    <x v="3"/>
  </r>
  <r>
    <x v="801"/>
    <x v="1"/>
    <s v="6833-ETVHD"/>
    <d v="2013-12-08T00:00:00"/>
    <d v="2013-11-09T00:00:00"/>
    <n v="62.4"/>
    <m/>
    <s v="Paid"/>
    <d v="2013-12-08T00:00:00"/>
    <n v="0"/>
    <s v="No"/>
    <x v="2"/>
    <d v="2012-04-30T00:00:00"/>
    <s v="Electronic"/>
    <s v=""/>
    <s v="AR"/>
    <x v="2"/>
    <n v="0"/>
    <x v="1"/>
    <x v="1"/>
    <x v="3"/>
  </r>
  <r>
    <x v="802"/>
    <x v="1"/>
    <s v="1604-LIFKX"/>
    <d v="2013-10-18T00:00:00"/>
    <d v="2013-11-17T00:00:00"/>
    <n v="51.64"/>
    <m/>
    <s v="Paid"/>
    <d v="2013-10-18T00:00:00"/>
    <n v="10"/>
    <s v="No"/>
    <x v="3"/>
    <d v="2013-03-16T00:00:00"/>
    <s v="Electronic"/>
    <s v=""/>
    <s v="AR"/>
    <x v="1"/>
    <n v="1"/>
    <x v="1"/>
    <x v="1"/>
    <x v="3"/>
  </r>
  <r>
    <x v="801"/>
    <x v="1"/>
    <s v="9117-LYRCE"/>
    <d v="2012-09-25T00:00:00"/>
    <d v="2012-10-25T00:00:00"/>
    <n v="37.19"/>
    <m/>
    <s v="Paid"/>
    <d v="2012-09-25T00:00:00"/>
    <n v="7"/>
    <s v="No"/>
    <x v="2"/>
    <d v="2013-05-07T00:00:00"/>
    <s v="Paper"/>
    <s v=""/>
    <s v="AR"/>
    <x v="1"/>
    <n v="1"/>
    <x v="1"/>
    <x v="1"/>
    <x v="4"/>
  </r>
  <r>
    <x v="801"/>
    <x v="1"/>
    <s v="4092-ZAVRG"/>
    <d v="2013-07-08T00:00:00"/>
    <d v="2013-06-09T00:00:00"/>
    <n v="73.08"/>
    <m/>
    <s v="Paid"/>
    <d v="2013-07-08T00:00:00"/>
    <n v="0"/>
    <s v="No"/>
    <x v="2"/>
    <d v="2012-05-19T00:00:00"/>
    <s v="Electronic"/>
    <s v=""/>
    <s v="AR"/>
    <x v="2"/>
    <n v="0"/>
    <x v="1"/>
    <x v="1"/>
    <x v="3"/>
  </r>
  <r>
    <x v="804"/>
    <x v="1"/>
    <s v="0465-DTULQ"/>
    <d v="2012-06-16T00:00:00"/>
    <d v="2012-07-16T00:00:00"/>
    <n v="39.869999999999997"/>
    <m/>
    <s v="Paid"/>
    <d v="2012-06-16T00:00:00"/>
    <n v="18"/>
    <s v="Yes"/>
    <x v="5"/>
    <d v="2013-04-03T00:00:00"/>
    <s v="Paper"/>
    <s v=""/>
    <s v="AR"/>
    <x v="1"/>
    <n v="1"/>
    <x v="2"/>
    <x v="1"/>
    <x v="4"/>
  </r>
  <r>
    <x v="803"/>
    <x v="1"/>
    <s v="9883-SDWFS"/>
    <d v="2013-04-27T00:00:00"/>
    <d v="2013-05-27T00:00:00"/>
    <n v="42.86"/>
    <m/>
    <s v="Paid"/>
    <d v="2013-04-27T00:00:00"/>
    <n v="22"/>
    <s v="Yes"/>
    <x v="4"/>
    <d v="2013-08-07T00:00:00"/>
    <s v="Paper"/>
    <s v=""/>
    <s v="AR"/>
    <x v="1"/>
    <n v="1"/>
    <x v="2"/>
    <x v="1"/>
    <x v="3"/>
  </r>
  <r>
    <x v="801"/>
    <x v="1"/>
    <s v="3448-OWJOT"/>
    <d v="2013-09-30T00:00:00"/>
    <d v="2013-10-30T00:00:00"/>
    <n v="73.989999999999995"/>
    <m/>
    <s v="Paid"/>
    <d v="2013-09-30T00:00:00"/>
    <n v="0"/>
    <s v="Yes"/>
    <x v="2"/>
    <d v="2012-09-15T00:00:00"/>
    <s v="Electronic"/>
    <s v=""/>
    <s v="AR"/>
    <x v="2"/>
    <n v="0"/>
    <x v="2"/>
    <x v="1"/>
    <x v="3"/>
  </r>
  <r>
    <x v="804"/>
    <x v="1"/>
    <s v="5592-UQXSS"/>
    <d v="2012-07-04T00:00:00"/>
    <d v="2012-07-05T00:00:00"/>
    <n v="37.08"/>
    <m/>
    <s v="Paid"/>
    <d v="2012-07-04T00:00:00"/>
    <n v="5"/>
    <s v="Yes"/>
    <x v="5"/>
    <d v="2012-12-31T00:00:00"/>
    <s v="Paper"/>
    <s v=""/>
    <s v="AR"/>
    <x v="1"/>
    <n v="1"/>
    <x v="2"/>
    <x v="1"/>
    <x v="4"/>
  </r>
  <r>
    <x v="803"/>
    <x v="1"/>
    <s v="8690-EEBEO"/>
    <d v="2013-11-08T00:00:00"/>
    <d v="2013-10-09T00:00:00"/>
    <n v="62.83"/>
    <m/>
    <s v="Paid"/>
    <d v="2013-11-08T00:00:00"/>
    <n v="0"/>
    <s v="No"/>
    <x v="4"/>
    <d v="2012-05-12T00:00:00"/>
    <s v="Electronic"/>
    <s v=""/>
    <s v="AR"/>
    <x v="2"/>
    <n v="0"/>
    <x v="1"/>
    <x v="1"/>
    <x v="3"/>
  </r>
  <r>
    <x v="804"/>
    <x v="1"/>
    <s v="5592-UQXSS"/>
    <d v="2013-05-06T00:00:00"/>
    <d v="2013-05-07T00:00:00"/>
    <n v="34.36"/>
    <m/>
    <s v="Paid"/>
    <d v="2013-05-06T00:00:00"/>
    <n v="0"/>
    <s v="No"/>
    <x v="5"/>
    <d v="2012-12-31T00:00:00"/>
    <s v="Electronic"/>
    <s v=""/>
    <s v="AR"/>
    <x v="2"/>
    <n v="0"/>
    <x v="1"/>
    <x v="1"/>
    <x v="3"/>
  </r>
  <r>
    <x v="800"/>
    <x v="1"/>
    <s v="6708-DPYTF"/>
    <d v="2013-03-20T00:00:00"/>
    <d v="2013-04-19T00:00:00"/>
    <n v="81.59"/>
    <m/>
    <s v="Paid"/>
    <d v="2013-03-20T00:00:00"/>
    <n v="9"/>
    <s v="No"/>
    <x v="1"/>
    <d v="2012-02-08T00:00:00"/>
    <s v="Electronic"/>
    <s v=""/>
    <s v="AR"/>
    <x v="1"/>
    <n v="1"/>
    <x v="1"/>
    <x v="1"/>
    <x v="3"/>
  </r>
  <r>
    <x v="800"/>
    <x v="1"/>
    <s v="7329-TWKLF"/>
    <d v="2013-10-21T00:00:00"/>
    <d v="2013-11-20T00:00:00"/>
    <n v="78.59"/>
    <m/>
    <s v="Paid"/>
    <d v="2013-10-21T00:00:00"/>
    <n v="0"/>
    <s v="No"/>
    <x v="1"/>
    <d v="2013-11-20T00:00:00"/>
    <s v="Paper"/>
    <s v=""/>
    <s v="AR"/>
    <x v="2"/>
    <n v="0"/>
    <x v="1"/>
    <x v="1"/>
    <x v="3"/>
  </r>
  <r>
    <x v="804"/>
    <x v="1"/>
    <s v="0625-TNJFG"/>
    <d v="2013-05-07T00:00:00"/>
    <d v="2013-04-08T00:00:00"/>
    <n v="69.849999999999994"/>
    <m/>
    <s v="Paid"/>
    <d v="2013-05-07T00:00:00"/>
    <n v="2"/>
    <s v="No"/>
    <x v="5"/>
    <d v="2013-08-15T00:00:00"/>
    <s v="Paper"/>
    <s v=""/>
    <s v="AR"/>
    <x v="1"/>
    <n v="1"/>
    <x v="1"/>
    <x v="1"/>
    <x v="3"/>
  </r>
  <r>
    <x v="801"/>
    <x v="1"/>
    <s v="9322-YCTQO"/>
    <d v="2013-05-17T00:00:00"/>
    <d v="2013-06-16T00:00:00"/>
    <n v="70.98"/>
    <m/>
    <s v="Paid"/>
    <d v="2013-05-17T00:00:00"/>
    <n v="7"/>
    <s v="No"/>
    <x v="2"/>
    <d v="2012-06-04T00:00:00"/>
    <s v="Electronic"/>
    <s v=""/>
    <s v="AR"/>
    <x v="1"/>
    <n v="1"/>
    <x v="1"/>
    <x v="1"/>
    <x v="3"/>
  </r>
  <r>
    <x v="801"/>
    <x v="1"/>
    <s v="4640-FGEJI"/>
    <d v="2013-10-21T00:00:00"/>
    <d v="2013-11-20T00:00:00"/>
    <n v="97.42"/>
    <m/>
    <s v="Paid"/>
    <d v="2013-10-21T00:00:00"/>
    <n v="0"/>
    <s v="No"/>
    <x v="2"/>
    <d v="2013-04-04T00:00:00"/>
    <s v="Electronic"/>
    <s v=""/>
    <s v="AR"/>
    <x v="2"/>
    <n v="0"/>
    <x v="1"/>
    <x v="1"/>
    <x v="3"/>
  </r>
  <r>
    <x v="801"/>
    <x v="1"/>
    <s v="0783-PEPYR"/>
    <d v="2012-04-29T00:00:00"/>
    <d v="2012-05-29T00:00:00"/>
    <n v="50.55"/>
    <m/>
    <s v="Paid"/>
    <d v="2012-04-29T00:00:00"/>
    <n v="13"/>
    <s v="Yes"/>
    <x v="2"/>
    <d v="2013-11-27T00:00:00"/>
    <s v="Paper"/>
    <s v=""/>
    <s v="AR"/>
    <x v="1"/>
    <n v="1"/>
    <x v="2"/>
    <x v="1"/>
    <x v="4"/>
  </r>
  <r>
    <x v="800"/>
    <x v="1"/>
    <s v="8156-PCYBM"/>
    <d v="2013-10-06T00:00:00"/>
    <d v="2013-10-07T00:00:00"/>
    <n v="62.64"/>
    <m/>
    <s v="Paid"/>
    <d v="2013-10-06T00:00:00"/>
    <n v="4"/>
    <s v="No"/>
    <x v="1"/>
    <d v="2012-03-03T00:00:00"/>
    <s v="Electronic"/>
    <s v=""/>
    <s v="AR"/>
    <x v="1"/>
    <n v="1"/>
    <x v="1"/>
    <x v="1"/>
    <x v="3"/>
  </r>
  <r>
    <x v="804"/>
    <x v="1"/>
    <s v="7260-ZHAKS"/>
    <d v="2012-08-30T00:00:00"/>
    <d v="2012-09-29T00:00:00"/>
    <n v="100.51"/>
    <m/>
    <s v="Paid"/>
    <d v="2012-08-30T00:00:00"/>
    <n v="0"/>
    <s v="No"/>
    <x v="5"/>
    <d v="2012-06-17T00:00:00"/>
    <s v="Electronic"/>
    <s v=""/>
    <s v="AR"/>
    <x v="2"/>
    <n v="0"/>
    <x v="1"/>
    <x v="1"/>
    <x v="4"/>
  </r>
  <r>
    <x v="800"/>
    <x v="1"/>
    <s v="2820-XGXSB"/>
    <d v="2012-02-05T00:00:00"/>
    <d v="2012-01-06T00:00:00"/>
    <n v="73.62"/>
    <m/>
    <s v="Paid"/>
    <d v="2012-02-05T00:00:00"/>
    <n v="0"/>
    <s v="No"/>
    <x v="1"/>
    <d v="2012-01-26T00:00:00"/>
    <s v="Electronic"/>
    <s v=""/>
    <s v="AR"/>
    <x v="2"/>
    <n v="0"/>
    <x v="1"/>
    <x v="1"/>
    <x v="4"/>
  </r>
  <r>
    <x v="800"/>
    <x v="1"/>
    <s v="8820-BLYDZ"/>
    <d v="2013-08-28T00:00:00"/>
    <d v="2013-09-27T00:00:00"/>
    <n v="98.83"/>
    <m/>
    <s v="Paid"/>
    <d v="2013-08-28T00:00:00"/>
    <n v="0"/>
    <s v="No"/>
    <x v="1"/>
    <d v="2013-03-19T00:00:00"/>
    <s v="Electronic"/>
    <s v=""/>
    <s v="AR"/>
    <x v="2"/>
    <n v="0"/>
    <x v="1"/>
    <x v="1"/>
    <x v="3"/>
  </r>
  <r>
    <x v="801"/>
    <x v="1"/>
    <s v="8389-TCXFQ"/>
    <d v="2013-09-01T00:00:00"/>
    <d v="2013-08-02T00:00:00"/>
    <n v="51.2"/>
    <m/>
    <s v="Paid"/>
    <d v="2013-09-01T00:00:00"/>
    <n v="0"/>
    <s v="No"/>
    <x v="2"/>
    <d v="2012-08-24T00:00:00"/>
    <s v="Electronic"/>
    <s v=""/>
    <s v="AR"/>
    <x v="2"/>
    <n v="0"/>
    <x v="1"/>
    <x v="1"/>
    <x v="3"/>
  </r>
  <r>
    <x v="801"/>
    <x v="1"/>
    <s v="4651-PMEXQ"/>
    <d v="2013-05-09T00:00:00"/>
    <d v="2013-05-10T00:00:00"/>
    <n v="70.290000000000006"/>
    <m/>
    <s v="Paid"/>
    <d v="2013-05-09T00:00:00"/>
    <n v="0"/>
    <s v="No"/>
    <x v="2"/>
    <d v="2012-04-07T00:00:00"/>
    <s v="Electronic"/>
    <s v=""/>
    <s v="AR"/>
    <x v="2"/>
    <n v="0"/>
    <x v="1"/>
    <x v="1"/>
    <x v="3"/>
  </r>
  <r>
    <x v="801"/>
    <x v="1"/>
    <s v="6833-ETVHD"/>
    <d v="2012-01-10T00:00:00"/>
    <d v="2012-10-31T00:00:00"/>
    <n v="74.56"/>
    <m/>
    <s v="Paid"/>
    <d v="2012-01-10T00:00:00"/>
    <n v="0"/>
    <s v="No"/>
    <x v="2"/>
    <d v="2012-04-30T00:00:00"/>
    <s v="Electronic"/>
    <s v=""/>
    <s v="AR"/>
    <x v="2"/>
    <n v="0"/>
    <x v="1"/>
    <x v="1"/>
    <x v="4"/>
  </r>
  <r>
    <x v="804"/>
    <x v="1"/>
    <s v="3831-FXWYK"/>
    <d v="2012-02-11T00:00:00"/>
    <d v="2012-02-12T00:00:00"/>
    <n v="74.47"/>
    <m/>
    <s v="Paid"/>
    <d v="2012-02-11T00:00:00"/>
    <n v="15"/>
    <s v="No"/>
    <x v="5"/>
    <d v="2013-08-03T00:00:00"/>
    <s v="Paper"/>
    <s v=""/>
    <s v="AR"/>
    <x v="1"/>
    <n v="1"/>
    <x v="1"/>
    <x v="1"/>
    <x v="4"/>
  </r>
  <r>
    <x v="801"/>
    <x v="1"/>
    <s v="9725-EZTEJ"/>
    <d v="2013-05-25T00:00:00"/>
    <d v="2013-06-24T00:00:00"/>
    <n v="109.81"/>
    <m/>
    <s v="Paid"/>
    <d v="2013-05-25T00:00:00"/>
    <n v="0"/>
    <s v="Yes"/>
    <x v="2"/>
    <d v="2012-03-17T00:00:00"/>
    <s v="Electronic"/>
    <s v=""/>
    <s v="AR"/>
    <x v="2"/>
    <n v="0"/>
    <x v="2"/>
    <x v="1"/>
    <x v="3"/>
  </r>
  <r>
    <x v="801"/>
    <x v="1"/>
    <s v="5573-KSOIA"/>
    <d v="2013-02-10T00:00:00"/>
    <d v="2013-01-11T00:00:00"/>
    <n v="84.31"/>
    <m/>
    <s v="Paid"/>
    <d v="2013-02-10T00:00:00"/>
    <n v="0"/>
    <s v="No"/>
    <x v="2"/>
    <d v="2013-09-30T00:00:00"/>
    <s v="Electronic"/>
    <s v=""/>
    <s v="AR"/>
    <x v="2"/>
    <n v="0"/>
    <x v="1"/>
    <x v="1"/>
    <x v="3"/>
  </r>
  <r>
    <x v="801"/>
    <x v="1"/>
    <s v="9771-QTLGZ"/>
    <d v="2013-02-28T00:00:00"/>
    <d v="2013-03-30T00:00:00"/>
    <n v="48.87"/>
    <m/>
    <s v="Paid"/>
    <d v="2013-02-28T00:00:00"/>
    <n v="0"/>
    <s v="Yes"/>
    <x v="2"/>
    <d v="2012-10-12T00:00:00"/>
    <s v="Electronic"/>
    <s v=""/>
    <s v="AR"/>
    <x v="2"/>
    <n v="0"/>
    <x v="2"/>
    <x v="1"/>
    <x v="3"/>
  </r>
  <r>
    <x v="804"/>
    <x v="1"/>
    <s v="7758-WKLVM"/>
    <d v="2012-11-04T00:00:00"/>
    <d v="2012-11-05T00:00:00"/>
    <n v="30.06"/>
    <m/>
    <s v="Paid"/>
    <d v="2012-11-04T00:00:00"/>
    <n v="6"/>
    <s v="No"/>
    <x v="5"/>
    <d v="2012-06-02T00:00:00"/>
    <s v="Electronic"/>
    <s v=""/>
    <s v="AR"/>
    <x v="1"/>
    <n v="1"/>
    <x v="1"/>
    <x v="1"/>
    <x v="4"/>
  </r>
  <r>
    <x v="804"/>
    <x v="1"/>
    <s v="7260-ZHAKS"/>
    <d v="2013-01-23T00:00:00"/>
    <d v="2013-02-22T00:00:00"/>
    <n v="83.32"/>
    <m/>
    <s v="Paid"/>
    <d v="2013-01-23T00:00:00"/>
    <n v="0"/>
    <s v="No"/>
    <x v="5"/>
    <d v="2012-06-17T00:00:00"/>
    <s v="Electronic"/>
    <s v=""/>
    <s v="AR"/>
    <x v="2"/>
    <n v="0"/>
    <x v="1"/>
    <x v="1"/>
    <x v="3"/>
  </r>
  <r>
    <x v="804"/>
    <x v="1"/>
    <s v="0465-DTULQ"/>
    <d v="2012-01-30T00:00:00"/>
    <d v="2012-02-29T00:00:00"/>
    <n v="59.34"/>
    <m/>
    <s v="Paid"/>
    <d v="2012-01-30T00:00:00"/>
    <n v="21"/>
    <s v="Yes"/>
    <x v="5"/>
    <d v="2013-04-03T00:00:00"/>
    <s v="Paper"/>
    <s v=""/>
    <s v="AR"/>
    <x v="1"/>
    <n v="1"/>
    <x v="2"/>
    <x v="1"/>
    <x v="4"/>
  </r>
  <r>
    <x v="801"/>
    <x v="1"/>
    <s v="4640-FGEJI"/>
    <d v="2012-06-11T00:00:00"/>
    <d v="2012-06-12T00:00:00"/>
    <n v="95.58"/>
    <m/>
    <s v="Paid"/>
    <d v="2012-06-11T00:00:00"/>
    <n v="0"/>
    <s v="No"/>
    <x v="2"/>
    <d v="2013-04-04T00:00:00"/>
    <s v="Paper"/>
    <s v=""/>
    <s v="AR"/>
    <x v="2"/>
    <n v="0"/>
    <x v="1"/>
    <x v="1"/>
    <x v="4"/>
  </r>
  <r>
    <x v="800"/>
    <x v="1"/>
    <s v="8156-PCYBM"/>
    <d v="2012-11-25T00:00:00"/>
    <d v="2012-12-25T00:00:00"/>
    <n v="46"/>
    <m/>
    <s v="Paid"/>
    <d v="2012-11-25T00:00:00"/>
    <n v="0"/>
    <s v="No"/>
    <x v="1"/>
    <d v="2012-03-03T00:00:00"/>
    <s v="Electronic"/>
    <s v=""/>
    <s v="AR"/>
    <x v="2"/>
    <n v="0"/>
    <x v="1"/>
    <x v="1"/>
    <x v="4"/>
  </r>
  <r>
    <x v="801"/>
    <x v="1"/>
    <s v="1447-YZKCL"/>
    <d v="2012-01-11T00:00:00"/>
    <d v="2012-01-12T00:00:00"/>
    <n v="61.2"/>
    <m/>
    <s v="Paid"/>
    <d v="2012-01-11T00:00:00"/>
    <n v="9"/>
    <s v="No"/>
    <x v="2"/>
    <d v="2012-10-08T00:00:00"/>
    <s v="Electronic"/>
    <s v=""/>
    <s v="AR"/>
    <x v="1"/>
    <n v="1"/>
    <x v="1"/>
    <x v="1"/>
    <x v="4"/>
  </r>
  <r>
    <x v="800"/>
    <x v="1"/>
    <s v="1080-NDGAE"/>
    <d v="2013-06-29T00:00:00"/>
    <d v="2013-07-29T00:00:00"/>
    <n v="89.97"/>
    <m/>
    <s v="Paid"/>
    <d v="2013-06-29T00:00:00"/>
    <n v="3"/>
    <s v="Yes"/>
    <x v="1"/>
    <d v="2012-09-28T00:00:00"/>
    <s v="Electronic"/>
    <s v=""/>
    <s v="AR"/>
    <x v="1"/>
    <n v="1"/>
    <x v="2"/>
    <x v="1"/>
    <x v="3"/>
  </r>
  <r>
    <x v="804"/>
    <x v="1"/>
    <s v="0625-TNJFG"/>
    <d v="2013-05-11T00:00:00"/>
    <d v="2013-05-12T00:00:00"/>
    <n v="44.4"/>
    <m/>
    <s v="Paid"/>
    <d v="2013-05-11T00:00:00"/>
    <n v="0"/>
    <s v="No"/>
    <x v="5"/>
    <d v="2013-08-15T00:00:00"/>
    <s v="Electronic"/>
    <s v=""/>
    <s v="AR"/>
    <x v="2"/>
    <n v="0"/>
    <x v="1"/>
    <x v="1"/>
    <x v="3"/>
  </r>
  <r>
    <x v="802"/>
    <x v="1"/>
    <s v="5924-UOPGH"/>
    <d v="2012-09-22T00:00:00"/>
    <d v="2012-10-22T00:00:00"/>
    <n v="96.58"/>
    <m/>
    <s v="Paid"/>
    <d v="2012-09-22T00:00:00"/>
    <n v="0"/>
    <s v="No"/>
    <x v="3"/>
    <d v="2013-06-06T00:00:00"/>
    <s v="Paper"/>
    <s v=""/>
    <s v="AR"/>
    <x v="2"/>
    <n v="0"/>
    <x v="1"/>
    <x v="1"/>
    <x v="4"/>
  </r>
  <r>
    <x v="801"/>
    <x v="1"/>
    <s v="0783-PEPYR"/>
    <d v="2013-02-17T00:00:00"/>
    <d v="2013-03-19T00:00:00"/>
    <n v="59.36"/>
    <m/>
    <s v="Paid"/>
    <d v="2013-02-17T00:00:00"/>
    <n v="11"/>
    <s v="No"/>
    <x v="2"/>
    <d v="2013-11-27T00:00:00"/>
    <s v="Paper"/>
    <s v=""/>
    <s v="AR"/>
    <x v="1"/>
    <n v="1"/>
    <x v="1"/>
    <x v="1"/>
    <x v="3"/>
  </r>
  <r>
    <x v="802"/>
    <x v="1"/>
    <s v="6627-ELFBK"/>
    <d v="2013-08-21T00:00:00"/>
    <d v="2013-09-20T00:00:00"/>
    <n v="77.239999999999995"/>
    <m/>
    <s v="Paid"/>
    <d v="2013-08-21T00:00:00"/>
    <n v="0"/>
    <s v="No"/>
    <x v="3"/>
    <d v="2012-11-26T00:00:00"/>
    <s v="Electronic"/>
    <s v=""/>
    <s v="AR"/>
    <x v="2"/>
    <n v="0"/>
    <x v="1"/>
    <x v="1"/>
    <x v="3"/>
  </r>
  <r>
    <x v="801"/>
    <x v="1"/>
    <s v="0783-PEPYR"/>
    <d v="2013-08-22T00:00:00"/>
    <d v="2013-09-21T00:00:00"/>
    <n v="50.69"/>
    <m/>
    <s v="Paid"/>
    <d v="2013-08-22T00:00:00"/>
    <n v="14"/>
    <s v="Yes"/>
    <x v="2"/>
    <d v="2013-11-27T00:00:00"/>
    <s v="Paper"/>
    <s v=""/>
    <s v="AR"/>
    <x v="1"/>
    <n v="1"/>
    <x v="2"/>
    <x v="1"/>
    <x v="3"/>
  </r>
  <r>
    <x v="801"/>
    <x v="1"/>
    <s v="7938-EVASK"/>
    <d v="2012-01-19T00:00:00"/>
    <d v="2012-02-18T00:00:00"/>
    <n v="43.77"/>
    <m/>
    <s v="Paid"/>
    <d v="2012-01-19T00:00:00"/>
    <n v="11"/>
    <s v="No"/>
    <x v="2"/>
    <d v="2012-12-15T00:00:00"/>
    <s v="Paper"/>
    <s v=""/>
    <s v="AR"/>
    <x v="1"/>
    <n v="1"/>
    <x v="1"/>
    <x v="1"/>
    <x v="4"/>
  </r>
  <r>
    <x v="801"/>
    <x v="1"/>
    <s v="4092-ZAVRG"/>
    <d v="2012-08-25T00:00:00"/>
    <d v="2012-09-24T00:00:00"/>
    <n v="72.2"/>
    <m/>
    <s v="Paid"/>
    <d v="2012-08-25T00:00:00"/>
    <n v="0"/>
    <s v="No"/>
    <x v="2"/>
    <d v="2012-05-19T00:00:00"/>
    <s v="Electronic"/>
    <s v=""/>
    <s v="AR"/>
    <x v="2"/>
    <n v="0"/>
    <x v="1"/>
    <x v="1"/>
    <x v="4"/>
  </r>
  <r>
    <x v="802"/>
    <x v="1"/>
    <s v="3271-HYHDN"/>
    <d v="2013-07-23T00:00:00"/>
    <d v="2013-08-22T00:00:00"/>
    <n v="71.02"/>
    <m/>
    <s v="Paid"/>
    <d v="2013-07-23T00:00:00"/>
    <n v="0"/>
    <s v="No"/>
    <x v="3"/>
    <d v="2013-04-28T00:00:00"/>
    <s v="Electronic"/>
    <s v=""/>
    <s v="AR"/>
    <x v="2"/>
    <n v="0"/>
    <x v="1"/>
    <x v="1"/>
    <x v="3"/>
  </r>
  <r>
    <x v="802"/>
    <x v="1"/>
    <s v="5924-UOPGH"/>
    <d v="2013-10-02T00:00:00"/>
    <d v="2013-12-03T00:00:00"/>
    <n v="61.46"/>
    <m/>
    <s v="Paid"/>
    <d v="2013-10-02T00:00:00"/>
    <n v="0"/>
    <s v="No"/>
    <x v="3"/>
    <d v="2013-06-06T00:00:00"/>
    <s v="Paper"/>
    <s v=""/>
    <s v="AR"/>
    <x v="2"/>
    <n v="0"/>
    <x v="1"/>
    <x v="1"/>
    <x v="3"/>
  </r>
  <r>
    <x v="800"/>
    <x v="1"/>
    <s v="7841-HROAQ"/>
    <d v="2012-08-25T00:00:00"/>
    <d v="2012-09-24T00:00:00"/>
    <n v="72.94"/>
    <m/>
    <s v="Paid"/>
    <d v="2012-08-25T00:00:00"/>
    <n v="1"/>
    <s v="No"/>
    <x v="1"/>
    <d v="2013-09-15T00:00:00"/>
    <s v="Paper"/>
    <s v=""/>
    <s v="AR"/>
    <x v="1"/>
    <n v="1"/>
    <x v="1"/>
    <x v="1"/>
    <x v="4"/>
  </r>
  <r>
    <x v="801"/>
    <x v="1"/>
    <s v="6833-ETVHD"/>
    <d v="2013-07-01T00:00:00"/>
    <d v="2013-06-02T00:00:00"/>
    <n v="67.510000000000005"/>
    <m/>
    <s v="Paid"/>
    <d v="2013-07-01T00:00:00"/>
    <n v="0"/>
    <s v="No"/>
    <x v="2"/>
    <d v="2012-04-30T00:00:00"/>
    <s v="Electronic"/>
    <s v=""/>
    <s v="AR"/>
    <x v="2"/>
    <n v="0"/>
    <x v="1"/>
    <x v="1"/>
    <x v="3"/>
  </r>
  <r>
    <x v="800"/>
    <x v="1"/>
    <s v="2423-QOKIO"/>
    <d v="2012-01-27T00:00:00"/>
    <d v="2012-02-26T00:00:00"/>
    <n v="53.73"/>
    <m/>
    <s v="Paid"/>
    <d v="2012-01-27T00:00:00"/>
    <n v="8"/>
    <s v="No"/>
    <x v="1"/>
    <d v="2013-11-05T00:00:00"/>
    <s v="Paper"/>
    <s v=""/>
    <s v="AR"/>
    <x v="1"/>
    <n v="1"/>
    <x v="1"/>
    <x v="1"/>
    <x v="4"/>
  </r>
  <r>
    <x v="802"/>
    <x v="1"/>
    <s v="5924-UOPGH"/>
    <d v="2013-09-25T00:00:00"/>
    <d v="2013-10-25T00:00:00"/>
    <n v="76.69"/>
    <m/>
    <s v="Paid"/>
    <d v="2013-09-25T00:00:00"/>
    <n v="0"/>
    <s v="No"/>
    <x v="3"/>
    <d v="2013-06-06T00:00:00"/>
    <s v="Electronic"/>
    <s v=""/>
    <s v="AR"/>
    <x v="2"/>
    <n v="0"/>
    <x v="1"/>
    <x v="1"/>
    <x v="3"/>
  </r>
  <r>
    <x v="802"/>
    <x v="1"/>
    <s v="6004-KITZM"/>
    <d v="2013-02-23T00:00:00"/>
    <d v="2013-03-25T00:00:00"/>
    <n v="70.900000000000006"/>
    <m/>
    <s v="Paid"/>
    <d v="2013-02-23T00:00:00"/>
    <n v="0"/>
    <s v="No"/>
    <x v="3"/>
    <d v="2013-01-09T00:00:00"/>
    <s v="Paper"/>
    <s v=""/>
    <s v="AR"/>
    <x v="2"/>
    <n v="0"/>
    <x v="1"/>
    <x v="1"/>
    <x v="3"/>
  </r>
  <r>
    <x v="802"/>
    <x v="1"/>
    <s v="7695-NKUXM"/>
    <d v="2012-11-16T00:00:00"/>
    <d v="2012-12-16T00:00:00"/>
    <n v="69.400000000000006"/>
    <m/>
    <s v="Paid"/>
    <d v="2012-11-16T00:00:00"/>
    <n v="0"/>
    <s v="No"/>
    <x v="3"/>
    <d v="2012-11-21T00:00:00"/>
    <s v="Paper"/>
    <s v=""/>
    <s v="AR"/>
    <x v="2"/>
    <n v="0"/>
    <x v="1"/>
    <x v="1"/>
    <x v="4"/>
  </r>
  <r>
    <x v="802"/>
    <x v="1"/>
    <s v="5613-UHVMG"/>
    <d v="2013-07-02T00:00:00"/>
    <d v="2013-09-03T00:00:00"/>
    <n v="72.819999999999993"/>
    <m/>
    <s v="Paid"/>
    <d v="2013-07-02T00:00:00"/>
    <n v="23"/>
    <s v="Yes"/>
    <x v="3"/>
    <d v="2012-05-31T00:00:00"/>
    <s v="Electronic"/>
    <s v=""/>
    <s v="AR"/>
    <x v="1"/>
    <n v="1"/>
    <x v="2"/>
    <x v="1"/>
    <x v="3"/>
  </r>
  <r>
    <x v="801"/>
    <x v="1"/>
    <s v="6833-ETVHD"/>
    <d v="2013-01-24T00:00:00"/>
    <d v="2013-02-23T00:00:00"/>
    <n v="59.25"/>
    <m/>
    <s v="Paid"/>
    <d v="2013-01-24T00:00:00"/>
    <n v="0"/>
    <s v="No"/>
    <x v="2"/>
    <d v="2012-04-30T00:00:00"/>
    <s v="Electronic"/>
    <s v=""/>
    <s v="AR"/>
    <x v="2"/>
    <n v="0"/>
    <x v="1"/>
    <x v="1"/>
    <x v="3"/>
  </r>
  <r>
    <x v="801"/>
    <x v="1"/>
    <s v="6048-QPZCF"/>
    <d v="2013-05-16T00:00:00"/>
    <d v="2013-06-15T00:00:00"/>
    <n v="92.96"/>
    <m/>
    <s v="Paid"/>
    <d v="2013-05-16T00:00:00"/>
    <n v="0"/>
    <s v="No"/>
    <x v="2"/>
    <d v="2012-07-13T00:00:00"/>
    <s v="Electronic"/>
    <s v=""/>
    <s v="AR"/>
    <x v="2"/>
    <n v="0"/>
    <x v="1"/>
    <x v="1"/>
    <x v="3"/>
  </r>
  <r>
    <x v="802"/>
    <x v="1"/>
    <s v="7946-HJDUR"/>
    <d v="2013-03-06T00:00:00"/>
    <d v="2013-03-07T00:00:00"/>
    <n v="75.069999999999993"/>
    <m/>
    <s v="Paid"/>
    <d v="2013-03-06T00:00:00"/>
    <n v="0"/>
    <s v="No"/>
    <x v="3"/>
    <d v="2012-02-21T00:00:00"/>
    <s v="Electronic"/>
    <s v=""/>
    <s v="AR"/>
    <x v="2"/>
    <n v="0"/>
    <x v="1"/>
    <x v="1"/>
    <x v="3"/>
  </r>
  <r>
    <x v="804"/>
    <x v="1"/>
    <s v="7758-WKLVM"/>
    <d v="2012-05-28T00:00:00"/>
    <d v="2012-06-27T00:00:00"/>
    <n v="55.22"/>
    <m/>
    <s v="Paid"/>
    <d v="2012-05-28T00:00:00"/>
    <n v="0"/>
    <s v="No"/>
    <x v="5"/>
    <d v="2012-06-02T00:00:00"/>
    <s v="Electronic"/>
    <s v=""/>
    <s v="AR"/>
    <x v="2"/>
    <n v="0"/>
    <x v="1"/>
    <x v="1"/>
    <x v="4"/>
  </r>
  <r>
    <x v="803"/>
    <x v="1"/>
    <s v="0688-XNJRO"/>
    <d v="2013-12-04T00:00:00"/>
    <d v="2013-12-05T00:00:00"/>
    <n v="34.75"/>
    <m/>
    <s v="Paid"/>
    <d v="2013-12-04T00:00:00"/>
    <n v="23"/>
    <s v="No"/>
    <x v="4"/>
    <d v="2012-06-24T00:00:00"/>
    <s v="Electronic"/>
    <s v=""/>
    <s v="AR"/>
    <x v="1"/>
    <n v="1"/>
    <x v="1"/>
    <x v="1"/>
    <x v="3"/>
  </r>
  <r>
    <x v="800"/>
    <x v="1"/>
    <s v="9174-IYKOC"/>
    <d v="2012-03-21T00:00:00"/>
    <d v="2012-04-20T00:00:00"/>
    <n v="68.81"/>
    <m/>
    <s v="Paid"/>
    <d v="2012-03-21T00:00:00"/>
    <n v="22"/>
    <s v="Yes"/>
    <x v="1"/>
    <d v="2012-11-27T00:00:00"/>
    <s v="Paper"/>
    <s v=""/>
    <s v="AR"/>
    <x v="1"/>
    <n v="1"/>
    <x v="2"/>
    <x v="1"/>
    <x v="4"/>
  </r>
  <r>
    <x v="804"/>
    <x v="1"/>
    <s v="7050-KQLDO"/>
    <d v="2013-07-04T00:00:00"/>
    <d v="2013-07-05T00:00:00"/>
    <n v="57.24"/>
    <m/>
    <s v="Paid"/>
    <d v="2013-07-04T00:00:00"/>
    <n v="0"/>
    <s v="No"/>
    <x v="5"/>
    <d v="2012-09-29T00:00:00"/>
    <s v="Electronic"/>
    <s v=""/>
    <s v="AR"/>
    <x v="2"/>
    <n v="0"/>
    <x v="1"/>
    <x v="1"/>
    <x v="3"/>
  </r>
  <r>
    <x v="804"/>
    <x v="1"/>
    <s v="9323-NDIOV"/>
    <d v="2012-09-12T00:00:00"/>
    <d v="2013-08-01T00:00:00"/>
    <n v="54.49"/>
    <m/>
    <s v="Paid"/>
    <d v="2012-09-12T00:00:00"/>
    <n v="0"/>
    <s v="No"/>
    <x v="5"/>
    <d v="2012-09-07T00:00:00"/>
    <s v="Electronic"/>
    <s v=""/>
    <s v="AR"/>
    <x v="2"/>
    <n v="0"/>
    <x v="1"/>
    <x v="1"/>
    <x v="4"/>
  </r>
  <r>
    <x v="802"/>
    <x v="1"/>
    <s v="6004-KITZM"/>
    <d v="2012-11-20T00:00:00"/>
    <d v="2012-12-20T00:00:00"/>
    <n v="64.27"/>
    <m/>
    <s v="Paid"/>
    <d v="2012-11-20T00:00:00"/>
    <n v="0"/>
    <s v="No"/>
    <x v="3"/>
    <d v="2013-01-09T00:00:00"/>
    <s v="Paper"/>
    <s v=""/>
    <s v="AR"/>
    <x v="2"/>
    <n v="0"/>
    <x v="1"/>
    <x v="1"/>
    <x v="4"/>
  </r>
  <r>
    <x v="803"/>
    <x v="1"/>
    <s v="6391-GBFQJ"/>
    <d v="2013-03-28T00:00:00"/>
    <d v="2013-04-27T00:00:00"/>
    <n v="7.33"/>
    <m/>
    <s v="Paid"/>
    <d v="2013-03-28T00:00:00"/>
    <n v="0"/>
    <s v="No"/>
    <x v="4"/>
    <d v="2013-11-25T00:00:00"/>
    <s v="Paper"/>
    <s v=""/>
    <s v="AR"/>
    <x v="2"/>
    <n v="0"/>
    <x v="1"/>
    <x v="1"/>
    <x v="3"/>
  </r>
  <r>
    <x v="801"/>
    <x v="1"/>
    <s v="4640-FGEJI"/>
    <d v="2013-01-09T00:00:00"/>
    <d v="2013-01-10T00:00:00"/>
    <n v="42.37"/>
    <m/>
    <s v="Paid"/>
    <d v="2013-01-09T00:00:00"/>
    <n v="0"/>
    <s v="No"/>
    <x v="2"/>
    <d v="2013-04-04T00:00:00"/>
    <s v="Electronic"/>
    <s v=""/>
    <s v="AR"/>
    <x v="2"/>
    <n v="0"/>
    <x v="1"/>
    <x v="1"/>
    <x v="3"/>
  </r>
  <r>
    <x v="800"/>
    <x v="1"/>
    <s v="6160-HCSFI"/>
    <d v="2013-04-06T00:00:00"/>
    <d v="2013-04-07T00:00:00"/>
    <n v="68.97"/>
    <m/>
    <s v="Paid"/>
    <d v="2013-04-06T00:00:00"/>
    <n v="0"/>
    <s v="No"/>
    <x v="1"/>
    <d v="2013-10-01T00:00:00"/>
    <s v="Electronic"/>
    <s v=""/>
    <s v="AR"/>
    <x v="2"/>
    <n v="0"/>
    <x v="1"/>
    <x v="1"/>
    <x v="3"/>
  </r>
  <r>
    <x v="804"/>
    <x v="1"/>
    <s v="9149-MATVB"/>
    <d v="2013-02-07T00:00:00"/>
    <d v="2013-01-08T00:00:00"/>
    <n v="36.26"/>
    <m/>
    <s v="Paid"/>
    <d v="2013-02-07T00:00:00"/>
    <n v="0"/>
    <s v="No"/>
    <x v="5"/>
    <d v="2013-04-30T00:00:00"/>
    <s v="Electronic"/>
    <s v=""/>
    <s v="AR"/>
    <x v="2"/>
    <n v="0"/>
    <x v="1"/>
    <x v="1"/>
    <x v="3"/>
  </r>
  <r>
    <x v="804"/>
    <x v="1"/>
    <s v="4460-ZXNDN"/>
    <d v="2012-01-10T00:00:00"/>
    <d v="2012-10-31T00:00:00"/>
    <n v="59.6"/>
    <m/>
    <s v="Paid"/>
    <d v="2012-01-10T00:00:00"/>
    <n v="3"/>
    <s v="Yes"/>
    <x v="5"/>
    <d v="2013-06-27T00:00:00"/>
    <s v="Paper"/>
    <s v=""/>
    <s v="AR"/>
    <x v="1"/>
    <n v="1"/>
    <x v="2"/>
    <x v="1"/>
    <x v="4"/>
  </r>
  <r>
    <x v="804"/>
    <x v="1"/>
    <s v="0706-NRGUP"/>
    <d v="2012-05-12T00:00:00"/>
    <d v="2013-04-01T00:00:00"/>
    <n v="25.78"/>
    <m/>
    <s v="Paid"/>
    <d v="2012-05-12T00:00:00"/>
    <n v="0"/>
    <s v="No"/>
    <x v="5"/>
    <d v="2013-09-04T00:00:00"/>
    <s v="Paper"/>
    <s v=""/>
    <s v="AR"/>
    <x v="2"/>
    <n v="0"/>
    <x v="1"/>
    <x v="1"/>
    <x v="4"/>
  </r>
  <r>
    <x v="802"/>
    <x v="1"/>
    <s v="1604-LIFKX"/>
    <d v="2012-12-22T00:00:00"/>
    <d v="2013-01-21T00:00:00"/>
    <n v="52.62"/>
    <m/>
    <s v="Paid"/>
    <d v="2012-12-22T00:00:00"/>
    <n v="15"/>
    <s v="No"/>
    <x v="3"/>
    <d v="2013-03-16T00:00:00"/>
    <s v="Paper"/>
    <s v=""/>
    <s v="AR"/>
    <x v="1"/>
    <n v="1"/>
    <x v="1"/>
    <x v="1"/>
    <x v="4"/>
  </r>
  <r>
    <x v="803"/>
    <x v="1"/>
    <s v="3271-YDPUJ"/>
    <d v="2013-01-21T00:00:00"/>
    <d v="2013-02-20T00:00:00"/>
    <n v="64.44"/>
    <m/>
    <s v="Paid"/>
    <d v="2013-01-21T00:00:00"/>
    <n v="2"/>
    <s v="Yes"/>
    <x v="4"/>
    <d v="2013-02-04T00:00:00"/>
    <s v="Paper"/>
    <s v=""/>
    <s v="AR"/>
    <x v="1"/>
    <n v="1"/>
    <x v="2"/>
    <x v="1"/>
    <x v="3"/>
  </r>
  <r>
    <x v="800"/>
    <x v="1"/>
    <s v="6160-HCSFI"/>
    <d v="2013-02-02T00:00:00"/>
    <d v="2013-04-03T00:00:00"/>
    <n v="85.52"/>
    <m/>
    <s v="Paid"/>
    <d v="2013-02-02T00:00:00"/>
    <n v="0"/>
    <s v="No"/>
    <x v="1"/>
    <d v="2013-10-01T00:00:00"/>
    <s v="Electronic"/>
    <s v=""/>
    <s v="AR"/>
    <x v="2"/>
    <n v="0"/>
    <x v="1"/>
    <x v="1"/>
    <x v="3"/>
  </r>
  <r>
    <x v="802"/>
    <x v="1"/>
    <s v="7946-HJDUR"/>
    <d v="2013-08-19T00:00:00"/>
    <d v="2013-09-18T00:00:00"/>
    <n v="51.94"/>
    <m/>
    <s v="Paid"/>
    <d v="2013-08-19T00:00:00"/>
    <n v="2"/>
    <s v="No"/>
    <x v="3"/>
    <d v="2012-02-21T00:00:00"/>
    <s v="Electronic"/>
    <s v=""/>
    <s v="AR"/>
    <x v="1"/>
    <n v="1"/>
    <x v="1"/>
    <x v="1"/>
    <x v="3"/>
  </r>
  <r>
    <x v="802"/>
    <x v="1"/>
    <s v="1604-LIFKX"/>
    <d v="2012-06-28T00:00:00"/>
    <d v="2012-07-28T00:00:00"/>
    <n v="59.91"/>
    <m/>
    <s v="Paid"/>
    <d v="2012-06-28T00:00:00"/>
    <n v="14"/>
    <s v="No"/>
    <x v="3"/>
    <d v="2013-03-16T00:00:00"/>
    <s v="Paper"/>
    <s v=""/>
    <s v="AR"/>
    <x v="1"/>
    <n v="1"/>
    <x v="1"/>
    <x v="1"/>
    <x v="4"/>
  </r>
  <r>
    <x v="801"/>
    <x v="1"/>
    <s v="2621-XCLEH"/>
    <d v="2012-03-23T00:00:00"/>
    <d v="2012-04-22T00:00:00"/>
    <n v="89.05"/>
    <m/>
    <s v="Paid"/>
    <d v="2012-03-23T00:00:00"/>
    <n v="22"/>
    <s v="No"/>
    <x v="2"/>
    <d v="2012-09-24T00:00:00"/>
    <s v="Paper"/>
    <s v=""/>
    <s v="AR"/>
    <x v="1"/>
    <n v="1"/>
    <x v="1"/>
    <x v="1"/>
    <x v="4"/>
  </r>
  <r>
    <x v="801"/>
    <x v="1"/>
    <s v="6833-ETVHD"/>
    <d v="2013-10-17T00:00:00"/>
    <d v="2013-11-16T00:00:00"/>
    <n v="71.7"/>
    <m/>
    <s v="Paid"/>
    <d v="2013-10-17T00:00:00"/>
    <n v="0"/>
    <s v="No"/>
    <x v="2"/>
    <d v="2012-04-30T00:00:00"/>
    <s v="Electronic"/>
    <s v=""/>
    <s v="AR"/>
    <x v="2"/>
    <n v="0"/>
    <x v="1"/>
    <x v="1"/>
    <x v="3"/>
  </r>
  <r>
    <x v="800"/>
    <x v="1"/>
    <s v="6632-CGYHU"/>
    <d v="2013-07-08T00:00:00"/>
    <d v="2013-06-09T00:00:00"/>
    <n v="70.510000000000005"/>
    <m/>
    <s v="Paid"/>
    <d v="2013-07-08T00:00:00"/>
    <n v="0"/>
    <s v="No"/>
    <x v="1"/>
    <d v="2013-08-01T00:00:00"/>
    <s v="Electronic"/>
    <s v=""/>
    <s v="AR"/>
    <x v="2"/>
    <n v="0"/>
    <x v="1"/>
    <x v="1"/>
    <x v="3"/>
  </r>
  <r>
    <x v="801"/>
    <x v="1"/>
    <s v="1447-YZKCL"/>
    <d v="2012-09-13T00:00:00"/>
    <d v="2012-10-13T00:00:00"/>
    <n v="55.14"/>
    <m/>
    <s v="Paid"/>
    <d v="2012-09-13T00:00:00"/>
    <n v="0"/>
    <s v="No"/>
    <x v="2"/>
    <d v="2012-10-08T00:00:00"/>
    <s v="Electronic"/>
    <s v=""/>
    <s v="AR"/>
    <x v="2"/>
    <n v="0"/>
    <x v="1"/>
    <x v="1"/>
    <x v="4"/>
  </r>
  <r>
    <x v="804"/>
    <x v="1"/>
    <s v="6077-FDQRK"/>
    <d v="2013-08-15T00:00:00"/>
    <d v="2013-09-14T00:00:00"/>
    <n v="58.36"/>
    <m/>
    <s v="Paid"/>
    <d v="2013-08-15T00:00:00"/>
    <n v="0"/>
    <s v="No"/>
    <x v="5"/>
    <d v="2012-11-09T00:00:00"/>
    <s v="Electronic"/>
    <s v=""/>
    <s v="AR"/>
    <x v="2"/>
    <n v="0"/>
    <x v="1"/>
    <x v="1"/>
    <x v="3"/>
  </r>
  <r>
    <x v="800"/>
    <x v="1"/>
    <s v="7209-MDWKR"/>
    <d v="2012-04-10T00:00:00"/>
    <d v="2012-03-11T00:00:00"/>
    <n v="55.88"/>
    <m/>
    <s v="Paid"/>
    <d v="2012-04-10T00:00:00"/>
    <n v="11"/>
    <s v="No"/>
    <x v="1"/>
    <d v="2013-09-10T00:00:00"/>
    <s v="Paper"/>
    <s v=""/>
    <s v="AR"/>
    <x v="1"/>
    <n v="1"/>
    <x v="1"/>
    <x v="1"/>
    <x v="4"/>
  </r>
  <r>
    <x v="801"/>
    <x v="1"/>
    <s v="4640-FGEJI"/>
    <d v="2012-05-07T00:00:00"/>
    <d v="2012-04-08T00:00:00"/>
    <n v="66.540000000000006"/>
    <m/>
    <s v="Paid"/>
    <d v="2012-05-07T00:00:00"/>
    <n v="9"/>
    <s v="Yes"/>
    <x v="2"/>
    <d v="2013-04-04T00:00:00"/>
    <s v="Paper"/>
    <s v=""/>
    <s v="AR"/>
    <x v="1"/>
    <n v="1"/>
    <x v="2"/>
    <x v="1"/>
    <x v="4"/>
  </r>
  <r>
    <x v="801"/>
    <x v="1"/>
    <s v="1447-YZKCL"/>
    <d v="2013-11-16T00:00:00"/>
    <d v="2013-12-16T00:00:00"/>
    <n v="77.33"/>
    <m/>
    <s v="Paid"/>
    <d v="2013-11-16T00:00:00"/>
    <n v="1"/>
    <s v="No"/>
    <x v="2"/>
    <d v="2012-10-08T00:00:00"/>
    <s v="Electronic"/>
    <s v=""/>
    <s v="AR"/>
    <x v="1"/>
    <n v="1"/>
    <x v="1"/>
    <x v="1"/>
    <x v="3"/>
  </r>
  <r>
    <x v="801"/>
    <x v="1"/>
    <s v="4651-PMEXQ"/>
    <d v="2012-01-07T00:00:00"/>
    <d v="2012-07-31T00:00:00"/>
    <n v="94.97"/>
    <m/>
    <s v="Paid"/>
    <d v="2012-01-07T00:00:00"/>
    <n v="2"/>
    <s v="No"/>
    <x v="2"/>
    <d v="2012-04-07T00:00:00"/>
    <s v="Paper"/>
    <s v=""/>
    <s v="AR"/>
    <x v="1"/>
    <n v="1"/>
    <x v="1"/>
    <x v="1"/>
    <x v="4"/>
  </r>
  <r>
    <x v="800"/>
    <x v="1"/>
    <s v="0187-ERLSR"/>
    <d v="2013-11-11T00:00:00"/>
    <d v="2013-11-12T00:00:00"/>
    <n v="83.18"/>
    <m/>
    <s v="Paid"/>
    <d v="2013-11-11T00:00:00"/>
    <n v="0"/>
    <s v="Yes"/>
    <x v="1"/>
    <d v="2013-07-31T00:00:00"/>
    <s v="Electronic"/>
    <s v=""/>
    <s v="AR"/>
    <x v="2"/>
    <n v="0"/>
    <x v="2"/>
    <x v="1"/>
    <x v="3"/>
  </r>
  <r>
    <x v="801"/>
    <x v="1"/>
    <s v="9725-EZTEJ"/>
    <d v="2012-04-22T00:00:00"/>
    <d v="2012-05-22T00:00:00"/>
    <n v="72.319999999999993"/>
    <m/>
    <s v="Paid"/>
    <d v="2012-04-22T00:00:00"/>
    <n v="14"/>
    <s v="Yes"/>
    <x v="2"/>
    <d v="2012-03-17T00:00:00"/>
    <s v="Electronic"/>
    <s v=""/>
    <s v="AR"/>
    <x v="1"/>
    <n v="1"/>
    <x v="2"/>
    <x v="1"/>
    <x v="4"/>
  </r>
  <r>
    <x v="803"/>
    <x v="1"/>
    <s v="9286-VLKMI"/>
    <d v="2013-02-13T00:00:00"/>
    <d v="2013-03-15T00:00:00"/>
    <n v="51.43"/>
    <m/>
    <s v="Paid"/>
    <d v="2013-02-13T00:00:00"/>
    <n v="0"/>
    <s v="No"/>
    <x v="4"/>
    <d v="2013-02-13T00:00:00"/>
    <s v="Paper"/>
    <s v=""/>
    <s v="AR"/>
    <x v="2"/>
    <n v="0"/>
    <x v="1"/>
    <x v="1"/>
    <x v="3"/>
  </r>
  <r>
    <x v="803"/>
    <x v="1"/>
    <s v="3676-CQAIF"/>
    <d v="2012-10-06T00:00:00"/>
    <d v="2012-10-07T00:00:00"/>
    <n v="35.32"/>
    <m/>
    <s v="Paid"/>
    <d v="2012-10-06T00:00:00"/>
    <n v="18"/>
    <s v="Yes"/>
    <x v="4"/>
    <d v="2013-07-29T00:00:00"/>
    <s v="Paper"/>
    <s v=""/>
    <s v="AR"/>
    <x v="1"/>
    <n v="1"/>
    <x v="2"/>
    <x v="1"/>
    <x v="4"/>
  </r>
  <r>
    <x v="801"/>
    <x v="1"/>
    <s v="4092-ZAVRG"/>
    <d v="2012-06-27T00:00:00"/>
    <d v="2012-07-27T00:00:00"/>
    <n v="73.09"/>
    <m/>
    <s v="Paid"/>
    <d v="2012-06-27T00:00:00"/>
    <n v="0"/>
    <s v="No"/>
    <x v="2"/>
    <d v="2012-05-19T00:00:00"/>
    <s v="Electronic"/>
    <s v=""/>
    <s v="AR"/>
    <x v="2"/>
    <n v="0"/>
    <x v="1"/>
    <x v="1"/>
    <x v="4"/>
  </r>
  <r>
    <x v="802"/>
    <x v="1"/>
    <s v="3568-JJMFW"/>
    <d v="2012-04-21T00:00:00"/>
    <d v="2012-05-21T00:00:00"/>
    <n v="63.97"/>
    <m/>
    <s v="Paid"/>
    <d v="2012-04-21T00:00:00"/>
    <n v="0"/>
    <s v="No"/>
    <x v="3"/>
    <d v="2012-09-01T00:00:00"/>
    <s v="Electronic"/>
    <s v=""/>
    <s v="AR"/>
    <x v="2"/>
    <n v="0"/>
    <x v="1"/>
    <x v="1"/>
    <x v="4"/>
  </r>
  <r>
    <x v="801"/>
    <x v="1"/>
    <s v="0783-PEPYR"/>
    <d v="2012-02-09T00:00:00"/>
    <d v="2012-02-10T00:00:00"/>
    <n v="57.26"/>
    <m/>
    <s v="Paid"/>
    <d v="2012-02-09T00:00:00"/>
    <n v="7"/>
    <s v="No"/>
    <x v="2"/>
    <d v="2013-11-27T00:00:00"/>
    <s v="Paper"/>
    <s v=""/>
    <s v="AR"/>
    <x v="1"/>
    <n v="1"/>
    <x v="1"/>
    <x v="1"/>
    <x v="4"/>
  </r>
  <r>
    <x v="804"/>
    <x v="1"/>
    <s v="0625-TNJFG"/>
    <d v="2012-11-19T00:00:00"/>
    <d v="2012-12-19T00:00:00"/>
    <n v="62.84"/>
    <m/>
    <s v="Paid"/>
    <d v="2012-11-19T00:00:00"/>
    <n v="0"/>
    <s v="No"/>
    <x v="5"/>
    <d v="2013-08-15T00:00:00"/>
    <s v="Paper"/>
    <s v=""/>
    <s v="AR"/>
    <x v="2"/>
    <n v="0"/>
    <x v="1"/>
    <x v="1"/>
    <x v="4"/>
  </r>
  <r>
    <x v="800"/>
    <x v="1"/>
    <s v="9212-BTDMX"/>
    <d v="2012-07-15T00:00:00"/>
    <d v="2012-08-14T00:00:00"/>
    <n v="24.91"/>
    <m/>
    <s v="Paid"/>
    <d v="2012-07-15T00:00:00"/>
    <n v="0"/>
    <s v="No"/>
    <x v="1"/>
    <d v="2012-04-22T00:00:00"/>
    <s v="Electronic"/>
    <s v=""/>
    <s v="AR"/>
    <x v="2"/>
    <n v="0"/>
    <x v="1"/>
    <x v="1"/>
    <x v="4"/>
  </r>
  <r>
    <x v="800"/>
    <x v="1"/>
    <s v="0379-NEVHP"/>
    <d v="2013-09-01T00:00:00"/>
    <d v="2013-08-02T00:00:00"/>
    <n v="34.409999999999997"/>
    <m/>
    <s v="Paid"/>
    <d v="2013-09-01T00:00:00"/>
    <n v="0"/>
    <s v="No"/>
    <x v="1"/>
    <d v="2013-06-04T00:00:00"/>
    <s v="Paper"/>
    <s v=""/>
    <s v="AR"/>
    <x v="2"/>
    <n v="0"/>
    <x v="1"/>
    <x v="1"/>
    <x v="3"/>
  </r>
  <r>
    <x v="804"/>
    <x v="1"/>
    <s v="2687-XWAMA"/>
    <d v="2012-06-26T00:00:00"/>
    <d v="2012-07-26T00:00:00"/>
    <n v="47.64"/>
    <m/>
    <s v="Paid"/>
    <d v="2012-06-26T00:00:00"/>
    <n v="0"/>
    <s v="No"/>
    <x v="5"/>
    <d v="2013-03-04T00:00:00"/>
    <s v="Paper"/>
    <s v=""/>
    <s v="AR"/>
    <x v="2"/>
    <n v="0"/>
    <x v="1"/>
    <x v="1"/>
    <x v="4"/>
  </r>
  <r>
    <x v="804"/>
    <x v="1"/>
    <s v="2026-XLBER"/>
    <d v="2013-08-09T00:00:00"/>
    <d v="2013-08-10T00:00:00"/>
    <n v="55.16"/>
    <m/>
    <s v="Paid"/>
    <d v="2013-08-09T00:00:00"/>
    <n v="0"/>
    <s v="No"/>
    <x v="5"/>
    <d v="2012-12-11T00:00:00"/>
    <s v="Electronic"/>
    <s v=""/>
    <s v="AR"/>
    <x v="2"/>
    <n v="0"/>
    <x v="1"/>
    <x v="1"/>
    <x v="3"/>
  </r>
  <r>
    <x v="801"/>
    <x v="1"/>
    <s v="5284-DJOZO"/>
    <d v="2012-12-14T00:00:00"/>
    <d v="2013-01-13T00:00:00"/>
    <n v="82.19"/>
    <m/>
    <s v="Paid"/>
    <d v="2012-12-14T00:00:00"/>
    <n v="0"/>
    <s v="No"/>
    <x v="2"/>
    <d v="2012-11-09T00:00:00"/>
    <s v="Electronic"/>
    <s v=""/>
    <s v="AR"/>
    <x v="2"/>
    <n v="0"/>
    <x v="1"/>
    <x v="1"/>
    <x v="4"/>
  </r>
  <r>
    <x v="803"/>
    <x v="1"/>
    <s v="8942-ERSWK"/>
    <d v="2012-11-17T00:00:00"/>
    <d v="2012-12-17T00:00:00"/>
    <n v="29.41"/>
    <m/>
    <s v="Paid"/>
    <d v="2012-11-17T00:00:00"/>
    <n v="0"/>
    <s v="No"/>
    <x v="4"/>
    <d v="2013-11-01T00:00:00"/>
    <s v="Paper"/>
    <s v=""/>
    <s v="AR"/>
    <x v="2"/>
    <n v="0"/>
    <x v="1"/>
    <x v="1"/>
    <x v="4"/>
  </r>
  <r>
    <x v="803"/>
    <x v="1"/>
    <s v="1408-OQZUE"/>
    <d v="2012-12-12T00:00:00"/>
    <d v="2013-11-01T00:00:00"/>
    <n v="64.290000000000006"/>
    <m/>
    <s v="Paid"/>
    <d v="2012-12-12T00:00:00"/>
    <n v="16"/>
    <s v="Yes"/>
    <x v="4"/>
    <d v="2012-09-14T00:00:00"/>
    <s v="Electronic"/>
    <s v=""/>
    <s v="AR"/>
    <x v="1"/>
    <n v="1"/>
    <x v="2"/>
    <x v="1"/>
    <x v="4"/>
  </r>
  <r>
    <x v="800"/>
    <x v="1"/>
    <s v="6708-DPYTF"/>
    <d v="2013-03-10T00:00:00"/>
    <d v="2013-02-11T00:00:00"/>
    <n v="105.25"/>
    <m/>
    <s v="Paid"/>
    <d v="2013-03-10T00:00:00"/>
    <n v="1"/>
    <s v="No"/>
    <x v="1"/>
    <d v="2012-02-08T00:00:00"/>
    <s v="Electronic"/>
    <s v=""/>
    <s v="AR"/>
    <x v="1"/>
    <n v="1"/>
    <x v="1"/>
    <x v="1"/>
    <x v="3"/>
  </r>
  <r>
    <x v="804"/>
    <x v="1"/>
    <s v="2687-XWAMA"/>
    <d v="2012-01-21T00:00:00"/>
    <d v="2012-02-20T00:00:00"/>
    <n v="32.78"/>
    <m/>
    <s v="Paid"/>
    <d v="2012-01-21T00:00:00"/>
    <n v="0"/>
    <s v="No"/>
    <x v="5"/>
    <d v="2013-03-04T00:00:00"/>
    <s v="Paper"/>
    <s v=""/>
    <s v="AR"/>
    <x v="2"/>
    <n v="0"/>
    <x v="1"/>
    <x v="1"/>
    <x v="4"/>
  </r>
  <r>
    <x v="804"/>
    <x v="1"/>
    <s v="0625-TNJFG"/>
    <d v="2013-07-13T00:00:00"/>
    <d v="2013-12-08T00:00:00"/>
    <n v="81.63"/>
    <m/>
    <s v="Paid"/>
    <d v="2013-07-13T00:00:00"/>
    <n v="0"/>
    <s v="No"/>
    <x v="5"/>
    <d v="2013-08-15T00:00:00"/>
    <s v="Paper"/>
    <s v=""/>
    <s v="AR"/>
    <x v="2"/>
    <n v="0"/>
    <x v="1"/>
    <x v="1"/>
    <x v="3"/>
  </r>
  <r>
    <x v="801"/>
    <x v="1"/>
    <s v="2621-XCLEH"/>
    <d v="2012-02-03T00:00:00"/>
    <d v="2012-01-04T00:00:00"/>
    <n v="67.510000000000005"/>
    <m/>
    <s v="Paid"/>
    <d v="2012-02-03T00:00:00"/>
    <n v="27"/>
    <s v="No"/>
    <x v="2"/>
    <d v="2012-09-24T00:00:00"/>
    <s v="Paper"/>
    <s v=""/>
    <s v="AR"/>
    <x v="1"/>
    <n v="1"/>
    <x v="1"/>
    <x v="1"/>
    <x v="4"/>
  </r>
  <r>
    <x v="804"/>
    <x v="1"/>
    <s v="3831-FXWYK"/>
    <d v="2012-09-08T00:00:00"/>
    <d v="2012-08-09T00:00:00"/>
    <n v="73.900000000000006"/>
    <m/>
    <s v="Paid"/>
    <d v="2012-09-08T00:00:00"/>
    <n v="2"/>
    <s v="No"/>
    <x v="5"/>
    <d v="2013-08-03T00:00:00"/>
    <s v="Paper"/>
    <s v=""/>
    <s v="AR"/>
    <x v="1"/>
    <n v="1"/>
    <x v="1"/>
    <x v="1"/>
    <x v="4"/>
  </r>
  <r>
    <x v="801"/>
    <x v="1"/>
    <s v="6833-ETVHD"/>
    <d v="2012-10-01T00:00:00"/>
    <d v="2012-09-02T00:00:00"/>
    <n v="71.66"/>
    <m/>
    <s v="Paid"/>
    <d v="2012-10-01T00:00:00"/>
    <n v="1"/>
    <s v="No"/>
    <x v="2"/>
    <d v="2012-04-30T00:00:00"/>
    <s v="Paper"/>
    <s v=""/>
    <s v="AR"/>
    <x v="1"/>
    <n v="1"/>
    <x v="1"/>
    <x v="1"/>
    <x v="4"/>
  </r>
  <r>
    <x v="804"/>
    <x v="1"/>
    <s v="9149-MATVB"/>
    <d v="2012-01-04T00:00:00"/>
    <d v="2012-01-05T00:00:00"/>
    <n v="56.1"/>
    <m/>
    <s v="Paid"/>
    <d v="2012-01-04T00:00:00"/>
    <n v="0"/>
    <s v="No"/>
    <x v="5"/>
    <d v="2013-04-30T00:00:00"/>
    <s v="Paper"/>
    <s v=""/>
    <s v="AR"/>
    <x v="2"/>
    <n v="0"/>
    <x v="1"/>
    <x v="1"/>
    <x v="4"/>
  </r>
  <r>
    <x v="804"/>
    <x v="1"/>
    <s v="0625-TNJFG"/>
    <d v="2012-02-24T00:00:00"/>
    <d v="2012-03-25T00:00:00"/>
    <n v="62.39"/>
    <m/>
    <s v="Paid"/>
    <d v="2012-02-24T00:00:00"/>
    <n v="0"/>
    <s v="No"/>
    <x v="5"/>
    <d v="2013-08-15T00:00:00"/>
    <s v="Paper"/>
    <s v=""/>
    <s v="AR"/>
    <x v="2"/>
    <n v="0"/>
    <x v="1"/>
    <x v="1"/>
    <x v="4"/>
  </r>
  <r>
    <x v="804"/>
    <x v="1"/>
    <s v="3831-FXWYK"/>
    <d v="2013-02-09T00:00:00"/>
    <d v="2013-02-10T00:00:00"/>
    <n v="56.31"/>
    <m/>
    <s v="Paid"/>
    <d v="2013-02-09T00:00:00"/>
    <n v="0"/>
    <s v="No"/>
    <x v="5"/>
    <d v="2013-08-03T00:00:00"/>
    <s v="Electronic"/>
    <s v=""/>
    <s v="AR"/>
    <x v="2"/>
    <n v="0"/>
    <x v="1"/>
    <x v="1"/>
    <x v="3"/>
  </r>
  <r>
    <x v="803"/>
    <x v="1"/>
    <s v="3271-YDPUJ"/>
    <d v="2013-01-18T00:00:00"/>
    <d v="2013-02-17T00:00:00"/>
    <n v="44.79"/>
    <m/>
    <s v="Paid"/>
    <d v="2013-01-18T00:00:00"/>
    <n v="7"/>
    <s v="Yes"/>
    <x v="4"/>
    <d v="2013-02-04T00:00:00"/>
    <s v="Paper"/>
    <s v=""/>
    <s v="AR"/>
    <x v="1"/>
    <n v="1"/>
    <x v="2"/>
    <x v="1"/>
    <x v="3"/>
  </r>
  <r>
    <x v="803"/>
    <x v="1"/>
    <s v="9250-VHLWY"/>
    <d v="2013-09-01T00:00:00"/>
    <d v="2013-08-02T00:00:00"/>
    <n v="52.53"/>
    <m/>
    <s v="Paid"/>
    <d v="2013-09-01T00:00:00"/>
    <n v="3"/>
    <s v="No"/>
    <x v="4"/>
    <d v="2013-03-06T00:00:00"/>
    <s v="Paper"/>
    <s v=""/>
    <s v="AR"/>
    <x v="1"/>
    <n v="1"/>
    <x v="1"/>
    <x v="1"/>
    <x v="3"/>
  </r>
  <r>
    <x v="800"/>
    <x v="1"/>
    <s v="5196-TWQXF"/>
    <d v="2013-05-26T00:00:00"/>
    <d v="2013-06-25T00:00:00"/>
    <n v="55.1"/>
    <m/>
    <s v="Paid"/>
    <d v="2013-05-26T00:00:00"/>
    <n v="0"/>
    <s v="No"/>
    <x v="1"/>
    <d v="2012-06-20T00:00:00"/>
    <s v="Electronic"/>
    <s v=""/>
    <s v="AR"/>
    <x v="2"/>
    <n v="0"/>
    <x v="1"/>
    <x v="1"/>
    <x v="3"/>
  </r>
  <r>
    <x v="804"/>
    <x v="1"/>
    <s v="7050-KQLDO"/>
    <d v="2012-01-28T00:00:00"/>
    <d v="2012-02-27T00:00:00"/>
    <n v="64.89"/>
    <m/>
    <s v="Paid"/>
    <d v="2012-01-28T00:00:00"/>
    <n v="0"/>
    <s v="No"/>
    <x v="5"/>
    <d v="2012-09-29T00:00:00"/>
    <s v="Paper"/>
    <s v=""/>
    <s v="AR"/>
    <x v="2"/>
    <n v="0"/>
    <x v="1"/>
    <x v="1"/>
    <x v="4"/>
  </r>
  <r>
    <x v="804"/>
    <x v="1"/>
    <s v="7758-WKLVM"/>
    <d v="2012-03-19T00:00:00"/>
    <d v="2012-04-18T00:00:00"/>
    <n v="48.42"/>
    <m/>
    <s v="Paid"/>
    <d v="2012-03-19T00:00:00"/>
    <n v="21"/>
    <s v="Yes"/>
    <x v="5"/>
    <d v="2012-06-02T00:00:00"/>
    <s v="Electronic"/>
    <s v=""/>
    <s v="AR"/>
    <x v="1"/>
    <n v="1"/>
    <x v="2"/>
    <x v="1"/>
    <x v="4"/>
  </r>
  <r>
    <x v="804"/>
    <x v="1"/>
    <s v="2687-XWAMA"/>
    <d v="2012-05-13T00:00:00"/>
    <d v="2012-12-06T00:00:00"/>
    <n v="56.25"/>
    <m/>
    <s v="Paid"/>
    <d v="2012-05-13T00:00:00"/>
    <n v="0"/>
    <s v="No"/>
    <x v="5"/>
    <d v="2013-03-04T00:00:00"/>
    <s v="Paper"/>
    <s v=""/>
    <s v="AR"/>
    <x v="2"/>
    <n v="0"/>
    <x v="1"/>
    <x v="1"/>
    <x v="4"/>
  </r>
  <r>
    <x v="800"/>
    <x v="1"/>
    <s v="7209-MDWKR"/>
    <d v="2013-07-14T00:00:00"/>
    <d v="2013-08-13T00:00:00"/>
    <n v="62.32"/>
    <m/>
    <s v="Paid"/>
    <d v="2013-07-14T00:00:00"/>
    <n v="6"/>
    <s v="No"/>
    <x v="1"/>
    <d v="2013-09-10T00:00:00"/>
    <s v="Paper"/>
    <s v=""/>
    <s v="AR"/>
    <x v="1"/>
    <n v="1"/>
    <x v="1"/>
    <x v="1"/>
    <x v="3"/>
  </r>
  <r>
    <x v="803"/>
    <x v="1"/>
    <s v="0688-XNJRO"/>
    <d v="2012-05-07T00:00:00"/>
    <d v="2012-04-08T00:00:00"/>
    <n v="24.42"/>
    <m/>
    <s v="Paid"/>
    <d v="2012-05-07T00:00:00"/>
    <n v="11"/>
    <s v="No"/>
    <x v="4"/>
    <d v="2012-06-24T00:00:00"/>
    <s v="Electronic"/>
    <s v=""/>
    <s v="AR"/>
    <x v="1"/>
    <n v="1"/>
    <x v="1"/>
    <x v="1"/>
    <x v="4"/>
  </r>
  <r>
    <x v="803"/>
    <x v="1"/>
    <s v="3271-YDPUJ"/>
    <d v="2012-08-24T00:00:00"/>
    <d v="2012-09-23T00:00:00"/>
    <n v="23.08"/>
    <m/>
    <s v="Paid"/>
    <d v="2012-08-24T00:00:00"/>
    <n v="0"/>
    <s v="No"/>
    <x v="4"/>
    <d v="2013-02-04T00:00:00"/>
    <s v="Paper"/>
    <s v=""/>
    <s v="AR"/>
    <x v="2"/>
    <n v="0"/>
    <x v="1"/>
    <x v="1"/>
    <x v="4"/>
  </r>
  <r>
    <x v="800"/>
    <x v="1"/>
    <s v="6632-CGYHU"/>
    <d v="2013-05-29T00:00:00"/>
    <d v="2013-06-28T00:00:00"/>
    <n v="85.89"/>
    <m/>
    <s v="Paid"/>
    <d v="2013-05-29T00:00:00"/>
    <n v="0"/>
    <s v="No"/>
    <x v="1"/>
    <d v="2013-08-01T00:00:00"/>
    <s v="Electronic"/>
    <s v=""/>
    <s v="AR"/>
    <x v="2"/>
    <n v="0"/>
    <x v="1"/>
    <x v="1"/>
    <x v="3"/>
  </r>
  <r>
    <x v="804"/>
    <x v="1"/>
    <s v="9149-MATVB"/>
    <d v="2012-05-06T00:00:00"/>
    <d v="2012-05-07T00:00:00"/>
    <n v="64.06"/>
    <m/>
    <s v="Paid"/>
    <d v="2012-05-06T00:00:00"/>
    <n v="8"/>
    <s v="No"/>
    <x v="5"/>
    <d v="2013-04-30T00:00:00"/>
    <s v="Paper"/>
    <s v=""/>
    <s v="AR"/>
    <x v="1"/>
    <n v="1"/>
    <x v="1"/>
    <x v="1"/>
    <x v="4"/>
  </r>
  <r>
    <x v="802"/>
    <x v="1"/>
    <s v="8102-ABPKQ"/>
    <d v="2013-03-17T00:00:00"/>
    <d v="2013-04-16T00:00:00"/>
    <n v="76.849999999999994"/>
    <m/>
    <s v="Paid"/>
    <d v="2013-03-17T00:00:00"/>
    <n v="17"/>
    <s v="Yes"/>
    <x v="3"/>
    <d v="2013-08-29T00:00:00"/>
    <s v="Paper"/>
    <s v=""/>
    <s v="AR"/>
    <x v="1"/>
    <n v="1"/>
    <x v="2"/>
    <x v="1"/>
    <x v="3"/>
  </r>
  <r>
    <x v="801"/>
    <x v="1"/>
    <s v="1447-YZKCL"/>
    <d v="2012-05-25T00:00:00"/>
    <d v="2012-06-24T00:00:00"/>
    <n v="71.36"/>
    <m/>
    <s v="Paid"/>
    <d v="2012-05-25T00:00:00"/>
    <n v="2"/>
    <s v="No"/>
    <x v="2"/>
    <d v="2012-10-08T00:00:00"/>
    <s v="Paper"/>
    <s v=""/>
    <s v="AR"/>
    <x v="1"/>
    <n v="1"/>
    <x v="1"/>
    <x v="1"/>
    <x v="4"/>
  </r>
  <r>
    <x v="800"/>
    <x v="1"/>
    <s v="9174-IYKOC"/>
    <d v="2013-09-07T00:00:00"/>
    <d v="2013-08-08T00:00:00"/>
    <n v="65.39"/>
    <m/>
    <s v="Paid"/>
    <d v="2013-09-07T00:00:00"/>
    <n v="0"/>
    <s v="No"/>
    <x v="1"/>
    <d v="2012-11-27T00:00:00"/>
    <s v="Electronic"/>
    <s v=""/>
    <s v="AR"/>
    <x v="2"/>
    <n v="0"/>
    <x v="1"/>
    <x v="1"/>
    <x v="3"/>
  </r>
  <r>
    <x v="802"/>
    <x v="1"/>
    <s v="3568-JJMFW"/>
    <d v="2012-12-30T00:00:00"/>
    <d v="2013-01-29T00:00:00"/>
    <n v="56.93"/>
    <m/>
    <s v="Paid"/>
    <d v="2012-12-30T00:00:00"/>
    <n v="0"/>
    <s v="Yes"/>
    <x v="3"/>
    <d v="2012-09-01T00:00:00"/>
    <s v="Electronic"/>
    <s v=""/>
    <s v="AR"/>
    <x v="2"/>
    <n v="0"/>
    <x v="2"/>
    <x v="1"/>
    <x v="4"/>
  </r>
  <r>
    <x v="800"/>
    <x v="1"/>
    <s v="6708-DPYTF"/>
    <d v="2012-04-07T00:00:00"/>
    <d v="2012-03-08T00:00:00"/>
    <n v="76.81"/>
    <m/>
    <s v="Paid"/>
    <d v="2012-04-07T00:00:00"/>
    <n v="13"/>
    <s v="No"/>
    <x v="1"/>
    <d v="2012-02-08T00:00:00"/>
    <s v="Paper"/>
    <s v=""/>
    <s v="AR"/>
    <x v="1"/>
    <n v="1"/>
    <x v="1"/>
    <x v="1"/>
    <x v="4"/>
  </r>
  <r>
    <x v="801"/>
    <x v="1"/>
    <s v="7938-EVASK"/>
    <d v="2013-04-05T00:00:00"/>
    <d v="2013-03-06T00:00:00"/>
    <n v="65.790000000000006"/>
    <m/>
    <s v="Paid"/>
    <d v="2013-04-05T00:00:00"/>
    <n v="0"/>
    <s v="No"/>
    <x v="2"/>
    <d v="2012-12-15T00:00:00"/>
    <s v="Electronic"/>
    <s v=""/>
    <s v="AR"/>
    <x v="2"/>
    <n v="0"/>
    <x v="1"/>
    <x v="1"/>
    <x v="3"/>
  </r>
  <r>
    <x v="801"/>
    <x v="1"/>
    <s v="3448-OWJOT"/>
    <d v="2012-02-19T00:00:00"/>
    <d v="2012-03-20T00:00:00"/>
    <n v="74.94"/>
    <m/>
    <s v="Paid"/>
    <d v="2012-02-19T00:00:00"/>
    <n v="8"/>
    <s v="Yes"/>
    <x v="2"/>
    <d v="2012-09-15T00:00:00"/>
    <s v="Paper"/>
    <s v=""/>
    <s v="AR"/>
    <x v="1"/>
    <n v="1"/>
    <x v="2"/>
    <x v="1"/>
    <x v="4"/>
  </r>
  <r>
    <x v="800"/>
    <x v="1"/>
    <s v="9174-IYKOC"/>
    <d v="2013-03-19T00:00:00"/>
    <d v="2013-04-18T00:00:00"/>
    <n v="57.46"/>
    <m/>
    <s v="Paid"/>
    <d v="2013-03-19T00:00:00"/>
    <n v="0"/>
    <s v="No"/>
    <x v="1"/>
    <d v="2012-11-27T00:00:00"/>
    <s v="Electronic"/>
    <s v=""/>
    <s v="AR"/>
    <x v="2"/>
    <n v="0"/>
    <x v="1"/>
    <x v="1"/>
    <x v="3"/>
  </r>
  <r>
    <x v="804"/>
    <x v="1"/>
    <s v="3831-FXWYK"/>
    <d v="2013-03-25T00:00:00"/>
    <d v="2013-04-24T00:00:00"/>
    <n v="85.86"/>
    <m/>
    <s v="Paid"/>
    <d v="2013-03-25T00:00:00"/>
    <n v="3"/>
    <s v="No"/>
    <x v="5"/>
    <d v="2013-08-03T00:00:00"/>
    <s v="Electronic"/>
    <s v=""/>
    <s v="AR"/>
    <x v="1"/>
    <n v="1"/>
    <x v="1"/>
    <x v="1"/>
    <x v="3"/>
  </r>
  <r>
    <x v="803"/>
    <x v="1"/>
    <s v="9250-VHLWY"/>
    <d v="2012-04-16T00:00:00"/>
    <d v="2012-05-16T00:00:00"/>
    <n v="49.7"/>
    <m/>
    <s v="Paid"/>
    <d v="2012-04-16T00:00:00"/>
    <n v="0"/>
    <s v="No"/>
    <x v="4"/>
    <d v="2013-03-06T00:00:00"/>
    <s v="Paper"/>
    <s v=""/>
    <s v="AR"/>
    <x v="2"/>
    <n v="0"/>
    <x v="1"/>
    <x v="1"/>
    <x v="4"/>
  </r>
  <r>
    <x v="800"/>
    <x v="1"/>
    <s v="7209-MDWKR"/>
    <d v="2012-01-21T00:00:00"/>
    <d v="2012-02-20T00:00:00"/>
    <n v="81.900000000000006"/>
    <m/>
    <s v="Paid"/>
    <d v="2012-01-21T00:00:00"/>
    <n v="0"/>
    <s v="No"/>
    <x v="1"/>
    <d v="2013-09-10T00:00:00"/>
    <s v="Paper"/>
    <s v=""/>
    <s v="AR"/>
    <x v="2"/>
    <n v="0"/>
    <x v="1"/>
    <x v="1"/>
    <x v="4"/>
  </r>
  <r>
    <x v="801"/>
    <x v="1"/>
    <s v="9322-YCTQO"/>
    <d v="2013-10-30T00:00:00"/>
    <d v="2013-11-29T00:00:00"/>
    <n v="91.32"/>
    <m/>
    <s v="Paid"/>
    <d v="2013-10-30T00:00:00"/>
    <n v="0"/>
    <s v="No"/>
    <x v="2"/>
    <d v="2012-06-04T00:00:00"/>
    <s v="Electronic"/>
    <s v=""/>
    <s v="AR"/>
    <x v="2"/>
    <n v="0"/>
    <x v="1"/>
    <x v="1"/>
    <x v="3"/>
  </r>
  <r>
    <x v="802"/>
    <x v="1"/>
    <s v="1604-LIFKX"/>
    <d v="2012-03-01T00:00:00"/>
    <d v="2012-02-02T00:00:00"/>
    <n v="97.6"/>
    <m/>
    <s v="Paid"/>
    <d v="2012-03-01T00:00:00"/>
    <n v="23"/>
    <s v="No"/>
    <x v="3"/>
    <d v="2013-03-16T00:00:00"/>
    <s v="Paper"/>
    <s v=""/>
    <s v="AR"/>
    <x v="1"/>
    <n v="1"/>
    <x v="1"/>
    <x v="1"/>
    <x v="4"/>
  </r>
  <r>
    <x v="803"/>
    <x v="1"/>
    <s v="1168-BEASA"/>
    <d v="2013-08-18T00:00:00"/>
    <d v="2013-09-17T00:00:00"/>
    <n v="58.68"/>
    <m/>
    <s v="Paid"/>
    <d v="2013-08-18T00:00:00"/>
    <n v="0"/>
    <s v="No"/>
    <x v="4"/>
    <d v="2013-06-11T00:00:00"/>
    <s v="Paper"/>
    <s v=""/>
    <s v="AR"/>
    <x v="2"/>
    <n v="0"/>
    <x v="1"/>
    <x v="1"/>
    <x v="3"/>
  </r>
  <r>
    <x v="803"/>
    <x v="1"/>
    <s v="6177-VTITE"/>
    <d v="2013-06-30T00:00:00"/>
    <d v="2013-07-30T00:00:00"/>
    <n v="21.89"/>
    <m/>
    <s v="Paid"/>
    <d v="2013-06-30T00:00:00"/>
    <n v="0"/>
    <s v="No"/>
    <x v="4"/>
    <d v="2012-10-26T00:00:00"/>
    <s v="Electronic"/>
    <s v=""/>
    <s v="AR"/>
    <x v="2"/>
    <n v="0"/>
    <x v="1"/>
    <x v="1"/>
    <x v="3"/>
  </r>
  <r>
    <x v="801"/>
    <x v="1"/>
    <s v="9758-AIEIK"/>
    <d v="2012-02-13T00:00:00"/>
    <d v="2012-03-14T00:00:00"/>
    <n v="55.42"/>
    <m/>
    <s v="Paid"/>
    <d v="2012-02-13T00:00:00"/>
    <n v="0"/>
    <s v="No"/>
    <x v="2"/>
    <d v="2012-04-23T00:00:00"/>
    <s v="Paper"/>
    <s v=""/>
    <s v="AR"/>
    <x v="2"/>
    <n v="0"/>
    <x v="1"/>
    <x v="1"/>
    <x v="4"/>
  </r>
  <r>
    <x v="800"/>
    <x v="1"/>
    <s v="2423-QOKIO"/>
    <d v="2012-09-07T00:00:00"/>
    <d v="2012-08-08T00:00:00"/>
    <n v="70.430000000000007"/>
    <m/>
    <s v="Paid"/>
    <d v="2012-09-07T00:00:00"/>
    <n v="8"/>
    <s v="No"/>
    <x v="1"/>
    <d v="2013-11-05T00:00:00"/>
    <s v="Paper"/>
    <s v=""/>
    <s v="AR"/>
    <x v="1"/>
    <n v="1"/>
    <x v="1"/>
    <x v="1"/>
    <x v="4"/>
  </r>
  <r>
    <x v="802"/>
    <x v="1"/>
    <s v="8887-NCUZC"/>
    <d v="2013-11-06T00:00:00"/>
    <d v="2013-11-07T00:00:00"/>
    <n v="53.19"/>
    <m/>
    <s v="Paid"/>
    <d v="2013-11-06T00:00:00"/>
    <n v="0"/>
    <s v="No"/>
    <x v="3"/>
    <d v="2013-01-22T00:00:00"/>
    <s v="Electronic"/>
    <s v=""/>
    <s v="AR"/>
    <x v="2"/>
    <n v="0"/>
    <x v="1"/>
    <x v="1"/>
    <x v="3"/>
  </r>
  <r>
    <x v="804"/>
    <x v="1"/>
    <s v="5592-UQXSS"/>
    <d v="2013-06-11T00:00:00"/>
    <d v="2013-06-12T00:00:00"/>
    <n v="44.87"/>
    <m/>
    <s v="Paid"/>
    <d v="2013-06-11T00:00:00"/>
    <n v="5"/>
    <s v="Yes"/>
    <x v="5"/>
    <d v="2012-12-31T00:00:00"/>
    <s v="Electronic"/>
    <s v=""/>
    <s v="AR"/>
    <x v="1"/>
    <n v="1"/>
    <x v="2"/>
    <x v="1"/>
    <x v="3"/>
  </r>
  <r>
    <x v="804"/>
    <x v="1"/>
    <s v="3831-FXWYK"/>
    <d v="2013-05-01T00:00:00"/>
    <d v="2013-04-02T00:00:00"/>
    <n v="63.12"/>
    <m/>
    <s v="Paid"/>
    <d v="2013-05-01T00:00:00"/>
    <n v="14"/>
    <s v="Yes"/>
    <x v="5"/>
    <d v="2013-08-03T00:00:00"/>
    <s v="Paper"/>
    <s v=""/>
    <s v="AR"/>
    <x v="1"/>
    <n v="1"/>
    <x v="2"/>
    <x v="1"/>
    <x v="3"/>
  </r>
  <r>
    <x v="800"/>
    <x v="1"/>
    <s v="5196-TWQXF"/>
    <d v="2013-05-13T00:00:00"/>
    <d v="2013-12-06T00:00:00"/>
    <n v="16.57"/>
    <m/>
    <s v="Paid"/>
    <d v="2013-05-13T00:00:00"/>
    <n v="0"/>
    <s v="No"/>
    <x v="1"/>
    <d v="2012-06-20T00:00:00"/>
    <s v="Electronic"/>
    <s v=""/>
    <s v="AR"/>
    <x v="2"/>
    <n v="0"/>
    <x v="1"/>
    <x v="1"/>
    <x v="3"/>
  </r>
  <r>
    <x v="804"/>
    <x v="1"/>
    <s v="3831-FXWYK"/>
    <d v="2013-11-18T00:00:00"/>
    <d v="2013-12-18T00:00:00"/>
    <n v="78.37"/>
    <m/>
    <s v="Paid"/>
    <d v="2013-11-18T00:00:00"/>
    <n v="0"/>
    <s v="No"/>
    <x v="5"/>
    <d v="2013-08-03T00:00:00"/>
    <s v="Electronic"/>
    <s v=""/>
    <s v="AR"/>
    <x v="2"/>
    <n v="0"/>
    <x v="1"/>
    <x v="1"/>
    <x v="3"/>
  </r>
  <r>
    <x v="803"/>
    <x v="1"/>
    <s v="0688-XNJRO"/>
    <d v="2013-07-16T00:00:00"/>
    <d v="2013-08-15T00:00:00"/>
    <n v="25.79"/>
    <m/>
    <s v="Paid"/>
    <d v="2013-07-16T00:00:00"/>
    <n v="8"/>
    <s v="No"/>
    <x v="4"/>
    <d v="2012-06-24T00:00:00"/>
    <s v="Electronic"/>
    <s v=""/>
    <s v="AR"/>
    <x v="1"/>
    <n v="1"/>
    <x v="1"/>
    <x v="1"/>
    <x v="3"/>
  </r>
  <r>
    <x v="803"/>
    <x v="1"/>
    <s v="8690-EEBEO"/>
    <d v="2012-08-19T00:00:00"/>
    <d v="2012-09-18T00:00:00"/>
    <n v="59.4"/>
    <m/>
    <s v="Paid"/>
    <d v="2012-08-19T00:00:00"/>
    <n v="5"/>
    <s v="No"/>
    <x v="4"/>
    <d v="2012-05-12T00:00:00"/>
    <s v="Paper"/>
    <s v=""/>
    <s v="AR"/>
    <x v="1"/>
    <n v="1"/>
    <x v="1"/>
    <x v="1"/>
    <x v="4"/>
  </r>
  <r>
    <x v="801"/>
    <x v="1"/>
    <s v="8976-AMJEO"/>
    <d v="2013-05-23T00:00:00"/>
    <d v="2013-06-22T00:00:00"/>
    <n v="39.6"/>
    <m/>
    <s v="Paid"/>
    <d v="2013-05-23T00:00:00"/>
    <n v="0"/>
    <s v="No"/>
    <x v="2"/>
    <d v="2012-03-03T00:00:00"/>
    <s v="Electronic"/>
    <s v=""/>
    <s v="AR"/>
    <x v="2"/>
    <n v="0"/>
    <x v="1"/>
    <x v="1"/>
    <x v="3"/>
  </r>
  <r>
    <x v="800"/>
    <x v="1"/>
    <s v="2125-HJDLA"/>
    <d v="2012-07-03T00:00:00"/>
    <d v="2012-06-04T00:00:00"/>
    <n v="38.450000000000003"/>
    <m/>
    <s v="Paid"/>
    <d v="2012-07-03T00:00:00"/>
    <n v="16"/>
    <s v="No"/>
    <x v="1"/>
    <d v="2012-05-22T00:00:00"/>
    <s v="Paper"/>
    <s v=""/>
    <s v="AR"/>
    <x v="1"/>
    <n v="1"/>
    <x v="1"/>
    <x v="1"/>
    <x v="4"/>
  </r>
  <r>
    <x v="801"/>
    <x v="1"/>
    <s v="5573-KSOIA"/>
    <d v="2013-08-29T00:00:00"/>
    <d v="2013-09-28T00:00:00"/>
    <n v="87.37"/>
    <m/>
    <s v="Paid"/>
    <d v="2013-08-29T00:00:00"/>
    <n v="2"/>
    <s v="No"/>
    <x v="2"/>
    <d v="2013-09-30T00:00:00"/>
    <s v="Paper"/>
    <s v=""/>
    <s v="AR"/>
    <x v="1"/>
    <n v="1"/>
    <x v="1"/>
    <x v="1"/>
    <x v="3"/>
  </r>
  <r>
    <x v="801"/>
    <x v="1"/>
    <s v="3448-OWJOT"/>
    <d v="2012-08-22T00:00:00"/>
    <d v="2012-09-21T00:00:00"/>
    <n v="48.72"/>
    <m/>
    <s v="Paid"/>
    <d v="2012-08-22T00:00:00"/>
    <n v="17"/>
    <s v="Yes"/>
    <x v="2"/>
    <d v="2012-09-15T00:00:00"/>
    <s v="Paper"/>
    <s v=""/>
    <s v="AR"/>
    <x v="1"/>
    <n v="1"/>
    <x v="2"/>
    <x v="1"/>
    <x v="4"/>
  </r>
  <r>
    <x v="803"/>
    <x v="1"/>
    <s v="6177-VTITE"/>
    <d v="2013-02-11T00:00:00"/>
    <d v="2013-02-12T00:00:00"/>
    <n v="55.11"/>
    <m/>
    <s v="Paid"/>
    <d v="2013-02-11T00:00:00"/>
    <n v="0"/>
    <s v="No"/>
    <x v="4"/>
    <d v="2012-10-26T00:00:00"/>
    <s v="Electronic"/>
    <s v=""/>
    <s v="AR"/>
    <x v="2"/>
    <n v="0"/>
    <x v="1"/>
    <x v="1"/>
    <x v="3"/>
  </r>
  <r>
    <x v="802"/>
    <x v="1"/>
    <s v="2824-HJQPP"/>
    <d v="2013-07-27T00:00:00"/>
    <d v="2013-08-26T00:00:00"/>
    <n v="36.020000000000003"/>
    <m/>
    <s v="Paid"/>
    <d v="2013-07-27T00:00:00"/>
    <n v="0"/>
    <s v="No"/>
    <x v="3"/>
    <d v="2013-04-09T00:00:00"/>
    <s v="Paper"/>
    <s v=""/>
    <s v="AR"/>
    <x v="2"/>
    <n v="0"/>
    <x v="1"/>
    <x v="1"/>
    <x v="3"/>
  </r>
  <r>
    <x v="800"/>
    <x v="1"/>
    <s v="0187-ERLSR"/>
    <d v="2013-04-03T00:00:00"/>
    <d v="2013-03-04T00:00:00"/>
    <n v="31.72"/>
    <m/>
    <s v="Paid"/>
    <d v="2013-04-03T00:00:00"/>
    <n v="0"/>
    <s v="No"/>
    <x v="1"/>
    <d v="2013-07-31T00:00:00"/>
    <s v="Paper"/>
    <s v=""/>
    <s v="AR"/>
    <x v="2"/>
    <n v="0"/>
    <x v="1"/>
    <x v="1"/>
    <x v="3"/>
  </r>
  <r>
    <x v="800"/>
    <x v="1"/>
    <s v="9174-IYKOC"/>
    <d v="2012-08-03T00:00:00"/>
    <d v="2012-07-04T00:00:00"/>
    <n v="35.46"/>
    <m/>
    <s v="Paid"/>
    <d v="2012-08-03T00:00:00"/>
    <n v="5"/>
    <s v="No"/>
    <x v="1"/>
    <d v="2012-11-27T00:00:00"/>
    <s v="Paper"/>
    <s v=""/>
    <s v="AR"/>
    <x v="1"/>
    <n v="1"/>
    <x v="1"/>
    <x v="1"/>
    <x v="4"/>
  </r>
  <r>
    <x v="803"/>
    <x v="1"/>
    <s v="7654-DOLHO"/>
    <d v="2012-12-27T00:00:00"/>
    <d v="2013-01-26T00:00:00"/>
    <n v="5.26"/>
    <m/>
    <s v="Paid"/>
    <d v="2012-12-27T00:00:00"/>
    <n v="0"/>
    <s v="No"/>
    <x v="4"/>
    <d v="2012-04-04T00:00:00"/>
    <s v="Electronic"/>
    <s v=""/>
    <s v="AR"/>
    <x v="2"/>
    <n v="0"/>
    <x v="1"/>
    <x v="1"/>
    <x v="4"/>
  </r>
  <r>
    <x v="804"/>
    <x v="1"/>
    <s v="2687-XWAMA"/>
    <d v="2013-10-14T00:00:00"/>
    <d v="2013-11-13T00:00:00"/>
    <n v="48.8"/>
    <m/>
    <s v="Paid"/>
    <d v="2013-10-14T00:00:00"/>
    <n v="0"/>
    <s v="No"/>
    <x v="5"/>
    <d v="2013-03-04T00:00:00"/>
    <s v="Electronic"/>
    <s v=""/>
    <s v="AR"/>
    <x v="2"/>
    <n v="0"/>
    <x v="1"/>
    <x v="1"/>
    <x v="3"/>
  </r>
  <r>
    <x v="802"/>
    <x v="1"/>
    <s v="8887-NCUZC"/>
    <d v="2013-09-10T00:00:00"/>
    <d v="2013-08-11T00:00:00"/>
    <n v="55.55"/>
    <m/>
    <s v="Paid"/>
    <d v="2013-09-10T00:00:00"/>
    <n v="5"/>
    <s v="Yes"/>
    <x v="3"/>
    <d v="2013-01-22T00:00:00"/>
    <s v="Electronic"/>
    <s v=""/>
    <s v="AR"/>
    <x v="1"/>
    <n v="1"/>
    <x v="2"/>
    <x v="1"/>
    <x v="3"/>
  </r>
  <r>
    <x v="803"/>
    <x v="1"/>
    <s v="3271-YDPUJ"/>
    <d v="2013-05-27T00:00:00"/>
    <d v="2013-06-26T00:00:00"/>
    <n v="30.23"/>
    <m/>
    <s v="Paid"/>
    <d v="2013-05-27T00:00:00"/>
    <n v="0"/>
    <s v="No"/>
    <x v="4"/>
    <d v="2013-02-04T00:00:00"/>
    <s v="Electronic"/>
    <s v=""/>
    <s v="AR"/>
    <x v="2"/>
    <n v="0"/>
    <x v="1"/>
    <x v="1"/>
    <x v="3"/>
  </r>
  <r>
    <x v="800"/>
    <x v="1"/>
    <s v="0187-ERLSR"/>
    <d v="2013-07-05T00:00:00"/>
    <d v="2013-06-06T00:00:00"/>
    <n v="79.87"/>
    <m/>
    <s v="Paid"/>
    <d v="2013-07-05T00:00:00"/>
    <n v="0"/>
    <s v="No"/>
    <x v="1"/>
    <d v="2013-07-31T00:00:00"/>
    <s v="Paper"/>
    <s v=""/>
    <s v="AR"/>
    <x v="2"/>
    <n v="0"/>
    <x v="1"/>
    <x v="1"/>
    <x v="3"/>
  </r>
  <r>
    <x v="800"/>
    <x v="1"/>
    <s v="9174-IYKOC"/>
    <d v="2012-10-13T00:00:00"/>
    <d v="2012-12-11T00:00:00"/>
    <n v="73.75"/>
    <m/>
    <s v="Paid"/>
    <d v="2012-10-13T00:00:00"/>
    <n v="0"/>
    <s v="No"/>
    <x v="1"/>
    <d v="2012-11-27T00:00:00"/>
    <s v="Paper"/>
    <s v=""/>
    <s v="AR"/>
    <x v="2"/>
    <n v="0"/>
    <x v="1"/>
    <x v="1"/>
    <x v="4"/>
  </r>
  <r>
    <x v="804"/>
    <x v="1"/>
    <s v="6077-FDQRK"/>
    <d v="2012-07-26T00:00:00"/>
    <d v="2012-08-25T00:00:00"/>
    <n v="63.03"/>
    <m/>
    <s v="Paid"/>
    <d v="2012-07-26T00:00:00"/>
    <n v="0"/>
    <s v="No"/>
    <x v="5"/>
    <d v="2012-11-09T00:00:00"/>
    <s v="Paper"/>
    <s v=""/>
    <s v="AR"/>
    <x v="2"/>
    <n v="0"/>
    <x v="1"/>
    <x v="1"/>
    <x v="4"/>
  </r>
  <r>
    <x v="804"/>
    <x v="1"/>
    <s v="4460-ZXNDN"/>
    <d v="2012-09-04T00:00:00"/>
    <d v="2012-09-05T00:00:00"/>
    <n v="61.97"/>
    <m/>
    <s v="Paid"/>
    <d v="2012-09-04T00:00:00"/>
    <n v="16"/>
    <s v="Yes"/>
    <x v="5"/>
    <d v="2013-06-27T00:00:00"/>
    <s v="Paper"/>
    <s v=""/>
    <s v="AR"/>
    <x v="1"/>
    <n v="1"/>
    <x v="2"/>
    <x v="1"/>
    <x v="4"/>
  </r>
  <r>
    <x v="802"/>
    <x v="1"/>
    <s v="8364-UWVLM"/>
    <d v="2012-02-29T00:00:00"/>
    <d v="2012-03-30T00:00:00"/>
    <n v="68.31"/>
    <m/>
    <s v="Paid"/>
    <d v="2012-02-29T00:00:00"/>
    <n v="0"/>
    <s v="No"/>
    <x v="3"/>
    <d v="2012-10-11T00:00:00"/>
    <s v="Paper"/>
    <s v=""/>
    <s v="AR"/>
    <x v="2"/>
    <n v="0"/>
    <x v="1"/>
    <x v="1"/>
    <x v="4"/>
  </r>
  <r>
    <x v="802"/>
    <x v="1"/>
    <s v="5875-VZQCZ"/>
    <d v="2013-03-18T00:00:00"/>
    <d v="2013-04-17T00:00:00"/>
    <n v="81.209999999999994"/>
    <m/>
    <s v="Paid"/>
    <d v="2013-03-18T00:00:00"/>
    <n v="24"/>
    <s v="Yes"/>
    <x v="3"/>
    <d v="2013-07-15T00:00:00"/>
    <s v="Paper"/>
    <s v=""/>
    <s v="AR"/>
    <x v="1"/>
    <n v="1"/>
    <x v="2"/>
    <x v="1"/>
    <x v="3"/>
  </r>
  <r>
    <x v="801"/>
    <x v="1"/>
    <s v="9771-QTLGZ"/>
    <d v="2012-05-21T00:00:00"/>
    <d v="2012-06-20T00:00:00"/>
    <n v="55.54"/>
    <m/>
    <s v="Paid"/>
    <d v="2012-05-21T00:00:00"/>
    <n v="0"/>
    <s v="Yes"/>
    <x v="2"/>
    <d v="2012-10-12T00:00:00"/>
    <s v="Paper"/>
    <s v=""/>
    <s v="AR"/>
    <x v="2"/>
    <n v="0"/>
    <x v="2"/>
    <x v="1"/>
    <x v="4"/>
  </r>
  <r>
    <x v="804"/>
    <x v="1"/>
    <s v="6077-FDQRK"/>
    <d v="2012-10-07T00:00:00"/>
    <d v="2012-09-08T00:00:00"/>
    <n v="53.52"/>
    <m/>
    <s v="Paid"/>
    <d v="2012-10-07T00:00:00"/>
    <n v="0"/>
    <s v="No"/>
    <x v="5"/>
    <d v="2012-11-09T00:00:00"/>
    <s v="Paper"/>
    <s v=""/>
    <s v="AR"/>
    <x v="2"/>
    <n v="0"/>
    <x v="1"/>
    <x v="1"/>
    <x v="4"/>
  </r>
  <r>
    <x v="801"/>
    <x v="1"/>
    <s v="6048-QPZCF"/>
    <d v="2012-09-25T00:00:00"/>
    <d v="2012-10-25T00:00:00"/>
    <n v="84.23"/>
    <m/>
    <s v="Paid"/>
    <d v="2012-09-25T00:00:00"/>
    <n v="0"/>
    <s v="No"/>
    <x v="2"/>
    <d v="2012-07-13T00:00:00"/>
    <s v="Electronic"/>
    <s v=""/>
    <s v="AR"/>
    <x v="2"/>
    <n v="0"/>
    <x v="1"/>
    <x v="1"/>
    <x v="4"/>
  </r>
  <r>
    <x v="802"/>
    <x v="1"/>
    <s v="6004-KITZM"/>
    <d v="2013-04-16T00:00:00"/>
    <d v="2013-05-16T00:00:00"/>
    <n v="72.88"/>
    <m/>
    <s v="Paid"/>
    <d v="2013-04-16T00:00:00"/>
    <n v="0"/>
    <s v="No"/>
    <x v="3"/>
    <d v="2013-01-09T00:00:00"/>
    <s v="Paper"/>
    <s v=""/>
    <s v="AR"/>
    <x v="2"/>
    <n v="0"/>
    <x v="1"/>
    <x v="1"/>
    <x v="3"/>
  </r>
  <r>
    <x v="802"/>
    <x v="1"/>
    <s v="8887-NCUZC"/>
    <d v="2012-03-01T00:00:00"/>
    <d v="2012-02-02T00:00:00"/>
    <n v="15.99"/>
    <m/>
    <s v="Paid"/>
    <d v="2012-03-01T00:00:00"/>
    <n v="13"/>
    <s v="Yes"/>
    <x v="3"/>
    <d v="2013-01-22T00:00:00"/>
    <s v="Paper"/>
    <s v=""/>
    <s v="AR"/>
    <x v="1"/>
    <n v="1"/>
    <x v="2"/>
    <x v="1"/>
    <x v="4"/>
  </r>
  <r>
    <x v="802"/>
    <x v="1"/>
    <s v="7695-NKUXM"/>
    <d v="2012-08-25T00:00:00"/>
    <d v="2012-09-24T00:00:00"/>
    <n v="27.52"/>
    <m/>
    <s v="Paid"/>
    <d v="2012-08-25T00:00:00"/>
    <n v="0"/>
    <s v="No"/>
    <x v="3"/>
    <d v="2012-11-21T00:00:00"/>
    <s v="Paper"/>
    <s v=""/>
    <s v="AR"/>
    <x v="2"/>
    <n v="0"/>
    <x v="1"/>
    <x v="1"/>
    <x v="4"/>
  </r>
  <r>
    <x v="804"/>
    <x v="1"/>
    <s v="0625-TNJFG"/>
    <d v="2013-11-11T00:00:00"/>
    <d v="2013-11-12T00:00:00"/>
    <n v="83.68"/>
    <m/>
    <s v="Paid"/>
    <d v="2013-11-11T00:00:00"/>
    <n v="0"/>
    <s v="No"/>
    <x v="5"/>
    <d v="2013-08-15T00:00:00"/>
    <s v="Electronic"/>
    <s v=""/>
    <s v="AR"/>
    <x v="2"/>
    <n v="0"/>
    <x v="1"/>
    <x v="1"/>
    <x v="3"/>
  </r>
  <r>
    <x v="801"/>
    <x v="1"/>
    <s v="4092-ZAVRG"/>
    <d v="2013-10-02T00:00:00"/>
    <d v="2013-12-03T00:00:00"/>
    <n v="73.56"/>
    <m/>
    <s v="Paid"/>
    <d v="2013-10-02T00:00:00"/>
    <n v="0"/>
    <s v="No"/>
    <x v="2"/>
    <d v="2012-05-19T00:00:00"/>
    <s v="Electronic"/>
    <s v=""/>
    <s v="AR"/>
    <x v="2"/>
    <n v="0"/>
    <x v="1"/>
    <x v="1"/>
    <x v="3"/>
  </r>
  <r>
    <x v="800"/>
    <x v="1"/>
    <s v="2125-HJDLA"/>
    <d v="2012-05-10T00:00:00"/>
    <d v="2012-04-11T00:00:00"/>
    <n v="32.049999999999997"/>
    <m/>
    <s v="Paid"/>
    <d v="2012-05-10T00:00:00"/>
    <n v="0"/>
    <s v="No"/>
    <x v="1"/>
    <d v="2012-05-22T00:00:00"/>
    <s v="Electronic"/>
    <s v=""/>
    <s v="AR"/>
    <x v="2"/>
    <n v="0"/>
    <x v="1"/>
    <x v="1"/>
    <x v="4"/>
  </r>
  <r>
    <x v="800"/>
    <x v="1"/>
    <s v="9841-XLGBV"/>
    <d v="2013-07-27T00:00:00"/>
    <d v="2013-08-26T00:00:00"/>
    <n v="31.12"/>
    <m/>
    <s v="Paid"/>
    <d v="2013-07-27T00:00:00"/>
    <n v="0"/>
    <s v="No"/>
    <x v="1"/>
    <d v="2013-03-01T00:00:00"/>
    <s v="Electronic"/>
    <s v=""/>
    <s v="AR"/>
    <x v="2"/>
    <n v="0"/>
    <x v="1"/>
    <x v="1"/>
    <x v="3"/>
  </r>
  <r>
    <x v="801"/>
    <x v="1"/>
    <s v="7938-EVASK"/>
    <d v="2012-07-09T00:00:00"/>
    <d v="2012-07-10T00:00:00"/>
    <n v="111.21"/>
    <m/>
    <s v="Paid"/>
    <d v="2012-07-09T00:00:00"/>
    <n v="0"/>
    <s v="No"/>
    <x v="2"/>
    <d v="2012-12-15T00:00:00"/>
    <s v="Paper"/>
    <s v=""/>
    <s v="AR"/>
    <x v="2"/>
    <n v="0"/>
    <x v="1"/>
    <x v="1"/>
    <x v="4"/>
  </r>
  <r>
    <x v="802"/>
    <x v="1"/>
    <s v="5148-SYKLB"/>
    <d v="2012-06-18T00:00:00"/>
    <d v="2012-07-18T00:00:00"/>
    <n v="88.48"/>
    <m/>
    <s v="Paid"/>
    <d v="2012-06-18T00:00:00"/>
    <n v="13"/>
    <s v="Yes"/>
    <x v="3"/>
    <d v="2013-08-28T00:00:00"/>
    <s v="Paper"/>
    <s v=""/>
    <s v="AR"/>
    <x v="1"/>
    <n v="1"/>
    <x v="2"/>
    <x v="1"/>
    <x v="4"/>
  </r>
  <r>
    <x v="804"/>
    <x v="1"/>
    <s v="3993-QUNVJ"/>
    <d v="2012-07-23T00:00:00"/>
    <d v="2012-08-22T00:00:00"/>
    <n v="61.76"/>
    <m/>
    <s v="Paid"/>
    <d v="2012-07-23T00:00:00"/>
    <n v="0"/>
    <s v="No"/>
    <x v="5"/>
    <d v="2012-12-31T00:00:00"/>
    <s v="Paper"/>
    <s v=""/>
    <s v="AR"/>
    <x v="2"/>
    <n v="0"/>
    <x v="1"/>
    <x v="1"/>
    <x v="4"/>
  </r>
  <r>
    <x v="803"/>
    <x v="1"/>
    <s v="6177-VTITE"/>
    <d v="2013-11-02T00:00:00"/>
    <d v="2013-03-13T00:00:00"/>
    <n v="57.05"/>
    <m/>
    <s v="Paid"/>
    <d v="2013-11-02T00:00:00"/>
    <n v="0"/>
    <s v="No"/>
    <x v="4"/>
    <d v="2012-10-26T00:00:00"/>
    <s v="Electronic"/>
    <s v=""/>
    <s v="AR"/>
    <x v="2"/>
    <n v="0"/>
    <x v="1"/>
    <x v="1"/>
    <x v="3"/>
  </r>
  <r>
    <x v="804"/>
    <x v="1"/>
    <s v="7228-LEPPM"/>
    <d v="2012-06-30T00:00:00"/>
    <d v="2012-07-30T00:00:00"/>
    <n v="69.150000000000006"/>
    <m/>
    <s v="Paid"/>
    <d v="2012-06-30T00:00:00"/>
    <n v="14"/>
    <s v="No"/>
    <x v="5"/>
    <d v="2012-04-30T00:00:00"/>
    <s v="Electronic"/>
    <s v=""/>
    <s v="AR"/>
    <x v="1"/>
    <n v="1"/>
    <x v="1"/>
    <x v="1"/>
    <x v="4"/>
  </r>
  <r>
    <x v="800"/>
    <x v="1"/>
    <s v="6708-DPYTF"/>
    <d v="2013-04-29T00:00:00"/>
    <d v="2013-05-29T00:00:00"/>
    <n v="82.04"/>
    <m/>
    <s v="Paid"/>
    <d v="2013-04-29T00:00:00"/>
    <n v="0"/>
    <s v="No"/>
    <x v="1"/>
    <d v="2012-02-08T00:00:00"/>
    <s v="Electronic"/>
    <s v=""/>
    <s v="AR"/>
    <x v="2"/>
    <n v="0"/>
    <x v="1"/>
    <x v="1"/>
    <x v="3"/>
  </r>
  <r>
    <x v="803"/>
    <x v="1"/>
    <s v="0688-XNJRO"/>
    <d v="2012-08-02T00:00:00"/>
    <d v="2012-09-03T00:00:00"/>
    <n v="68.28"/>
    <m/>
    <s v="Paid"/>
    <d v="2012-08-02T00:00:00"/>
    <n v="16"/>
    <s v="No"/>
    <x v="4"/>
    <d v="2012-06-24T00:00:00"/>
    <s v="Paper"/>
    <s v=""/>
    <s v="AR"/>
    <x v="1"/>
    <n v="1"/>
    <x v="1"/>
    <x v="1"/>
    <x v="4"/>
  </r>
  <r>
    <x v="803"/>
    <x v="1"/>
    <s v="6296-UKEUZ"/>
    <d v="2012-03-16T00:00:00"/>
    <d v="2012-04-15T00:00:00"/>
    <n v="43.39"/>
    <m/>
    <s v="Paid"/>
    <d v="2012-03-16T00:00:00"/>
    <n v="0"/>
    <s v="No"/>
    <x v="4"/>
    <d v="2012-11-26T00:00:00"/>
    <s v="Paper"/>
    <s v=""/>
    <s v="AR"/>
    <x v="2"/>
    <n v="0"/>
    <x v="1"/>
    <x v="1"/>
    <x v="4"/>
  </r>
  <r>
    <x v="803"/>
    <x v="1"/>
    <s v="1168-BEASA"/>
    <d v="2012-06-09T00:00:00"/>
    <d v="2012-06-10T00:00:00"/>
    <n v="43.17"/>
    <m/>
    <s v="Paid"/>
    <d v="2012-06-09T00:00:00"/>
    <n v="0"/>
    <s v="No"/>
    <x v="4"/>
    <d v="2013-06-11T00:00:00"/>
    <s v="Paper"/>
    <s v=""/>
    <s v="AR"/>
    <x v="2"/>
    <n v="0"/>
    <x v="1"/>
    <x v="1"/>
    <x v="4"/>
  </r>
  <r>
    <x v="801"/>
    <x v="1"/>
    <s v="2621-XCLEH"/>
    <d v="2013-04-27T00:00:00"/>
    <d v="2013-05-27T00:00:00"/>
    <n v="65.760000000000005"/>
    <m/>
    <s v="Paid"/>
    <d v="2013-04-27T00:00:00"/>
    <n v="7"/>
    <s v="No"/>
    <x v="2"/>
    <d v="2012-09-24T00:00:00"/>
    <s v="Electronic"/>
    <s v=""/>
    <s v="AR"/>
    <x v="1"/>
    <n v="1"/>
    <x v="1"/>
    <x v="1"/>
    <x v="3"/>
  </r>
  <r>
    <x v="800"/>
    <x v="1"/>
    <s v="6160-HCSFI"/>
    <d v="2012-07-26T00:00:00"/>
    <d v="2012-08-25T00:00:00"/>
    <n v="60.72"/>
    <m/>
    <s v="Paid"/>
    <d v="2012-07-26T00:00:00"/>
    <n v="0"/>
    <s v="No"/>
    <x v="1"/>
    <d v="2013-10-01T00:00:00"/>
    <s v="Paper"/>
    <s v=""/>
    <s v="AR"/>
    <x v="2"/>
    <n v="0"/>
    <x v="1"/>
    <x v="1"/>
    <x v="4"/>
  </r>
  <r>
    <x v="801"/>
    <x v="1"/>
    <s v="6048-QPZCF"/>
    <d v="2013-03-09T00:00:00"/>
    <d v="2013-03-10T00:00:00"/>
    <n v="90.27"/>
    <m/>
    <s v="Paid"/>
    <d v="2013-03-09T00:00:00"/>
    <n v="0"/>
    <s v="Yes"/>
    <x v="2"/>
    <d v="2012-07-13T00:00:00"/>
    <s v="Electronic"/>
    <s v=""/>
    <s v="AR"/>
    <x v="2"/>
    <n v="0"/>
    <x v="2"/>
    <x v="1"/>
    <x v="3"/>
  </r>
  <r>
    <x v="803"/>
    <x v="1"/>
    <s v="9286-VLKMI"/>
    <d v="2012-01-06T00:00:00"/>
    <d v="2012-01-07T00:00:00"/>
    <n v="86.5"/>
    <m/>
    <s v="Paid"/>
    <d v="2012-01-06T00:00:00"/>
    <n v="0"/>
    <s v="No"/>
    <x v="4"/>
    <d v="2013-02-13T00:00:00"/>
    <s v="Paper"/>
    <s v=""/>
    <s v="AR"/>
    <x v="2"/>
    <n v="0"/>
    <x v="1"/>
    <x v="1"/>
    <x v="4"/>
  </r>
  <r>
    <x v="801"/>
    <x v="1"/>
    <s v="6048-QPZCF"/>
    <d v="2012-02-24T00:00:00"/>
    <d v="2012-03-25T00:00:00"/>
    <n v="72.760000000000005"/>
    <m/>
    <s v="Paid"/>
    <d v="2012-02-24T00:00:00"/>
    <n v="0"/>
    <s v="Yes"/>
    <x v="2"/>
    <d v="2012-07-13T00:00:00"/>
    <s v="Paper"/>
    <s v=""/>
    <s v="AR"/>
    <x v="2"/>
    <n v="0"/>
    <x v="2"/>
    <x v="1"/>
    <x v="4"/>
  </r>
  <r>
    <x v="804"/>
    <x v="1"/>
    <s v="7856-ODQFO"/>
    <d v="2012-02-07T00:00:00"/>
    <d v="2012-01-08T00:00:00"/>
    <n v="30.12"/>
    <m/>
    <s v="Paid"/>
    <d v="2012-02-07T00:00:00"/>
    <n v="0"/>
    <s v="No"/>
    <x v="5"/>
    <d v="2012-05-08T00:00:00"/>
    <s v="Paper"/>
    <s v=""/>
    <s v="AR"/>
    <x v="2"/>
    <n v="0"/>
    <x v="1"/>
    <x v="1"/>
    <x v="4"/>
  </r>
  <r>
    <x v="804"/>
    <x v="1"/>
    <s v="3831-FXWYK"/>
    <d v="2012-01-09T00:00:00"/>
    <d v="2012-01-10T00:00:00"/>
    <n v="78.39"/>
    <m/>
    <s v="Paid"/>
    <d v="2012-01-09T00:00:00"/>
    <n v="0"/>
    <s v="No"/>
    <x v="5"/>
    <d v="2013-08-03T00:00:00"/>
    <s v="Paper"/>
    <s v=""/>
    <s v="AR"/>
    <x v="2"/>
    <n v="0"/>
    <x v="1"/>
    <x v="1"/>
    <x v="4"/>
  </r>
  <r>
    <x v="804"/>
    <x v="1"/>
    <s v="0465-DTULQ"/>
    <d v="2013-11-25T00:00:00"/>
    <d v="2013-12-25T00:00:00"/>
    <n v="72.36"/>
    <m/>
    <s v="Paid"/>
    <d v="2013-11-25T00:00:00"/>
    <n v="0"/>
    <s v="No"/>
    <x v="5"/>
    <d v="2013-04-03T00:00:00"/>
    <s v="Electronic"/>
    <s v=""/>
    <s v="AR"/>
    <x v="2"/>
    <n v="0"/>
    <x v="1"/>
    <x v="1"/>
    <x v="3"/>
  </r>
  <r>
    <x v="803"/>
    <x v="1"/>
    <s v="1168-BEASA"/>
    <d v="2013-04-22T00:00:00"/>
    <d v="2013-05-22T00:00:00"/>
    <n v="52.07"/>
    <m/>
    <s v="Paid"/>
    <d v="2013-04-22T00:00:00"/>
    <n v="0"/>
    <s v="No"/>
    <x v="4"/>
    <d v="2013-06-11T00:00:00"/>
    <s v="Paper"/>
    <s v=""/>
    <s v="AR"/>
    <x v="2"/>
    <n v="0"/>
    <x v="1"/>
    <x v="1"/>
    <x v="3"/>
  </r>
  <r>
    <x v="800"/>
    <x v="1"/>
    <s v="3569-VJWXS"/>
    <d v="2013-08-31T00:00:00"/>
    <d v="2013-09-30T00:00:00"/>
    <n v="60.26"/>
    <m/>
    <s v="Paid"/>
    <d v="2013-08-31T00:00:00"/>
    <n v="0"/>
    <s v="No"/>
    <x v="1"/>
    <d v="2013-09-04T00:00:00"/>
    <s v="Electronic"/>
    <s v=""/>
    <s v="AR"/>
    <x v="2"/>
    <n v="0"/>
    <x v="1"/>
    <x v="1"/>
    <x v="3"/>
  </r>
  <r>
    <x v="801"/>
    <x v="1"/>
    <s v="8976-AMJEO"/>
    <d v="2012-08-07T00:00:00"/>
    <d v="2012-07-08T00:00:00"/>
    <n v="54.59"/>
    <m/>
    <s v="Paid"/>
    <d v="2012-08-07T00:00:00"/>
    <n v="0"/>
    <s v="No"/>
    <x v="2"/>
    <d v="2012-03-03T00:00:00"/>
    <s v="Electronic"/>
    <s v=""/>
    <s v="AR"/>
    <x v="2"/>
    <n v="0"/>
    <x v="1"/>
    <x v="1"/>
    <x v="4"/>
  </r>
  <r>
    <x v="804"/>
    <x v="1"/>
    <s v="2447-JCFGW"/>
    <d v="2012-05-29T00:00:00"/>
    <d v="2012-06-28T00:00:00"/>
    <n v="50.96"/>
    <m/>
    <s v="Paid"/>
    <d v="2012-05-29T00:00:00"/>
    <n v="0"/>
    <s v="No"/>
    <x v="5"/>
    <d v="2012-07-31T00:00:00"/>
    <s v="Paper"/>
    <s v=""/>
    <s v="AR"/>
    <x v="2"/>
    <n v="0"/>
    <x v="1"/>
    <x v="1"/>
    <x v="4"/>
  </r>
  <r>
    <x v="802"/>
    <x v="1"/>
    <s v="5875-VZQCZ"/>
    <d v="2013-04-11T00:00:00"/>
    <d v="2013-04-12T00:00:00"/>
    <n v="62.17"/>
    <m/>
    <s v="Paid"/>
    <d v="2013-04-11T00:00:00"/>
    <n v="3"/>
    <s v="Yes"/>
    <x v="3"/>
    <d v="2013-07-15T00:00:00"/>
    <s v="Electronic"/>
    <s v=""/>
    <s v="AR"/>
    <x v="1"/>
    <n v="1"/>
    <x v="2"/>
    <x v="1"/>
    <x v="3"/>
  </r>
  <r>
    <x v="801"/>
    <x v="1"/>
    <s v="9771-QTLGZ"/>
    <d v="2012-08-28T00:00:00"/>
    <d v="2012-09-27T00:00:00"/>
    <n v="61.37"/>
    <m/>
    <s v="Paid"/>
    <d v="2012-08-28T00:00:00"/>
    <n v="0"/>
    <s v="Yes"/>
    <x v="2"/>
    <d v="2012-10-12T00:00:00"/>
    <s v="Paper"/>
    <s v=""/>
    <s v="AR"/>
    <x v="2"/>
    <n v="0"/>
    <x v="2"/>
    <x v="1"/>
    <x v="4"/>
  </r>
  <r>
    <x v="800"/>
    <x v="1"/>
    <s v="0379-NEVHP"/>
    <d v="2012-10-09T00:00:00"/>
    <d v="2012-10-10T00:00:00"/>
    <n v="72.97"/>
    <m/>
    <s v="Paid"/>
    <d v="2012-10-09T00:00:00"/>
    <n v="0"/>
    <s v="No"/>
    <x v="1"/>
    <d v="2013-06-04T00:00:00"/>
    <s v="Paper"/>
    <s v=""/>
    <s v="AR"/>
    <x v="2"/>
    <n v="0"/>
    <x v="1"/>
    <x v="1"/>
    <x v="4"/>
  </r>
  <r>
    <x v="801"/>
    <x v="1"/>
    <s v="4651-PMEXQ"/>
    <d v="2013-06-13T00:00:00"/>
    <d v="2013-07-13T00:00:00"/>
    <n v="78.760000000000005"/>
    <m/>
    <s v="Paid"/>
    <d v="2013-06-13T00:00:00"/>
    <n v="0"/>
    <s v="No"/>
    <x v="2"/>
    <d v="2012-04-07T00:00:00"/>
    <s v="Electronic"/>
    <s v=""/>
    <s v="AR"/>
    <x v="2"/>
    <n v="0"/>
    <x v="1"/>
    <x v="1"/>
    <x v="3"/>
  </r>
  <r>
    <x v="803"/>
    <x v="1"/>
    <s v="9286-VLKMI"/>
    <d v="2012-07-12T00:00:00"/>
    <d v="2013-06-01T00:00:00"/>
    <n v="60.39"/>
    <m/>
    <s v="Paid"/>
    <d v="2012-07-12T00:00:00"/>
    <n v="0"/>
    <s v="No"/>
    <x v="4"/>
    <d v="2013-02-13T00:00:00"/>
    <s v="Paper"/>
    <s v=""/>
    <s v="AR"/>
    <x v="2"/>
    <n v="0"/>
    <x v="1"/>
    <x v="1"/>
    <x v="4"/>
  </r>
  <r>
    <x v="800"/>
    <x v="1"/>
    <s v="5196-TWQXF"/>
    <d v="2012-09-04T00:00:00"/>
    <d v="2012-09-05T00:00:00"/>
    <n v="30.11"/>
    <m/>
    <s v="Paid"/>
    <d v="2012-09-04T00:00:00"/>
    <n v="5"/>
    <s v="No"/>
    <x v="1"/>
    <d v="2012-06-20T00:00:00"/>
    <s v="Paper"/>
    <s v=""/>
    <s v="AR"/>
    <x v="1"/>
    <n v="1"/>
    <x v="1"/>
    <x v="1"/>
    <x v="4"/>
  </r>
  <r>
    <x v="800"/>
    <x v="1"/>
    <s v="2125-HJDLA"/>
    <d v="2013-11-13T00:00:00"/>
    <d v="2013-12-13T00:00:00"/>
    <n v="82.68"/>
    <m/>
    <s v="Paid"/>
    <d v="2013-11-13T00:00:00"/>
    <n v="21"/>
    <s v="Yes"/>
    <x v="1"/>
    <d v="2012-05-22T00:00:00"/>
    <s v="Electronic"/>
    <s v=""/>
    <s v="AR"/>
    <x v="1"/>
    <n v="1"/>
    <x v="2"/>
    <x v="1"/>
    <x v="3"/>
  </r>
  <r>
    <x v="800"/>
    <x v="1"/>
    <s v="0709-LZRJV"/>
    <d v="2013-11-28T00:00:00"/>
    <d v="2013-12-28T00:00:00"/>
    <n v="32.82"/>
    <m/>
    <s v="Paid"/>
    <d v="2013-11-28T00:00:00"/>
    <n v="0"/>
    <s v="No"/>
    <x v="1"/>
    <d v="2013-06-20T00:00:00"/>
    <s v="Electronic"/>
    <s v=""/>
    <s v="AR"/>
    <x v="2"/>
    <n v="0"/>
    <x v="1"/>
    <x v="1"/>
    <x v="3"/>
  </r>
  <r>
    <x v="804"/>
    <x v="1"/>
    <s v="6831-FIODB"/>
    <d v="2013-01-30T00:00:00"/>
    <d v="2013-01-03T00:00:00"/>
    <n v="30.9"/>
    <m/>
    <s v="Paid"/>
    <d v="2013-01-30T00:00:00"/>
    <n v="5"/>
    <s v="No"/>
    <x v="5"/>
    <d v="2013-08-05T00:00:00"/>
    <s v="Paper"/>
    <s v=""/>
    <s v="AR"/>
    <x v="1"/>
    <n v="1"/>
    <x v="1"/>
    <x v="1"/>
    <x v="3"/>
  </r>
  <r>
    <x v="801"/>
    <x v="1"/>
    <s v="4651-PMEXQ"/>
    <d v="2013-02-09T00:00:00"/>
    <d v="2013-02-10T00:00:00"/>
    <n v="69.87"/>
    <m/>
    <s v="Paid"/>
    <d v="2013-02-09T00:00:00"/>
    <n v="0"/>
    <s v="No"/>
    <x v="2"/>
    <d v="2012-04-07T00:00:00"/>
    <s v="Electronic"/>
    <s v=""/>
    <s v="AR"/>
    <x v="2"/>
    <n v="0"/>
    <x v="1"/>
    <x v="1"/>
    <x v="3"/>
  </r>
  <r>
    <x v="803"/>
    <x v="1"/>
    <s v="9883-SDWFS"/>
    <d v="2012-09-28T00:00:00"/>
    <d v="2012-10-28T00:00:00"/>
    <n v="14.05"/>
    <m/>
    <s v="Paid"/>
    <d v="2012-09-28T00:00:00"/>
    <n v="4"/>
    <s v="No"/>
    <x v="4"/>
    <d v="2013-08-07T00:00:00"/>
    <s v="Paper"/>
    <s v=""/>
    <s v="AR"/>
    <x v="1"/>
    <n v="1"/>
    <x v="1"/>
    <x v="1"/>
    <x v="4"/>
  </r>
  <r>
    <x v="803"/>
    <x v="1"/>
    <s v="3676-CQAIF"/>
    <d v="2012-09-27T00:00:00"/>
    <d v="2012-10-27T00:00:00"/>
    <n v="63.21"/>
    <m/>
    <s v="Paid"/>
    <d v="2012-09-27T00:00:00"/>
    <n v="14"/>
    <s v="No"/>
    <x v="4"/>
    <d v="2013-07-29T00:00:00"/>
    <s v="Paper"/>
    <s v=""/>
    <s v="AR"/>
    <x v="1"/>
    <n v="1"/>
    <x v="1"/>
    <x v="1"/>
    <x v="4"/>
  </r>
  <r>
    <x v="801"/>
    <x v="1"/>
    <s v="6048-QPZCF"/>
    <d v="2012-04-03T00:00:00"/>
    <d v="2012-03-04T00:00:00"/>
    <n v="62.49"/>
    <m/>
    <s v="Paid"/>
    <d v="2012-04-03T00:00:00"/>
    <n v="1"/>
    <s v="Yes"/>
    <x v="2"/>
    <d v="2012-07-13T00:00:00"/>
    <s v="Paper"/>
    <s v=""/>
    <s v="AR"/>
    <x v="1"/>
    <n v="1"/>
    <x v="2"/>
    <x v="1"/>
    <x v="4"/>
  </r>
  <r>
    <x v="804"/>
    <x v="1"/>
    <s v="3831-FXWYK"/>
    <d v="2012-03-03T00:00:00"/>
    <d v="2012-02-04T00:00:00"/>
    <n v="117.01"/>
    <m/>
    <s v="Paid"/>
    <d v="2012-03-03T00:00:00"/>
    <n v="18"/>
    <s v="No"/>
    <x v="5"/>
    <d v="2013-08-03T00:00:00"/>
    <s v="Paper"/>
    <s v=""/>
    <s v="AR"/>
    <x v="1"/>
    <n v="1"/>
    <x v="1"/>
    <x v="1"/>
    <x v="4"/>
  </r>
  <r>
    <x v="800"/>
    <x v="1"/>
    <s v="6632-CGYHU"/>
    <d v="2013-04-07T00:00:00"/>
    <d v="2013-03-08T00:00:00"/>
    <n v="114.44"/>
    <m/>
    <s v="Paid"/>
    <d v="2013-04-07T00:00:00"/>
    <n v="0"/>
    <s v="No"/>
    <x v="1"/>
    <d v="2013-08-01T00:00:00"/>
    <s v="Electronic"/>
    <s v=""/>
    <s v="AR"/>
    <x v="2"/>
    <n v="0"/>
    <x v="1"/>
    <x v="1"/>
    <x v="3"/>
  </r>
  <r>
    <x v="800"/>
    <x v="1"/>
    <s v="6160-HCSFI"/>
    <d v="2012-08-22T00:00:00"/>
    <d v="2012-09-21T00:00:00"/>
    <n v="74.86"/>
    <m/>
    <s v="Paid"/>
    <d v="2012-08-22T00:00:00"/>
    <n v="0"/>
    <s v="No"/>
    <x v="1"/>
    <d v="2013-10-01T00:00:00"/>
    <s v="Paper"/>
    <s v=""/>
    <s v="AR"/>
    <x v="2"/>
    <n v="0"/>
    <x v="1"/>
    <x v="1"/>
    <x v="4"/>
  </r>
  <r>
    <x v="802"/>
    <x v="1"/>
    <s v="7695-NKUXM"/>
    <d v="2012-08-30T00:00:00"/>
    <d v="2012-09-29T00:00:00"/>
    <n v="45.52"/>
    <m/>
    <s v="Paid"/>
    <d v="2012-08-30T00:00:00"/>
    <n v="0"/>
    <s v="Yes"/>
    <x v="3"/>
    <d v="2012-11-21T00:00:00"/>
    <s v="Paper"/>
    <s v=""/>
    <s v="AR"/>
    <x v="2"/>
    <n v="0"/>
    <x v="2"/>
    <x v="1"/>
    <x v="4"/>
  </r>
  <r>
    <x v="803"/>
    <x v="1"/>
    <s v="8690-EEBEO"/>
    <d v="2012-05-16T00:00:00"/>
    <d v="2012-06-15T00:00:00"/>
    <n v="71.260000000000005"/>
    <m/>
    <s v="Paid"/>
    <d v="2012-05-16T00:00:00"/>
    <n v="22"/>
    <s v="No"/>
    <x v="4"/>
    <d v="2012-05-12T00:00:00"/>
    <s v="Paper"/>
    <s v=""/>
    <s v="AR"/>
    <x v="1"/>
    <n v="1"/>
    <x v="1"/>
    <x v="1"/>
    <x v="4"/>
  </r>
  <r>
    <x v="802"/>
    <x v="1"/>
    <s v="2824-HJQPP"/>
    <d v="2012-03-19T00:00:00"/>
    <d v="2012-04-18T00:00:00"/>
    <n v="50.79"/>
    <m/>
    <s v="Paid"/>
    <d v="2012-03-19T00:00:00"/>
    <n v="0"/>
    <s v="No"/>
    <x v="3"/>
    <d v="2013-04-09T00:00:00"/>
    <s v="Paper"/>
    <s v=""/>
    <s v="AR"/>
    <x v="2"/>
    <n v="0"/>
    <x v="1"/>
    <x v="1"/>
    <x v="4"/>
  </r>
  <r>
    <x v="802"/>
    <x v="1"/>
    <s v="5924-UOPGH"/>
    <d v="2012-01-30T00:00:00"/>
    <d v="2012-02-29T00:00:00"/>
    <n v="72.099999999999994"/>
    <m/>
    <s v="Paid"/>
    <d v="2012-01-30T00:00:00"/>
    <n v="0"/>
    <s v="No"/>
    <x v="3"/>
    <d v="2013-06-06T00:00:00"/>
    <s v="Paper"/>
    <s v=""/>
    <s v="AR"/>
    <x v="2"/>
    <n v="0"/>
    <x v="1"/>
    <x v="1"/>
    <x v="4"/>
  </r>
  <r>
    <x v="800"/>
    <x v="1"/>
    <s v="2676-DZINU"/>
    <d v="2012-07-20T00:00:00"/>
    <d v="2012-08-19T00:00:00"/>
    <n v="53.89"/>
    <m/>
    <s v="Paid"/>
    <d v="2012-07-20T00:00:00"/>
    <n v="0"/>
    <s v="No"/>
    <x v="1"/>
    <d v="2012-10-19T00:00:00"/>
    <s v="Paper"/>
    <s v=""/>
    <s v="AR"/>
    <x v="2"/>
    <n v="0"/>
    <x v="1"/>
    <x v="1"/>
    <x v="4"/>
  </r>
  <r>
    <x v="801"/>
    <x v="1"/>
    <s v="9117-LYRCE"/>
    <d v="2013-04-10T00:00:00"/>
    <d v="2013-03-11T00:00:00"/>
    <n v="59.73"/>
    <m/>
    <s v="Paid"/>
    <d v="2013-04-10T00:00:00"/>
    <n v="0"/>
    <s v="No"/>
    <x v="2"/>
    <d v="2013-05-07T00:00:00"/>
    <s v="Electronic"/>
    <s v=""/>
    <s v="AR"/>
    <x v="2"/>
    <n v="0"/>
    <x v="1"/>
    <x v="1"/>
    <x v="3"/>
  </r>
  <r>
    <x v="802"/>
    <x v="1"/>
    <s v="5613-UHVMG"/>
    <d v="2012-01-11T00:00:00"/>
    <d v="2012-01-12T00:00:00"/>
    <n v="74.03"/>
    <m/>
    <s v="Paid"/>
    <d v="2012-01-11T00:00:00"/>
    <n v="8"/>
    <s v="No"/>
    <x v="3"/>
    <d v="2012-05-31T00:00:00"/>
    <s v="Electronic"/>
    <s v=""/>
    <s v="AR"/>
    <x v="1"/>
    <n v="1"/>
    <x v="1"/>
    <x v="1"/>
    <x v="4"/>
  </r>
  <r>
    <x v="802"/>
    <x v="1"/>
    <s v="7946-HJDUR"/>
    <d v="2013-05-29T00:00:00"/>
    <d v="2013-06-28T00:00:00"/>
    <n v="40.08"/>
    <m/>
    <s v="Paid"/>
    <d v="2013-05-29T00:00:00"/>
    <n v="0"/>
    <s v="No"/>
    <x v="3"/>
    <d v="2012-02-21T00:00:00"/>
    <s v="Electronic"/>
    <s v=""/>
    <s v="AR"/>
    <x v="2"/>
    <n v="0"/>
    <x v="1"/>
    <x v="1"/>
    <x v="3"/>
  </r>
  <r>
    <x v="804"/>
    <x v="1"/>
    <s v="6831-FIODB"/>
    <d v="2012-12-22T00:00:00"/>
    <d v="2013-01-21T00:00:00"/>
    <n v="63.67"/>
    <m/>
    <s v="Paid"/>
    <d v="2012-12-22T00:00:00"/>
    <n v="0"/>
    <s v="No"/>
    <x v="5"/>
    <d v="2013-08-05T00:00:00"/>
    <s v="Paper"/>
    <s v=""/>
    <s v="AR"/>
    <x v="2"/>
    <n v="0"/>
    <x v="1"/>
    <x v="1"/>
    <x v="4"/>
  </r>
  <r>
    <x v="803"/>
    <x v="1"/>
    <s v="3676-CQAIF"/>
    <d v="2012-03-05T00:00:00"/>
    <d v="2012-02-06T00:00:00"/>
    <n v="56.84"/>
    <m/>
    <s v="Paid"/>
    <d v="2012-03-05T00:00:00"/>
    <n v="6"/>
    <s v="No"/>
    <x v="4"/>
    <d v="2013-07-29T00:00:00"/>
    <s v="Paper"/>
    <s v=""/>
    <s v="AR"/>
    <x v="1"/>
    <n v="1"/>
    <x v="1"/>
    <x v="1"/>
    <x v="4"/>
  </r>
  <r>
    <x v="800"/>
    <x v="1"/>
    <s v="5529-TBPGK"/>
    <d v="2012-09-12T00:00:00"/>
    <d v="2013-08-01T00:00:00"/>
    <n v="49.83"/>
    <m/>
    <s v="Paid"/>
    <d v="2012-09-12T00:00:00"/>
    <n v="4"/>
    <s v="No"/>
    <x v="1"/>
    <d v="2013-09-08T00:00:00"/>
    <s v="Paper"/>
    <s v=""/>
    <s v="AR"/>
    <x v="1"/>
    <n v="1"/>
    <x v="1"/>
    <x v="1"/>
    <x v="4"/>
  </r>
  <r>
    <x v="801"/>
    <x v="1"/>
    <s v="7600-OISKG"/>
    <d v="2013-11-01T00:00:00"/>
    <d v="2013-10-02T00:00:00"/>
    <n v="75.47"/>
    <m/>
    <s v="Paid"/>
    <d v="2013-11-01T00:00:00"/>
    <n v="14"/>
    <s v="Yes"/>
    <x v="2"/>
    <d v="2013-07-19T00:00:00"/>
    <s v="Paper"/>
    <s v=""/>
    <s v="AR"/>
    <x v="1"/>
    <n v="1"/>
    <x v="2"/>
    <x v="1"/>
    <x v="3"/>
  </r>
  <r>
    <x v="803"/>
    <x v="1"/>
    <s v="9250-VHLWY"/>
    <d v="2012-11-20T00:00:00"/>
    <d v="2012-12-20T00:00:00"/>
    <n v="64.16"/>
    <m/>
    <s v="Paid"/>
    <d v="2012-11-20T00:00:00"/>
    <n v="0"/>
    <s v="No"/>
    <x v="4"/>
    <d v="2013-03-06T00:00:00"/>
    <s v="Paper"/>
    <s v=""/>
    <s v="AR"/>
    <x v="2"/>
    <n v="0"/>
    <x v="1"/>
    <x v="1"/>
    <x v="4"/>
  </r>
  <r>
    <x v="803"/>
    <x v="1"/>
    <s v="0688-XNJRO"/>
    <d v="2013-11-15T00:00:00"/>
    <d v="2013-12-15T00:00:00"/>
    <n v="56.04"/>
    <m/>
    <s v="Paid"/>
    <d v="2013-11-15T00:00:00"/>
    <n v="21"/>
    <s v="No"/>
    <x v="4"/>
    <d v="2012-06-24T00:00:00"/>
    <s v="Electronic"/>
    <s v=""/>
    <s v="AR"/>
    <x v="1"/>
    <n v="1"/>
    <x v="1"/>
    <x v="1"/>
    <x v="3"/>
  </r>
  <r>
    <x v="803"/>
    <x v="1"/>
    <s v="8942-ERSWK"/>
    <d v="2013-07-22T00:00:00"/>
    <d v="2013-08-21T00:00:00"/>
    <n v="14"/>
    <m/>
    <s v="Paid"/>
    <d v="2013-07-22T00:00:00"/>
    <n v="0"/>
    <s v="No"/>
    <x v="4"/>
    <d v="2013-11-01T00:00:00"/>
    <s v="Electronic"/>
    <s v=""/>
    <s v="AR"/>
    <x v="2"/>
    <n v="0"/>
    <x v="1"/>
    <x v="1"/>
    <x v="3"/>
  </r>
  <r>
    <x v="801"/>
    <x v="1"/>
    <s v="9725-EZTEJ"/>
    <d v="2012-09-28T00:00:00"/>
    <d v="2012-10-28T00:00:00"/>
    <n v="55.54"/>
    <m/>
    <s v="Paid"/>
    <d v="2012-09-28T00:00:00"/>
    <n v="2"/>
    <s v="Yes"/>
    <x v="2"/>
    <d v="2012-03-17T00:00:00"/>
    <s v="Electronic"/>
    <s v=""/>
    <s v="AR"/>
    <x v="1"/>
    <n v="1"/>
    <x v="2"/>
    <x v="1"/>
    <x v="4"/>
  </r>
  <r>
    <x v="801"/>
    <x v="1"/>
    <s v="9771-QTLGZ"/>
    <d v="2012-07-08T00:00:00"/>
    <d v="2012-06-09T00:00:00"/>
    <n v="51.19"/>
    <m/>
    <s v="Paid"/>
    <d v="2012-07-08T00:00:00"/>
    <n v="0"/>
    <s v="Yes"/>
    <x v="2"/>
    <d v="2012-10-12T00:00:00"/>
    <s v="Paper"/>
    <s v=""/>
    <s v="AR"/>
    <x v="2"/>
    <n v="0"/>
    <x v="2"/>
    <x v="1"/>
    <x v="4"/>
  </r>
  <r>
    <x v="801"/>
    <x v="1"/>
    <s v="9758-AIEIK"/>
    <d v="2013-01-18T00:00:00"/>
    <d v="2013-02-17T00:00:00"/>
    <n v="85.3"/>
    <m/>
    <s v="Paid"/>
    <d v="2013-01-18T00:00:00"/>
    <n v="0"/>
    <s v="No"/>
    <x v="2"/>
    <d v="2012-04-23T00:00:00"/>
    <s v="Electronic"/>
    <s v=""/>
    <s v="AR"/>
    <x v="2"/>
    <n v="0"/>
    <x v="1"/>
    <x v="1"/>
    <x v="3"/>
  </r>
  <r>
    <x v="801"/>
    <x v="1"/>
    <s v="6833-ETVHD"/>
    <d v="2012-08-22T00:00:00"/>
    <d v="2012-09-21T00:00:00"/>
    <n v="44.58"/>
    <m/>
    <s v="Paid"/>
    <d v="2012-08-22T00:00:00"/>
    <n v="0"/>
    <s v="No"/>
    <x v="2"/>
    <d v="2012-04-30T00:00:00"/>
    <s v="Electronic"/>
    <s v=""/>
    <s v="AR"/>
    <x v="2"/>
    <n v="0"/>
    <x v="1"/>
    <x v="1"/>
    <x v="4"/>
  </r>
  <r>
    <x v="801"/>
    <x v="1"/>
    <s v="5284-DJOZO"/>
    <d v="2012-07-31T00:00:00"/>
    <d v="2012-08-30T00:00:00"/>
    <n v="50.38"/>
    <m/>
    <s v="Paid"/>
    <d v="2012-07-31T00:00:00"/>
    <n v="0"/>
    <s v="No"/>
    <x v="2"/>
    <d v="2012-11-09T00:00:00"/>
    <s v="Paper"/>
    <s v=""/>
    <s v="AR"/>
    <x v="2"/>
    <n v="0"/>
    <x v="1"/>
    <x v="1"/>
    <x v="4"/>
  </r>
  <r>
    <x v="804"/>
    <x v="1"/>
    <s v="0625-TNJFG"/>
    <d v="2013-02-22T00:00:00"/>
    <d v="2013-03-24T00:00:00"/>
    <n v="57.64"/>
    <m/>
    <s v="Paid"/>
    <d v="2013-02-22T00:00:00"/>
    <n v="4"/>
    <s v="No"/>
    <x v="5"/>
    <d v="2013-08-15T00:00:00"/>
    <s v="Paper"/>
    <s v=""/>
    <s v="AR"/>
    <x v="1"/>
    <n v="1"/>
    <x v="1"/>
    <x v="1"/>
    <x v="3"/>
  </r>
  <r>
    <x v="800"/>
    <x v="1"/>
    <s v="7329-TWKLF"/>
    <d v="2012-02-25T00:00:00"/>
    <d v="2012-03-26T00:00:00"/>
    <n v="92.11"/>
    <m/>
    <s v="Paid"/>
    <d v="2012-02-25T00:00:00"/>
    <n v="0"/>
    <s v="No"/>
    <x v="1"/>
    <d v="2013-11-20T00:00:00"/>
    <s v="Paper"/>
    <s v=""/>
    <s v="AR"/>
    <x v="2"/>
    <n v="0"/>
    <x v="1"/>
    <x v="1"/>
    <x v="4"/>
  </r>
  <r>
    <x v="800"/>
    <x v="1"/>
    <s v="5196-TWQXF"/>
    <d v="2012-08-24T00:00:00"/>
    <d v="2012-09-23T00:00:00"/>
    <n v="69.540000000000006"/>
    <m/>
    <s v="Paid"/>
    <d v="2012-08-24T00:00:00"/>
    <n v="0"/>
    <s v="No"/>
    <x v="1"/>
    <d v="2012-06-20T00:00:00"/>
    <s v="Electronic"/>
    <s v=""/>
    <s v="AR"/>
    <x v="2"/>
    <n v="0"/>
    <x v="1"/>
    <x v="1"/>
    <x v="4"/>
  </r>
  <r>
    <x v="800"/>
    <x v="1"/>
    <s v="0187-ERLSR"/>
    <d v="2013-11-25T00:00:00"/>
    <d v="2013-12-25T00:00:00"/>
    <n v="65.569999999999993"/>
    <m/>
    <s v="Paid"/>
    <d v="2013-11-25T00:00:00"/>
    <n v="0"/>
    <s v="Yes"/>
    <x v="1"/>
    <d v="2013-07-31T00:00:00"/>
    <s v="Electronic"/>
    <s v=""/>
    <s v="AR"/>
    <x v="2"/>
    <n v="0"/>
    <x v="2"/>
    <x v="1"/>
    <x v="3"/>
  </r>
  <r>
    <x v="804"/>
    <x v="1"/>
    <s v="7856-ODQFO"/>
    <d v="2013-08-03T00:00:00"/>
    <d v="2013-07-04T00:00:00"/>
    <n v="61.67"/>
    <m/>
    <s v="Paid"/>
    <d v="2013-08-03T00:00:00"/>
    <n v="0"/>
    <s v="No"/>
    <x v="5"/>
    <d v="2012-05-08T00:00:00"/>
    <s v="Electronic"/>
    <s v=""/>
    <s v="AR"/>
    <x v="2"/>
    <n v="0"/>
    <x v="1"/>
    <x v="1"/>
    <x v="3"/>
  </r>
  <r>
    <x v="800"/>
    <x v="1"/>
    <s v="9841-XLGBV"/>
    <d v="2012-03-31T00:00:00"/>
    <d v="2012-04-30T00:00:00"/>
    <n v="44.43"/>
    <m/>
    <s v="Paid"/>
    <d v="2012-03-31T00:00:00"/>
    <n v="0"/>
    <s v="No"/>
    <x v="1"/>
    <d v="2013-03-01T00:00:00"/>
    <s v="Paper"/>
    <s v=""/>
    <s v="AR"/>
    <x v="2"/>
    <n v="0"/>
    <x v="1"/>
    <x v="1"/>
    <x v="4"/>
  </r>
  <r>
    <x v="803"/>
    <x v="1"/>
    <s v="7654-DOLHO"/>
    <d v="2012-11-03T00:00:00"/>
    <d v="2012-10-04T00:00:00"/>
    <n v="23.05"/>
    <m/>
    <s v="Paid"/>
    <d v="2012-11-03T00:00:00"/>
    <n v="6"/>
    <s v="No"/>
    <x v="4"/>
    <d v="2012-04-04T00:00:00"/>
    <s v="Paper"/>
    <s v=""/>
    <s v="AR"/>
    <x v="1"/>
    <n v="1"/>
    <x v="1"/>
    <x v="1"/>
    <x v="4"/>
  </r>
  <r>
    <x v="804"/>
    <x v="1"/>
    <s v="7856-ODQFO"/>
    <d v="2013-04-16T00:00:00"/>
    <d v="2013-05-16T00:00:00"/>
    <n v="61.14"/>
    <m/>
    <s v="Paid"/>
    <d v="2013-04-16T00:00:00"/>
    <n v="5"/>
    <s v="Yes"/>
    <x v="5"/>
    <d v="2012-05-08T00:00:00"/>
    <s v="Electronic"/>
    <s v=""/>
    <s v="AR"/>
    <x v="1"/>
    <n v="1"/>
    <x v="2"/>
    <x v="1"/>
    <x v="3"/>
  </r>
  <r>
    <x v="800"/>
    <x v="1"/>
    <s v="2676-DZINU"/>
    <d v="2013-09-24T00:00:00"/>
    <d v="2013-10-24T00:00:00"/>
    <n v="76.66"/>
    <m/>
    <s v="Paid"/>
    <d v="2013-09-24T00:00:00"/>
    <n v="0"/>
    <s v="No"/>
    <x v="1"/>
    <d v="2012-10-19T00:00:00"/>
    <s v="Electronic"/>
    <s v=""/>
    <s v="AR"/>
    <x v="2"/>
    <n v="0"/>
    <x v="1"/>
    <x v="1"/>
    <x v="3"/>
  </r>
  <r>
    <x v="804"/>
    <x v="1"/>
    <s v="0625-TNJFG"/>
    <d v="2012-08-24T00:00:00"/>
    <d v="2012-09-23T00:00:00"/>
    <n v="42.18"/>
    <m/>
    <s v="Paid"/>
    <d v="2012-08-24T00:00:00"/>
    <n v="0"/>
    <s v="No"/>
    <x v="5"/>
    <d v="2013-08-15T00:00:00"/>
    <s v="Paper"/>
    <s v=""/>
    <s v="AR"/>
    <x v="2"/>
    <n v="0"/>
    <x v="1"/>
    <x v="1"/>
    <x v="4"/>
  </r>
  <r>
    <x v="804"/>
    <x v="1"/>
    <s v="2687-XWAMA"/>
    <d v="2013-11-23T00:00:00"/>
    <d v="2013-12-23T00:00:00"/>
    <n v="44.78"/>
    <m/>
    <s v="Paid"/>
    <d v="2013-11-23T00:00:00"/>
    <n v="0"/>
    <s v="Yes"/>
    <x v="5"/>
    <d v="2013-03-04T00:00:00"/>
    <s v="Electronic"/>
    <s v=""/>
    <s v="AR"/>
    <x v="2"/>
    <n v="0"/>
    <x v="2"/>
    <x v="1"/>
    <x v="3"/>
  </r>
  <r>
    <x v="800"/>
    <x v="1"/>
    <s v="2423-QOKIO"/>
    <d v="2013-10-09T00:00:00"/>
    <d v="2013-10-10T00:00:00"/>
    <n v="76.53"/>
    <m/>
    <s v="Paid"/>
    <d v="2013-10-09T00:00:00"/>
    <n v="0"/>
    <s v="No"/>
    <x v="1"/>
    <d v="2013-11-05T00:00:00"/>
    <s v="Electronic"/>
    <s v=""/>
    <s v="AR"/>
    <x v="2"/>
    <n v="0"/>
    <x v="1"/>
    <x v="1"/>
    <x v="3"/>
  </r>
  <r>
    <x v="804"/>
    <x v="1"/>
    <s v="2687-XWAMA"/>
    <d v="2012-04-30T00:00:00"/>
    <d v="2012-05-30T00:00:00"/>
    <n v="59.73"/>
    <m/>
    <s v="Paid"/>
    <d v="2012-04-30T00:00:00"/>
    <n v="0"/>
    <s v="No"/>
    <x v="5"/>
    <d v="2013-03-04T00:00:00"/>
    <s v="Paper"/>
    <s v=""/>
    <s v="AR"/>
    <x v="2"/>
    <n v="0"/>
    <x v="1"/>
    <x v="1"/>
    <x v="4"/>
  </r>
  <r>
    <x v="800"/>
    <x v="1"/>
    <s v="2820-XGXSB"/>
    <d v="2013-05-01T00:00:00"/>
    <d v="2013-04-02T00:00:00"/>
    <n v="68.5"/>
    <m/>
    <s v="Paid"/>
    <d v="2013-05-01T00:00:00"/>
    <n v="0"/>
    <s v="No"/>
    <x v="1"/>
    <d v="2012-01-26T00:00:00"/>
    <s v="Electronic"/>
    <s v=""/>
    <s v="AR"/>
    <x v="2"/>
    <n v="0"/>
    <x v="1"/>
    <x v="1"/>
    <x v="3"/>
  </r>
  <r>
    <x v="801"/>
    <x v="1"/>
    <s v="5284-DJOZO"/>
    <d v="2012-02-20T00:00:00"/>
    <d v="2012-03-21T00:00:00"/>
    <n v="59.19"/>
    <m/>
    <s v="Paid"/>
    <d v="2012-02-20T00:00:00"/>
    <n v="0"/>
    <s v="Yes"/>
    <x v="2"/>
    <d v="2012-11-09T00:00:00"/>
    <s v="Paper"/>
    <s v=""/>
    <s v="AR"/>
    <x v="2"/>
    <n v="0"/>
    <x v="2"/>
    <x v="1"/>
    <x v="4"/>
  </r>
  <r>
    <x v="804"/>
    <x v="1"/>
    <s v="0625-TNJFG"/>
    <d v="2013-01-24T00:00:00"/>
    <d v="2013-02-23T00:00:00"/>
    <n v="65.75"/>
    <m/>
    <s v="Paid"/>
    <d v="2013-01-24T00:00:00"/>
    <n v="0"/>
    <s v="No"/>
    <x v="5"/>
    <d v="2013-08-15T00:00:00"/>
    <s v="Paper"/>
    <s v=""/>
    <s v="AR"/>
    <x v="2"/>
    <n v="0"/>
    <x v="1"/>
    <x v="1"/>
    <x v="3"/>
  </r>
  <r>
    <x v="802"/>
    <x v="1"/>
    <s v="5875-VZQCZ"/>
    <d v="2012-03-18T00:00:00"/>
    <d v="2012-04-17T00:00:00"/>
    <n v="63.81"/>
    <m/>
    <s v="Paid"/>
    <d v="2012-03-18T00:00:00"/>
    <n v="0"/>
    <s v="No"/>
    <x v="3"/>
    <d v="2013-07-15T00:00:00"/>
    <s v="Paper"/>
    <s v=""/>
    <s v="AR"/>
    <x v="2"/>
    <n v="0"/>
    <x v="1"/>
    <x v="1"/>
    <x v="4"/>
  </r>
  <r>
    <x v="804"/>
    <x v="1"/>
    <s v="3993-QUNVJ"/>
    <d v="2013-09-17T00:00:00"/>
    <d v="2013-10-17T00:00:00"/>
    <n v="58.09"/>
    <m/>
    <s v="Paid"/>
    <d v="2013-09-17T00:00:00"/>
    <n v="0"/>
    <s v="No"/>
    <x v="5"/>
    <d v="2012-12-31T00:00:00"/>
    <s v="Electronic"/>
    <s v=""/>
    <s v="AR"/>
    <x v="2"/>
    <n v="0"/>
    <x v="1"/>
    <x v="1"/>
    <x v="3"/>
  </r>
  <r>
    <x v="803"/>
    <x v="1"/>
    <s v="8942-ERSWK"/>
    <d v="2013-11-29T00:00:00"/>
    <d v="2013-12-29T00:00:00"/>
    <n v="22.35"/>
    <m/>
    <s v="Paid"/>
    <d v="2013-11-29T00:00:00"/>
    <n v="0"/>
    <s v="No"/>
    <x v="4"/>
    <d v="2013-11-01T00:00:00"/>
    <s v="Electronic"/>
    <s v=""/>
    <s v="AR"/>
    <x v="2"/>
    <n v="0"/>
    <x v="1"/>
    <x v="1"/>
    <x v="3"/>
  </r>
  <r>
    <x v="800"/>
    <x v="1"/>
    <s v="7841-HROAQ"/>
    <d v="2013-10-06T00:00:00"/>
    <d v="2013-10-07T00:00:00"/>
    <n v="68.95"/>
    <m/>
    <s v="Paid"/>
    <d v="2013-10-06T00:00:00"/>
    <n v="0"/>
    <s v="No"/>
    <x v="1"/>
    <d v="2013-09-15T00:00:00"/>
    <s v="Paper"/>
    <s v=""/>
    <s v="AR"/>
    <x v="2"/>
    <n v="0"/>
    <x v="1"/>
    <x v="1"/>
    <x v="3"/>
  </r>
  <r>
    <x v="801"/>
    <x v="1"/>
    <s v="9117-LYRCE"/>
    <d v="2012-05-16T00:00:00"/>
    <d v="2012-06-15T00:00:00"/>
    <n v="29.99"/>
    <m/>
    <s v="Paid"/>
    <d v="2012-05-16T00:00:00"/>
    <n v="17"/>
    <s v="Yes"/>
    <x v="2"/>
    <d v="2013-05-07T00:00:00"/>
    <s v="Paper"/>
    <s v=""/>
    <s v="AR"/>
    <x v="1"/>
    <n v="1"/>
    <x v="2"/>
    <x v="1"/>
    <x v="4"/>
  </r>
  <r>
    <x v="800"/>
    <x v="1"/>
    <s v="9212-BTDMX"/>
    <d v="2012-02-10T00:00:00"/>
    <d v="2012-01-11T00:00:00"/>
    <n v="57.33"/>
    <m/>
    <s v="Paid"/>
    <d v="2012-02-10T00:00:00"/>
    <n v="0"/>
    <s v="No"/>
    <x v="1"/>
    <d v="2012-04-22T00:00:00"/>
    <s v="Electronic"/>
    <s v=""/>
    <s v="AR"/>
    <x v="2"/>
    <n v="0"/>
    <x v="1"/>
    <x v="1"/>
    <x v="4"/>
  </r>
  <r>
    <x v="801"/>
    <x v="1"/>
    <s v="4640-FGEJI"/>
    <d v="2012-12-17T00:00:00"/>
    <d v="2013-01-16T00:00:00"/>
    <n v="99.67"/>
    <m/>
    <s v="Paid"/>
    <d v="2012-12-17T00:00:00"/>
    <n v="21"/>
    <s v="Yes"/>
    <x v="2"/>
    <d v="2013-04-04T00:00:00"/>
    <s v="Paper"/>
    <s v=""/>
    <s v="AR"/>
    <x v="1"/>
    <n v="1"/>
    <x v="2"/>
    <x v="1"/>
    <x v="4"/>
  </r>
  <r>
    <x v="804"/>
    <x v="1"/>
    <s v="3831-FXWYK"/>
    <d v="2013-08-03T00:00:00"/>
    <d v="2013-07-04T00:00:00"/>
    <n v="55.46"/>
    <m/>
    <s v="Paid"/>
    <d v="2013-08-03T00:00:00"/>
    <n v="6"/>
    <s v="No"/>
    <x v="5"/>
    <d v="2013-08-03T00:00:00"/>
    <s v="Paper"/>
    <s v=""/>
    <s v="AR"/>
    <x v="1"/>
    <n v="1"/>
    <x v="1"/>
    <x v="1"/>
    <x v="3"/>
  </r>
  <r>
    <x v="803"/>
    <x v="1"/>
    <s v="1168-BEASA"/>
    <d v="2013-08-16T00:00:00"/>
    <d v="2013-09-15T00:00:00"/>
    <n v="52.41"/>
    <m/>
    <s v="Paid"/>
    <d v="2013-08-16T00:00:00"/>
    <n v="0"/>
    <s v="No"/>
    <x v="4"/>
    <d v="2013-06-11T00:00:00"/>
    <s v="Paper"/>
    <s v=""/>
    <s v="AR"/>
    <x v="2"/>
    <n v="0"/>
    <x v="1"/>
    <x v="1"/>
    <x v="3"/>
  </r>
  <r>
    <x v="804"/>
    <x v="1"/>
    <s v="9149-MATVB"/>
    <d v="2013-11-30T00:00:00"/>
    <d v="2013-12-30T00:00:00"/>
    <n v="48.59"/>
    <m/>
    <s v="Paid"/>
    <d v="2013-11-30T00:00:00"/>
    <n v="0"/>
    <s v="No"/>
    <x v="5"/>
    <d v="2013-04-30T00:00:00"/>
    <s v="Electronic"/>
    <s v=""/>
    <s v="AR"/>
    <x v="2"/>
    <n v="0"/>
    <x v="1"/>
    <x v="1"/>
    <x v="3"/>
  </r>
  <r>
    <x v="801"/>
    <x v="1"/>
    <s v="7245-CKNCN"/>
    <d v="2012-07-02T00:00:00"/>
    <d v="2012-08-03T00:00:00"/>
    <n v="75.19"/>
    <m/>
    <s v="Paid"/>
    <d v="2012-07-02T00:00:00"/>
    <n v="0"/>
    <s v="No"/>
    <x v="2"/>
    <d v="2012-04-06T00:00:00"/>
    <s v="Paper"/>
    <s v=""/>
    <s v="AR"/>
    <x v="2"/>
    <n v="0"/>
    <x v="1"/>
    <x v="1"/>
    <x v="4"/>
  </r>
  <r>
    <x v="801"/>
    <x v="1"/>
    <s v="5164-VMYWJ"/>
    <d v="2012-03-01T00:00:00"/>
    <d v="2012-02-02T00:00:00"/>
    <n v="71.33"/>
    <m/>
    <s v="Paid"/>
    <d v="2012-03-01T00:00:00"/>
    <n v="0"/>
    <s v="No"/>
    <x v="2"/>
    <d v="2013-11-27T00:00:00"/>
    <s v="Paper"/>
    <s v=""/>
    <s v="AR"/>
    <x v="2"/>
    <n v="0"/>
    <x v="1"/>
    <x v="1"/>
    <x v="4"/>
  </r>
  <r>
    <x v="803"/>
    <x v="1"/>
    <s v="7372-CESLR"/>
    <d v="2013-09-11T00:00:00"/>
    <d v="2013-09-12T00:00:00"/>
    <n v="40.94"/>
    <m/>
    <s v="Paid"/>
    <d v="2013-09-11T00:00:00"/>
    <n v="0"/>
    <s v="No"/>
    <x v="4"/>
    <d v="2013-11-01T00:00:00"/>
    <s v="Electronic"/>
    <s v=""/>
    <s v="AR"/>
    <x v="2"/>
    <n v="0"/>
    <x v="1"/>
    <x v="1"/>
    <x v="3"/>
  </r>
  <r>
    <x v="804"/>
    <x v="1"/>
    <s v="3831-FXWYK"/>
    <d v="2012-11-29T00:00:00"/>
    <d v="2012-12-29T00:00:00"/>
    <n v="50.3"/>
    <m/>
    <s v="Paid"/>
    <d v="2012-11-29T00:00:00"/>
    <n v="0"/>
    <s v="No"/>
    <x v="5"/>
    <d v="2013-08-03T00:00:00"/>
    <s v="Paper"/>
    <s v=""/>
    <s v="AR"/>
    <x v="2"/>
    <n v="0"/>
    <x v="1"/>
    <x v="1"/>
    <x v="4"/>
  </r>
  <r>
    <x v="803"/>
    <x v="1"/>
    <s v="6296-UKEUZ"/>
    <d v="2012-07-06T00:00:00"/>
    <d v="2012-07-07T00:00:00"/>
    <n v="15.4"/>
    <m/>
    <s v="Paid"/>
    <d v="2012-07-06T00:00:00"/>
    <n v="0"/>
    <s v="No"/>
    <x v="4"/>
    <d v="2012-11-26T00:00:00"/>
    <s v="Paper"/>
    <s v=""/>
    <s v="AR"/>
    <x v="2"/>
    <n v="0"/>
    <x v="1"/>
    <x v="1"/>
    <x v="4"/>
  </r>
  <r>
    <x v="800"/>
    <x v="1"/>
    <s v="9174-IYKOC"/>
    <d v="2012-09-03T00:00:00"/>
    <d v="2012-08-04T00:00:00"/>
    <n v="84.25"/>
    <m/>
    <s v="Paid"/>
    <d v="2012-09-03T00:00:00"/>
    <n v="1"/>
    <s v="No"/>
    <x v="1"/>
    <d v="2012-11-27T00:00:00"/>
    <s v="Paper"/>
    <s v=""/>
    <s v="AR"/>
    <x v="1"/>
    <n v="1"/>
    <x v="1"/>
    <x v="1"/>
    <x v="4"/>
  </r>
  <r>
    <x v="801"/>
    <x v="1"/>
    <s v="6048-QPZCF"/>
    <d v="2013-09-11T00:00:00"/>
    <d v="2013-09-12T00:00:00"/>
    <n v="77.14"/>
    <m/>
    <s v="Paid"/>
    <d v="2013-09-11T00:00:00"/>
    <n v="0"/>
    <s v="Yes"/>
    <x v="2"/>
    <d v="2012-07-13T00:00:00"/>
    <s v="Electronic"/>
    <s v=""/>
    <s v="AR"/>
    <x v="2"/>
    <n v="0"/>
    <x v="2"/>
    <x v="1"/>
    <x v="3"/>
  </r>
  <r>
    <x v="800"/>
    <x v="1"/>
    <s v="5920-DPXLN"/>
    <d v="2012-10-05T00:00:00"/>
    <d v="2012-09-06T00:00:00"/>
    <n v="35.36"/>
    <m/>
    <s v="Paid"/>
    <d v="2012-10-05T00:00:00"/>
    <n v="1"/>
    <s v="No"/>
    <x v="1"/>
    <d v="2012-11-11T00:00:00"/>
    <s v="Paper"/>
    <s v=""/>
    <s v="AR"/>
    <x v="1"/>
    <n v="1"/>
    <x v="1"/>
    <x v="1"/>
    <x v="4"/>
  </r>
  <r>
    <x v="802"/>
    <x v="1"/>
    <s v="9181-HEKGV"/>
    <d v="2012-08-29T00:00:00"/>
    <d v="2012-09-28T00:00:00"/>
    <n v="74.47"/>
    <m/>
    <s v="Paid"/>
    <d v="2012-08-29T00:00:00"/>
    <n v="12"/>
    <s v="Yes"/>
    <x v="3"/>
    <d v="2013-10-16T00:00:00"/>
    <s v="Paper"/>
    <s v=""/>
    <s v="AR"/>
    <x v="1"/>
    <n v="1"/>
    <x v="2"/>
    <x v="1"/>
    <x v="4"/>
  </r>
  <r>
    <x v="801"/>
    <x v="1"/>
    <s v="3448-OWJOT"/>
    <d v="2012-12-11T00:00:00"/>
    <d v="2012-12-12T00:00:00"/>
    <n v="84.89"/>
    <m/>
    <s v="Paid"/>
    <d v="2012-12-11T00:00:00"/>
    <n v="0"/>
    <s v="Yes"/>
    <x v="2"/>
    <d v="2012-09-15T00:00:00"/>
    <s v="Electronic"/>
    <s v=""/>
    <s v="AR"/>
    <x v="2"/>
    <n v="0"/>
    <x v="2"/>
    <x v="1"/>
    <x v="4"/>
  </r>
  <r>
    <x v="804"/>
    <x v="1"/>
    <s v="6077-FDQRK"/>
    <d v="2013-01-12T00:00:00"/>
    <d v="2013-12-31T00:00:00"/>
    <n v="44.41"/>
    <m/>
    <s v="Paid"/>
    <d v="2013-01-12T00:00:00"/>
    <n v="0"/>
    <s v="No"/>
    <x v="5"/>
    <d v="2012-11-09T00:00:00"/>
    <s v="Electronic"/>
    <s v=""/>
    <s v="AR"/>
    <x v="2"/>
    <n v="0"/>
    <x v="1"/>
    <x v="1"/>
    <x v="3"/>
  </r>
  <r>
    <x v="802"/>
    <x v="1"/>
    <s v="5924-UOPGH"/>
    <d v="2013-01-19T00:00:00"/>
    <d v="2013-02-18T00:00:00"/>
    <n v="88.72"/>
    <m/>
    <s v="Paid"/>
    <d v="2013-01-19T00:00:00"/>
    <n v="8"/>
    <s v="Yes"/>
    <x v="3"/>
    <d v="2013-06-06T00:00:00"/>
    <s v="Paper"/>
    <s v=""/>
    <s v="AR"/>
    <x v="1"/>
    <n v="1"/>
    <x v="2"/>
    <x v="1"/>
    <x v="3"/>
  </r>
  <r>
    <x v="804"/>
    <x v="1"/>
    <s v="2447-JCFGW"/>
    <d v="2012-04-09T00:00:00"/>
    <d v="2012-04-10T00:00:00"/>
    <n v="44.71"/>
    <m/>
    <s v="Paid"/>
    <d v="2012-04-09T00:00:00"/>
    <n v="0"/>
    <s v="No"/>
    <x v="5"/>
    <d v="2012-07-31T00:00:00"/>
    <s v="Electronic"/>
    <s v=""/>
    <s v="AR"/>
    <x v="2"/>
    <n v="0"/>
    <x v="1"/>
    <x v="1"/>
    <x v="4"/>
  </r>
  <r>
    <x v="804"/>
    <x v="1"/>
    <s v="4460-ZXNDN"/>
    <d v="2013-06-11T00:00:00"/>
    <d v="2013-06-12T00:00:00"/>
    <n v="56.03"/>
    <m/>
    <s v="Paid"/>
    <d v="2013-06-11T00:00:00"/>
    <n v="0"/>
    <s v="No"/>
    <x v="5"/>
    <d v="2013-06-27T00:00:00"/>
    <s v="Electronic"/>
    <s v=""/>
    <s v="AR"/>
    <x v="2"/>
    <n v="0"/>
    <x v="1"/>
    <x v="1"/>
    <x v="3"/>
  </r>
  <r>
    <x v="803"/>
    <x v="1"/>
    <s v="1168-BEASA"/>
    <d v="2013-06-07T00:00:00"/>
    <d v="2013-05-08T00:00:00"/>
    <n v="49.75"/>
    <m/>
    <s v="Paid"/>
    <d v="2013-06-07T00:00:00"/>
    <n v="0"/>
    <s v="No"/>
    <x v="4"/>
    <d v="2013-06-11T00:00:00"/>
    <s v="Paper"/>
    <s v=""/>
    <s v="AR"/>
    <x v="2"/>
    <n v="0"/>
    <x v="1"/>
    <x v="1"/>
    <x v="3"/>
  </r>
  <r>
    <x v="801"/>
    <x v="1"/>
    <s v="7245-CKNCN"/>
    <d v="2012-04-26T00:00:00"/>
    <d v="2012-05-26T00:00:00"/>
    <n v="84.99"/>
    <m/>
    <s v="Paid"/>
    <d v="2012-04-26T00:00:00"/>
    <n v="0"/>
    <s v="No"/>
    <x v="2"/>
    <d v="2012-04-06T00:00:00"/>
    <s v="Paper"/>
    <s v=""/>
    <s v="AR"/>
    <x v="2"/>
    <n v="0"/>
    <x v="1"/>
    <x v="1"/>
    <x v="4"/>
  </r>
  <r>
    <x v="802"/>
    <x v="1"/>
    <s v="7695-NKUXM"/>
    <d v="2013-08-31T00:00:00"/>
    <d v="2013-09-30T00:00:00"/>
    <n v="70.760000000000005"/>
    <m/>
    <s v="Paid"/>
    <d v="2013-08-31T00:00:00"/>
    <n v="0"/>
    <s v="Yes"/>
    <x v="3"/>
    <d v="2012-11-21T00:00:00"/>
    <s v="Electronic"/>
    <s v=""/>
    <s v="AR"/>
    <x v="2"/>
    <n v="0"/>
    <x v="2"/>
    <x v="1"/>
    <x v="3"/>
  </r>
  <r>
    <x v="800"/>
    <x v="1"/>
    <s v="5196-TWQXF"/>
    <d v="2012-11-05T00:00:00"/>
    <d v="2012-10-06T00:00:00"/>
    <n v="56.88"/>
    <m/>
    <s v="Paid"/>
    <d v="2012-11-05T00:00:00"/>
    <n v="2"/>
    <s v="No"/>
    <x v="1"/>
    <d v="2012-06-20T00:00:00"/>
    <s v="Paper"/>
    <s v=""/>
    <s v="AR"/>
    <x v="1"/>
    <n v="1"/>
    <x v="1"/>
    <x v="1"/>
    <x v="4"/>
  </r>
  <r>
    <x v="801"/>
    <x v="1"/>
    <s v="1447-YZKCL"/>
    <d v="2012-08-10T00:00:00"/>
    <d v="2012-07-11T00:00:00"/>
    <n v="44.77"/>
    <m/>
    <s v="Paid"/>
    <d v="2012-08-10T00:00:00"/>
    <n v="5"/>
    <s v="No"/>
    <x v="2"/>
    <d v="2012-10-08T00:00:00"/>
    <s v="Electronic"/>
    <s v=""/>
    <s v="AR"/>
    <x v="1"/>
    <n v="1"/>
    <x v="1"/>
    <x v="1"/>
    <x v="4"/>
  </r>
  <r>
    <x v="801"/>
    <x v="1"/>
    <s v="5573-KSOIA"/>
    <d v="2013-02-06T00:00:00"/>
    <d v="2013-02-07T00:00:00"/>
    <n v="91.21"/>
    <m/>
    <s v="Paid"/>
    <d v="2013-02-06T00:00:00"/>
    <n v="12"/>
    <s v="No"/>
    <x v="2"/>
    <d v="2013-09-30T00:00:00"/>
    <s v="Paper"/>
    <s v=""/>
    <s v="AR"/>
    <x v="1"/>
    <n v="1"/>
    <x v="1"/>
    <x v="1"/>
    <x v="3"/>
  </r>
  <r>
    <x v="800"/>
    <x v="1"/>
    <s v="2125-HJDLA"/>
    <d v="2013-05-04T00:00:00"/>
    <d v="2013-05-05T00:00:00"/>
    <n v="45.06"/>
    <m/>
    <s v="Paid"/>
    <d v="2013-05-04T00:00:00"/>
    <n v="0"/>
    <s v="No"/>
    <x v="1"/>
    <d v="2012-05-22T00:00:00"/>
    <s v="Electronic"/>
    <s v=""/>
    <s v="AR"/>
    <x v="2"/>
    <n v="0"/>
    <x v="1"/>
    <x v="1"/>
    <x v="3"/>
  </r>
  <r>
    <x v="801"/>
    <x v="1"/>
    <s v="9771-QTLGZ"/>
    <d v="2012-08-31T00:00:00"/>
    <d v="2012-09-30T00:00:00"/>
    <n v="52.75"/>
    <m/>
    <s v="Paid"/>
    <d v="2012-08-31T00:00:00"/>
    <n v="0"/>
    <s v="Yes"/>
    <x v="2"/>
    <d v="2012-10-12T00:00:00"/>
    <s v="Paper"/>
    <s v=""/>
    <s v="AR"/>
    <x v="2"/>
    <n v="0"/>
    <x v="2"/>
    <x v="1"/>
    <x v="4"/>
  </r>
  <r>
    <x v="800"/>
    <x v="1"/>
    <s v="0379-NEVHP"/>
    <d v="2013-04-10T00:00:00"/>
    <d v="2013-03-11T00:00:00"/>
    <n v="64.72"/>
    <m/>
    <s v="Paid"/>
    <d v="2013-04-10T00:00:00"/>
    <n v="0"/>
    <s v="No"/>
    <x v="1"/>
    <d v="2013-06-04T00:00:00"/>
    <s v="Electronic"/>
    <s v=""/>
    <s v="AR"/>
    <x v="2"/>
    <n v="0"/>
    <x v="1"/>
    <x v="1"/>
    <x v="3"/>
  </r>
  <r>
    <x v="800"/>
    <x v="1"/>
    <s v="2676-DZINU"/>
    <d v="2013-10-27T00:00:00"/>
    <d v="2013-11-26T00:00:00"/>
    <n v="53.68"/>
    <m/>
    <s v="Paid"/>
    <d v="2013-10-27T00:00:00"/>
    <n v="0"/>
    <s v="No"/>
    <x v="1"/>
    <d v="2012-10-19T00:00:00"/>
    <s v="Electronic"/>
    <s v=""/>
    <s v="AR"/>
    <x v="2"/>
    <n v="0"/>
    <x v="1"/>
    <x v="1"/>
    <x v="3"/>
  </r>
  <r>
    <x v="801"/>
    <x v="1"/>
    <s v="2621-XCLEH"/>
    <d v="2012-01-13T00:00:00"/>
    <d v="2012-12-02T00:00:00"/>
    <n v="80.989999999999995"/>
    <m/>
    <s v="Paid"/>
    <d v="2012-01-13T00:00:00"/>
    <n v="31"/>
    <s v="Yes"/>
    <x v="2"/>
    <d v="2012-09-24T00:00:00"/>
    <s v="Paper"/>
    <s v=""/>
    <s v="AR"/>
    <x v="3"/>
    <n v="1"/>
    <x v="2"/>
    <x v="1"/>
    <x v="4"/>
  </r>
  <r>
    <x v="800"/>
    <x v="1"/>
    <s v="7841-HROAQ"/>
    <d v="2012-04-25T00:00:00"/>
    <d v="2012-05-25T00:00:00"/>
    <n v="73.900000000000006"/>
    <m/>
    <s v="Paid"/>
    <d v="2012-04-25T00:00:00"/>
    <n v="0"/>
    <s v="No"/>
    <x v="1"/>
    <d v="2013-09-15T00:00:00"/>
    <s v="Paper"/>
    <s v=""/>
    <s v="AR"/>
    <x v="2"/>
    <n v="0"/>
    <x v="1"/>
    <x v="1"/>
    <x v="4"/>
  </r>
  <r>
    <x v="802"/>
    <x v="1"/>
    <s v="3568-JJMFW"/>
    <d v="2012-11-10T00:00:00"/>
    <d v="2012-10-11T00:00:00"/>
    <n v="89.28"/>
    <m/>
    <s v="Paid"/>
    <d v="2012-11-10T00:00:00"/>
    <n v="0"/>
    <s v="Yes"/>
    <x v="3"/>
    <d v="2012-09-01T00:00:00"/>
    <s v="Electronic"/>
    <s v=""/>
    <s v="AR"/>
    <x v="2"/>
    <n v="0"/>
    <x v="2"/>
    <x v="1"/>
    <x v="4"/>
  </r>
  <r>
    <x v="802"/>
    <x v="1"/>
    <s v="5613-UHVMG"/>
    <d v="2012-03-29T00:00:00"/>
    <d v="2012-04-28T00:00:00"/>
    <n v="30.03"/>
    <m/>
    <s v="Paid"/>
    <d v="2012-03-29T00:00:00"/>
    <n v="23"/>
    <s v="Yes"/>
    <x v="3"/>
    <d v="2012-05-31T00:00:00"/>
    <s v="Paper"/>
    <s v=""/>
    <s v="AR"/>
    <x v="1"/>
    <n v="1"/>
    <x v="2"/>
    <x v="1"/>
    <x v="4"/>
  </r>
  <r>
    <x v="803"/>
    <x v="1"/>
    <s v="8690-EEBEO"/>
    <d v="2012-08-24T00:00:00"/>
    <d v="2012-09-23T00:00:00"/>
    <n v="46.39"/>
    <m/>
    <s v="Paid"/>
    <d v="2012-08-24T00:00:00"/>
    <n v="5"/>
    <s v="No"/>
    <x v="4"/>
    <d v="2012-05-12T00:00:00"/>
    <s v="Paper"/>
    <s v=""/>
    <s v="AR"/>
    <x v="1"/>
    <n v="1"/>
    <x v="1"/>
    <x v="1"/>
    <x v="4"/>
  </r>
  <r>
    <x v="801"/>
    <x v="1"/>
    <s v="9758-AIEIK"/>
    <d v="2013-02-18T00:00:00"/>
    <d v="2013-03-20T00:00:00"/>
    <n v="80.56"/>
    <m/>
    <s v="Paid"/>
    <d v="2013-02-18T00:00:00"/>
    <n v="0"/>
    <s v="No"/>
    <x v="2"/>
    <d v="2012-04-23T00:00:00"/>
    <s v="Electronic"/>
    <s v=""/>
    <s v="AR"/>
    <x v="2"/>
    <n v="0"/>
    <x v="1"/>
    <x v="1"/>
    <x v="3"/>
  </r>
  <r>
    <x v="800"/>
    <x v="1"/>
    <s v="9841-XLGBV"/>
    <d v="2012-07-11T00:00:00"/>
    <d v="2012-07-12T00:00:00"/>
    <n v="17.850000000000001"/>
    <m/>
    <s v="Paid"/>
    <d v="2012-07-11T00:00:00"/>
    <n v="0"/>
    <s v="No"/>
    <x v="1"/>
    <d v="2013-03-01T00:00:00"/>
    <s v="Paper"/>
    <s v=""/>
    <s v="AR"/>
    <x v="2"/>
    <n v="0"/>
    <x v="1"/>
    <x v="1"/>
    <x v="4"/>
  </r>
  <r>
    <x v="801"/>
    <x v="1"/>
    <s v="4651-PMEXQ"/>
    <d v="2013-09-04T00:00:00"/>
    <d v="2013-09-05T00:00:00"/>
    <n v="81.53"/>
    <m/>
    <s v="Paid"/>
    <d v="2013-09-04T00:00:00"/>
    <n v="0"/>
    <s v="No"/>
    <x v="2"/>
    <d v="2012-04-07T00:00:00"/>
    <s v="Electronic"/>
    <s v=""/>
    <s v="AR"/>
    <x v="2"/>
    <n v="0"/>
    <x v="1"/>
    <x v="1"/>
    <x v="3"/>
  </r>
  <r>
    <x v="800"/>
    <x v="1"/>
    <s v="8820-BLYDZ"/>
    <d v="2013-09-21T00:00:00"/>
    <d v="2013-10-21T00:00:00"/>
    <n v="89.37"/>
    <m/>
    <s v="Paid"/>
    <d v="2013-09-21T00:00:00"/>
    <n v="0"/>
    <s v="No"/>
    <x v="1"/>
    <d v="2013-03-19T00:00:00"/>
    <s v="Electronic"/>
    <s v=""/>
    <s v="AR"/>
    <x v="2"/>
    <n v="0"/>
    <x v="1"/>
    <x v="1"/>
    <x v="3"/>
  </r>
  <r>
    <x v="800"/>
    <x v="1"/>
    <s v="2423-QOKIO"/>
    <d v="2012-09-23T00:00:00"/>
    <d v="2012-10-23T00:00:00"/>
    <n v="73.150000000000006"/>
    <m/>
    <s v="Paid"/>
    <d v="2012-09-23T00:00:00"/>
    <n v="0"/>
    <s v="No"/>
    <x v="1"/>
    <d v="2013-11-05T00:00:00"/>
    <s v="Paper"/>
    <s v=""/>
    <s v="AR"/>
    <x v="2"/>
    <n v="0"/>
    <x v="1"/>
    <x v="1"/>
    <x v="4"/>
  </r>
  <r>
    <x v="800"/>
    <x v="1"/>
    <s v="6160-HCSFI"/>
    <d v="2012-07-11T00:00:00"/>
    <d v="2012-07-12T00:00:00"/>
    <n v="62.31"/>
    <m/>
    <s v="Paid"/>
    <d v="2012-07-11T00:00:00"/>
    <n v="0"/>
    <s v="No"/>
    <x v="1"/>
    <d v="2013-10-01T00:00:00"/>
    <s v="Paper"/>
    <s v=""/>
    <s v="AR"/>
    <x v="2"/>
    <n v="0"/>
    <x v="1"/>
    <x v="1"/>
    <x v="4"/>
  </r>
  <r>
    <x v="800"/>
    <x v="1"/>
    <s v="2820-XGXSB"/>
    <d v="2013-04-01T00:00:00"/>
    <d v="2013-03-02T00:00:00"/>
    <n v="84.86"/>
    <m/>
    <s v="Paid"/>
    <d v="2013-04-01T00:00:00"/>
    <n v="0"/>
    <s v="No"/>
    <x v="1"/>
    <d v="2012-01-26T00:00:00"/>
    <s v="Electronic"/>
    <s v=""/>
    <s v="AR"/>
    <x v="2"/>
    <n v="0"/>
    <x v="1"/>
    <x v="1"/>
    <x v="3"/>
  </r>
  <r>
    <x v="802"/>
    <x v="1"/>
    <s v="6004-KITZM"/>
    <d v="2012-11-19T00:00:00"/>
    <d v="2012-12-19T00:00:00"/>
    <n v="54.95"/>
    <m/>
    <s v="Paid"/>
    <d v="2012-11-19T00:00:00"/>
    <n v="0"/>
    <s v="No"/>
    <x v="3"/>
    <d v="2013-01-09T00:00:00"/>
    <s v="Paper"/>
    <s v=""/>
    <s v="AR"/>
    <x v="2"/>
    <n v="0"/>
    <x v="1"/>
    <x v="1"/>
    <x v="4"/>
  </r>
  <r>
    <x v="800"/>
    <x v="1"/>
    <s v="6632-CGYHU"/>
    <d v="2013-10-08T00:00:00"/>
    <d v="2013-09-09T00:00:00"/>
    <n v="60.61"/>
    <m/>
    <s v="Paid"/>
    <d v="2013-10-08T00:00:00"/>
    <n v="0"/>
    <s v="No"/>
    <x v="1"/>
    <d v="2013-08-01T00:00:00"/>
    <s v="Electronic"/>
    <s v=""/>
    <s v="AR"/>
    <x v="2"/>
    <n v="0"/>
    <x v="1"/>
    <x v="1"/>
    <x v="3"/>
  </r>
  <r>
    <x v="800"/>
    <x v="1"/>
    <s v="7209-MDWKR"/>
    <d v="2012-08-04T00:00:00"/>
    <d v="2012-08-05T00:00:00"/>
    <n v="74.28"/>
    <m/>
    <s v="Paid"/>
    <d v="2012-08-04T00:00:00"/>
    <n v="2"/>
    <s v="No"/>
    <x v="1"/>
    <d v="2013-09-10T00:00:00"/>
    <s v="Paper"/>
    <s v=""/>
    <s v="AR"/>
    <x v="1"/>
    <n v="1"/>
    <x v="1"/>
    <x v="1"/>
    <x v="4"/>
  </r>
  <r>
    <x v="804"/>
    <x v="1"/>
    <s v="0625-TNJFG"/>
    <d v="2012-08-24T00:00:00"/>
    <d v="2012-09-23T00:00:00"/>
    <n v="46.2"/>
    <m/>
    <s v="Paid"/>
    <d v="2012-08-24T00:00:00"/>
    <n v="0"/>
    <s v="No"/>
    <x v="5"/>
    <d v="2013-08-15T00:00:00"/>
    <s v="Paper"/>
    <s v=""/>
    <s v="AR"/>
    <x v="2"/>
    <n v="0"/>
    <x v="1"/>
    <x v="1"/>
    <x v="4"/>
  </r>
  <r>
    <x v="800"/>
    <x v="1"/>
    <s v="5196-TWQXF"/>
    <d v="2013-07-24T00:00:00"/>
    <d v="2013-08-23T00:00:00"/>
    <n v="48.04"/>
    <m/>
    <s v="Paid"/>
    <d v="2013-07-24T00:00:00"/>
    <n v="0"/>
    <s v="No"/>
    <x v="1"/>
    <d v="2012-06-20T00:00:00"/>
    <s v="Electronic"/>
    <s v=""/>
    <s v="AR"/>
    <x v="2"/>
    <n v="0"/>
    <x v="1"/>
    <x v="1"/>
    <x v="3"/>
  </r>
  <r>
    <x v="801"/>
    <x v="1"/>
    <s v="4640-FGEJI"/>
    <d v="2012-06-02T00:00:00"/>
    <d v="2012-07-03T00:00:00"/>
    <n v="54.6"/>
    <m/>
    <s v="Paid"/>
    <d v="2012-06-02T00:00:00"/>
    <n v="10"/>
    <s v="Yes"/>
    <x v="2"/>
    <d v="2013-04-04T00:00:00"/>
    <s v="Paper"/>
    <s v=""/>
    <s v="AR"/>
    <x v="1"/>
    <n v="1"/>
    <x v="2"/>
    <x v="1"/>
    <x v="4"/>
  </r>
  <r>
    <x v="801"/>
    <x v="1"/>
    <s v="9725-EZTEJ"/>
    <d v="2013-11-06T00:00:00"/>
    <d v="2013-11-07T00:00:00"/>
    <n v="81.209999999999994"/>
    <m/>
    <s v="Paid"/>
    <d v="2013-11-06T00:00:00"/>
    <n v="2"/>
    <s v="Yes"/>
    <x v="2"/>
    <d v="2012-03-17T00:00:00"/>
    <s v="Electronic"/>
    <s v=""/>
    <s v="AR"/>
    <x v="1"/>
    <n v="1"/>
    <x v="2"/>
    <x v="1"/>
    <x v="3"/>
  </r>
  <r>
    <x v="801"/>
    <x v="1"/>
    <s v="4632-QZOKX"/>
    <d v="2013-06-05T00:00:00"/>
    <d v="2013-05-06T00:00:00"/>
    <n v="49.83"/>
    <m/>
    <s v="Paid"/>
    <d v="2013-06-05T00:00:00"/>
    <n v="6"/>
    <s v="Yes"/>
    <x v="2"/>
    <d v="2013-03-19T00:00:00"/>
    <s v="Electronic"/>
    <s v=""/>
    <s v="AR"/>
    <x v="1"/>
    <n v="1"/>
    <x v="2"/>
    <x v="1"/>
    <x v="3"/>
  </r>
  <r>
    <x v="803"/>
    <x v="1"/>
    <s v="9883-SDWFS"/>
    <d v="2013-07-21T00:00:00"/>
    <d v="2013-08-20T00:00:00"/>
    <n v="56.88"/>
    <m/>
    <s v="Paid"/>
    <d v="2013-07-21T00:00:00"/>
    <n v="7"/>
    <s v="Yes"/>
    <x v="4"/>
    <d v="2013-08-07T00:00:00"/>
    <s v="Electronic"/>
    <s v=""/>
    <s v="AR"/>
    <x v="1"/>
    <n v="1"/>
    <x v="2"/>
    <x v="1"/>
    <x v="3"/>
  </r>
  <r>
    <x v="801"/>
    <x v="1"/>
    <s v="3448-OWJOT"/>
    <d v="2012-10-06T00:00:00"/>
    <d v="2012-10-07T00:00:00"/>
    <n v="94.77"/>
    <m/>
    <s v="Paid"/>
    <d v="2012-10-06T00:00:00"/>
    <n v="6"/>
    <s v="Yes"/>
    <x v="2"/>
    <d v="2012-09-15T00:00:00"/>
    <s v="Paper"/>
    <s v=""/>
    <s v="AR"/>
    <x v="1"/>
    <n v="1"/>
    <x v="2"/>
    <x v="1"/>
    <x v="4"/>
  </r>
  <r>
    <x v="803"/>
    <x v="1"/>
    <s v="8690-EEBEO"/>
    <d v="2012-09-09T00:00:00"/>
    <d v="2012-09-10T00:00:00"/>
    <n v="102.79"/>
    <m/>
    <s v="Paid"/>
    <d v="2012-09-09T00:00:00"/>
    <n v="14"/>
    <s v="No"/>
    <x v="4"/>
    <d v="2012-05-12T00:00:00"/>
    <s v="Paper"/>
    <s v=""/>
    <s v="AR"/>
    <x v="1"/>
    <n v="1"/>
    <x v="1"/>
    <x v="1"/>
    <x v="4"/>
  </r>
  <r>
    <x v="803"/>
    <x v="1"/>
    <s v="9286-VLKMI"/>
    <d v="2013-02-28T00:00:00"/>
    <d v="2013-03-30T00:00:00"/>
    <n v="36.130000000000003"/>
    <m/>
    <s v="Paid"/>
    <d v="2013-02-28T00:00:00"/>
    <n v="0"/>
    <s v="No"/>
    <x v="4"/>
    <d v="2013-02-13T00:00:00"/>
    <s v="Electronic"/>
    <s v=""/>
    <s v="AR"/>
    <x v="2"/>
    <n v="0"/>
    <x v="1"/>
    <x v="1"/>
    <x v="3"/>
  </r>
  <r>
    <x v="803"/>
    <x v="1"/>
    <s v="9460-VAZGD"/>
    <d v="2012-12-22T00:00:00"/>
    <d v="2013-01-21T00:00:00"/>
    <n v="50.82"/>
    <m/>
    <s v="Paid"/>
    <d v="2012-12-22T00:00:00"/>
    <n v="0"/>
    <s v="No"/>
    <x v="4"/>
    <d v="2013-10-08T00:00:00"/>
    <s v="Paper"/>
    <s v=""/>
    <s v="AR"/>
    <x v="2"/>
    <n v="0"/>
    <x v="1"/>
    <x v="1"/>
    <x v="4"/>
  </r>
  <r>
    <x v="801"/>
    <x v="1"/>
    <s v="8976-AMJEO"/>
    <d v="2013-09-14T00:00:00"/>
    <d v="2013-10-14T00:00:00"/>
    <n v="66.75"/>
    <m/>
    <s v="Paid"/>
    <d v="2013-09-14T00:00:00"/>
    <n v="0"/>
    <s v="No"/>
    <x v="2"/>
    <d v="2012-03-03T00:00:00"/>
    <s v="Electronic"/>
    <s v=""/>
    <s v="AR"/>
    <x v="2"/>
    <n v="0"/>
    <x v="1"/>
    <x v="1"/>
    <x v="3"/>
  </r>
  <r>
    <x v="804"/>
    <x v="1"/>
    <s v="7758-WKLVM"/>
    <d v="2013-04-07T00:00:00"/>
    <d v="2013-03-08T00:00:00"/>
    <n v="55.12"/>
    <m/>
    <s v="Paid"/>
    <d v="2013-04-07T00:00:00"/>
    <n v="0"/>
    <s v="No"/>
    <x v="5"/>
    <d v="2012-06-02T00:00:00"/>
    <s v="Electronic"/>
    <s v=""/>
    <s v="AR"/>
    <x v="2"/>
    <n v="0"/>
    <x v="1"/>
    <x v="1"/>
    <x v="3"/>
  </r>
  <r>
    <x v="804"/>
    <x v="1"/>
    <s v="2447-JCFGW"/>
    <d v="2013-08-23T00:00:00"/>
    <d v="2013-09-22T00:00:00"/>
    <n v="47.63"/>
    <m/>
    <s v="Paid"/>
    <d v="2013-08-23T00:00:00"/>
    <n v="0"/>
    <s v="No"/>
    <x v="5"/>
    <d v="2012-07-31T00:00:00"/>
    <s v="Electronic"/>
    <s v=""/>
    <s v="AR"/>
    <x v="2"/>
    <n v="0"/>
    <x v="1"/>
    <x v="1"/>
    <x v="3"/>
  </r>
  <r>
    <x v="802"/>
    <x v="1"/>
    <s v="6004-KITZM"/>
    <d v="2013-03-21T00:00:00"/>
    <d v="2013-04-20T00:00:00"/>
    <n v="54.33"/>
    <m/>
    <s v="Paid"/>
    <d v="2013-03-21T00:00:00"/>
    <n v="0"/>
    <s v="No"/>
    <x v="3"/>
    <d v="2013-01-09T00:00:00"/>
    <s v="Paper"/>
    <s v=""/>
    <s v="AR"/>
    <x v="2"/>
    <n v="0"/>
    <x v="1"/>
    <x v="1"/>
    <x v="3"/>
  </r>
  <r>
    <x v="800"/>
    <x v="1"/>
    <s v="0379-NEVHP"/>
    <d v="2013-06-11T00:00:00"/>
    <d v="2013-06-12T00:00:00"/>
    <n v="59.56"/>
    <m/>
    <s v="Paid"/>
    <d v="2013-06-11T00:00:00"/>
    <n v="0"/>
    <s v="No"/>
    <x v="1"/>
    <d v="2013-06-04T00:00:00"/>
    <s v="Electronic"/>
    <s v=""/>
    <s v="AR"/>
    <x v="2"/>
    <n v="0"/>
    <x v="1"/>
    <x v="1"/>
    <x v="3"/>
  </r>
  <r>
    <x v="801"/>
    <x v="1"/>
    <s v="8389-TCXFQ"/>
    <d v="2012-11-09T00:00:00"/>
    <d v="2012-11-10T00:00:00"/>
    <n v="46.35"/>
    <m/>
    <s v="Paid"/>
    <d v="2012-11-09T00:00:00"/>
    <n v="0"/>
    <s v="Yes"/>
    <x v="2"/>
    <d v="2012-08-24T00:00:00"/>
    <s v="Electronic"/>
    <s v=""/>
    <s v="AR"/>
    <x v="2"/>
    <n v="0"/>
    <x v="2"/>
    <x v="1"/>
    <x v="4"/>
  </r>
  <r>
    <x v="801"/>
    <x v="1"/>
    <s v="5164-VMYWJ"/>
    <d v="2013-03-23T00:00:00"/>
    <d v="2013-04-22T00:00:00"/>
    <n v="59.54"/>
    <m/>
    <s v="Paid"/>
    <d v="2013-03-23T00:00:00"/>
    <n v="0"/>
    <s v="No"/>
    <x v="2"/>
    <d v="2013-11-27T00:00:00"/>
    <s v="Paper"/>
    <s v=""/>
    <s v="AR"/>
    <x v="2"/>
    <n v="0"/>
    <x v="1"/>
    <x v="1"/>
    <x v="3"/>
  </r>
  <r>
    <x v="803"/>
    <x v="1"/>
    <s v="9883-SDWFS"/>
    <d v="2013-04-11T00:00:00"/>
    <d v="2013-04-12T00:00:00"/>
    <n v="40.880000000000003"/>
    <m/>
    <s v="Paid"/>
    <d v="2013-04-11T00:00:00"/>
    <n v="0"/>
    <s v="No"/>
    <x v="4"/>
    <d v="2013-08-07T00:00:00"/>
    <s v="Electronic"/>
    <s v=""/>
    <s v="AR"/>
    <x v="2"/>
    <n v="0"/>
    <x v="1"/>
    <x v="1"/>
    <x v="3"/>
  </r>
  <r>
    <x v="800"/>
    <x v="1"/>
    <s v="3569-VJWXS"/>
    <d v="2013-05-24T00:00:00"/>
    <d v="2013-06-23T00:00:00"/>
    <n v="61.84"/>
    <m/>
    <s v="Paid"/>
    <d v="2013-05-24T00:00:00"/>
    <n v="0"/>
    <s v="No"/>
    <x v="1"/>
    <d v="2013-09-04T00:00:00"/>
    <s v="Electronic"/>
    <s v=""/>
    <s v="AR"/>
    <x v="2"/>
    <n v="0"/>
    <x v="1"/>
    <x v="1"/>
    <x v="3"/>
  </r>
  <r>
    <x v="801"/>
    <x v="1"/>
    <s v="3448-OWJOT"/>
    <d v="2012-04-23T00:00:00"/>
    <d v="2012-05-23T00:00:00"/>
    <n v="56.31"/>
    <m/>
    <s v="Paid"/>
    <d v="2012-04-23T00:00:00"/>
    <n v="29"/>
    <s v="Yes"/>
    <x v="2"/>
    <d v="2012-09-15T00:00:00"/>
    <s v="Paper"/>
    <s v=""/>
    <s v="AR"/>
    <x v="1"/>
    <n v="1"/>
    <x v="2"/>
    <x v="1"/>
    <x v="4"/>
  </r>
  <r>
    <x v="804"/>
    <x v="1"/>
    <s v="3993-QUNVJ"/>
    <d v="2012-08-07T00:00:00"/>
    <d v="2012-07-08T00:00:00"/>
    <n v="47.48"/>
    <m/>
    <s v="Paid"/>
    <d v="2012-08-07T00:00:00"/>
    <n v="0"/>
    <s v="No"/>
    <x v="5"/>
    <d v="2012-12-31T00:00:00"/>
    <s v="Paper"/>
    <s v=""/>
    <s v="AR"/>
    <x v="2"/>
    <n v="0"/>
    <x v="1"/>
    <x v="1"/>
    <x v="4"/>
  </r>
  <r>
    <x v="800"/>
    <x v="1"/>
    <s v="3598-DNURW"/>
    <d v="2012-01-02T00:00:00"/>
    <d v="2012-02-03T00:00:00"/>
    <n v="84.13"/>
    <m/>
    <s v="Paid"/>
    <d v="2012-01-02T00:00:00"/>
    <n v="0"/>
    <s v="No"/>
    <x v="1"/>
    <d v="2012-08-29T00:00:00"/>
    <s v="Paper"/>
    <s v=""/>
    <s v="AR"/>
    <x v="2"/>
    <n v="0"/>
    <x v="1"/>
    <x v="1"/>
    <x v="4"/>
  </r>
  <r>
    <x v="802"/>
    <x v="1"/>
    <s v="8887-NCUZC"/>
    <d v="2012-01-06T00:00:00"/>
    <d v="2012-01-07T00:00:00"/>
    <n v="34.270000000000003"/>
    <m/>
    <s v="Paid"/>
    <d v="2012-01-06T00:00:00"/>
    <n v="0"/>
    <s v="No"/>
    <x v="3"/>
    <d v="2013-01-22T00:00:00"/>
    <s v="Paper"/>
    <s v=""/>
    <s v="AR"/>
    <x v="2"/>
    <n v="0"/>
    <x v="1"/>
    <x v="1"/>
    <x v="4"/>
  </r>
  <r>
    <x v="803"/>
    <x v="1"/>
    <s v="8690-EEBEO"/>
    <d v="2012-03-22T00:00:00"/>
    <d v="2012-04-21T00:00:00"/>
    <n v="64.099999999999994"/>
    <m/>
    <s v="Paid"/>
    <d v="2012-03-22T00:00:00"/>
    <n v="5"/>
    <s v="No"/>
    <x v="4"/>
    <d v="2012-05-12T00:00:00"/>
    <s v="Paper"/>
    <s v=""/>
    <s v="AR"/>
    <x v="1"/>
    <n v="1"/>
    <x v="1"/>
    <x v="1"/>
    <x v="4"/>
  </r>
  <r>
    <x v="804"/>
    <x v="1"/>
    <s v="3993-QUNVJ"/>
    <d v="2013-03-20T00:00:00"/>
    <d v="2013-04-19T00:00:00"/>
    <n v="63.32"/>
    <m/>
    <s v="Paid"/>
    <d v="2013-03-20T00:00:00"/>
    <n v="0"/>
    <s v="Yes"/>
    <x v="5"/>
    <d v="2012-12-31T00:00:00"/>
    <s v="Electronic"/>
    <s v=""/>
    <s v="AR"/>
    <x v="2"/>
    <n v="0"/>
    <x v="2"/>
    <x v="1"/>
    <x v="3"/>
  </r>
  <r>
    <x v="802"/>
    <x v="1"/>
    <s v="7695-NKUXM"/>
    <d v="2012-08-17T00:00:00"/>
    <d v="2012-09-16T00:00:00"/>
    <n v="55.22"/>
    <m/>
    <s v="Paid"/>
    <d v="2012-08-17T00:00:00"/>
    <n v="0"/>
    <s v="Yes"/>
    <x v="3"/>
    <d v="2012-11-21T00:00:00"/>
    <s v="Paper"/>
    <s v=""/>
    <s v="AR"/>
    <x v="2"/>
    <n v="0"/>
    <x v="2"/>
    <x v="1"/>
    <x v="4"/>
  </r>
  <r>
    <x v="800"/>
    <x v="1"/>
    <s v="2820-XGXSB"/>
    <d v="2012-11-02T00:00:00"/>
    <d v="2012-12-03T00:00:00"/>
    <n v="64.87"/>
    <m/>
    <s v="Paid"/>
    <d v="2012-11-02T00:00:00"/>
    <n v="0"/>
    <s v="No"/>
    <x v="1"/>
    <d v="2012-01-26T00:00:00"/>
    <s v="Electronic"/>
    <s v=""/>
    <s v="AR"/>
    <x v="2"/>
    <n v="0"/>
    <x v="1"/>
    <x v="1"/>
    <x v="4"/>
  </r>
  <r>
    <x v="803"/>
    <x v="1"/>
    <s v="9286-VLKMI"/>
    <d v="2012-10-18T00:00:00"/>
    <d v="2012-11-17T00:00:00"/>
    <n v="53.68"/>
    <m/>
    <s v="Paid"/>
    <d v="2012-10-18T00:00:00"/>
    <n v="0"/>
    <s v="No"/>
    <x v="4"/>
    <d v="2013-02-13T00:00:00"/>
    <s v="Paper"/>
    <s v=""/>
    <s v="AR"/>
    <x v="2"/>
    <n v="0"/>
    <x v="1"/>
    <x v="1"/>
    <x v="4"/>
  </r>
  <r>
    <x v="800"/>
    <x v="1"/>
    <s v="0187-ERLSR"/>
    <d v="2013-05-25T00:00:00"/>
    <d v="2013-06-24T00:00:00"/>
    <n v="53.59"/>
    <m/>
    <s v="Paid"/>
    <d v="2013-05-25T00:00:00"/>
    <n v="0"/>
    <s v="No"/>
    <x v="1"/>
    <d v="2013-07-31T00:00:00"/>
    <s v="Paper"/>
    <s v=""/>
    <s v="AR"/>
    <x v="2"/>
    <n v="0"/>
    <x v="1"/>
    <x v="1"/>
    <x v="3"/>
  </r>
  <r>
    <x v="800"/>
    <x v="1"/>
    <s v="8820-BLYDZ"/>
    <d v="2013-03-02T00:00:00"/>
    <d v="2013-05-03T00:00:00"/>
    <n v="60.75"/>
    <m/>
    <s v="Paid"/>
    <d v="2013-03-02T00:00:00"/>
    <n v="0"/>
    <s v="No"/>
    <x v="1"/>
    <d v="2013-03-19T00:00:00"/>
    <s v="Paper"/>
    <s v=""/>
    <s v="AR"/>
    <x v="2"/>
    <n v="0"/>
    <x v="1"/>
    <x v="1"/>
    <x v="3"/>
  </r>
  <r>
    <x v="804"/>
    <x v="1"/>
    <s v="7050-KQLDO"/>
    <d v="2013-09-14T00:00:00"/>
    <d v="2013-10-14T00:00:00"/>
    <n v="55.88"/>
    <m/>
    <s v="Paid"/>
    <d v="2013-09-14T00:00:00"/>
    <n v="0"/>
    <s v="No"/>
    <x v="5"/>
    <d v="2012-09-29T00:00:00"/>
    <s v="Electronic"/>
    <s v=""/>
    <s v="AR"/>
    <x v="2"/>
    <n v="0"/>
    <x v="1"/>
    <x v="1"/>
    <x v="3"/>
  </r>
  <r>
    <x v="801"/>
    <x v="1"/>
    <s v="1447-YZKCL"/>
    <d v="2013-01-16T00:00:00"/>
    <d v="2013-02-15T00:00:00"/>
    <n v="70.75"/>
    <m/>
    <s v="Paid"/>
    <d v="2013-01-16T00:00:00"/>
    <n v="0"/>
    <s v="No"/>
    <x v="2"/>
    <d v="2012-10-08T00:00:00"/>
    <s v="Electronic"/>
    <s v=""/>
    <s v="AR"/>
    <x v="2"/>
    <n v="0"/>
    <x v="1"/>
    <x v="1"/>
    <x v="3"/>
  </r>
  <r>
    <x v="804"/>
    <x v="1"/>
    <s v="5592-UQXSS"/>
    <d v="2012-11-14T00:00:00"/>
    <d v="2012-12-14T00:00:00"/>
    <n v="60.03"/>
    <m/>
    <s v="Paid"/>
    <d v="2012-11-14T00:00:00"/>
    <n v="0"/>
    <s v="No"/>
    <x v="5"/>
    <d v="2012-12-31T00:00:00"/>
    <s v="Paper"/>
    <s v=""/>
    <s v="AR"/>
    <x v="2"/>
    <n v="0"/>
    <x v="1"/>
    <x v="1"/>
    <x v="4"/>
  </r>
  <r>
    <x v="802"/>
    <x v="1"/>
    <s v="5613-UHVMG"/>
    <d v="2012-04-02T00:00:00"/>
    <d v="2012-05-03T00:00:00"/>
    <n v="75.040000000000006"/>
    <m/>
    <s v="Paid"/>
    <d v="2012-04-02T00:00:00"/>
    <n v="2"/>
    <s v="No"/>
    <x v="3"/>
    <d v="2012-05-31T00:00:00"/>
    <s v="Paper"/>
    <s v=""/>
    <s v="AR"/>
    <x v="1"/>
    <n v="1"/>
    <x v="1"/>
    <x v="1"/>
    <x v="4"/>
  </r>
  <r>
    <x v="804"/>
    <x v="1"/>
    <s v="9323-NDIOV"/>
    <d v="2013-09-21T00:00:00"/>
    <d v="2013-10-21T00:00:00"/>
    <n v="61.47"/>
    <m/>
    <s v="Paid"/>
    <d v="2013-09-21T00:00:00"/>
    <n v="0"/>
    <s v="No"/>
    <x v="5"/>
    <d v="2012-09-07T00:00:00"/>
    <s v="Electronic"/>
    <s v=""/>
    <s v="AR"/>
    <x v="2"/>
    <n v="0"/>
    <x v="1"/>
    <x v="1"/>
    <x v="3"/>
  </r>
  <r>
    <x v="801"/>
    <x v="1"/>
    <s v="6048-QPZCF"/>
    <d v="2013-04-03T00:00:00"/>
    <d v="2013-03-04T00:00:00"/>
    <n v="98.68"/>
    <m/>
    <s v="Paid"/>
    <d v="2013-04-03T00:00:00"/>
    <n v="0"/>
    <s v="Yes"/>
    <x v="2"/>
    <d v="2012-07-13T00:00:00"/>
    <s v="Electronic"/>
    <s v=""/>
    <s v="AR"/>
    <x v="2"/>
    <n v="0"/>
    <x v="2"/>
    <x v="1"/>
    <x v="3"/>
  </r>
  <r>
    <x v="804"/>
    <x v="1"/>
    <s v="0465-DTULQ"/>
    <d v="2013-10-20T00:00:00"/>
    <d v="2013-11-19T00:00:00"/>
    <n v="46.07"/>
    <m/>
    <s v="Paid"/>
    <d v="2013-10-20T00:00:00"/>
    <n v="0"/>
    <s v="No"/>
    <x v="5"/>
    <d v="2013-04-03T00:00:00"/>
    <s v="Electronic"/>
    <s v=""/>
    <s v="AR"/>
    <x v="2"/>
    <n v="0"/>
    <x v="1"/>
    <x v="1"/>
    <x v="3"/>
  </r>
  <r>
    <x v="802"/>
    <x v="1"/>
    <s v="5613-UHVMG"/>
    <d v="2012-10-19T00:00:00"/>
    <d v="2012-11-18T00:00:00"/>
    <n v="74.37"/>
    <m/>
    <s v="Paid"/>
    <d v="2012-10-19T00:00:00"/>
    <n v="0"/>
    <s v="No"/>
    <x v="3"/>
    <d v="2012-05-31T00:00:00"/>
    <s v="Electronic"/>
    <s v=""/>
    <s v="AR"/>
    <x v="2"/>
    <n v="0"/>
    <x v="1"/>
    <x v="1"/>
    <x v="4"/>
  </r>
  <r>
    <x v="804"/>
    <x v="1"/>
    <s v="3831-FXWYK"/>
    <d v="2013-04-28T00:00:00"/>
    <d v="2013-05-28T00:00:00"/>
    <n v="67.23"/>
    <m/>
    <s v="Paid"/>
    <d v="2013-04-28T00:00:00"/>
    <n v="0"/>
    <s v="No"/>
    <x v="5"/>
    <d v="2013-08-03T00:00:00"/>
    <s v="Electronic"/>
    <s v=""/>
    <s v="AR"/>
    <x v="2"/>
    <n v="0"/>
    <x v="1"/>
    <x v="1"/>
    <x v="3"/>
  </r>
  <r>
    <x v="804"/>
    <x v="1"/>
    <s v="4460-ZXNDN"/>
    <d v="2013-05-29T00:00:00"/>
    <d v="2013-06-28T00:00:00"/>
    <n v="101.06"/>
    <m/>
    <s v="Paid"/>
    <d v="2013-05-29T00:00:00"/>
    <n v="27"/>
    <s v="Yes"/>
    <x v="5"/>
    <d v="2013-06-27T00:00:00"/>
    <s v="Paper"/>
    <s v=""/>
    <s v="AR"/>
    <x v="1"/>
    <n v="1"/>
    <x v="2"/>
    <x v="1"/>
    <x v="3"/>
  </r>
  <r>
    <x v="802"/>
    <x v="1"/>
    <s v="5924-UOPGH"/>
    <d v="2013-08-28T00:00:00"/>
    <d v="2013-09-27T00:00:00"/>
    <n v="71.19"/>
    <m/>
    <s v="Paid"/>
    <d v="2013-08-28T00:00:00"/>
    <n v="0"/>
    <s v="Yes"/>
    <x v="3"/>
    <d v="2013-06-06T00:00:00"/>
    <s v="Electronic"/>
    <s v=""/>
    <s v="AR"/>
    <x v="2"/>
    <n v="0"/>
    <x v="2"/>
    <x v="1"/>
    <x v="3"/>
  </r>
  <r>
    <x v="804"/>
    <x v="1"/>
    <s v="7758-WKLVM"/>
    <d v="2013-06-06T00:00:00"/>
    <d v="2013-06-07T00:00:00"/>
    <n v="63.74"/>
    <m/>
    <s v="Paid"/>
    <d v="2013-06-06T00:00:00"/>
    <n v="19"/>
    <s v="No"/>
    <x v="5"/>
    <d v="2012-06-02T00:00:00"/>
    <s v="Electronic"/>
    <s v=""/>
    <s v="AR"/>
    <x v="1"/>
    <n v="1"/>
    <x v="1"/>
    <x v="1"/>
    <x v="3"/>
  </r>
  <r>
    <x v="803"/>
    <x v="1"/>
    <s v="0688-XNJRO"/>
    <d v="2012-11-02T00:00:00"/>
    <d v="2012-12-03T00:00:00"/>
    <n v="27.22"/>
    <m/>
    <s v="Paid"/>
    <d v="2012-11-02T00:00:00"/>
    <n v="3"/>
    <s v="No"/>
    <x v="4"/>
    <d v="2012-06-24T00:00:00"/>
    <s v="Paper"/>
    <s v=""/>
    <s v="AR"/>
    <x v="1"/>
    <n v="1"/>
    <x v="1"/>
    <x v="1"/>
    <x v="4"/>
  </r>
  <r>
    <x v="804"/>
    <x v="1"/>
    <s v="2447-JCFGW"/>
    <d v="2012-09-19T00:00:00"/>
    <d v="2012-10-19T00:00:00"/>
    <n v="33.619999999999997"/>
    <m/>
    <s v="Paid"/>
    <d v="2012-09-19T00:00:00"/>
    <n v="0"/>
    <s v="No"/>
    <x v="5"/>
    <d v="2012-07-31T00:00:00"/>
    <s v="Electronic"/>
    <s v=""/>
    <s v="AR"/>
    <x v="2"/>
    <n v="0"/>
    <x v="1"/>
    <x v="1"/>
    <x v="4"/>
  </r>
  <r>
    <x v="803"/>
    <x v="1"/>
    <s v="7654-DOLHO"/>
    <d v="2012-03-16T00:00:00"/>
    <d v="2012-04-15T00:00:00"/>
    <n v="33.75"/>
    <m/>
    <s v="Paid"/>
    <d v="2012-03-16T00:00:00"/>
    <n v="0"/>
    <s v="No"/>
    <x v="4"/>
    <d v="2012-04-04T00:00:00"/>
    <s v="Paper"/>
    <s v=""/>
    <s v="AR"/>
    <x v="2"/>
    <n v="0"/>
    <x v="1"/>
    <x v="1"/>
    <x v="4"/>
  </r>
  <r>
    <x v="800"/>
    <x v="1"/>
    <s v="8156-PCYBM"/>
    <d v="2012-05-07T00:00:00"/>
    <d v="2012-04-08T00:00:00"/>
    <n v="55.53"/>
    <m/>
    <s v="Paid"/>
    <d v="2012-05-07T00:00:00"/>
    <n v="0"/>
    <s v="No"/>
    <x v="1"/>
    <d v="2012-03-03T00:00:00"/>
    <s v="Electronic"/>
    <s v=""/>
    <s v="AR"/>
    <x v="2"/>
    <n v="0"/>
    <x v="1"/>
    <x v="1"/>
    <x v="4"/>
  </r>
  <r>
    <x v="804"/>
    <x v="1"/>
    <s v="7758-WKLVM"/>
    <d v="2012-05-11T00:00:00"/>
    <d v="2012-05-12T00:00:00"/>
    <n v="41.61"/>
    <m/>
    <s v="Paid"/>
    <d v="2012-05-11T00:00:00"/>
    <n v="25"/>
    <s v="Yes"/>
    <x v="5"/>
    <d v="2012-06-02T00:00:00"/>
    <s v="Electronic"/>
    <s v=""/>
    <s v="AR"/>
    <x v="1"/>
    <n v="1"/>
    <x v="2"/>
    <x v="1"/>
    <x v="4"/>
  </r>
  <r>
    <x v="804"/>
    <x v="1"/>
    <s v="2447-JCFGW"/>
    <d v="2013-02-22T00:00:00"/>
    <d v="2013-03-24T00:00:00"/>
    <n v="49.56"/>
    <m/>
    <s v="Paid"/>
    <d v="2013-02-22T00:00:00"/>
    <n v="0"/>
    <s v="No"/>
    <x v="5"/>
    <d v="2012-07-31T00:00:00"/>
    <s v="Electronic"/>
    <s v=""/>
    <s v="AR"/>
    <x v="2"/>
    <n v="0"/>
    <x v="1"/>
    <x v="1"/>
    <x v="3"/>
  </r>
  <r>
    <x v="802"/>
    <x v="1"/>
    <s v="2824-HJQPP"/>
    <d v="2012-05-21T00:00:00"/>
    <d v="2012-06-20T00:00:00"/>
    <n v="60.2"/>
    <m/>
    <s v="Paid"/>
    <d v="2012-05-21T00:00:00"/>
    <n v="0"/>
    <s v="No"/>
    <x v="3"/>
    <d v="2013-04-09T00:00:00"/>
    <s v="Paper"/>
    <s v=""/>
    <s v="AR"/>
    <x v="2"/>
    <n v="0"/>
    <x v="1"/>
    <x v="1"/>
    <x v="4"/>
  </r>
  <r>
    <x v="803"/>
    <x v="1"/>
    <s v="7654-DOLHO"/>
    <d v="2013-09-19T00:00:00"/>
    <d v="2013-10-19T00:00:00"/>
    <n v="50.16"/>
    <m/>
    <s v="Paid"/>
    <d v="2013-09-19T00:00:00"/>
    <n v="5"/>
    <s v="No"/>
    <x v="4"/>
    <d v="2012-04-04T00:00:00"/>
    <s v="Electronic"/>
    <s v=""/>
    <s v="AR"/>
    <x v="1"/>
    <n v="1"/>
    <x v="1"/>
    <x v="1"/>
    <x v="3"/>
  </r>
  <r>
    <x v="800"/>
    <x v="1"/>
    <s v="7841-HROAQ"/>
    <d v="2012-12-13T00:00:00"/>
    <d v="2013-12-01T00:00:00"/>
    <n v="73"/>
    <m/>
    <s v="Paid"/>
    <d v="2012-12-13T00:00:00"/>
    <n v="0"/>
    <s v="No"/>
    <x v="1"/>
    <d v="2013-09-15T00:00:00"/>
    <s v="Paper"/>
    <s v=""/>
    <s v="AR"/>
    <x v="2"/>
    <n v="0"/>
    <x v="1"/>
    <x v="1"/>
    <x v="4"/>
  </r>
  <r>
    <x v="800"/>
    <x v="1"/>
    <s v="2125-HJDLA"/>
    <d v="2013-10-23T00:00:00"/>
    <d v="2013-11-22T00:00:00"/>
    <n v="62.04"/>
    <m/>
    <s v="Paid"/>
    <d v="2013-10-23T00:00:00"/>
    <n v="14"/>
    <s v="No"/>
    <x v="1"/>
    <d v="2012-05-22T00:00:00"/>
    <s v="Electronic"/>
    <s v=""/>
    <s v="AR"/>
    <x v="1"/>
    <n v="1"/>
    <x v="1"/>
    <x v="1"/>
    <x v="3"/>
  </r>
  <r>
    <x v="801"/>
    <x v="1"/>
    <s v="7600-OISKG"/>
    <d v="2012-06-20T00:00:00"/>
    <d v="2012-07-20T00:00:00"/>
    <n v="45.48"/>
    <m/>
    <s v="Paid"/>
    <d v="2012-06-20T00:00:00"/>
    <n v="0"/>
    <s v="Yes"/>
    <x v="2"/>
    <d v="2013-07-19T00:00:00"/>
    <s v="Paper"/>
    <s v=""/>
    <s v="AR"/>
    <x v="2"/>
    <n v="0"/>
    <x v="2"/>
    <x v="1"/>
    <x v="4"/>
  </r>
  <r>
    <x v="802"/>
    <x v="1"/>
    <s v="8887-NCUZC"/>
    <d v="2013-05-07T00:00:00"/>
    <d v="2013-04-08T00:00:00"/>
    <n v="13.15"/>
    <m/>
    <s v="Paid"/>
    <d v="2013-05-07T00:00:00"/>
    <n v="0"/>
    <s v="No"/>
    <x v="3"/>
    <d v="2013-01-22T00:00:00"/>
    <s v="Electronic"/>
    <s v=""/>
    <s v="AR"/>
    <x v="2"/>
    <n v="0"/>
    <x v="1"/>
    <x v="1"/>
    <x v="3"/>
  </r>
  <r>
    <x v="801"/>
    <x v="1"/>
    <s v="8389-TCXFQ"/>
    <d v="2012-07-05T00:00:00"/>
    <d v="2012-06-06T00:00:00"/>
    <n v="30.53"/>
    <m/>
    <s v="Paid"/>
    <d v="2012-07-05T00:00:00"/>
    <n v="13"/>
    <s v="Yes"/>
    <x v="2"/>
    <d v="2012-08-24T00:00:00"/>
    <s v="Paper"/>
    <s v=""/>
    <s v="AR"/>
    <x v="1"/>
    <n v="1"/>
    <x v="2"/>
    <x v="1"/>
    <x v="4"/>
  </r>
  <r>
    <x v="801"/>
    <x v="1"/>
    <s v="9771-QTLGZ"/>
    <d v="2013-11-16T00:00:00"/>
    <d v="2013-12-16T00:00:00"/>
    <n v="55.94"/>
    <m/>
    <s v="Paid"/>
    <d v="2013-11-16T00:00:00"/>
    <n v="0"/>
    <s v="Yes"/>
    <x v="2"/>
    <d v="2012-10-12T00:00:00"/>
    <s v="Electronic"/>
    <s v=""/>
    <s v="AR"/>
    <x v="2"/>
    <n v="0"/>
    <x v="2"/>
    <x v="1"/>
    <x v="3"/>
  </r>
  <r>
    <x v="801"/>
    <x v="1"/>
    <s v="9725-EZTEJ"/>
    <d v="2013-03-17T00:00:00"/>
    <d v="2013-04-16T00:00:00"/>
    <n v="96.22"/>
    <m/>
    <s v="Paid"/>
    <d v="2013-03-17T00:00:00"/>
    <n v="0"/>
    <s v="No"/>
    <x v="2"/>
    <d v="2012-03-17T00:00:00"/>
    <s v="Electronic"/>
    <s v=""/>
    <s v="AR"/>
    <x v="2"/>
    <n v="0"/>
    <x v="1"/>
    <x v="1"/>
    <x v="3"/>
  </r>
  <r>
    <x v="804"/>
    <x v="1"/>
    <s v="9323-NDIOV"/>
    <d v="2013-04-25T00:00:00"/>
    <d v="2013-05-25T00:00:00"/>
    <n v="43.62"/>
    <m/>
    <s v="Paid"/>
    <d v="2013-04-25T00:00:00"/>
    <n v="0"/>
    <s v="No"/>
    <x v="5"/>
    <d v="2012-09-07T00:00:00"/>
    <s v="Electronic"/>
    <s v=""/>
    <s v="AR"/>
    <x v="2"/>
    <n v="0"/>
    <x v="1"/>
    <x v="1"/>
    <x v="3"/>
  </r>
  <r>
    <x v="803"/>
    <x v="1"/>
    <s v="1408-OQZUE"/>
    <d v="2013-01-16T00:00:00"/>
    <d v="2013-02-15T00:00:00"/>
    <n v="61.39"/>
    <m/>
    <s v="Paid"/>
    <d v="2013-01-16T00:00:00"/>
    <n v="0"/>
    <s v="No"/>
    <x v="4"/>
    <d v="2012-09-14T00:00:00"/>
    <s v="Electronic"/>
    <s v=""/>
    <s v="AR"/>
    <x v="2"/>
    <n v="0"/>
    <x v="1"/>
    <x v="1"/>
    <x v="3"/>
  </r>
  <r>
    <x v="804"/>
    <x v="1"/>
    <s v="9323-NDIOV"/>
    <d v="2013-08-10T00:00:00"/>
    <d v="2013-07-11T00:00:00"/>
    <n v="69.180000000000007"/>
    <m/>
    <s v="Paid"/>
    <d v="2013-08-10T00:00:00"/>
    <n v="0"/>
    <s v="No"/>
    <x v="5"/>
    <d v="2012-09-07T00:00:00"/>
    <s v="Electronic"/>
    <s v=""/>
    <s v="AR"/>
    <x v="2"/>
    <n v="0"/>
    <x v="1"/>
    <x v="1"/>
    <x v="3"/>
  </r>
  <r>
    <x v="801"/>
    <x v="1"/>
    <s v="9322-YCTQO"/>
    <d v="2012-05-10T00:00:00"/>
    <d v="2012-04-11T00:00:00"/>
    <n v="97.91"/>
    <m/>
    <s v="Paid"/>
    <d v="2012-05-10T00:00:00"/>
    <n v="4"/>
    <s v="No"/>
    <x v="2"/>
    <d v="2012-06-04T00:00:00"/>
    <s v="Electronic"/>
    <s v=""/>
    <s v="AR"/>
    <x v="1"/>
    <n v="1"/>
    <x v="1"/>
    <x v="1"/>
    <x v="4"/>
  </r>
  <r>
    <x v="800"/>
    <x v="1"/>
    <s v="5529-TBPGK"/>
    <d v="2012-09-09T00:00:00"/>
    <d v="2012-09-10T00:00:00"/>
    <n v="75.34"/>
    <m/>
    <s v="Paid"/>
    <d v="2012-09-09T00:00:00"/>
    <n v="1"/>
    <s v="No"/>
    <x v="1"/>
    <d v="2013-09-08T00:00:00"/>
    <s v="Paper"/>
    <s v=""/>
    <s v="AR"/>
    <x v="1"/>
    <n v="1"/>
    <x v="1"/>
    <x v="1"/>
    <x v="4"/>
  </r>
  <r>
    <x v="800"/>
    <x v="1"/>
    <s v="5920-DPXLN"/>
    <d v="2012-07-20T00:00:00"/>
    <d v="2012-08-19T00:00:00"/>
    <n v="63.57"/>
    <m/>
    <s v="Paid"/>
    <d v="2012-07-20T00:00:00"/>
    <n v="0"/>
    <s v="No"/>
    <x v="1"/>
    <d v="2012-11-11T00:00:00"/>
    <s v="Paper"/>
    <s v=""/>
    <s v="AR"/>
    <x v="2"/>
    <n v="0"/>
    <x v="1"/>
    <x v="1"/>
    <x v="4"/>
  </r>
  <r>
    <x v="803"/>
    <x v="1"/>
    <s v="9286-VLKMI"/>
    <d v="2013-09-25T00:00:00"/>
    <d v="2013-10-25T00:00:00"/>
    <n v="39.450000000000003"/>
    <m/>
    <s v="Paid"/>
    <d v="2013-09-25T00:00:00"/>
    <n v="0"/>
    <s v="No"/>
    <x v="4"/>
    <d v="2013-02-13T00:00:00"/>
    <s v="Electronic"/>
    <s v=""/>
    <s v="AR"/>
    <x v="2"/>
    <n v="0"/>
    <x v="1"/>
    <x v="1"/>
    <x v="3"/>
  </r>
  <r>
    <x v="804"/>
    <x v="1"/>
    <s v="5592-UQXSS"/>
    <d v="2012-02-02T00:00:00"/>
    <d v="2012-03-03T00:00:00"/>
    <n v="44.92"/>
    <m/>
    <s v="Paid"/>
    <d v="2012-02-02T00:00:00"/>
    <n v="7"/>
    <s v="No"/>
    <x v="5"/>
    <d v="2012-12-31T00:00:00"/>
    <s v="Paper"/>
    <s v=""/>
    <s v="AR"/>
    <x v="1"/>
    <n v="1"/>
    <x v="1"/>
    <x v="1"/>
    <x v="4"/>
  </r>
  <r>
    <x v="803"/>
    <x v="1"/>
    <s v="0688-XNJRO"/>
    <d v="2012-12-14T00:00:00"/>
    <d v="2013-01-13T00:00:00"/>
    <n v="40.86"/>
    <m/>
    <s v="Paid"/>
    <d v="2012-12-14T00:00:00"/>
    <n v="1"/>
    <s v="Yes"/>
    <x v="4"/>
    <d v="2012-06-24T00:00:00"/>
    <s v="Electronic"/>
    <s v=""/>
    <s v="AR"/>
    <x v="1"/>
    <n v="1"/>
    <x v="2"/>
    <x v="1"/>
    <x v="4"/>
  </r>
  <r>
    <x v="801"/>
    <x v="1"/>
    <s v="0783-PEPYR"/>
    <d v="2012-08-01T00:00:00"/>
    <d v="2012-07-02T00:00:00"/>
    <n v="63.92"/>
    <m/>
    <s v="Paid"/>
    <d v="2012-08-01T00:00:00"/>
    <n v="13"/>
    <s v="No"/>
    <x v="2"/>
    <d v="2013-11-27T00:00:00"/>
    <s v="Paper"/>
    <s v=""/>
    <s v="AR"/>
    <x v="1"/>
    <n v="1"/>
    <x v="1"/>
    <x v="1"/>
    <x v="4"/>
  </r>
  <r>
    <x v="802"/>
    <x v="1"/>
    <s v="5924-UOPGH"/>
    <d v="2013-11-01T00:00:00"/>
    <d v="2013-10-02T00:00:00"/>
    <n v="92.82"/>
    <m/>
    <s v="Paid"/>
    <d v="2013-11-01T00:00:00"/>
    <n v="0"/>
    <s v="No"/>
    <x v="3"/>
    <d v="2013-06-06T00:00:00"/>
    <s v="Paper"/>
    <s v=""/>
    <s v="AR"/>
    <x v="2"/>
    <n v="0"/>
    <x v="1"/>
    <x v="1"/>
    <x v="3"/>
  </r>
  <r>
    <x v="802"/>
    <x v="1"/>
    <s v="8887-NCUZC"/>
    <d v="2012-01-06T00:00:00"/>
    <d v="2012-01-07T00:00:00"/>
    <n v="34.409999999999997"/>
    <m/>
    <s v="Paid"/>
    <d v="2012-01-06T00:00:00"/>
    <n v="5"/>
    <s v="No"/>
    <x v="3"/>
    <d v="2013-01-22T00:00:00"/>
    <s v="Paper"/>
    <s v=""/>
    <s v="AR"/>
    <x v="1"/>
    <n v="1"/>
    <x v="1"/>
    <x v="1"/>
    <x v="4"/>
  </r>
  <r>
    <x v="802"/>
    <x v="1"/>
    <s v="5924-UOPGH"/>
    <d v="2012-04-21T00:00:00"/>
    <d v="2012-05-21T00:00:00"/>
    <n v="96.82"/>
    <m/>
    <s v="Paid"/>
    <d v="2012-04-21T00:00:00"/>
    <n v="0"/>
    <s v="No"/>
    <x v="3"/>
    <d v="2013-06-06T00:00:00"/>
    <s v="Paper"/>
    <s v=""/>
    <s v="AR"/>
    <x v="2"/>
    <n v="0"/>
    <x v="1"/>
    <x v="1"/>
    <x v="4"/>
  </r>
  <r>
    <x v="800"/>
    <x v="1"/>
    <s v="9841-XLGBV"/>
    <d v="2012-10-06T00:00:00"/>
    <d v="2012-10-07T00:00:00"/>
    <n v="47.52"/>
    <m/>
    <s v="Paid"/>
    <d v="2012-10-06T00:00:00"/>
    <n v="0"/>
    <s v="No"/>
    <x v="1"/>
    <d v="2013-03-01T00:00:00"/>
    <s v="Paper"/>
    <s v=""/>
    <s v="AR"/>
    <x v="2"/>
    <n v="0"/>
    <x v="1"/>
    <x v="1"/>
    <x v="4"/>
  </r>
  <r>
    <x v="803"/>
    <x v="1"/>
    <s v="1168-BEASA"/>
    <d v="2013-04-21T00:00:00"/>
    <d v="2013-05-21T00:00:00"/>
    <n v="51.65"/>
    <m/>
    <s v="Paid"/>
    <d v="2013-04-21T00:00:00"/>
    <n v="0"/>
    <s v="No"/>
    <x v="4"/>
    <d v="2013-06-11T00:00:00"/>
    <s v="Paper"/>
    <s v=""/>
    <s v="AR"/>
    <x v="2"/>
    <n v="0"/>
    <x v="1"/>
    <x v="1"/>
    <x v="3"/>
  </r>
  <r>
    <x v="802"/>
    <x v="1"/>
    <s v="8887-NCUZC"/>
    <d v="2013-09-26T00:00:00"/>
    <d v="2013-10-26T00:00:00"/>
    <n v="31.45"/>
    <m/>
    <s v="Paid"/>
    <d v="2013-09-26T00:00:00"/>
    <n v="9"/>
    <s v="Yes"/>
    <x v="3"/>
    <d v="2013-01-22T00:00:00"/>
    <s v="Electronic"/>
    <s v=""/>
    <s v="AR"/>
    <x v="1"/>
    <n v="1"/>
    <x v="2"/>
    <x v="1"/>
    <x v="3"/>
  </r>
  <r>
    <x v="801"/>
    <x v="1"/>
    <s v="2621-XCLEH"/>
    <d v="2013-01-03T00:00:00"/>
    <d v="2013-03-31T00:00:00"/>
    <n v="58.96"/>
    <m/>
    <s v="Paid"/>
    <d v="2013-01-03T00:00:00"/>
    <n v="25"/>
    <s v="Yes"/>
    <x v="2"/>
    <d v="2012-09-24T00:00:00"/>
    <s v="Electronic"/>
    <s v=""/>
    <s v="AR"/>
    <x v="1"/>
    <n v="1"/>
    <x v="2"/>
    <x v="1"/>
    <x v="3"/>
  </r>
  <r>
    <x v="803"/>
    <x v="1"/>
    <s v="7372-CESLR"/>
    <d v="2012-02-16T00:00:00"/>
    <d v="2012-03-17T00:00:00"/>
    <n v="47.45"/>
    <m/>
    <s v="Paid"/>
    <d v="2012-02-16T00:00:00"/>
    <n v="0"/>
    <s v="No"/>
    <x v="4"/>
    <d v="2013-11-01T00:00:00"/>
    <s v="Paper"/>
    <s v=""/>
    <s v="AR"/>
    <x v="2"/>
    <n v="0"/>
    <x v="1"/>
    <x v="1"/>
    <x v="4"/>
  </r>
  <r>
    <x v="800"/>
    <x v="1"/>
    <s v="9014-WENVB"/>
    <d v="2012-10-16T00:00:00"/>
    <d v="2012-11-15T00:00:00"/>
    <n v="58.76"/>
    <m/>
    <s v="Paid"/>
    <d v="2012-10-16T00:00:00"/>
    <n v="0"/>
    <s v="No"/>
    <x v="1"/>
    <d v="2013-03-08T00:00:00"/>
    <s v="Paper"/>
    <s v=""/>
    <s v="AR"/>
    <x v="2"/>
    <n v="0"/>
    <x v="1"/>
    <x v="1"/>
    <x v="4"/>
  </r>
  <r>
    <x v="804"/>
    <x v="1"/>
    <s v="7228-LEPPM"/>
    <d v="2013-10-07T00:00:00"/>
    <d v="2013-09-08T00:00:00"/>
    <n v="46.4"/>
    <m/>
    <s v="Paid"/>
    <d v="2013-10-07T00:00:00"/>
    <n v="10"/>
    <s v="No"/>
    <x v="5"/>
    <d v="2012-04-30T00:00:00"/>
    <s v="Electronic"/>
    <s v=""/>
    <s v="AR"/>
    <x v="1"/>
    <n v="1"/>
    <x v="1"/>
    <x v="1"/>
    <x v="3"/>
  </r>
  <r>
    <x v="801"/>
    <x v="1"/>
    <s v="7938-EVASK"/>
    <d v="2012-05-30T00:00:00"/>
    <d v="2012-06-29T00:00:00"/>
    <n v="68.22"/>
    <m/>
    <s v="Paid"/>
    <d v="2012-05-30T00:00:00"/>
    <n v="7"/>
    <s v="No"/>
    <x v="2"/>
    <d v="2012-12-15T00:00:00"/>
    <s v="Paper"/>
    <s v=""/>
    <s v="AR"/>
    <x v="1"/>
    <n v="1"/>
    <x v="1"/>
    <x v="1"/>
    <x v="4"/>
  </r>
  <r>
    <x v="804"/>
    <x v="1"/>
    <s v="5592-UQXSS"/>
    <d v="2012-09-04T00:00:00"/>
    <d v="2012-09-05T00:00:00"/>
    <n v="64.41"/>
    <m/>
    <s v="Paid"/>
    <d v="2012-09-04T00:00:00"/>
    <n v="0"/>
    <s v="No"/>
    <x v="5"/>
    <d v="2012-12-31T00:00:00"/>
    <s v="Paper"/>
    <s v=""/>
    <s v="AR"/>
    <x v="2"/>
    <n v="0"/>
    <x v="1"/>
    <x v="1"/>
    <x v="4"/>
  </r>
  <r>
    <x v="801"/>
    <x v="1"/>
    <s v="9725-EZTEJ"/>
    <d v="2012-02-02T00:00:00"/>
    <d v="2012-03-03T00:00:00"/>
    <n v="73.819999999999993"/>
    <m/>
    <s v="Paid"/>
    <d v="2012-02-02T00:00:00"/>
    <n v="0"/>
    <s v="Yes"/>
    <x v="2"/>
    <d v="2012-03-17T00:00:00"/>
    <s v="Paper"/>
    <s v=""/>
    <s v="AR"/>
    <x v="2"/>
    <n v="0"/>
    <x v="2"/>
    <x v="1"/>
    <x v="4"/>
  </r>
  <r>
    <x v="800"/>
    <x v="1"/>
    <s v="5920-DPXLN"/>
    <d v="2013-09-29T00:00:00"/>
    <d v="2013-10-29T00:00:00"/>
    <n v="43.81"/>
    <m/>
    <s v="Paid"/>
    <d v="2013-09-29T00:00:00"/>
    <n v="0"/>
    <s v="No"/>
    <x v="1"/>
    <d v="2012-11-11T00:00:00"/>
    <s v="Electronic"/>
    <s v=""/>
    <s v="AR"/>
    <x v="2"/>
    <n v="0"/>
    <x v="1"/>
    <x v="1"/>
    <x v="3"/>
  </r>
  <r>
    <x v="803"/>
    <x v="1"/>
    <s v="1168-BEASA"/>
    <d v="2012-08-04T00:00:00"/>
    <d v="2012-08-05T00:00:00"/>
    <n v="45.14"/>
    <m/>
    <s v="Paid"/>
    <d v="2012-08-04T00:00:00"/>
    <n v="0"/>
    <s v="No"/>
    <x v="4"/>
    <d v="2013-06-11T00:00:00"/>
    <s v="Paper"/>
    <s v=""/>
    <s v="AR"/>
    <x v="2"/>
    <n v="0"/>
    <x v="1"/>
    <x v="1"/>
    <x v="4"/>
  </r>
  <r>
    <x v="803"/>
    <x v="1"/>
    <s v="9286-VLKMI"/>
    <d v="2012-12-14T00:00:00"/>
    <d v="2013-01-13T00:00:00"/>
    <n v="36.71"/>
    <m/>
    <s v="Paid"/>
    <d v="2012-12-14T00:00:00"/>
    <n v="0"/>
    <s v="No"/>
    <x v="4"/>
    <d v="2013-02-13T00:00:00"/>
    <s v="Paper"/>
    <s v=""/>
    <s v="AR"/>
    <x v="2"/>
    <n v="0"/>
    <x v="1"/>
    <x v="1"/>
    <x v="4"/>
  </r>
  <r>
    <x v="800"/>
    <x v="1"/>
    <s v="5196-TWQXF"/>
    <d v="2012-09-28T00:00:00"/>
    <d v="2012-10-28T00:00:00"/>
    <n v="51.1"/>
    <m/>
    <s v="Paid"/>
    <d v="2012-09-28T00:00:00"/>
    <n v="0"/>
    <s v="No"/>
    <x v="1"/>
    <d v="2012-06-20T00:00:00"/>
    <s v="Electronic"/>
    <s v=""/>
    <s v="AR"/>
    <x v="2"/>
    <n v="0"/>
    <x v="1"/>
    <x v="1"/>
    <x v="4"/>
  </r>
  <r>
    <x v="804"/>
    <x v="1"/>
    <s v="4460-ZXNDN"/>
    <d v="2013-07-11T00:00:00"/>
    <d v="2013-07-12T00:00:00"/>
    <n v="52.84"/>
    <m/>
    <s v="Paid"/>
    <d v="2013-07-11T00:00:00"/>
    <n v="0"/>
    <s v="No"/>
    <x v="5"/>
    <d v="2013-06-27T00:00:00"/>
    <s v="Electronic"/>
    <s v=""/>
    <s v="AR"/>
    <x v="2"/>
    <n v="0"/>
    <x v="1"/>
    <x v="1"/>
    <x v="3"/>
  </r>
  <r>
    <x v="800"/>
    <x v="1"/>
    <s v="5920-DPXLN"/>
    <d v="2013-01-17T00:00:00"/>
    <d v="2013-02-16T00:00:00"/>
    <n v="47.55"/>
    <m/>
    <s v="Paid"/>
    <d v="2013-01-17T00:00:00"/>
    <n v="0"/>
    <s v="No"/>
    <x v="1"/>
    <d v="2012-11-11T00:00:00"/>
    <s v="Electronic"/>
    <s v=""/>
    <s v="AR"/>
    <x v="2"/>
    <n v="0"/>
    <x v="1"/>
    <x v="1"/>
    <x v="3"/>
  </r>
  <r>
    <x v="802"/>
    <x v="1"/>
    <s v="5148-SYKLB"/>
    <d v="2012-12-02T00:00:00"/>
    <d v="2012-03-13T00:00:00"/>
    <n v="69.430000000000007"/>
    <m/>
    <s v="Paid"/>
    <d v="2012-12-02T00:00:00"/>
    <n v="0"/>
    <s v="No"/>
    <x v="3"/>
    <d v="2013-08-28T00:00:00"/>
    <s v="Paper"/>
    <s v=""/>
    <s v="AR"/>
    <x v="2"/>
    <n v="0"/>
    <x v="1"/>
    <x v="1"/>
    <x v="4"/>
  </r>
  <r>
    <x v="802"/>
    <x v="1"/>
    <s v="6627-ELFBK"/>
    <d v="2013-11-22T00:00:00"/>
    <d v="2013-12-22T00:00:00"/>
    <n v="44.89"/>
    <m/>
    <s v="Paid"/>
    <d v="2013-11-22T00:00:00"/>
    <n v="5"/>
    <s v="No"/>
    <x v="3"/>
    <d v="2012-11-26T00:00:00"/>
    <s v="Electronic"/>
    <s v=""/>
    <s v="AR"/>
    <x v="1"/>
    <n v="1"/>
    <x v="1"/>
    <x v="1"/>
    <x v="3"/>
  </r>
  <r>
    <x v="803"/>
    <x v="1"/>
    <s v="7654-DOLHO"/>
    <d v="2012-04-20T00:00:00"/>
    <d v="2012-05-20T00:00:00"/>
    <n v="33.01"/>
    <m/>
    <s v="Paid"/>
    <d v="2012-04-20T00:00:00"/>
    <n v="0"/>
    <s v="No"/>
    <x v="4"/>
    <d v="2012-04-04T00:00:00"/>
    <s v="Electronic"/>
    <s v=""/>
    <s v="AR"/>
    <x v="2"/>
    <n v="0"/>
    <x v="1"/>
    <x v="1"/>
    <x v="4"/>
  </r>
  <r>
    <x v="804"/>
    <x v="1"/>
    <s v="3993-QUNVJ"/>
    <d v="2013-04-18T00:00:00"/>
    <d v="2013-05-18T00:00:00"/>
    <n v="58.44"/>
    <m/>
    <s v="Paid"/>
    <d v="2013-04-18T00:00:00"/>
    <n v="0"/>
    <s v="No"/>
    <x v="5"/>
    <d v="2012-12-31T00:00:00"/>
    <s v="Electronic"/>
    <s v=""/>
    <s v="AR"/>
    <x v="2"/>
    <n v="0"/>
    <x v="1"/>
    <x v="1"/>
    <x v="3"/>
  </r>
  <r>
    <x v="801"/>
    <x v="1"/>
    <s v="4640-FGEJI"/>
    <d v="2012-05-31T00:00:00"/>
    <d v="2012-06-30T00:00:00"/>
    <n v="65.13"/>
    <m/>
    <s v="Paid"/>
    <d v="2012-05-31T00:00:00"/>
    <n v="0"/>
    <s v="No"/>
    <x v="2"/>
    <d v="2013-04-04T00:00:00"/>
    <s v="Paper"/>
    <s v=""/>
    <s v="AR"/>
    <x v="2"/>
    <n v="0"/>
    <x v="1"/>
    <x v="1"/>
    <x v="4"/>
  </r>
  <r>
    <x v="800"/>
    <x v="1"/>
    <s v="8820-BLYDZ"/>
    <d v="2012-01-16T00:00:00"/>
    <d v="2012-02-15T00:00:00"/>
    <n v="78.37"/>
    <m/>
    <s v="Paid"/>
    <d v="2012-01-16T00:00:00"/>
    <n v="0"/>
    <s v="No"/>
    <x v="1"/>
    <d v="2013-03-19T00:00:00"/>
    <s v="Paper"/>
    <s v=""/>
    <s v="AR"/>
    <x v="2"/>
    <n v="0"/>
    <x v="1"/>
    <x v="1"/>
    <x v="4"/>
  </r>
  <r>
    <x v="801"/>
    <x v="1"/>
    <s v="3448-OWJOT"/>
    <d v="2013-06-25T00:00:00"/>
    <d v="2013-07-25T00:00:00"/>
    <n v="53.34"/>
    <m/>
    <s v="Paid"/>
    <d v="2013-06-25T00:00:00"/>
    <n v="5"/>
    <s v="Yes"/>
    <x v="2"/>
    <d v="2012-09-15T00:00:00"/>
    <s v="Electronic"/>
    <s v=""/>
    <s v="AR"/>
    <x v="1"/>
    <n v="1"/>
    <x v="2"/>
    <x v="1"/>
    <x v="3"/>
  </r>
  <r>
    <x v="804"/>
    <x v="1"/>
    <s v="2026-XLBER"/>
    <d v="2013-12-06T00:00:00"/>
    <d v="2013-12-07T00:00:00"/>
    <n v="44.05"/>
    <m/>
    <s v="Paid"/>
    <d v="2013-12-06T00:00:00"/>
    <n v="0"/>
    <s v="No"/>
    <x v="5"/>
    <d v="2012-12-11T00:00:00"/>
    <s v="Electronic"/>
    <s v=""/>
    <s v="AR"/>
    <x v="2"/>
    <n v="0"/>
    <x v="1"/>
    <x v="1"/>
    <x v="3"/>
  </r>
  <r>
    <x v="804"/>
    <x v="1"/>
    <s v="2026-XLBER"/>
    <d v="2012-11-24T00:00:00"/>
    <d v="2012-12-24T00:00:00"/>
    <n v="65.069999999999993"/>
    <m/>
    <s v="Paid"/>
    <d v="2012-11-24T00:00:00"/>
    <n v="0"/>
    <s v="No"/>
    <x v="5"/>
    <d v="2012-12-11T00:00:00"/>
    <s v="Electronic"/>
    <s v=""/>
    <s v="AR"/>
    <x v="2"/>
    <n v="0"/>
    <x v="1"/>
    <x v="1"/>
    <x v="4"/>
  </r>
  <r>
    <x v="800"/>
    <x v="1"/>
    <s v="2820-XGXSB"/>
    <d v="2012-12-26T00:00:00"/>
    <d v="2013-01-25T00:00:00"/>
    <n v="72.14"/>
    <m/>
    <s v="Paid"/>
    <d v="2012-12-26T00:00:00"/>
    <n v="0"/>
    <s v="No"/>
    <x v="1"/>
    <d v="2012-01-26T00:00:00"/>
    <s v="Electronic"/>
    <s v=""/>
    <s v="AR"/>
    <x v="2"/>
    <n v="0"/>
    <x v="1"/>
    <x v="1"/>
    <x v="4"/>
  </r>
  <r>
    <x v="804"/>
    <x v="1"/>
    <s v="7050-KQLDO"/>
    <d v="2013-01-22T00:00:00"/>
    <d v="2013-02-21T00:00:00"/>
    <n v="43.12"/>
    <m/>
    <s v="Paid"/>
    <d v="2013-01-22T00:00:00"/>
    <n v="0"/>
    <s v="No"/>
    <x v="5"/>
    <d v="2012-09-29T00:00:00"/>
    <s v="Electronic"/>
    <s v=""/>
    <s v="AR"/>
    <x v="2"/>
    <n v="0"/>
    <x v="1"/>
    <x v="1"/>
    <x v="3"/>
  </r>
  <r>
    <x v="802"/>
    <x v="1"/>
    <s v="8102-ABPKQ"/>
    <d v="2012-01-25T00:00:00"/>
    <d v="2012-02-24T00:00:00"/>
    <n v="66.92"/>
    <m/>
    <s v="Paid"/>
    <d v="2012-01-25T00:00:00"/>
    <n v="17"/>
    <s v="Yes"/>
    <x v="3"/>
    <d v="2013-08-29T00:00:00"/>
    <s v="Paper"/>
    <s v=""/>
    <s v="AR"/>
    <x v="1"/>
    <n v="1"/>
    <x v="2"/>
    <x v="1"/>
    <x v="4"/>
  </r>
  <r>
    <x v="802"/>
    <x v="1"/>
    <s v="2824-HJQPP"/>
    <d v="2013-03-11T00:00:00"/>
    <d v="2013-03-12T00:00:00"/>
    <n v="64.67"/>
    <m/>
    <s v="Paid"/>
    <d v="2013-03-11T00:00:00"/>
    <n v="0"/>
    <s v="No"/>
    <x v="3"/>
    <d v="2013-04-09T00:00:00"/>
    <s v="Electronic"/>
    <s v=""/>
    <s v="AR"/>
    <x v="2"/>
    <n v="0"/>
    <x v="1"/>
    <x v="1"/>
    <x v="3"/>
  </r>
  <r>
    <x v="804"/>
    <x v="1"/>
    <s v="0625-TNJFG"/>
    <d v="2012-03-20T00:00:00"/>
    <d v="2012-04-19T00:00:00"/>
    <n v="27.08"/>
    <m/>
    <s v="Paid"/>
    <d v="2012-03-20T00:00:00"/>
    <n v="0"/>
    <s v="No"/>
    <x v="5"/>
    <d v="2013-08-15T00:00:00"/>
    <s v="Paper"/>
    <s v=""/>
    <s v="AR"/>
    <x v="2"/>
    <n v="0"/>
    <x v="1"/>
    <x v="1"/>
    <x v="4"/>
  </r>
  <r>
    <x v="800"/>
    <x v="1"/>
    <s v="2676-DZINU"/>
    <d v="2012-02-16T00:00:00"/>
    <d v="2012-03-17T00:00:00"/>
    <n v="72.790000000000006"/>
    <m/>
    <s v="Paid"/>
    <d v="2012-02-16T00:00:00"/>
    <n v="0"/>
    <s v="No"/>
    <x v="1"/>
    <d v="2012-10-19T00:00:00"/>
    <s v="Paper"/>
    <s v=""/>
    <s v="AR"/>
    <x v="2"/>
    <n v="0"/>
    <x v="1"/>
    <x v="1"/>
    <x v="4"/>
  </r>
  <r>
    <x v="804"/>
    <x v="1"/>
    <s v="9149-MATVB"/>
    <d v="2012-06-07T00:00:00"/>
    <d v="2012-05-08T00:00:00"/>
    <n v="52.74"/>
    <m/>
    <s v="Paid"/>
    <d v="2012-06-07T00:00:00"/>
    <n v="0"/>
    <s v="No"/>
    <x v="5"/>
    <d v="2013-04-30T00:00:00"/>
    <s v="Paper"/>
    <s v=""/>
    <s v="AR"/>
    <x v="2"/>
    <n v="0"/>
    <x v="1"/>
    <x v="1"/>
    <x v="4"/>
  </r>
  <r>
    <x v="801"/>
    <x v="1"/>
    <s v="8389-TCXFQ"/>
    <d v="2012-01-08T00:00:00"/>
    <d v="2012-08-31T00:00:00"/>
    <n v="71.83"/>
    <m/>
    <s v="Paid"/>
    <d v="2012-01-08T00:00:00"/>
    <n v="4"/>
    <s v="Yes"/>
    <x v="2"/>
    <d v="2012-08-24T00:00:00"/>
    <s v="Paper"/>
    <s v=""/>
    <s v="AR"/>
    <x v="1"/>
    <n v="1"/>
    <x v="2"/>
    <x v="1"/>
    <x v="4"/>
  </r>
  <r>
    <x v="804"/>
    <x v="1"/>
    <s v="2447-JCFGW"/>
    <d v="2012-04-11T00:00:00"/>
    <d v="2012-04-12T00:00:00"/>
    <n v="37.49"/>
    <m/>
    <s v="Paid"/>
    <d v="2012-04-11T00:00:00"/>
    <n v="0"/>
    <s v="No"/>
    <x v="5"/>
    <d v="2012-07-31T00:00:00"/>
    <s v="Electronic"/>
    <s v=""/>
    <s v="AR"/>
    <x v="2"/>
    <n v="0"/>
    <x v="1"/>
    <x v="1"/>
    <x v="4"/>
  </r>
  <r>
    <x v="803"/>
    <x v="1"/>
    <s v="9286-VLKMI"/>
    <d v="2012-03-21T00:00:00"/>
    <d v="2012-04-20T00:00:00"/>
    <n v="88.13"/>
    <m/>
    <s v="Paid"/>
    <d v="2012-03-21T00:00:00"/>
    <n v="0"/>
    <s v="Yes"/>
    <x v="4"/>
    <d v="2013-02-13T00:00:00"/>
    <s v="Paper"/>
    <s v=""/>
    <s v="AR"/>
    <x v="2"/>
    <n v="0"/>
    <x v="2"/>
    <x v="1"/>
    <x v="4"/>
  </r>
  <r>
    <x v="802"/>
    <x v="1"/>
    <s v="2824-HJQPP"/>
    <d v="2013-06-27T00:00:00"/>
    <d v="2013-07-27T00:00:00"/>
    <n v="55.34"/>
    <m/>
    <s v="Paid"/>
    <d v="2013-06-27T00:00:00"/>
    <n v="0"/>
    <s v="No"/>
    <x v="3"/>
    <d v="2013-04-09T00:00:00"/>
    <s v="Paper"/>
    <s v=""/>
    <s v="AR"/>
    <x v="2"/>
    <n v="0"/>
    <x v="1"/>
    <x v="1"/>
    <x v="3"/>
  </r>
  <r>
    <x v="803"/>
    <x v="1"/>
    <s v="9883-SDWFS"/>
    <d v="2012-11-15T00:00:00"/>
    <d v="2012-12-15T00:00:00"/>
    <n v="10.36"/>
    <m/>
    <s v="Paid"/>
    <d v="2012-11-15T00:00:00"/>
    <n v="0"/>
    <s v="No"/>
    <x v="4"/>
    <d v="2013-08-07T00:00:00"/>
    <s v="Paper"/>
    <s v=""/>
    <s v="AR"/>
    <x v="2"/>
    <n v="0"/>
    <x v="1"/>
    <x v="1"/>
    <x v="4"/>
  </r>
  <r>
    <x v="801"/>
    <x v="1"/>
    <s v="5284-DJOZO"/>
    <d v="2012-07-21T00:00:00"/>
    <d v="2012-08-20T00:00:00"/>
    <n v="79.58"/>
    <m/>
    <s v="Paid"/>
    <d v="2012-07-21T00:00:00"/>
    <n v="0"/>
    <s v="No"/>
    <x v="2"/>
    <d v="2012-11-09T00:00:00"/>
    <s v="Paper"/>
    <s v=""/>
    <s v="AR"/>
    <x v="2"/>
    <n v="0"/>
    <x v="1"/>
    <x v="1"/>
    <x v="4"/>
  </r>
  <r>
    <x v="804"/>
    <x v="1"/>
    <s v="2026-XLBER"/>
    <d v="2013-08-26T00:00:00"/>
    <d v="2013-09-25T00:00:00"/>
    <n v="59.78"/>
    <m/>
    <s v="Paid"/>
    <d v="2013-08-26T00:00:00"/>
    <n v="0"/>
    <s v="Yes"/>
    <x v="5"/>
    <d v="2012-12-11T00:00:00"/>
    <s v="Electronic"/>
    <s v=""/>
    <s v="AR"/>
    <x v="2"/>
    <n v="0"/>
    <x v="2"/>
    <x v="1"/>
    <x v="3"/>
  </r>
  <r>
    <x v="804"/>
    <x v="1"/>
    <s v="2447-JCFGW"/>
    <d v="2012-06-26T00:00:00"/>
    <d v="2012-07-26T00:00:00"/>
    <n v="68.12"/>
    <m/>
    <s v="Paid"/>
    <d v="2012-06-26T00:00:00"/>
    <n v="0"/>
    <s v="No"/>
    <x v="5"/>
    <d v="2012-07-31T00:00:00"/>
    <s v="Paper"/>
    <s v=""/>
    <s v="AR"/>
    <x v="2"/>
    <n v="0"/>
    <x v="1"/>
    <x v="1"/>
    <x v="4"/>
  </r>
  <r>
    <x v="800"/>
    <x v="1"/>
    <s v="5920-DPXLN"/>
    <d v="2013-02-23T00:00:00"/>
    <d v="2013-03-25T00:00:00"/>
    <n v="58.98"/>
    <m/>
    <s v="Paid"/>
    <d v="2013-02-23T00:00:00"/>
    <n v="0"/>
    <s v="No"/>
    <x v="1"/>
    <d v="2012-11-11T00:00:00"/>
    <s v="Electronic"/>
    <s v=""/>
    <s v="AR"/>
    <x v="2"/>
    <n v="0"/>
    <x v="1"/>
    <x v="1"/>
    <x v="3"/>
  </r>
  <r>
    <x v="801"/>
    <x v="1"/>
    <s v="7600-OISKG"/>
    <d v="2013-11-04T00:00:00"/>
    <d v="2013-11-05T00:00:00"/>
    <n v="59.08"/>
    <m/>
    <s v="Paid"/>
    <d v="2013-11-04T00:00:00"/>
    <n v="8"/>
    <s v="Yes"/>
    <x v="2"/>
    <d v="2013-07-19T00:00:00"/>
    <s v="Paper"/>
    <s v=""/>
    <s v="AR"/>
    <x v="1"/>
    <n v="1"/>
    <x v="2"/>
    <x v="1"/>
    <x v="3"/>
  </r>
  <r>
    <x v="800"/>
    <x v="1"/>
    <s v="7329-TWKLF"/>
    <d v="2013-08-28T00:00:00"/>
    <d v="2013-09-27T00:00:00"/>
    <n v="81.28"/>
    <m/>
    <s v="Paid"/>
    <d v="2013-08-28T00:00:00"/>
    <n v="0"/>
    <s v="No"/>
    <x v="1"/>
    <d v="2013-11-20T00:00:00"/>
    <s v="Paper"/>
    <s v=""/>
    <s v="AR"/>
    <x v="2"/>
    <n v="0"/>
    <x v="1"/>
    <x v="1"/>
    <x v="3"/>
  </r>
  <r>
    <x v="803"/>
    <x v="1"/>
    <s v="9286-VLKMI"/>
    <d v="2012-09-27T00:00:00"/>
    <d v="2012-10-27T00:00:00"/>
    <n v="14.22"/>
    <m/>
    <s v="Paid"/>
    <d v="2012-09-27T00:00:00"/>
    <n v="0"/>
    <s v="No"/>
    <x v="4"/>
    <d v="2013-02-13T00:00:00"/>
    <s v="Paper"/>
    <s v=""/>
    <s v="AR"/>
    <x v="2"/>
    <n v="0"/>
    <x v="1"/>
    <x v="1"/>
    <x v="4"/>
  </r>
  <r>
    <x v="804"/>
    <x v="1"/>
    <s v="4460-ZXNDN"/>
    <d v="2013-03-21T00:00:00"/>
    <d v="2013-04-20T00:00:00"/>
    <n v="84.43"/>
    <m/>
    <s v="Paid"/>
    <d v="2013-03-21T00:00:00"/>
    <n v="30"/>
    <s v="Yes"/>
    <x v="5"/>
    <d v="2013-06-27T00:00:00"/>
    <s v="Paper"/>
    <s v=""/>
    <s v="AR"/>
    <x v="1"/>
    <n v="1"/>
    <x v="2"/>
    <x v="1"/>
    <x v="3"/>
  </r>
  <r>
    <x v="802"/>
    <x v="1"/>
    <s v="2824-HJQPP"/>
    <d v="2013-10-22T00:00:00"/>
    <d v="2013-11-21T00:00:00"/>
    <n v="66.72"/>
    <m/>
    <s v="Paid"/>
    <d v="2013-10-22T00:00:00"/>
    <n v="0"/>
    <s v="No"/>
    <x v="3"/>
    <d v="2013-04-09T00:00:00"/>
    <s v="Electronic"/>
    <s v=""/>
    <s v="AR"/>
    <x v="2"/>
    <n v="0"/>
    <x v="1"/>
    <x v="1"/>
    <x v="3"/>
  </r>
  <r>
    <x v="801"/>
    <x v="1"/>
    <s v="4092-ZAVRG"/>
    <d v="2012-05-06T00:00:00"/>
    <d v="2012-05-07T00:00:00"/>
    <n v="71.599999999999994"/>
    <m/>
    <s v="Paid"/>
    <d v="2012-05-06T00:00:00"/>
    <n v="0"/>
    <s v="No"/>
    <x v="2"/>
    <d v="2012-05-19T00:00:00"/>
    <s v="Electronic"/>
    <s v=""/>
    <s v="AR"/>
    <x v="2"/>
    <n v="0"/>
    <x v="1"/>
    <x v="1"/>
    <x v="4"/>
  </r>
  <r>
    <x v="802"/>
    <x v="1"/>
    <s v="7695-NKUXM"/>
    <d v="2012-02-14T00:00:00"/>
    <d v="2012-03-15T00:00:00"/>
    <n v="30.05"/>
    <m/>
    <s v="Paid"/>
    <d v="2012-02-14T00:00:00"/>
    <n v="0"/>
    <s v="No"/>
    <x v="3"/>
    <d v="2012-11-21T00:00:00"/>
    <s v="Paper"/>
    <s v=""/>
    <s v="AR"/>
    <x v="2"/>
    <n v="0"/>
    <x v="1"/>
    <x v="1"/>
    <x v="4"/>
  </r>
  <r>
    <x v="803"/>
    <x v="1"/>
    <s v="9883-SDWFS"/>
    <d v="2013-04-23T00:00:00"/>
    <d v="2013-05-23T00:00:00"/>
    <n v="32.75"/>
    <m/>
    <s v="Paid"/>
    <d v="2013-04-23T00:00:00"/>
    <n v="3"/>
    <s v="No"/>
    <x v="4"/>
    <d v="2013-08-07T00:00:00"/>
    <s v="Paper"/>
    <s v=""/>
    <s v="AR"/>
    <x v="1"/>
    <n v="1"/>
    <x v="1"/>
    <x v="1"/>
    <x v="3"/>
  </r>
  <r>
    <x v="802"/>
    <x v="1"/>
    <s v="2824-HJQPP"/>
    <d v="2013-02-01T00:00:00"/>
    <d v="2013-01-02T00:00:00"/>
    <n v="50.66"/>
    <m/>
    <s v="Paid"/>
    <d v="2013-02-01T00:00:00"/>
    <n v="0"/>
    <s v="No"/>
    <x v="3"/>
    <d v="2013-04-09T00:00:00"/>
    <s v="Paper"/>
    <s v=""/>
    <s v="AR"/>
    <x v="2"/>
    <n v="0"/>
    <x v="1"/>
    <x v="1"/>
    <x v="3"/>
  </r>
  <r>
    <x v="804"/>
    <x v="1"/>
    <s v="0706-NRGUP"/>
    <d v="2012-03-08T00:00:00"/>
    <d v="2012-02-09T00:00:00"/>
    <n v="23.38"/>
    <m/>
    <s v="Paid"/>
    <d v="2012-03-08T00:00:00"/>
    <n v="1"/>
    <s v="No"/>
    <x v="5"/>
    <d v="2013-09-04T00:00:00"/>
    <s v="Paper"/>
    <s v=""/>
    <s v="AR"/>
    <x v="1"/>
    <n v="1"/>
    <x v="1"/>
    <x v="1"/>
    <x v="4"/>
  </r>
  <r>
    <x v="801"/>
    <x v="1"/>
    <s v="9117-LYRCE"/>
    <d v="2012-05-21T00:00:00"/>
    <d v="2012-06-20T00:00:00"/>
    <n v="63.33"/>
    <m/>
    <s v="Paid"/>
    <d v="2012-05-21T00:00:00"/>
    <n v="21"/>
    <s v="Yes"/>
    <x v="2"/>
    <d v="2013-05-07T00:00:00"/>
    <s v="Paper"/>
    <s v=""/>
    <s v="AR"/>
    <x v="1"/>
    <n v="1"/>
    <x v="2"/>
    <x v="1"/>
    <x v="4"/>
  </r>
  <r>
    <x v="800"/>
    <x v="1"/>
    <s v="5920-DPXLN"/>
    <d v="2012-03-03T00:00:00"/>
    <d v="2012-02-04T00:00:00"/>
    <n v="61.17"/>
    <m/>
    <s v="Paid"/>
    <d v="2012-03-03T00:00:00"/>
    <n v="0"/>
    <s v="No"/>
    <x v="1"/>
    <d v="2012-11-11T00:00:00"/>
    <s v="Paper"/>
    <s v=""/>
    <s v="AR"/>
    <x v="2"/>
    <n v="0"/>
    <x v="1"/>
    <x v="1"/>
    <x v="4"/>
  </r>
  <r>
    <x v="802"/>
    <x v="1"/>
    <s v="5613-UHVMG"/>
    <d v="2012-02-14T00:00:00"/>
    <d v="2012-03-15T00:00:00"/>
    <n v="46.66"/>
    <m/>
    <s v="Paid"/>
    <d v="2012-02-14T00:00:00"/>
    <n v="12"/>
    <s v="No"/>
    <x v="3"/>
    <d v="2012-05-31T00:00:00"/>
    <s v="Paper"/>
    <s v=""/>
    <s v="AR"/>
    <x v="1"/>
    <n v="1"/>
    <x v="1"/>
    <x v="1"/>
    <x v="4"/>
  </r>
  <r>
    <x v="801"/>
    <x v="1"/>
    <s v="4632-QZOKX"/>
    <d v="2012-02-14T00:00:00"/>
    <d v="2012-03-15T00:00:00"/>
    <n v="83.42"/>
    <m/>
    <s v="Paid"/>
    <d v="2012-02-14T00:00:00"/>
    <n v="5"/>
    <s v="Yes"/>
    <x v="2"/>
    <d v="2013-03-19T00:00:00"/>
    <s v="Paper"/>
    <s v=""/>
    <s v="AR"/>
    <x v="1"/>
    <n v="1"/>
    <x v="2"/>
    <x v="1"/>
    <x v="4"/>
  </r>
  <r>
    <x v="800"/>
    <x v="1"/>
    <s v="7329-TWKLF"/>
    <d v="2012-02-05T00:00:00"/>
    <d v="2012-01-06T00:00:00"/>
    <n v="120.76"/>
    <m/>
    <s v="Paid"/>
    <d v="2012-02-05T00:00:00"/>
    <n v="0"/>
    <s v="No"/>
    <x v="1"/>
    <d v="2013-11-20T00:00:00"/>
    <s v="Paper"/>
    <s v=""/>
    <s v="AR"/>
    <x v="2"/>
    <n v="0"/>
    <x v="1"/>
    <x v="1"/>
    <x v="4"/>
  </r>
  <r>
    <x v="804"/>
    <x v="1"/>
    <s v="7260-ZHAKS"/>
    <d v="2013-08-21T00:00:00"/>
    <d v="2013-09-20T00:00:00"/>
    <n v="68.16"/>
    <m/>
    <s v="Paid"/>
    <d v="2013-08-21T00:00:00"/>
    <n v="0"/>
    <s v="No"/>
    <x v="5"/>
    <d v="2012-06-17T00:00:00"/>
    <s v="Electronic"/>
    <s v=""/>
    <s v="AR"/>
    <x v="2"/>
    <n v="0"/>
    <x v="1"/>
    <x v="1"/>
    <x v="3"/>
  </r>
  <r>
    <x v="800"/>
    <x v="1"/>
    <s v="9841-XLGBV"/>
    <d v="2012-05-20T00:00:00"/>
    <d v="2012-06-19T00:00:00"/>
    <n v="53.81"/>
    <m/>
    <s v="Paid"/>
    <d v="2012-05-20T00:00:00"/>
    <n v="0"/>
    <s v="No"/>
    <x v="1"/>
    <d v="2013-03-01T00:00:00"/>
    <s v="Paper"/>
    <s v=""/>
    <s v="AR"/>
    <x v="2"/>
    <n v="0"/>
    <x v="1"/>
    <x v="1"/>
    <x v="4"/>
  </r>
  <r>
    <x v="804"/>
    <x v="1"/>
    <s v="0625-TNJFG"/>
    <d v="2013-07-07T00:00:00"/>
    <d v="2013-06-08T00:00:00"/>
    <n v="68.03"/>
    <m/>
    <s v="Paid"/>
    <d v="2013-07-07T00:00:00"/>
    <n v="0"/>
    <s v="No"/>
    <x v="5"/>
    <d v="2013-08-15T00:00:00"/>
    <s v="Paper"/>
    <s v=""/>
    <s v="AR"/>
    <x v="2"/>
    <n v="0"/>
    <x v="1"/>
    <x v="1"/>
    <x v="3"/>
  </r>
  <r>
    <x v="804"/>
    <x v="1"/>
    <s v="7856-ODQFO"/>
    <d v="2013-08-09T00:00:00"/>
    <d v="2013-08-10T00:00:00"/>
    <n v="38"/>
    <m/>
    <s v="Paid"/>
    <d v="2013-08-09T00:00:00"/>
    <n v="0"/>
    <s v="Yes"/>
    <x v="5"/>
    <d v="2012-05-08T00:00:00"/>
    <s v="Electronic"/>
    <s v=""/>
    <s v="AR"/>
    <x v="2"/>
    <n v="0"/>
    <x v="2"/>
    <x v="1"/>
    <x v="3"/>
  </r>
  <r>
    <x v="804"/>
    <x v="1"/>
    <s v="9928-IJYBQ"/>
    <d v="2013-03-09T00:00:00"/>
    <d v="2013-03-10T00:00:00"/>
    <n v="69.290000000000006"/>
    <m/>
    <s v="Paid"/>
    <d v="2013-03-09T00:00:00"/>
    <n v="1"/>
    <s v="No"/>
    <x v="5"/>
    <d v="2012-03-18T00:00:00"/>
    <s v="Electronic"/>
    <s v=""/>
    <s v="AR"/>
    <x v="1"/>
    <n v="1"/>
    <x v="1"/>
    <x v="1"/>
    <x v="3"/>
  </r>
  <r>
    <x v="802"/>
    <x v="1"/>
    <s v="3271-HYHDN"/>
    <d v="2013-06-04T00:00:00"/>
    <d v="2013-06-05T00:00:00"/>
    <n v="42.25"/>
    <m/>
    <s v="Paid"/>
    <d v="2013-06-04T00:00:00"/>
    <n v="0"/>
    <s v="No"/>
    <x v="3"/>
    <d v="2013-04-28T00:00:00"/>
    <s v="Paper"/>
    <s v=""/>
    <s v="AR"/>
    <x v="2"/>
    <n v="0"/>
    <x v="1"/>
    <x v="1"/>
    <x v="3"/>
  </r>
  <r>
    <x v="801"/>
    <x v="1"/>
    <s v="8389-TCXFQ"/>
    <d v="2013-05-18T00:00:00"/>
    <d v="2013-06-17T00:00:00"/>
    <n v="51.53"/>
    <m/>
    <s v="Paid"/>
    <d v="2013-05-18T00:00:00"/>
    <n v="0"/>
    <s v="No"/>
    <x v="2"/>
    <d v="2012-08-24T00:00:00"/>
    <s v="Electronic"/>
    <s v=""/>
    <s v="AR"/>
    <x v="2"/>
    <n v="0"/>
    <x v="1"/>
    <x v="1"/>
    <x v="3"/>
  </r>
  <r>
    <x v="802"/>
    <x v="1"/>
    <s v="5924-UOPGH"/>
    <d v="2012-05-31T00:00:00"/>
    <d v="2012-06-30T00:00:00"/>
    <n v="84.26"/>
    <m/>
    <s v="Paid"/>
    <d v="2012-05-31T00:00:00"/>
    <n v="0"/>
    <s v="No"/>
    <x v="3"/>
    <d v="2013-06-06T00:00:00"/>
    <s v="Paper"/>
    <s v=""/>
    <s v="AR"/>
    <x v="2"/>
    <n v="0"/>
    <x v="1"/>
    <x v="1"/>
    <x v="4"/>
  </r>
  <r>
    <x v="802"/>
    <x v="1"/>
    <s v="9181-HEKGV"/>
    <d v="2013-01-06T00:00:00"/>
    <d v="2013-01-07T00:00:00"/>
    <n v="81.53"/>
    <m/>
    <s v="Paid"/>
    <d v="2013-01-06T00:00:00"/>
    <n v="12"/>
    <s v="Yes"/>
    <x v="3"/>
    <d v="2013-10-16T00:00:00"/>
    <s v="Paper"/>
    <s v=""/>
    <s v="AR"/>
    <x v="1"/>
    <n v="1"/>
    <x v="2"/>
    <x v="1"/>
    <x v="3"/>
  </r>
  <r>
    <x v="801"/>
    <x v="1"/>
    <s v="7938-EVASK"/>
    <d v="2013-08-13T00:00:00"/>
    <d v="2013-12-09T00:00:00"/>
    <n v="63.32"/>
    <m/>
    <s v="Paid"/>
    <d v="2013-08-13T00:00:00"/>
    <n v="0"/>
    <s v="No"/>
    <x v="2"/>
    <d v="2012-12-15T00:00:00"/>
    <s v="Electronic"/>
    <s v=""/>
    <s v="AR"/>
    <x v="2"/>
    <n v="0"/>
    <x v="1"/>
    <x v="1"/>
    <x v="3"/>
  </r>
  <r>
    <x v="802"/>
    <x v="1"/>
    <s v="8102-ABPKQ"/>
    <d v="2013-12-02T00:00:00"/>
    <d v="2013-03-14T00:00:00"/>
    <n v="60.3"/>
    <m/>
    <s v="Paid"/>
    <d v="2013-12-02T00:00:00"/>
    <n v="23"/>
    <s v="Yes"/>
    <x v="3"/>
    <d v="2013-08-29T00:00:00"/>
    <s v="Paper"/>
    <s v=""/>
    <s v="AR"/>
    <x v="1"/>
    <n v="1"/>
    <x v="2"/>
    <x v="1"/>
    <x v="3"/>
  </r>
  <r>
    <x v="803"/>
    <x v="1"/>
    <s v="8942-ERSWK"/>
    <d v="2012-08-18T00:00:00"/>
    <d v="2012-09-17T00:00:00"/>
    <n v="15.18"/>
    <m/>
    <s v="Paid"/>
    <d v="2012-08-18T00:00:00"/>
    <n v="0"/>
    <s v="No"/>
    <x v="4"/>
    <d v="2013-11-01T00:00:00"/>
    <s v="Paper"/>
    <s v=""/>
    <s v="AR"/>
    <x v="2"/>
    <n v="0"/>
    <x v="1"/>
    <x v="1"/>
    <x v="4"/>
  </r>
  <r>
    <x v="800"/>
    <x v="1"/>
    <s v="5196-TWQXF"/>
    <d v="2012-02-12T00:00:00"/>
    <d v="2013-01-01T00:00:00"/>
    <n v="50.17"/>
    <m/>
    <s v="Paid"/>
    <d v="2012-02-12T00:00:00"/>
    <n v="0"/>
    <s v="No"/>
    <x v="1"/>
    <d v="2012-06-20T00:00:00"/>
    <s v="Electronic"/>
    <s v=""/>
    <s v="AR"/>
    <x v="2"/>
    <n v="0"/>
    <x v="1"/>
    <x v="1"/>
    <x v="4"/>
  </r>
  <r>
    <x v="803"/>
    <x v="1"/>
    <s v="7654-DOLHO"/>
    <d v="2013-01-25T00:00:00"/>
    <d v="2013-02-24T00:00:00"/>
    <n v="7.08"/>
    <m/>
    <s v="Paid"/>
    <d v="2013-01-25T00:00:00"/>
    <n v="0"/>
    <s v="No"/>
    <x v="4"/>
    <d v="2012-04-04T00:00:00"/>
    <s v="Electronic"/>
    <s v=""/>
    <s v="AR"/>
    <x v="2"/>
    <n v="0"/>
    <x v="1"/>
    <x v="1"/>
    <x v="3"/>
  </r>
  <r>
    <x v="802"/>
    <x v="1"/>
    <s v="2824-HJQPP"/>
    <d v="2013-02-09T00:00:00"/>
    <d v="2013-02-10T00:00:00"/>
    <n v="66.59"/>
    <m/>
    <s v="Paid"/>
    <d v="2013-02-09T00:00:00"/>
    <n v="1"/>
    <s v="No"/>
    <x v="3"/>
    <d v="2013-04-09T00:00:00"/>
    <s v="Paper"/>
    <s v=""/>
    <s v="AR"/>
    <x v="1"/>
    <n v="1"/>
    <x v="1"/>
    <x v="1"/>
    <x v="3"/>
  </r>
  <r>
    <x v="800"/>
    <x v="1"/>
    <s v="7329-TWKLF"/>
    <d v="2012-09-01T00:00:00"/>
    <d v="2012-08-02T00:00:00"/>
    <n v="56.86"/>
    <m/>
    <s v="Paid"/>
    <d v="2012-09-01T00:00:00"/>
    <n v="0"/>
    <s v="No"/>
    <x v="1"/>
    <d v="2013-11-20T00:00:00"/>
    <s v="Paper"/>
    <s v=""/>
    <s v="AR"/>
    <x v="2"/>
    <n v="0"/>
    <x v="1"/>
    <x v="1"/>
    <x v="4"/>
  </r>
  <r>
    <x v="800"/>
    <x v="1"/>
    <s v="0709-LZRJV"/>
    <d v="2013-07-23T00:00:00"/>
    <d v="2013-08-22T00:00:00"/>
    <n v="61.89"/>
    <m/>
    <s v="Paid"/>
    <d v="2013-07-23T00:00:00"/>
    <n v="0"/>
    <s v="No"/>
    <x v="1"/>
    <d v="2013-06-20T00:00:00"/>
    <s v="Electronic"/>
    <s v=""/>
    <s v="AR"/>
    <x v="2"/>
    <n v="0"/>
    <x v="1"/>
    <x v="1"/>
    <x v="3"/>
  </r>
  <r>
    <x v="801"/>
    <x v="1"/>
    <s v="9758-AIEIK"/>
    <d v="2012-12-19T00:00:00"/>
    <d v="2013-01-18T00:00:00"/>
    <n v="65.489999999999995"/>
    <m/>
    <s v="Paid"/>
    <d v="2012-12-19T00:00:00"/>
    <n v="5"/>
    <s v="Yes"/>
    <x v="2"/>
    <d v="2012-04-23T00:00:00"/>
    <s v="Electronic"/>
    <s v=""/>
    <s v="AR"/>
    <x v="1"/>
    <n v="1"/>
    <x v="2"/>
    <x v="1"/>
    <x v="4"/>
  </r>
  <r>
    <x v="803"/>
    <x v="1"/>
    <s v="7654-DOLHO"/>
    <d v="2013-03-07T00:00:00"/>
    <d v="2013-02-08T00:00:00"/>
    <n v="17.12"/>
    <m/>
    <s v="Paid"/>
    <d v="2013-03-07T00:00:00"/>
    <n v="0"/>
    <s v="No"/>
    <x v="4"/>
    <d v="2012-04-04T00:00:00"/>
    <s v="Electronic"/>
    <s v=""/>
    <s v="AR"/>
    <x v="2"/>
    <n v="0"/>
    <x v="1"/>
    <x v="1"/>
    <x v="3"/>
  </r>
  <r>
    <x v="804"/>
    <x v="1"/>
    <s v="6831-FIODB"/>
    <d v="2013-11-23T00:00:00"/>
    <d v="2013-12-23T00:00:00"/>
    <n v="47.47"/>
    <m/>
    <s v="Paid"/>
    <d v="2013-11-23T00:00:00"/>
    <n v="0"/>
    <s v="No"/>
    <x v="5"/>
    <d v="2013-08-05T00:00:00"/>
    <s v="Electronic"/>
    <s v=""/>
    <s v="AR"/>
    <x v="2"/>
    <n v="0"/>
    <x v="1"/>
    <x v="1"/>
    <x v="3"/>
  </r>
  <r>
    <x v="800"/>
    <x v="1"/>
    <s v="3569-VJWXS"/>
    <d v="2012-03-03T00:00:00"/>
    <d v="2012-02-04T00:00:00"/>
    <n v="36.26"/>
    <m/>
    <s v="Paid"/>
    <d v="2012-03-03T00:00:00"/>
    <n v="0"/>
    <s v="No"/>
    <x v="1"/>
    <d v="2013-09-04T00:00:00"/>
    <s v="Paper"/>
    <s v=""/>
    <s v="AR"/>
    <x v="2"/>
    <n v="0"/>
    <x v="1"/>
    <x v="1"/>
    <x v="4"/>
  </r>
  <r>
    <x v="801"/>
    <x v="1"/>
    <s v="7938-EVASK"/>
    <d v="2012-11-17T00:00:00"/>
    <d v="2012-12-17T00:00:00"/>
    <n v="62.17"/>
    <m/>
    <s v="Paid"/>
    <d v="2012-11-17T00:00:00"/>
    <n v="18"/>
    <s v="No"/>
    <x v="2"/>
    <d v="2012-12-15T00:00:00"/>
    <s v="Paper"/>
    <s v=""/>
    <s v="AR"/>
    <x v="1"/>
    <n v="1"/>
    <x v="1"/>
    <x v="1"/>
    <x v="4"/>
  </r>
  <r>
    <x v="803"/>
    <x v="1"/>
    <s v="1408-OQZUE"/>
    <d v="2013-11-25T00:00:00"/>
    <d v="2013-12-25T00:00:00"/>
    <n v="41.08"/>
    <m/>
    <s v="Paid"/>
    <d v="2013-11-25T00:00:00"/>
    <n v="8"/>
    <s v="No"/>
    <x v="4"/>
    <d v="2012-09-14T00:00:00"/>
    <s v="Electronic"/>
    <s v=""/>
    <s v="AR"/>
    <x v="1"/>
    <n v="1"/>
    <x v="1"/>
    <x v="1"/>
    <x v="3"/>
  </r>
  <r>
    <x v="800"/>
    <x v="1"/>
    <s v="2676-DZINU"/>
    <d v="2013-09-09T00:00:00"/>
    <d v="2013-09-10T00:00:00"/>
    <n v="48.52"/>
    <m/>
    <s v="Paid"/>
    <d v="2013-09-09T00:00:00"/>
    <n v="0"/>
    <s v="No"/>
    <x v="1"/>
    <d v="2012-10-19T00:00:00"/>
    <s v="Electronic"/>
    <s v=""/>
    <s v="AR"/>
    <x v="2"/>
    <n v="0"/>
    <x v="1"/>
    <x v="1"/>
    <x v="3"/>
  </r>
  <r>
    <x v="801"/>
    <x v="1"/>
    <s v="4651-PMEXQ"/>
    <d v="2012-04-26T00:00:00"/>
    <d v="2012-05-26T00:00:00"/>
    <n v="96.76"/>
    <m/>
    <s v="Paid"/>
    <d v="2012-04-26T00:00:00"/>
    <n v="0"/>
    <s v="No"/>
    <x v="2"/>
    <d v="2012-04-07T00:00:00"/>
    <s v="Paper"/>
    <s v=""/>
    <s v="AR"/>
    <x v="2"/>
    <n v="0"/>
    <x v="1"/>
    <x v="1"/>
    <x v="4"/>
  </r>
  <r>
    <x v="804"/>
    <x v="1"/>
    <s v="6077-FDQRK"/>
    <d v="2013-07-03T00:00:00"/>
    <d v="2013-06-04T00:00:00"/>
    <n v="56.6"/>
    <m/>
    <s v="Paid"/>
    <d v="2013-07-03T00:00:00"/>
    <n v="0"/>
    <s v="Yes"/>
    <x v="5"/>
    <d v="2012-11-09T00:00:00"/>
    <s v="Electronic"/>
    <s v=""/>
    <s v="AR"/>
    <x v="2"/>
    <n v="0"/>
    <x v="2"/>
    <x v="1"/>
    <x v="3"/>
  </r>
  <r>
    <x v="804"/>
    <x v="1"/>
    <s v="7856-ODQFO"/>
    <d v="2013-01-13T00:00:00"/>
    <d v="2013-12-02T00:00:00"/>
    <n v="56.6"/>
    <m/>
    <s v="Paid"/>
    <d v="2013-01-13T00:00:00"/>
    <n v="0"/>
    <s v="Yes"/>
    <x v="5"/>
    <d v="2012-05-08T00:00:00"/>
    <s v="Electronic"/>
    <s v=""/>
    <s v="AR"/>
    <x v="2"/>
    <n v="0"/>
    <x v="2"/>
    <x v="1"/>
    <x v="3"/>
  </r>
  <r>
    <x v="803"/>
    <x v="1"/>
    <s v="0688-XNJRO"/>
    <d v="2012-11-16T00:00:00"/>
    <d v="2012-12-16T00:00:00"/>
    <n v="39.39"/>
    <m/>
    <s v="Paid"/>
    <d v="2012-11-16T00:00:00"/>
    <n v="18"/>
    <s v="Yes"/>
    <x v="4"/>
    <d v="2012-06-24T00:00:00"/>
    <s v="Electronic"/>
    <s v=""/>
    <s v="AR"/>
    <x v="1"/>
    <n v="1"/>
    <x v="2"/>
    <x v="1"/>
    <x v="4"/>
  </r>
  <r>
    <x v="804"/>
    <x v="1"/>
    <s v="9149-MATVB"/>
    <d v="2013-08-21T00:00:00"/>
    <d v="2013-09-20T00:00:00"/>
    <n v="81.849999999999994"/>
    <m/>
    <s v="Paid"/>
    <d v="2013-08-21T00:00:00"/>
    <n v="0"/>
    <s v="No"/>
    <x v="5"/>
    <d v="2013-04-30T00:00:00"/>
    <s v="Electronic"/>
    <s v=""/>
    <s v="AR"/>
    <x v="2"/>
    <n v="0"/>
    <x v="1"/>
    <x v="1"/>
    <x v="3"/>
  </r>
  <r>
    <x v="804"/>
    <x v="1"/>
    <s v="6077-FDQRK"/>
    <d v="2013-09-25T00:00:00"/>
    <d v="2013-10-25T00:00:00"/>
    <n v="52.45"/>
    <m/>
    <s v="Paid"/>
    <d v="2013-09-25T00:00:00"/>
    <n v="0"/>
    <s v="No"/>
    <x v="5"/>
    <d v="2012-11-09T00:00:00"/>
    <s v="Electronic"/>
    <s v=""/>
    <s v="AR"/>
    <x v="2"/>
    <n v="0"/>
    <x v="1"/>
    <x v="1"/>
    <x v="3"/>
  </r>
  <r>
    <x v="801"/>
    <x v="1"/>
    <s v="1447-YZKCL"/>
    <d v="2012-08-02T00:00:00"/>
    <d v="2012-09-03T00:00:00"/>
    <n v="48.47"/>
    <m/>
    <s v="Paid"/>
    <d v="2012-08-02T00:00:00"/>
    <n v="9"/>
    <s v="No"/>
    <x v="2"/>
    <d v="2012-10-08T00:00:00"/>
    <s v="Paper"/>
    <s v=""/>
    <s v="AR"/>
    <x v="1"/>
    <n v="1"/>
    <x v="1"/>
    <x v="1"/>
    <x v="4"/>
  </r>
  <r>
    <x v="803"/>
    <x v="1"/>
    <s v="6391-GBFQJ"/>
    <d v="2013-09-09T00:00:00"/>
    <d v="2013-09-10T00:00:00"/>
    <n v="7.96"/>
    <m/>
    <s v="Paid"/>
    <d v="2013-09-09T00:00:00"/>
    <n v="0"/>
    <s v="No"/>
    <x v="4"/>
    <d v="2013-11-25T00:00:00"/>
    <s v="Paper"/>
    <s v=""/>
    <s v="AR"/>
    <x v="2"/>
    <n v="0"/>
    <x v="1"/>
    <x v="1"/>
    <x v="3"/>
  </r>
  <r>
    <x v="800"/>
    <x v="1"/>
    <s v="8156-PCYBM"/>
    <d v="2012-02-14T00:00:00"/>
    <d v="2012-03-15T00:00:00"/>
    <n v="76.47"/>
    <m/>
    <s v="Paid"/>
    <d v="2012-02-14T00:00:00"/>
    <n v="13"/>
    <s v="No"/>
    <x v="1"/>
    <d v="2012-03-03T00:00:00"/>
    <s v="Paper"/>
    <s v=""/>
    <s v="AR"/>
    <x v="1"/>
    <n v="1"/>
    <x v="1"/>
    <x v="1"/>
    <x v="4"/>
  </r>
  <r>
    <x v="800"/>
    <x v="1"/>
    <s v="8820-BLYDZ"/>
    <d v="2012-01-04T00:00:00"/>
    <d v="2012-01-05T00:00:00"/>
    <n v="100.7"/>
    <m/>
    <s v="Paid"/>
    <d v="2012-01-04T00:00:00"/>
    <n v="0"/>
    <s v="No"/>
    <x v="1"/>
    <d v="2013-03-19T00:00:00"/>
    <s v="Paper"/>
    <s v=""/>
    <s v="AR"/>
    <x v="2"/>
    <n v="0"/>
    <x v="1"/>
    <x v="1"/>
    <x v="4"/>
  </r>
  <r>
    <x v="802"/>
    <x v="1"/>
    <s v="6004-KITZM"/>
    <d v="2012-10-03T00:00:00"/>
    <d v="2012-09-04T00:00:00"/>
    <n v="75.989999999999995"/>
    <m/>
    <s v="Paid"/>
    <d v="2012-10-03T00:00:00"/>
    <n v="0"/>
    <s v="No"/>
    <x v="3"/>
    <d v="2013-01-09T00:00:00"/>
    <s v="Paper"/>
    <s v=""/>
    <s v="AR"/>
    <x v="2"/>
    <n v="0"/>
    <x v="1"/>
    <x v="1"/>
    <x v="4"/>
  </r>
  <r>
    <x v="803"/>
    <x v="1"/>
    <s v="9460-VAZGD"/>
    <d v="2013-03-28T00:00:00"/>
    <d v="2013-04-27T00:00:00"/>
    <n v="55.57"/>
    <m/>
    <s v="Paid"/>
    <d v="2013-03-28T00:00:00"/>
    <n v="0"/>
    <s v="No"/>
    <x v="4"/>
    <d v="2013-10-08T00:00:00"/>
    <s v="Paper"/>
    <s v=""/>
    <s v="AR"/>
    <x v="2"/>
    <n v="0"/>
    <x v="1"/>
    <x v="1"/>
    <x v="3"/>
  </r>
  <r>
    <x v="801"/>
    <x v="1"/>
    <s v="8976-AMJEO"/>
    <d v="2012-12-29T00:00:00"/>
    <d v="2013-01-28T00:00:00"/>
    <n v="83.93"/>
    <m/>
    <s v="Paid"/>
    <d v="2012-12-29T00:00:00"/>
    <n v="0"/>
    <s v="No"/>
    <x v="2"/>
    <d v="2012-03-03T00:00:00"/>
    <s v="Electronic"/>
    <s v=""/>
    <s v="AR"/>
    <x v="2"/>
    <n v="0"/>
    <x v="1"/>
    <x v="1"/>
    <x v="4"/>
  </r>
  <r>
    <x v="800"/>
    <x v="1"/>
    <s v="5920-DPXLN"/>
    <d v="2012-02-27T00:00:00"/>
    <d v="2012-03-28T00:00:00"/>
    <n v="48.75"/>
    <m/>
    <s v="Paid"/>
    <d v="2012-02-27T00:00:00"/>
    <n v="0"/>
    <s v="No"/>
    <x v="1"/>
    <d v="2012-11-11T00:00:00"/>
    <s v="Paper"/>
    <s v=""/>
    <s v="AR"/>
    <x v="2"/>
    <n v="0"/>
    <x v="1"/>
    <x v="1"/>
    <x v="4"/>
  </r>
  <r>
    <x v="804"/>
    <x v="1"/>
    <s v="5592-UQXSS"/>
    <d v="2013-03-26T00:00:00"/>
    <d v="2013-04-25T00:00:00"/>
    <n v="48.98"/>
    <m/>
    <s v="Paid"/>
    <d v="2013-03-26T00:00:00"/>
    <n v="0"/>
    <s v="No"/>
    <x v="5"/>
    <d v="2012-12-31T00:00:00"/>
    <s v="Electronic"/>
    <s v=""/>
    <s v="AR"/>
    <x v="2"/>
    <n v="0"/>
    <x v="1"/>
    <x v="1"/>
    <x v="3"/>
  </r>
  <r>
    <x v="802"/>
    <x v="1"/>
    <s v="7946-HJDUR"/>
    <d v="2013-10-21T00:00:00"/>
    <d v="2013-11-20T00:00:00"/>
    <n v="55.21"/>
    <m/>
    <s v="Paid"/>
    <d v="2013-10-21T00:00:00"/>
    <n v="0"/>
    <s v="No"/>
    <x v="3"/>
    <d v="2012-02-21T00:00:00"/>
    <s v="Electronic"/>
    <s v=""/>
    <s v="AR"/>
    <x v="2"/>
    <n v="0"/>
    <x v="1"/>
    <x v="1"/>
    <x v="3"/>
  </r>
  <r>
    <x v="804"/>
    <x v="1"/>
    <s v="0625-TNJFG"/>
    <d v="2013-11-21T00:00:00"/>
    <d v="2013-12-21T00:00:00"/>
    <n v="92.48"/>
    <m/>
    <s v="Paid"/>
    <d v="2013-11-21T00:00:00"/>
    <n v="0"/>
    <s v="No"/>
    <x v="5"/>
    <d v="2013-08-15T00:00:00"/>
    <s v="Electronic"/>
    <s v=""/>
    <s v="AR"/>
    <x v="2"/>
    <n v="0"/>
    <x v="1"/>
    <x v="1"/>
    <x v="3"/>
  </r>
  <r>
    <x v="800"/>
    <x v="1"/>
    <s v="3569-VJWXS"/>
    <d v="2012-10-06T00:00:00"/>
    <d v="2012-10-07T00:00:00"/>
    <n v="43.89"/>
    <m/>
    <s v="Paid"/>
    <d v="2012-10-06T00:00:00"/>
    <n v="2"/>
    <s v="Yes"/>
    <x v="1"/>
    <d v="2013-09-04T00:00:00"/>
    <s v="Paper"/>
    <s v=""/>
    <s v="AR"/>
    <x v="1"/>
    <n v="1"/>
    <x v="2"/>
    <x v="1"/>
    <x v="4"/>
  </r>
  <r>
    <x v="802"/>
    <x v="1"/>
    <s v="3568-JJMFW"/>
    <d v="2012-08-28T00:00:00"/>
    <d v="2012-09-27T00:00:00"/>
    <n v="79.430000000000007"/>
    <m/>
    <s v="Paid"/>
    <d v="2012-08-28T00:00:00"/>
    <n v="0"/>
    <s v="Yes"/>
    <x v="3"/>
    <d v="2012-09-01T00:00:00"/>
    <s v="Electronic"/>
    <s v=""/>
    <s v="AR"/>
    <x v="2"/>
    <n v="0"/>
    <x v="2"/>
    <x v="1"/>
    <x v="4"/>
  </r>
  <r>
    <x v="800"/>
    <x v="1"/>
    <s v="0187-ERLSR"/>
    <d v="2012-06-16T00:00:00"/>
    <d v="2012-07-16T00:00:00"/>
    <n v="64.47"/>
    <m/>
    <s v="Paid"/>
    <d v="2012-06-16T00:00:00"/>
    <n v="0"/>
    <s v="Yes"/>
    <x v="1"/>
    <d v="2013-07-31T00:00:00"/>
    <s v="Paper"/>
    <s v=""/>
    <s v="AR"/>
    <x v="2"/>
    <n v="0"/>
    <x v="2"/>
    <x v="1"/>
    <x v="4"/>
  </r>
  <r>
    <x v="802"/>
    <x v="1"/>
    <s v="9181-HEKGV"/>
    <d v="2012-04-21T00:00:00"/>
    <d v="2012-05-21T00:00:00"/>
    <n v="88.36"/>
    <m/>
    <s v="Paid"/>
    <d v="2012-04-21T00:00:00"/>
    <n v="22"/>
    <s v="Yes"/>
    <x v="3"/>
    <d v="2013-10-16T00:00:00"/>
    <s v="Paper"/>
    <s v=""/>
    <s v="AR"/>
    <x v="1"/>
    <n v="1"/>
    <x v="2"/>
    <x v="1"/>
    <x v="4"/>
  </r>
  <r>
    <x v="803"/>
    <x v="1"/>
    <s v="9883-SDWFS"/>
    <d v="2012-10-04T00:00:00"/>
    <d v="2012-10-05T00:00:00"/>
    <n v="20.99"/>
    <m/>
    <s v="Paid"/>
    <d v="2012-10-04T00:00:00"/>
    <n v="10"/>
    <s v="Yes"/>
    <x v="4"/>
    <d v="2013-08-07T00:00:00"/>
    <s v="Paper"/>
    <s v=""/>
    <s v="AR"/>
    <x v="1"/>
    <n v="1"/>
    <x v="2"/>
    <x v="1"/>
    <x v="4"/>
  </r>
  <r>
    <x v="800"/>
    <x v="1"/>
    <s v="2820-XGXSB"/>
    <d v="2012-03-17T00:00:00"/>
    <d v="2012-04-16T00:00:00"/>
    <n v="80.150000000000006"/>
    <m/>
    <s v="Paid"/>
    <d v="2012-03-17T00:00:00"/>
    <n v="0"/>
    <s v="No"/>
    <x v="1"/>
    <d v="2012-01-26T00:00:00"/>
    <s v="Electronic"/>
    <s v=""/>
    <s v="AR"/>
    <x v="2"/>
    <n v="0"/>
    <x v="1"/>
    <x v="1"/>
    <x v="4"/>
  </r>
  <r>
    <x v="804"/>
    <x v="1"/>
    <s v="5592-UQXSS"/>
    <d v="2012-10-15T00:00:00"/>
    <d v="2012-11-14T00:00:00"/>
    <n v="46.64"/>
    <m/>
    <s v="Paid"/>
    <d v="2012-10-15T00:00:00"/>
    <n v="0"/>
    <s v="No"/>
    <x v="5"/>
    <d v="2012-12-31T00:00:00"/>
    <s v="Paper"/>
    <s v=""/>
    <s v="AR"/>
    <x v="2"/>
    <n v="0"/>
    <x v="1"/>
    <x v="1"/>
    <x v="4"/>
  </r>
  <r>
    <x v="801"/>
    <x v="1"/>
    <s v="1447-YZKCL"/>
    <d v="2013-08-18T00:00:00"/>
    <d v="2013-09-17T00:00:00"/>
    <n v="62.93"/>
    <m/>
    <s v="Paid"/>
    <d v="2013-08-18T00:00:00"/>
    <n v="4"/>
    <s v="Yes"/>
    <x v="2"/>
    <d v="2012-10-08T00:00:00"/>
    <s v="Electronic"/>
    <s v=""/>
    <s v="AR"/>
    <x v="1"/>
    <n v="1"/>
    <x v="2"/>
    <x v="1"/>
    <x v="3"/>
  </r>
  <r>
    <x v="800"/>
    <x v="1"/>
    <s v="9014-WENVB"/>
    <d v="2012-03-02T00:00:00"/>
    <d v="2012-04-03T00:00:00"/>
    <n v="68.48"/>
    <m/>
    <s v="Paid"/>
    <d v="2012-03-02T00:00:00"/>
    <n v="1"/>
    <s v="No"/>
    <x v="1"/>
    <d v="2013-03-08T00:00:00"/>
    <s v="Paper"/>
    <s v=""/>
    <s v="AR"/>
    <x v="1"/>
    <n v="1"/>
    <x v="1"/>
    <x v="1"/>
    <x v="4"/>
  </r>
  <r>
    <x v="800"/>
    <x v="1"/>
    <s v="2676-DZINU"/>
    <d v="2012-10-16T00:00:00"/>
    <d v="2012-11-15T00:00:00"/>
    <n v="69.58"/>
    <m/>
    <s v="Paid"/>
    <d v="2012-10-16T00:00:00"/>
    <n v="0"/>
    <s v="No"/>
    <x v="1"/>
    <d v="2012-10-19T00:00:00"/>
    <s v="Paper"/>
    <s v=""/>
    <s v="AR"/>
    <x v="2"/>
    <n v="0"/>
    <x v="1"/>
    <x v="1"/>
    <x v="4"/>
  </r>
  <r>
    <x v="801"/>
    <x v="1"/>
    <s v="7938-EVASK"/>
    <d v="2013-07-21T00:00:00"/>
    <d v="2013-08-20T00:00:00"/>
    <n v="78.680000000000007"/>
    <m/>
    <s v="Paid"/>
    <d v="2013-07-21T00:00:00"/>
    <n v="13"/>
    <s v="Yes"/>
    <x v="2"/>
    <d v="2012-12-15T00:00:00"/>
    <s v="Electronic"/>
    <s v=""/>
    <s v="AR"/>
    <x v="1"/>
    <n v="1"/>
    <x v="2"/>
    <x v="1"/>
    <x v="3"/>
  </r>
  <r>
    <x v="803"/>
    <x v="1"/>
    <s v="8942-ERSWK"/>
    <d v="2012-07-26T00:00:00"/>
    <d v="2012-08-25T00:00:00"/>
    <n v="13.36"/>
    <m/>
    <s v="Paid"/>
    <d v="2012-07-26T00:00:00"/>
    <n v="0"/>
    <s v="No"/>
    <x v="4"/>
    <d v="2013-11-01T00:00:00"/>
    <s v="Paper"/>
    <s v=""/>
    <s v="AR"/>
    <x v="2"/>
    <n v="0"/>
    <x v="1"/>
    <x v="1"/>
    <x v="4"/>
  </r>
  <r>
    <x v="804"/>
    <x v="1"/>
    <s v="7260-ZHAKS"/>
    <d v="2012-04-13T00:00:00"/>
    <d v="2012-05-13T00:00:00"/>
    <n v="67.290000000000006"/>
    <m/>
    <s v="Paid"/>
    <d v="2012-04-13T00:00:00"/>
    <n v="0"/>
    <s v="No"/>
    <x v="5"/>
    <d v="2012-06-17T00:00:00"/>
    <s v="Paper"/>
    <s v=""/>
    <s v="AR"/>
    <x v="2"/>
    <n v="0"/>
    <x v="1"/>
    <x v="1"/>
    <x v="4"/>
  </r>
  <r>
    <x v="804"/>
    <x v="1"/>
    <s v="2447-JCFGW"/>
    <d v="2012-04-08T00:00:00"/>
    <d v="2012-03-09T00:00:00"/>
    <n v="86.83"/>
    <m/>
    <s v="Paid"/>
    <d v="2012-04-08T00:00:00"/>
    <n v="3"/>
    <s v="No"/>
    <x v="5"/>
    <d v="2012-07-31T00:00:00"/>
    <s v="Electronic"/>
    <s v=""/>
    <s v="AR"/>
    <x v="1"/>
    <n v="1"/>
    <x v="1"/>
    <x v="1"/>
    <x v="4"/>
  </r>
  <r>
    <x v="801"/>
    <x v="1"/>
    <s v="8389-TCXFQ"/>
    <d v="2013-09-02T00:00:00"/>
    <d v="2013-11-03T00:00:00"/>
    <n v="62.41"/>
    <m/>
    <s v="Paid"/>
    <d v="2013-09-02T00:00:00"/>
    <n v="17"/>
    <s v="Yes"/>
    <x v="2"/>
    <d v="2012-08-24T00:00:00"/>
    <s v="Electronic"/>
    <s v=""/>
    <s v="AR"/>
    <x v="1"/>
    <n v="1"/>
    <x v="2"/>
    <x v="1"/>
    <x v="3"/>
  </r>
  <r>
    <x v="800"/>
    <x v="1"/>
    <s v="7209-MDWKR"/>
    <d v="2013-05-05T00:00:00"/>
    <d v="2013-04-06T00:00:00"/>
    <n v="74.7"/>
    <m/>
    <s v="Paid"/>
    <d v="2013-05-05T00:00:00"/>
    <n v="6"/>
    <s v="No"/>
    <x v="1"/>
    <d v="2013-09-10T00:00:00"/>
    <s v="Paper"/>
    <s v=""/>
    <s v="AR"/>
    <x v="1"/>
    <n v="1"/>
    <x v="1"/>
    <x v="1"/>
    <x v="3"/>
  </r>
  <r>
    <x v="800"/>
    <x v="1"/>
    <s v="0379-NEVHP"/>
    <d v="2013-08-16T00:00:00"/>
    <d v="2013-09-15T00:00:00"/>
    <n v="70.900000000000006"/>
    <m/>
    <s v="Paid"/>
    <d v="2013-08-16T00:00:00"/>
    <n v="0"/>
    <s v="No"/>
    <x v="1"/>
    <d v="2013-06-04T00:00:00"/>
    <s v="Electronic"/>
    <s v=""/>
    <s v="AR"/>
    <x v="2"/>
    <n v="0"/>
    <x v="1"/>
    <x v="1"/>
    <x v="3"/>
  </r>
  <r>
    <x v="804"/>
    <x v="1"/>
    <s v="3831-FXWYK"/>
    <d v="2013-09-18T00:00:00"/>
    <d v="2013-10-18T00:00:00"/>
    <n v="58.65"/>
    <m/>
    <s v="Paid"/>
    <d v="2013-09-18T00:00:00"/>
    <n v="11"/>
    <s v="No"/>
    <x v="5"/>
    <d v="2013-08-03T00:00:00"/>
    <s v="Electronic"/>
    <s v=""/>
    <s v="AR"/>
    <x v="1"/>
    <n v="1"/>
    <x v="1"/>
    <x v="1"/>
    <x v="3"/>
  </r>
  <r>
    <x v="803"/>
    <x v="1"/>
    <s v="8942-ERSWK"/>
    <d v="2013-09-02T00:00:00"/>
    <d v="2013-11-03T00:00:00"/>
    <n v="40.520000000000003"/>
    <m/>
    <s v="Paid"/>
    <d v="2013-09-02T00:00:00"/>
    <n v="0"/>
    <s v="No"/>
    <x v="4"/>
    <d v="2013-11-01T00:00:00"/>
    <s v="Electronic"/>
    <s v=""/>
    <s v="AR"/>
    <x v="2"/>
    <n v="0"/>
    <x v="1"/>
    <x v="1"/>
    <x v="3"/>
  </r>
  <r>
    <x v="804"/>
    <x v="1"/>
    <s v="2687-XWAMA"/>
    <d v="2012-01-28T00:00:00"/>
    <d v="2012-02-27T00:00:00"/>
    <n v="60.17"/>
    <m/>
    <s v="Paid"/>
    <d v="2012-01-28T00:00:00"/>
    <n v="0"/>
    <s v="No"/>
    <x v="5"/>
    <d v="2013-03-04T00:00:00"/>
    <s v="Paper"/>
    <s v=""/>
    <s v="AR"/>
    <x v="2"/>
    <n v="0"/>
    <x v="1"/>
    <x v="1"/>
    <x v="4"/>
  </r>
  <r>
    <x v="800"/>
    <x v="1"/>
    <s v="9014-WENVB"/>
    <d v="2012-01-31T00:00:00"/>
    <d v="2012-01-03T00:00:00"/>
    <n v="69.55"/>
    <m/>
    <s v="Paid"/>
    <d v="2012-01-31T00:00:00"/>
    <n v="0"/>
    <s v="No"/>
    <x v="1"/>
    <d v="2013-03-08T00:00:00"/>
    <s v="Paper"/>
    <s v=""/>
    <s v="AR"/>
    <x v="2"/>
    <n v="0"/>
    <x v="1"/>
    <x v="1"/>
    <x v="4"/>
  </r>
  <r>
    <x v="802"/>
    <x v="1"/>
    <s v="8887-NCUZC"/>
    <d v="2013-07-17T00:00:00"/>
    <d v="2013-08-16T00:00:00"/>
    <n v="36.21"/>
    <m/>
    <s v="Paid"/>
    <d v="2013-07-17T00:00:00"/>
    <n v="12"/>
    <s v="Yes"/>
    <x v="3"/>
    <d v="2013-01-22T00:00:00"/>
    <s v="Electronic"/>
    <s v=""/>
    <s v="AR"/>
    <x v="1"/>
    <n v="1"/>
    <x v="2"/>
    <x v="1"/>
    <x v="3"/>
  </r>
  <r>
    <x v="800"/>
    <x v="1"/>
    <s v="8820-BLYDZ"/>
    <d v="2013-12-07T00:00:00"/>
    <d v="2013-11-08T00:00:00"/>
    <n v="71.959999999999994"/>
    <m/>
    <s v="Paid"/>
    <d v="2013-12-07T00:00:00"/>
    <n v="0"/>
    <s v="No"/>
    <x v="1"/>
    <d v="2013-03-19T00:00:00"/>
    <s v="Electronic"/>
    <s v=""/>
    <s v="AR"/>
    <x v="2"/>
    <n v="0"/>
    <x v="1"/>
    <x v="1"/>
    <x v="3"/>
  </r>
  <r>
    <x v="804"/>
    <x v="1"/>
    <s v="0465-DTULQ"/>
    <d v="2012-10-04T00:00:00"/>
    <d v="2012-10-05T00:00:00"/>
    <n v="60.35"/>
    <m/>
    <s v="Paid"/>
    <d v="2012-10-04T00:00:00"/>
    <n v="0"/>
    <s v="No"/>
    <x v="5"/>
    <d v="2013-04-03T00:00:00"/>
    <s v="Paper"/>
    <s v=""/>
    <s v="AR"/>
    <x v="2"/>
    <n v="0"/>
    <x v="1"/>
    <x v="1"/>
    <x v="4"/>
  </r>
  <r>
    <x v="804"/>
    <x v="1"/>
    <s v="2026-XLBER"/>
    <d v="2013-09-24T00:00:00"/>
    <d v="2013-10-24T00:00:00"/>
    <n v="43.71"/>
    <m/>
    <s v="Paid"/>
    <d v="2013-09-24T00:00:00"/>
    <n v="0"/>
    <s v="No"/>
    <x v="5"/>
    <d v="2012-12-11T00:00:00"/>
    <s v="Electronic"/>
    <s v=""/>
    <s v="AR"/>
    <x v="2"/>
    <n v="0"/>
    <x v="1"/>
    <x v="1"/>
    <x v="3"/>
  </r>
  <r>
    <x v="800"/>
    <x v="1"/>
    <s v="9841-XLGBV"/>
    <d v="2013-12-06T00:00:00"/>
    <d v="2013-12-07T00:00:00"/>
    <n v="53.53"/>
    <m/>
    <s v="Paid"/>
    <d v="2013-12-06T00:00:00"/>
    <n v="0"/>
    <s v="No"/>
    <x v="1"/>
    <d v="2013-03-01T00:00:00"/>
    <s v="Electronic"/>
    <s v=""/>
    <s v="AR"/>
    <x v="2"/>
    <n v="0"/>
    <x v="1"/>
    <x v="1"/>
    <x v="3"/>
  </r>
  <r>
    <x v="801"/>
    <x v="1"/>
    <s v="8976-AMJEO"/>
    <d v="2013-06-22T00:00:00"/>
    <d v="2013-07-22T00:00:00"/>
    <n v="62.94"/>
    <m/>
    <s v="Paid"/>
    <d v="2013-06-22T00:00:00"/>
    <n v="0"/>
    <s v="No"/>
    <x v="2"/>
    <d v="2012-03-03T00:00:00"/>
    <s v="Electronic"/>
    <s v=""/>
    <s v="AR"/>
    <x v="2"/>
    <n v="0"/>
    <x v="1"/>
    <x v="1"/>
    <x v="3"/>
  </r>
  <r>
    <x v="804"/>
    <x v="1"/>
    <s v="7856-ODQFO"/>
    <d v="2012-05-04T00:00:00"/>
    <d v="2012-05-05T00:00:00"/>
    <n v="23.53"/>
    <m/>
    <s v="Paid"/>
    <d v="2012-05-04T00:00:00"/>
    <n v="0"/>
    <s v="No"/>
    <x v="5"/>
    <d v="2012-05-08T00:00:00"/>
    <s v="Paper"/>
    <s v=""/>
    <s v="AR"/>
    <x v="2"/>
    <n v="0"/>
    <x v="1"/>
    <x v="1"/>
    <x v="4"/>
  </r>
  <r>
    <x v="804"/>
    <x v="1"/>
    <s v="7228-LEPPM"/>
    <d v="2013-07-17T00:00:00"/>
    <d v="2013-08-16T00:00:00"/>
    <n v="56.73"/>
    <m/>
    <s v="Paid"/>
    <d v="2013-07-17T00:00:00"/>
    <n v="14"/>
    <s v="No"/>
    <x v="5"/>
    <d v="2012-04-30T00:00:00"/>
    <s v="Electronic"/>
    <s v=""/>
    <s v="AR"/>
    <x v="1"/>
    <n v="1"/>
    <x v="1"/>
    <x v="1"/>
    <x v="3"/>
  </r>
  <r>
    <x v="804"/>
    <x v="1"/>
    <s v="7228-LEPPM"/>
    <d v="2012-06-19T00:00:00"/>
    <d v="2012-07-19T00:00:00"/>
    <n v="60.46"/>
    <m/>
    <s v="Paid"/>
    <d v="2012-06-19T00:00:00"/>
    <n v="10"/>
    <s v="No"/>
    <x v="5"/>
    <d v="2012-04-30T00:00:00"/>
    <s v="Electronic"/>
    <s v=""/>
    <s v="AR"/>
    <x v="1"/>
    <n v="1"/>
    <x v="1"/>
    <x v="1"/>
    <x v="4"/>
  </r>
  <r>
    <x v="803"/>
    <x v="1"/>
    <s v="8942-ERSWK"/>
    <d v="2012-11-27T00:00:00"/>
    <d v="2012-12-27T00:00:00"/>
    <n v="35.49"/>
    <m/>
    <s v="Paid"/>
    <d v="2012-11-27T00:00:00"/>
    <n v="0"/>
    <s v="No"/>
    <x v="4"/>
    <d v="2013-11-01T00:00:00"/>
    <s v="Paper"/>
    <s v=""/>
    <s v="AR"/>
    <x v="2"/>
    <n v="0"/>
    <x v="1"/>
    <x v="1"/>
    <x v="4"/>
  </r>
  <r>
    <x v="804"/>
    <x v="1"/>
    <s v="4460-ZXNDN"/>
    <d v="2012-01-10T00:00:00"/>
    <d v="2012-10-31T00:00:00"/>
    <n v="58.19"/>
    <m/>
    <s v="Paid"/>
    <d v="2012-01-10T00:00:00"/>
    <n v="21"/>
    <s v="Yes"/>
    <x v="5"/>
    <d v="2013-06-27T00:00:00"/>
    <s v="Paper"/>
    <s v=""/>
    <s v="AR"/>
    <x v="1"/>
    <n v="1"/>
    <x v="2"/>
    <x v="1"/>
    <x v="4"/>
  </r>
  <r>
    <x v="803"/>
    <x v="1"/>
    <s v="9286-VLKMI"/>
    <d v="2013-05-10T00:00:00"/>
    <d v="2013-04-11T00:00:00"/>
    <n v="91.42"/>
    <m/>
    <s v="Paid"/>
    <d v="2013-05-10T00:00:00"/>
    <n v="0"/>
    <s v="No"/>
    <x v="4"/>
    <d v="2013-02-13T00:00:00"/>
    <s v="Electronic"/>
    <s v=""/>
    <s v="AR"/>
    <x v="2"/>
    <n v="0"/>
    <x v="1"/>
    <x v="1"/>
    <x v="3"/>
  </r>
  <r>
    <x v="801"/>
    <x v="1"/>
    <s v="4640-FGEJI"/>
    <d v="2013-03-24T00:00:00"/>
    <d v="2013-04-23T00:00:00"/>
    <n v="97.33"/>
    <m/>
    <s v="Paid"/>
    <d v="2013-03-24T00:00:00"/>
    <n v="17"/>
    <s v="Yes"/>
    <x v="2"/>
    <d v="2013-04-04T00:00:00"/>
    <s v="Paper"/>
    <s v=""/>
    <s v="AR"/>
    <x v="1"/>
    <n v="1"/>
    <x v="2"/>
    <x v="1"/>
    <x v="3"/>
  </r>
  <r>
    <x v="802"/>
    <x v="1"/>
    <s v="3568-JJMFW"/>
    <d v="2012-06-14T00:00:00"/>
    <d v="2012-07-14T00:00:00"/>
    <n v="50.63"/>
    <m/>
    <s v="Paid"/>
    <d v="2012-06-14T00:00:00"/>
    <n v="0"/>
    <s v="Yes"/>
    <x v="3"/>
    <d v="2012-09-01T00:00:00"/>
    <s v="Electronic"/>
    <s v=""/>
    <s v="AR"/>
    <x v="2"/>
    <n v="0"/>
    <x v="2"/>
    <x v="1"/>
    <x v="4"/>
  </r>
  <r>
    <x v="804"/>
    <x v="1"/>
    <s v="4460-ZXNDN"/>
    <d v="2012-09-28T00:00:00"/>
    <d v="2012-10-28T00:00:00"/>
    <n v="90.57"/>
    <m/>
    <s v="Paid"/>
    <d v="2012-09-28T00:00:00"/>
    <n v="5"/>
    <s v="No"/>
    <x v="5"/>
    <d v="2013-06-27T00:00:00"/>
    <s v="Paper"/>
    <s v=""/>
    <s v="AR"/>
    <x v="1"/>
    <n v="1"/>
    <x v="1"/>
    <x v="1"/>
    <x v="4"/>
  </r>
  <r>
    <x v="800"/>
    <x v="1"/>
    <s v="8156-PCYBM"/>
    <d v="2012-10-21T00:00:00"/>
    <d v="2012-11-20T00:00:00"/>
    <n v="70.12"/>
    <m/>
    <s v="Paid"/>
    <d v="2012-10-21T00:00:00"/>
    <n v="2"/>
    <s v="No"/>
    <x v="1"/>
    <d v="2012-03-03T00:00:00"/>
    <s v="Electronic"/>
    <s v=""/>
    <s v="AR"/>
    <x v="1"/>
    <n v="1"/>
    <x v="1"/>
    <x v="1"/>
    <x v="4"/>
  </r>
  <r>
    <x v="801"/>
    <x v="1"/>
    <s v="8389-TCXFQ"/>
    <d v="2013-01-02T00:00:00"/>
    <d v="2013-03-03T00:00:00"/>
    <n v="55"/>
    <m/>
    <s v="Paid"/>
    <d v="2013-01-02T00:00:00"/>
    <n v="0"/>
    <s v="No"/>
    <x v="2"/>
    <d v="2012-08-24T00:00:00"/>
    <s v="Electronic"/>
    <s v=""/>
    <s v="AR"/>
    <x v="2"/>
    <n v="0"/>
    <x v="1"/>
    <x v="1"/>
    <x v="3"/>
  </r>
  <r>
    <x v="801"/>
    <x v="1"/>
    <s v="8389-TCXFQ"/>
    <d v="2013-05-27T00:00:00"/>
    <d v="2013-06-26T00:00:00"/>
    <n v="50.89"/>
    <m/>
    <s v="Paid"/>
    <d v="2013-05-27T00:00:00"/>
    <n v="0"/>
    <s v="No"/>
    <x v="2"/>
    <d v="2012-08-24T00:00:00"/>
    <s v="Electronic"/>
    <s v=""/>
    <s v="AR"/>
    <x v="2"/>
    <n v="0"/>
    <x v="1"/>
    <x v="1"/>
    <x v="3"/>
  </r>
  <r>
    <x v="803"/>
    <x v="1"/>
    <s v="8942-ERSWK"/>
    <d v="2012-07-14T00:00:00"/>
    <d v="2012-08-13T00:00:00"/>
    <n v="16.309999999999999"/>
    <m/>
    <s v="Paid"/>
    <d v="2012-07-14T00:00:00"/>
    <n v="0"/>
    <s v="No"/>
    <x v="4"/>
    <d v="2013-11-01T00:00:00"/>
    <s v="Paper"/>
    <s v=""/>
    <s v="AR"/>
    <x v="2"/>
    <n v="0"/>
    <x v="1"/>
    <x v="1"/>
    <x v="4"/>
  </r>
  <r>
    <x v="803"/>
    <x v="1"/>
    <s v="0688-XNJRO"/>
    <d v="2013-02-06T00:00:00"/>
    <d v="2013-02-07T00:00:00"/>
    <n v="41.56"/>
    <m/>
    <s v="Paid"/>
    <d v="2013-02-06T00:00:00"/>
    <n v="7"/>
    <s v="No"/>
    <x v="4"/>
    <d v="2012-06-24T00:00:00"/>
    <s v="Electronic"/>
    <s v=""/>
    <s v="AR"/>
    <x v="1"/>
    <n v="1"/>
    <x v="1"/>
    <x v="1"/>
    <x v="3"/>
  </r>
  <r>
    <x v="802"/>
    <x v="1"/>
    <s v="5613-UHVMG"/>
    <d v="2013-01-24T00:00:00"/>
    <d v="2013-02-23T00:00:00"/>
    <n v="61.02"/>
    <m/>
    <s v="Paid"/>
    <d v="2013-01-24T00:00:00"/>
    <n v="21"/>
    <s v="Yes"/>
    <x v="3"/>
    <d v="2012-05-31T00:00:00"/>
    <s v="Electronic"/>
    <s v=""/>
    <s v="AR"/>
    <x v="1"/>
    <n v="1"/>
    <x v="2"/>
    <x v="1"/>
    <x v="3"/>
  </r>
  <r>
    <x v="800"/>
    <x v="1"/>
    <s v="8156-PCYBM"/>
    <d v="2012-07-09T00:00:00"/>
    <d v="2012-07-10T00:00:00"/>
    <n v="50.88"/>
    <m/>
    <s v="Paid"/>
    <d v="2012-07-09T00:00:00"/>
    <n v="1"/>
    <s v="No"/>
    <x v="1"/>
    <d v="2012-03-03T00:00:00"/>
    <s v="Electronic"/>
    <s v=""/>
    <s v="AR"/>
    <x v="1"/>
    <n v="1"/>
    <x v="1"/>
    <x v="1"/>
    <x v="4"/>
  </r>
  <r>
    <x v="802"/>
    <x v="1"/>
    <s v="3271-HYHDN"/>
    <d v="2012-07-02T00:00:00"/>
    <d v="2012-08-03T00:00:00"/>
    <n v="72.489999999999995"/>
    <m/>
    <s v="Paid"/>
    <d v="2012-07-02T00:00:00"/>
    <n v="0"/>
    <s v="No"/>
    <x v="3"/>
    <d v="2013-04-28T00:00:00"/>
    <s v="Paper"/>
    <s v=""/>
    <s v="AR"/>
    <x v="2"/>
    <n v="0"/>
    <x v="1"/>
    <x v="1"/>
    <x v="4"/>
  </r>
  <r>
    <x v="803"/>
    <x v="1"/>
    <s v="8690-EEBEO"/>
    <d v="2013-03-26T00:00:00"/>
    <d v="2013-04-25T00:00:00"/>
    <n v="57.97"/>
    <m/>
    <s v="Paid"/>
    <d v="2013-03-26T00:00:00"/>
    <n v="27"/>
    <s v="Yes"/>
    <x v="4"/>
    <d v="2012-05-12T00:00:00"/>
    <s v="Electronic"/>
    <s v=""/>
    <s v="AR"/>
    <x v="1"/>
    <n v="1"/>
    <x v="2"/>
    <x v="1"/>
    <x v="3"/>
  </r>
  <r>
    <x v="804"/>
    <x v="1"/>
    <s v="9928-IJYBQ"/>
    <d v="2012-12-15T00:00:00"/>
    <d v="2013-01-14T00:00:00"/>
    <n v="60.47"/>
    <m/>
    <s v="Paid"/>
    <d v="2012-12-15T00:00:00"/>
    <n v="5"/>
    <s v="No"/>
    <x v="5"/>
    <d v="2012-03-18T00:00:00"/>
    <s v="Electronic"/>
    <s v=""/>
    <s v="AR"/>
    <x v="1"/>
    <n v="1"/>
    <x v="1"/>
    <x v="1"/>
    <x v="4"/>
  </r>
  <r>
    <x v="804"/>
    <x v="1"/>
    <s v="3831-FXWYK"/>
    <d v="2013-07-13T00:00:00"/>
    <d v="2013-12-08T00:00:00"/>
    <n v="46.56"/>
    <m/>
    <s v="Paid"/>
    <d v="2013-07-13T00:00:00"/>
    <n v="0"/>
    <s v="No"/>
    <x v="5"/>
    <d v="2013-08-03T00:00:00"/>
    <s v="Electronic"/>
    <s v=""/>
    <s v="AR"/>
    <x v="2"/>
    <n v="0"/>
    <x v="1"/>
    <x v="1"/>
    <x v="3"/>
  </r>
  <r>
    <x v="802"/>
    <x v="1"/>
    <s v="8887-NCUZC"/>
    <d v="2012-05-07T00:00:00"/>
    <d v="2012-04-08T00:00:00"/>
    <n v="7.74"/>
    <m/>
    <s v="Paid"/>
    <d v="2012-05-07T00:00:00"/>
    <n v="2"/>
    <s v="No"/>
    <x v="3"/>
    <d v="2013-01-22T00:00:00"/>
    <s v="Paper"/>
    <s v=""/>
    <s v="AR"/>
    <x v="1"/>
    <n v="1"/>
    <x v="1"/>
    <x v="1"/>
    <x v="4"/>
  </r>
  <r>
    <x v="802"/>
    <x v="1"/>
    <s v="2824-HJQPP"/>
    <d v="2013-12-02T00:00:00"/>
    <d v="2013-03-14T00:00:00"/>
    <n v="65.7"/>
    <m/>
    <s v="Paid"/>
    <d v="2013-12-02T00:00:00"/>
    <n v="0"/>
    <s v="No"/>
    <x v="3"/>
    <d v="2013-04-09T00:00:00"/>
    <s v="Paper"/>
    <s v=""/>
    <s v="AR"/>
    <x v="2"/>
    <n v="0"/>
    <x v="1"/>
    <x v="1"/>
    <x v="3"/>
  </r>
  <r>
    <x v="800"/>
    <x v="1"/>
    <s v="8156-PCYBM"/>
    <d v="2013-03-27T00:00:00"/>
    <d v="2013-04-26T00:00:00"/>
    <n v="74.569999999999993"/>
    <m/>
    <s v="Paid"/>
    <d v="2013-03-27T00:00:00"/>
    <n v="2"/>
    <s v="No"/>
    <x v="1"/>
    <d v="2012-03-03T00:00:00"/>
    <s v="Electronic"/>
    <s v=""/>
    <s v="AR"/>
    <x v="1"/>
    <n v="1"/>
    <x v="1"/>
    <x v="1"/>
    <x v="3"/>
  </r>
  <r>
    <x v="802"/>
    <x v="1"/>
    <s v="6004-KITZM"/>
    <d v="2012-11-25T00:00:00"/>
    <d v="2012-12-25T00:00:00"/>
    <n v="79.42"/>
    <m/>
    <s v="Paid"/>
    <d v="2012-11-25T00:00:00"/>
    <n v="0"/>
    <s v="No"/>
    <x v="3"/>
    <d v="2013-01-09T00:00:00"/>
    <s v="Paper"/>
    <s v=""/>
    <s v="AR"/>
    <x v="2"/>
    <n v="0"/>
    <x v="1"/>
    <x v="1"/>
    <x v="4"/>
  </r>
  <r>
    <x v="803"/>
    <x v="1"/>
    <s v="1168-BEASA"/>
    <d v="2012-11-29T00:00:00"/>
    <d v="2012-12-29T00:00:00"/>
    <n v="63.76"/>
    <m/>
    <s v="Paid"/>
    <d v="2012-11-29T00:00:00"/>
    <n v="0"/>
    <s v="No"/>
    <x v="4"/>
    <d v="2013-06-11T00:00:00"/>
    <s v="Paper"/>
    <s v=""/>
    <s v="AR"/>
    <x v="2"/>
    <n v="0"/>
    <x v="1"/>
    <x v="1"/>
    <x v="4"/>
  </r>
  <r>
    <x v="800"/>
    <x v="1"/>
    <s v="6160-HCSFI"/>
    <d v="2013-05-16T00:00:00"/>
    <d v="2013-06-15T00:00:00"/>
    <n v="85.72"/>
    <m/>
    <s v="Paid"/>
    <d v="2013-05-16T00:00:00"/>
    <n v="0"/>
    <s v="No"/>
    <x v="1"/>
    <d v="2013-10-01T00:00:00"/>
    <s v="Electronic"/>
    <s v=""/>
    <s v="AR"/>
    <x v="2"/>
    <n v="0"/>
    <x v="1"/>
    <x v="1"/>
    <x v="3"/>
  </r>
  <r>
    <x v="802"/>
    <x v="1"/>
    <s v="2824-HJQPP"/>
    <d v="2012-10-03T00:00:00"/>
    <d v="2012-09-04T00:00:00"/>
    <n v="66.88"/>
    <m/>
    <s v="Paid"/>
    <d v="2012-10-03T00:00:00"/>
    <n v="8"/>
    <s v="Yes"/>
    <x v="3"/>
    <d v="2013-04-09T00:00:00"/>
    <s v="Paper"/>
    <s v=""/>
    <s v="AR"/>
    <x v="1"/>
    <n v="1"/>
    <x v="2"/>
    <x v="1"/>
    <x v="4"/>
  </r>
  <r>
    <x v="804"/>
    <x v="1"/>
    <s v="9323-NDIOV"/>
    <d v="2012-07-29T00:00:00"/>
    <d v="2012-08-28T00:00:00"/>
    <n v="68.14"/>
    <m/>
    <s v="Paid"/>
    <d v="2012-07-29T00:00:00"/>
    <n v="0"/>
    <s v="No"/>
    <x v="5"/>
    <d v="2012-09-07T00:00:00"/>
    <s v="Electronic"/>
    <s v=""/>
    <s v="AR"/>
    <x v="2"/>
    <n v="0"/>
    <x v="1"/>
    <x v="1"/>
    <x v="4"/>
  </r>
  <r>
    <x v="800"/>
    <x v="1"/>
    <s v="2676-DZINU"/>
    <d v="2012-10-21T00:00:00"/>
    <d v="2012-11-20T00:00:00"/>
    <n v="76.7"/>
    <m/>
    <s v="Paid"/>
    <d v="2012-10-21T00:00:00"/>
    <n v="0"/>
    <s v="No"/>
    <x v="1"/>
    <d v="2012-10-19T00:00:00"/>
    <s v="Electronic"/>
    <s v=""/>
    <s v="AR"/>
    <x v="2"/>
    <n v="0"/>
    <x v="1"/>
    <x v="1"/>
    <x v="4"/>
  </r>
  <r>
    <x v="803"/>
    <x v="1"/>
    <s v="1408-OQZUE"/>
    <d v="2012-11-04T00:00:00"/>
    <d v="2012-11-05T00:00:00"/>
    <n v="54.75"/>
    <m/>
    <s v="Paid"/>
    <d v="2012-11-04T00:00:00"/>
    <n v="0"/>
    <s v="No"/>
    <x v="4"/>
    <d v="2012-09-14T00:00:00"/>
    <s v="Paper"/>
    <s v=""/>
    <s v="AR"/>
    <x v="2"/>
    <n v="0"/>
    <x v="1"/>
    <x v="1"/>
    <x v="4"/>
  </r>
  <r>
    <x v="803"/>
    <x v="1"/>
    <s v="1168-BEASA"/>
    <d v="2013-09-11T00:00:00"/>
    <d v="2013-09-12T00:00:00"/>
    <n v="85.32"/>
    <m/>
    <s v="Paid"/>
    <d v="2013-09-11T00:00:00"/>
    <n v="0"/>
    <s v="No"/>
    <x v="4"/>
    <d v="2013-06-11T00:00:00"/>
    <s v="Electronic"/>
    <s v=""/>
    <s v="AR"/>
    <x v="2"/>
    <n v="0"/>
    <x v="1"/>
    <x v="1"/>
    <x v="3"/>
  </r>
  <r>
    <x v="802"/>
    <x v="1"/>
    <s v="8364-UWVLM"/>
    <d v="2012-11-27T00:00:00"/>
    <d v="2012-12-27T00:00:00"/>
    <n v="50.7"/>
    <m/>
    <s v="Paid"/>
    <d v="2012-11-27T00:00:00"/>
    <n v="0"/>
    <s v="No"/>
    <x v="3"/>
    <d v="2012-10-11T00:00:00"/>
    <s v="Electronic"/>
    <s v=""/>
    <s v="AR"/>
    <x v="2"/>
    <n v="0"/>
    <x v="1"/>
    <x v="1"/>
    <x v="4"/>
  </r>
  <r>
    <x v="804"/>
    <x v="1"/>
    <s v="3993-QUNVJ"/>
    <d v="2013-01-31T00:00:00"/>
    <d v="2013-02-03T00:00:00"/>
    <n v="68.790000000000006"/>
    <m/>
    <s v="Paid"/>
    <d v="2013-01-31T00:00:00"/>
    <n v="0"/>
    <s v="No"/>
    <x v="5"/>
    <d v="2012-12-31T00:00:00"/>
    <s v="Electronic"/>
    <s v=""/>
    <s v="AR"/>
    <x v="2"/>
    <n v="0"/>
    <x v="1"/>
    <x v="1"/>
    <x v="3"/>
  </r>
  <r>
    <x v="802"/>
    <x v="1"/>
    <s v="5875-VZQCZ"/>
    <d v="2012-09-20T00:00:00"/>
    <d v="2012-10-20T00:00:00"/>
    <n v="63.66"/>
    <m/>
    <s v="Paid"/>
    <d v="2012-09-20T00:00:00"/>
    <n v="0"/>
    <s v="No"/>
    <x v="3"/>
    <d v="2013-07-15T00:00:00"/>
    <s v="Paper"/>
    <s v=""/>
    <s v="AR"/>
    <x v="2"/>
    <n v="0"/>
    <x v="1"/>
    <x v="1"/>
    <x v="4"/>
  </r>
  <r>
    <x v="801"/>
    <x v="1"/>
    <s v="6048-QPZCF"/>
    <d v="2012-10-03T00:00:00"/>
    <d v="2012-09-04T00:00:00"/>
    <n v="75.33"/>
    <m/>
    <s v="Paid"/>
    <d v="2012-10-03T00:00:00"/>
    <n v="0"/>
    <s v="Yes"/>
    <x v="2"/>
    <d v="2012-07-13T00:00:00"/>
    <s v="Paper"/>
    <s v=""/>
    <s v="AR"/>
    <x v="2"/>
    <n v="0"/>
    <x v="2"/>
    <x v="1"/>
    <x v="4"/>
  </r>
  <r>
    <x v="803"/>
    <x v="1"/>
    <s v="0688-XNJRO"/>
    <d v="2013-01-09T00:00:00"/>
    <d v="2013-01-10T00:00:00"/>
    <n v="33.99"/>
    <m/>
    <s v="Paid"/>
    <d v="2013-01-09T00:00:00"/>
    <n v="20"/>
    <s v="Yes"/>
    <x v="4"/>
    <d v="2012-06-24T00:00:00"/>
    <s v="Electronic"/>
    <s v=""/>
    <s v="AR"/>
    <x v="1"/>
    <n v="1"/>
    <x v="2"/>
    <x v="1"/>
    <x v="3"/>
  </r>
  <r>
    <x v="801"/>
    <x v="1"/>
    <s v="7938-EVASK"/>
    <d v="2012-09-21T00:00:00"/>
    <d v="2012-10-21T00:00:00"/>
    <n v="72.75"/>
    <m/>
    <s v="Paid"/>
    <d v="2012-09-21T00:00:00"/>
    <n v="4"/>
    <s v="No"/>
    <x v="2"/>
    <d v="2012-12-15T00:00:00"/>
    <s v="Paper"/>
    <s v=""/>
    <s v="AR"/>
    <x v="1"/>
    <n v="1"/>
    <x v="1"/>
    <x v="1"/>
    <x v="4"/>
  </r>
  <r>
    <x v="801"/>
    <x v="1"/>
    <s v="9322-YCTQO"/>
    <d v="2013-09-05T00:00:00"/>
    <d v="2013-08-06T00:00:00"/>
    <n v="86.91"/>
    <m/>
    <s v="Paid"/>
    <d v="2013-09-05T00:00:00"/>
    <n v="6"/>
    <s v="No"/>
    <x v="2"/>
    <d v="2012-06-04T00:00:00"/>
    <s v="Electronic"/>
    <s v=""/>
    <s v="AR"/>
    <x v="1"/>
    <n v="1"/>
    <x v="1"/>
    <x v="1"/>
    <x v="3"/>
  </r>
  <r>
    <x v="801"/>
    <x v="1"/>
    <s v="5573-KSOIA"/>
    <d v="2013-07-22T00:00:00"/>
    <d v="2013-08-21T00:00:00"/>
    <n v="70.77"/>
    <m/>
    <s v="Paid"/>
    <d v="2013-07-22T00:00:00"/>
    <n v="7"/>
    <s v="No"/>
    <x v="2"/>
    <d v="2013-09-30T00:00:00"/>
    <s v="Paper"/>
    <s v=""/>
    <s v="AR"/>
    <x v="1"/>
    <n v="1"/>
    <x v="1"/>
    <x v="1"/>
    <x v="3"/>
  </r>
  <r>
    <x v="804"/>
    <x v="1"/>
    <s v="5592-UQXSS"/>
    <d v="2012-04-22T00:00:00"/>
    <d v="2012-05-22T00:00:00"/>
    <n v="42.08"/>
    <m/>
    <s v="Paid"/>
    <d v="2012-04-22T00:00:00"/>
    <n v="4"/>
    <s v="No"/>
    <x v="5"/>
    <d v="2012-12-31T00:00:00"/>
    <s v="Paper"/>
    <s v=""/>
    <s v="AR"/>
    <x v="1"/>
    <n v="1"/>
    <x v="1"/>
    <x v="1"/>
    <x v="4"/>
  </r>
  <r>
    <x v="804"/>
    <x v="1"/>
    <s v="6077-FDQRK"/>
    <d v="2013-05-23T00:00:00"/>
    <d v="2013-06-22T00:00:00"/>
    <n v="34.5"/>
    <m/>
    <s v="Paid"/>
    <d v="2013-05-23T00:00:00"/>
    <n v="0"/>
    <s v="No"/>
    <x v="5"/>
    <d v="2012-11-09T00:00:00"/>
    <s v="Electronic"/>
    <s v=""/>
    <s v="AR"/>
    <x v="2"/>
    <n v="0"/>
    <x v="1"/>
    <x v="1"/>
    <x v="3"/>
  </r>
  <r>
    <x v="804"/>
    <x v="1"/>
    <s v="6077-FDQRK"/>
    <d v="2012-12-25T00:00:00"/>
    <d v="2013-01-24T00:00:00"/>
    <n v="55.87"/>
    <m/>
    <s v="Paid"/>
    <d v="2012-12-25T00:00:00"/>
    <n v="0"/>
    <s v="No"/>
    <x v="5"/>
    <d v="2012-11-09T00:00:00"/>
    <s v="Electronic"/>
    <s v=""/>
    <s v="AR"/>
    <x v="2"/>
    <n v="0"/>
    <x v="1"/>
    <x v="1"/>
    <x v="4"/>
  </r>
  <r>
    <x v="800"/>
    <x v="1"/>
    <s v="5529-TBPGK"/>
    <d v="2013-09-20T00:00:00"/>
    <d v="2013-10-20T00:00:00"/>
    <n v="91.03"/>
    <m/>
    <s v="Paid"/>
    <d v="2013-09-20T00:00:00"/>
    <n v="4"/>
    <s v="No"/>
    <x v="1"/>
    <d v="2013-09-08T00:00:00"/>
    <s v="Electronic"/>
    <s v=""/>
    <s v="AR"/>
    <x v="1"/>
    <n v="1"/>
    <x v="1"/>
    <x v="1"/>
    <x v="3"/>
  </r>
  <r>
    <x v="800"/>
    <x v="1"/>
    <s v="9014-WENVB"/>
    <d v="2012-12-09T00:00:00"/>
    <d v="2012-12-10T00:00:00"/>
    <n v="53.64"/>
    <m/>
    <s v="Paid"/>
    <d v="2012-12-09T00:00:00"/>
    <n v="0"/>
    <s v="No"/>
    <x v="1"/>
    <d v="2013-03-08T00:00:00"/>
    <s v="Paper"/>
    <s v=""/>
    <s v="AR"/>
    <x v="2"/>
    <n v="0"/>
    <x v="1"/>
    <x v="1"/>
    <x v="4"/>
  </r>
  <r>
    <x v="801"/>
    <x v="1"/>
    <s v="5164-VMYWJ"/>
    <d v="2013-07-23T00:00:00"/>
    <d v="2013-08-22T00:00:00"/>
    <n v="81.150000000000006"/>
    <m/>
    <s v="Paid"/>
    <d v="2013-07-23T00:00:00"/>
    <n v="0"/>
    <s v="No"/>
    <x v="2"/>
    <d v="2013-11-27T00:00:00"/>
    <s v="Paper"/>
    <s v=""/>
    <s v="AR"/>
    <x v="2"/>
    <n v="0"/>
    <x v="1"/>
    <x v="1"/>
    <x v="3"/>
  </r>
  <r>
    <x v="802"/>
    <x v="1"/>
    <s v="5875-VZQCZ"/>
    <d v="2013-05-30T00:00:00"/>
    <d v="2013-06-29T00:00:00"/>
    <n v="73.959999999999994"/>
    <m/>
    <s v="Paid"/>
    <d v="2013-05-30T00:00:00"/>
    <n v="0"/>
    <s v="No"/>
    <x v="3"/>
    <d v="2013-07-15T00:00:00"/>
    <s v="Paper"/>
    <s v=""/>
    <s v="AR"/>
    <x v="2"/>
    <n v="0"/>
    <x v="1"/>
    <x v="1"/>
    <x v="3"/>
  </r>
  <r>
    <x v="801"/>
    <x v="1"/>
    <s v="5164-VMYWJ"/>
    <d v="2013-03-28T00:00:00"/>
    <d v="2013-04-27T00:00:00"/>
    <n v="83.73"/>
    <m/>
    <s v="Paid"/>
    <d v="2013-03-28T00:00:00"/>
    <n v="9"/>
    <s v="Yes"/>
    <x v="2"/>
    <d v="2013-11-27T00:00:00"/>
    <s v="Paper"/>
    <s v=""/>
    <s v="AR"/>
    <x v="1"/>
    <n v="1"/>
    <x v="2"/>
    <x v="1"/>
    <x v="3"/>
  </r>
  <r>
    <x v="802"/>
    <x v="1"/>
    <s v="1604-LIFKX"/>
    <d v="2013-10-24T00:00:00"/>
    <d v="2013-11-23T00:00:00"/>
    <n v="83.65"/>
    <m/>
    <s v="Paid"/>
    <d v="2013-10-24T00:00:00"/>
    <n v="13"/>
    <s v="No"/>
    <x v="3"/>
    <d v="2013-03-16T00:00:00"/>
    <s v="Electronic"/>
    <s v=""/>
    <s v="AR"/>
    <x v="1"/>
    <n v="1"/>
    <x v="1"/>
    <x v="1"/>
    <x v="3"/>
  </r>
  <r>
    <x v="802"/>
    <x v="1"/>
    <s v="8887-NCUZC"/>
    <d v="2013-03-22T00:00:00"/>
    <d v="2013-04-21T00:00:00"/>
    <n v="24.19"/>
    <m/>
    <s v="Paid"/>
    <d v="2013-03-22T00:00:00"/>
    <n v="4"/>
    <s v="Yes"/>
    <x v="3"/>
    <d v="2013-01-22T00:00:00"/>
    <s v="Electronic"/>
    <s v=""/>
    <s v="AR"/>
    <x v="1"/>
    <n v="1"/>
    <x v="2"/>
    <x v="1"/>
    <x v="3"/>
  </r>
  <r>
    <x v="801"/>
    <x v="1"/>
    <s v="0783-PEPYR"/>
    <d v="2012-12-31T00:00:00"/>
    <d v="2013-01-30T00:00:00"/>
    <n v="66.56"/>
    <m/>
    <s v="Paid"/>
    <d v="2012-12-31T00:00:00"/>
    <n v="4"/>
    <s v="No"/>
    <x v="2"/>
    <d v="2013-11-27T00:00:00"/>
    <s v="Paper"/>
    <s v=""/>
    <s v="AR"/>
    <x v="1"/>
    <n v="1"/>
    <x v="1"/>
    <x v="1"/>
    <x v="4"/>
  </r>
  <r>
    <x v="803"/>
    <x v="1"/>
    <s v="9883-SDWFS"/>
    <d v="2013-04-25T00:00:00"/>
    <d v="2013-05-25T00:00:00"/>
    <n v="21.58"/>
    <m/>
    <s v="Paid"/>
    <d v="2013-04-25T00:00:00"/>
    <n v="16"/>
    <s v="Yes"/>
    <x v="4"/>
    <d v="2013-08-07T00:00:00"/>
    <s v="Paper"/>
    <s v=""/>
    <s v="AR"/>
    <x v="1"/>
    <n v="1"/>
    <x v="2"/>
    <x v="1"/>
    <x v="3"/>
  </r>
  <r>
    <x v="804"/>
    <x v="1"/>
    <s v="6077-FDQRK"/>
    <d v="2012-03-30T00:00:00"/>
    <d v="2012-04-29T00:00:00"/>
    <n v="26.9"/>
    <m/>
    <s v="Paid"/>
    <d v="2012-03-30T00:00:00"/>
    <n v="0"/>
    <s v="No"/>
    <x v="5"/>
    <d v="2012-11-09T00:00:00"/>
    <s v="Paper"/>
    <s v=""/>
    <s v="AR"/>
    <x v="2"/>
    <n v="0"/>
    <x v="1"/>
    <x v="1"/>
    <x v="4"/>
  </r>
  <r>
    <x v="800"/>
    <x v="1"/>
    <s v="2676-DZINU"/>
    <d v="2012-10-06T00:00:00"/>
    <d v="2012-10-07T00:00:00"/>
    <n v="63.73"/>
    <m/>
    <s v="Paid"/>
    <d v="2012-10-06T00:00:00"/>
    <n v="0"/>
    <s v="No"/>
    <x v="1"/>
    <d v="2012-10-19T00:00:00"/>
    <s v="Paper"/>
    <s v=""/>
    <s v="AR"/>
    <x v="2"/>
    <n v="0"/>
    <x v="1"/>
    <x v="1"/>
    <x v="4"/>
  </r>
  <r>
    <x v="801"/>
    <x v="1"/>
    <s v="3448-OWJOT"/>
    <d v="2012-06-23T00:00:00"/>
    <d v="2012-07-23T00:00:00"/>
    <n v="82.8"/>
    <m/>
    <s v="Paid"/>
    <d v="2012-06-23T00:00:00"/>
    <n v="0"/>
    <s v="No"/>
    <x v="2"/>
    <d v="2012-09-15T00:00:00"/>
    <s v="Paper"/>
    <s v=""/>
    <s v="AR"/>
    <x v="2"/>
    <n v="0"/>
    <x v="1"/>
    <x v="1"/>
    <x v="4"/>
  </r>
  <r>
    <x v="804"/>
    <x v="1"/>
    <s v="0706-NRGUP"/>
    <d v="2012-09-28T00:00:00"/>
    <d v="2012-10-28T00:00:00"/>
    <n v="21"/>
    <m/>
    <s v="Paid"/>
    <d v="2012-09-28T00:00:00"/>
    <n v="0"/>
    <s v="No"/>
    <x v="5"/>
    <d v="2013-09-04T00:00:00"/>
    <s v="Paper"/>
    <s v=""/>
    <s v="AR"/>
    <x v="2"/>
    <n v="0"/>
    <x v="1"/>
    <x v="1"/>
    <x v="4"/>
  </r>
  <r>
    <x v="804"/>
    <x v="1"/>
    <s v="6831-FIODB"/>
    <d v="2012-09-21T00:00:00"/>
    <d v="2012-10-21T00:00:00"/>
    <n v="33.25"/>
    <m/>
    <s v="Paid"/>
    <d v="2012-09-21T00:00:00"/>
    <n v="13"/>
    <s v="Yes"/>
    <x v="5"/>
    <d v="2013-08-05T00:00:00"/>
    <s v="Paper"/>
    <s v=""/>
    <s v="AR"/>
    <x v="1"/>
    <n v="1"/>
    <x v="2"/>
    <x v="1"/>
    <x v="4"/>
  </r>
  <r>
    <x v="804"/>
    <x v="1"/>
    <s v="3993-QUNVJ"/>
    <d v="2012-02-05T00:00:00"/>
    <d v="2012-01-06T00:00:00"/>
    <n v="63.42"/>
    <m/>
    <s v="Paid"/>
    <d v="2012-02-05T00:00:00"/>
    <n v="0"/>
    <s v="No"/>
    <x v="5"/>
    <d v="2012-12-31T00:00:00"/>
    <s v="Paper"/>
    <s v=""/>
    <s v="AR"/>
    <x v="2"/>
    <n v="0"/>
    <x v="1"/>
    <x v="1"/>
    <x v="4"/>
  </r>
  <r>
    <x v="800"/>
    <x v="1"/>
    <s v="2676-DZINU"/>
    <d v="2013-05-02T00:00:00"/>
    <d v="2013-07-03T00:00:00"/>
    <n v="41.3"/>
    <m/>
    <s v="Paid"/>
    <d v="2013-05-02T00:00:00"/>
    <n v="0"/>
    <s v="No"/>
    <x v="1"/>
    <d v="2012-10-19T00:00:00"/>
    <s v="Electronic"/>
    <s v=""/>
    <s v="AR"/>
    <x v="2"/>
    <n v="0"/>
    <x v="1"/>
    <x v="1"/>
    <x v="3"/>
  </r>
  <r>
    <x v="802"/>
    <x v="1"/>
    <s v="1604-LIFKX"/>
    <d v="2012-05-11T00:00:00"/>
    <d v="2012-05-12T00:00:00"/>
    <n v="68.61"/>
    <m/>
    <s v="Paid"/>
    <d v="2012-05-11T00:00:00"/>
    <n v="10"/>
    <s v="No"/>
    <x v="3"/>
    <d v="2013-03-16T00:00:00"/>
    <s v="Paper"/>
    <s v=""/>
    <s v="AR"/>
    <x v="1"/>
    <n v="1"/>
    <x v="1"/>
    <x v="1"/>
    <x v="4"/>
  </r>
  <r>
    <x v="801"/>
    <x v="1"/>
    <s v="5573-KSOIA"/>
    <d v="2012-04-17T00:00:00"/>
    <d v="2012-05-17T00:00:00"/>
    <n v="69.540000000000006"/>
    <m/>
    <s v="Paid"/>
    <d v="2012-04-17T00:00:00"/>
    <n v="3"/>
    <s v="No"/>
    <x v="2"/>
    <d v="2013-09-30T00:00:00"/>
    <s v="Paper"/>
    <s v=""/>
    <s v="AR"/>
    <x v="1"/>
    <n v="1"/>
    <x v="1"/>
    <x v="1"/>
    <x v="4"/>
  </r>
  <r>
    <x v="801"/>
    <x v="1"/>
    <s v="4632-QZOKX"/>
    <d v="2012-02-08T00:00:00"/>
    <d v="2012-01-09T00:00:00"/>
    <n v="58.06"/>
    <m/>
    <s v="Paid"/>
    <d v="2012-02-08T00:00:00"/>
    <n v="13"/>
    <s v="Yes"/>
    <x v="2"/>
    <d v="2013-03-19T00:00:00"/>
    <s v="Paper"/>
    <s v=""/>
    <s v="AR"/>
    <x v="1"/>
    <n v="1"/>
    <x v="2"/>
    <x v="1"/>
    <x v="4"/>
  </r>
  <r>
    <x v="802"/>
    <x v="1"/>
    <s v="8364-UWVLM"/>
    <d v="2012-05-12T00:00:00"/>
    <d v="2013-04-01T00:00:00"/>
    <n v="101.44"/>
    <m/>
    <s v="Paid"/>
    <d v="2012-05-12T00:00:00"/>
    <n v="0"/>
    <s v="Yes"/>
    <x v="3"/>
    <d v="2012-10-11T00:00:00"/>
    <s v="Electronic"/>
    <s v=""/>
    <s v="AR"/>
    <x v="2"/>
    <n v="0"/>
    <x v="2"/>
    <x v="1"/>
    <x v="4"/>
  </r>
  <r>
    <x v="804"/>
    <x v="1"/>
    <s v="7856-ODQFO"/>
    <d v="2012-12-09T00:00:00"/>
    <d v="2012-12-10T00:00:00"/>
    <n v="43.79"/>
    <m/>
    <s v="Paid"/>
    <d v="2012-12-09T00:00:00"/>
    <n v="0"/>
    <s v="No"/>
    <x v="5"/>
    <d v="2012-05-08T00:00:00"/>
    <s v="Electronic"/>
    <s v=""/>
    <s v="AR"/>
    <x v="2"/>
    <n v="0"/>
    <x v="1"/>
    <x v="1"/>
    <x v="4"/>
  </r>
  <r>
    <x v="804"/>
    <x v="1"/>
    <s v="0625-TNJFG"/>
    <d v="2013-10-05T00:00:00"/>
    <d v="2013-09-06T00:00:00"/>
    <n v="36.86"/>
    <m/>
    <s v="Paid"/>
    <d v="2013-10-05T00:00:00"/>
    <n v="0"/>
    <s v="No"/>
    <x v="5"/>
    <d v="2013-08-15T00:00:00"/>
    <s v="Paper"/>
    <s v=""/>
    <s v="AR"/>
    <x v="2"/>
    <n v="0"/>
    <x v="1"/>
    <x v="1"/>
    <x v="3"/>
  </r>
  <r>
    <x v="800"/>
    <x v="1"/>
    <s v="9174-IYKOC"/>
    <d v="2012-09-29T00:00:00"/>
    <d v="2012-10-29T00:00:00"/>
    <n v="80.709999999999994"/>
    <m/>
    <s v="Paid"/>
    <d v="2012-09-29T00:00:00"/>
    <n v="0"/>
    <s v="No"/>
    <x v="1"/>
    <d v="2012-11-27T00:00:00"/>
    <s v="Paper"/>
    <s v=""/>
    <s v="AR"/>
    <x v="2"/>
    <n v="0"/>
    <x v="1"/>
    <x v="1"/>
    <x v="4"/>
  </r>
  <r>
    <x v="801"/>
    <x v="1"/>
    <s v="5573-KSOIA"/>
    <d v="2013-06-17T00:00:00"/>
    <d v="2013-07-17T00:00:00"/>
    <n v="72.22"/>
    <m/>
    <s v="Paid"/>
    <d v="2013-06-17T00:00:00"/>
    <n v="7"/>
    <s v="No"/>
    <x v="2"/>
    <d v="2013-09-30T00:00:00"/>
    <s v="Paper"/>
    <s v=""/>
    <s v="AR"/>
    <x v="1"/>
    <n v="1"/>
    <x v="1"/>
    <x v="1"/>
    <x v="3"/>
  </r>
  <r>
    <x v="801"/>
    <x v="1"/>
    <s v="2621-XCLEH"/>
    <d v="2012-11-18T00:00:00"/>
    <d v="2012-12-18T00:00:00"/>
    <n v="86.39"/>
    <m/>
    <s v="Paid"/>
    <d v="2012-11-18T00:00:00"/>
    <n v="45"/>
    <s v="Yes"/>
    <x v="2"/>
    <d v="2012-09-24T00:00:00"/>
    <s v="Electronic"/>
    <s v=""/>
    <s v="AR"/>
    <x v="3"/>
    <n v="1"/>
    <x v="2"/>
    <x v="1"/>
    <x v="4"/>
  </r>
  <r>
    <x v="801"/>
    <x v="1"/>
    <s v="6833-ETVHD"/>
    <d v="2013-02-06T00:00:00"/>
    <d v="2013-02-07T00:00:00"/>
    <n v="86.87"/>
    <m/>
    <s v="Paid"/>
    <d v="2013-02-06T00:00:00"/>
    <n v="0"/>
    <s v="No"/>
    <x v="2"/>
    <d v="2012-04-30T00:00:00"/>
    <s v="Electronic"/>
    <s v=""/>
    <s v="AR"/>
    <x v="2"/>
    <n v="0"/>
    <x v="1"/>
    <x v="1"/>
    <x v="3"/>
  </r>
  <r>
    <x v="801"/>
    <x v="1"/>
    <s v="0783-PEPYR"/>
    <d v="2012-10-03T00:00:00"/>
    <d v="2012-09-04T00:00:00"/>
    <n v="75.62"/>
    <m/>
    <s v="Paid"/>
    <d v="2012-10-03T00:00:00"/>
    <n v="3"/>
    <s v="No"/>
    <x v="2"/>
    <d v="2013-11-27T00:00:00"/>
    <s v="Paper"/>
    <s v=""/>
    <s v="AR"/>
    <x v="1"/>
    <n v="1"/>
    <x v="1"/>
    <x v="1"/>
    <x v="4"/>
  </r>
  <r>
    <x v="804"/>
    <x v="1"/>
    <s v="9928-IJYBQ"/>
    <d v="2013-08-24T00:00:00"/>
    <d v="2013-09-23T00:00:00"/>
    <n v="53.29"/>
    <m/>
    <s v="Paid"/>
    <d v="2013-08-24T00:00:00"/>
    <n v="0"/>
    <s v="No"/>
    <x v="5"/>
    <d v="2012-03-18T00:00:00"/>
    <s v="Electronic"/>
    <s v=""/>
    <s v="AR"/>
    <x v="2"/>
    <n v="0"/>
    <x v="1"/>
    <x v="1"/>
    <x v="3"/>
  </r>
  <r>
    <x v="800"/>
    <x v="1"/>
    <s v="3569-VJWXS"/>
    <d v="2012-04-17T00:00:00"/>
    <d v="2012-05-17T00:00:00"/>
    <n v="59.92"/>
    <m/>
    <s v="Paid"/>
    <d v="2012-04-17T00:00:00"/>
    <n v="12"/>
    <s v="Yes"/>
    <x v="1"/>
    <d v="2013-09-04T00:00:00"/>
    <s v="Paper"/>
    <s v=""/>
    <s v="AR"/>
    <x v="1"/>
    <n v="1"/>
    <x v="2"/>
    <x v="1"/>
    <x v="4"/>
  </r>
  <r>
    <x v="804"/>
    <x v="1"/>
    <s v="0465-DTULQ"/>
    <d v="2012-03-10T00:00:00"/>
    <d v="2012-02-11T00:00:00"/>
    <n v="49.85"/>
    <m/>
    <s v="Paid"/>
    <d v="2012-03-10T00:00:00"/>
    <n v="5"/>
    <s v="No"/>
    <x v="5"/>
    <d v="2013-04-03T00:00:00"/>
    <s v="Paper"/>
    <s v=""/>
    <s v="AR"/>
    <x v="1"/>
    <n v="1"/>
    <x v="1"/>
    <x v="1"/>
    <x v="4"/>
  </r>
  <r>
    <x v="803"/>
    <x v="1"/>
    <s v="9460-VAZGD"/>
    <d v="2012-12-27T00:00:00"/>
    <d v="2013-01-26T00:00:00"/>
    <n v="15"/>
    <m/>
    <s v="Paid"/>
    <d v="2012-12-27T00:00:00"/>
    <n v="0"/>
    <s v="No"/>
    <x v="4"/>
    <d v="2013-10-08T00:00:00"/>
    <s v="Paper"/>
    <s v=""/>
    <s v="AR"/>
    <x v="2"/>
    <n v="0"/>
    <x v="1"/>
    <x v="1"/>
    <x v="4"/>
  </r>
  <r>
    <x v="800"/>
    <x v="1"/>
    <s v="6708-DPYTF"/>
    <d v="2013-08-09T00:00:00"/>
    <d v="2013-08-10T00:00:00"/>
    <n v="64.19"/>
    <m/>
    <s v="Paid"/>
    <d v="2013-08-09T00:00:00"/>
    <n v="2"/>
    <s v="No"/>
    <x v="1"/>
    <d v="2012-02-08T00:00:00"/>
    <s v="Electronic"/>
    <s v=""/>
    <s v="AR"/>
    <x v="1"/>
    <n v="1"/>
    <x v="1"/>
    <x v="1"/>
    <x v="3"/>
  </r>
  <r>
    <x v="801"/>
    <x v="1"/>
    <s v="1447-YZKCL"/>
    <d v="2013-02-13T00:00:00"/>
    <d v="2013-03-15T00:00:00"/>
    <n v="67.87"/>
    <m/>
    <s v="Paid"/>
    <d v="2013-02-13T00:00:00"/>
    <n v="0"/>
    <s v="No"/>
    <x v="2"/>
    <d v="2012-10-08T00:00:00"/>
    <s v="Electronic"/>
    <s v=""/>
    <s v="AR"/>
    <x v="2"/>
    <n v="0"/>
    <x v="1"/>
    <x v="1"/>
    <x v="3"/>
  </r>
  <r>
    <x v="803"/>
    <x v="1"/>
    <s v="6391-GBFQJ"/>
    <d v="2013-01-10T00:00:00"/>
    <d v="2013-10-31T00:00:00"/>
    <n v="25.72"/>
    <m/>
    <s v="Paid"/>
    <d v="2013-01-10T00:00:00"/>
    <n v="2"/>
    <s v="Yes"/>
    <x v="4"/>
    <d v="2013-11-25T00:00:00"/>
    <s v="Paper"/>
    <s v=""/>
    <s v="AR"/>
    <x v="1"/>
    <n v="1"/>
    <x v="2"/>
    <x v="1"/>
    <x v="3"/>
  </r>
  <r>
    <x v="804"/>
    <x v="1"/>
    <s v="2447-JCFGW"/>
    <d v="2012-04-21T00:00:00"/>
    <d v="2012-05-21T00:00:00"/>
    <n v="60.41"/>
    <m/>
    <s v="Paid"/>
    <d v="2012-04-21T00:00:00"/>
    <n v="0"/>
    <s v="No"/>
    <x v="5"/>
    <d v="2012-07-31T00:00:00"/>
    <s v="Paper"/>
    <s v=""/>
    <s v="AR"/>
    <x v="2"/>
    <n v="0"/>
    <x v="1"/>
    <x v="1"/>
    <x v="4"/>
  </r>
  <r>
    <x v="800"/>
    <x v="1"/>
    <s v="8820-BLYDZ"/>
    <d v="2013-02-02T00:00:00"/>
    <d v="2013-04-03T00:00:00"/>
    <n v="77.349999999999994"/>
    <m/>
    <s v="Paid"/>
    <d v="2013-02-02T00:00:00"/>
    <n v="0"/>
    <s v="No"/>
    <x v="1"/>
    <d v="2013-03-19T00:00:00"/>
    <s v="Paper"/>
    <s v=""/>
    <s v="AR"/>
    <x v="2"/>
    <n v="0"/>
    <x v="1"/>
    <x v="1"/>
    <x v="3"/>
  </r>
  <r>
    <x v="803"/>
    <x v="1"/>
    <s v="9286-VLKMI"/>
    <d v="2013-06-03T00:00:00"/>
    <d v="2013-05-04T00:00:00"/>
    <n v="47.39"/>
    <m/>
    <s v="Paid"/>
    <d v="2013-06-03T00:00:00"/>
    <n v="0"/>
    <s v="No"/>
    <x v="4"/>
    <d v="2013-02-13T00:00:00"/>
    <s v="Electronic"/>
    <s v=""/>
    <s v="AR"/>
    <x v="2"/>
    <n v="0"/>
    <x v="1"/>
    <x v="1"/>
    <x v="3"/>
  </r>
  <r>
    <x v="801"/>
    <x v="1"/>
    <s v="4651-PMEXQ"/>
    <d v="2013-01-28T00:00:00"/>
    <d v="2013-02-27T00:00:00"/>
    <n v="65.56"/>
    <m/>
    <s v="Paid"/>
    <d v="2013-01-28T00:00:00"/>
    <n v="0"/>
    <s v="No"/>
    <x v="2"/>
    <d v="2012-04-07T00:00:00"/>
    <s v="Electronic"/>
    <s v=""/>
    <s v="AR"/>
    <x v="2"/>
    <n v="0"/>
    <x v="1"/>
    <x v="1"/>
    <x v="3"/>
  </r>
  <r>
    <x v="800"/>
    <x v="1"/>
    <s v="5196-TWQXF"/>
    <d v="2012-05-23T00:00:00"/>
    <d v="2012-06-22T00:00:00"/>
    <n v="50.44"/>
    <m/>
    <s v="Paid"/>
    <d v="2012-05-23T00:00:00"/>
    <n v="6"/>
    <s v="No"/>
    <x v="1"/>
    <d v="2012-06-20T00:00:00"/>
    <s v="Paper"/>
    <s v=""/>
    <s v="AR"/>
    <x v="1"/>
    <n v="1"/>
    <x v="1"/>
    <x v="1"/>
    <x v="4"/>
  </r>
  <r>
    <x v="804"/>
    <x v="1"/>
    <s v="2026-XLBER"/>
    <d v="2012-10-19T00:00:00"/>
    <d v="2012-11-18T00:00:00"/>
    <n v="62.31"/>
    <m/>
    <s v="Paid"/>
    <d v="2012-10-19T00:00:00"/>
    <n v="0"/>
    <s v="No"/>
    <x v="5"/>
    <d v="2012-12-11T00:00:00"/>
    <s v="Paper"/>
    <s v=""/>
    <s v="AR"/>
    <x v="2"/>
    <n v="0"/>
    <x v="1"/>
    <x v="1"/>
    <x v="4"/>
  </r>
  <r>
    <x v="804"/>
    <x v="1"/>
    <s v="6831-FIODB"/>
    <d v="2013-02-18T00:00:00"/>
    <d v="2013-03-20T00:00:00"/>
    <n v="41.11"/>
    <m/>
    <s v="Paid"/>
    <d v="2013-02-18T00:00:00"/>
    <n v="0"/>
    <s v="No"/>
    <x v="5"/>
    <d v="2013-08-05T00:00:00"/>
    <s v="Paper"/>
    <s v=""/>
    <s v="AR"/>
    <x v="2"/>
    <n v="0"/>
    <x v="1"/>
    <x v="1"/>
    <x v="3"/>
  </r>
  <r>
    <x v="803"/>
    <x v="1"/>
    <s v="7372-CESLR"/>
    <d v="2013-01-01T00:00:00"/>
    <d v="2013-01-31T00:00:00"/>
    <n v="37.25"/>
    <m/>
    <s v="Paid"/>
    <d v="2013-01-01T00:00:00"/>
    <n v="0"/>
    <s v="Yes"/>
    <x v="4"/>
    <d v="2013-11-01T00:00:00"/>
    <s v="Paper"/>
    <s v=""/>
    <s v="AR"/>
    <x v="2"/>
    <n v="0"/>
    <x v="2"/>
    <x v="1"/>
    <x v="3"/>
  </r>
  <r>
    <x v="804"/>
    <x v="1"/>
    <s v="2447-JCFGW"/>
    <d v="2013-11-18T00:00:00"/>
    <d v="2013-12-18T00:00:00"/>
    <n v="54.3"/>
    <m/>
    <s v="Paid"/>
    <d v="2013-11-18T00:00:00"/>
    <n v="0"/>
    <s v="No"/>
    <x v="5"/>
    <d v="2012-07-31T00:00:00"/>
    <s v="Electronic"/>
    <s v=""/>
    <s v="AR"/>
    <x v="2"/>
    <n v="0"/>
    <x v="1"/>
    <x v="1"/>
    <x v="3"/>
  </r>
  <r>
    <x v="801"/>
    <x v="1"/>
    <s v="8976-AMJEO"/>
    <d v="2013-08-18T00:00:00"/>
    <d v="2013-09-17T00:00:00"/>
    <n v="78.790000000000006"/>
    <m/>
    <s v="Paid"/>
    <d v="2013-08-18T00:00:00"/>
    <n v="0"/>
    <s v="No"/>
    <x v="2"/>
    <d v="2012-03-03T00:00:00"/>
    <s v="Electronic"/>
    <s v=""/>
    <s v="AR"/>
    <x v="2"/>
    <n v="0"/>
    <x v="1"/>
    <x v="1"/>
    <x v="3"/>
  </r>
  <r>
    <x v="804"/>
    <x v="1"/>
    <s v="7260-ZHAKS"/>
    <d v="2013-07-24T00:00:00"/>
    <d v="2013-08-23T00:00:00"/>
    <n v="65.2"/>
    <m/>
    <s v="Paid"/>
    <d v="2013-07-24T00:00:00"/>
    <n v="0"/>
    <s v="No"/>
    <x v="5"/>
    <d v="2012-06-17T00:00:00"/>
    <s v="Electronic"/>
    <s v=""/>
    <s v="AR"/>
    <x v="2"/>
    <n v="0"/>
    <x v="1"/>
    <x v="1"/>
    <x v="3"/>
  </r>
  <r>
    <x v="800"/>
    <x v="1"/>
    <s v="0709-LZRJV"/>
    <d v="2013-03-14T00:00:00"/>
    <d v="2013-04-13T00:00:00"/>
    <n v="68.16"/>
    <m/>
    <s v="Paid"/>
    <d v="2013-03-14T00:00:00"/>
    <n v="0"/>
    <s v="No"/>
    <x v="1"/>
    <d v="2013-06-20T00:00:00"/>
    <s v="Paper"/>
    <s v=""/>
    <s v="AR"/>
    <x v="2"/>
    <n v="0"/>
    <x v="1"/>
    <x v="1"/>
    <x v="3"/>
  </r>
  <r>
    <x v="800"/>
    <x v="1"/>
    <s v="9174-IYKOC"/>
    <d v="2013-11-14T00:00:00"/>
    <d v="2013-12-14T00:00:00"/>
    <n v="57.61"/>
    <m/>
    <s v="Paid"/>
    <d v="2013-11-14T00:00:00"/>
    <n v="0"/>
    <s v="No"/>
    <x v="1"/>
    <d v="2012-11-27T00:00:00"/>
    <s v="Electronic"/>
    <s v=""/>
    <s v="AR"/>
    <x v="2"/>
    <n v="0"/>
    <x v="1"/>
    <x v="1"/>
    <x v="3"/>
  </r>
  <r>
    <x v="804"/>
    <x v="1"/>
    <s v="9323-NDIOV"/>
    <d v="2012-10-09T00:00:00"/>
    <d v="2012-10-10T00:00:00"/>
    <n v="40.83"/>
    <m/>
    <s v="Paid"/>
    <d v="2012-10-09T00:00:00"/>
    <n v="0"/>
    <s v="No"/>
    <x v="5"/>
    <d v="2012-09-07T00:00:00"/>
    <s v="Electronic"/>
    <s v=""/>
    <s v="AR"/>
    <x v="2"/>
    <n v="0"/>
    <x v="1"/>
    <x v="1"/>
    <x v="4"/>
  </r>
  <r>
    <x v="801"/>
    <x v="1"/>
    <s v="5164-VMYWJ"/>
    <d v="2012-11-07T00:00:00"/>
    <d v="2012-10-08T00:00:00"/>
    <n v="72.52"/>
    <m/>
    <s v="Paid"/>
    <d v="2012-11-07T00:00:00"/>
    <n v="0"/>
    <s v="No"/>
    <x v="2"/>
    <d v="2013-11-27T00:00:00"/>
    <s v="Paper"/>
    <s v=""/>
    <s v="AR"/>
    <x v="2"/>
    <n v="0"/>
    <x v="1"/>
    <x v="1"/>
    <x v="4"/>
  </r>
  <r>
    <x v="803"/>
    <x v="1"/>
    <s v="7654-DOLHO"/>
    <d v="2012-05-10T00:00:00"/>
    <d v="2012-04-11T00:00:00"/>
    <n v="43.97"/>
    <m/>
    <s v="Paid"/>
    <d v="2012-05-10T00:00:00"/>
    <n v="0"/>
    <s v="No"/>
    <x v="4"/>
    <d v="2012-04-04T00:00:00"/>
    <s v="Electronic"/>
    <s v=""/>
    <s v="AR"/>
    <x v="2"/>
    <n v="0"/>
    <x v="1"/>
    <x v="1"/>
    <x v="4"/>
  </r>
  <r>
    <x v="800"/>
    <x v="1"/>
    <s v="9014-WENVB"/>
    <d v="2012-12-19T00:00:00"/>
    <d v="2013-01-18T00:00:00"/>
    <n v="66.08"/>
    <m/>
    <s v="Paid"/>
    <d v="2012-12-19T00:00:00"/>
    <n v="0"/>
    <s v="No"/>
    <x v="1"/>
    <d v="2013-03-08T00:00:00"/>
    <s v="Paper"/>
    <s v=""/>
    <s v="AR"/>
    <x v="2"/>
    <n v="0"/>
    <x v="1"/>
    <x v="1"/>
    <x v="4"/>
  </r>
  <r>
    <x v="803"/>
    <x v="1"/>
    <s v="9286-VLKMI"/>
    <d v="2013-10-06T00:00:00"/>
    <d v="2013-10-07T00:00:00"/>
    <n v="51.55"/>
    <m/>
    <s v="Paid"/>
    <d v="2013-10-06T00:00:00"/>
    <n v="0"/>
    <s v="No"/>
    <x v="4"/>
    <d v="2013-02-13T00:00:00"/>
    <s v="Electronic"/>
    <s v=""/>
    <s v="AR"/>
    <x v="2"/>
    <n v="0"/>
    <x v="1"/>
    <x v="1"/>
    <x v="3"/>
  </r>
  <r>
    <x v="804"/>
    <x v="1"/>
    <s v="7856-ODQFO"/>
    <d v="2012-12-22T00:00:00"/>
    <d v="2013-01-21T00:00:00"/>
    <n v="52.92"/>
    <m/>
    <s v="Paid"/>
    <d v="2012-12-22T00:00:00"/>
    <n v="0"/>
    <s v="Yes"/>
    <x v="5"/>
    <d v="2012-05-08T00:00:00"/>
    <s v="Electronic"/>
    <s v=""/>
    <s v="AR"/>
    <x v="2"/>
    <n v="0"/>
    <x v="2"/>
    <x v="1"/>
    <x v="4"/>
  </r>
  <r>
    <x v="804"/>
    <x v="1"/>
    <s v="2447-JCFGW"/>
    <d v="2012-03-21T00:00:00"/>
    <d v="2012-04-20T00:00:00"/>
    <n v="69.510000000000005"/>
    <m/>
    <s v="Paid"/>
    <d v="2012-03-21T00:00:00"/>
    <n v="0"/>
    <s v="No"/>
    <x v="5"/>
    <d v="2012-07-31T00:00:00"/>
    <s v="Paper"/>
    <s v=""/>
    <s v="AR"/>
    <x v="2"/>
    <n v="0"/>
    <x v="1"/>
    <x v="1"/>
    <x v="4"/>
  </r>
  <r>
    <x v="800"/>
    <x v="1"/>
    <s v="2423-QOKIO"/>
    <d v="2013-06-04T00:00:00"/>
    <d v="2013-06-05T00:00:00"/>
    <n v="47.77"/>
    <m/>
    <s v="Paid"/>
    <d v="2013-06-04T00:00:00"/>
    <n v="2"/>
    <s v="No"/>
    <x v="1"/>
    <d v="2013-11-05T00:00:00"/>
    <s v="Paper"/>
    <s v=""/>
    <s v="AR"/>
    <x v="1"/>
    <n v="1"/>
    <x v="1"/>
    <x v="1"/>
    <x v="3"/>
  </r>
  <r>
    <x v="800"/>
    <x v="1"/>
    <s v="6160-HCSFI"/>
    <d v="2013-12-02T00:00:00"/>
    <d v="2013-03-14T00:00:00"/>
    <n v="75.78"/>
    <m/>
    <s v="Paid"/>
    <d v="2013-12-02T00:00:00"/>
    <n v="0"/>
    <s v="No"/>
    <x v="1"/>
    <d v="2013-10-01T00:00:00"/>
    <s v="Electronic"/>
    <s v=""/>
    <s v="AR"/>
    <x v="2"/>
    <n v="0"/>
    <x v="1"/>
    <x v="1"/>
    <x v="3"/>
  </r>
  <r>
    <x v="803"/>
    <x v="1"/>
    <s v="9250-VHLWY"/>
    <d v="2013-05-23T00:00:00"/>
    <d v="2013-06-22T00:00:00"/>
    <n v="44.12"/>
    <m/>
    <s v="Paid"/>
    <d v="2013-05-23T00:00:00"/>
    <n v="0"/>
    <s v="No"/>
    <x v="4"/>
    <d v="2013-03-06T00:00:00"/>
    <s v="Paper"/>
    <s v=""/>
    <s v="AR"/>
    <x v="2"/>
    <n v="0"/>
    <x v="1"/>
    <x v="1"/>
    <x v="3"/>
  </r>
  <r>
    <x v="804"/>
    <x v="1"/>
    <s v="9323-NDIOV"/>
    <d v="2013-04-16T00:00:00"/>
    <d v="2013-05-16T00:00:00"/>
    <n v="59.66"/>
    <m/>
    <s v="Paid"/>
    <d v="2013-04-16T00:00:00"/>
    <n v="0"/>
    <s v="No"/>
    <x v="5"/>
    <d v="2012-09-07T00:00:00"/>
    <s v="Electronic"/>
    <s v=""/>
    <s v="AR"/>
    <x v="2"/>
    <n v="0"/>
    <x v="1"/>
    <x v="1"/>
    <x v="3"/>
  </r>
  <r>
    <x v="803"/>
    <x v="1"/>
    <s v="7372-CESLR"/>
    <d v="2013-06-28T00:00:00"/>
    <d v="2013-07-28T00:00:00"/>
    <n v="38.130000000000003"/>
    <m/>
    <s v="Paid"/>
    <d v="2013-06-28T00:00:00"/>
    <n v="0"/>
    <s v="No"/>
    <x v="4"/>
    <d v="2013-11-01T00:00:00"/>
    <s v="Electronic"/>
    <s v=""/>
    <s v="AR"/>
    <x v="2"/>
    <n v="0"/>
    <x v="1"/>
    <x v="1"/>
    <x v="3"/>
  </r>
  <r>
    <x v="801"/>
    <x v="1"/>
    <s v="8976-AMJEO"/>
    <d v="2012-04-15T00:00:00"/>
    <d v="2012-05-15T00:00:00"/>
    <n v="59.74"/>
    <m/>
    <s v="Paid"/>
    <d v="2012-04-15T00:00:00"/>
    <n v="0"/>
    <s v="No"/>
    <x v="2"/>
    <d v="2012-03-03T00:00:00"/>
    <s v="Electronic"/>
    <s v=""/>
    <s v="AR"/>
    <x v="2"/>
    <n v="0"/>
    <x v="1"/>
    <x v="1"/>
    <x v="4"/>
  </r>
  <r>
    <x v="801"/>
    <x v="1"/>
    <s v="0783-PEPYR"/>
    <d v="2012-03-17T00:00:00"/>
    <d v="2012-04-16T00:00:00"/>
    <n v="64.33"/>
    <m/>
    <s v="Paid"/>
    <d v="2012-03-17T00:00:00"/>
    <n v="4"/>
    <s v="No"/>
    <x v="2"/>
    <d v="2013-11-27T00:00:00"/>
    <s v="Paper"/>
    <s v=""/>
    <s v="AR"/>
    <x v="1"/>
    <n v="1"/>
    <x v="1"/>
    <x v="1"/>
    <x v="4"/>
  </r>
  <r>
    <x v="800"/>
    <x v="1"/>
    <s v="8156-PCYBM"/>
    <d v="2012-11-23T00:00:00"/>
    <d v="2012-12-23T00:00:00"/>
    <n v="68"/>
    <m/>
    <s v="Paid"/>
    <d v="2012-11-23T00:00:00"/>
    <n v="0"/>
    <s v="No"/>
    <x v="1"/>
    <d v="2012-03-03T00:00:00"/>
    <s v="Electronic"/>
    <s v=""/>
    <s v="AR"/>
    <x v="2"/>
    <n v="0"/>
    <x v="1"/>
    <x v="1"/>
    <x v="4"/>
  </r>
  <r>
    <x v="800"/>
    <x v="1"/>
    <s v="6708-DPYTF"/>
    <d v="2012-05-23T00:00:00"/>
    <d v="2012-06-22T00:00:00"/>
    <n v="79.59"/>
    <m/>
    <s v="Paid"/>
    <d v="2012-05-23T00:00:00"/>
    <n v="13"/>
    <s v="No"/>
    <x v="1"/>
    <d v="2012-02-08T00:00:00"/>
    <s v="Paper"/>
    <s v=""/>
    <s v="AR"/>
    <x v="1"/>
    <n v="1"/>
    <x v="1"/>
    <x v="1"/>
    <x v="4"/>
  </r>
  <r>
    <x v="801"/>
    <x v="1"/>
    <s v="3448-OWJOT"/>
    <d v="2013-01-01T00:00:00"/>
    <d v="2013-01-31T00:00:00"/>
    <n v="71.349999999999994"/>
    <m/>
    <s v="Paid"/>
    <d v="2013-01-01T00:00:00"/>
    <n v="4"/>
    <s v="Yes"/>
    <x v="2"/>
    <d v="2012-09-15T00:00:00"/>
    <s v="Electronic"/>
    <s v=""/>
    <s v="AR"/>
    <x v="1"/>
    <n v="1"/>
    <x v="2"/>
    <x v="1"/>
    <x v="3"/>
  </r>
  <r>
    <x v="803"/>
    <x v="1"/>
    <s v="9883-SDWFS"/>
    <d v="2012-08-11T00:00:00"/>
    <d v="2012-08-12T00:00:00"/>
    <n v="11.44"/>
    <m/>
    <s v="Paid"/>
    <d v="2012-08-11T00:00:00"/>
    <n v="24"/>
    <s v="Yes"/>
    <x v="4"/>
    <d v="2013-08-07T00:00:00"/>
    <s v="Paper"/>
    <s v=""/>
    <s v="AR"/>
    <x v="1"/>
    <n v="1"/>
    <x v="2"/>
    <x v="1"/>
    <x v="4"/>
  </r>
  <r>
    <x v="803"/>
    <x v="1"/>
    <s v="3271-YDPUJ"/>
    <d v="2013-06-04T00:00:00"/>
    <d v="2013-06-05T00:00:00"/>
    <n v="27.95"/>
    <m/>
    <s v="Paid"/>
    <d v="2013-06-04T00:00:00"/>
    <n v="0"/>
    <s v="No"/>
    <x v="4"/>
    <d v="2013-02-04T00:00:00"/>
    <s v="Electronic"/>
    <s v=""/>
    <s v="AR"/>
    <x v="2"/>
    <n v="0"/>
    <x v="1"/>
    <x v="1"/>
    <x v="3"/>
  </r>
  <r>
    <x v="801"/>
    <x v="1"/>
    <s v="5284-DJOZO"/>
    <d v="2012-09-04T00:00:00"/>
    <d v="2012-09-05T00:00:00"/>
    <n v="69.8"/>
    <m/>
    <s v="Paid"/>
    <d v="2012-09-04T00:00:00"/>
    <n v="0"/>
    <s v="No"/>
    <x v="2"/>
    <d v="2012-11-09T00:00:00"/>
    <s v="Paper"/>
    <s v=""/>
    <s v="AR"/>
    <x v="2"/>
    <n v="0"/>
    <x v="1"/>
    <x v="1"/>
    <x v="4"/>
  </r>
  <r>
    <x v="800"/>
    <x v="1"/>
    <s v="3569-VJWXS"/>
    <d v="2013-01-08T00:00:00"/>
    <d v="2013-08-31T00:00:00"/>
    <n v="64.19"/>
    <m/>
    <s v="Paid"/>
    <d v="2013-01-08T00:00:00"/>
    <n v="0"/>
    <s v="Yes"/>
    <x v="1"/>
    <d v="2013-09-04T00:00:00"/>
    <s v="Electronic"/>
    <s v=""/>
    <s v="AR"/>
    <x v="2"/>
    <n v="0"/>
    <x v="2"/>
    <x v="1"/>
    <x v="3"/>
  </r>
  <r>
    <x v="804"/>
    <x v="1"/>
    <s v="3831-FXWYK"/>
    <d v="2012-12-27T00:00:00"/>
    <d v="2013-01-26T00:00:00"/>
    <n v="71.849999999999994"/>
    <m/>
    <s v="Paid"/>
    <d v="2012-12-27T00:00:00"/>
    <n v="6"/>
    <s v="No"/>
    <x v="5"/>
    <d v="2013-08-03T00:00:00"/>
    <s v="Paper"/>
    <s v=""/>
    <s v="AR"/>
    <x v="1"/>
    <n v="1"/>
    <x v="1"/>
    <x v="1"/>
    <x v="4"/>
  </r>
  <r>
    <x v="800"/>
    <x v="1"/>
    <s v="2820-XGXSB"/>
    <d v="2012-02-13T00:00:00"/>
    <d v="2012-03-14T00:00:00"/>
    <n v="70.45"/>
    <m/>
    <s v="Paid"/>
    <d v="2012-02-13T00:00:00"/>
    <n v="0"/>
    <s v="No"/>
    <x v="1"/>
    <d v="2012-01-26T00:00:00"/>
    <s v="Electronic"/>
    <s v=""/>
    <s v="AR"/>
    <x v="2"/>
    <n v="0"/>
    <x v="1"/>
    <x v="1"/>
    <x v="4"/>
  </r>
  <r>
    <x v="803"/>
    <x v="1"/>
    <s v="1168-BEASA"/>
    <d v="2012-05-09T00:00:00"/>
    <d v="2012-05-10T00:00:00"/>
    <n v="61.46"/>
    <m/>
    <s v="Paid"/>
    <d v="2012-05-09T00:00:00"/>
    <n v="0"/>
    <s v="No"/>
    <x v="4"/>
    <d v="2013-06-11T00:00:00"/>
    <s v="Paper"/>
    <s v=""/>
    <s v="AR"/>
    <x v="2"/>
    <n v="0"/>
    <x v="1"/>
    <x v="1"/>
    <x v="4"/>
  </r>
  <r>
    <x v="804"/>
    <x v="1"/>
    <s v="9149-MATVB"/>
    <d v="2013-09-21T00:00:00"/>
    <d v="2013-10-21T00:00:00"/>
    <n v="42.17"/>
    <m/>
    <s v="Paid"/>
    <d v="2013-09-21T00:00:00"/>
    <n v="0"/>
    <s v="No"/>
    <x v="5"/>
    <d v="2013-04-30T00:00:00"/>
    <s v="Electronic"/>
    <s v=""/>
    <s v="AR"/>
    <x v="2"/>
    <n v="0"/>
    <x v="1"/>
    <x v="1"/>
    <x v="3"/>
  </r>
  <r>
    <x v="802"/>
    <x v="1"/>
    <s v="9181-HEKGV"/>
    <d v="2012-06-14T00:00:00"/>
    <d v="2012-07-14T00:00:00"/>
    <n v="78.67"/>
    <m/>
    <s v="Paid"/>
    <d v="2012-06-14T00:00:00"/>
    <n v="24"/>
    <s v="Yes"/>
    <x v="3"/>
    <d v="2013-10-16T00:00:00"/>
    <s v="Paper"/>
    <s v=""/>
    <s v="AR"/>
    <x v="1"/>
    <n v="1"/>
    <x v="2"/>
    <x v="1"/>
    <x v="4"/>
  </r>
  <r>
    <x v="804"/>
    <x v="1"/>
    <s v="3831-FXWYK"/>
    <d v="2012-10-02T00:00:00"/>
    <d v="2012-11-03T00:00:00"/>
    <n v="64.540000000000006"/>
    <m/>
    <s v="Paid"/>
    <d v="2012-10-02T00:00:00"/>
    <n v="11"/>
    <s v="No"/>
    <x v="5"/>
    <d v="2013-08-03T00:00:00"/>
    <s v="Paper"/>
    <s v=""/>
    <s v="AR"/>
    <x v="1"/>
    <n v="1"/>
    <x v="1"/>
    <x v="1"/>
    <x v="4"/>
  </r>
  <r>
    <x v="802"/>
    <x v="1"/>
    <s v="5148-SYKLB"/>
    <d v="2012-09-21T00:00:00"/>
    <d v="2012-10-21T00:00:00"/>
    <n v="73.69"/>
    <m/>
    <s v="Paid"/>
    <d v="2012-09-21T00:00:00"/>
    <n v="17"/>
    <s v="Yes"/>
    <x v="3"/>
    <d v="2013-08-28T00:00:00"/>
    <s v="Paper"/>
    <s v=""/>
    <s v="AR"/>
    <x v="1"/>
    <n v="1"/>
    <x v="2"/>
    <x v="1"/>
    <x v="4"/>
  </r>
  <r>
    <x v="803"/>
    <x v="1"/>
    <s v="8690-EEBEO"/>
    <d v="2013-08-19T00:00:00"/>
    <d v="2013-09-18T00:00:00"/>
    <n v="36.26"/>
    <m/>
    <s v="Paid"/>
    <d v="2013-08-19T00:00:00"/>
    <n v="7"/>
    <s v="No"/>
    <x v="4"/>
    <d v="2012-05-12T00:00:00"/>
    <s v="Electronic"/>
    <s v=""/>
    <s v="AR"/>
    <x v="1"/>
    <n v="1"/>
    <x v="1"/>
    <x v="1"/>
    <x v="3"/>
  </r>
  <r>
    <x v="804"/>
    <x v="1"/>
    <s v="0465-DTULQ"/>
    <d v="2012-09-01T00:00:00"/>
    <d v="2012-08-02T00:00:00"/>
    <n v="40.22"/>
    <m/>
    <s v="Paid"/>
    <d v="2012-09-01T00:00:00"/>
    <n v="5"/>
    <s v="No"/>
    <x v="5"/>
    <d v="2013-04-03T00:00:00"/>
    <s v="Paper"/>
    <s v=""/>
    <s v="AR"/>
    <x v="1"/>
    <n v="1"/>
    <x v="1"/>
    <x v="1"/>
    <x v="4"/>
  </r>
  <r>
    <x v="800"/>
    <x v="1"/>
    <s v="2125-HJDLA"/>
    <d v="2013-04-24T00:00:00"/>
    <d v="2013-05-24T00:00:00"/>
    <n v="39.25"/>
    <m/>
    <s v="Paid"/>
    <d v="2013-04-24T00:00:00"/>
    <n v="4"/>
    <s v="No"/>
    <x v="1"/>
    <d v="2012-05-22T00:00:00"/>
    <s v="Electronic"/>
    <s v=""/>
    <s v="AR"/>
    <x v="1"/>
    <n v="1"/>
    <x v="1"/>
    <x v="1"/>
    <x v="3"/>
  </r>
  <r>
    <x v="800"/>
    <x v="1"/>
    <s v="0709-LZRJV"/>
    <d v="2013-10-15T00:00:00"/>
    <d v="2013-11-14T00:00:00"/>
    <n v="61.29"/>
    <m/>
    <s v="Paid"/>
    <d v="2013-10-15T00:00:00"/>
    <n v="0"/>
    <s v="No"/>
    <x v="1"/>
    <d v="2013-06-20T00:00:00"/>
    <s v="Electronic"/>
    <s v=""/>
    <s v="AR"/>
    <x v="2"/>
    <n v="0"/>
    <x v="1"/>
    <x v="1"/>
    <x v="3"/>
  </r>
  <r>
    <x v="803"/>
    <x v="1"/>
    <s v="8690-EEBEO"/>
    <d v="2013-09-04T00:00:00"/>
    <d v="2013-09-05T00:00:00"/>
    <n v="84.6"/>
    <m/>
    <s v="Paid"/>
    <d v="2013-09-04T00:00:00"/>
    <n v="7"/>
    <s v="No"/>
    <x v="4"/>
    <d v="2012-05-12T00:00:00"/>
    <s v="Electronic"/>
    <s v=""/>
    <s v="AR"/>
    <x v="1"/>
    <n v="1"/>
    <x v="1"/>
    <x v="1"/>
    <x v="3"/>
  </r>
  <r>
    <x v="801"/>
    <x v="1"/>
    <s v="1447-YZKCL"/>
    <d v="2012-07-24T00:00:00"/>
    <d v="2012-08-23T00:00:00"/>
    <n v="79.39"/>
    <m/>
    <s v="Paid"/>
    <d v="2012-07-24T00:00:00"/>
    <n v="9"/>
    <s v="No"/>
    <x v="2"/>
    <d v="2012-10-08T00:00:00"/>
    <s v="Paper"/>
    <s v=""/>
    <s v="AR"/>
    <x v="1"/>
    <n v="1"/>
    <x v="1"/>
    <x v="1"/>
    <x v="4"/>
  </r>
  <r>
    <x v="800"/>
    <x v="1"/>
    <s v="7209-MDWKR"/>
    <d v="2013-05-22T00:00:00"/>
    <d v="2013-06-21T00:00:00"/>
    <n v="49.37"/>
    <m/>
    <s v="Paid"/>
    <d v="2013-05-22T00:00:00"/>
    <n v="11"/>
    <s v="No"/>
    <x v="1"/>
    <d v="2013-09-10T00:00:00"/>
    <s v="Paper"/>
    <s v=""/>
    <s v="AR"/>
    <x v="1"/>
    <n v="1"/>
    <x v="1"/>
    <x v="1"/>
    <x v="3"/>
  </r>
  <r>
    <x v="800"/>
    <x v="1"/>
    <s v="5920-DPXLN"/>
    <d v="2012-11-18T00:00:00"/>
    <d v="2012-12-18T00:00:00"/>
    <n v="56.02"/>
    <m/>
    <s v="Paid"/>
    <d v="2012-11-18T00:00:00"/>
    <n v="0"/>
    <s v="No"/>
    <x v="1"/>
    <d v="2012-11-11T00:00:00"/>
    <s v="Electronic"/>
    <s v=""/>
    <s v="AR"/>
    <x v="2"/>
    <n v="0"/>
    <x v="1"/>
    <x v="1"/>
    <x v="4"/>
  </r>
  <r>
    <x v="801"/>
    <x v="1"/>
    <s v="5284-DJOZO"/>
    <d v="2012-07-30T00:00:00"/>
    <d v="2012-08-29T00:00:00"/>
    <n v="67.8"/>
    <m/>
    <s v="Paid"/>
    <d v="2012-07-30T00:00:00"/>
    <n v="0"/>
    <s v="No"/>
    <x v="2"/>
    <d v="2012-11-09T00:00:00"/>
    <s v="Paper"/>
    <s v=""/>
    <s v="AR"/>
    <x v="2"/>
    <n v="0"/>
    <x v="1"/>
    <x v="1"/>
    <x v="4"/>
  </r>
  <r>
    <x v="800"/>
    <x v="1"/>
    <s v="3569-VJWXS"/>
    <d v="2012-02-17T00:00:00"/>
    <d v="2012-03-18T00:00:00"/>
    <n v="51.07"/>
    <m/>
    <s v="Paid"/>
    <d v="2012-02-17T00:00:00"/>
    <n v="0"/>
    <s v="No"/>
    <x v="1"/>
    <d v="2013-09-04T00:00:00"/>
    <s v="Paper"/>
    <s v=""/>
    <s v="AR"/>
    <x v="2"/>
    <n v="0"/>
    <x v="1"/>
    <x v="1"/>
    <x v="4"/>
  </r>
  <r>
    <x v="801"/>
    <x v="1"/>
    <s v="6048-QPZCF"/>
    <d v="2012-01-21T00:00:00"/>
    <d v="2012-02-20T00:00:00"/>
    <n v="72.06"/>
    <m/>
    <s v="Paid"/>
    <d v="2012-01-21T00:00:00"/>
    <n v="0"/>
    <s v="No"/>
    <x v="2"/>
    <d v="2012-07-13T00:00:00"/>
    <s v="Paper"/>
    <s v=""/>
    <s v="AR"/>
    <x v="2"/>
    <n v="0"/>
    <x v="1"/>
    <x v="1"/>
    <x v="4"/>
  </r>
  <r>
    <x v="802"/>
    <x v="1"/>
    <s v="5148-SYKLB"/>
    <d v="2012-01-16T00:00:00"/>
    <d v="2012-02-15T00:00:00"/>
    <n v="74.010000000000005"/>
    <m/>
    <s v="Paid"/>
    <d v="2012-01-16T00:00:00"/>
    <n v="0"/>
    <s v="No"/>
    <x v="3"/>
    <d v="2013-08-28T00:00:00"/>
    <s v="Paper"/>
    <s v=""/>
    <s v="AR"/>
    <x v="2"/>
    <n v="0"/>
    <x v="1"/>
    <x v="1"/>
    <x v="4"/>
  </r>
  <r>
    <x v="801"/>
    <x v="1"/>
    <s v="4651-PMEXQ"/>
    <d v="2012-02-14T00:00:00"/>
    <d v="2012-03-15T00:00:00"/>
    <n v="83.09"/>
    <m/>
    <s v="Paid"/>
    <d v="2012-02-14T00:00:00"/>
    <n v="0"/>
    <s v="No"/>
    <x v="2"/>
    <d v="2012-04-07T00:00:00"/>
    <s v="Paper"/>
    <s v=""/>
    <s v="AR"/>
    <x v="2"/>
    <n v="0"/>
    <x v="1"/>
    <x v="1"/>
    <x v="4"/>
  </r>
  <r>
    <x v="802"/>
    <x v="1"/>
    <s v="8887-NCUZC"/>
    <d v="2012-03-29T00:00:00"/>
    <d v="2012-04-28T00:00:00"/>
    <n v="10.47"/>
    <m/>
    <s v="Paid"/>
    <d v="2012-03-29T00:00:00"/>
    <n v="0"/>
    <s v="No"/>
    <x v="3"/>
    <d v="2013-01-22T00:00:00"/>
    <s v="Paper"/>
    <s v=""/>
    <s v="AR"/>
    <x v="2"/>
    <n v="0"/>
    <x v="1"/>
    <x v="1"/>
    <x v="4"/>
  </r>
  <r>
    <x v="801"/>
    <x v="1"/>
    <s v="8389-TCXFQ"/>
    <d v="2012-05-06T00:00:00"/>
    <d v="2012-05-07T00:00:00"/>
    <n v="38.729999999999997"/>
    <m/>
    <s v="Paid"/>
    <d v="2012-05-06T00:00:00"/>
    <n v="7"/>
    <s v="Yes"/>
    <x v="2"/>
    <d v="2012-08-24T00:00:00"/>
    <s v="Paper"/>
    <s v=""/>
    <s v="AR"/>
    <x v="1"/>
    <n v="1"/>
    <x v="2"/>
    <x v="1"/>
    <x v="4"/>
  </r>
  <r>
    <x v="801"/>
    <x v="1"/>
    <s v="9771-QTLGZ"/>
    <d v="2013-09-02T00:00:00"/>
    <d v="2013-11-03T00:00:00"/>
    <n v="61.07"/>
    <m/>
    <s v="Paid"/>
    <d v="2013-09-02T00:00:00"/>
    <n v="0"/>
    <s v="Yes"/>
    <x v="2"/>
    <d v="2012-10-12T00:00:00"/>
    <s v="Electronic"/>
    <s v=""/>
    <s v="AR"/>
    <x v="2"/>
    <n v="0"/>
    <x v="2"/>
    <x v="1"/>
    <x v="3"/>
  </r>
  <r>
    <x v="804"/>
    <x v="1"/>
    <s v="7228-LEPPM"/>
    <d v="2012-03-13T00:00:00"/>
    <d v="2012-12-04T00:00:00"/>
    <n v="46.22"/>
    <m/>
    <s v="Paid"/>
    <d v="2012-03-13T00:00:00"/>
    <n v="9"/>
    <s v="No"/>
    <x v="5"/>
    <d v="2012-04-30T00:00:00"/>
    <s v="Paper"/>
    <s v=""/>
    <s v="AR"/>
    <x v="1"/>
    <n v="1"/>
    <x v="1"/>
    <x v="1"/>
    <x v="4"/>
  </r>
  <r>
    <x v="803"/>
    <x v="1"/>
    <s v="3676-CQAIF"/>
    <d v="2012-06-19T00:00:00"/>
    <d v="2012-07-19T00:00:00"/>
    <n v="39.74"/>
    <m/>
    <s v="Paid"/>
    <d v="2012-06-19T00:00:00"/>
    <n v="2"/>
    <s v="No"/>
    <x v="4"/>
    <d v="2013-07-29T00:00:00"/>
    <s v="Paper"/>
    <s v=""/>
    <s v="AR"/>
    <x v="1"/>
    <n v="1"/>
    <x v="1"/>
    <x v="1"/>
    <x v="4"/>
  </r>
  <r>
    <x v="801"/>
    <x v="1"/>
    <s v="9322-YCTQO"/>
    <d v="2012-01-02T00:00:00"/>
    <d v="2012-02-03T00:00:00"/>
    <n v="87.13"/>
    <m/>
    <s v="Paid"/>
    <d v="2012-01-02T00:00:00"/>
    <n v="13"/>
    <s v="No"/>
    <x v="2"/>
    <d v="2012-06-04T00:00:00"/>
    <s v="Paper"/>
    <s v=""/>
    <s v="AR"/>
    <x v="1"/>
    <n v="1"/>
    <x v="1"/>
    <x v="1"/>
    <x v="4"/>
  </r>
  <r>
    <x v="801"/>
    <x v="1"/>
    <s v="4092-ZAVRG"/>
    <d v="2012-11-25T00:00:00"/>
    <d v="2012-12-25T00:00:00"/>
    <n v="87.71"/>
    <m/>
    <s v="Paid"/>
    <d v="2012-11-25T00:00:00"/>
    <n v="0"/>
    <s v="No"/>
    <x v="2"/>
    <d v="2012-05-19T00:00:00"/>
    <s v="Electronic"/>
    <s v=""/>
    <s v="AR"/>
    <x v="2"/>
    <n v="0"/>
    <x v="1"/>
    <x v="1"/>
    <x v="4"/>
  </r>
  <r>
    <x v="804"/>
    <x v="1"/>
    <s v="2687-XWAMA"/>
    <d v="2013-03-17T00:00:00"/>
    <d v="2013-04-16T00:00:00"/>
    <n v="37.659999999999997"/>
    <m/>
    <s v="Paid"/>
    <d v="2013-03-17T00:00:00"/>
    <n v="0"/>
    <s v="No"/>
    <x v="5"/>
    <d v="2013-03-04T00:00:00"/>
    <s v="Paper"/>
    <s v=""/>
    <s v="AR"/>
    <x v="2"/>
    <n v="0"/>
    <x v="1"/>
    <x v="1"/>
    <x v="3"/>
  </r>
  <r>
    <x v="800"/>
    <x v="1"/>
    <s v="0709-LZRJV"/>
    <d v="2012-01-12T00:00:00"/>
    <d v="2012-12-31T00:00:00"/>
    <n v="38.409999999999997"/>
    <m/>
    <s v="Paid"/>
    <d v="2012-01-12T00:00:00"/>
    <n v="16"/>
    <s v="Yes"/>
    <x v="1"/>
    <d v="2013-06-20T00:00:00"/>
    <s v="Paper"/>
    <s v=""/>
    <s v="AR"/>
    <x v="1"/>
    <n v="1"/>
    <x v="2"/>
    <x v="1"/>
    <x v="4"/>
  </r>
  <r>
    <x v="803"/>
    <x v="1"/>
    <s v="9286-VLKMI"/>
    <d v="2012-08-31T00:00:00"/>
    <d v="2012-09-30T00:00:00"/>
    <n v="57.8"/>
    <m/>
    <s v="Paid"/>
    <d v="2012-08-31T00:00:00"/>
    <n v="0"/>
    <s v="No"/>
    <x v="4"/>
    <d v="2013-02-13T00:00:00"/>
    <s v="Paper"/>
    <s v=""/>
    <s v="AR"/>
    <x v="2"/>
    <n v="0"/>
    <x v="1"/>
    <x v="1"/>
    <x v="4"/>
  </r>
  <r>
    <x v="802"/>
    <x v="1"/>
    <s v="8102-ABPKQ"/>
    <d v="2013-06-27T00:00:00"/>
    <d v="2013-07-27T00:00:00"/>
    <n v="48.45"/>
    <m/>
    <s v="Paid"/>
    <d v="2013-06-27T00:00:00"/>
    <n v="26"/>
    <s v="Yes"/>
    <x v="3"/>
    <d v="2013-08-29T00:00:00"/>
    <s v="Paper"/>
    <s v=""/>
    <s v="AR"/>
    <x v="1"/>
    <n v="1"/>
    <x v="2"/>
    <x v="1"/>
    <x v="3"/>
  </r>
  <r>
    <x v="802"/>
    <x v="1"/>
    <s v="5613-UHVMG"/>
    <d v="2013-10-07T00:00:00"/>
    <d v="2013-09-08T00:00:00"/>
    <n v="65.599999999999994"/>
    <m/>
    <s v="Paid"/>
    <d v="2013-10-07T00:00:00"/>
    <n v="0"/>
    <s v="No"/>
    <x v="3"/>
    <d v="2012-05-31T00:00:00"/>
    <s v="Electronic"/>
    <s v=""/>
    <s v="AR"/>
    <x v="2"/>
    <n v="0"/>
    <x v="1"/>
    <x v="1"/>
    <x v="3"/>
  </r>
  <r>
    <x v="802"/>
    <x v="1"/>
    <s v="7946-HJDUR"/>
    <d v="2013-07-02T00:00:00"/>
    <d v="2013-09-03T00:00:00"/>
    <n v="38.86"/>
    <m/>
    <s v="Paid"/>
    <d v="2013-07-02T00:00:00"/>
    <n v="5"/>
    <s v="No"/>
    <x v="3"/>
    <d v="2012-02-21T00:00:00"/>
    <s v="Electronic"/>
    <s v=""/>
    <s v="AR"/>
    <x v="1"/>
    <n v="1"/>
    <x v="1"/>
    <x v="1"/>
    <x v="3"/>
  </r>
  <r>
    <x v="803"/>
    <x v="1"/>
    <s v="3271-YDPUJ"/>
    <d v="2012-10-17T00:00:00"/>
    <d v="2012-11-16T00:00:00"/>
    <n v="63.96"/>
    <m/>
    <s v="Paid"/>
    <d v="2012-10-17T00:00:00"/>
    <n v="12"/>
    <s v="Yes"/>
    <x v="4"/>
    <d v="2013-02-04T00:00:00"/>
    <s v="Paper"/>
    <s v=""/>
    <s v="AR"/>
    <x v="1"/>
    <n v="1"/>
    <x v="2"/>
    <x v="1"/>
    <x v="4"/>
  </r>
  <r>
    <x v="804"/>
    <x v="1"/>
    <s v="7260-ZHAKS"/>
    <d v="2012-08-12T00:00:00"/>
    <d v="2013-07-01T00:00:00"/>
    <n v="66.27"/>
    <m/>
    <s v="Paid"/>
    <d v="2012-08-12T00:00:00"/>
    <n v="0"/>
    <s v="No"/>
    <x v="5"/>
    <d v="2012-06-17T00:00:00"/>
    <s v="Electronic"/>
    <s v=""/>
    <s v="AR"/>
    <x v="2"/>
    <n v="0"/>
    <x v="1"/>
    <x v="1"/>
    <x v="4"/>
  </r>
  <r>
    <x v="804"/>
    <x v="1"/>
    <s v="9928-IJYBQ"/>
    <d v="2012-07-18T00:00:00"/>
    <d v="2012-08-17T00:00:00"/>
    <n v="67.790000000000006"/>
    <m/>
    <s v="Paid"/>
    <d v="2012-07-18T00:00:00"/>
    <n v="23"/>
    <s v="Yes"/>
    <x v="5"/>
    <d v="2012-03-18T00:00:00"/>
    <s v="Electronic"/>
    <s v=""/>
    <s v="AR"/>
    <x v="1"/>
    <n v="1"/>
    <x v="2"/>
    <x v="1"/>
    <x v="4"/>
  </r>
  <r>
    <x v="801"/>
    <x v="1"/>
    <s v="4640-FGEJI"/>
    <d v="2012-04-12T00:00:00"/>
    <d v="2013-03-01T00:00:00"/>
    <n v="78.12"/>
    <m/>
    <s v="Paid"/>
    <d v="2012-04-12T00:00:00"/>
    <n v="9"/>
    <s v="Yes"/>
    <x v="2"/>
    <d v="2013-04-04T00:00:00"/>
    <s v="Paper"/>
    <s v=""/>
    <s v="AR"/>
    <x v="1"/>
    <n v="1"/>
    <x v="2"/>
    <x v="1"/>
    <x v="4"/>
  </r>
  <r>
    <x v="802"/>
    <x v="1"/>
    <s v="9181-HEKGV"/>
    <d v="2012-01-29T00:00:00"/>
    <d v="2012-02-28T00:00:00"/>
    <n v="59.08"/>
    <m/>
    <s v="Paid"/>
    <d v="2012-01-29T00:00:00"/>
    <n v="20"/>
    <s v="Yes"/>
    <x v="3"/>
    <d v="2013-10-16T00:00:00"/>
    <s v="Paper"/>
    <s v=""/>
    <s v="AR"/>
    <x v="1"/>
    <n v="1"/>
    <x v="2"/>
    <x v="1"/>
    <x v="4"/>
  </r>
  <r>
    <x v="801"/>
    <x v="1"/>
    <s v="9725-EZTEJ"/>
    <d v="2012-05-15T00:00:00"/>
    <d v="2012-06-14T00:00:00"/>
    <n v="76.27"/>
    <m/>
    <s v="Paid"/>
    <d v="2012-05-15T00:00:00"/>
    <n v="3"/>
    <s v="Yes"/>
    <x v="2"/>
    <d v="2012-03-17T00:00:00"/>
    <s v="Electronic"/>
    <s v=""/>
    <s v="AR"/>
    <x v="1"/>
    <n v="1"/>
    <x v="2"/>
    <x v="1"/>
    <x v="4"/>
  </r>
  <r>
    <x v="804"/>
    <x v="1"/>
    <s v="7856-ODQFO"/>
    <d v="2012-07-10T00:00:00"/>
    <d v="2012-06-11T00:00:00"/>
    <n v="44.83"/>
    <m/>
    <s v="Paid"/>
    <d v="2012-07-10T00:00:00"/>
    <n v="0"/>
    <s v="No"/>
    <x v="5"/>
    <d v="2012-05-08T00:00:00"/>
    <s v="Electronic"/>
    <s v=""/>
    <s v="AR"/>
    <x v="2"/>
    <n v="0"/>
    <x v="1"/>
    <x v="1"/>
    <x v="4"/>
  </r>
  <r>
    <x v="800"/>
    <x v="1"/>
    <s v="9212-BTDMX"/>
    <d v="2013-04-07T00:00:00"/>
    <d v="2013-03-08T00:00:00"/>
    <n v="38.96"/>
    <m/>
    <s v="Paid"/>
    <d v="2013-04-07T00:00:00"/>
    <n v="0"/>
    <s v="No"/>
    <x v="1"/>
    <d v="2012-04-22T00:00:00"/>
    <s v="Electronic"/>
    <s v=""/>
    <s v="AR"/>
    <x v="2"/>
    <n v="0"/>
    <x v="1"/>
    <x v="1"/>
    <x v="3"/>
  </r>
  <r>
    <x v="804"/>
    <x v="1"/>
    <s v="7228-LEPPM"/>
    <d v="2013-01-08T00:00:00"/>
    <d v="2013-08-31T00:00:00"/>
    <n v="55.8"/>
    <m/>
    <s v="Paid"/>
    <d v="2013-01-08T00:00:00"/>
    <n v="16"/>
    <s v="No"/>
    <x v="5"/>
    <d v="2012-04-30T00:00:00"/>
    <s v="Electronic"/>
    <s v=""/>
    <s v="AR"/>
    <x v="1"/>
    <n v="1"/>
    <x v="1"/>
    <x v="1"/>
    <x v="3"/>
  </r>
  <r>
    <x v="802"/>
    <x v="1"/>
    <s v="3568-JJMFW"/>
    <d v="2013-11-15T00:00:00"/>
    <d v="2013-12-15T00:00:00"/>
    <n v="82.29"/>
    <m/>
    <s v="Paid"/>
    <d v="2013-11-15T00:00:00"/>
    <n v="0"/>
    <s v="No"/>
    <x v="3"/>
    <d v="2012-09-01T00:00:00"/>
    <s v="Electronic"/>
    <s v=""/>
    <s v="AR"/>
    <x v="2"/>
    <n v="0"/>
    <x v="1"/>
    <x v="1"/>
    <x v="3"/>
  </r>
  <r>
    <x v="804"/>
    <x v="1"/>
    <s v="7758-WKLVM"/>
    <d v="2013-07-30T00:00:00"/>
    <d v="2013-08-29T00:00:00"/>
    <n v="65.59"/>
    <m/>
    <s v="Paid"/>
    <d v="2013-07-30T00:00:00"/>
    <n v="26"/>
    <s v="Yes"/>
    <x v="5"/>
    <d v="2012-06-02T00:00:00"/>
    <s v="Electronic"/>
    <s v=""/>
    <s v="AR"/>
    <x v="1"/>
    <n v="1"/>
    <x v="2"/>
    <x v="1"/>
    <x v="3"/>
  </r>
  <r>
    <x v="803"/>
    <x v="1"/>
    <s v="9286-VLKMI"/>
    <d v="2013-10-22T00:00:00"/>
    <d v="2013-11-21T00:00:00"/>
    <n v="41.64"/>
    <m/>
    <s v="Paid"/>
    <d v="2013-10-22T00:00:00"/>
    <n v="0"/>
    <s v="No"/>
    <x v="4"/>
    <d v="2013-02-13T00:00:00"/>
    <s v="Electronic"/>
    <s v=""/>
    <s v="AR"/>
    <x v="2"/>
    <n v="0"/>
    <x v="1"/>
    <x v="1"/>
    <x v="3"/>
  </r>
  <r>
    <x v="800"/>
    <x v="1"/>
    <s v="8820-BLYDZ"/>
    <d v="2012-06-07T00:00:00"/>
    <d v="2012-05-08T00:00:00"/>
    <n v="54.33"/>
    <m/>
    <s v="Paid"/>
    <d v="2012-06-07T00:00:00"/>
    <n v="0"/>
    <s v="No"/>
    <x v="1"/>
    <d v="2013-03-19T00:00:00"/>
    <s v="Paper"/>
    <s v=""/>
    <s v="AR"/>
    <x v="2"/>
    <n v="0"/>
    <x v="1"/>
    <x v="1"/>
    <x v="4"/>
  </r>
  <r>
    <x v="804"/>
    <x v="1"/>
    <s v="5592-UQXSS"/>
    <d v="2012-06-13T00:00:00"/>
    <d v="2012-07-13T00:00:00"/>
    <n v="43.52"/>
    <m/>
    <s v="Paid"/>
    <d v="2012-06-13T00:00:00"/>
    <n v="4"/>
    <s v="No"/>
    <x v="5"/>
    <d v="2012-12-31T00:00:00"/>
    <s v="Paper"/>
    <s v=""/>
    <s v="AR"/>
    <x v="1"/>
    <n v="1"/>
    <x v="1"/>
    <x v="1"/>
    <x v="4"/>
  </r>
  <r>
    <x v="803"/>
    <x v="1"/>
    <s v="7654-DOLHO"/>
    <d v="2012-09-29T00:00:00"/>
    <d v="2012-10-29T00:00:00"/>
    <n v="46.41"/>
    <m/>
    <s v="Paid"/>
    <d v="2012-09-29T00:00:00"/>
    <n v="0"/>
    <s v="No"/>
    <x v="4"/>
    <d v="2012-04-04T00:00:00"/>
    <s v="Electronic"/>
    <s v=""/>
    <s v="AR"/>
    <x v="2"/>
    <n v="0"/>
    <x v="1"/>
    <x v="1"/>
    <x v="4"/>
  </r>
  <r>
    <x v="804"/>
    <x v="1"/>
    <s v="7228-LEPPM"/>
    <d v="2012-10-22T00:00:00"/>
    <d v="2012-11-21T00:00:00"/>
    <n v="34.49"/>
    <m/>
    <s v="Paid"/>
    <d v="2012-10-22T00:00:00"/>
    <n v="11"/>
    <s v="No"/>
    <x v="5"/>
    <d v="2012-04-30T00:00:00"/>
    <s v="Electronic"/>
    <s v=""/>
    <s v="AR"/>
    <x v="1"/>
    <n v="1"/>
    <x v="1"/>
    <x v="1"/>
    <x v="4"/>
  </r>
  <r>
    <x v="800"/>
    <x v="1"/>
    <s v="3598-DNURW"/>
    <d v="2012-06-03T00:00:00"/>
    <d v="2012-05-04T00:00:00"/>
    <n v="67.83"/>
    <m/>
    <s v="Paid"/>
    <d v="2012-06-03T00:00:00"/>
    <n v="0"/>
    <s v="No"/>
    <x v="1"/>
    <d v="2012-08-29T00:00:00"/>
    <s v="Paper"/>
    <s v=""/>
    <s v="AR"/>
    <x v="2"/>
    <n v="0"/>
    <x v="1"/>
    <x v="1"/>
    <x v="4"/>
  </r>
  <r>
    <x v="803"/>
    <x v="1"/>
    <s v="7654-DOLHO"/>
    <d v="2012-07-21T00:00:00"/>
    <d v="2012-08-20T00:00:00"/>
    <n v="17.37"/>
    <m/>
    <s v="Paid"/>
    <d v="2012-07-21T00:00:00"/>
    <n v="0"/>
    <s v="No"/>
    <x v="4"/>
    <d v="2012-04-04T00:00:00"/>
    <s v="Electronic"/>
    <s v=""/>
    <s v="AR"/>
    <x v="2"/>
    <n v="0"/>
    <x v="1"/>
    <x v="1"/>
    <x v="4"/>
  </r>
  <r>
    <x v="804"/>
    <x v="1"/>
    <s v="9149-MATVB"/>
    <d v="2013-01-18T00:00:00"/>
    <d v="2013-02-17T00:00:00"/>
    <n v="72.95"/>
    <m/>
    <s v="Paid"/>
    <d v="2013-01-18T00:00:00"/>
    <n v="0"/>
    <s v="No"/>
    <x v="5"/>
    <d v="2013-04-30T00:00:00"/>
    <s v="Paper"/>
    <s v=""/>
    <s v="AR"/>
    <x v="2"/>
    <n v="0"/>
    <x v="1"/>
    <x v="1"/>
    <x v="3"/>
  </r>
  <r>
    <x v="801"/>
    <x v="1"/>
    <s v="7938-EVASK"/>
    <d v="2013-05-29T00:00:00"/>
    <d v="2013-06-28T00:00:00"/>
    <n v="56.85"/>
    <m/>
    <s v="Paid"/>
    <d v="2013-05-29T00:00:00"/>
    <n v="4"/>
    <s v="No"/>
    <x v="2"/>
    <d v="2012-12-15T00:00:00"/>
    <s v="Electronic"/>
    <s v=""/>
    <s v="AR"/>
    <x v="1"/>
    <n v="1"/>
    <x v="1"/>
    <x v="1"/>
    <x v="3"/>
  </r>
  <r>
    <x v="800"/>
    <x v="1"/>
    <s v="6708-DPYTF"/>
    <d v="2013-03-10T00:00:00"/>
    <d v="2013-02-11T00:00:00"/>
    <n v="99.22"/>
    <m/>
    <s v="Paid"/>
    <d v="2013-03-10T00:00:00"/>
    <n v="15"/>
    <s v="No"/>
    <x v="1"/>
    <d v="2012-02-08T00:00:00"/>
    <s v="Electronic"/>
    <s v=""/>
    <s v="AR"/>
    <x v="1"/>
    <n v="1"/>
    <x v="1"/>
    <x v="1"/>
    <x v="3"/>
  </r>
  <r>
    <x v="800"/>
    <x v="1"/>
    <s v="3598-DNURW"/>
    <d v="2012-08-14T00:00:00"/>
    <d v="2012-09-13T00:00:00"/>
    <n v="50.66"/>
    <m/>
    <s v="Paid"/>
    <d v="2012-08-14T00:00:00"/>
    <n v="0"/>
    <s v="No"/>
    <x v="1"/>
    <d v="2012-08-29T00:00:00"/>
    <s v="Paper"/>
    <s v=""/>
    <s v="AR"/>
    <x v="2"/>
    <n v="0"/>
    <x v="1"/>
    <x v="1"/>
    <x v="4"/>
  </r>
  <r>
    <x v="803"/>
    <x v="1"/>
    <s v="9460-VAZGD"/>
    <d v="2012-01-14T00:00:00"/>
    <d v="2012-02-13T00:00:00"/>
    <n v="65.900000000000006"/>
    <m/>
    <s v="Paid"/>
    <d v="2012-01-14T00:00:00"/>
    <n v="0"/>
    <s v="No"/>
    <x v="4"/>
    <d v="2013-10-08T00:00:00"/>
    <s v="Paper"/>
    <s v=""/>
    <s v="AR"/>
    <x v="2"/>
    <n v="0"/>
    <x v="1"/>
    <x v="1"/>
    <x v="4"/>
  </r>
  <r>
    <x v="803"/>
    <x v="1"/>
    <s v="1168-BEASA"/>
    <d v="2012-02-29T00:00:00"/>
    <d v="2012-03-30T00:00:00"/>
    <n v="24.63"/>
    <m/>
    <s v="Paid"/>
    <d v="2012-02-29T00:00:00"/>
    <n v="0"/>
    <s v="No"/>
    <x v="4"/>
    <d v="2013-06-11T00:00:00"/>
    <s v="Paper"/>
    <s v=""/>
    <s v="AR"/>
    <x v="2"/>
    <n v="0"/>
    <x v="1"/>
    <x v="1"/>
    <x v="4"/>
  </r>
  <r>
    <x v="802"/>
    <x v="1"/>
    <s v="8887-NCUZC"/>
    <d v="2012-01-12T00:00:00"/>
    <d v="2012-12-31T00:00:00"/>
    <n v="30.8"/>
    <m/>
    <s v="Paid"/>
    <d v="2012-01-12T00:00:00"/>
    <n v="9"/>
    <s v="No"/>
    <x v="3"/>
    <d v="2013-01-22T00:00:00"/>
    <s v="Paper"/>
    <s v=""/>
    <s v="AR"/>
    <x v="1"/>
    <n v="1"/>
    <x v="1"/>
    <x v="1"/>
    <x v="4"/>
  </r>
  <r>
    <x v="800"/>
    <x v="1"/>
    <s v="0709-LZRJV"/>
    <d v="2013-04-23T00:00:00"/>
    <d v="2013-05-23T00:00:00"/>
    <n v="19.53"/>
    <m/>
    <s v="Paid"/>
    <d v="2013-04-23T00:00:00"/>
    <n v="0"/>
    <s v="No"/>
    <x v="1"/>
    <d v="2013-06-20T00:00:00"/>
    <s v="Paper"/>
    <s v=""/>
    <s v="AR"/>
    <x v="2"/>
    <n v="0"/>
    <x v="1"/>
    <x v="1"/>
    <x v="3"/>
  </r>
  <r>
    <x v="800"/>
    <x v="1"/>
    <s v="7841-HROAQ"/>
    <d v="2013-06-06T00:00:00"/>
    <d v="2013-06-07T00:00:00"/>
    <n v="47.99"/>
    <m/>
    <s v="Paid"/>
    <d v="2013-06-06T00:00:00"/>
    <n v="5"/>
    <s v="Yes"/>
    <x v="1"/>
    <d v="2013-09-15T00:00:00"/>
    <s v="Paper"/>
    <s v=""/>
    <s v="AR"/>
    <x v="1"/>
    <n v="1"/>
    <x v="2"/>
    <x v="1"/>
    <x v="3"/>
  </r>
  <r>
    <x v="802"/>
    <x v="1"/>
    <s v="2824-HJQPP"/>
    <d v="2012-04-09T00:00:00"/>
    <d v="2012-04-10T00:00:00"/>
    <n v="44.51"/>
    <m/>
    <s v="Paid"/>
    <d v="2012-04-09T00:00:00"/>
    <n v="0"/>
    <s v="No"/>
    <x v="3"/>
    <d v="2013-04-09T00:00:00"/>
    <s v="Paper"/>
    <s v=""/>
    <s v="AR"/>
    <x v="2"/>
    <n v="0"/>
    <x v="1"/>
    <x v="1"/>
    <x v="4"/>
  </r>
  <r>
    <x v="800"/>
    <x v="1"/>
    <s v="2676-DZINU"/>
    <d v="2013-02-14T00:00:00"/>
    <d v="2013-03-16T00:00:00"/>
    <n v="60.72"/>
    <m/>
    <s v="Paid"/>
    <d v="2013-02-14T00:00:00"/>
    <n v="0"/>
    <s v="No"/>
    <x v="1"/>
    <d v="2012-10-19T00:00:00"/>
    <s v="Electronic"/>
    <s v=""/>
    <s v="AR"/>
    <x v="2"/>
    <n v="0"/>
    <x v="1"/>
    <x v="1"/>
    <x v="3"/>
  </r>
  <r>
    <x v="802"/>
    <x v="1"/>
    <s v="1604-LIFKX"/>
    <d v="2012-02-07T00:00:00"/>
    <d v="2012-01-08T00:00:00"/>
    <n v="87.16"/>
    <m/>
    <s v="Paid"/>
    <d v="2012-02-07T00:00:00"/>
    <n v="5"/>
    <s v="No"/>
    <x v="3"/>
    <d v="2013-03-16T00:00:00"/>
    <s v="Paper"/>
    <s v=""/>
    <s v="AR"/>
    <x v="1"/>
    <n v="1"/>
    <x v="1"/>
    <x v="1"/>
    <x v="4"/>
  </r>
  <r>
    <x v="800"/>
    <x v="1"/>
    <s v="0379-NEVHP"/>
    <d v="2013-03-04T00:00:00"/>
    <d v="2013-03-05T00:00:00"/>
    <n v="74.34"/>
    <m/>
    <s v="Paid"/>
    <d v="2013-03-04T00:00:00"/>
    <n v="0"/>
    <s v="No"/>
    <x v="1"/>
    <d v="2013-06-04T00:00:00"/>
    <s v="Paper"/>
    <s v=""/>
    <s v="AR"/>
    <x v="2"/>
    <n v="0"/>
    <x v="1"/>
    <x v="1"/>
    <x v="3"/>
  </r>
  <r>
    <x v="800"/>
    <x v="1"/>
    <s v="2423-QOKIO"/>
    <d v="2013-03-14T00:00:00"/>
    <d v="2013-04-13T00:00:00"/>
    <n v="48.27"/>
    <m/>
    <s v="Paid"/>
    <d v="2013-03-14T00:00:00"/>
    <n v="0"/>
    <s v="No"/>
    <x v="1"/>
    <d v="2013-11-05T00:00:00"/>
    <s v="Paper"/>
    <s v=""/>
    <s v="AR"/>
    <x v="2"/>
    <n v="0"/>
    <x v="1"/>
    <x v="1"/>
    <x v="3"/>
  </r>
  <r>
    <x v="804"/>
    <x v="1"/>
    <s v="2687-XWAMA"/>
    <d v="2012-07-13T00:00:00"/>
    <d v="2012-12-08T00:00:00"/>
    <n v="46.68"/>
    <m/>
    <s v="Paid"/>
    <d v="2012-07-13T00:00:00"/>
    <n v="0"/>
    <s v="No"/>
    <x v="5"/>
    <d v="2013-03-04T00:00:00"/>
    <s v="Paper"/>
    <s v=""/>
    <s v="AR"/>
    <x v="2"/>
    <n v="0"/>
    <x v="1"/>
    <x v="1"/>
    <x v="4"/>
  </r>
  <r>
    <x v="800"/>
    <x v="1"/>
    <s v="9174-IYKOC"/>
    <d v="2013-11-27T00:00:00"/>
    <d v="2013-12-27T00:00:00"/>
    <n v="71.599999999999994"/>
    <m/>
    <s v="Paid"/>
    <d v="2013-11-27T00:00:00"/>
    <n v="0"/>
    <s v="No"/>
    <x v="1"/>
    <d v="2012-11-27T00:00:00"/>
    <s v="Electronic"/>
    <s v=""/>
    <s v="AR"/>
    <x v="2"/>
    <n v="0"/>
    <x v="1"/>
    <x v="1"/>
    <x v="3"/>
  </r>
  <r>
    <x v="804"/>
    <x v="1"/>
    <s v="2026-XLBER"/>
    <d v="2012-09-14T00:00:00"/>
    <d v="2012-10-14T00:00:00"/>
    <n v="50.87"/>
    <m/>
    <s v="Paid"/>
    <d v="2012-09-14T00:00:00"/>
    <n v="0"/>
    <s v="No"/>
    <x v="5"/>
    <d v="2012-12-11T00:00:00"/>
    <s v="Paper"/>
    <s v=""/>
    <s v="AR"/>
    <x v="2"/>
    <n v="0"/>
    <x v="1"/>
    <x v="1"/>
    <x v="4"/>
  </r>
  <r>
    <x v="804"/>
    <x v="1"/>
    <s v="2026-XLBER"/>
    <d v="2012-09-01T00:00:00"/>
    <d v="2012-08-02T00:00:00"/>
    <n v="83.12"/>
    <m/>
    <s v="Paid"/>
    <d v="2012-09-01T00:00:00"/>
    <n v="0"/>
    <s v="No"/>
    <x v="5"/>
    <d v="2012-12-11T00:00:00"/>
    <s v="Paper"/>
    <s v=""/>
    <s v="AR"/>
    <x v="2"/>
    <n v="0"/>
    <x v="1"/>
    <x v="1"/>
    <x v="4"/>
  </r>
  <r>
    <x v="801"/>
    <x v="1"/>
    <s v="6833-ETVHD"/>
    <d v="2012-06-06T00:00:00"/>
    <d v="2012-06-07T00:00:00"/>
    <n v="82.79"/>
    <m/>
    <s v="Paid"/>
    <d v="2012-06-06T00:00:00"/>
    <n v="0"/>
    <s v="No"/>
    <x v="2"/>
    <d v="2012-04-30T00:00:00"/>
    <s v="Electronic"/>
    <s v=""/>
    <s v="AR"/>
    <x v="2"/>
    <n v="0"/>
    <x v="1"/>
    <x v="1"/>
    <x v="4"/>
  </r>
  <r>
    <x v="801"/>
    <x v="1"/>
    <s v="9758-AIEIK"/>
    <d v="2013-09-14T00:00:00"/>
    <d v="2013-10-14T00:00:00"/>
    <n v="69.650000000000006"/>
    <m/>
    <s v="Paid"/>
    <d v="2013-09-14T00:00:00"/>
    <n v="0"/>
    <s v="No"/>
    <x v="2"/>
    <d v="2012-04-23T00:00:00"/>
    <s v="Electronic"/>
    <s v=""/>
    <s v="AR"/>
    <x v="2"/>
    <n v="0"/>
    <x v="1"/>
    <x v="1"/>
    <x v="3"/>
  </r>
  <r>
    <x v="800"/>
    <x v="1"/>
    <s v="9014-WENVB"/>
    <d v="2013-09-26T00:00:00"/>
    <d v="2013-10-26T00:00:00"/>
    <n v="64.95"/>
    <m/>
    <s v="Paid"/>
    <d v="2013-09-26T00:00:00"/>
    <n v="0"/>
    <s v="No"/>
    <x v="1"/>
    <d v="2013-03-08T00:00:00"/>
    <s v="Electronic"/>
    <s v=""/>
    <s v="AR"/>
    <x v="2"/>
    <n v="0"/>
    <x v="1"/>
    <x v="1"/>
    <x v="3"/>
  </r>
  <r>
    <x v="803"/>
    <x v="1"/>
    <s v="9286-VLKMI"/>
    <d v="2012-04-06T00:00:00"/>
    <d v="2012-04-07T00:00:00"/>
    <n v="41.71"/>
    <m/>
    <s v="Paid"/>
    <d v="2012-04-06T00:00:00"/>
    <n v="0"/>
    <s v="No"/>
    <x v="4"/>
    <d v="2013-02-13T00:00:00"/>
    <s v="Paper"/>
    <s v=""/>
    <s v="AR"/>
    <x v="2"/>
    <n v="0"/>
    <x v="1"/>
    <x v="1"/>
    <x v="4"/>
  </r>
  <r>
    <x v="802"/>
    <x v="1"/>
    <s v="6627-ELFBK"/>
    <d v="2013-01-02T00:00:00"/>
    <d v="2013-03-03T00:00:00"/>
    <n v="69.59"/>
    <m/>
    <s v="Paid"/>
    <d v="2013-01-02T00:00:00"/>
    <n v="6"/>
    <s v="Yes"/>
    <x v="3"/>
    <d v="2012-11-26T00:00:00"/>
    <s v="Electronic"/>
    <s v=""/>
    <s v="AR"/>
    <x v="1"/>
    <n v="1"/>
    <x v="2"/>
    <x v="1"/>
    <x v="3"/>
  </r>
  <r>
    <x v="802"/>
    <x v="1"/>
    <s v="8102-ABPKQ"/>
    <d v="2012-07-31T00:00:00"/>
    <d v="2012-08-30T00:00:00"/>
    <n v="55.5"/>
    <m/>
    <s v="Paid"/>
    <d v="2012-07-31T00:00:00"/>
    <n v="14"/>
    <s v="Yes"/>
    <x v="3"/>
    <d v="2013-08-29T00:00:00"/>
    <s v="Paper"/>
    <s v=""/>
    <s v="AR"/>
    <x v="1"/>
    <n v="1"/>
    <x v="2"/>
    <x v="1"/>
    <x v="4"/>
  </r>
  <r>
    <x v="800"/>
    <x v="1"/>
    <s v="8820-BLYDZ"/>
    <d v="2012-06-01T00:00:00"/>
    <d v="2012-05-02T00:00:00"/>
    <n v="78.05"/>
    <m/>
    <s v="Paid"/>
    <d v="2012-06-01T00:00:00"/>
    <n v="0"/>
    <s v="No"/>
    <x v="1"/>
    <d v="2013-03-19T00:00:00"/>
    <s v="Paper"/>
    <s v=""/>
    <s v="AR"/>
    <x v="2"/>
    <n v="0"/>
    <x v="1"/>
    <x v="1"/>
    <x v="4"/>
  </r>
  <r>
    <x v="801"/>
    <x v="1"/>
    <s v="4651-PMEXQ"/>
    <d v="2012-12-07T00:00:00"/>
    <d v="2012-11-08T00:00:00"/>
    <n v="68.84"/>
    <m/>
    <s v="Paid"/>
    <d v="2012-12-07T00:00:00"/>
    <n v="0"/>
    <s v="No"/>
    <x v="2"/>
    <d v="2012-04-07T00:00:00"/>
    <s v="Electronic"/>
    <s v=""/>
    <s v="AR"/>
    <x v="2"/>
    <n v="0"/>
    <x v="1"/>
    <x v="1"/>
    <x v="4"/>
  </r>
  <r>
    <x v="801"/>
    <x v="1"/>
    <s v="4092-ZAVRG"/>
    <d v="2013-06-02T00:00:00"/>
    <d v="2013-08-03T00:00:00"/>
    <n v="82.93"/>
    <m/>
    <s v="Paid"/>
    <d v="2013-06-02T00:00:00"/>
    <n v="0"/>
    <s v="No"/>
    <x v="2"/>
    <d v="2012-05-19T00:00:00"/>
    <s v="Electronic"/>
    <s v=""/>
    <s v="AR"/>
    <x v="2"/>
    <n v="0"/>
    <x v="1"/>
    <x v="1"/>
    <x v="3"/>
  </r>
  <r>
    <x v="802"/>
    <x v="1"/>
    <s v="3271-HYHDN"/>
    <d v="2013-09-01T00:00:00"/>
    <d v="2013-08-02T00:00:00"/>
    <n v="49.85"/>
    <m/>
    <s v="Paid"/>
    <d v="2013-09-01T00:00:00"/>
    <n v="0"/>
    <s v="No"/>
    <x v="3"/>
    <d v="2013-04-28T00:00:00"/>
    <s v="Paper"/>
    <s v=""/>
    <s v="AR"/>
    <x v="2"/>
    <n v="0"/>
    <x v="1"/>
    <x v="1"/>
    <x v="3"/>
  </r>
  <r>
    <x v="800"/>
    <x v="1"/>
    <s v="9841-XLGBV"/>
    <d v="2012-12-20T00:00:00"/>
    <d v="2013-01-19T00:00:00"/>
    <n v="50.03"/>
    <m/>
    <s v="Paid"/>
    <d v="2012-12-20T00:00:00"/>
    <n v="4"/>
    <s v="No"/>
    <x v="1"/>
    <d v="2013-03-01T00:00:00"/>
    <s v="Paper"/>
    <s v=""/>
    <s v="AR"/>
    <x v="1"/>
    <n v="1"/>
    <x v="1"/>
    <x v="1"/>
    <x v="4"/>
  </r>
  <r>
    <x v="800"/>
    <x v="1"/>
    <s v="6708-DPYTF"/>
    <d v="2012-11-07T00:00:00"/>
    <d v="2012-10-08T00:00:00"/>
    <n v="69"/>
    <m/>
    <s v="Paid"/>
    <d v="2012-11-07T00:00:00"/>
    <n v="3"/>
    <s v="No"/>
    <x v="1"/>
    <d v="2012-02-08T00:00:00"/>
    <s v="Paper"/>
    <s v=""/>
    <s v="AR"/>
    <x v="1"/>
    <n v="1"/>
    <x v="1"/>
    <x v="1"/>
    <x v="4"/>
  </r>
  <r>
    <x v="801"/>
    <x v="1"/>
    <s v="4632-QZOKX"/>
    <d v="2012-07-23T00:00:00"/>
    <d v="2012-08-22T00:00:00"/>
    <n v="52.71"/>
    <m/>
    <s v="Paid"/>
    <d v="2012-07-23T00:00:00"/>
    <n v="3"/>
    <s v="Yes"/>
    <x v="2"/>
    <d v="2013-03-19T00:00:00"/>
    <s v="Paper"/>
    <s v=""/>
    <s v="AR"/>
    <x v="1"/>
    <n v="1"/>
    <x v="2"/>
    <x v="1"/>
    <x v="4"/>
  </r>
  <r>
    <x v="803"/>
    <x v="1"/>
    <s v="1408-OQZUE"/>
    <d v="2013-06-21T00:00:00"/>
    <d v="2013-07-21T00:00:00"/>
    <n v="36.78"/>
    <m/>
    <s v="Paid"/>
    <d v="2013-06-21T00:00:00"/>
    <n v="14"/>
    <s v="Yes"/>
    <x v="4"/>
    <d v="2012-09-14T00:00:00"/>
    <s v="Electronic"/>
    <s v=""/>
    <s v="AR"/>
    <x v="1"/>
    <n v="1"/>
    <x v="2"/>
    <x v="1"/>
    <x v="3"/>
  </r>
  <r>
    <x v="804"/>
    <x v="1"/>
    <s v="6831-FIODB"/>
    <d v="2013-01-20T00:00:00"/>
    <d v="2013-02-19T00:00:00"/>
    <n v="17.440000000000001"/>
    <m/>
    <s v="Paid"/>
    <d v="2013-01-20T00:00:00"/>
    <n v="1"/>
    <s v="No"/>
    <x v="5"/>
    <d v="2013-08-05T00:00:00"/>
    <s v="Paper"/>
    <s v=""/>
    <s v="AR"/>
    <x v="1"/>
    <n v="1"/>
    <x v="1"/>
    <x v="1"/>
    <x v="3"/>
  </r>
  <r>
    <x v="800"/>
    <x v="1"/>
    <s v="6708-DPYTF"/>
    <d v="2013-10-24T00:00:00"/>
    <d v="2013-11-23T00:00:00"/>
    <n v="93.24"/>
    <m/>
    <s v="Paid"/>
    <d v="2013-10-24T00:00:00"/>
    <n v="10"/>
    <s v="No"/>
    <x v="1"/>
    <d v="2012-02-08T00:00:00"/>
    <s v="Electronic"/>
    <s v=""/>
    <s v="AR"/>
    <x v="1"/>
    <n v="1"/>
    <x v="1"/>
    <x v="1"/>
    <x v="3"/>
  </r>
  <r>
    <x v="803"/>
    <x v="1"/>
    <s v="9286-VLKMI"/>
    <d v="2013-09-29T00:00:00"/>
    <d v="2013-10-29T00:00:00"/>
    <n v="47.32"/>
    <m/>
    <s v="Paid"/>
    <d v="2013-09-29T00:00:00"/>
    <n v="0"/>
    <s v="No"/>
    <x v="4"/>
    <d v="2013-02-13T00:00:00"/>
    <s v="Electronic"/>
    <s v=""/>
    <s v="AR"/>
    <x v="2"/>
    <n v="0"/>
    <x v="1"/>
    <x v="1"/>
    <x v="3"/>
  </r>
  <r>
    <x v="802"/>
    <x v="1"/>
    <s v="6627-ELFBK"/>
    <d v="2012-06-04T00:00:00"/>
    <d v="2012-06-05T00:00:00"/>
    <n v="67.3"/>
    <m/>
    <s v="Paid"/>
    <d v="2012-06-04T00:00:00"/>
    <n v="0"/>
    <s v="No"/>
    <x v="3"/>
    <d v="2012-11-26T00:00:00"/>
    <s v="Paper"/>
    <s v=""/>
    <s v="AR"/>
    <x v="2"/>
    <n v="0"/>
    <x v="1"/>
    <x v="1"/>
    <x v="4"/>
  </r>
  <r>
    <x v="801"/>
    <x v="1"/>
    <s v="8976-AMJEO"/>
    <d v="2012-08-12T00:00:00"/>
    <d v="2013-07-01T00:00:00"/>
    <n v="68.72"/>
    <m/>
    <s v="Paid"/>
    <d v="2012-08-12T00:00:00"/>
    <n v="0"/>
    <s v="No"/>
    <x v="2"/>
    <d v="2012-03-03T00:00:00"/>
    <s v="Electronic"/>
    <s v=""/>
    <s v="AR"/>
    <x v="2"/>
    <n v="0"/>
    <x v="1"/>
    <x v="1"/>
    <x v="4"/>
  </r>
  <r>
    <x v="801"/>
    <x v="1"/>
    <s v="7600-OISKG"/>
    <d v="2012-09-16T00:00:00"/>
    <d v="2012-10-16T00:00:00"/>
    <n v="60.95"/>
    <m/>
    <s v="Paid"/>
    <d v="2012-09-16T00:00:00"/>
    <n v="9"/>
    <s v="Yes"/>
    <x v="2"/>
    <d v="2013-07-19T00:00:00"/>
    <s v="Paper"/>
    <s v=""/>
    <s v="AR"/>
    <x v="1"/>
    <n v="1"/>
    <x v="2"/>
    <x v="1"/>
    <x v="4"/>
  </r>
  <r>
    <x v="801"/>
    <x v="1"/>
    <s v="9758-AIEIK"/>
    <d v="2012-03-23T00:00:00"/>
    <d v="2012-04-22T00:00:00"/>
    <n v="37.39"/>
    <m/>
    <s v="Paid"/>
    <d v="2012-03-23T00:00:00"/>
    <n v="0"/>
    <s v="No"/>
    <x v="2"/>
    <d v="2012-04-23T00:00:00"/>
    <s v="Paper"/>
    <s v=""/>
    <s v="AR"/>
    <x v="2"/>
    <n v="0"/>
    <x v="1"/>
    <x v="1"/>
    <x v="4"/>
  </r>
  <r>
    <x v="801"/>
    <x v="1"/>
    <s v="1447-YZKCL"/>
    <d v="2013-08-22T00:00:00"/>
    <d v="2013-09-21T00:00:00"/>
    <n v="78.69"/>
    <m/>
    <s v="Paid"/>
    <d v="2013-08-22T00:00:00"/>
    <n v="5"/>
    <s v="No"/>
    <x v="2"/>
    <d v="2012-10-08T00:00:00"/>
    <s v="Electronic"/>
    <s v=""/>
    <s v="AR"/>
    <x v="1"/>
    <n v="1"/>
    <x v="1"/>
    <x v="1"/>
    <x v="3"/>
  </r>
  <r>
    <x v="803"/>
    <x v="1"/>
    <s v="3676-CQAIF"/>
    <d v="2013-06-07T00:00:00"/>
    <d v="2013-05-08T00:00:00"/>
    <n v="24.9"/>
    <m/>
    <s v="Paid"/>
    <d v="2013-06-07T00:00:00"/>
    <n v="2"/>
    <s v="No"/>
    <x v="4"/>
    <d v="2013-07-29T00:00:00"/>
    <s v="Paper"/>
    <s v=""/>
    <s v="AR"/>
    <x v="1"/>
    <n v="1"/>
    <x v="1"/>
    <x v="1"/>
    <x v="3"/>
  </r>
  <r>
    <x v="802"/>
    <x v="1"/>
    <s v="9181-HEKGV"/>
    <d v="2012-02-16T00:00:00"/>
    <d v="2012-03-17T00:00:00"/>
    <n v="64.02"/>
    <m/>
    <s v="Paid"/>
    <d v="2012-02-16T00:00:00"/>
    <n v="0"/>
    <s v="No"/>
    <x v="3"/>
    <d v="2013-10-16T00:00:00"/>
    <s v="Paper"/>
    <s v=""/>
    <s v="AR"/>
    <x v="2"/>
    <n v="0"/>
    <x v="1"/>
    <x v="1"/>
    <x v="4"/>
  </r>
  <r>
    <x v="803"/>
    <x v="1"/>
    <s v="7654-DOLHO"/>
    <d v="2012-05-16T00:00:00"/>
    <d v="2012-06-15T00:00:00"/>
    <n v="36.200000000000003"/>
    <m/>
    <s v="Paid"/>
    <d v="2012-05-16T00:00:00"/>
    <n v="0"/>
    <s v="No"/>
    <x v="4"/>
    <d v="2012-04-04T00:00:00"/>
    <s v="Electronic"/>
    <s v=""/>
    <s v="AR"/>
    <x v="2"/>
    <n v="0"/>
    <x v="1"/>
    <x v="1"/>
    <x v="4"/>
  </r>
  <r>
    <x v="803"/>
    <x v="1"/>
    <s v="8690-EEBEO"/>
    <d v="2012-01-29T00:00:00"/>
    <d v="2012-02-28T00:00:00"/>
    <n v="49.83"/>
    <m/>
    <s v="Paid"/>
    <d v="2012-01-29T00:00:00"/>
    <n v="7"/>
    <s v="No"/>
    <x v="4"/>
    <d v="2012-05-12T00:00:00"/>
    <s v="Paper"/>
    <s v=""/>
    <s v="AR"/>
    <x v="1"/>
    <n v="1"/>
    <x v="1"/>
    <x v="1"/>
    <x v="4"/>
  </r>
  <r>
    <x v="804"/>
    <x v="1"/>
    <s v="5592-UQXSS"/>
    <d v="2012-06-21T00:00:00"/>
    <d v="2012-07-21T00:00:00"/>
    <n v="8.2200000000000006"/>
    <m/>
    <s v="Paid"/>
    <d v="2012-06-21T00:00:00"/>
    <n v="0"/>
    <s v="No"/>
    <x v="5"/>
    <d v="2012-12-31T00:00:00"/>
    <s v="Paper"/>
    <s v=""/>
    <s v="AR"/>
    <x v="2"/>
    <n v="0"/>
    <x v="1"/>
    <x v="1"/>
    <x v="4"/>
  </r>
  <r>
    <x v="803"/>
    <x v="1"/>
    <s v="1168-BEASA"/>
    <d v="2013-03-02T00:00:00"/>
    <d v="2013-05-03T00:00:00"/>
    <n v="20.65"/>
    <m/>
    <s v="Paid"/>
    <d v="2013-03-02T00:00:00"/>
    <n v="0"/>
    <s v="No"/>
    <x v="4"/>
    <d v="2013-06-11T00:00:00"/>
    <s v="Paper"/>
    <s v=""/>
    <s v="AR"/>
    <x v="2"/>
    <n v="0"/>
    <x v="1"/>
    <x v="1"/>
    <x v="3"/>
  </r>
  <r>
    <x v="801"/>
    <x v="1"/>
    <s v="4632-QZOKX"/>
    <d v="2013-10-21T00:00:00"/>
    <d v="2013-11-20T00:00:00"/>
    <n v="36.28"/>
    <m/>
    <s v="Paid"/>
    <d v="2013-10-21T00:00:00"/>
    <n v="14"/>
    <s v="Yes"/>
    <x v="2"/>
    <d v="2013-03-19T00:00:00"/>
    <s v="Electronic"/>
    <s v=""/>
    <s v="AR"/>
    <x v="1"/>
    <n v="1"/>
    <x v="2"/>
    <x v="1"/>
    <x v="3"/>
  </r>
  <r>
    <x v="804"/>
    <x v="1"/>
    <s v="7050-KQLDO"/>
    <d v="2013-03-18T00:00:00"/>
    <d v="2013-04-17T00:00:00"/>
    <n v="88.33"/>
    <m/>
    <s v="Paid"/>
    <d v="2013-03-18T00:00:00"/>
    <n v="0"/>
    <s v="No"/>
    <x v="5"/>
    <d v="2012-09-29T00:00:00"/>
    <s v="Electronic"/>
    <s v=""/>
    <s v="AR"/>
    <x v="2"/>
    <n v="0"/>
    <x v="1"/>
    <x v="1"/>
    <x v="3"/>
  </r>
  <r>
    <x v="804"/>
    <x v="1"/>
    <s v="6831-FIODB"/>
    <d v="2012-08-27T00:00:00"/>
    <d v="2012-09-26T00:00:00"/>
    <n v="52.08"/>
    <m/>
    <s v="Paid"/>
    <d v="2012-08-27T00:00:00"/>
    <n v="0"/>
    <s v="No"/>
    <x v="5"/>
    <d v="2013-08-05T00:00:00"/>
    <s v="Paper"/>
    <s v=""/>
    <s v="AR"/>
    <x v="2"/>
    <n v="0"/>
    <x v="1"/>
    <x v="1"/>
    <x v="4"/>
  </r>
  <r>
    <x v="802"/>
    <x v="1"/>
    <s v="3568-JJMFW"/>
    <d v="2012-02-21T00:00:00"/>
    <d v="2012-03-22T00:00:00"/>
    <n v="56.21"/>
    <m/>
    <s v="Paid"/>
    <d v="2012-02-21T00:00:00"/>
    <n v="0"/>
    <s v="Yes"/>
    <x v="3"/>
    <d v="2012-09-01T00:00:00"/>
    <s v="Electronic"/>
    <s v=""/>
    <s v="AR"/>
    <x v="2"/>
    <n v="0"/>
    <x v="2"/>
    <x v="1"/>
    <x v="4"/>
  </r>
  <r>
    <x v="801"/>
    <x v="1"/>
    <s v="9758-AIEIK"/>
    <d v="2013-07-13T00:00:00"/>
    <d v="2013-12-08T00:00:00"/>
    <n v="109.79"/>
    <m/>
    <s v="Paid"/>
    <d v="2013-07-13T00:00:00"/>
    <n v="4"/>
    <s v="Yes"/>
    <x v="2"/>
    <d v="2012-04-23T00:00:00"/>
    <s v="Electronic"/>
    <s v=""/>
    <s v="AR"/>
    <x v="1"/>
    <n v="1"/>
    <x v="2"/>
    <x v="1"/>
    <x v="3"/>
  </r>
  <r>
    <x v="802"/>
    <x v="1"/>
    <s v="6627-ELFBK"/>
    <d v="2013-04-30T00:00:00"/>
    <d v="2013-05-30T00:00:00"/>
    <n v="27.41"/>
    <m/>
    <s v="Paid"/>
    <d v="2013-04-30T00:00:00"/>
    <n v="7"/>
    <s v="Yes"/>
    <x v="3"/>
    <d v="2012-11-26T00:00:00"/>
    <s v="Electronic"/>
    <s v=""/>
    <s v="AR"/>
    <x v="1"/>
    <n v="1"/>
    <x v="2"/>
    <x v="1"/>
    <x v="3"/>
  </r>
  <r>
    <x v="801"/>
    <x v="1"/>
    <s v="3448-OWJOT"/>
    <d v="2012-01-04T00:00:00"/>
    <d v="2012-01-05T00:00:00"/>
    <n v="72.78"/>
    <m/>
    <s v="Paid"/>
    <d v="2012-01-04T00:00:00"/>
    <n v="10"/>
    <s v="Yes"/>
    <x v="2"/>
    <d v="2012-09-15T00:00:00"/>
    <s v="Paper"/>
    <s v=""/>
    <s v="AR"/>
    <x v="1"/>
    <n v="1"/>
    <x v="2"/>
    <x v="1"/>
    <x v="4"/>
  </r>
  <r>
    <x v="803"/>
    <x v="1"/>
    <s v="8690-EEBEO"/>
    <d v="2012-04-24T00:00:00"/>
    <d v="2012-05-24T00:00:00"/>
    <n v="52.8"/>
    <m/>
    <s v="Paid"/>
    <d v="2012-04-24T00:00:00"/>
    <n v="6"/>
    <s v="No"/>
    <x v="4"/>
    <d v="2012-05-12T00:00:00"/>
    <s v="Paper"/>
    <s v=""/>
    <s v="AR"/>
    <x v="1"/>
    <n v="1"/>
    <x v="1"/>
    <x v="1"/>
    <x v="4"/>
  </r>
  <r>
    <x v="800"/>
    <x v="1"/>
    <s v="2125-HJDLA"/>
    <d v="2013-09-22T00:00:00"/>
    <d v="2013-10-22T00:00:00"/>
    <n v="42.46"/>
    <m/>
    <s v="Paid"/>
    <d v="2013-09-22T00:00:00"/>
    <n v="10"/>
    <s v="No"/>
    <x v="1"/>
    <d v="2012-05-22T00:00:00"/>
    <s v="Electronic"/>
    <s v=""/>
    <s v="AR"/>
    <x v="1"/>
    <n v="1"/>
    <x v="1"/>
    <x v="1"/>
    <x v="3"/>
  </r>
  <r>
    <x v="801"/>
    <x v="1"/>
    <s v="9758-AIEIK"/>
    <d v="2012-01-31T00:00:00"/>
    <d v="2012-01-03T00:00:00"/>
    <n v="81.13"/>
    <m/>
    <s v="Paid"/>
    <d v="2012-01-31T00:00:00"/>
    <n v="0"/>
    <s v="No"/>
    <x v="2"/>
    <d v="2012-04-23T00:00:00"/>
    <s v="Paper"/>
    <s v=""/>
    <s v="AR"/>
    <x v="2"/>
    <n v="0"/>
    <x v="1"/>
    <x v="1"/>
    <x v="4"/>
  </r>
  <r>
    <x v="804"/>
    <x v="1"/>
    <s v="7856-ODQFO"/>
    <d v="2013-07-04T00:00:00"/>
    <d v="2013-07-05T00:00:00"/>
    <n v="9.4700000000000006"/>
    <m/>
    <s v="Paid"/>
    <d v="2013-07-04T00:00:00"/>
    <n v="0"/>
    <s v="No"/>
    <x v="5"/>
    <d v="2012-05-08T00:00:00"/>
    <s v="Electronic"/>
    <s v=""/>
    <s v="AR"/>
    <x v="2"/>
    <n v="0"/>
    <x v="1"/>
    <x v="1"/>
    <x v="3"/>
  </r>
  <r>
    <x v="804"/>
    <x v="1"/>
    <s v="2026-XLBER"/>
    <d v="2012-07-14T00:00:00"/>
    <d v="2012-08-13T00:00:00"/>
    <n v="57.7"/>
    <m/>
    <s v="Paid"/>
    <d v="2012-07-14T00:00:00"/>
    <n v="0"/>
    <s v="No"/>
    <x v="5"/>
    <d v="2012-12-11T00:00:00"/>
    <s v="Paper"/>
    <s v=""/>
    <s v="AR"/>
    <x v="2"/>
    <n v="0"/>
    <x v="1"/>
    <x v="1"/>
    <x v="4"/>
  </r>
  <r>
    <x v="800"/>
    <x v="1"/>
    <s v="1080-NDGAE"/>
    <d v="2012-10-03T00:00:00"/>
    <d v="2012-09-04T00:00:00"/>
    <n v="85.82"/>
    <m/>
    <s v="Paid"/>
    <d v="2012-10-03T00:00:00"/>
    <n v="5"/>
    <s v="Yes"/>
    <x v="1"/>
    <d v="2012-09-28T00:00:00"/>
    <s v="Paper"/>
    <s v=""/>
    <s v="AR"/>
    <x v="1"/>
    <n v="1"/>
    <x v="2"/>
    <x v="1"/>
    <x v="4"/>
  </r>
  <r>
    <x v="801"/>
    <x v="1"/>
    <s v="8389-TCXFQ"/>
    <d v="2012-04-08T00:00:00"/>
    <d v="2012-03-09T00:00:00"/>
    <n v="69.650000000000006"/>
    <m/>
    <s v="Paid"/>
    <d v="2012-04-08T00:00:00"/>
    <n v="10"/>
    <s v="Yes"/>
    <x v="2"/>
    <d v="2012-08-24T00:00:00"/>
    <s v="Paper"/>
    <s v=""/>
    <s v="AR"/>
    <x v="1"/>
    <n v="1"/>
    <x v="2"/>
    <x v="1"/>
    <x v="4"/>
  </r>
  <r>
    <x v="804"/>
    <x v="1"/>
    <s v="6077-FDQRK"/>
    <d v="2012-11-14T00:00:00"/>
    <d v="2012-12-14T00:00:00"/>
    <n v="60.66"/>
    <m/>
    <s v="Paid"/>
    <d v="2012-11-14T00:00:00"/>
    <n v="0"/>
    <s v="No"/>
    <x v="5"/>
    <d v="2012-11-09T00:00:00"/>
    <s v="Electronic"/>
    <s v=""/>
    <s v="AR"/>
    <x v="2"/>
    <n v="0"/>
    <x v="1"/>
    <x v="1"/>
    <x v="4"/>
  </r>
  <r>
    <x v="800"/>
    <x v="1"/>
    <s v="2820-XGXSB"/>
    <d v="2012-03-23T00:00:00"/>
    <d v="2012-04-22T00:00:00"/>
    <n v="92.34"/>
    <m/>
    <s v="Paid"/>
    <d v="2012-03-23T00:00:00"/>
    <n v="0"/>
    <s v="No"/>
    <x v="1"/>
    <d v="2012-01-26T00:00:00"/>
    <s v="Electronic"/>
    <s v=""/>
    <s v="AR"/>
    <x v="2"/>
    <n v="0"/>
    <x v="1"/>
    <x v="1"/>
    <x v="4"/>
  </r>
  <r>
    <x v="804"/>
    <x v="1"/>
    <s v="2026-XLBER"/>
    <d v="2012-09-03T00:00:00"/>
    <d v="2012-08-04T00:00:00"/>
    <n v="18.57"/>
    <m/>
    <s v="Paid"/>
    <d v="2012-09-03T00:00:00"/>
    <n v="0"/>
    <s v="No"/>
    <x v="5"/>
    <d v="2012-12-11T00:00:00"/>
    <s v="Paper"/>
    <s v=""/>
    <s v="AR"/>
    <x v="2"/>
    <n v="0"/>
    <x v="1"/>
    <x v="1"/>
    <x v="4"/>
  </r>
  <r>
    <x v="803"/>
    <x v="1"/>
    <s v="1168-BEASA"/>
    <d v="2012-11-16T00:00:00"/>
    <d v="2012-12-16T00:00:00"/>
    <n v="84.22"/>
    <m/>
    <s v="Paid"/>
    <d v="2012-11-16T00:00:00"/>
    <n v="12"/>
    <s v="Yes"/>
    <x v="4"/>
    <d v="2013-06-11T00:00:00"/>
    <s v="Paper"/>
    <s v=""/>
    <s v="AR"/>
    <x v="1"/>
    <n v="1"/>
    <x v="2"/>
    <x v="1"/>
    <x v="4"/>
  </r>
  <r>
    <x v="804"/>
    <x v="1"/>
    <s v="7260-ZHAKS"/>
    <d v="2013-01-30T00:00:00"/>
    <d v="2013-01-03T00:00:00"/>
    <n v="53.71"/>
    <m/>
    <s v="Paid"/>
    <d v="2013-01-30T00:00:00"/>
    <n v="0"/>
    <s v="No"/>
    <x v="5"/>
    <d v="2012-06-17T00:00:00"/>
    <s v="Electronic"/>
    <s v=""/>
    <s v="AR"/>
    <x v="2"/>
    <n v="0"/>
    <x v="1"/>
    <x v="1"/>
    <x v="3"/>
  </r>
  <r>
    <x v="802"/>
    <x v="1"/>
    <s v="3271-HYHDN"/>
    <d v="2013-05-01T00:00:00"/>
    <d v="2013-04-02T00:00:00"/>
    <n v="46.1"/>
    <m/>
    <s v="Paid"/>
    <d v="2013-05-01T00:00:00"/>
    <n v="0"/>
    <s v="No"/>
    <x v="3"/>
    <d v="2013-04-28T00:00:00"/>
    <s v="Paper"/>
    <s v=""/>
    <s v="AR"/>
    <x v="2"/>
    <n v="0"/>
    <x v="1"/>
    <x v="1"/>
    <x v="3"/>
  </r>
  <r>
    <x v="800"/>
    <x v="1"/>
    <s v="9014-WENVB"/>
    <d v="2012-06-20T00:00:00"/>
    <d v="2012-07-20T00:00:00"/>
    <n v="67.069999999999993"/>
    <m/>
    <s v="Paid"/>
    <d v="2012-06-20T00:00:00"/>
    <n v="0"/>
    <s v="No"/>
    <x v="1"/>
    <d v="2013-03-08T00:00:00"/>
    <s v="Paper"/>
    <s v=""/>
    <s v="AR"/>
    <x v="2"/>
    <n v="0"/>
    <x v="1"/>
    <x v="1"/>
    <x v="4"/>
  </r>
  <r>
    <x v="800"/>
    <x v="1"/>
    <s v="8156-PCYBM"/>
    <d v="2012-04-03T00:00:00"/>
    <d v="2012-03-04T00:00:00"/>
    <n v="59.3"/>
    <m/>
    <s v="Paid"/>
    <d v="2012-04-03T00:00:00"/>
    <n v="0"/>
    <s v="No"/>
    <x v="1"/>
    <d v="2012-03-03T00:00:00"/>
    <s v="Electronic"/>
    <s v=""/>
    <s v="AR"/>
    <x v="2"/>
    <n v="0"/>
    <x v="1"/>
    <x v="1"/>
    <x v="4"/>
  </r>
  <r>
    <x v="804"/>
    <x v="1"/>
    <s v="6077-FDQRK"/>
    <d v="2012-06-08T00:00:00"/>
    <d v="2012-05-09T00:00:00"/>
    <n v="47.35"/>
    <m/>
    <s v="Paid"/>
    <d v="2012-06-08T00:00:00"/>
    <n v="0"/>
    <s v="No"/>
    <x v="5"/>
    <d v="2012-11-09T00:00:00"/>
    <s v="Paper"/>
    <s v=""/>
    <s v="AR"/>
    <x v="2"/>
    <n v="0"/>
    <x v="1"/>
    <x v="1"/>
    <x v="4"/>
  </r>
  <r>
    <x v="804"/>
    <x v="1"/>
    <s v="9149-MATVB"/>
    <d v="2013-02-12T00:00:00"/>
    <d v="2014-01-01T00:00:00"/>
    <n v="38.5"/>
    <m/>
    <s v="Paid"/>
    <d v="2013-02-12T00:00:00"/>
    <n v="0"/>
    <s v="No"/>
    <x v="5"/>
    <d v="2013-04-30T00:00:00"/>
    <s v="Electronic"/>
    <s v=""/>
    <s v="AR"/>
    <x v="2"/>
    <n v="0"/>
    <x v="1"/>
    <x v="1"/>
    <x v="3"/>
  </r>
  <r>
    <x v="800"/>
    <x v="1"/>
    <s v="2820-XGXSB"/>
    <d v="2012-12-18T00:00:00"/>
    <d v="2013-01-17T00:00:00"/>
    <n v="108.68"/>
    <m/>
    <s v="Paid"/>
    <d v="2012-12-18T00:00:00"/>
    <n v="0"/>
    <s v="No"/>
    <x v="1"/>
    <d v="2012-01-26T00:00:00"/>
    <s v="Electronic"/>
    <s v=""/>
    <s v="AR"/>
    <x v="2"/>
    <n v="0"/>
    <x v="1"/>
    <x v="1"/>
    <x v="4"/>
  </r>
  <r>
    <x v="802"/>
    <x v="1"/>
    <s v="8102-ABPKQ"/>
    <d v="2012-07-25T00:00:00"/>
    <d v="2012-08-24T00:00:00"/>
    <n v="61.39"/>
    <m/>
    <s v="Paid"/>
    <d v="2012-07-25T00:00:00"/>
    <n v="11"/>
    <s v="Yes"/>
    <x v="3"/>
    <d v="2013-08-29T00:00:00"/>
    <s v="Paper"/>
    <s v=""/>
    <s v="AR"/>
    <x v="1"/>
    <n v="1"/>
    <x v="2"/>
    <x v="1"/>
    <x v="4"/>
  </r>
  <r>
    <x v="801"/>
    <x v="1"/>
    <s v="9725-EZTEJ"/>
    <d v="2012-10-22T00:00:00"/>
    <d v="2012-11-21T00:00:00"/>
    <n v="93.24"/>
    <m/>
    <s v="Paid"/>
    <d v="2012-10-22T00:00:00"/>
    <n v="0"/>
    <s v="Yes"/>
    <x v="2"/>
    <d v="2012-03-17T00:00:00"/>
    <s v="Electronic"/>
    <s v=""/>
    <s v="AR"/>
    <x v="2"/>
    <n v="0"/>
    <x v="2"/>
    <x v="1"/>
    <x v="4"/>
  </r>
  <r>
    <x v="804"/>
    <x v="1"/>
    <s v="7228-LEPPM"/>
    <d v="2013-01-16T00:00:00"/>
    <d v="2013-02-15T00:00:00"/>
    <n v="47.74"/>
    <m/>
    <s v="Paid"/>
    <d v="2013-01-16T00:00:00"/>
    <n v="11"/>
    <s v="No"/>
    <x v="5"/>
    <d v="2012-04-30T00:00:00"/>
    <s v="Electronic"/>
    <s v=""/>
    <s v="AR"/>
    <x v="1"/>
    <n v="1"/>
    <x v="1"/>
    <x v="1"/>
    <x v="3"/>
  </r>
  <r>
    <x v="803"/>
    <x v="1"/>
    <s v="6391-GBFQJ"/>
    <d v="2013-07-28T00:00:00"/>
    <d v="2013-08-27T00:00:00"/>
    <n v="41.79"/>
    <m/>
    <s v="Paid"/>
    <d v="2013-07-28T00:00:00"/>
    <n v="0"/>
    <s v="No"/>
    <x v="4"/>
    <d v="2013-11-25T00:00:00"/>
    <s v="Paper"/>
    <s v=""/>
    <s v="AR"/>
    <x v="2"/>
    <n v="0"/>
    <x v="1"/>
    <x v="1"/>
    <x v="3"/>
  </r>
  <r>
    <x v="800"/>
    <x v="1"/>
    <s v="6632-CGYHU"/>
    <d v="2012-01-29T00:00:00"/>
    <d v="2012-02-28T00:00:00"/>
    <n v="51.13"/>
    <m/>
    <s v="Paid"/>
    <d v="2012-01-29T00:00:00"/>
    <n v="0"/>
    <s v="No"/>
    <x v="1"/>
    <d v="2013-08-01T00:00:00"/>
    <s v="Paper"/>
    <s v=""/>
    <s v="AR"/>
    <x v="2"/>
    <n v="0"/>
    <x v="1"/>
    <x v="1"/>
    <x v="4"/>
  </r>
  <r>
    <x v="800"/>
    <x v="1"/>
    <s v="9174-IYKOC"/>
    <d v="2013-08-17T00:00:00"/>
    <d v="2013-09-16T00:00:00"/>
    <n v="57.6"/>
    <m/>
    <s v="Paid"/>
    <d v="2013-08-17T00:00:00"/>
    <n v="0"/>
    <s v="No"/>
    <x v="1"/>
    <d v="2012-11-27T00:00:00"/>
    <s v="Electronic"/>
    <s v=""/>
    <s v="AR"/>
    <x v="2"/>
    <n v="0"/>
    <x v="1"/>
    <x v="1"/>
    <x v="3"/>
  </r>
  <r>
    <x v="800"/>
    <x v="1"/>
    <s v="9212-BTDMX"/>
    <d v="2013-12-06T00:00:00"/>
    <d v="2013-12-07T00:00:00"/>
    <n v="53.19"/>
    <m/>
    <s v="Paid"/>
    <d v="2013-12-06T00:00:00"/>
    <n v="0"/>
    <s v="No"/>
    <x v="1"/>
    <d v="2012-04-22T00:00:00"/>
    <s v="Electronic"/>
    <s v=""/>
    <s v="AR"/>
    <x v="2"/>
    <n v="0"/>
    <x v="1"/>
    <x v="1"/>
    <x v="3"/>
  </r>
  <r>
    <x v="800"/>
    <x v="1"/>
    <s v="7841-HROAQ"/>
    <d v="2012-02-12T00:00:00"/>
    <d v="2013-01-01T00:00:00"/>
    <n v="84.74"/>
    <m/>
    <s v="Paid"/>
    <d v="2012-02-12T00:00:00"/>
    <n v="7"/>
    <s v="No"/>
    <x v="1"/>
    <d v="2013-09-15T00:00:00"/>
    <s v="Paper"/>
    <s v=""/>
    <s v="AR"/>
    <x v="1"/>
    <n v="1"/>
    <x v="1"/>
    <x v="1"/>
    <x v="4"/>
  </r>
  <r>
    <x v="800"/>
    <x v="1"/>
    <s v="2820-XGXSB"/>
    <d v="2013-08-22T00:00:00"/>
    <d v="2013-09-21T00:00:00"/>
    <n v="102.67"/>
    <m/>
    <s v="Paid"/>
    <d v="2013-08-22T00:00:00"/>
    <n v="0"/>
    <s v="No"/>
    <x v="1"/>
    <d v="2012-01-26T00:00:00"/>
    <s v="Electronic"/>
    <s v=""/>
    <s v="AR"/>
    <x v="2"/>
    <n v="0"/>
    <x v="1"/>
    <x v="1"/>
    <x v="3"/>
  </r>
  <r>
    <x v="800"/>
    <x v="1"/>
    <s v="7209-MDWKR"/>
    <d v="2013-11-08T00:00:00"/>
    <d v="2013-10-09T00:00:00"/>
    <n v="90.42"/>
    <m/>
    <s v="Paid"/>
    <d v="2013-11-08T00:00:00"/>
    <n v="2"/>
    <s v="No"/>
    <x v="1"/>
    <d v="2013-09-10T00:00:00"/>
    <s v="Paper"/>
    <s v=""/>
    <s v="AR"/>
    <x v="1"/>
    <n v="1"/>
    <x v="1"/>
    <x v="1"/>
    <x v="3"/>
  </r>
  <r>
    <x v="801"/>
    <x v="1"/>
    <s v="6833-ETVHD"/>
    <d v="2013-12-08T00:00:00"/>
    <d v="2013-11-09T00:00:00"/>
    <n v="75.88"/>
    <m/>
    <s v="Paid"/>
    <d v="2013-12-08T00:00:00"/>
    <n v="0"/>
    <s v="No"/>
    <x v="2"/>
    <d v="2012-04-30T00:00:00"/>
    <s v="Electronic"/>
    <s v=""/>
    <s v="AR"/>
    <x v="2"/>
    <n v="0"/>
    <x v="1"/>
    <x v="1"/>
    <x v="3"/>
  </r>
  <r>
    <x v="801"/>
    <x v="1"/>
    <s v="7600-OISKG"/>
    <d v="2012-11-30T00:00:00"/>
    <d v="2012-12-30T00:00:00"/>
    <n v="40.229999999999997"/>
    <m/>
    <s v="Paid"/>
    <d v="2012-11-30T00:00:00"/>
    <n v="0"/>
    <s v="Yes"/>
    <x v="2"/>
    <d v="2013-07-19T00:00:00"/>
    <s v="Paper"/>
    <s v=""/>
    <s v="AR"/>
    <x v="2"/>
    <n v="0"/>
    <x v="2"/>
    <x v="1"/>
    <x v="4"/>
  </r>
  <r>
    <x v="804"/>
    <x v="1"/>
    <s v="0465-DTULQ"/>
    <d v="2013-07-29T00:00:00"/>
    <d v="2013-08-28T00:00:00"/>
    <n v="83.36"/>
    <m/>
    <s v="Paid"/>
    <d v="2013-07-29T00:00:00"/>
    <n v="0"/>
    <s v="Yes"/>
    <x v="5"/>
    <d v="2013-04-03T00:00:00"/>
    <s v="Electronic"/>
    <s v=""/>
    <s v="AR"/>
    <x v="2"/>
    <n v="0"/>
    <x v="2"/>
    <x v="1"/>
    <x v="3"/>
  </r>
  <r>
    <x v="801"/>
    <x v="1"/>
    <s v="9322-YCTQO"/>
    <d v="2013-08-01T00:00:00"/>
    <d v="2013-07-02T00:00:00"/>
    <n v="89.98"/>
    <m/>
    <s v="Paid"/>
    <d v="2013-08-01T00:00:00"/>
    <n v="4"/>
    <s v="No"/>
    <x v="2"/>
    <d v="2012-06-04T00:00:00"/>
    <s v="Electronic"/>
    <s v=""/>
    <s v="AR"/>
    <x v="1"/>
    <n v="1"/>
    <x v="1"/>
    <x v="1"/>
    <x v="3"/>
  </r>
  <r>
    <x v="800"/>
    <x v="1"/>
    <s v="2423-QOKIO"/>
    <d v="2013-04-23T00:00:00"/>
    <d v="2013-05-23T00:00:00"/>
    <n v="74.98"/>
    <m/>
    <s v="Paid"/>
    <d v="2013-04-23T00:00:00"/>
    <n v="5"/>
    <s v="No"/>
    <x v="1"/>
    <d v="2013-11-05T00:00:00"/>
    <s v="Paper"/>
    <s v=""/>
    <s v="AR"/>
    <x v="1"/>
    <n v="1"/>
    <x v="1"/>
    <x v="1"/>
    <x v="3"/>
  </r>
  <r>
    <x v="804"/>
    <x v="1"/>
    <s v="6831-FIODB"/>
    <d v="2013-08-08T00:00:00"/>
    <d v="2013-07-09T00:00:00"/>
    <n v="43.2"/>
    <m/>
    <s v="Paid"/>
    <d v="2013-08-08T00:00:00"/>
    <n v="0"/>
    <s v="No"/>
    <x v="5"/>
    <d v="2013-08-05T00:00:00"/>
    <s v="Electronic"/>
    <s v=""/>
    <s v="AR"/>
    <x v="2"/>
    <n v="0"/>
    <x v="1"/>
    <x v="1"/>
    <x v="3"/>
  </r>
  <r>
    <x v="801"/>
    <x v="1"/>
    <s v="5164-VMYWJ"/>
    <d v="2013-10-08T00:00:00"/>
    <d v="2013-09-09T00:00:00"/>
    <n v="45.49"/>
    <m/>
    <s v="Paid"/>
    <d v="2013-10-08T00:00:00"/>
    <n v="0"/>
    <s v="No"/>
    <x v="2"/>
    <d v="2013-11-27T00:00:00"/>
    <s v="Paper"/>
    <s v=""/>
    <s v="AR"/>
    <x v="2"/>
    <n v="0"/>
    <x v="1"/>
    <x v="1"/>
    <x v="3"/>
  </r>
  <r>
    <x v="800"/>
    <x v="1"/>
    <s v="3598-DNURW"/>
    <d v="2012-11-16T00:00:00"/>
    <d v="2012-12-16T00:00:00"/>
    <n v="46.07"/>
    <m/>
    <s v="Paid"/>
    <d v="2012-11-16T00:00:00"/>
    <n v="0"/>
    <s v="No"/>
    <x v="1"/>
    <d v="2012-08-29T00:00:00"/>
    <s v="Electronic"/>
    <s v=""/>
    <s v="AR"/>
    <x v="2"/>
    <n v="0"/>
    <x v="1"/>
    <x v="1"/>
    <x v="4"/>
  </r>
  <r>
    <x v="800"/>
    <x v="1"/>
    <s v="7209-MDWKR"/>
    <d v="2012-12-16T00:00:00"/>
    <d v="2013-01-15T00:00:00"/>
    <n v="61.2"/>
    <m/>
    <s v="Paid"/>
    <d v="2012-12-16T00:00:00"/>
    <n v="0"/>
    <s v="No"/>
    <x v="1"/>
    <d v="2013-09-10T00:00:00"/>
    <s v="Paper"/>
    <s v=""/>
    <s v="AR"/>
    <x v="2"/>
    <n v="0"/>
    <x v="1"/>
    <x v="1"/>
    <x v="4"/>
  </r>
  <r>
    <x v="804"/>
    <x v="1"/>
    <s v="3993-QUNVJ"/>
    <d v="2013-10-31T00:00:00"/>
    <d v="2013-11-30T00:00:00"/>
    <n v="61.43"/>
    <m/>
    <s v="Paid"/>
    <d v="2013-10-31T00:00:00"/>
    <n v="0"/>
    <s v="No"/>
    <x v="5"/>
    <d v="2012-12-31T00:00:00"/>
    <s v="Electronic"/>
    <s v=""/>
    <s v="AR"/>
    <x v="2"/>
    <n v="0"/>
    <x v="1"/>
    <x v="1"/>
    <x v="3"/>
  </r>
  <r>
    <x v="804"/>
    <x v="1"/>
    <s v="7228-LEPPM"/>
    <d v="2012-07-08T00:00:00"/>
    <d v="2012-06-09T00:00:00"/>
    <n v="60.58"/>
    <m/>
    <s v="Paid"/>
    <d v="2012-07-08T00:00:00"/>
    <n v="4"/>
    <s v="No"/>
    <x v="5"/>
    <d v="2012-04-30T00:00:00"/>
    <s v="Electronic"/>
    <s v=""/>
    <s v="AR"/>
    <x v="1"/>
    <n v="1"/>
    <x v="1"/>
    <x v="1"/>
    <x v="4"/>
  </r>
  <r>
    <x v="800"/>
    <x v="1"/>
    <s v="0187-ERLSR"/>
    <d v="2013-03-16T00:00:00"/>
    <d v="2013-04-15T00:00:00"/>
    <n v="73.27"/>
    <m/>
    <s v="Paid"/>
    <d v="2013-03-16T00:00:00"/>
    <n v="0"/>
    <s v="Yes"/>
    <x v="1"/>
    <d v="2013-07-31T00:00:00"/>
    <s v="Paper"/>
    <s v=""/>
    <s v="AR"/>
    <x v="2"/>
    <n v="0"/>
    <x v="2"/>
    <x v="1"/>
    <x v="3"/>
  </r>
  <r>
    <x v="800"/>
    <x v="1"/>
    <s v="6708-DPYTF"/>
    <d v="2012-01-08T00:00:00"/>
    <d v="2012-08-31T00:00:00"/>
    <n v="57.69"/>
    <m/>
    <s v="Paid"/>
    <d v="2012-01-08T00:00:00"/>
    <n v="8"/>
    <s v="No"/>
    <x v="1"/>
    <d v="2012-02-08T00:00:00"/>
    <s v="Paper"/>
    <s v=""/>
    <s v="AR"/>
    <x v="1"/>
    <n v="1"/>
    <x v="1"/>
    <x v="1"/>
    <x v="4"/>
  </r>
  <r>
    <x v="801"/>
    <x v="1"/>
    <s v="8389-TCXFQ"/>
    <d v="2013-06-06T00:00:00"/>
    <d v="2013-06-07T00:00:00"/>
    <n v="65.16"/>
    <m/>
    <s v="Paid"/>
    <d v="2013-06-06T00:00:00"/>
    <n v="0"/>
    <s v="No"/>
    <x v="2"/>
    <d v="2012-08-24T00:00:00"/>
    <s v="Electronic"/>
    <s v=""/>
    <s v="AR"/>
    <x v="2"/>
    <n v="0"/>
    <x v="1"/>
    <x v="1"/>
    <x v="3"/>
  </r>
  <r>
    <x v="801"/>
    <x v="1"/>
    <s v="8389-TCXFQ"/>
    <d v="2012-01-06T00:00:00"/>
    <d v="2012-01-07T00:00:00"/>
    <n v="83.68"/>
    <m/>
    <s v="Paid"/>
    <d v="2012-01-06T00:00:00"/>
    <n v="7"/>
    <s v="Yes"/>
    <x v="2"/>
    <d v="2012-08-24T00:00:00"/>
    <s v="Paper"/>
    <s v=""/>
    <s v="AR"/>
    <x v="1"/>
    <n v="1"/>
    <x v="2"/>
    <x v="1"/>
    <x v="4"/>
  </r>
  <r>
    <x v="803"/>
    <x v="1"/>
    <s v="9250-VHLWY"/>
    <d v="2012-05-24T00:00:00"/>
    <d v="2012-06-23T00:00:00"/>
    <n v="36.83"/>
    <m/>
    <s v="Paid"/>
    <d v="2012-05-24T00:00:00"/>
    <n v="0"/>
    <s v="No"/>
    <x v="4"/>
    <d v="2013-03-06T00:00:00"/>
    <s v="Paper"/>
    <s v=""/>
    <s v="AR"/>
    <x v="2"/>
    <n v="0"/>
    <x v="1"/>
    <x v="1"/>
    <x v="4"/>
  </r>
  <r>
    <x v="801"/>
    <x v="1"/>
    <s v="0783-PEPYR"/>
    <d v="2012-09-30T00:00:00"/>
    <d v="2012-10-30T00:00:00"/>
    <n v="87.36"/>
    <m/>
    <s v="Paid"/>
    <d v="2012-09-30T00:00:00"/>
    <n v="19"/>
    <s v="Yes"/>
    <x v="2"/>
    <d v="2013-11-27T00:00:00"/>
    <s v="Paper"/>
    <s v=""/>
    <s v="AR"/>
    <x v="1"/>
    <n v="1"/>
    <x v="2"/>
    <x v="1"/>
    <x v="4"/>
  </r>
  <r>
    <x v="800"/>
    <x v="1"/>
    <s v="0379-NEVHP"/>
    <d v="2013-02-17T00:00:00"/>
    <d v="2013-03-19T00:00:00"/>
    <n v="79.25"/>
    <m/>
    <s v="Paid"/>
    <d v="2013-02-17T00:00:00"/>
    <n v="0"/>
    <s v="No"/>
    <x v="1"/>
    <d v="2013-06-04T00:00:00"/>
    <s v="Paper"/>
    <s v=""/>
    <s v="AR"/>
    <x v="2"/>
    <n v="0"/>
    <x v="1"/>
    <x v="1"/>
    <x v="3"/>
  </r>
  <r>
    <x v="803"/>
    <x v="1"/>
    <s v="1408-OQZUE"/>
    <d v="2013-11-04T00:00:00"/>
    <d v="2013-11-05T00:00:00"/>
    <n v="44.06"/>
    <m/>
    <s v="Paid"/>
    <d v="2013-11-04T00:00:00"/>
    <n v="0"/>
    <s v="No"/>
    <x v="4"/>
    <d v="2012-09-14T00:00:00"/>
    <s v="Electronic"/>
    <s v=""/>
    <s v="AR"/>
    <x v="2"/>
    <n v="0"/>
    <x v="1"/>
    <x v="1"/>
    <x v="3"/>
  </r>
  <r>
    <x v="803"/>
    <x v="1"/>
    <s v="9250-VHLWY"/>
    <d v="2012-03-24T00:00:00"/>
    <d v="2012-04-23T00:00:00"/>
    <n v="53.67"/>
    <m/>
    <s v="Paid"/>
    <d v="2012-03-24T00:00:00"/>
    <n v="0"/>
    <s v="No"/>
    <x v="4"/>
    <d v="2013-03-06T00:00:00"/>
    <s v="Paper"/>
    <s v=""/>
    <s v="AR"/>
    <x v="2"/>
    <n v="0"/>
    <x v="1"/>
    <x v="1"/>
    <x v="4"/>
  </r>
  <r>
    <x v="802"/>
    <x v="1"/>
    <s v="8102-ABPKQ"/>
    <d v="2012-09-23T00:00:00"/>
    <d v="2012-10-23T00:00:00"/>
    <n v="67.92"/>
    <m/>
    <s v="Paid"/>
    <d v="2012-09-23T00:00:00"/>
    <n v="14"/>
    <s v="Yes"/>
    <x v="3"/>
    <d v="2013-08-29T00:00:00"/>
    <s v="Paper"/>
    <s v=""/>
    <s v="AR"/>
    <x v="1"/>
    <n v="1"/>
    <x v="2"/>
    <x v="1"/>
    <x v="4"/>
  </r>
  <r>
    <x v="800"/>
    <x v="1"/>
    <s v="2820-XGXSB"/>
    <d v="2012-08-25T00:00:00"/>
    <d v="2012-09-24T00:00:00"/>
    <n v="74.53"/>
    <m/>
    <s v="Paid"/>
    <d v="2012-08-25T00:00:00"/>
    <n v="0"/>
    <s v="No"/>
    <x v="1"/>
    <d v="2012-01-26T00:00:00"/>
    <s v="Electronic"/>
    <s v=""/>
    <s v="AR"/>
    <x v="2"/>
    <n v="0"/>
    <x v="1"/>
    <x v="1"/>
    <x v="4"/>
  </r>
  <r>
    <x v="801"/>
    <x v="1"/>
    <s v="5573-KSOIA"/>
    <d v="2012-01-20T00:00:00"/>
    <d v="2012-02-19T00:00:00"/>
    <n v="70.91"/>
    <m/>
    <s v="Paid"/>
    <d v="2012-01-20T00:00:00"/>
    <n v="4"/>
    <s v="No"/>
    <x v="2"/>
    <d v="2013-09-30T00:00:00"/>
    <s v="Paper"/>
    <s v=""/>
    <s v="AR"/>
    <x v="1"/>
    <n v="1"/>
    <x v="1"/>
    <x v="1"/>
    <x v="4"/>
  </r>
  <r>
    <x v="801"/>
    <x v="1"/>
    <s v="3448-OWJOT"/>
    <d v="2013-10-07T00:00:00"/>
    <d v="2013-09-08T00:00:00"/>
    <n v="78.88"/>
    <m/>
    <s v="Paid"/>
    <d v="2013-10-07T00:00:00"/>
    <n v="0"/>
    <s v="Yes"/>
    <x v="2"/>
    <d v="2012-09-15T00:00:00"/>
    <s v="Electronic"/>
    <s v=""/>
    <s v="AR"/>
    <x v="2"/>
    <n v="0"/>
    <x v="2"/>
    <x v="1"/>
    <x v="3"/>
  </r>
  <r>
    <x v="801"/>
    <x v="1"/>
    <s v="7938-EVASK"/>
    <d v="2012-07-13T00:00:00"/>
    <d v="2012-12-08T00:00:00"/>
    <n v="88.31"/>
    <m/>
    <s v="Paid"/>
    <d v="2012-07-13T00:00:00"/>
    <n v="16"/>
    <s v="No"/>
    <x v="2"/>
    <d v="2012-12-15T00:00:00"/>
    <s v="Paper"/>
    <s v=""/>
    <s v="AR"/>
    <x v="1"/>
    <n v="1"/>
    <x v="1"/>
    <x v="1"/>
    <x v="4"/>
  </r>
  <r>
    <x v="801"/>
    <x v="1"/>
    <s v="1447-YZKCL"/>
    <d v="2013-07-19T00:00:00"/>
    <d v="2013-08-18T00:00:00"/>
    <n v="116.66"/>
    <m/>
    <s v="Paid"/>
    <d v="2013-07-19T00:00:00"/>
    <n v="10"/>
    <s v="Yes"/>
    <x v="2"/>
    <d v="2012-10-08T00:00:00"/>
    <s v="Electronic"/>
    <s v=""/>
    <s v="AR"/>
    <x v="1"/>
    <n v="1"/>
    <x v="2"/>
    <x v="1"/>
    <x v="3"/>
  </r>
  <r>
    <x v="803"/>
    <x v="1"/>
    <s v="3271-YDPUJ"/>
    <d v="2012-04-02T00:00:00"/>
    <d v="2012-05-03T00:00:00"/>
    <n v="43.29"/>
    <m/>
    <s v="Paid"/>
    <d v="2012-04-02T00:00:00"/>
    <n v="0"/>
    <s v="No"/>
    <x v="4"/>
    <d v="2013-02-04T00:00:00"/>
    <s v="Paper"/>
    <s v=""/>
    <s v="AR"/>
    <x v="2"/>
    <n v="0"/>
    <x v="1"/>
    <x v="1"/>
    <x v="4"/>
  </r>
  <r>
    <x v="804"/>
    <x v="1"/>
    <s v="0706-NRGUP"/>
    <d v="2013-07-02T00:00:00"/>
    <d v="2013-09-03T00:00:00"/>
    <n v="26.49"/>
    <m/>
    <s v="Paid"/>
    <d v="2013-07-02T00:00:00"/>
    <n v="7"/>
    <s v="No"/>
    <x v="5"/>
    <d v="2013-09-04T00:00:00"/>
    <s v="Paper"/>
    <s v=""/>
    <s v="AR"/>
    <x v="1"/>
    <n v="1"/>
    <x v="1"/>
    <x v="1"/>
    <x v="3"/>
  </r>
  <r>
    <x v="801"/>
    <x v="1"/>
    <s v="9117-LYRCE"/>
    <d v="2012-11-10T00:00:00"/>
    <d v="2012-10-11T00:00:00"/>
    <n v="86.6"/>
    <m/>
    <s v="Paid"/>
    <d v="2012-11-10T00:00:00"/>
    <n v="3"/>
    <s v="No"/>
    <x v="2"/>
    <d v="2013-05-07T00:00:00"/>
    <s v="Paper"/>
    <s v=""/>
    <s v="AR"/>
    <x v="1"/>
    <n v="1"/>
    <x v="1"/>
    <x v="1"/>
    <x v="4"/>
  </r>
  <r>
    <x v="803"/>
    <x v="1"/>
    <s v="6391-GBFQJ"/>
    <d v="2013-01-31T00:00:00"/>
    <d v="2013-02-03T00:00:00"/>
    <n v="15.48"/>
    <m/>
    <s v="Paid"/>
    <d v="2013-01-31T00:00:00"/>
    <n v="0"/>
    <s v="No"/>
    <x v="4"/>
    <d v="2013-11-25T00:00:00"/>
    <s v="Paper"/>
    <s v=""/>
    <s v="AR"/>
    <x v="2"/>
    <n v="0"/>
    <x v="1"/>
    <x v="1"/>
    <x v="3"/>
  </r>
  <r>
    <x v="801"/>
    <x v="1"/>
    <s v="1447-YZKCL"/>
    <d v="2013-10-30T00:00:00"/>
    <d v="2013-11-29T00:00:00"/>
    <n v="87.27"/>
    <m/>
    <s v="Paid"/>
    <d v="2013-10-30T00:00:00"/>
    <n v="6"/>
    <s v="No"/>
    <x v="2"/>
    <d v="2012-10-08T00:00:00"/>
    <s v="Electronic"/>
    <s v=""/>
    <s v="AR"/>
    <x v="1"/>
    <n v="1"/>
    <x v="1"/>
    <x v="1"/>
    <x v="3"/>
  </r>
  <r>
    <x v="800"/>
    <x v="1"/>
    <s v="9174-IYKOC"/>
    <d v="2013-07-04T00:00:00"/>
    <d v="2013-07-05T00:00:00"/>
    <n v="77.010000000000005"/>
    <m/>
    <s v="Paid"/>
    <d v="2013-07-04T00:00:00"/>
    <n v="0"/>
    <s v="No"/>
    <x v="1"/>
    <d v="2012-11-27T00:00:00"/>
    <s v="Electronic"/>
    <s v=""/>
    <s v="AR"/>
    <x v="2"/>
    <n v="0"/>
    <x v="1"/>
    <x v="1"/>
    <x v="3"/>
  </r>
  <r>
    <x v="800"/>
    <x v="1"/>
    <s v="5920-DPXLN"/>
    <d v="2012-10-25T00:00:00"/>
    <d v="2012-11-24T00:00:00"/>
    <n v="40.549999999999997"/>
    <m/>
    <s v="Paid"/>
    <d v="2012-10-25T00:00:00"/>
    <n v="0"/>
    <s v="No"/>
    <x v="1"/>
    <d v="2012-11-11T00:00:00"/>
    <s v="Paper"/>
    <s v=""/>
    <s v="AR"/>
    <x v="2"/>
    <n v="0"/>
    <x v="1"/>
    <x v="1"/>
    <x v="4"/>
  </r>
  <r>
    <x v="802"/>
    <x v="1"/>
    <s v="7946-HJDUR"/>
    <d v="2012-12-09T00:00:00"/>
    <d v="2012-12-10T00:00:00"/>
    <n v="51"/>
    <m/>
    <s v="Paid"/>
    <d v="2012-12-09T00:00:00"/>
    <n v="0"/>
    <s v="No"/>
    <x v="3"/>
    <d v="2012-02-21T00:00:00"/>
    <s v="Electronic"/>
    <s v=""/>
    <s v="AR"/>
    <x v="2"/>
    <n v="0"/>
    <x v="1"/>
    <x v="1"/>
    <x v="4"/>
  </r>
  <r>
    <x v="804"/>
    <x v="1"/>
    <s v="2687-XWAMA"/>
    <d v="2012-02-27T00:00:00"/>
    <d v="2012-03-28T00:00:00"/>
    <n v="41.71"/>
    <m/>
    <s v="Paid"/>
    <d v="2012-02-27T00:00:00"/>
    <n v="0"/>
    <s v="No"/>
    <x v="5"/>
    <d v="2013-03-04T00:00:00"/>
    <s v="Paper"/>
    <s v=""/>
    <s v="AR"/>
    <x v="2"/>
    <n v="0"/>
    <x v="1"/>
    <x v="1"/>
    <x v="4"/>
  </r>
  <r>
    <x v="802"/>
    <x v="1"/>
    <s v="8102-ABPKQ"/>
    <d v="2013-06-18T00:00:00"/>
    <d v="2013-07-18T00:00:00"/>
    <n v="64.59"/>
    <m/>
    <s v="Paid"/>
    <d v="2013-06-18T00:00:00"/>
    <n v="19"/>
    <s v="Yes"/>
    <x v="3"/>
    <d v="2013-08-29T00:00:00"/>
    <s v="Paper"/>
    <s v=""/>
    <s v="AR"/>
    <x v="1"/>
    <n v="1"/>
    <x v="2"/>
    <x v="1"/>
    <x v="3"/>
  </r>
  <r>
    <x v="804"/>
    <x v="1"/>
    <s v="0706-NRGUP"/>
    <d v="2012-11-14T00:00:00"/>
    <d v="2012-12-14T00:00:00"/>
    <n v="20.61"/>
    <m/>
    <s v="Paid"/>
    <d v="2012-11-14T00:00:00"/>
    <n v="0"/>
    <s v="No"/>
    <x v="5"/>
    <d v="2013-09-04T00:00:00"/>
    <s v="Paper"/>
    <s v=""/>
    <s v="AR"/>
    <x v="2"/>
    <n v="0"/>
    <x v="1"/>
    <x v="1"/>
    <x v="4"/>
  </r>
  <r>
    <x v="802"/>
    <x v="1"/>
    <s v="7946-HJDUR"/>
    <d v="2013-09-03T00:00:00"/>
    <d v="2013-08-04T00:00:00"/>
    <n v="50.21"/>
    <m/>
    <s v="Paid"/>
    <d v="2013-09-03T00:00:00"/>
    <n v="0"/>
    <s v="No"/>
    <x v="3"/>
    <d v="2012-02-21T00:00:00"/>
    <s v="Electronic"/>
    <s v=""/>
    <s v="AR"/>
    <x v="2"/>
    <n v="0"/>
    <x v="1"/>
    <x v="1"/>
    <x v="3"/>
  </r>
  <r>
    <x v="801"/>
    <x v="1"/>
    <s v="4632-QZOKX"/>
    <d v="2013-02-09T00:00:00"/>
    <d v="2013-02-10T00:00:00"/>
    <n v="47.24"/>
    <m/>
    <s v="Paid"/>
    <d v="2013-02-09T00:00:00"/>
    <n v="0"/>
    <s v="Yes"/>
    <x v="2"/>
    <d v="2013-03-19T00:00:00"/>
    <s v="Electronic"/>
    <s v=""/>
    <s v="AR"/>
    <x v="2"/>
    <n v="0"/>
    <x v="2"/>
    <x v="1"/>
    <x v="3"/>
  </r>
  <r>
    <x v="801"/>
    <x v="1"/>
    <s v="0783-PEPYR"/>
    <d v="2013-05-07T00:00:00"/>
    <d v="2013-04-08T00:00:00"/>
    <n v="49.56"/>
    <m/>
    <s v="Paid"/>
    <d v="2013-05-07T00:00:00"/>
    <n v="12"/>
    <s v="No"/>
    <x v="2"/>
    <d v="2013-11-27T00:00:00"/>
    <s v="Paper"/>
    <s v=""/>
    <s v="AR"/>
    <x v="1"/>
    <n v="1"/>
    <x v="1"/>
    <x v="1"/>
    <x v="3"/>
  </r>
  <r>
    <x v="801"/>
    <x v="1"/>
    <s v="4640-FGEJI"/>
    <d v="2013-01-14T00:00:00"/>
    <d v="2013-02-13T00:00:00"/>
    <n v="40.130000000000003"/>
    <m/>
    <s v="Paid"/>
    <d v="2013-01-14T00:00:00"/>
    <n v="4"/>
    <s v="No"/>
    <x v="2"/>
    <d v="2013-04-04T00:00:00"/>
    <s v="Paper"/>
    <s v=""/>
    <s v="AR"/>
    <x v="1"/>
    <n v="1"/>
    <x v="1"/>
    <x v="1"/>
    <x v="3"/>
  </r>
  <r>
    <x v="804"/>
    <x v="1"/>
    <s v="0465-DTULQ"/>
    <d v="2013-11-01T00:00:00"/>
    <d v="2013-10-02T00:00:00"/>
    <n v="52.14"/>
    <m/>
    <s v="Paid"/>
    <d v="2013-11-01T00:00:00"/>
    <n v="10"/>
    <s v="Yes"/>
    <x v="5"/>
    <d v="2013-04-03T00:00:00"/>
    <s v="Paper"/>
    <s v=""/>
    <s v="AR"/>
    <x v="1"/>
    <n v="1"/>
    <x v="2"/>
    <x v="1"/>
    <x v="3"/>
  </r>
  <r>
    <x v="802"/>
    <x v="1"/>
    <s v="2824-HJQPP"/>
    <d v="2013-01-04T00:00:00"/>
    <d v="2013-01-05T00:00:00"/>
    <n v="52.4"/>
    <m/>
    <s v="Paid"/>
    <d v="2013-01-04T00:00:00"/>
    <n v="0"/>
    <s v="No"/>
    <x v="3"/>
    <d v="2013-04-09T00:00:00"/>
    <s v="Paper"/>
    <s v=""/>
    <s v="AR"/>
    <x v="2"/>
    <n v="0"/>
    <x v="1"/>
    <x v="1"/>
    <x v="3"/>
  </r>
  <r>
    <x v="802"/>
    <x v="1"/>
    <s v="7695-NKUXM"/>
    <d v="2013-06-30T00:00:00"/>
    <d v="2013-07-30T00:00:00"/>
    <n v="63.05"/>
    <m/>
    <s v="Paid"/>
    <d v="2013-06-30T00:00:00"/>
    <n v="0"/>
    <s v="No"/>
    <x v="3"/>
    <d v="2012-11-21T00:00:00"/>
    <s v="Electronic"/>
    <s v=""/>
    <s v="AR"/>
    <x v="2"/>
    <n v="0"/>
    <x v="1"/>
    <x v="1"/>
    <x v="3"/>
  </r>
  <r>
    <x v="803"/>
    <x v="1"/>
    <s v="3271-YDPUJ"/>
    <d v="2012-03-06T00:00:00"/>
    <d v="2012-03-07T00:00:00"/>
    <n v="35.299999999999997"/>
    <m/>
    <s v="Paid"/>
    <d v="2012-03-06T00:00:00"/>
    <n v="0"/>
    <s v="No"/>
    <x v="4"/>
    <d v="2013-02-04T00:00:00"/>
    <s v="Paper"/>
    <s v=""/>
    <s v="AR"/>
    <x v="2"/>
    <n v="0"/>
    <x v="1"/>
    <x v="1"/>
    <x v="4"/>
  </r>
  <r>
    <x v="801"/>
    <x v="1"/>
    <s v="5164-VMYWJ"/>
    <d v="2012-07-28T00:00:00"/>
    <d v="2012-08-27T00:00:00"/>
    <n v="86.76"/>
    <m/>
    <s v="Paid"/>
    <d v="2012-07-28T00:00:00"/>
    <n v="19"/>
    <s v="Yes"/>
    <x v="2"/>
    <d v="2013-11-27T00:00:00"/>
    <s v="Paper"/>
    <s v=""/>
    <s v="AR"/>
    <x v="1"/>
    <n v="1"/>
    <x v="2"/>
    <x v="1"/>
    <x v="4"/>
  </r>
  <r>
    <x v="803"/>
    <x v="1"/>
    <s v="7372-CESLR"/>
    <d v="2013-08-06T00:00:00"/>
    <d v="2013-08-07T00:00:00"/>
    <n v="46.34"/>
    <m/>
    <s v="Paid"/>
    <d v="2013-08-06T00:00:00"/>
    <n v="0"/>
    <s v="No"/>
    <x v="4"/>
    <d v="2013-11-01T00:00:00"/>
    <s v="Electronic"/>
    <s v=""/>
    <s v="AR"/>
    <x v="2"/>
    <n v="0"/>
    <x v="1"/>
    <x v="1"/>
    <x v="3"/>
  </r>
  <r>
    <x v="803"/>
    <x v="1"/>
    <s v="6177-VTITE"/>
    <d v="2012-11-24T00:00:00"/>
    <d v="2012-12-24T00:00:00"/>
    <n v="19.059999999999999"/>
    <m/>
    <s v="Paid"/>
    <d v="2012-11-24T00:00:00"/>
    <n v="0"/>
    <s v="Yes"/>
    <x v="4"/>
    <d v="2012-10-26T00:00:00"/>
    <s v="Electronic"/>
    <s v=""/>
    <s v="AR"/>
    <x v="2"/>
    <n v="0"/>
    <x v="2"/>
    <x v="1"/>
    <x v="4"/>
  </r>
  <r>
    <x v="803"/>
    <x v="1"/>
    <s v="9286-VLKMI"/>
    <d v="2012-12-30T00:00:00"/>
    <d v="2013-01-29T00:00:00"/>
    <n v="51.96"/>
    <m/>
    <s v="Paid"/>
    <d v="2012-12-30T00:00:00"/>
    <n v="0"/>
    <s v="No"/>
    <x v="4"/>
    <d v="2013-02-13T00:00:00"/>
    <s v="Paper"/>
    <s v=""/>
    <s v="AR"/>
    <x v="2"/>
    <n v="0"/>
    <x v="1"/>
    <x v="1"/>
    <x v="4"/>
  </r>
  <r>
    <x v="800"/>
    <x v="1"/>
    <s v="9014-WENVB"/>
    <d v="2013-05-06T00:00:00"/>
    <d v="2013-05-07T00:00:00"/>
    <n v="26.13"/>
    <m/>
    <s v="Paid"/>
    <d v="2013-05-06T00:00:00"/>
    <n v="8"/>
    <s v="No"/>
    <x v="1"/>
    <d v="2013-03-08T00:00:00"/>
    <s v="Paper"/>
    <s v=""/>
    <s v="AR"/>
    <x v="1"/>
    <n v="1"/>
    <x v="1"/>
    <x v="1"/>
    <x v="3"/>
  </r>
  <r>
    <x v="801"/>
    <x v="1"/>
    <s v="6048-QPZCF"/>
    <d v="2013-09-24T00:00:00"/>
    <d v="2013-10-24T00:00:00"/>
    <n v="54.37"/>
    <m/>
    <s v="Paid"/>
    <d v="2013-09-24T00:00:00"/>
    <n v="0"/>
    <s v="No"/>
    <x v="2"/>
    <d v="2012-07-13T00:00:00"/>
    <s v="Electronic"/>
    <s v=""/>
    <s v="AR"/>
    <x v="2"/>
    <n v="0"/>
    <x v="1"/>
    <x v="1"/>
    <x v="3"/>
  </r>
  <r>
    <x v="803"/>
    <x v="1"/>
    <s v="7654-DOLHO"/>
    <d v="2013-12-04T00:00:00"/>
    <d v="2013-12-05T00:00:00"/>
    <n v="16.059999999999999"/>
    <m/>
    <s v="Paid"/>
    <d v="2013-12-04T00:00:00"/>
    <n v="0"/>
    <s v="No"/>
    <x v="4"/>
    <d v="2012-04-04T00:00:00"/>
    <s v="Electronic"/>
    <s v=""/>
    <s v="AR"/>
    <x v="2"/>
    <n v="0"/>
    <x v="1"/>
    <x v="1"/>
    <x v="3"/>
  </r>
  <r>
    <x v="801"/>
    <x v="1"/>
    <s v="4092-ZAVRG"/>
    <d v="2012-04-01T00:00:00"/>
    <d v="2012-03-02T00:00:00"/>
    <n v="75.209999999999994"/>
    <m/>
    <s v="Paid"/>
    <d v="2012-04-01T00:00:00"/>
    <n v="0"/>
    <s v="No"/>
    <x v="2"/>
    <d v="2012-05-19T00:00:00"/>
    <s v="Paper"/>
    <s v=""/>
    <s v="AR"/>
    <x v="2"/>
    <n v="0"/>
    <x v="1"/>
    <x v="1"/>
    <x v="4"/>
  </r>
  <r>
    <x v="804"/>
    <x v="1"/>
    <s v="0465-DTULQ"/>
    <d v="2012-04-28T00:00:00"/>
    <d v="2012-05-28T00:00:00"/>
    <n v="43.62"/>
    <m/>
    <s v="Paid"/>
    <d v="2012-04-28T00:00:00"/>
    <n v="15"/>
    <s v="Yes"/>
    <x v="5"/>
    <d v="2013-04-03T00:00:00"/>
    <s v="Paper"/>
    <s v=""/>
    <s v="AR"/>
    <x v="1"/>
    <n v="1"/>
    <x v="2"/>
    <x v="1"/>
    <x v="4"/>
  </r>
  <r>
    <x v="802"/>
    <x v="1"/>
    <s v="7695-NKUXM"/>
    <d v="2013-06-22T00:00:00"/>
    <d v="2013-07-22T00:00:00"/>
    <n v="53.19"/>
    <m/>
    <s v="Paid"/>
    <d v="2013-06-22T00:00:00"/>
    <n v="0"/>
    <s v="No"/>
    <x v="3"/>
    <d v="2012-11-21T00:00:00"/>
    <s v="Electronic"/>
    <s v=""/>
    <s v="AR"/>
    <x v="2"/>
    <n v="0"/>
    <x v="1"/>
    <x v="1"/>
    <x v="3"/>
  </r>
  <r>
    <x v="803"/>
    <x v="1"/>
    <s v="0688-XNJRO"/>
    <d v="2012-01-18T00:00:00"/>
    <d v="2012-02-17T00:00:00"/>
    <n v="18.03"/>
    <m/>
    <s v="Paid"/>
    <d v="2012-01-18T00:00:00"/>
    <n v="34"/>
    <s v="No"/>
    <x v="4"/>
    <d v="2012-06-24T00:00:00"/>
    <s v="Paper"/>
    <s v=""/>
    <s v="AR"/>
    <x v="3"/>
    <n v="1"/>
    <x v="1"/>
    <x v="1"/>
    <x v="4"/>
  </r>
  <r>
    <x v="801"/>
    <x v="1"/>
    <s v="8389-TCXFQ"/>
    <d v="2013-11-30T00:00:00"/>
    <d v="2013-12-30T00:00:00"/>
    <n v="73.599999999999994"/>
    <m/>
    <s v="Paid"/>
    <d v="2013-11-30T00:00:00"/>
    <n v="8"/>
    <s v="Yes"/>
    <x v="2"/>
    <d v="2012-08-24T00:00:00"/>
    <s v="Electronic"/>
    <s v=""/>
    <s v="AR"/>
    <x v="1"/>
    <n v="1"/>
    <x v="2"/>
    <x v="1"/>
    <x v="3"/>
  </r>
  <r>
    <x v="804"/>
    <x v="1"/>
    <s v="2026-XLBER"/>
    <d v="2012-10-29T00:00:00"/>
    <d v="2012-11-28T00:00:00"/>
    <n v="37.869999999999997"/>
    <m/>
    <s v="Paid"/>
    <d v="2012-10-29T00:00:00"/>
    <n v="0"/>
    <s v="No"/>
    <x v="5"/>
    <d v="2012-12-11T00:00:00"/>
    <s v="Paper"/>
    <s v=""/>
    <s v="AR"/>
    <x v="2"/>
    <n v="0"/>
    <x v="1"/>
    <x v="1"/>
    <x v="4"/>
  </r>
  <r>
    <x v="804"/>
    <x v="1"/>
    <s v="6077-FDQRK"/>
    <d v="2012-04-08T00:00:00"/>
    <d v="2012-03-09T00:00:00"/>
    <n v="30.14"/>
    <m/>
    <s v="Paid"/>
    <d v="2012-04-08T00:00:00"/>
    <n v="0"/>
    <s v="No"/>
    <x v="5"/>
    <d v="2012-11-09T00:00:00"/>
    <s v="Paper"/>
    <s v=""/>
    <s v="AR"/>
    <x v="2"/>
    <n v="0"/>
    <x v="1"/>
    <x v="1"/>
    <x v="4"/>
  </r>
  <r>
    <x v="801"/>
    <x v="1"/>
    <s v="6048-QPZCF"/>
    <d v="2013-10-02T00:00:00"/>
    <d v="2013-12-03T00:00:00"/>
    <n v="92.14"/>
    <m/>
    <s v="Paid"/>
    <d v="2013-10-02T00:00:00"/>
    <n v="0"/>
    <s v="Yes"/>
    <x v="2"/>
    <d v="2012-07-13T00:00:00"/>
    <s v="Electronic"/>
    <s v=""/>
    <s v="AR"/>
    <x v="2"/>
    <n v="0"/>
    <x v="2"/>
    <x v="1"/>
    <x v="3"/>
  </r>
  <r>
    <x v="801"/>
    <x v="1"/>
    <s v="8976-AMJEO"/>
    <d v="2013-03-21T00:00:00"/>
    <d v="2013-04-20T00:00:00"/>
    <n v="70.989999999999995"/>
    <m/>
    <s v="Paid"/>
    <d v="2013-03-21T00:00:00"/>
    <n v="3"/>
    <s v="No"/>
    <x v="2"/>
    <d v="2012-03-03T00:00:00"/>
    <s v="Electronic"/>
    <s v=""/>
    <s v="AR"/>
    <x v="1"/>
    <n v="1"/>
    <x v="1"/>
    <x v="1"/>
    <x v="3"/>
  </r>
  <r>
    <x v="802"/>
    <x v="1"/>
    <s v="5613-UHVMG"/>
    <d v="2012-12-09T00:00:00"/>
    <d v="2012-12-10T00:00:00"/>
    <n v="41.12"/>
    <m/>
    <s v="Paid"/>
    <d v="2012-12-09T00:00:00"/>
    <n v="9"/>
    <s v="Yes"/>
    <x v="3"/>
    <d v="2012-05-31T00:00:00"/>
    <s v="Electronic"/>
    <s v=""/>
    <s v="AR"/>
    <x v="1"/>
    <n v="1"/>
    <x v="2"/>
    <x v="1"/>
    <x v="4"/>
  </r>
  <r>
    <x v="804"/>
    <x v="1"/>
    <s v="2687-XWAMA"/>
    <d v="2012-05-19T00:00:00"/>
    <d v="2012-06-18T00:00:00"/>
    <n v="67.97"/>
    <m/>
    <s v="Paid"/>
    <d v="2012-05-19T00:00:00"/>
    <n v="0"/>
    <s v="No"/>
    <x v="5"/>
    <d v="2013-03-04T00:00:00"/>
    <s v="Paper"/>
    <s v=""/>
    <s v="AR"/>
    <x v="2"/>
    <n v="0"/>
    <x v="1"/>
    <x v="1"/>
    <x v="4"/>
  </r>
  <r>
    <x v="803"/>
    <x v="1"/>
    <s v="0688-XNJRO"/>
    <d v="2012-12-01T00:00:00"/>
    <d v="2012-11-02T00:00:00"/>
    <n v="64.19"/>
    <m/>
    <s v="Paid"/>
    <d v="2012-12-01T00:00:00"/>
    <n v="13"/>
    <s v="No"/>
    <x v="4"/>
    <d v="2012-06-24T00:00:00"/>
    <s v="Paper"/>
    <s v=""/>
    <s v="AR"/>
    <x v="1"/>
    <n v="1"/>
    <x v="1"/>
    <x v="1"/>
    <x v="4"/>
  </r>
  <r>
    <x v="804"/>
    <x v="1"/>
    <s v="4460-ZXNDN"/>
    <d v="2012-09-06T00:00:00"/>
    <d v="2012-09-07T00:00:00"/>
    <n v="51.6"/>
    <m/>
    <s v="Paid"/>
    <d v="2012-09-06T00:00:00"/>
    <n v="14"/>
    <s v="No"/>
    <x v="5"/>
    <d v="2013-06-27T00:00:00"/>
    <s v="Paper"/>
    <s v=""/>
    <s v="AR"/>
    <x v="1"/>
    <n v="1"/>
    <x v="1"/>
    <x v="1"/>
    <x v="4"/>
  </r>
  <r>
    <x v="802"/>
    <x v="1"/>
    <s v="2824-HJQPP"/>
    <d v="2012-11-19T00:00:00"/>
    <d v="2012-12-19T00:00:00"/>
    <n v="86.87"/>
    <m/>
    <s v="Paid"/>
    <d v="2012-11-19T00:00:00"/>
    <n v="0"/>
    <s v="No"/>
    <x v="3"/>
    <d v="2013-04-09T00:00:00"/>
    <s v="Paper"/>
    <s v=""/>
    <s v="AR"/>
    <x v="2"/>
    <n v="0"/>
    <x v="1"/>
    <x v="1"/>
    <x v="4"/>
  </r>
  <r>
    <x v="804"/>
    <x v="1"/>
    <s v="9149-MATVB"/>
    <d v="2013-11-26T00:00:00"/>
    <d v="2013-12-26T00:00:00"/>
    <n v="51.42"/>
    <m/>
    <s v="Paid"/>
    <d v="2013-11-26T00:00:00"/>
    <n v="0"/>
    <s v="No"/>
    <x v="5"/>
    <d v="2013-04-30T00:00:00"/>
    <s v="Electronic"/>
    <s v=""/>
    <s v="AR"/>
    <x v="2"/>
    <n v="0"/>
    <x v="1"/>
    <x v="1"/>
    <x v="3"/>
  </r>
  <r>
    <x v="803"/>
    <x v="1"/>
    <s v="8942-ERSWK"/>
    <d v="2013-10-27T00:00:00"/>
    <d v="2013-11-26T00:00:00"/>
    <n v="9.5299999999999994"/>
    <m/>
    <s v="Paid"/>
    <d v="2013-10-27T00:00:00"/>
    <n v="0"/>
    <s v="No"/>
    <x v="4"/>
    <d v="2013-11-01T00:00:00"/>
    <s v="Electronic"/>
    <s v=""/>
    <s v="AR"/>
    <x v="2"/>
    <n v="0"/>
    <x v="1"/>
    <x v="1"/>
    <x v="3"/>
  </r>
  <r>
    <x v="804"/>
    <x v="1"/>
    <s v="9323-NDIOV"/>
    <d v="2012-01-18T00:00:00"/>
    <d v="2012-02-17T00:00:00"/>
    <n v="56.55"/>
    <m/>
    <s v="Paid"/>
    <d v="2012-01-18T00:00:00"/>
    <n v="24"/>
    <s v="Yes"/>
    <x v="5"/>
    <d v="2012-09-07T00:00:00"/>
    <s v="Paper"/>
    <s v=""/>
    <s v="AR"/>
    <x v="1"/>
    <n v="1"/>
    <x v="2"/>
    <x v="1"/>
    <x v="4"/>
  </r>
  <r>
    <x v="800"/>
    <x v="1"/>
    <s v="0709-LZRJV"/>
    <d v="2012-07-13T00:00:00"/>
    <d v="2012-12-08T00:00:00"/>
    <n v="26.98"/>
    <m/>
    <s v="Paid"/>
    <d v="2012-07-13T00:00:00"/>
    <n v="12"/>
    <s v="Yes"/>
    <x v="1"/>
    <d v="2013-06-20T00:00:00"/>
    <s v="Paper"/>
    <s v=""/>
    <s v="AR"/>
    <x v="1"/>
    <n v="1"/>
    <x v="2"/>
    <x v="1"/>
    <x v="4"/>
  </r>
  <r>
    <x v="803"/>
    <x v="1"/>
    <s v="9250-VHLWY"/>
    <d v="2012-03-14T00:00:00"/>
    <d v="2012-04-13T00:00:00"/>
    <n v="38"/>
    <m/>
    <s v="Paid"/>
    <d v="2012-03-14T00:00:00"/>
    <n v="0"/>
    <s v="No"/>
    <x v="4"/>
    <d v="2013-03-06T00:00:00"/>
    <s v="Paper"/>
    <s v=""/>
    <s v="AR"/>
    <x v="2"/>
    <n v="0"/>
    <x v="1"/>
    <x v="1"/>
    <x v="4"/>
  </r>
  <r>
    <x v="800"/>
    <x v="1"/>
    <s v="6708-DPYTF"/>
    <d v="2012-03-09T00:00:00"/>
    <d v="2012-03-10T00:00:00"/>
    <n v="27.42"/>
    <m/>
    <s v="Paid"/>
    <d v="2012-03-09T00:00:00"/>
    <n v="3"/>
    <s v="No"/>
    <x v="1"/>
    <d v="2012-02-08T00:00:00"/>
    <s v="Electronic"/>
    <s v=""/>
    <s v="AR"/>
    <x v="1"/>
    <n v="1"/>
    <x v="1"/>
    <x v="1"/>
    <x v="4"/>
  </r>
  <r>
    <x v="803"/>
    <x v="1"/>
    <s v="8942-ERSWK"/>
    <d v="2013-10-19T00:00:00"/>
    <d v="2013-11-18T00:00:00"/>
    <n v="7.39"/>
    <m/>
    <s v="Paid"/>
    <d v="2013-10-19T00:00:00"/>
    <n v="0"/>
    <s v="No"/>
    <x v="4"/>
    <d v="2013-11-01T00:00:00"/>
    <s v="Electronic"/>
    <s v=""/>
    <s v="AR"/>
    <x v="2"/>
    <n v="0"/>
    <x v="1"/>
    <x v="1"/>
    <x v="3"/>
  </r>
  <r>
    <x v="803"/>
    <x v="1"/>
    <s v="9286-VLKMI"/>
    <d v="2012-08-19T00:00:00"/>
    <d v="2012-09-18T00:00:00"/>
    <n v="44.25"/>
    <m/>
    <s v="Paid"/>
    <d v="2012-08-19T00:00:00"/>
    <n v="0"/>
    <s v="No"/>
    <x v="4"/>
    <d v="2013-02-13T00:00:00"/>
    <s v="Paper"/>
    <s v=""/>
    <s v="AR"/>
    <x v="2"/>
    <n v="0"/>
    <x v="1"/>
    <x v="1"/>
    <x v="4"/>
  </r>
  <r>
    <x v="803"/>
    <x v="1"/>
    <s v="3676-CQAIF"/>
    <d v="2012-02-25T00:00:00"/>
    <d v="2012-03-26T00:00:00"/>
    <n v="25.93"/>
    <m/>
    <s v="Paid"/>
    <d v="2012-02-25T00:00:00"/>
    <n v="7"/>
    <s v="No"/>
    <x v="4"/>
    <d v="2013-07-29T00:00:00"/>
    <s v="Paper"/>
    <s v=""/>
    <s v="AR"/>
    <x v="1"/>
    <n v="1"/>
    <x v="1"/>
    <x v="1"/>
    <x v="4"/>
  </r>
  <r>
    <x v="802"/>
    <x v="1"/>
    <s v="6004-KITZM"/>
    <d v="2013-01-08T00:00:00"/>
    <d v="2013-08-31T00:00:00"/>
    <n v="83.37"/>
    <m/>
    <s v="Paid"/>
    <d v="2013-01-08T00:00:00"/>
    <n v="0"/>
    <s v="No"/>
    <x v="3"/>
    <d v="2013-01-09T00:00:00"/>
    <s v="Paper"/>
    <s v=""/>
    <s v="AR"/>
    <x v="2"/>
    <n v="0"/>
    <x v="1"/>
    <x v="1"/>
    <x v="3"/>
  </r>
  <r>
    <x v="800"/>
    <x v="1"/>
    <s v="1080-NDGAE"/>
    <d v="2012-03-14T00:00:00"/>
    <d v="2012-04-13T00:00:00"/>
    <n v="95.82"/>
    <m/>
    <s v="Paid"/>
    <d v="2012-03-14T00:00:00"/>
    <n v="0"/>
    <s v="No"/>
    <x v="1"/>
    <d v="2012-09-28T00:00:00"/>
    <s v="Paper"/>
    <s v=""/>
    <s v="AR"/>
    <x v="2"/>
    <n v="0"/>
    <x v="1"/>
    <x v="1"/>
    <x v="4"/>
  </r>
  <r>
    <x v="801"/>
    <x v="1"/>
    <s v="5284-DJOZO"/>
    <d v="2012-01-27T00:00:00"/>
    <d v="2012-02-26T00:00:00"/>
    <n v="53.81"/>
    <m/>
    <s v="Paid"/>
    <d v="2012-01-27T00:00:00"/>
    <n v="0"/>
    <s v="No"/>
    <x v="2"/>
    <d v="2012-11-09T00:00:00"/>
    <s v="Paper"/>
    <s v=""/>
    <s v="AR"/>
    <x v="2"/>
    <n v="0"/>
    <x v="1"/>
    <x v="1"/>
    <x v="4"/>
  </r>
  <r>
    <x v="803"/>
    <x v="1"/>
    <s v="3676-CQAIF"/>
    <d v="2012-07-02T00:00:00"/>
    <d v="2012-08-03T00:00:00"/>
    <n v="44.52"/>
    <m/>
    <s v="Paid"/>
    <d v="2012-07-02T00:00:00"/>
    <n v="9"/>
    <s v="No"/>
    <x v="4"/>
    <d v="2013-07-29T00:00:00"/>
    <s v="Paper"/>
    <s v=""/>
    <s v="AR"/>
    <x v="1"/>
    <n v="1"/>
    <x v="1"/>
    <x v="1"/>
    <x v="4"/>
  </r>
  <r>
    <x v="803"/>
    <x v="1"/>
    <s v="7372-CESLR"/>
    <d v="2013-04-15T00:00:00"/>
    <d v="2013-05-15T00:00:00"/>
    <n v="22.45"/>
    <m/>
    <s v="Paid"/>
    <d v="2013-04-15T00:00:00"/>
    <n v="0"/>
    <s v="No"/>
    <x v="4"/>
    <d v="2013-11-01T00:00:00"/>
    <s v="Electronic"/>
    <s v=""/>
    <s v="AR"/>
    <x v="2"/>
    <n v="0"/>
    <x v="1"/>
    <x v="1"/>
    <x v="3"/>
  </r>
  <r>
    <x v="803"/>
    <x v="1"/>
    <s v="7372-CESLR"/>
    <d v="2012-10-09T00:00:00"/>
    <d v="2012-10-10T00:00:00"/>
    <n v="52.82"/>
    <m/>
    <s v="Paid"/>
    <d v="2012-10-09T00:00:00"/>
    <n v="0"/>
    <s v="No"/>
    <x v="4"/>
    <d v="2013-11-01T00:00:00"/>
    <s v="Paper"/>
    <s v=""/>
    <s v="AR"/>
    <x v="2"/>
    <n v="0"/>
    <x v="1"/>
    <x v="1"/>
    <x v="4"/>
  </r>
  <r>
    <x v="802"/>
    <x v="1"/>
    <s v="7946-HJDUR"/>
    <d v="2012-03-29T00:00:00"/>
    <d v="2012-04-28T00:00:00"/>
    <n v="55.38"/>
    <m/>
    <s v="Paid"/>
    <d v="2012-03-29T00:00:00"/>
    <n v="0"/>
    <s v="No"/>
    <x v="3"/>
    <d v="2012-02-21T00:00:00"/>
    <s v="Electronic"/>
    <s v=""/>
    <s v="AR"/>
    <x v="2"/>
    <n v="0"/>
    <x v="1"/>
    <x v="1"/>
    <x v="4"/>
  </r>
  <r>
    <x v="803"/>
    <x v="1"/>
    <s v="6296-UKEUZ"/>
    <d v="2012-07-12T00:00:00"/>
    <d v="2013-06-01T00:00:00"/>
    <n v="21.42"/>
    <m/>
    <s v="Paid"/>
    <d v="2012-07-12T00:00:00"/>
    <n v="0"/>
    <s v="No"/>
    <x v="4"/>
    <d v="2012-11-26T00:00:00"/>
    <s v="Electronic"/>
    <s v=""/>
    <s v="AR"/>
    <x v="2"/>
    <n v="0"/>
    <x v="1"/>
    <x v="1"/>
    <x v="4"/>
  </r>
  <r>
    <x v="800"/>
    <x v="1"/>
    <s v="3598-DNURW"/>
    <d v="2012-01-26T00:00:00"/>
    <d v="2012-02-25T00:00:00"/>
    <n v="47.02"/>
    <m/>
    <s v="Paid"/>
    <d v="2012-01-26T00:00:00"/>
    <n v="0"/>
    <s v="No"/>
    <x v="1"/>
    <d v="2012-08-29T00:00:00"/>
    <s v="Paper"/>
    <s v=""/>
    <s v="AR"/>
    <x v="2"/>
    <n v="0"/>
    <x v="1"/>
    <x v="1"/>
    <x v="4"/>
  </r>
  <r>
    <x v="804"/>
    <x v="1"/>
    <s v="5592-UQXSS"/>
    <d v="2013-06-02T00:00:00"/>
    <d v="2013-08-03T00:00:00"/>
    <n v="37.22"/>
    <m/>
    <s v="Paid"/>
    <d v="2013-06-02T00:00:00"/>
    <n v="0"/>
    <s v="No"/>
    <x v="5"/>
    <d v="2012-12-31T00:00:00"/>
    <s v="Electronic"/>
    <s v=""/>
    <s v="AR"/>
    <x v="2"/>
    <n v="0"/>
    <x v="1"/>
    <x v="1"/>
    <x v="3"/>
  </r>
  <r>
    <x v="800"/>
    <x v="1"/>
    <s v="9212-BTDMX"/>
    <d v="2013-05-19T00:00:00"/>
    <d v="2013-06-18T00:00:00"/>
    <n v="35.15"/>
    <m/>
    <s v="Paid"/>
    <d v="2013-05-19T00:00:00"/>
    <n v="0"/>
    <s v="No"/>
    <x v="1"/>
    <d v="2012-04-22T00:00:00"/>
    <s v="Electronic"/>
    <s v=""/>
    <s v="AR"/>
    <x v="2"/>
    <n v="0"/>
    <x v="1"/>
    <x v="1"/>
    <x v="3"/>
  </r>
  <r>
    <x v="802"/>
    <x v="1"/>
    <s v="6627-ELFBK"/>
    <d v="2013-01-07T00:00:00"/>
    <d v="2013-07-31T00:00:00"/>
    <n v="57.97"/>
    <m/>
    <s v="Paid"/>
    <d v="2013-01-07T00:00:00"/>
    <n v="0"/>
    <s v="No"/>
    <x v="3"/>
    <d v="2012-11-26T00:00:00"/>
    <s v="Electronic"/>
    <s v=""/>
    <s v="AR"/>
    <x v="2"/>
    <n v="0"/>
    <x v="1"/>
    <x v="1"/>
    <x v="3"/>
  </r>
  <r>
    <x v="803"/>
    <x v="1"/>
    <s v="6296-UKEUZ"/>
    <d v="2013-05-03T00:00:00"/>
    <d v="2013-04-04T00:00:00"/>
    <n v="14.8"/>
    <m/>
    <s v="Paid"/>
    <d v="2013-05-03T00:00:00"/>
    <n v="0"/>
    <s v="No"/>
    <x v="4"/>
    <d v="2012-11-26T00:00:00"/>
    <s v="Electronic"/>
    <s v=""/>
    <s v="AR"/>
    <x v="2"/>
    <n v="0"/>
    <x v="1"/>
    <x v="1"/>
    <x v="3"/>
  </r>
  <r>
    <x v="801"/>
    <x v="1"/>
    <s v="4632-QZOKX"/>
    <d v="2012-02-21T00:00:00"/>
    <d v="2012-03-22T00:00:00"/>
    <n v="76.19"/>
    <m/>
    <s v="Paid"/>
    <d v="2012-02-21T00:00:00"/>
    <n v="12"/>
    <s v="Yes"/>
    <x v="2"/>
    <d v="2013-03-19T00:00:00"/>
    <s v="Paper"/>
    <s v=""/>
    <s v="AR"/>
    <x v="1"/>
    <n v="1"/>
    <x v="2"/>
    <x v="1"/>
    <x v="4"/>
  </r>
  <r>
    <x v="800"/>
    <x v="1"/>
    <s v="1080-NDGAE"/>
    <d v="2013-01-15T00:00:00"/>
    <d v="2013-02-14T00:00:00"/>
    <n v="100"/>
    <m/>
    <s v="Paid"/>
    <d v="2013-01-15T00:00:00"/>
    <n v="0"/>
    <s v="Yes"/>
    <x v="1"/>
    <d v="2012-09-28T00:00:00"/>
    <s v="Electronic"/>
    <s v=""/>
    <s v="AR"/>
    <x v="2"/>
    <n v="0"/>
    <x v="2"/>
    <x v="1"/>
    <x v="3"/>
  </r>
  <r>
    <x v="803"/>
    <x v="1"/>
    <s v="8690-EEBEO"/>
    <d v="2013-07-26T00:00:00"/>
    <d v="2013-08-25T00:00:00"/>
    <n v="64.180000000000007"/>
    <m/>
    <s v="Paid"/>
    <d v="2013-07-26T00:00:00"/>
    <n v="1"/>
    <s v="No"/>
    <x v="4"/>
    <d v="2012-05-12T00:00:00"/>
    <s v="Electronic"/>
    <s v=""/>
    <s v="AR"/>
    <x v="1"/>
    <n v="1"/>
    <x v="1"/>
    <x v="1"/>
    <x v="3"/>
  </r>
  <r>
    <x v="800"/>
    <x v="1"/>
    <s v="9174-IYKOC"/>
    <d v="2013-11-24T00:00:00"/>
    <d v="2013-12-24T00:00:00"/>
    <n v="51.62"/>
    <m/>
    <s v="Paid"/>
    <d v="2013-11-24T00:00:00"/>
    <n v="0"/>
    <s v="No"/>
    <x v="1"/>
    <d v="2012-11-27T00:00:00"/>
    <s v="Electronic"/>
    <s v=""/>
    <s v="AR"/>
    <x v="2"/>
    <n v="0"/>
    <x v="1"/>
    <x v="1"/>
    <x v="3"/>
  </r>
  <r>
    <x v="800"/>
    <x v="1"/>
    <s v="7329-TWKLF"/>
    <d v="2013-08-09T00:00:00"/>
    <d v="2013-08-10T00:00:00"/>
    <n v="84.5"/>
    <m/>
    <s v="Paid"/>
    <d v="2013-08-09T00:00:00"/>
    <n v="0"/>
    <s v="No"/>
    <x v="1"/>
    <d v="2013-11-20T00:00:00"/>
    <s v="Paper"/>
    <s v=""/>
    <s v="AR"/>
    <x v="2"/>
    <n v="0"/>
    <x v="1"/>
    <x v="1"/>
    <x v="3"/>
  </r>
  <r>
    <x v="800"/>
    <x v="1"/>
    <s v="9212-BTDMX"/>
    <d v="2012-10-19T00:00:00"/>
    <d v="2012-11-18T00:00:00"/>
    <n v="45"/>
    <m/>
    <s v="Paid"/>
    <d v="2012-10-19T00:00:00"/>
    <n v="0"/>
    <s v="No"/>
    <x v="1"/>
    <d v="2012-04-22T00:00:00"/>
    <s v="Electronic"/>
    <s v=""/>
    <s v="AR"/>
    <x v="2"/>
    <n v="0"/>
    <x v="1"/>
    <x v="1"/>
    <x v="4"/>
  </r>
  <r>
    <x v="801"/>
    <x v="1"/>
    <s v="2621-XCLEH"/>
    <d v="2012-04-16T00:00:00"/>
    <d v="2012-05-16T00:00:00"/>
    <n v="74.06"/>
    <m/>
    <s v="Paid"/>
    <d v="2012-04-16T00:00:00"/>
    <n v="14"/>
    <s v="No"/>
    <x v="2"/>
    <d v="2012-09-24T00:00:00"/>
    <s v="Paper"/>
    <s v=""/>
    <s v="AR"/>
    <x v="1"/>
    <n v="1"/>
    <x v="1"/>
    <x v="1"/>
    <x v="4"/>
  </r>
  <r>
    <x v="800"/>
    <x v="1"/>
    <s v="5196-TWQXF"/>
    <d v="2012-06-21T00:00:00"/>
    <d v="2012-07-21T00:00:00"/>
    <n v="82.34"/>
    <m/>
    <s v="Paid"/>
    <d v="2012-06-21T00:00:00"/>
    <n v="0"/>
    <s v="No"/>
    <x v="1"/>
    <d v="2012-06-20T00:00:00"/>
    <s v="Electronic"/>
    <s v=""/>
    <s v="AR"/>
    <x v="2"/>
    <n v="0"/>
    <x v="1"/>
    <x v="1"/>
    <x v="4"/>
  </r>
  <r>
    <x v="801"/>
    <x v="1"/>
    <s v="4651-PMEXQ"/>
    <d v="2012-09-01T00:00:00"/>
    <d v="2012-08-02T00:00:00"/>
    <n v="100.32"/>
    <m/>
    <s v="Paid"/>
    <d v="2012-09-01T00:00:00"/>
    <n v="3"/>
    <s v="No"/>
    <x v="2"/>
    <d v="2012-04-07T00:00:00"/>
    <s v="Paper"/>
    <s v=""/>
    <s v="AR"/>
    <x v="1"/>
    <n v="1"/>
    <x v="1"/>
    <x v="1"/>
    <x v="4"/>
  </r>
  <r>
    <x v="801"/>
    <x v="1"/>
    <s v="6833-ETVHD"/>
    <d v="2012-09-15T00:00:00"/>
    <d v="2012-10-15T00:00:00"/>
    <n v="84.17"/>
    <m/>
    <s v="Paid"/>
    <d v="2012-09-15T00:00:00"/>
    <n v="0"/>
    <s v="No"/>
    <x v="2"/>
    <d v="2012-04-30T00:00:00"/>
    <s v="Electronic"/>
    <s v=""/>
    <s v="AR"/>
    <x v="2"/>
    <n v="0"/>
    <x v="1"/>
    <x v="1"/>
    <x v="4"/>
  </r>
  <r>
    <x v="802"/>
    <x v="1"/>
    <s v="6627-ELFBK"/>
    <d v="2012-11-18T00:00:00"/>
    <d v="2012-12-18T00:00:00"/>
    <n v="80.489999999999995"/>
    <m/>
    <s v="Paid"/>
    <d v="2012-11-18T00:00:00"/>
    <n v="7"/>
    <s v="Yes"/>
    <x v="3"/>
    <d v="2012-11-26T00:00:00"/>
    <s v="Paper"/>
    <s v=""/>
    <s v="AR"/>
    <x v="1"/>
    <n v="1"/>
    <x v="2"/>
    <x v="1"/>
    <x v="4"/>
  </r>
  <r>
    <x v="804"/>
    <x v="1"/>
    <s v="7260-ZHAKS"/>
    <d v="2013-05-17T00:00:00"/>
    <d v="2013-06-16T00:00:00"/>
    <n v="55.31"/>
    <m/>
    <s v="Paid"/>
    <d v="2013-05-17T00:00:00"/>
    <n v="0"/>
    <s v="No"/>
    <x v="5"/>
    <d v="2012-06-17T00:00:00"/>
    <s v="Electronic"/>
    <s v=""/>
    <s v="AR"/>
    <x v="2"/>
    <n v="0"/>
    <x v="1"/>
    <x v="1"/>
    <x v="3"/>
  </r>
  <r>
    <x v="802"/>
    <x v="1"/>
    <s v="5613-UHVMG"/>
    <d v="2012-04-10T00:00:00"/>
    <d v="2012-03-11T00:00:00"/>
    <n v="64.59"/>
    <m/>
    <s v="Paid"/>
    <d v="2012-04-10T00:00:00"/>
    <n v="23"/>
    <s v="Yes"/>
    <x v="3"/>
    <d v="2012-05-31T00:00:00"/>
    <s v="Electronic"/>
    <s v=""/>
    <s v="AR"/>
    <x v="1"/>
    <n v="1"/>
    <x v="2"/>
    <x v="1"/>
    <x v="4"/>
  </r>
  <r>
    <x v="801"/>
    <x v="1"/>
    <s v="5164-VMYWJ"/>
    <d v="2012-10-25T00:00:00"/>
    <d v="2012-11-24T00:00:00"/>
    <n v="65.2"/>
    <m/>
    <s v="Paid"/>
    <d v="2012-10-25T00:00:00"/>
    <n v="0"/>
    <s v="No"/>
    <x v="2"/>
    <d v="2013-11-27T00:00:00"/>
    <s v="Paper"/>
    <s v=""/>
    <s v="AR"/>
    <x v="2"/>
    <n v="0"/>
    <x v="1"/>
    <x v="1"/>
    <x v="4"/>
  </r>
  <r>
    <x v="802"/>
    <x v="1"/>
    <s v="7695-NKUXM"/>
    <d v="2012-11-20T00:00:00"/>
    <d v="2012-12-20T00:00:00"/>
    <n v="38.119999999999997"/>
    <m/>
    <s v="Paid"/>
    <d v="2012-11-20T00:00:00"/>
    <n v="0"/>
    <s v="Yes"/>
    <x v="3"/>
    <d v="2012-11-21T00:00:00"/>
    <s v="Paper"/>
    <s v=""/>
    <s v="AR"/>
    <x v="2"/>
    <n v="0"/>
    <x v="2"/>
    <x v="1"/>
    <x v="4"/>
  </r>
  <r>
    <x v="800"/>
    <x v="1"/>
    <s v="6160-HCSFI"/>
    <d v="2012-01-18T00:00:00"/>
    <d v="2012-02-17T00:00:00"/>
    <n v="77.44"/>
    <m/>
    <s v="Paid"/>
    <d v="2012-01-18T00:00:00"/>
    <n v="0"/>
    <s v="No"/>
    <x v="1"/>
    <d v="2013-10-01T00:00:00"/>
    <s v="Paper"/>
    <s v=""/>
    <s v="AR"/>
    <x v="2"/>
    <n v="0"/>
    <x v="1"/>
    <x v="1"/>
    <x v="4"/>
  </r>
  <r>
    <x v="801"/>
    <x v="1"/>
    <s v="9322-YCTQO"/>
    <d v="2013-07-16T00:00:00"/>
    <d v="2013-08-15T00:00:00"/>
    <n v="86.39"/>
    <m/>
    <s v="Paid"/>
    <d v="2013-07-16T00:00:00"/>
    <n v="11"/>
    <s v="No"/>
    <x v="2"/>
    <d v="2012-06-04T00:00:00"/>
    <s v="Electronic"/>
    <s v=""/>
    <s v="AR"/>
    <x v="1"/>
    <n v="1"/>
    <x v="1"/>
    <x v="1"/>
    <x v="3"/>
  </r>
  <r>
    <x v="801"/>
    <x v="1"/>
    <s v="4632-QZOKX"/>
    <d v="2012-05-20T00:00:00"/>
    <d v="2012-06-19T00:00:00"/>
    <n v="65.77"/>
    <m/>
    <s v="Paid"/>
    <d v="2012-05-20T00:00:00"/>
    <n v="8"/>
    <s v="Yes"/>
    <x v="2"/>
    <d v="2013-03-19T00:00:00"/>
    <s v="Paper"/>
    <s v=""/>
    <s v="AR"/>
    <x v="1"/>
    <n v="1"/>
    <x v="2"/>
    <x v="1"/>
    <x v="4"/>
  </r>
  <r>
    <x v="800"/>
    <x v="1"/>
    <s v="2423-QOKIO"/>
    <d v="2013-06-17T00:00:00"/>
    <d v="2013-07-17T00:00:00"/>
    <n v="64.209999999999994"/>
    <m/>
    <s v="Paid"/>
    <d v="2013-06-17T00:00:00"/>
    <n v="0"/>
    <s v="No"/>
    <x v="1"/>
    <d v="2013-11-05T00:00:00"/>
    <s v="Electronic"/>
    <s v=""/>
    <s v="AR"/>
    <x v="2"/>
    <n v="0"/>
    <x v="1"/>
    <x v="1"/>
    <x v="3"/>
  </r>
  <r>
    <x v="803"/>
    <x v="1"/>
    <s v="7372-CESLR"/>
    <d v="2013-02-01T00:00:00"/>
    <d v="2013-01-02T00:00:00"/>
    <n v="27.5"/>
    <m/>
    <s v="Paid"/>
    <d v="2013-02-01T00:00:00"/>
    <n v="0"/>
    <s v="No"/>
    <x v="4"/>
    <d v="2013-11-01T00:00:00"/>
    <s v="Paper"/>
    <s v=""/>
    <s v="AR"/>
    <x v="2"/>
    <n v="0"/>
    <x v="1"/>
    <x v="1"/>
    <x v="3"/>
  </r>
  <r>
    <x v="800"/>
    <x v="1"/>
    <s v="6708-DPYTF"/>
    <d v="2012-01-21T00:00:00"/>
    <d v="2012-02-20T00:00:00"/>
    <n v="92.19"/>
    <m/>
    <s v="Paid"/>
    <d v="2012-01-21T00:00:00"/>
    <n v="0"/>
    <s v="No"/>
    <x v="1"/>
    <d v="2012-02-08T00:00:00"/>
    <s v="Paper"/>
    <s v=""/>
    <s v="AR"/>
    <x v="2"/>
    <n v="0"/>
    <x v="1"/>
    <x v="1"/>
    <x v="4"/>
  </r>
  <r>
    <x v="800"/>
    <x v="1"/>
    <s v="2820-XGXSB"/>
    <d v="2012-01-06T00:00:00"/>
    <d v="2012-01-07T00:00:00"/>
    <n v="55.91"/>
    <m/>
    <s v="Paid"/>
    <d v="2012-01-06T00:00:00"/>
    <n v="0"/>
    <s v="No"/>
    <x v="1"/>
    <d v="2012-01-26T00:00:00"/>
    <s v="Electronic"/>
    <s v=""/>
    <s v="AR"/>
    <x v="2"/>
    <n v="0"/>
    <x v="1"/>
    <x v="1"/>
    <x v="4"/>
  </r>
  <r>
    <x v="803"/>
    <x v="1"/>
    <s v="0688-XNJRO"/>
    <d v="2012-12-31T00:00:00"/>
    <d v="2013-01-30T00:00:00"/>
    <n v="44.81"/>
    <m/>
    <s v="Paid"/>
    <d v="2012-12-31T00:00:00"/>
    <n v="17"/>
    <s v="No"/>
    <x v="4"/>
    <d v="2012-06-24T00:00:00"/>
    <s v="Electronic"/>
    <s v=""/>
    <s v="AR"/>
    <x v="1"/>
    <n v="1"/>
    <x v="1"/>
    <x v="1"/>
    <x v="4"/>
  </r>
  <r>
    <x v="804"/>
    <x v="1"/>
    <s v="6831-FIODB"/>
    <d v="2012-01-16T00:00:00"/>
    <d v="2012-02-15T00:00:00"/>
    <n v="62.84"/>
    <m/>
    <s v="Paid"/>
    <d v="2012-01-16T00:00:00"/>
    <n v="0"/>
    <s v="No"/>
    <x v="5"/>
    <d v="2013-08-05T00:00:00"/>
    <s v="Paper"/>
    <s v=""/>
    <s v="AR"/>
    <x v="2"/>
    <n v="0"/>
    <x v="1"/>
    <x v="1"/>
    <x v="4"/>
  </r>
  <r>
    <x v="801"/>
    <x v="1"/>
    <s v="4640-FGEJI"/>
    <d v="2012-05-22T00:00:00"/>
    <d v="2012-06-21T00:00:00"/>
    <n v="59.74"/>
    <m/>
    <s v="Paid"/>
    <d v="2012-05-22T00:00:00"/>
    <n v="0"/>
    <s v="No"/>
    <x v="2"/>
    <d v="2013-04-04T00:00:00"/>
    <s v="Paper"/>
    <s v=""/>
    <s v="AR"/>
    <x v="2"/>
    <n v="0"/>
    <x v="1"/>
    <x v="1"/>
    <x v="4"/>
  </r>
  <r>
    <x v="802"/>
    <x v="1"/>
    <s v="1604-LIFKX"/>
    <d v="2012-08-17T00:00:00"/>
    <d v="2012-09-16T00:00:00"/>
    <n v="87.95"/>
    <m/>
    <s v="Paid"/>
    <d v="2012-08-17T00:00:00"/>
    <n v="11"/>
    <s v="No"/>
    <x v="3"/>
    <d v="2013-03-16T00:00:00"/>
    <s v="Paper"/>
    <s v=""/>
    <s v="AR"/>
    <x v="1"/>
    <n v="1"/>
    <x v="1"/>
    <x v="1"/>
    <x v="4"/>
  </r>
  <r>
    <x v="802"/>
    <x v="1"/>
    <s v="3568-JJMFW"/>
    <d v="2013-10-15T00:00:00"/>
    <d v="2013-11-14T00:00:00"/>
    <n v="60.71"/>
    <m/>
    <s v="Paid"/>
    <d v="2013-10-15T00:00:00"/>
    <n v="0"/>
    <s v="Yes"/>
    <x v="3"/>
    <d v="2012-09-01T00:00:00"/>
    <s v="Electronic"/>
    <s v=""/>
    <s v="AR"/>
    <x v="2"/>
    <n v="0"/>
    <x v="2"/>
    <x v="1"/>
    <x v="3"/>
  </r>
  <r>
    <x v="801"/>
    <x v="1"/>
    <s v="1447-YZKCL"/>
    <d v="2012-12-04T00:00:00"/>
    <d v="2012-12-05T00:00:00"/>
    <n v="73.290000000000006"/>
    <m/>
    <s v="Paid"/>
    <d v="2012-12-04T00:00:00"/>
    <n v="6"/>
    <s v="No"/>
    <x v="2"/>
    <d v="2012-10-08T00:00:00"/>
    <s v="Paper"/>
    <s v=""/>
    <s v="AR"/>
    <x v="1"/>
    <n v="1"/>
    <x v="1"/>
    <x v="1"/>
    <x v="4"/>
  </r>
  <r>
    <x v="804"/>
    <x v="1"/>
    <s v="3993-QUNVJ"/>
    <d v="2013-03-09T00:00:00"/>
    <d v="2013-03-10T00:00:00"/>
    <n v="84.91"/>
    <m/>
    <s v="Paid"/>
    <d v="2013-03-09T00:00:00"/>
    <n v="0"/>
    <s v="No"/>
    <x v="5"/>
    <d v="2012-12-31T00:00:00"/>
    <s v="Electronic"/>
    <s v=""/>
    <s v="AR"/>
    <x v="2"/>
    <n v="0"/>
    <x v="1"/>
    <x v="1"/>
    <x v="3"/>
  </r>
  <r>
    <x v="800"/>
    <x v="1"/>
    <s v="6160-HCSFI"/>
    <d v="2013-08-17T00:00:00"/>
    <d v="2013-09-16T00:00:00"/>
    <n v="82.91"/>
    <m/>
    <s v="Paid"/>
    <d v="2013-08-17T00:00:00"/>
    <n v="0"/>
    <s v="No"/>
    <x v="1"/>
    <d v="2013-10-01T00:00:00"/>
    <s v="Electronic"/>
    <s v=""/>
    <s v="AR"/>
    <x v="2"/>
    <n v="0"/>
    <x v="1"/>
    <x v="1"/>
    <x v="3"/>
  </r>
  <r>
    <x v="804"/>
    <x v="1"/>
    <s v="3831-FXWYK"/>
    <d v="2012-04-11T00:00:00"/>
    <d v="2012-04-12T00:00:00"/>
    <n v="66.03"/>
    <m/>
    <s v="Paid"/>
    <d v="2012-04-11T00:00:00"/>
    <n v="1"/>
    <s v="No"/>
    <x v="5"/>
    <d v="2013-08-03T00:00:00"/>
    <s v="Paper"/>
    <s v=""/>
    <s v="AR"/>
    <x v="1"/>
    <n v="1"/>
    <x v="1"/>
    <x v="1"/>
    <x v="4"/>
  </r>
  <r>
    <x v="804"/>
    <x v="1"/>
    <s v="0706-NRGUP"/>
    <d v="2012-07-23T00:00:00"/>
    <d v="2012-08-22T00:00:00"/>
    <n v="29.62"/>
    <m/>
    <s v="Paid"/>
    <d v="2012-07-23T00:00:00"/>
    <n v="9"/>
    <s v="No"/>
    <x v="5"/>
    <d v="2013-09-04T00:00:00"/>
    <s v="Paper"/>
    <s v=""/>
    <s v="AR"/>
    <x v="1"/>
    <n v="1"/>
    <x v="1"/>
    <x v="1"/>
    <x v="4"/>
  </r>
  <r>
    <x v="800"/>
    <x v="1"/>
    <s v="3598-DNURW"/>
    <d v="2013-04-26T00:00:00"/>
    <d v="2013-05-26T00:00:00"/>
    <n v="57.06"/>
    <m/>
    <s v="Paid"/>
    <d v="2013-04-26T00:00:00"/>
    <n v="0"/>
    <s v="No"/>
    <x v="1"/>
    <d v="2012-08-29T00:00:00"/>
    <s v="Electronic"/>
    <s v=""/>
    <s v="AR"/>
    <x v="2"/>
    <n v="0"/>
    <x v="1"/>
    <x v="1"/>
    <x v="3"/>
  </r>
  <r>
    <x v="804"/>
    <x v="1"/>
    <s v="9323-NDIOV"/>
    <d v="2013-07-17T00:00:00"/>
    <d v="2013-08-16T00:00:00"/>
    <n v="29.42"/>
    <m/>
    <s v="Paid"/>
    <d v="2013-07-17T00:00:00"/>
    <n v="0"/>
    <s v="No"/>
    <x v="5"/>
    <d v="2012-09-07T00:00:00"/>
    <s v="Electronic"/>
    <s v=""/>
    <s v="AR"/>
    <x v="2"/>
    <n v="0"/>
    <x v="1"/>
    <x v="1"/>
    <x v="3"/>
  </r>
  <r>
    <x v="804"/>
    <x v="1"/>
    <s v="7260-ZHAKS"/>
    <d v="2013-12-09T00:00:00"/>
    <d v="2013-12-10T00:00:00"/>
    <n v="19.7"/>
    <m/>
    <s v="Paid"/>
    <d v="2013-12-09T00:00:00"/>
    <n v="0"/>
    <s v="No"/>
    <x v="5"/>
    <d v="2012-06-17T00:00:00"/>
    <s v="Electronic"/>
    <s v=""/>
    <s v="AR"/>
    <x v="2"/>
    <n v="0"/>
    <x v="1"/>
    <x v="1"/>
    <x v="3"/>
  </r>
  <r>
    <x v="804"/>
    <x v="1"/>
    <s v="3993-QUNVJ"/>
    <d v="2012-02-08T00:00:00"/>
    <d v="2012-01-09T00:00:00"/>
    <n v="67.900000000000006"/>
    <m/>
    <s v="Paid"/>
    <d v="2012-02-08T00:00:00"/>
    <n v="0"/>
    <s v="No"/>
    <x v="5"/>
    <d v="2012-12-31T00:00:00"/>
    <s v="Paper"/>
    <s v=""/>
    <s v="AR"/>
    <x v="2"/>
    <n v="0"/>
    <x v="1"/>
    <x v="1"/>
    <x v="4"/>
  </r>
  <r>
    <x v="803"/>
    <x v="1"/>
    <s v="1168-BEASA"/>
    <d v="2012-12-30T00:00:00"/>
    <d v="2013-01-29T00:00:00"/>
    <n v="59.86"/>
    <m/>
    <s v="Paid"/>
    <d v="2012-12-30T00:00:00"/>
    <n v="0"/>
    <s v="No"/>
    <x v="4"/>
    <d v="2013-06-11T00:00:00"/>
    <s v="Paper"/>
    <s v=""/>
    <s v="AR"/>
    <x v="2"/>
    <n v="0"/>
    <x v="1"/>
    <x v="1"/>
    <x v="4"/>
  </r>
  <r>
    <x v="801"/>
    <x v="1"/>
    <s v="7245-CKNCN"/>
    <d v="2012-07-02T00:00:00"/>
    <d v="2012-08-03T00:00:00"/>
    <n v="88.89"/>
    <m/>
    <s v="Paid"/>
    <d v="2012-07-02T00:00:00"/>
    <n v="0"/>
    <s v="No"/>
    <x v="2"/>
    <d v="2012-04-06T00:00:00"/>
    <s v="Paper"/>
    <s v=""/>
    <s v="AR"/>
    <x v="2"/>
    <n v="0"/>
    <x v="1"/>
    <x v="1"/>
    <x v="4"/>
  </r>
  <r>
    <x v="801"/>
    <x v="1"/>
    <s v="6833-ETVHD"/>
    <d v="2013-10-05T00:00:00"/>
    <d v="2013-09-06T00:00:00"/>
    <n v="54.69"/>
    <m/>
    <s v="Paid"/>
    <d v="2013-10-05T00:00:00"/>
    <n v="0"/>
    <s v="No"/>
    <x v="2"/>
    <d v="2012-04-30T00:00:00"/>
    <s v="Electronic"/>
    <s v=""/>
    <s v="AR"/>
    <x v="2"/>
    <n v="0"/>
    <x v="1"/>
    <x v="1"/>
    <x v="3"/>
  </r>
  <r>
    <x v="803"/>
    <x v="1"/>
    <s v="9460-VAZGD"/>
    <d v="2012-04-16T00:00:00"/>
    <d v="2012-05-16T00:00:00"/>
    <n v="64.78"/>
    <m/>
    <s v="Paid"/>
    <d v="2012-04-16T00:00:00"/>
    <n v="0"/>
    <s v="No"/>
    <x v="4"/>
    <d v="2013-10-08T00:00:00"/>
    <s v="Paper"/>
    <s v=""/>
    <s v="AR"/>
    <x v="2"/>
    <n v="0"/>
    <x v="1"/>
    <x v="1"/>
    <x v="4"/>
  </r>
  <r>
    <x v="803"/>
    <x v="1"/>
    <s v="9883-SDWFS"/>
    <d v="2013-02-14T00:00:00"/>
    <d v="2013-03-16T00:00:00"/>
    <n v="7.78"/>
    <m/>
    <s v="Paid"/>
    <d v="2013-02-14T00:00:00"/>
    <n v="0"/>
    <s v="No"/>
    <x v="4"/>
    <d v="2013-08-07T00:00:00"/>
    <s v="Paper"/>
    <s v=""/>
    <s v="AR"/>
    <x v="2"/>
    <n v="0"/>
    <x v="1"/>
    <x v="1"/>
    <x v="3"/>
  </r>
  <r>
    <x v="800"/>
    <x v="1"/>
    <s v="8820-BLYDZ"/>
    <d v="2012-08-04T00:00:00"/>
    <d v="2012-08-05T00:00:00"/>
    <n v="83.49"/>
    <m/>
    <s v="Paid"/>
    <d v="2012-08-04T00:00:00"/>
    <n v="0"/>
    <s v="No"/>
    <x v="1"/>
    <d v="2013-03-19T00:00:00"/>
    <s v="Paper"/>
    <s v=""/>
    <s v="AR"/>
    <x v="2"/>
    <n v="0"/>
    <x v="1"/>
    <x v="1"/>
    <x v="4"/>
  </r>
  <r>
    <x v="803"/>
    <x v="1"/>
    <s v="9883-SDWFS"/>
    <d v="2012-07-28T00:00:00"/>
    <d v="2012-08-27T00:00:00"/>
    <n v="45.24"/>
    <m/>
    <s v="Paid"/>
    <d v="2012-07-28T00:00:00"/>
    <n v="16"/>
    <s v="Yes"/>
    <x v="4"/>
    <d v="2013-08-07T00:00:00"/>
    <s v="Paper"/>
    <s v=""/>
    <s v="AR"/>
    <x v="1"/>
    <n v="1"/>
    <x v="2"/>
    <x v="1"/>
    <x v="4"/>
  </r>
  <r>
    <x v="803"/>
    <x v="1"/>
    <s v="9460-VAZGD"/>
    <d v="2012-05-31T00:00:00"/>
    <d v="2012-06-30T00:00:00"/>
    <n v="26.91"/>
    <m/>
    <s v="Paid"/>
    <d v="2012-05-31T00:00:00"/>
    <n v="0"/>
    <s v="No"/>
    <x v="4"/>
    <d v="2013-10-08T00:00:00"/>
    <s v="Paper"/>
    <s v=""/>
    <s v="AR"/>
    <x v="2"/>
    <n v="0"/>
    <x v="1"/>
    <x v="1"/>
    <x v="4"/>
  </r>
  <r>
    <x v="800"/>
    <x v="1"/>
    <s v="2423-QOKIO"/>
    <d v="2013-08-13T00:00:00"/>
    <d v="2013-12-09T00:00:00"/>
    <n v="61.06"/>
    <m/>
    <s v="Paid"/>
    <d v="2013-08-13T00:00:00"/>
    <n v="0"/>
    <s v="No"/>
    <x v="1"/>
    <d v="2013-11-05T00:00:00"/>
    <s v="Electronic"/>
    <s v=""/>
    <s v="AR"/>
    <x v="2"/>
    <n v="0"/>
    <x v="1"/>
    <x v="1"/>
    <x v="3"/>
  </r>
  <r>
    <x v="801"/>
    <x v="1"/>
    <s v="3448-OWJOT"/>
    <d v="2012-10-26T00:00:00"/>
    <d v="2012-11-25T00:00:00"/>
    <n v="96.51"/>
    <m/>
    <s v="Paid"/>
    <d v="2012-10-26T00:00:00"/>
    <n v="1"/>
    <s v="Yes"/>
    <x v="2"/>
    <d v="2012-09-15T00:00:00"/>
    <s v="Electronic"/>
    <s v=""/>
    <s v="AR"/>
    <x v="1"/>
    <n v="1"/>
    <x v="2"/>
    <x v="1"/>
    <x v="4"/>
  </r>
  <r>
    <x v="802"/>
    <x v="1"/>
    <s v="3271-HYHDN"/>
    <d v="2012-05-03T00:00:00"/>
    <d v="2012-04-04T00:00:00"/>
    <n v="57.07"/>
    <m/>
    <s v="Paid"/>
    <d v="2012-05-03T00:00:00"/>
    <n v="0"/>
    <s v="No"/>
    <x v="3"/>
    <d v="2013-04-28T00:00:00"/>
    <s v="Paper"/>
    <s v=""/>
    <s v="AR"/>
    <x v="2"/>
    <n v="0"/>
    <x v="1"/>
    <x v="1"/>
    <x v="4"/>
  </r>
  <r>
    <x v="801"/>
    <x v="1"/>
    <s v="7245-CKNCN"/>
    <d v="2012-05-21T00:00:00"/>
    <d v="2012-06-20T00:00:00"/>
    <n v="93.86"/>
    <m/>
    <s v="Paid"/>
    <d v="2012-05-21T00:00:00"/>
    <n v="0"/>
    <s v="No"/>
    <x v="2"/>
    <d v="2012-04-06T00:00:00"/>
    <s v="Paper"/>
    <s v=""/>
    <s v="AR"/>
    <x v="2"/>
    <n v="0"/>
    <x v="1"/>
    <x v="1"/>
    <x v="4"/>
  </r>
  <r>
    <x v="804"/>
    <x v="1"/>
    <s v="0465-DTULQ"/>
    <d v="2012-11-16T00:00:00"/>
    <d v="2012-12-16T00:00:00"/>
    <n v="76.209999999999994"/>
    <m/>
    <s v="Paid"/>
    <d v="2012-11-16T00:00:00"/>
    <n v="4"/>
    <s v="No"/>
    <x v="5"/>
    <d v="2013-04-03T00:00:00"/>
    <s v="Paper"/>
    <s v=""/>
    <s v="AR"/>
    <x v="1"/>
    <n v="1"/>
    <x v="1"/>
    <x v="1"/>
    <x v="4"/>
  </r>
  <r>
    <x v="803"/>
    <x v="1"/>
    <s v="9250-VHLWY"/>
    <d v="2013-02-18T00:00:00"/>
    <d v="2013-03-20T00:00:00"/>
    <n v="58.53"/>
    <m/>
    <s v="Paid"/>
    <d v="2013-02-18T00:00:00"/>
    <n v="0"/>
    <s v="No"/>
    <x v="4"/>
    <d v="2013-03-06T00:00:00"/>
    <s v="Paper"/>
    <s v=""/>
    <s v="AR"/>
    <x v="2"/>
    <n v="0"/>
    <x v="1"/>
    <x v="1"/>
    <x v="3"/>
  </r>
  <r>
    <x v="804"/>
    <x v="1"/>
    <s v="9149-MATVB"/>
    <d v="2012-06-22T00:00:00"/>
    <d v="2012-07-22T00:00:00"/>
    <n v="48.35"/>
    <m/>
    <s v="Paid"/>
    <d v="2012-06-22T00:00:00"/>
    <n v="0"/>
    <s v="No"/>
    <x v="5"/>
    <d v="2013-04-30T00:00:00"/>
    <s v="Paper"/>
    <s v=""/>
    <s v="AR"/>
    <x v="2"/>
    <n v="0"/>
    <x v="1"/>
    <x v="1"/>
    <x v="4"/>
  </r>
  <r>
    <x v="800"/>
    <x v="1"/>
    <s v="0379-NEVHP"/>
    <d v="2013-05-29T00:00:00"/>
    <d v="2013-06-28T00:00:00"/>
    <n v="68.489999999999995"/>
    <m/>
    <s v="Paid"/>
    <d v="2013-05-29T00:00:00"/>
    <n v="0"/>
    <s v="No"/>
    <x v="1"/>
    <d v="2013-06-04T00:00:00"/>
    <s v="Electronic"/>
    <s v=""/>
    <s v="AR"/>
    <x v="2"/>
    <n v="0"/>
    <x v="1"/>
    <x v="1"/>
    <x v="3"/>
  </r>
  <r>
    <x v="803"/>
    <x v="1"/>
    <s v="8942-ERSWK"/>
    <d v="2013-10-19T00:00:00"/>
    <d v="2013-11-18T00:00:00"/>
    <n v="20.22"/>
    <m/>
    <s v="Paid"/>
    <d v="2013-10-19T00:00:00"/>
    <n v="0"/>
    <s v="No"/>
    <x v="4"/>
    <d v="2013-11-01T00:00:00"/>
    <s v="Electronic"/>
    <s v=""/>
    <s v="AR"/>
    <x v="2"/>
    <n v="0"/>
    <x v="1"/>
    <x v="1"/>
    <x v="3"/>
  </r>
  <r>
    <x v="804"/>
    <x v="1"/>
    <s v="7856-ODQFO"/>
    <d v="2013-07-04T00:00:00"/>
    <d v="2013-07-05T00:00:00"/>
    <n v="84.15"/>
    <m/>
    <s v="Paid"/>
    <d v="2013-07-04T00:00:00"/>
    <n v="0"/>
    <s v="Yes"/>
    <x v="5"/>
    <d v="2012-05-08T00:00:00"/>
    <s v="Electronic"/>
    <s v=""/>
    <s v="AR"/>
    <x v="2"/>
    <n v="0"/>
    <x v="2"/>
    <x v="1"/>
    <x v="3"/>
  </r>
  <r>
    <x v="804"/>
    <x v="1"/>
    <s v="7260-ZHAKS"/>
    <d v="2012-06-09T00:00:00"/>
    <d v="2012-06-10T00:00:00"/>
    <n v="44.99"/>
    <m/>
    <s v="Paid"/>
    <d v="2012-06-09T00:00:00"/>
    <n v="0"/>
    <s v="No"/>
    <x v="5"/>
    <d v="2012-06-17T00:00:00"/>
    <s v="Electronic"/>
    <s v=""/>
    <s v="AR"/>
    <x v="2"/>
    <n v="0"/>
    <x v="1"/>
    <x v="1"/>
    <x v="4"/>
  </r>
  <r>
    <x v="802"/>
    <x v="1"/>
    <s v="7946-HJDUR"/>
    <d v="2013-03-31T00:00:00"/>
    <d v="2013-04-30T00:00:00"/>
    <n v="48.07"/>
    <m/>
    <s v="Paid"/>
    <d v="2013-03-31T00:00:00"/>
    <n v="0"/>
    <s v="No"/>
    <x v="3"/>
    <d v="2012-02-21T00:00:00"/>
    <s v="Electronic"/>
    <s v=""/>
    <s v="AR"/>
    <x v="2"/>
    <n v="0"/>
    <x v="1"/>
    <x v="1"/>
    <x v="3"/>
  </r>
  <r>
    <x v="800"/>
    <x v="1"/>
    <s v="7209-MDWKR"/>
    <d v="2013-04-24T00:00:00"/>
    <d v="2013-05-24T00:00:00"/>
    <n v="69.34"/>
    <m/>
    <s v="Paid"/>
    <d v="2013-04-24T00:00:00"/>
    <n v="4"/>
    <s v="No"/>
    <x v="1"/>
    <d v="2013-09-10T00:00:00"/>
    <s v="Paper"/>
    <s v=""/>
    <s v="AR"/>
    <x v="1"/>
    <n v="1"/>
    <x v="1"/>
    <x v="1"/>
    <x v="3"/>
  </r>
  <r>
    <x v="801"/>
    <x v="1"/>
    <s v="2621-XCLEH"/>
    <d v="2013-07-28T00:00:00"/>
    <d v="2013-08-27T00:00:00"/>
    <n v="92.17"/>
    <m/>
    <s v="Paid"/>
    <d v="2013-07-28T00:00:00"/>
    <n v="16"/>
    <s v="Yes"/>
    <x v="2"/>
    <d v="2012-09-24T00:00:00"/>
    <s v="Electronic"/>
    <s v=""/>
    <s v="AR"/>
    <x v="1"/>
    <n v="1"/>
    <x v="2"/>
    <x v="1"/>
    <x v="3"/>
  </r>
  <r>
    <x v="800"/>
    <x v="1"/>
    <s v="3569-VJWXS"/>
    <d v="2013-01-26T00:00:00"/>
    <d v="2013-02-25T00:00:00"/>
    <n v="58.42"/>
    <m/>
    <s v="Paid"/>
    <d v="2013-01-26T00:00:00"/>
    <n v="0"/>
    <s v="No"/>
    <x v="1"/>
    <d v="2013-09-04T00:00:00"/>
    <s v="Paper"/>
    <s v=""/>
    <s v="AR"/>
    <x v="2"/>
    <n v="0"/>
    <x v="1"/>
    <x v="1"/>
    <x v="3"/>
  </r>
  <r>
    <x v="800"/>
    <x v="1"/>
    <s v="2423-QOKIO"/>
    <d v="2013-05-03T00:00:00"/>
    <d v="2013-04-04T00:00:00"/>
    <n v="73.489999999999995"/>
    <m/>
    <s v="Paid"/>
    <d v="2013-05-03T00:00:00"/>
    <n v="0"/>
    <s v="No"/>
    <x v="1"/>
    <d v="2013-11-05T00:00:00"/>
    <s v="Paper"/>
    <s v=""/>
    <s v="AR"/>
    <x v="2"/>
    <n v="0"/>
    <x v="1"/>
    <x v="1"/>
    <x v="3"/>
  </r>
  <r>
    <x v="804"/>
    <x v="1"/>
    <s v="0465-DTULQ"/>
    <d v="2013-01-18T00:00:00"/>
    <d v="2013-02-17T00:00:00"/>
    <n v="64.48"/>
    <m/>
    <s v="Paid"/>
    <d v="2013-01-18T00:00:00"/>
    <n v="6"/>
    <s v="No"/>
    <x v="5"/>
    <d v="2013-04-03T00:00:00"/>
    <s v="Paper"/>
    <s v=""/>
    <s v="AR"/>
    <x v="1"/>
    <n v="1"/>
    <x v="1"/>
    <x v="1"/>
    <x v="3"/>
  </r>
  <r>
    <x v="804"/>
    <x v="1"/>
    <s v="9323-NDIOV"/>
    <d v="2012-11-25T00:00:00"/>
    <d v="2012-12-25T00:00:00"/>
    <n v="52.01"/>
    <m/>
    <s v="Paid"/>
    <d v="2012-11-25T00:00:00"/>
    <n v="25"/>
    <s v="Yes"/>
    <x v="5"/>
    <d v="2012-09-07T00:00:00"/>
    <s v="Electronic"/>
    <s v=""/>
    <s v="AR"/>
    <x v="1"/>
    <n v="1"/>
    <x v="2"/>
    <x v="1"/>
    <x v="4"/>
  </r>
  <r>
    <x v="804"/>
    <x v="1"/>
    <s v="2447-JCFGW"/>
    <d v="2013-03-19T00:00:00"/>
    <d v="2013-04-18T00:00:00"/>
    <n v="66.599999999999994"/>
    <m/>
    <s v="Paid"/>
    <d v="2013-03-19T00:00:00"/>
    <n v="0"/>
    <s v="No"/>
    <x v="5"/>
    <d v="2012-07-31T00:00:00"/>
    <s v="Electronic"/>
    <s v=""/>
    <s v="AR"/>
    <x v="2"/>
    <n v="0"/>
    <x v="1"/>
    <x v="1"/>
    <x v="3"/>
  </r>
  <r>
    <x v="804"/>
    <x v="1"/>
    <s v="5592-UQXSS"/>
    <d v="2012-09-04T00:00:00"/>
    <d v="2012-09-05T00:00:00"/>
    <n v="63.16"/>
    <m/>
    <s v="Paid"/>
    <d v="2012-09-04T00:00:00"/>
    <n v="17"/>
    <s v="Yes"/>
    <x v="5"/>
    <d v="2012-12-31T00:00:00"/>
    <s v="Paper"/>
    <s v=""/>
    <s v="AR"/>
    <x v="1"/>
    <n v="1"/>
    <x v="2"/>
    <x v="1"/>
    <x v="4"/>
  </r>
  <r>
    <x v="800"/>
    <x v="1"/>
    <s v="2423-QOKIO"/>
    <d v="2012-02-06T00:00:00"/>
    <d v="2012-02-07T00:00:00"/>
    <n v="73.95"/>
    <m/>
    <s v="Paid"/>
    <d v="2012-02-06T00:00:00"/>
    <n v="0"/>
    <s v="No"/>
    <x v="1"/>
    <d v="2013-11-05T00:00:00"/>
    <s v="Paper"/>
    <s v=""/>
    <s v="AR"/>
    <x v="2"/>
    <n v="0"/>
    <x v="1"/>
    <x v="1"/>
    <x v="4"/>
  </r>
  <r>
    <x v="800"/>
    <x v="1"/>
    <s v="7841-HROAQ"/>
    <d v="2012-07-21T00:00:00"/>
    <d v="2012-08-20T00:00:00"/>
    <n v="64.33"/>
    <m/>
    <s v="Paid"/>
    <d v="2012-07-21T00:00:00"/>
    <n v="0"/>
    <s v="No"/>
    <x v="1"/>
    <d v="2013-09-15T00:00:00"/>
    <s v="Paper"/>
    <s v=""/>
    <s v="AR"/>
    <x v="2"/>
    <n v="0"/>
    <x v="1"/>
    <x v="1"/>
    <x v="4"/>
  </r>
  <r>
    <x v="804"/>
    <x v="1"/>
    <s v="7260-ZHAKS"/>
    <d v="2012-07-14T00:00:00"/>
    <d v="2012-08-13T00:00:00"/>
    <n v="67.489999999999995"/>
    <m/>
    <s v="Paid"/>
    <d v="2012-07-14T00:00:00"/>
    <n v="0"/>
    <s v="No"/>
    <x v="5"/>
    <d v="2012-06-17T00:00:00"/>
    <s v="Electronic"/>
    <s v=""/>
    <s v="AR"/>
    <x v="2"/>
    <n v="0"/>
    <x v="1"/>
    <x v="1"/>
    <x v="4"/>
  </r>
  <r>
    <x v="803"/>
    <x v="1"/>
    <s v="3271-YDPUJ"/>
    <d v="2012-07-07T00:00:00"/>
    <d v="2012-06-08T00:00:00"/>
    <n v="31.81"/>
    <m/>
    <s v="Paid"/>
    <d v="2012-07-07T00:00:00"/>
    <n v="0"/>
    <s v="No"/>
    <x v="4"/>
    <d v="2013-02-04T00:00:00"/>
    <s v="Paper"/>
    <s v=""/>
    <s v="AR"/>
    <x v="2"/>
    <n v="0"/>
    <x v="1"/>
    <x v="1"/>
    <x v="4"/>
  </r>
  <r>
    <x v="800"/>
    <x v="1"/>
    <s v="7209-MDWKR"/>
    <d v="2012-10-26T00:00:00"/>
    <d v="2012-11-25T00:00:00"/>
    <n v="74.92"/>
    <m/>
    <s v="Paid"/>
    <d v="2012-10-26T00:00:00"/>
    <n v="0"/>
    <s v="No"/>
    <x v="1"/>
    <d v="2013-09-10T00:00:00"/>
    <s v="Paper"/>
    <s v=""/>
    <s v="AR"/>
    <x v="2"/>
    <n v="0"/>
    <x v="1"/>
    <x v="1"/>
    <x v="4"/>
  </r>
  <r>
    <x v="801"/>
    <x v="1"/>
    <s v="9725-EZTEJ"/>
    <d v="2013-02-03T00:00:00"/>
    <d v="2013-01-04T00:00:00"/>
    <n v="77.52"/>
    <m/>
    <s v="Paid"/>
    <d v="2013-02-03T00:00:00"/>
    <n v="0"/>
    <s v="Yes"/>
    <x v="2"/>
    <d v="2012-03-17T00:00:00"/>
    <s v="Electronic"/>
    <s v=""/>
    <s v="AR"/>
    <x v="2"/>
    <n v="0"/>
    <x v="2"/>
    <x v="1"/>
    <x v="3"/>
  </r>
  <r>
    <x v="801"/>
    <x v="1"/>
    <s v="1447-YZKCL"/>
    <d v="2012-06-16T00:00:00"/>
    <d v="2012-07-16T00:00:00"/>
    <n v="61.6"/>
    <m/>
    <s v="Paid"/>
    <d v="2012-06-16T00:00:00"/>
    <n v="6"/>
    <s v="No"/>
    <x v="2"/>
    <d v="2012-10-08T00:00:00"/>
    <s v="Paper"/>
    <s v=""/>
    <s v="AR"/>
    <x v="1"/>
    <n v="1"/>
    <x v="1"/>
    <x v="1"/>
    <x v="4"/>
  </r>
  <r>
    <x v="802"/>
    <x v="1"/>
    <s v="5924-UOPGH"/>
    <d v="2012-09-19T00:00:00"/>
    <d v="2012-10-19T00:00:00"/>
    <n v="91.64"/>
    <m/>
    <s v="Paid"/>
    <d v="2012-09-19T00:00:00"/>
    <n v="0"/>
    <s v="No"/>
    <x v="3"/>
    <d v="2013-06-06T00:00:00"/>
    <s v="Paper"/>
    <s v=""/>
    <s v="AR"/>
    <x v="2"/>
    <n v="0"/>
    <x v="1"/>
    <x v="1"/>
    <x v="4"/>
  </r>
  <r>
    <x v="800"/>
    <x v="1"/>
    <s v="9174-IYKOC"/>
    <d v="2012-07-31T00:00:00"/>
    <d v="2012-08-30T00:00:00"/>
    <n v="53.08"/>
    <m/>
    <s v="Paid"/>
    <d v="2012-07-31T00:00:00"/>
    <n v="11"/>
    <s v="No"/>
    <x v="1"/>
    <d v="2012-11-27T00:00:00"/>
    <s v="Paper"/>
    <s v=""/>
    <s v="AR"/>
    <x v="1"/>
    <n v="1"/>
    <x v="1"/>
    <x v="1"/>
    <x v="4"/>
  </r>
  <r>
    <x v="804"/>
    <x v="1"/>
    <s v="0706-NRGUP"/>
    <d v="2013-03-10T00:00:00"/>
    <d v="2013-02-11T00:00:00"/>
    <n v="44.36"/>
    <m/>
    <s v="Paid"/>
    <d v="2013-03-10T00:00:00"/>
    <n v="0"/>
    <s v="No"/>
    <x v="5"/>
    <d v="2013-09-04T00:00:00"/>
    <s v="Electronic"/>
    <s v=""/>
    <s v="AR"/>
    <x v="2"/>
    <n v="0"/>
    <x v="1"/>
    <x v="1"/>
    <x v="3"/>
  </r>
  <r>
    <x v="804"/>
    <x v="1"/>
    <s v="6077-FDQRK"/>
    <d v="2012-04-17T00:00:00"/>
    <d v="2012-05-17T00:00:00"/>
    <n v="46.17"/>
    <m/>
    <s v="Paid"/>
    <d v="2012-04-17T00:00:00"/>
    <n v="0"/>
    <s v="No"/>
    <x v="5"/>
    <d v="2012-11-09T00:00:00"/>
    <s v="Paper"/>
    <s v=""/>
    <s v="AR"/>
    <x v="2"/>
    <n v="0"/>
    <x v="1"/>
    <x v="1"/>
    <x v="4"/>
  </r>
  <r>
    <x v="804"/>
    <x v="1"/>
    <s v="7260-ZHAKS"/>
    <d v="2012-06-27T00:00:00"/>
    <d v="2012-07-27T00:00:00"/>
    <n v="56.4"/>
    <m/>
    <s v="Paid"/>
    <d v="2012-06-27T00:00:00"/>
    <n v="0"/>
    <s v="No"/>
    <x v="5"/>
    <d v="2012-06-17T00:00:00"/>
    <s v="Electronic"/>
    <s v=""/>
    <s v="AR"/>
    <x v="2"/>
    <n v="0"/>
    <x v="1"/>
    <x v="1"/>
    <x v="4"/>
  </r>
  <r>
    <x v="804"/>
    <x v="1"/>
    <s v="9323-NDIOV"/>
    <d v="2012-09-18T00:00:00"/>
    <d v="2012-10-18T00:00:00"/>
    <n v="61.32"/>
    <m/>
    <s v="Paid"/>
    <d v="2012-09-18T00:00:00"/>
    <n v="7"/>
    <s v="Yes"/>
    <x v="5"/>
    <d v="2012-09-07T00:00:00"/>
    <s v="Electronic"/>
    <s v=""/>
    <s v="AR"/>
    <x v="1"/>
    <n v="1"/>
    <x v="2"/>
    <x v="1"/>
    <x v="4"/>
  </r>
  <r>
    <x v="801"/>
    <x v="1"/>
    <s v="9725-EZTEJ"/>
    <d v="2012-03-20T00:00:00"/>
    <d v="2012-04-19T00:00:00"/>
    <n v="82.09"/>
    <m/>
    <s v="Paid"/>
    <d v="2012-03-20T00:00:00"/>
    <n v="7"/>
    <s v="Yes"/>
    <x v="2"/>
    <d v="2012-03-17T00:00:00"/>
    <s v="Electronic"/>
    <s v=""/>
    <s v="AR"/>
    <x v="1"/>
    <n v="1"/>
    <x v="2"/>
    <x v="1"/>
    <x v="4"/>
  </r>
  <r>
    <x v="804"/>
    <x v="1"/>
    <s v="0465-DTULQ"/>
    <d v="2013-11-13T00:00:00"/>
    <d v="2013-12-13T00:00:00"/>
    <n v="58.22"/>
    <m/>
    <s v="Paid"/>
    <d v="2013-11-13T00:00:00"/>
    <n v="0"/>
    <s v="No"/>
    <x v="5"/>
    <d v="2013-04-03T00:00:00"/>
    <s v="Electronic"/>
    <s v=""/>
    <s v="AR"/>
    <x v="2"/>
    <n v="0"/>
    <x v="1"/>
    <x v="1"/>
    <x v="3"/>
  </r>
  <r>
    <x v="800"/>
    <x v="1"/>
    <s v="9212-BTDMX"/>
    <d v="2012-01-16T00:00:00"/>
    <d v="2012-02-15T00:00:00"/>
    <n v="49.25"/>
    <m/>
    <s v="Paid"/>
    <d v="2012-01-16T00:00:00"/>
    <n v="0"/>
    <s v="No"/>
    <x v="1"/>
    <d v="2012-04-22T00:00:00"/>
    <s v="Paper"/>
    <s v=""/>
    <s v="AR"/>
    <x v="2"/>
    <n v="0"/>
    <x v="1"/>
    <x v="1"/>
    <x v="4"/>
  </r>
  <r>
    <x v="804"/>
    <x v="1"/>
    <s v="0465-DTULQ"/>
    <d v="2013-07-20T00:00:00"/>
    <d v="2013-08-19T00:00:00"/>
    <n v="38.549999999999997"/>
    <m/>
    <s v="Paid"/>
    <d v="2013-07-20T00:00:00"/>
    <n v="0"/>
    <s v="No"/>
    <x v="5"/>
    <d v="2013-04-03T00:00:00"/>
    <s v="Electronic"/>
    <s v=""/>
    <s v="AR"/>
    <x v="2"/>
    <n v="0"/>
    <x v="1"/>
    <x v="1"/>
    <x v="3"/>
  </r>
  <r>
    <x v="800"/>
    <x v="1"/>
    <s v="2125-HJDLA"/>
    <d v="2013-07-22T00:00:00"/>
    <d v="2013-08-21T00:00:00"/>
    <n v="33.42"/>
    <m/>
    <s v="Paid"/>
    <d v="2013-07-22T00:00:00"/>
    <n v="8"/>
    <s v="Yes"/>
    <x v="1"/>
    <d v="2012-05-22T00:00:00"/>
    <s v="Electronic"/>
    <s v=""/>
    <s v="AR"/>
    <x v="1"/>
    <n v="1"/>
    <x v="2"/>
    <x v="1"/>
    <x v="3"/>
  </r>
  <r>
    <x v="803"/>
    <x v="1"/>
    <s v="9250-VHLWY"/>
    <d v="2012-07-23T00:00:00"/>
    <d v="2012-08-22T00:00:00"/>
    <n v="58.82"/>
    <m/>
    <s v="Paid"/>
    <d v="2012-07-23T00:00:00"/>
    <n v="0"/>
    <s v="No"/>
    <x v="4"/>
    <d v="2013-03-06T00:00:00"/>
    <s v="Paper"/>
    <s v=""/>
    <s v="AR"/>
    <x v="2"/>
    <n v="0"/>
    <x v="1"/>
    <x v="1"/>
    <x v="4"/>
  </r>
  <r>
    <x v="800"/>
    <x v="1"/>
    <s v="5529-TBPGK"/>
    <d v="2013-10-10T00:00:00"/>
    <d v="2013-09-11T00:00:00"/>
    <n v="41.92"/>
    <m/>
    <s v="Paid"/>
    <d v="2013-10-10T00:00:00"/>
    <n v="0"/>
    <s v="No"/>
    <x v="1"/>
    <d v="2013-09-08T00:00:00"/>
    <s v="Electronic"/>
    <s v=""/>
    <s v="AR"/>
    <x v="2"/>
    <n v="0"/>
    <x v="1"/>
    <x v="1"/>
    <x v="3"/>
  </r>
  <r>
    <x v="800"/>
    <x v="1"/>
    <s v="3598-DNURW"/>
    <d v="2013-05-06T00:00:00"/>
    <d v="2013-05-07T00:00:00"/>
    <n v="57.33"/>
    <m/>
    <s v="Paid"/>
    <d v="2013-05-06T00:00:00"/>
    <n v="0"/>
    <s v="No"/>
    <x v="1"/>
    <d v="2012-08-29T00:00:00"/>
    <s v="Electronic"/>
    <s v=""/>
    <s v="AR"/>
    <x v="2"/>
    <n v="0"/>
    <x v="1"/>
    <x v="1"/>
    <x v="3"/>
  </r>
  <r>
    <x v="801"/>
    <x v="1"/>
    <s v="4632-QZOKX"/>
    <d v="2013-05-29T00:00:00"/>
    <d v="2013-06-28T00:00:00"/>
    <n v="46.25"/>
    <m/>
    <s v="Paid"/>
    <d v="2013-05-29T00:00:00"/>
    <n v="3"/>
    <s v="Yes"/>
    <x v="2"/>
    <d v="2013-03-19T00:00:00"/>
    <s v="Electronic"/>
    <s v=""/>
    <s v="AR"/>
    <x v="1"/>
    <n v="1"/>
    <x v="2"/>
    <x v="1"/>
    <x v="3"/>
  </r>
  <r>
    <x v="801"/>
    <x v="1"/>
    <s v="5284-DJOZO"/>
    <d v="2013-07-30T00:00:00"/>
    <d v="2013-08-29T00:00:00"/>
    <n v="68.150000000000006"/>
    <m/>
    <s v="Paid"/>
    <d v="2013-07-30T00:00:00"/>
    <n v="0"/>
    <s v="No"/>
    <x v="2"/>
    <d v="2012-11-09T00:00:00"/>
    <s v="Electronic"/>
    <s v=""/>
    <s v="AR"/>
    <x v="2"/>
    <n v="0"/>
    <x v="1"/>
    <x v="1"/>
    <x v="3"/>
  </r>
  <r>
    <x v="801"/>
    <x v="1"/>
    <s v="5164-VMYWJ"/>
    <d v="2013-03-01T00:00:00"/>
    <d v="2013-02-02T00:00:00"/>
    <n v="67.66"/>
    <m/>
    <s v="Paid"/>
    <d v="2013-03-01T00:00:00"/>
    <n v="0"/>
    <s v="No"/>
    <x v="2"/>
    <d v="2013-11-27T00:00:00"/>
    <s v="Paper"/>
    <s v=""/>
    <s v="AR"/>
    <x v="2"/>
    <n v="0"/>
    <x v="1"/>
    <x v="1"/>
    <x v="3"/>
  </r>
  <r>
    <x v="800"/>
    <x v="1"/>
    <s v="8820-BLYDZ"/>
    <d v="2013-09-30T00:00:00"/>
    <d v="2013-10-30T00:00:00"/>
    <n v="66.819999999999993"/>
    <m/>
    <s v="Paid"/>
    <d v="2013-09-30T00:00:00"/>
    <n v="0"/>
    <s v="No"/>
    <x v="1"/>
    <d v="2013-03-19T00:00:00"/>
    <s v="Electronic"/>
    <s v=""/>
    <s v="AR"/>
    <x v="2"/>
    <n v="0"/>
    <x v="1"/>
    <x v="1"/>
    <x v="3"/>
  </r>
  <r>
    <x v="802"/>
    <x v="1"/>
    <s v="8887-NCUZC"/>
    <d v="2013-05-13T00:00:00"/>
    <d v="2013-12-06T00:00:00"/>
    <n v="31.84"/>
    <m/>
    <s v="Paid"/>
    <d v="2013-05-13T00:00:00"/>
    <n v="0"/>
    <s v="No"/>
    <x v="3"/>
    <d v="2013-01-22T00:00:00"/>
    <s v="Electronic"/>
    <s v=""/>
    <s v="AR"/>
    <x v="2"/>
    <n v="0"/>
    <x v="1"/>
    <x v="1"/>
    <x v="3"/>
  </r>
  <r>
    <x v="800"/>
    <x v="1"/>
    <s v="9841-XLGBV"/>
    <d v="2012-11-06T00:00:00"/>
    <d v="2012-11-07T00:00:00"/>
    <n v="27.18"/>
    <m/>
    <s v="Paid"/>
    <d v="2012-11-06T00:00:00"/>
    <n v="0"/>
    <s v="No"/>
    <x v="1"/>
    <d v="2013-03-01T00:00:00"/>
    <s v="Paper"/>
    <s v=""/>
    <s v="AR"/>
    <x v="2"/>
    <n v="0"/>
    <x v="1"/>
    <x v="1"/>
    <x v="4"/>
  </r>
  <r>
    <x v="801"/>
    <x v="1"/>
    <s v="6048-QPZCF"/>
    <d v="2012-08-30T00:00:00"/>
    <d v="2012-09-29T00:00:00"/>
    <n v="75.59"/>
    <m/>
    <s v="Paid"/>
    <d v="2012-08-30T00:00:00"/>
    <n v="0"/>
    <s v="No"/>
    <x v="2"/>
    <d v="2012-07-13T00:00:00"/>
    <s v="Electronic"/>
    <s v=""/>
    <s v="AR"/>
    <x v="2"/>
    <n v="0"/>
    <x v="1"/>
    <x v="1"/>
    <x v="4"/>
  </r>
  <r>
    <x v="800"/>
    <x v="1"/>
    <s v="5529-TBPGK"/>
    <d v="2012-07-04T00:00:00"/>
    <d v="2012-07-05T00:00:00"/>
    <n v="84.31"/>
    <m/>
    <s v="Paid"/>
    <d v="2012-07-04T00:00:00"/>
    <n v="9"/>
    <s v="No"/>
    <x v="1"/>
    <d v="2013-09-08T00:00:00"/>
    <s v="Paper"/>
    <s v=""/>
    <s v="AR"/>
    <x v="1"/>
    <n v="1"/>
    <x v="1"/>
    <x v="1"/>
    <x v="4"/>
  </r>
  <r>
    <x v="800"/>
    <x v="1"/>
    <s v="6632-CGYHU"/>
    <d v="2012-10-18T00:00:00"/>
    <d v="2012-11-17T00:00:00"/>
    <n v="98.61"/>
    <m/>
    <s v="Paid"/>
    <d v="2012-10-18T00:00:00"/>
    <n v="0"/>
    <s v="No"/>
    <x v="1"/>
    <d v="2013-08-01T00:00:00"/>
    <s v="Paper"/>
    <s v=""/>
    <s v="AR"/>
    <x v="2"/>
    <n v="0"/>
    <x v="1"/>
    <x v="1"/>
    <x v="4"/>
  </r>
  <r>
    <x v="804"/>
    <x v="1"/>
    <s v="2447-JCFGW"/>
    <d v="2012-04-13T00:00:00"/>
    <d v="2012-05-13T00:00:00"/>
    <n v="61.49"/>
    <m/>
    <s v="Paid"/>
    <d v="2012-04-13T00:00:00"/>
    <n v="0"/>
    <s v="No"/>
    <x v="5"/>
    <d v="2012-07-31T00:00:00"/>
    <s v="Paper"/>
    <s v=""/>
    <s v="AR"/>
    <x v="2"/>
    <n v="0"/>
    <x v="1"/>
    <x v="1"/>
    <x v="4"/>
  </r>
  <r>
    <x v="800"/>
    <x v="1"/>
    <s v="8156-PCYBM"/>
    <d v="2013-06-02T00:00:00"/>
    <d v="2013-08-03T00:00:00"/>
    <n v="80.930000000000007"/>
    <m/>
    <s v="Paid"/>
    <d v="2013-06-02T00:00:00"/>
    <n v="0"/>
    <s v="No"/>
    <x v="1"/>
    <d v="2012-03-03T00:00:00"/>
    <s v="Electronic"/>
    <s v=""/>
    <s v="AR"/>
    <x v="2"/>
    <n v="0"/>
    <x v="1"/>
    <x v="1"/>
    <x v="3"/>
  </r>
  <r>
    <x v="804"/>
    <x v="1"/>
    <s v="0625-TNJFG"/>
    <d v="2013-02-06T00:00:00"/>
    <d v="2013-02-07T00:00:00"/>
    <n v="67.86"/>
    <m/>
    <s v="Paid"/>
    <d v="2013-02-06T00:00:00"/>
    <n v="0"/>
    <s v="No"/>
    <x v="5"/>
    <d v="2013-08-15T00:00:00"/>
    <s v="Paper"/>
    <s v=""/>
    <s v="AR"/>
    <x v="2"/>
    <n v="0"/>
    <x v="1"/>
    <x v="1"/>
    <x v="3"/>
  </r>
  <r>
    <x v="803"/>
    <x v="1"/>
    <s v="1408-OQZUE"/>
    <d v="2012-04-20T00:00:00"/>
    <d v="2012-05-20T00:00:00"/>
    <n v="54.94"/>
    <m/>
    <s v="Paid"/>
    <d v="2012-04-20T00:00:00"/>
    <n v="0"/>
    <s v="No"/>
    <x v="4"/>
    <d v="2012-09-14T00:00:00"/>
    <s v="Paper"/>
    <s v=""/>
    <s v="AR"/>
    <x v="2"/>
    <n v="0"/>
    <x v="1"/>
    <x v="1"/>
    <x v="4"/>
  </r>
  <r>
    <x v="803"/>
    <x v="1"/>
    <s v="7654-DOLHO"/>
    <d v="2012-08-28T00:00:00"/>
    <d v="2012-09-27T00:00:00"/>
    <n v="69.55"/>
    <m/>
    <s v="Paid"/>
    <d v="2012-08-28T00:00:00"/>
    <n v="0"/>
    <s v="No"/>
    <x v="4"/>
    <d v="2012-04-04T00:00:00"/>
    <s v="Electronic"/>
    <s v=""/>
    <s v="AR"/>
    <x v="2"/>
    <n v="0"/>
    <x v="1"/>
    <x v="1"/>
    <x v="4"/>
  </r>
  <r>
    <x v="801"/>
    <x v="1"/>
    <s v="4651-PMEXQ"/>
    <d v="2013-01-29T00:00:00"/>
    <d v="2013-02-28T00:00:00"/>
    <n v="102.01"/>
    <m/>
    <s v="Paid"/>
    <d v="2013-01-29T00:00:00"/>
    <n v="10"/>
    <s v="Yes"/>
    <x v="2"/>
    <d v="2012-04-07T00:00:00"/>
    <s v="Electronic"/>
    <s v=""/>
    <s v="AR"/>
    <x v="1"/>
    <n v="1"/>
    <x v="2"/>
    <x v="1"/>
    <x v="3"/>
  </r>
  <r>
    <x v="800"/>
    <x v="1"/>
    <s v="6632-CGYHU"/>
    <d v="2013-09-02T00:00:00"/>
    <d v="2013-11-03T00:00:00"/>
    <n v="92.97"/>
    <m/>
    <s v="Paid"/>
    <d v="2013-09-02T00:00:00"/>
    <n v="0"/>
    <s v="No"/>
    <x v="1"/>
    <d v="2013-08-01T00:00:00"/>
    <s v="Electronic"/>
    <s v=""/>
    <s v="AR"/>
    <x v="2"/>
    <n v="0"/>
    <x v="1"/>
    <x v="1"/>
    <x v="3"/>
  </r>
  <r>
    <x v="804"/>
    <x v="1"/>
    <s v="6077-FDQRK"/>
    <d v="2012-06-09T00:00:00"/>
    <d v="2012-06-10T00:00:00"/>
    <n v="30.23"/>
    <m/>
    <s v="Paid"/>
    <d v="2012-06-09T00:00:00"/>
    <n v="0"/>
    <s v="No"/>
    <x v="5"/>
    <d v="2012-11-09T00:00:00"/>
    <s v="Paper"/>
    <s v=""/>
    <s v="AR"/>
    <x v="2"/>
    <n v="0"/>
    <x v="1"/>
    <x v="1"/>
    <x v="4"/>
  </r>
  <r>
    <x v="803"/>
    <x v="1"/>
    <s v="3676-CQAIF"/>
    <d v="2012-02-03T00:00:00"/>
    <d v="2012-01-04T00:00:00"/>
    <n v="45.97"/>
    <m/>
    <s v="Paid"/>
    <d v="2012-02-03T00:00:00"/>
    <n v="8"/>
    <s v="No"/>
    <x v="4"/>
    <d v="2013-07-29T00:00:00"/>
    <s v="Paper"/>
    <s v=""/>
    <s v="AR"/>
    <x v="1"/>
    <n v="1"/>
    <x v="1"/>
    <x v="1"/>
    <x v="4"/>
  </r>
  <r>
    <x v="803"/>
    <x v="1"/>
    <s v="6177-VTITE"/>
    <d v="2013-07-19T00:00:00"/>
    <d v="2013-08-18T00:00:00"/>
    <n v="65.010000000000005"/>
    <m/>
    <s v="Paid"/>
    <d v="2013-07-19T00:00:00"/>
    <n v="0"/>
    <s v="No"/>
    <x v="4"/>
    <d v="2012-10-26T00:00:00"/>
    <s v="Electronic"/>
    <s v=""/>
    <s v="AR"/>
    <x v="2"/>
    <n v="0"/>
    <x v="1"/>
    <x v="1"/>
    <x v="3"/>
  </r>
  <r>
    <x v="801"/>
    <x v="1"/>
    <s v="6833-ETVHD"/>
    <d v="2013-09-25T00:00:00"/>
    <d v="2013-10-25T00:00:00"/>
    <n v="56.38"/>
    <m/>
    <s v="Paid"/>
    <d v="2013-09-25T00:00:00"/>
    <n v="0"/>
    <s v="No"/>
    <x v="2"/>
    <d v="2012-04-30T00:00:00"/>
    <s v="Electronic"/>
    <s v=""/>
    <s v="AR"/>
    <x v="2"/>
    <n v="0"/>
    <x v="1"/>
    <x v="1"/>
    <x v="3"/>
  </r>
  <r>
    <x v="801"/>
    <x v="1"/>
    <s v="9117-LYRCE"/>
    <d v="2013-01-15T00:00:00"/>
    <d v="2013-02-14T00:00:00"/>
    <n v="60.11"/>
    <m/>
    <s v="Paid"/>
    <d v="2013-01-15T00:00:00"/>
    <n v="13"/>
    <s v="No"/>
    <x v="2"/>
    <d v="2013-05-07T00:00:00"/>
    <s v="Paper"/>
    <s v=""/>
    <s v="AR"/>
    <x v="1"/>
    <n v="1"/>
    <x v="1"/>
    <x v="1"/>
    <x v="3"/>
  </r>
  <r>
    <x v="800"/>
    <x v="1"/>
    <s v="2423-QOKIO"/>
    <d v="2013-12-06T00:00:00"/>
    <d v="2013-12-07T00:00:00"/>
    <n v="91.72"/>
    <m/>
    <s v="Paid"/>
    <d v="2013-12-06T00:00:00"/>
    <n v="0"/>
    <s v="No"/>
    <x v="1"/>
    <d v="2013-11-05T00:00:00"/>
    <s v="Electronic"/>
    <s v=""/>
    <s v="AR"/>
    <x v="2"/>
    <n v="0"/>
    <x v="1"/>
    <x v="1"/>
    <x v="3"/>
  </r>
  <r>
    <x v="800"/>
    <x v="1"/>
    <s v="0379-NEVHP"/>
    <d v="2012-03-12T00:00:00"/>
    <d v="2013-02-01T00:00:00"/>
    <n v="52.47"/>
    <m/>
    <s v="Paid"/>
    <d v="2012-03-12T00:00:00"/>
    <n v="0"/>
    <s v="No"/>
    <x v="1"/>
    <d v="2013-06-04T00:00:00"/>
    <s v="Paper"/>
    <s v=""/>
    <s v="AR"/>
    <x v="2"/>
    <n v="0"/>
    <x v="1"/>
    <x v="1"/>
    <x v="4"/>
  </r>
  <r>
    <x v="803"/>
    <x v="1"/>
    <s v="9883-SDWFS"/>
    <d v="2012-09-10T00:00:00"/>
    <d v="2012-08-11T00:00:00"/>
    <n v="18.77"/>
    <m/>
    <s v="Paid"/>
    <d v="2012-09-10T00:00:00"/>
    <n v="1"/>
    <s v="No"/>
    <x v="4"/>
    <d v="2013-08-07T00:00:00"/>
    <s v="Paper"/>
    <s v=""/>
    <s v="AR"/>
    <x v="1"/>
    <n v="1"/>
    <x v="1"/>
    <x v="1"/>
    <x v="4"/>
  </r>
  <r>
    <x v="800"/>
    <x v="1"/>
    <s v="6708-DPYTF"/>
    <d v="2012-11-07T00:00:00"/>
    <d v="2012-10-08T00:00:00"/>
    <n v="73.599999999999994"/>
    <m/>
    <s v="Paid"/>
    <d v="2012-11-07T00:00:00"/>
    <n v="14"/>
    <s v="No"/>
    <x v="1"/>
    <d v="2012-02-08T00:00:00"/>
    <s v="Paper"/>
    <s v=""/>
    <s v="AR"/>
    <x v="1"/>
    <n v="1"/>
    <x v="1"/>
    <x v="1"/>
    <x v="4"/>
  </r>
  <r>
    <x v="801"/>
    <x v="1"/>
    <s v="8976-AMJEO"/>
    <d v="2013-06-15T00:00:00"/>
    <d v="2013-07-15T00:00:00"/>
    <n v="93.56"/>
    <m/>
    <s v="Paid"/>
    <d v="2013-06-15T00:00:00"/>
    <n v="0"/>
    <s v="No"/>
    <x v="2"/>
    <d v="2012-03-03T00:00:00"/>
    <s v="Electronic"/>
    <s v=""/>
    <s v="AR"/>
    <x v="2"/>
    <n v="0"/>
    <x v="1"/>
    <x v="1"/>
    <x v="3"/>
  </r>
  <r>
    <x v="800"/>
    <x v="1"/>
    <s v="6160-HCSFI"/>
    <d v="2013-01-24T00:00:00"/>
    <d v="2013-02-23T00:00:00"/>
    <n v="44.64"/>
    <m/>
    <s v="Paid"/>
    <d v="2013-01-24T00:00:00"/>
    <n v="0"/>
    <s v="No"/>
    <x v="1"/>
    <d v="2013-10-01T00:00:00"/>
    <s v="Electronic"/>
    <s v=""/>
    <s v="AR"/>
    <x v="2"/>
    <n v="0"/>
    <x v="1"/>
    <x v="1"/>
    <x v="3"/>
  </r>
  <r>
    <x v="804"/>
    <x v="1"/>
    <s v="9149-MATVB"/>
    <d v="2012-11-28T00:00:00"/>
    <d v="2012-12-28T00:00:00"/>
    <n v="24.32"/>
    <m/>
    <s v="Paid"/>
    <d v="2012-11-28T00:00:00"/>
    <n v="0"/>
    <s v="No"/>
    <x v="5"/>
    <d v="2013-04-30T00:00:00"/>
    <s v="Paper"/>
    <s v=""/>
    <s v="AR"/>
    <x v="2"/>
    <n v="0"/>
    <x v="1"/>
    <x v="1"/>
    <x v="4"/>
  </r>
  <r>
    <x v="800"/>
    <x v="1"/>
    <s v="7329-TWKLF"/>
    <d v="2012-02-05T00:00:00"/>
    <d v="2012-01-06T00:00:00"/>
    <n v="73.3"/>
    <m/>
    <s v="Paid"/>
    <d v="2012-02-05T00:00:00"/>
    <n v="0"/>
    <s v="No"/>
    <x v="1"/>
    <d v="2013-11-20T00:00:00"/>
    <s v="Paper"/>
    <s v=""/>
    <s v="AR"/>
    <x v="2"/>
    <n v="0"/>
    <x v="1"/>
    <x v="1"/>
    <x v="4"/>
  </r>
  <r>
    <x v="804"/>
    <x v="1"/>
    <s v="7856-ODQFO"/>
    <d v="2012-09-25T00:00:00"/>
    <d v="2012-10-25T00:00:00"/>
    <n v="44.24"/>
    <m/>
    <s v="Paid"/>
    <d v="2012-09-25T00:00:00"/>
    <n v="0"/>
    <s v="No"/>
    <x v="5"/>
    <d v="2012-05-08T00:00:00"/>
    <s v="Electronic"/>
    <s v=""/>
    <s v="AR"/>
    <x v="2"/>
    <n v="0"/>
    <x v="1"/>
    <x v="1"/>
    <x v="4"/>
  </r>
  <r>
    <x v="801"/>
    <x v="1"/>
    <s v="9725-EZTEJ"/>
    <d v="2012-06-23T00:00:00"/>
    <d v="2012-07-23T00:00:00"/>
    <n v="94.51"/>
    <m/>
    <s v="Paid"/>
    <d v="2012-06-23T00:00:00"/>
    <n v="14"/>
    <s v="Yes"/>
    <x v="2"/>
    <d v="2012-03-17T00:00:00"/>
    <s v="Electronic"/>
    <s v=""/>
    <s v="AR"/>
    <x v="1"/>
    <n v="1"/>
    <x v="2"/>
    <x v="1"/>
    <x v="4"/>
  </r>
  <r>
    <x v="800"/>
    <x v="1"/>
    <s v="8156-PCYBM"/>
    <d v="2013-09-28T00:00:00"/>
    <d v="2013-10-28T00:00:00"/>
    <n v="76.25"/>
    <m/>
    <s v="Paid"/>
    <d v="2013-09-28T00:00:00"/>
    <n v="0"/>
    <s v="No"/>
    <x v="1"/>
    <d v="2012-03-03T00:00:00"/>
    <s v="Electronic"/>
    <s v=""/>
    <s v="AR"/>
    <x v="2"/>
    <n v="0"/>
    <x v="1"/>
    <x v="1"/>
    <x v="3"/>
  </r>
  <r>
    <x v="802"/>
    <x v="1"/>
    <s v="6627-ELFBK"/>
    <d v="2013-05-31T00:00:00"/>
    <d v="2013-06-30T00:00:00"/>
    <n v="66.510000000000005"/>
    <m/>
    <s v="Paid"/>
    <d v="2013-05-31T00:00:00"/>
    <n v="0"/>
    <s v="No"/>
    <x v="3"/>
    <d v="2012-11-26T00:00:00"/>
    <s v="Electronic"/>
    <s v=""/>
    <s v="AR"/>
    <x v="2"/>
    <n v="0"/>
    <x v="1"/>
    <x v="1"/>
    <x v="3"/>
  </r>
  <r>
    <x v="800"/>
    <x v="1"/>
    <s v="9841-XLGBV"/>
    <d v="2012-05-17T00:00:00"/>
    <d v="2012-06-16T00:00:00"/>
    <n v="38.840000000000003"/>
    <m/>
    <s v="Paid"/>
    <d v="2012-05-17T00:00:00"/>
    <n v="0"/>
    <s v="No"/>
    <x v="1"/>
    <d v="2013-03-01T00:00:00"/>
    <s v="Paper"/>
    <s v=""/>
    <s v="AR"/>
    <x v="2"/>
    <n v="0"/>
    <x v="1"/>
    <x v="1"/>
    <x v="4"/>
  </r>
  <r>
    <x v="801"/>
    <x v="1"/>
    <s v="2621-XCLEH"/>
    <d v="2013-07-16T00:00:00"/>
    <d v="2013-08-15T00:00:00"/>
    <n v="78.08"/>
    <m/>
    <s v="Paid"/>
    <d v="2013-07-16T00:00:00"/>
    <n v="18"/>
    <s v="Yes"/>
    <x v="2"/>
    <d v="2012-09-24T00:00:00"/>
    <s v="Electronic"/>
    <s v=""/>
    <s v="AR"/>
    <x v="1"/>
    <n v="1"/>
    <x v="2"/>
    <x v="1"/>
    <x v="3"/>
  </r>
  <r>
    <x v="801"/>
    <x v="1"/>
    <s v="4640-FGEJI"/>
    <d v="2012-04-06T00:00:00"/>
    <d v="2012-04-07T00:00:00"/>
    <n v="43.75"/>
    <m/>
    <s v="Paid"/>
    <d v="2012-04-06T00:00:00"/>
    <n v="0"/>
    <s v="No"/>
    <x v="2"/>
    <d v="2013-04-04T00:00:00"/>
    <s v="Paper"/>
    <s v=""/>
    <s v="AR"/>
    <x v="2"/>
    <n v="0"/>
    <x v="1"/>
    <x v="1"/>
    <x v="4"/>
  </r>
  <r>
    <x v="800"/>
    <x v="1"/>
    <s v="2125-HJDLA"/>
    <d v="2013-03-08T00:00:00"/>
    <d v="2013-02-09T00:00:00"/>
    <n v="69.73"/>
    <m/>
    <s v="Paid"/>
    <d v="2013-03-08T00:00:00"/>
    <n v="1"/>
    <s v="No"/>
    <x v="1"/>
    <d v="2012-05-22T00:00:00"/>
    <s v="Electronic"/>
    <s v=""/>
    <s v="AR"/>
    <x v="1"/>
    <n v="1"/>
    <x v="1"/>
    <x v="1"/>
    <x v="3"/>
  </r>
  <r>
    <x v="804"/>
    <x v="1"/>
    <s v="2687-XWAMA"/>
    <d v="2013-02-15T00:00:00"/>
    <d v="2013-03-17T00:00:00"/>
    <n v="52.29"/>
    <m/>
    <s v="Paid"/>
    <d v="2013-02-15T00:00:00"/>
    <n v="0"/>
    <s v="No"/>
    <x v="5"/>
    <d v="2013-03-04T00:00:00"/>
    <s v="Paper"/>
    <s v=""/>
    <s v="AR"/>
    <x v="2"/>
    <n v="0"/>
    <x v="1"/>
    <x v="1"/>
    <x v="3"/>
  </r>
  <r>
    <x v="800"/>
    <x v="1"/>
    <s v="6708-DPYTF"/>
    <d v="2013-03-19T00:00:00"/>
    <d v="2013-04-18T00:00:00"/>
    <n v="87.99"/>
    <m/>
    <s v="Paid"/>
    <d v="2013-03-19T00:00:00"/>
    <n v="10"/>
    <s v="No"/>
    <x v="1"/>
    <d v="2012-02-08T00:00:00"/>
    <s v="Electronic"/>
    <s v=""/>
    <s v="AR"/>
    <x v="1"/>
    <n v="1"/>
    <x v="1"/>
    <x v="1"/>
    <x v="3"/>
  </r>
  <r>
    <x v="804"/>
    <x v="1"/>
    <s v="7050-KQLDO"/>
    <d v="2013-05-22T00:00:00"/>
    <d v="2013-06-21T00:00:00"/>
    <n v="77.86"/>
    <m/>
    <s v="Paid"/>
    <d v="2013-05-22T00:00:00"/>
    <n v="0"/>
    <s v="No"/>
    <x v="5"/>
    <d v="2012-09-29T00:00:00"/>
    <s v="Electronic"/>
    <s v=""/>
    <s v="AR"/>
    <x v="2"/>
    <n v="0"/>
    <x v="1"/>
    <x v="1"/>
    <x v="3"/>
  </r>
  <r>
    <x v="803"/>
    <x v="1"/>
    <s v="1408-OQZUE"/>
    <d v="2012-02-13T00:00:00"/>
    <d v="2012-03-14T00:00:00"/>
    <n v="68.28"/>
    <m/>
    <s v="Paid"/>
    <d v="2012-02-13T00:00:00"/>
    <n v="5"/>
    <s v="No"/>
    <x v="4"/>
    <d v="2012-09-14T00:00:00"/>
    <s v="Paper"/>
    <s v=""/>
    <s v="AR"/>
    <x v="1"/>
    <n v="1"/>
    <x v="1"/>
    <x v="1"/>
    <x v="4"/>
  </r>
  <r>
    <x v="800"/>
    <x v="1"/>
    <s v="6632-CGYHU"/>
    <d v="2012-03-13T00:00:00"/>
    <d v="2012-12-04T00:00:00"/>
    <n v="81.849999999999994"/>
    <m/>
    <s v="Paid"/>
    <d v="2012-03-13T00:00:00"/>
    <n v="0"/>
    <s v="No"/>
    <x v="1"/>
    <d v="2013-08-01T00:00:00"/>
    <s v="Paper"/>
    <s v=""/>
    <s v="AR"/>
    <x v="2"/>
    <n v="0"/>
    <x v="1"/>
    <x v="1"/>
    <x v="4"/>
  </r>
  <r>
    <x v="801"/>
    <x v="1"/>
    <s v="9117-LYRCE"/>
    <d v="2013-10-13T00:00:00"/>
    <d v="2013-12-11T00:00:00"/>
    <n v="68.25"/>
    <m/>
    <s v="Paid"/>
    <d v="2013-10-13T00:00:00"/>
    <n v="4"/>
    <s v="No"/>
    <x v="2"/>
    <d v="2013-05-07T00:00:00"/>
    <s v="Electronic"/>
    <s v=""/>
    <s v="AR"/>
    <x v="1"/>
    <n v="1"/>
    <x v="1"/>
    <x v="1"/>
    <x v="3"/>
  </r>
  <r>
    <x v="803"/>
    <x v="1"/>
    <s v="9883-SDWFS"/>
    <d v="2013-02-26T00:00:00"/>
    <d v="2013-03-28T00:00:00"/>
    <n v="26.37"/>
    <m/>
    <s v="Paid"/>
    <d v="2013-02-26T00:00:00"/>
    <n v="3"/>
    <s v="No"/>
    <x v="4"/>
    <d v="2013-08-07T00:00:00"/>
    <s v="Paper"/>
    <s v=""/>
    <s v="AR"/>
    <x v="1"/>
    <n v="1"/>
    <x v="1"/>
    <x v="1"/>
    <x v="3"/>
  </r>
  <r>
    <x v="802"/>
    <x v="1"/>
    <s v="5875-VZQCZ"/>
    <d v="2013-07-22T00:00:00"/>
    <d v="2013-08-21T00:00:00"/>
    <n v="67.569999999999993"/>
    <m/>
    <s v="Paid"/>
    <d v="2013-07-22T00:00:00"/>
    <n v="0"/>
    <s v="No"/>
    <x v="3"/>
    <d v="2013-07-15T00:00:00"/>
    <s v="Electronic"/>
    <s v=""/>
    <s v="AR"/>
    <x v="2"/>
    <n v="0"/>
    <x v="1"/>
    <x v="1"/>
    <x v="3"/>
  </r>
  <r>
    <x v="803"/>
    <x v="1"/>
    <s v="8690-EEBEO"/>
    <d v="2013-10-30T00:00:00"/>
    <d v="2013-11-29T00:00:00"/>
    <n v="57.16"/>
    <m/>
    <s v="Paid"/>
    <d v="2013-10-30T00:00:00"/>
    <n v="6"/>
    <s v="No"/>
    <x v="4"/>
    <d v="2012-05-12T00:00:00"/>
    <s v="Electronic"/>
    <s v=""/>
    <s v="AR"/>
    <x v="1"/>
    <n v="1"/>
    <x v="1"/>
    <x v="1"/>
    <x v="3"/>
  </r>
  <r>
    <x v="800"/>
    <x v="1"/>
    <s v="5920-DPXLN"/>
    <d v="2013-10-17T00:00:00"/>
    <d v="2013-11-16T00:00:00"/>
    <n v="65.37"/>
    <m/>
    <s v="Paid"/>
    <d v="2013-10-17T00:00:00"/>
    <n v="0"/>
    <s v="No"/>
    <x v="1"/>
    <d v="2012-11-11T00:00:00"/>
    <s v="Electronic"/>
    <s v=""/>
    <s v="AR"/>
    <x v="2"/>
    <n v="0"/>
    <x v="1"/>
    <x v="1"/>
    <x v="3"/>
  </r>
  <r>
    <x v="801"/>
    <x v="1"/>
    <s v="4640-FGEJI"/>
    <d v="2012-12-25T00:00:00"/>
    <d v="2013-01-24T00:00:00"/>
    <n v="58.59"/>
    <m/>
    <s v="Paid"/>
    <d v="2012-12-25T00:00:00"/>
    <n v="0"/>
    <s v="No"/>
    <x v="2"/>
    <d v="2013-04-04T00:00:00"/>
    <s v="Paper"/>
    <s v=""/>
    <s v="AR"/>
    <x v="2"/>
    <n v="0"/>
    <x v="1"/>
    <x v="1"/>
    <x v="4"/>
  </r>
  <r>
    <x v="803"/>
    <x v="1"/>
    <s v="1408-OQZUE"/>
    <d v="2013-06-07T00:00:00"/>
    <d v="2013-05-08T00:00:00"/>
    <n v="13.09"/>
    <m/>
    <s v="Paid"/>
    <d v="2013-06-07T00:00:00"/>
    <n v="0"/>
    <s v="No"/>
    <x v="4"/>
    <d v="2012-09-14T00:00:00"/>
    <s v="Electronic"/>
    <s v=""/>
    <s v="AR"/>
    <x v="2"/>
    <n v="0"/>
    <x v="1"/>
    <x v="1"/>
    <x v="3"/>
  </r>
  <r>
    <x v="802"/>
    <x v="1"/>
    <s v="7946-HJDUR"/>
    <d v="2013-08-22T00:00:00"/>
    <d v="2013-09-21T00:00:00"/>
    <n v="58.85"/>
    <m/>
    <s v="Paid"/>
    <d v="2013-08-22T00:00:00"/>
    <n v="0"/>
    <s v="No"/>
    <x v="3"/>
    <d v="2012-02-21T00:00:00"/>
    <s v="Electronic"/>
    <s v=""/>
    <s v="AR"/>
    <x v="2"/>
    <n v="0"/>
    <x v="1"/>
    <x v="1"/>
    <x v="3"/>
  </r>
  <r>
    <x v="801"/>
    <x v="1"/>
    <s v="9117-LYRCE"/>
    <d v="2012-08-21T00:00:00"/>
    <d v="2012-09-20T00:00:00"/>
    <n v="42.62"/>
    <m/>
    <s v="Paid"/>
    <d v="2012-08-21T00:00:00"/>
    <n v="24"/>
    <s v="Yes"/>
    <x v="2"/>
    <d v="2013-05-07T00:00:00"/>
    <s v="Paper"/>
    <s v=""/>
    <s v="AR"/>
    <x v="1"/>
    <n v="1"/>
    <x v="2"/>
    <x v="1"/>
    <x v="4"/>
  </r>
  <r>
    <x v="802"/>
    <x v="1"/>
    <s v="8364-UWVLM"/>
    <d v="2012-11-05T00:00:00"/>
    <d v="2012-10-06T00:00:00"/>
    <n v="54.92"/>
    <m/>
    <s v="Paid"/>
    <d v="2012-11-05T00:00:00"/>
    <n v="24"/>
    <s v="Yes"/>
    <x v="3"/>
    <d v="2012-10-11T00:00:00"/>
    <s v="Paper"/>
    <s v=""/>
    <s v="AR"/>
    <x v="1"/>
    <n v="1"/>
    <x v="2"/>
    <x v="1"/>
    <x v="4"/>
  </r>
  <r>
    <x v="802"/>
    <x v="1"/>
    <s v="8887-NCUZC"/>
    <d v="2013-12-07T00:00:00"/>
    <d v="2013-11-08T00:00:00"/>
    <n v="26.25"/>
    <m/>
    <s v="Paid"/>
    <d v="2013-12-07T00:00:00"/>
    <n v="5"/>
    <s v="Yes"/>
    <x v="3"/>
    <d v="2013-01-22T00:00:00"/>
    <s v="Electronic"/>
    <s v=""/>
    <s v="AR"/>
    <x v="1"/>
    <n v="1"/>
    <x v="2"/>
    <x v="1"/>
    <x v="3"/>
  </r>
  <r>
    <x v="804"/>
    <x v="1"/>
    <s v="2687-XWAMA"/>
    <d v="2012-04-20T00:00:00"/>
    <d v="2012-05-20T00:00:00"/>
    <n v="52.06"/>
    <m/>
    <s v="Paid"/>
    <d v="2012-04-20T00:00:00"/>
    <n v="0"/>
    <s v="No"/>
    <x v="5"/>
    <d v="2013-03-04T00:00:00"/>
    <s v="Paper"/>
    <s v=""/>
    <s v="AR"/>
    <x v="2"/>
    <n v="0"/>
    <x v="1"/>
    <x v="1"/>
    <x v="4"/>
  </r>
  <r>
    <x v="804"/>
    <x v="1"/>
    <s v="3993-QUNVJ"/>
    <d v="2013-06-21T00:00:00"/>
    <d v="2013-07-21T00:00:00"/>
    <n v="81.06"/>
    <m/>
    <s v="Paid"/>
    <d v="2013-06-21T00:00:00"/>
    <n v="0"/>
    <s v="No"/>
    <x v="5"/>
    <d v="2012-12-31T00:00:00"/>
    <s v="Electronic"/>
    <s v=""/>
    <s v="AR"/>
    <x v="2"/>
    <n v="0"/>
    <x v="1"/>
    <x v="1"/>
    <x v="3"/>
  </r>
  <r>
    <x v="803"/>
    <x v="1"/>
    <s v="6296-UKEUZ"/>
    <d v="2013-02-27T00:00:00"/>
    <d v="2013-03-29T00:00:00"/>
    <n v="35.1"/>
    <m/>
    <s v="Paid"/>
    <d v="2013-02-27T00:00:00"/>
    <n v="0"/>
    <s v="No"/>
    <x v="4"/>
    <d v="2012-11-26T00:00:00"/>
    <s v="Electronic"/>
    <s v=""/>
    <s v="AR"/>
    <x v="2"/>
    <n v="0"/>
    <x v="1"/>
    <x v="1"/>
    <x v="3"/>
  </r>
  <r>
    <x v="803"/>
    <x v="1"/>
    <s v="6177-VTITE"/>
    <d v="2012-11-11T00:00:00"/>
    <d v="2012-11-12T00:00:00"/>
    <n v="54.3"/>
    <m/>
    <s v="Paid"/>
    <d v="2012-11-11T00:00:00"/>
    <n v="0"/>
    <s v="No"/>
    <x v="4"/>
    <d v="2012-10-26T00:00:00"/>
    <s v="Electronic"/>
    <s v=""/>
    <s v="AR"/>
    <x v="2"/>
    <n v="0"/>
    <x v="1"/>
    <x v="1"/>
    <x v="4"/>
  </r>
  <r>
    <x v="801"/>
    <x v="1"/>
    <s v="5284-DJOZO"/>
    <d v="2013-07-25T00:00:00"/>
    <d v="2013-08-24T00:00:00"/>
    <n v="60.3"/>
    <m/>
    <s v="Paid"/>
    <d v="2013-07-25T00:00:00"/>
    <n v="0"/>
    <s v="Yes"/>
    <x v="2"/>
    <d v="2012-11-09T00:00:00"/>
    <s v="Electronic"/>
    <s v=""/>
    <s v="AR"/>
    <x v="2"/>
    <n v="0"/>
    <x v="2"/>
    <x v="1"/>
    <x v="3"/>
  </r>
  <r>
    <x v="802"/>
    <x v="1"/>
    <s v="5875-VZQCZ"/>
    <d v="2012-08-14T00:00:00"/>
    <d v="2012-09-13T00:00:00"/>
    <n v="89.27"/>
    <m/>
    <s v="Paid"/>
    <d v="2012-08-14T00:00:00"/>
    <n v="0"/>
    <s v="No"/>
    <x v="3"/>
    <d v="2013-07-15T00:00:00"/>
    <s v="Paper"/>
    <s v=""/>
    <s v="AR"/>
    <x v="2"/>
    <n v="0"/>
    <x v="1"/>
    <x v="1"/>
    <x v="4"/>
  </r>
  <r>
    <x v="802"/>
    <x v="1"/>
    <s v="6004-KITZM"/>
    <d v="2012-12-14T00:00:00"/>
    <d v="2013-01-13T00:00:00"/>
    <n v="58.56"/>
    <m/>
    <s v="Paid"/>
    <d v="2012-12-14T00:00:00"/>
    <n v="0"/>
    <s v="No"/>
    <x v="3"/>
    <d v="2013-01-09T00:00:00"/>
    <s v="Paper"/>
    <s v=""/>
    <s v="AR"/>
    <x v="2"/>
    <n v="0"/>
    <x v="1"/>
    <x v="1"/>
    <x v="4"/>
  </r>
  <r>
    <x v="800"/>
    <x v="1"/>
    <s v="8156-PCYBM"/>
    <d v="2012-01-17T00:00:00"/>
    <d v="2012-02-16T00:00:00"/>
    <n v="67.150000000000006"/>
    <m/>
    <s v="Paid"/>
    <d v="2012-01-17T00:00:00"/>
    <n v="13"/>
    <s v="No"/>
    <x v="1"/>
    <d v="2012-03-03T00:00:00"/>
    <s v="Paper"/>
    <s v=""/>
    <s v="AR"/>
    <x v="1"/>
    <n v="1"/>
    <x v="1"/>
    <x v="1"/>
    <x v="4"/>
  </r>
  <r>
    <x v="800"/>
    <x v="1"/>
    <s v="5529-TBPGK"/>
    <d v="2012-11-09T00:00:00"/>
    <d v="2012-11-10T00:00:00"/>
    <n v="28.09"/>
    <m/>
    <s v="Paid"/>
    <d v="2012-11-09T00:00:00"/>
    <n v="7"/>
    <s v="No"/>
    <x v="1"/>
    <d v="2013-09-08T00:00:00"/>
    <s v="Paper"/>
    <s v=""/>
    <s v="AR"/>
    <x v="1"/>
    <n v="1"/>
    <x v="1"/>
    <x v="1"/>
    <x v="4"/>
  </r>
  <r>
    <x v="801"/>
    <x v="1"/>
    <s v="5573-KSOIA"/>
    <d v="2013-11-14T00:00:00"/>
    <d v="2013-12-14T00:00:00"/>
    <n v="104.58"/>
    <m/>
    <s v="Paid"/>
    <d v="2013-11-14T00:00:00"/>
    <n v="0"/>
    <s v="No"/>
    <x v="2"/>
    <d v="2013-09-30T00:00:00"/>
    <s v="Electronic"/>
    <s v=""/>
    <s v="AR"/>
    <x v="2"/>
    <n v="0"/>
    <x v="1"/>
    <x v="1"/>
    <x v="3"/>
  </r>
  <r>
    <x v="804"/>
    <x v="1"/>
    <s v="7856-ODQFO"/>
    <d v="2013-02-17T00:00:00"/>
    <d v="2013-03-19T00:00:00"/>
    <n v="43.41"/>
    <m/>
    <s v="Paid"/>
    <d v="2013-02-17T00:00:00"/>
    <n v="3"/>
    <s v="Yes"/>
    <x v="5"/>
    <d v="2012-05-08T00:00:00"/>
    <s v="Electronic"/>
    <s v=""/>
    <s v="AR"/>
    <x v="1"/>
    <n v="1"/>
    <x v="2"/>
    <x v="1"/>
    <x v="3"/>
  </r>
  <r>
    <x v="802"/>
    <x v="1"/>
    <s v="8364-UWVLM"/>
    <d v="2012-10-10T00:00:00"/>
    <d v="2012-09-11T00:00:00"/>
    <n v="105.85"/>
    <m/>
    <s v="Paid"/>
    <d v="2012-10-10T00:00:00"/>
    <n v="0"/>
    <s v="No"/>
    <x v="3"/>
    <d v="2012-10-11T00:00:00"/>
    <s v="Paper"/>
    <s v=""/>
    <s v="AR"/>
    <x v="2"/>
    <n v="0"/>
    <x v="1"/>
    <x v="1"/>
    <x v="4"/>
  </r>
  <r>
    <x v="801"/>
    <x v="1"/>
    <s v="6048-QPZCF"/>
    <d v="2012-08-28T00:00:00"/>
    <d v="2012-09-27T00:00:00"/>
    <n v="95.29"/>
    <m/>
    <s v="Paid"/>
    <d v="2012-08-28T00:00:00"/>
    <n v="0"/>
    <s v="Yes"/>
    <x v="2"/>
    <d v="2012-07-13T00:00:00"/>
    <s v="Electronic"/>
    <s v=""/>
    <s v="AR"/>
    <x v="2"/>
    <n v="0"/>
    <x v="2"/>
    <x v="1"/>
    <x v="4"/>
  </r>
  <r>
    <x v="801"/>
    <x v="1"/>
    <s v="5573-KSOIA"/>
    <d v="2012-01-26T00:00:00"/>
    <d v="2012-02-25T00:00:00"/>
    <n v="98.51"/>
    <m/>
    <s v="Paid"/>
    <d v="2012-01-26T00:00:00"/>
    <n v="19"/>
    <s v="Yes"/>
    <x v="2"/>
    <d v="2013-09-30T00:00:00"/>
    <s v="Paper"/>
    <s v=""/>
    <s v="AR"/>
    <x v="1"/>
    <n v="1"/>
    <x v="2"/>
    <x v="1"/>
    <x v="4"/>
  </r>
  <r>
    <x v="802"/>
    <x v="1"/>
    <s v="6004-KITZM"/>
    <d v="2012-05-06T00:00:00"/>
    <d v="2012-05-07T00:00:00"/>
    <n v="74.900000000000006"/>
    <m/>
    <s v="Paid"/>
    <d v="2012-05-06T00:00:00"/>
    <n v="0"/>
    <s v="No"/>
    <x v="3"/>
    <d v="2013-01-09T00:00:00"/>
    <s v="Paper"/>
    <s v=""/>
    <s v="AR"/>
    <x v="2"/>
    <n v="0"/>
    <x v="1"/>
    <x v="1"/>
    <x v="4"/>
  </r>
  <r>
    <x v="801"/>
    <x v="1"/>
    <s v="5164-VMYWJ"/>
    <d v="2013-07-29T00:00:00"/>
    <d v="2013-08-28T00:00:00"/>
    <n v="75.37"/>
    <m/>
    <s v="Paid"/>
    <d v="2013-07-29T00:00:00"/>
    <n v="0"/>
    <s v="No"/>
    <x v="2"/>
    <d v="2013-11-27T00:00:00"/>
    <s v="Paper"/>
    <s v=""/>
    <s v="AR"/>
    <x v="2"/>
    <n v="0"/>
    <x v="1"/>
    <x v="1"/>
    <x v="3"/>
  </r>
  <r>
    <x v="803"/>
    <x v="1"/>
    <s v="9460-VAZGD"/>
    <d v="2012-03-03T00:00:00"/>
    <d v="2012-02-04T00:00:00"/>
    <n v="29.39"/>
    <m/>
    <s v="Paid"/>
    <d v="2012-03-03T00:00:00"/>
    <n v="0"/>
    <s v="No"/>
    <x v="4"/>
    <d v="2013-10-08T00:00:00"/>
    <s v="Paper"/>
    <s v=""/>
    <s v="AR"/>
    <x v="2"/>
    <n v="0"/>
    <x v="1"/>
    <x v="1"/>
    <x v="4"/>
  </r>
  <r>
    <x v="804"/>
    <x v="1"/>
    <s v="2687-XWAMA"/>
    <d v="2013-11-10T00:00:00"/>
    <d v="2013-10-11T00:00:00"/>
    <n v="62.06"/>
    <m/>
    <s v="Paid"/>
    <d v="2013-11-10T00:00:00"/>
    <n v="0"/>
    <s v="No"/>
    <x v="5"/>
    <d v="2013-03-04T00:00:00"/>
    <s v="Electronic"/>
    <s v=""/>
    <s v="AR"/>
    <x v="2"/>
    <n v="0"/>
    <x v="1"/>
    <x v="1"/>
    <x v="3"/>
  </r>
  <r>
    <x v="800"/>
    <x v="1"/>
    <s v="0709-LZRJV"/>
    <d v="2013-02-07T00:00:00"/>
    <d v="2013-01-08T00:00:00"/>
    <n v="44.71"/>
    <m/>
    <s v="Paid"/>
    <d v="2013-02-07T00:00:00"/>
    <n v="0"/>
    <s v="No"/>
    <x v="1"/>
    <d v="2013-06-20T00:00:00"/>
    <s v="Electronic"/>
    <s v=""/>
    <s v="AR"/>
    <x v="2"/>
    <n v="0"/>
    <x v="1"/>
    <x v="1"/>
    <x v="3"/>
  </r>
  <r>
    <x v="801"/>
    <x v="1"/>
    <s v="6833-ETVHD"/>
    <d v="2012-02-09T00:00:00"/>
    <d v="2012-02-10T00:00:00"/>
    <n v="66.680000000000007"/>
    <m/>
    <s v="Paid"/>
    <d v="2012-02-09T00:00:00"/>
    <n v="0"/>
    <s v="No"/>
    <x v="2"/>
    <d v="2012-04-30T00:00:00"/>
    <s v="Electronic"/>
    <s v=""/>
    <s v="AR"/>
    <x v="2"/>
    <n v="0"/>
    <x v="1"/>
    <x v="1"/>
    <x v="4"/>
  </r>
  <r>
    <x v="804"/>
    <x v="1"/>
    <s v="6077-FDQRK"/>
    <d v="2013-06-14T00:00:00"/>
    <d v="2013-07-14T00:00:00"/>
    <n v="48.18"/>
    <m/>
    <s v="Paid"/>
    <d v="2013-06-14T00:00:00"/>
    <n v="0"/>
    <s v="No"/>
    <x v="5"/>
    <d v="2012-11-09T00:00:00"/>
    <s v="Electronic"/>
    <s v=""/>
    <s v="AR"/>
    <x v="2"/>
    <n v="0"/>
    <x v="1"/>
    <x v="1"/>
    <x v="3"/>
  </r>
  <r>
    <x v="801"/>
    <x v="1"/>
    <s v="7245-CKNCN"/>
    <d v="2013-02-05T00:00:00"/>
    <d v="2013-01-06T00:00:00"/>
    <n v="74.36"/>
    <m/>
    <s v="Paid"/>
    <d v="2013-02-05T00:00:00"/>
    <n v="0"/>
    <s v="No"/>
    <x v="2"/>
    <d v="2012-04-06T00:00:00"/>
    <s v="Electronic"/>
    <s v=""/>
    <s v="AR"/>
    <x v="2"/>
    <n v="0"/>
    <x v="1"/>
    <x v="1"/>
    <x v="3"/>
  </r>
  <r>
    <x v="802"/>
    <x v="1"/>
    <s v="7695-NKUXM"/>
    <d v="2012-07-10T00:00:00"/>
    <d v="2012-06-11T00:00:00"/>
    <n v="47.52"/>
    <m/>
    <s v="Paid"/>
    <d v="2012-07-10T00:00:00"/>
    <n v="0"/>
    <s v="No"/>
    <x v="3"/>
    <d v="2012-11-21T00:00:00"/>
    <s v="Paper"/>
    <s v=""/>
    <s v="AR"/>
    <x v="2"/>
    <n v="0"/>
    <x v="1"/>
    <x v="1"/>
    <x v="4"/>
  </r>
  <r>
    <x v="801"/>
    <x v="1"/>
    <s v="9117-LYRCE"/>
    <d v="2012-07-27T00:00:00"/>
    <d v="2012-08-26T00:00:00"/>
    <n v="69.95"/>
    <m/>
    <s v="Paid"/>
    <d v="2012-07-27T00:00:00"/>
    <n v="37"/>
    <s v="Yes"/>
    <x v="2"/>
    <d v="2013-05-07T00:00:00"/>
    <s v="Paper"/>
    <s v=""/>
    <s v="AR"/>
    <x v="3"/>
    <n v="1"/>
    <x v="2"/>
    <x v="1"/>
    <x v="4"/>
  </r>
  <r>
    <x v="800"/>
    <x v="1"/>
    <s v="1080-NDGAE"/>
    <d v="2012-04-07T00:00:00"/>
    <d v="2012-03-08T00:00:00"/>
    <n v="77.47"/>
    <m/>
    <s v="Paid"/>
    <d v="2012-04-07T00:00:00"/>
    <n v="2"/>
    <s v="Yes"/>
    <x v="1"/>
    <d v="2012-09-28T00:00:00"/>
    <s v="Paper"/>
    <s v=""/>
    <s v="AR"/>
    <x v="1"/>
    <n v="1"/>
    <x v="2"/>
    <x v="1"/>
    <x v="4"/>
  </r>
  <r>
    <x v="801"/>
    <x v="1"/>
    <s v="7245-CKNCN"/>
    <d v="2012-06-06T00:00:00"/>
    <d v="2012-06-07T00:00:00"/>
    <n v="49.72"/>
    <m/>
    <s v="Paid"/>
    <d v="2012-06-06T00:00:00"/>
    <n v="0"/>
    <s v="No"/>
    <x v="2"/>
    <d v="2012-04-06T00:00:00"/>
    <s v="Electronic"/>
    <s v=""/>
    <s v="AR"/>
    <x v="2"/>
    <n v="0"/>
    <x v="1"/>
    <x v="1"/>
    <x v="4"/>
  </r>
  <r>
    <x v="800"/>
    <x v="1"/>
    <s v="2676-DZINU"/>
    <d v="2013-05-13T00:00:00"/>
    <d v="2013-12-06T00:00:00"/>
    <n v="68.69"/>
    <m/>
    <s v="Paid"/>
    <d v="2013-05-13T00:00:00"/>
    <n v="0"/>
    <s v="No"/>
    <x v="1"/>
    <d v="2012-10-19T00:00:00"/>
    <s v="Electronic"/>
    <s v=""/>
    <s v="AR"/>
    <x v="2"/>
    <n v="0"/>
    <x v="1"/>
    <x v="1"/>
    <x v="3"/>
  </r>
  <r>
    <x v="800"/>
    <x v="1"/>
    <s v="9014-WENVB"/>
    <d v="2012-09-25T00:00:00"/>
    <d v="2012-10-25T00:00:00"/>
    <n v="59.56"/>
    <m/>
    <s v="Paid"/>
    <d v="2012-09-25T00:00:00"/>
    <n v="0"/>
    <s v="No"/>
    <x v="1"/>
    <d v="2013-03-08T00:00:00"/>
    <s v="Paper"/>
    <s v=""/>
    <s v="AR"/>
    <x v="2"/>
    <n v="0"/>
    <x v="1"/>
    <x v="1"/>
    <x v="4"/>
  </r>
  <r>
    <x v="802"/>
    <x v="1"/>
    <s v="2824-HJQPP"/>
    <d v="2012-04-03T00:00:00"/>
    <d v="2012-03-04T00:00:00"/>
    <n v="48.11"/>
    <m/>
    <s v="Paid"/>
    <d v="2012-04-03T00:00:00"/>
    <n v="0"/>
    <s v="No"/>
    <x v="3"/>
    <d v="2013-04-09T00:00:00"/>
    <s v="Paper"/>
    <s v=""/>
    <s v="AR"/>
    <x v="2"/>
    <n v="0"/>
    <x v="1"/>
    <x v="1"/>
    <x v="4"/>
  </r>
  <r>
    <x v="802"/>
    <x v="1"/>
    <s v="3568-JJMFW"/>
    <d v="2012-09-17T00:00:00"/>
    <d v="2012-10-17T00:00:00"/>
    <n v="67.58"/>
    <m/>
    <s v="Paid"/>
    <d v="2012-09-17T00:00:00"/>
    <n v="0"/>
    <s v="Yes"/>
    <x v="3"/>
    <d v="2012-09-01T00:00:00"/>
    <s v="Electronic"/>
    <s v=""/>
    <s v="AR"/>
    <x v="2"/>
    <n v="0"/>
    <x v="2"/>
    <x v="1"/>
    <x v="4"/>
  </r>
  <r>
    <x v="803"/>
    <x v="1"/>
    <s v="8942-ERSWK"/>
    <d v="2013-11-08T00:00:00"/>
    <d v="2013-10-09T00:00:00"/>
    <n v="37.130000000000003"/>
    <m/>
    <s v="Paid"/>
    <d v="2013-11-08T00:00:00"/>
    <n v="1"/>
    <s v="Yes"/>
    <x v="4"/>
    <d v="2013-11-01T00:00:00"/>
    <s v="Electronic"/>
    <s v=""/>
    <s v="AR"/>
    <x v="1"/>
    <n v="1"/>
    <x v="2"/>
    <x v="1"/>
    <x v="3"/>
  </r>
  <r>
    <x v="803"/>
    <x v="1"/>
    <s v="6296-UKEUZ"/>
    <d v="2012-07-22T00:00:00"/>
    <d v="2012-08-21T00:00:00"/>
    <n v="29.77"/>
    <m/>
    <s v="Paid"/>
    <d v="2012-07-22T00:00:00"/>
    <n v="0"/>
    <s v="No"/>
    <x v="4"/>
    <d v="2012-11-26T00:00:00"/>
    <s v="Paper"/>
    <s v=""/>
    <s v="AR"/>
    <x v="2"/>
    <n v="0"/>
    <x v="1"/>
    <x v="1"/>
    <x v="4"/>
  </r>
  <r>
    <x v="803"/>
    <x v="1"/>
    <s v="9250-VHLWY"/>
    <d v="2012-10-22T00:00:00"/>
    <d v="2012-11-21T00:00:00"/>
    <n v="47.41"/>
    <m/>
    <s v="Paid"/>
    <d v="2012-10-22T00:00:00"/>
    <n v="6"/>
    <s v="Yes"/>
    <x v="4"/>
    <d v="2013-03-06T00:00:00"/>
    <s v="Paper"/>
    <s v=""/>
    <s v="AR"/>
    <x v="1"/>
    <n v="1"/>
    <x v="2"/>
    <x v="1"/>
    <x v="4"/>
  </r>
  <r>
    <x v="800"/>
    <x v="1"/>
    <s v="7841-HROAQ"/>
    <d v="2013-10-16T00:00:00"/>
    <d v="2013-11-15T00:00:00"/>
    <n v="90.61"/>
    <m/>
    <s v="Paid"/>
    <d v="2013-10-16T00:00:00"/>
    <n v="0"/>
    <s v="No"/>
    <x v="1"/>
    <d v="2013-09-15T00:00:00"/>
    <s v="Electronic"/>
    <s v=""/>
    <s v="AR"/>
    <x v="2"/>
    <n v="0"/>
    <x v="1"/>
    <x v="1"/>
    <x v="3"/>
  </r>
  <r>
    <x v="802"/>
    <x v="1"/>
    <s v="2824-HJQPP"/>
    <d v="2012-05-04T00:00:00"/>
    <d v="2012-05-05T00:00:00"/>
    <n v="44.99"/>
    <m/>
    <s v="Paid"/>
    <d v="2012-05-04T00:00:00"/>
    <n v="0"/>
    <s v="No"/>
    <x v="3"/>
    <d v="2013-04-09T00:00:00"/>
    <s v="Paper"/>
    <s v=""/>
    <s v="AR"/>
    <x v="2"/>
    <n v="0"/>
    <x v="1"/>
    <x v="1"/>
    <x v="4"/>
  </r>
  <r>
    <x v="802"/>
    <x v="1"/>
    <s v="7695-NKUXM"/>
    <d v="2012-07-05T00:00:00"/>
    <d v="2012-06-06T00:00:00"/>
    <n v="45.76"/>
    <m/>
    <s v="Paid"/>
    <d v="2012-07-05T00:00:00"/>
    <n v="0"/>
    <s v="Yes"/>
    <x v="3"/>
    <d v="2012-11-21T00:00:00"/>
    <s v="Paper"/>
    <s v=""/>
    <s v="AR"/>
    <x v="2"/>
    <n v="0"/>
    <x v="2"/>
    <x v="1"/>
    <x v="4"/>
  </r>
  <r>
    <x v="804"/>
    <x v="1"/>
    <s v="7228-LEPPM"/>
    <d v="2012-01-09T00:00:00"/>
    <d v="2012-01-10T00:00:00"/>
    <n v="69.900000000000006"/>
    <m/>
    <s v="Paid"/>
    <d v="2012-01-09T00:00:00"/>
    <n v="5"/>
    <s v="No"/>
    <x v="5"/>
    <d v="2012-04-30T00:00:00"/>
    <s v="Electronic"/>
    <s v=""/>
    <s v="AR"/>
    <x v="1"/>
    <n v="1"/>
    <x v="1"/>
    <x v="1"/>
    <x v="4"/>
  </r>
  <r>
    <x v="802"/>
    <x v="1"/>
    <s v="2824-HJQPP"/>
    <d v="2012-06-03T00:00:00"/>
    <d v="2012-05-04T00:00:00"/>
    <n v="58.14"/>
    <m/>
    <s v="Paid"/>
    <d v="2012-06-03T00:00:00"/>
    <n v="0"/>
    <s v="No"/>
    <x v="3"/>
    <d v="2013-04-09T00:00:00"/>
    <s v="Paper"/>
    <s v=""/>
    <s v="AR"/>
    <x v="2"/>
    <n v="0"/>
    <x v="1"/>
    <x v="1"/>
    <x v="4"/>
  </r>
  <r>
    <x v="803"/>
    <x v="1"/>
    <s v="3676-CQAIF"/>
    <d v="2012-11-15T00:00:00"/>
    <d v="2012-12-15T00:00:00"/>
    <n v="50.33"/>
    <m/>
    <s v="Paid"/>
    <d v="2012-11-15T00:00:00"/>
    <n v="8"/>
    <s v="No"/>
    <x v="4"/>
    <d v="2013-07-29T00:00:00"/>
    <s v="Paper"/>
    <s v=""/>
    <s v="AR"/>
    <x v="1"/>
    <n v="1"/>
    <x v="1"/>
    <x v="1"/>
    <x v="4"/>
  </r>
  <r>
    <x v="800"/>
    <x v="1"/>
    <s v="5920-DPXLN"/>
    <d v="2013-05-28T00:00:00"/>
    <d v="2013-06-27T00:00:00"/>
    <n v="68.39"/>
    <m/>
    <s v="Paid"/>
    <d v="2013-05-28T00:00:00"/>
    <n v="0"/>
    <s v="No"/>
    <x v="1"/>
    <d v="2012-11-11T00:00:00"/>
    <s v="Electronic"/>
    <s v=""/>
    <s v="AR"/>
    <x v="2"/>
    <n v="0"/>
    <x v="1"/>
    <x v="1"/>
    <x v="3"/>
  </r>
  <r>
    <x v="800"/>
    <x v="1"/>
    <s v="3569-VJWXS"/>
    <d v="2012-02-25T00:00:00"/>
    <d v="2012-03-26T00:00:00"/>
    <n v="55.09"/>
    <m/>
    <s v="Paid"/>
    <d v="2012-02-25T00:00:00"/>
    <n v="0"/>
    <s v="No"/>
    <x v="1"/>
    <d v="2013-09-04T00:00:00"/>
    <s v="Paper"/>
    <s v=""/>
    <s v="AR"/>
    <x v="2"/>
    <n v="0"/>
    <x v="1"/>
    <x v="1"/>
    <x v="4"/>
  </r>
  <r>
    <x v="803"/>
    <x v="1"/>
    <s v="0688-XNJRO"/>
    <d v="2013-06-09T00:00:00"/>
    <d v="2013-06-10T00:00:00"/>
    <n v="25.07"/>
    <m/>
    <s v="Paid"/>
    <d v="2013-06-09T00:00:00"/>
    <n v="0"/>
    <s v="No"/>
    <x v="4"/>
    <d v="2012-06-24T00:00:00"/>
    <s v="Electronic"/>
    <s v=""/>
    <s v="AR"/>
    <x v="2"/>
    <n v="0"/>
    <x v="1"/>
    <x v="1"/>
    <x v="3"/>
  </r>
  <r>
    <x v="803"/>
    <x v="1"/>
    <s v="6391-GBFQJ"/>
    <d v="2013-02-12T00:00:00"/>
    <d v="2014-01-01T00:00:00"/>
    <n v="18.05"/>
    <m/>
    <s v="Paid"/>
    <d v="2013-02-12T00:00:00"/>
    <n v="0"/>
    <s v="No"/>
    <x v="4"/>
    <d v="2013-11-25T00:00:00"/>
    <s v="Electronic"/>
    <s v=""/>
    <s v="AR"/>
    <x v="2"/>
    <n v="0"/>
    <x v="1"/>
    <x v="1"/>
    <x v="3"/>
  </r>
  <r>
    <x v="800"/>
    <x v="1"/>
    <s v="6160-HCSFI"/>
    <d v="2013-04-24T00:00:00"/>
    <d v="2013-05-24T00:00:00"/>
    <n v="43.95"/>
    <m/>
    <s v="Paid"/>
    <d v="2013-04-24T00:00:00"/>
    <n v="0"/>
    <s v="No"/>
    <x v="1"/>
    <d v="2013-10-01T00:00:00"/>
    <s v="Electronic"/>
    <s v=""/>
    <s v="AR"/>
    <x v="2"/>
    <n v="0"/>
    <x v="1"/>
    <x v="1"/>
    <x v="3"/>
  </r>
  <r>
    <x v="804"/>
    <x v="1"/>
    <s v="2026-XLBER"/>
    <d v="2013-10-27T00:00:00"/>
    <d v="2013-11-26T00:00:00"/>
    <n v="45.17"/>
    <m/>
    <s v="Paid"/>
    <d v="2013-10-27T00:00:00"/>
    <n v="0"/>
    <s v="No"/>
    <x v="5"/>
    <d v="2012-12-11T00:00:00"/>
    <s v="Electronic"/>
    <s v=""/>
    <s v="AR"/>
    <x v="2"/>
    <n v="0"/>
    <x v="1"/>
    <x v="1"/>
    <x v="3"/>
  </r>
  <r>
    <x v="802"/>
    <x v="1"/>
    <s v="7946-HJDUR"/>
    <d v="2012-03-31T00:00:00"/>
    <d v="2012-04-30T00:00:00"/>
    <n v="60.57"/>
    <m/>
    <s v="Paid"/>
    <d v="2012-03-31T00:00:00"/>
    <n v="0"/>
    <s v="No"/>
    <x v="3"/>
    <d v="2012-02-21T00:00:00"/>
    <s v="Electronic"/>
    <s v=""/>
    <s v="AR"/>
    <x v="2"/>
    <n v="0"/>
    <x v="1"/>
    <x v="1"/>
    <x v="4"/>
  </r>
  <r>
    <x v="803"/>
    <x v="1"/>
    <s v="8690-EEBEO"/>
    <d v="2012-06-11T00:00:00"/>
    <d v="2012-06-12T00:00:00"/>
    <n v="50.27"/>
    <m/>
    <s v="Paid"/>
    <d v="2012-06-11T00:00:00"/>
    <n v="5"/>
    <s v="No"/>
    <x v="4"/>
    <d v="2012-05-12T00:00:00"/>
    <s v="Paper"/>
    <s v=""/>
    <s v="AR"/>
    <x v="1"/>
    <n v="1"/>
    <x v="1"/>
    <x v="1"/>
    <x v="4"/>
  </r>
  <r>
    <x v="803"/>
    <x v="1"/>
    <s v="6391-GBFQJ"/>
    <d v="2013-10-18T00:00:00"/>
    <d v="2013-11-17T00:00:00"/>
    <n v="8.61"/>
    <m/>
    <s v="Paid"/>
    <d v="2013-10-18T00:00:00"/>
    <n v="0"/>
    <s v="No"/>
    <x v="4"/>
    <d v="2013-11-25T00:00:00"/>
    <s v="Paper"/>
    <s v=""/>
    <s v="AR"/>
    <x v="2"/>
    <n v="0"/>
    <x v="1"/>
    <x v="1"/>
    <x v="3"/>
  </r>
  <r>
    <x v="802"/>
    <x v="1"/>
    <s v="1604-LIFKX"/>
    <d v="2012-08-03T00:00:00"/>
    <d v="2012-07-04T00:00:00"/>
    <n v="54.41"/>
    <m/>
    <s v="Paid"/>
    <d v="2012-08-03T00:00:00"/>
    <n v="24"/>
    <s v="No"/>
    <x v="3"/>
    <d v="2013-03-16T00:00:00"/>
    <s v="Paper"/>
    <s v=""/>
    <s v="AR"/>
    <x v="1"/>
    <n v="1"/>
    <x v="1"/>
    <x v="1"/>
    <x v="4"/>
  </r>
  <r>
    <x v="800"/>
    <x v="1"/>
    <s v="1080-NDGAE"/>
    <d v="2013-02-24T00:00:00"/>
    <d v="2013-03-26T00:00:00"/>
    <n v="74.62"/>
    <m/>
    <s v="Paid"/>
    <d v="2013-02-24T00:00:00"/>
    <n v="11"/>
    <s v="Yes"/>
    <x v="1"/>
    <d v="2012-09-28T00:00:00"/>
    <s v="Electronic"/>
    <s v=""/>
    <s v="AR"/>
    <x v="1"/>
    <n v="1"/>
    <x v="2"/>
    <x v="1"/>
    <x v="3"/>
  </r>
  <r>
    <x v="800"/>
    <x v="1"/>
    <s v="2676-DZINU"/>
    <d v="2013-09-21T00:00:00"/>
    <d v="2013-10-21T00:00:00"/>
    <n v="73.86"/>
    <m/>
    <s v="Paid"/>
    <d v="2013-09-21T00:00:00"/>
    <n v="0"/>
    <s v="No"/>
    <x v="1"/>
    <d v="2012-10-19T00:00:00"/>
    <s v="Electronic"/>
    <s v=""/>
    <s v="AR"/>
    <x v="2"/>
    <n v="0"/>
    <x v="1"/>
    <x v="1"/>
    <x v="3"/>
  </r>
  <r>
    <x v="800"/>
    <x v="1"/>
    <s v="7209-MDWKR"/>
    <d v="2012-04-22T00:00:00"/>
    <d v="2012-05-22T00:00:00"/>
    <n v="72.62"/>
    <m/>
    <s v="Paid"/>
    <d v="2012-04-22T00:00:00"/>
    <n v="6"/>
    <s v="No"/>
    <x v="1"/>
    <d v="2013-09-10T00:00:00"/>
    <s v="Paper"/>
    <s v=""/>
    <s v="AR"/>
    <x v="1"/>
    <n v="1"/>
    <x v="1"/>
    <x v="1"/>
    <x v="4"/>
  </r>
  <r>
    <x v="801"/>
    <x v="1"/>
    <s v="3448-OWJOT"/>
    <d v="2013-02-23T00:00:00"/>
    <d v="2013-03-25T00:00:00"/>
    <n v="59.31"/>
    <m/>
    <s v="Paid"/>
    <d v="2013-02-23T00:00:00"/>
    <n v="3"/>
    <s v="Yes"/>
    <x v="2"/>
    <d v="2012-09-15T00:00:00"/>
    <s v="Electronic"/>
    <s v=""/>
    <s v="AR"/>
    <x v="1"/>
    <n v="1"/>
    <x v="2"/>
    <x v="1"/>
    <x v="3"/>
  </r>
  <r>
    <x v="801"/>
    <x v="1"/>
    <s v="4092-ZAVRG"/>
    <d v="2012-11-02T00:00:00"/>
    <d v="2012-12-03T00:00:00"/>
    <n v="43.62"/>
    <m/>
    <s v="Paid"/>
    <d v="2012-11-02T00:00:00"/>
    <n v="0"/>
    <s v="No"/>
    <x v="2"/>
    <d v="2012-05-19T00:00:00"/>
    <s v="Paper"/>
    <s v=""/>
    <s v="AR"/>
    <x v="2"/>
    <n v="0"/>
    <x v="1"/>
    <x v="1"/>
    <x v="4"/>
  </r>
  <r>
    <x v="802"/>
    <x v="1"/>
    <s v="3568-JJMFW"/>
    <d v="2012-07-18T00:00:00"/>
    <d v="2012-08-17T00:00:00"/>
    <n v="84.79"/>
    <m/>
    <s v="Paid"/>
    <d v="2012-07-18T00:00:00"/>
    <n v="0"/>
    <s v="Yes"/>
    <x v="3"/>
    <d v="2012-09-01T00:00:00"/>
    <s v="Electronic"/>
    <s v=""/>
    <s v="AR"/>
    <x v="2"/>
    <n v="0"/>
    <x v="2"/>
    <x v="1"/>
    <x v="4"/>
  </r>
  <r>
    <x v="800"/>
    <x v="1"/>
    <s v="9174-IYKOC"/>
    <d v="2013-02-06T00:00:00"/>
    <d v="2013-02-07T00:00:00"/>
    <n v="60.65"/>
    <m/>
    <s v="Paid"/>
    <d v="2013-02-06T00:00:00"/>
    <n v="0"/>
    <s v="No"/>
    <x v="1"/>
    <d v="2012-11-27T00:00:00"/>
    <s v="Electronic"/>
    <s v=""/>
    <s v="AR"/>
    <x v="2"/>
    <n v="0"/>
    <x v="1"/>
    <x v="1"/>
    <x v="3"/>
  </r>
  <r>
    <x v="802"/>
    <x v="1"/>
    <s v="6627-ELFBK"/>
    <d v="2013-02-16T00:00:00"/>
    <d v="2013-03-18T00:00:00"/>
    <n v="82.93"/>
    <m/>
    <s v="Paid"/>
    <d v="2013-02-16T00:00:00"/>
    <n v="0"/>
    <s v="No"/>
    <x v="3"/>
    <d v="2012-11-26T00:00:00"/>
    <s v="Electronic"/>
    <s v=""/>
    <s v="AR"/>
    <x v="2"/>
    <n v="0"/>
    <x v="1"/>
    <x v="1"/>
    <x v="3"/>
  </r>
  <r>
    <x v="801"/>
    <x v="1"/>
    <s v="5164-VMYWJ"/>
    <d v="2013-05-05T00:00:00"/>
    <d v="2013-04-06T00:00:00"/>
    <n v="60.77"/>
    <m/>
    <s v="Paid"/>
    <d v="2013-05-05T00:00:00"/>
    <n v="0"/>
    <s v="No"/>
    <x v="2"/>
    <d v="2013-11-27T00:00:00"/>
    <s v="Paper"/>
    <s v=""/>
    <s v="AR"/>
    <x v="2"/>
    <n v="0"/>
    <x v="1"/>
    <x v="1"/>
    <x v="3"/>
  </r>
  <r>
    <x v="801"/>
    <x v="1"/>
    <s v="2621-XCLEH"/>
    <d v="2013-06-18T00:00:00"/>
    <d v="2013-07-18T00:00:00"/>
    <n v="37.49"/>
    <m/>
    <s v="Paid"/>
    <d v="2013-06-18T00:00:00"/>
    <n v="0"/>
    <s v="No"/>
    <x v="2"/>
    <d v="2012-09-24T00:00:00"/>
    <s v="Electronic"/>
    <s v=""/>
    <s v="AR"/>
    <x v="2"/>
    <n v="0"/>
    <x v="1"/>
    <x v="1"/>
    <x v="3"/>
  </r>
  <r>
    <x v="801"/>
    <x v="1"/>
    <s v="5164-VMYWJ"/>
    <d v="2012-11-15T00:00:00"/>
    <d v="2012-12-15T00:00:00"/>
    <n v="62.62"/>
    <m/>
    <s v="Paid"/>
    <d v="2012-11-15T00:00:00"/>
    <n v="0"/>
    <s v="No"/>
    <x v="2"/>
    <d v="2013-11-27T00:00:00"/>
    <s v="Paper"/>
    <s v=""/>
    <s v="AR"/>
    <x v="2"/>
    <n v="0"/>
    <x v="1"/>
    <x v="1"/>
    <x v="4"/>
  </r>
  <r>
    <x v="801"/>
    <x v="1"/>
    <s v="8389-TCXFQ"/>
    <d v="2013-09-10T00:00:00"/>
    <d v="2013-08-11T00:00:00"/>
    <n v="59.21"/>
    <m/>
    <s v="Paid"/>
    <d v="2013-09-10T00:00:00"/>
    <n v="0"/>
    <s v="No"/>
    <x v="2"/>
    <d v="2012-08-24T00:00:00"/>
    <s v="Electronic"/>
    <s v=""/>
    <s v="AR"/>
    <x v="2"/>
    <n v="0"/>
    <x v="1"/>
    <x v="1"/>
    <x v="3"/>
  </r>
  <r>
    <x v="800"/>
    <x v="1"/>
    <s v="0187-ERLSR"/>
    <d v="2012-05-15T00:00:00"/>
    <d v="2012-06-14T00:00:00"/>
    <n v="77.19"/>
    <m/>
    <s v="Paid"/>
    <d v="2012-05-15T00:00:00"/>
    <n v="0"/>
    <s v="No"/>
    <x v="1"/>
    <d v="2013-07-31T00:00:00"/>
    <s v="Paper"/>
    <s v=""/>
    <s v="AR"/>
    <x v="2"/>
    <n v="0"/>
    <x v="1"/>
    <x v="1"/>
    <x v="4"/>
  </r>
  <r>
    <x v="801"/>
    <x v="1"/>
    <s v="9322-YCTQO"/>
    <d v="2012-01-29T00:00:00"/>
    <d v="2012-02-28T00:00:00"/>
    <n v="96.02"/>
    <m/>
    <s v="Paid"/>
    <d v="2012-01-29T00:00:00"/>
    <n v="19"/>
    <s v="No"/>
    <x v="2"/>
    <d v="2012-06-04T00:00:00"/>
    <s v="Paper"/>
    <s v=""/>
    <s v="AR"/>
    <x v="1"/>
    <n v="1"/>
    <x v="1"/>
    <x v="1"/>
    <x v="4"/>
  </r>
  <r>
    <x v="804"/>
    <x v="1"/>
    <s v="6831-FIODB"/>
    <d v="2013-08-08T00:00:00"/>
    <d v="2013-07-09T00:00:00"/>
    <n v="40.18"/>
    <m/>
    <s v="Paid"/>
    <d v="2013-08-08T00:00:00"/>
    <n v="15"/>
    <s v="Yes"/>
    <x v="5"/>
    <d v="2013-08-05T00:00:00"/>
    <s v="Electronic"/>
    <s v=""/>
    <s v="AR"/>
    <x v="1"/>
    <n v="1"/>
    <x v="2"/>
    <x v="1"/>
    <x v="3"/>
  </r>
  <r>
    <x v="802"/>
    <x v="1"/>
    <s v="3568-JJMFW"/>
    <d v="2013-10-09T00:00:00"/>
    <d v="2013-10-10T00:00:00"/>
    <n v="83.68"/>
    <m/>
    <s v="Paid"/>
    <d v="2013-10-09T00:00:00"/>
    <n v="0"/>
    <s v="Yes"/>
    <x v="3"/>
    <d v="2012-09-01T00:00:00"/>
    <s v="Electronic"/>
    <s v=""/>
    <s v="AR"/>
    <x v="2"/>
    <n v="0"/>
    <x v="2"/>
    <x v="1"/>
    <x v="3"/>
  </r>
  <r>
    <x v="804"/>
    <x v="1"/>
    <s v="6077-FDQRK"/>
    <d v="2013-03-24T00:00:00"/>
    <d v="2013-04-23T00:00:00"/>
    <n v="33.369999999999997"/>
    <m/>
    <s v="Paid"/>
    <d v="2013-03-24T00:00:00"/>
    <n v="0"/>
    <s v="No"/>
    <x v="5"/>
    <d v="2012-11-09T00:00:00"/>
    <s v="Electronic"/>
    <s v=""/>
    <s v="AR"/>
    <x v="2"/>
    <n v="0"/>
    <x v="1"/>
    <x v="1"/>
    <x v="3"/>
  </r>
  <r>
    <x v="801"/>
    <x v="1"/>
    <s v="8389-TCXFQ"/>
    <d v="2013-07-17T00:00:00"/>
    <d v="2013-08-16T00:00:00"/>
    <n v="76.260000000000005"/>
    <m/>
    <s v="Paid"/>
    <d v="2013-07-17T00:00:00"/>
    <n v="0"/>
    <s v="Yes"/>
    <x v="2"/>
    <d v="2012-08-24T00:00:00"/>
    <s v="Electronic"/>
    <s v=""/>
    <s v="AR"/>
    <x v="2"/>
    <n v="0"/>
    <x v="2"/>
    <x v="1"/>
    <x v="3"/>
  </r>
  <r>
    <x v="801"/>
    <x v="1"/>
    <s v="6833-ETVHD"/>
    <d v="2013-01-05T00:00:00"/>
    <d v="2013-05-31T00:00:00"/>
    <n v="65.290000000000006"/>
    <m/>
    <s v="Paid"/>
    <d v="2013-01-05T00:00:00"/>
    <n v="0"/>
    <s v="No"/>
    <x v="2"/>
    <d v="2012-04-30T00:00:00"/>
    <s v="Electronic"/>
    <s v=""/>
    <s v="AR"/>
    <x v="2"/>
    <n v="0"/>
    <x v="1"/>
    <x v="1"/>
    <x v="3"/>
  </r>
  <r>
    <x v="802"/>
    <x v="1"/>
    <s v="9181-HEKGV"/>
    <d v="2013-12-07T00:00:00"/>
    <d v="2013-11-08T00:00:00"/>
    <n v="52.48"/>
    <m/>
    <s v="Paid"/>
    <d v="2013-12-07T00:00:00"/>
    <n v="9"/>
    <s v="No"/>
    <x v="3"/>
    <d v="2013-10-16T00:00:00"/>
    <s v="Paper"/>
    <s v=""/>
    <s v="AR"/>
    <x v="1"/>
    <n v="1"/>
    <x v="1"/>
    <x v="1"/>
    <x v="3"/>
  </r>
  <r>
    <x v="804"/>
    <x v="1"/>
    <s v="7856-ODQFO"/>
    <d v="2012-02-13T00:00:00"/>
    <d v="2012-03-14T00:00:00"/>
    <n v="40.159999999999997"/>
    <m/>
    <s v="Paid"/>
    <d v="2012-02-13T00:00:00"/>
    <n v="0"/>
    <s v="No"/>
    <x v="5"/>
    <d v="2012-05-08T00:00:00"/>
    <s v="Paper"/>
    <s v=""/>
    <s v="AR"/>
    <x v="2"/>
    <n v="0"/>
    <x v="1"/>
    <x v="1"/>
    <x v="4"/>
  </r>
  <r>
    <x v="801"/>
    <x v="1"/>
    <s v="9771-QTLGZ"/>
    <d v="2013-06-14T00:00:00"/>
    <d v="2013-07-14T00:00:00"/>
    <n v="55.47"/>
    <m/>
    <s v="Paid"/>
    <d v="2013-06-14T00:00:00"/>
    <n v="0"/>
    <s v="Yes"/>
    <x v="2"/>
    <d v="2012-10-12T00:00:00"/>
    <s v="Electronic"/>
    <s v=""/>
    <s v="AR"/>
    <x v="2"/>
    <n v="0"/>
    <x v="2"/>
    <x v="1"/>
    <x v="3"/>
  </r>
  <r>
    <x v="800"/>
    <x v="1"/>
    <s v="7209-MDWKR"/>
    <d v="2012-10-15T00:00:00"/>
    <d v="2012-11-14T00:00:00"/>
    <n v="55.85"/>
    <m/>
    <s v="Paid"/>
    <d v="2012-10-15T00:00:00"/>
    <n v="4"/>
    <s v="No"/>
    <x v="1"/>
    <d v="2013-09-10T00:00:00"/>
    <s v="Paper"/>
    <s v=""/>
    <s v="AR"/>
    <x v="1"/>
    <n v="1"/>
    <x v="1"/>
    <x v="1"/>
    <x v="4"/>
  </r>
  <r>
    <x v="800"/>
    <x v="1"/>
    <s v="8156-PCYBM"/>
    <d v="2012-09-24T00:00:00"/>
    <d v="2012-10-24T00:00:00"/>
    <n v="85.49"/>
    <m/>
    <s v="Paid"/>
    <d v="2012-09-24T00:00:00"/>
    <n v="0"/>
    <s v="No"/>
    <x v="1"/>
    <d v="2012-03-03T00:00:00"/>
    <s v="Electronic"/>
    <s v=""/>
    <s v="AR"/>
    <x v="2"/>
    <n v="0"/>
    <x v="1"/>
    <x v="1"/>
    <x v="4"/>
  </r>
  <r>
    <x v="801"/>
    <x v="1"/>
    <s v="4632-QZOKX"/>
    <d v="2013-09-19T00:00:00"/>
    <d v="2013-10-19T00:00:00"/>
    <n v="33.9"/>
    <m/>
    <s v="Paid"/>
    <d v="2013-09-19T00:00:00"/>
    <n v="20"/>
    <s v="Yes"/>
    <x v="2"/>
    <d v="2013-03-19T00:00:00"/>
    <s v="Electronic"/>
    <s v=""/>
    <s v="AR"/>
    <x v="1"/>
    <n v="1"/>
    <x v="2"/>
    <x v="1"/>
    <x v="3"/>
  </r>
  <r>
    <x v="802"/>
    <x v="1"/>
    <s v="1604-LIFKX"/>
    <d v="2013-08-02T00:00:00"/>
    <d v="2013-10-03T00:00:00"/>
    <n v="85.76"/>
    <m/>
    <s v="Paid"/>
    <d v="2013-08-02T00:00:00"/>
    <n v="9"/>
    <s v="No"/>
    <x v="3"/>
    <d v="2013-03-16T00:00:00"/>
    <s v="Paper"/>
    <s v=""/>
    <s v="AR"/>
    <x v="1"/>
    <n v="1"/>
    <x v="1"/>
    <x v="1"/>
    <x v="3"/>
  </r>
  <r>
    <x v="802"/>
    <x v="1"/>
    <s v="5875-VZQCZ"/>
    <d v="2012-11-11T00:00:00"/>
    <d v="2012-11-12T00:00:00"/>
    <n v="57.87"/>
    <m/>
    <s v="Paid"/>
    <d v="2012-11-11T00:00:00"/>
    <n v="0"/>
    <s v="No"/>
    <x v="3"/>
    <d v="2013-07-15T00:00:00"/>
    <s v="Paper"/>
    <s v=""/>
    <s v="AR"/>
    <x v="2"/>
    <n v="0"/>
    <x v="1"/>
    <x v="1"/>
    <x v="4"/>
  </r>
  <r>
    <x v="801"/>
    <x v="1"/>
    <s v="3448-OWJOT"/>
    <d v="2013-09-22T00:00:00"/>
    <d v="2013-10-22T00:00:00"/>
    <n v="86.38"/>
    <m/>
    <s v="Paid"/>
    <d v="2013-09-22T00:00:00"/>
    <n v="20"/>
    <s v="Yes"/>
    <x v="2"/>
    <d v="2012-09-15T00:00:00"/>
    <s v="Electronic"/>
    <s v=""/>
    <s v="AR"/>
    <x v="1"/>
    <n v="1"/>
    <x v="2"/>
    <x v="1"/>
    <x v="3"/>
  </r>
  <r>
    <x v="804"/>
    <x v="1"/>
    <s v="7050-KQLDO"/>
    <d v="2013-05-14T00:00:00"/>
    <d v="2013-06-13T00:00:00"/>
    <n v="59.83"/>
    <m/>
    <s v="Paid"/>
    <d v="2013-05-14T00:00:00"/>
    <n v="0"/>
    <s v="No"/>
    <x v="5"/>
    <d v="2012-09-29T00:00:00"/>
    <s v="Electronic"/>
    <s v=""/>
    <s v="AR"/>
    <x v="2"/>
    <n v="0"/>
    <x v="1"/>
    <x v="1"/>
    <x v="3"/>
  </r>
  <r>
    <x v="804"/>
    <x v="1"/>
    <s v="0706-NRGUP"/>
    <d v="2013-04-09T00:00:00"/>
    <d v="2013-04-10T00:00:00"/>
    <n v="10.029999999999999"/>
    <m/>
    <s v="Paid"/>
    <d v="2013-04-09T00:00:00"/>
    <n v="0"/>
    <s v="No"/>
    <x v="5"/>
    <d v="2013-09-04T00:00:00"/>
    <s v="Electronic"/>
    <s v=""/>
    <s v="AR"/>
    <x v="2"/>
    <n v="0"/>
    <x v="1"/>
    <x v="1"/>
    <x v="3"/>
  </r>
  <r>
    <x v="804"/>
    <x v="1"/>
    <s v="4460-ZXNDN"/>
    <d v="2012-05-23T00:00:00"/>
    <d v="2012-06-22T00:00:00"/>
    <n v="74.28"/>
    <m/>
    <s v="Paid"/>
    <d v="2012-05-23T00:00:00"/>
    <n v="26"/>
    <s v="Yes"/>
    <x v="5"/>
    <d v="2013-06-27T00:00:00"/>
    <s v="Paper"/>
    <s v=""/>
    <s v="AR"/>
    <x v="1"/>
    <n v="1"/>
    <x v="2"/>
    <x v="1"/>
    <x v="4"/>
  </r>
  <r>
    <x v="803"/>
    <x v="1"/>
    <s v="9460-VAZGD"/>
    <d v="2012-08-10T00:00:00"/>
    <d v="2012-07-11T00:00:00"/>
    <n v="35.799999999999997"/>
    <m/>
    <s v="Paid"/>
    <d v="2012-08-10T00:00:00"/>
    <n v="0"/>
    <s v="No"/>
    <x v="4"/>
    <d v="2013-10-08T00:00:00"/>
    <s v="Paper"/>
    <s v=""/>
    <s v="AR"/>
    <x v="2"/>
    <n v="0"/>
    <x v="1"/>
    <x v="1"/>
    <x v="4"/>
  </r>
  <r>
    <x v="804"/>
    <x v="1"/>
    <s v="7260-ZHAKS"/>
    <d v="2013-03-19T00:00:00"/>
    <d v="2013-04-18T00:00:00"/>
    <n v="81.099999999999994"/>
    <m/>
    <s v="Paid"/>
    <d v="2013-03-19T00:00:00"/>
    <n v="0"/>
    <s v="No"/>
    <x v="5"/>
    <d v="2012-06-17T00:00:00"/>
    <s v="Electronic"/>
    <s v=""/>
    <s v="AR"/>
    <x v="2"/>
    <n v="0"/>
    <x v="1"/>
    <x v="1"/>
    <x v="3"/>
  </r>
  <r>
    <x v="802"/>
    <x v="1"/>
    <s v="3271-HYHDN"/>
    <d v="2012-08-25T00:00:00"/>
    <d v="2012-09-24T00:00:00"/>
    <n v="36.090000000000003"/>
    <m/>
    <s v="Paid"/>
    <d v="2012-08-25T00:00:00"/>
    <n v="0"/>
    <s v="No"/>
    <x v="3"/>
    <d v="2013-04-28T00:00:00"/>
    <s v="Paper"/>
    <s v=""/>
    <s v="AR"/>
    <x v="2"/>
    <n v="0"/>
    <x v="1"/>
    <x v="1"/>
    <x v="4"/>
  </r>
  <r>
    <x v="803"/>
    <x v="1"/>
    <s v="7372-CESLR"/>
    <d v="2013-04-06T00:00:00"/>
    <d v="2013-04-07T00:00:00"/>
    <n v="44.54"/>
    <m/>
    <s v="Paid"/>
    <d v="2013-04-06T00:00:00"/>
    <n v="0"/>
    <s v="No"/>
    <x v="4"/>
    <d v="2013-11-01T00:00:00"/>
    <s v="Electronic"/>
    <s v=""/>
    <s v="AR"/>
    <x v="2"/>
    <n v="0"/>
    <x v="1"/>
    <x v="1"/>
    <x v="3"/>
  </r>
  <r>
    <x v="803"/>
    <x v="1"/>
    <s v="9250-VHLWY"/>
    <d v="2013-07-22T00:00:00"/>
    <d v="2013-08-21T00:00:00"/>
    <n v="51.21"/>
    <m/>
    <s v="Paid"/>
    <d v="2013-07-22T00:00:00"/>
    <n v="0"/>
    <s v="No"/>
    <x v="4"/>
    <d v="2013-03-06T00:00:00"/>
    <s v="Electronic"/>
    <s v=""/>
    <s v="AR"/>
    <x v="2"/>
    <n v="0"/>
    <x v="1"/>
    <x v="1"/>
    <x v="3"/>
  </r>
  <r>
    <x v="801"/>
    <x v="1"/>
    <s v="4640-FGEJI"/>
    <d v="2012-09-25T00:00:00"/>
    <d v="2012-10-25T00:00:00"/>
    <n v="93.51"/>
    <m/>
    <s v="Paid"/>
    <d v="2012-09-25T00:00:00"/>
    <n v="0"/>
    <s v="No"/>
    <x v="2"/>
    <d v="2013-04-04T00:00:00"/>
    <s v="Paper"/>
    <s v=""/>
    <s v="AR"/>
    <x v="2"/>
    <n v="0"/>
    <x v="1"/>
    <x v="1"/>
    <x v="4"/>
  </r>
  <r>
    <x v="801"/>
    <x v="1"/>
    <s v="0783-PEPYR"/>
    <d v="2013-04-22T00:00:00"/>
    <d v="2013-05-22T00:00:00"/>
    <n v="33.11"/>
    <m/>
    <s v="Paid"/>
    <d v="2013-04-22T00:00:00"/>
    <n v="21"/>
    <s v="Yes"/>
    <x v="2"/>
    <d v="2013-11-27T00:00:00"/>
    <s v="Paper"/>
    <s v=""/>
    <s v="AR"/>
    <x v="1"/>
    <n v="1"/>
    <x v="2"/>
    <x v="1"/>
    <x v="3"/>
  </r>
  <r>
    <x v="801"/>
    <x v="1"/>
    <s v="5284-DJOZO"/>
    <d v="2012-02-23T00:00:00"/>
    <d v="2012-03-24T00:00:00"/>
    <n v="67.59"/>
    <m/>
    <s v="Paid"/>
    <d v="2012-02-23T00:00:00"/>
    <n v="0"/>
    <s v="No"/>
    <x v="2"/>
    <d v="2012-11-09T00:00:00"/>
    <s v="Paper"/>
    <s v=""/>
    <s v="AR"/>
    <x v="2"/>
    <n v="0"/>
    <x v="1"/>
    <x v="1"/>
    <x v="4"/>
  </r>
  <r>
    <x v="803"/>
    <x v="1"/>
    <s v="6177-VTITE"/>
    <d v="2012-06-23T00:00:00"/>
    <d v="2012-07-23T00:00:00"/>
    <n v="40.130000000000003"/>
    <m/>
    <s v="Paid"/>
    <d v="2012-06-23T00:00:00"/>
    <n v="0"/>
    <s v="No"/>
    <x v="4"/>
    <d v="2012-10-26T00:00:00"/>
    <s v="Paper"/>
    <s v=""/>
    <s v="AR"/>
    <x v="2"/>
    <n v="0"/>
    <x v="1"/>
    <x v="1"/>
    <x v="4"/>
  </r>
  <r>
    <x v="802"/>
    <x v="1"/>
    <s v="6004-KITZM"/>
    <d v="2013-08-09T00:00:00"/>
    <d v="2013-08-10T00:00:00"/>
    <n v="69.86"/>
    <m/>
    <s v="Paid"/>
    <d v="2013-08-09T00:00:00"/>
    <n v="0"/>
    <s v="No"/>
    <x v="3"/>
    <d v="2013-01-09T00:00:00"/>
    <s v="Electronic"/>
    <s v=""/>
    <s v="AR"/>
    <x v="2"/>
    <n v="0"/>
    <x v="1"/>
    <x v="1"/>
    <x v="3"/>
  </r>
  <r>
    <x v="800"/>
    <x v="1"/>
    <s v="8820-BLYDZ"/>
    <d v="2013-09-21T00:00:00"/>
    <d v="2013-10-21T00:00:00"/>
    <n v="78.8"/>
    <m/>
    <s v="Paid"/>
    <d v="2013-09-21T00:00:00"/>
    <n v="0"/>
    <s v="No"/>
    <x v="1"/>
    <d v="2013-03-19T00:00:00"/>
    <s v="Electronic"/>
    <s v=""/>
    <s v="AR"/>
    <x v="2"/>
    <n v="0"/>
    <x v="1"/>
    <x v="1"/>
    <x v="3"/>
  </r>
  <r>
    <x v="802"/>
    <x v="1"/>
    <s v="7946-HJDUR"/>
    <d v="2013-08-05T00:00:00"/>
    <d v="2013-07-06T00:00:00"/>
    <n v="41.83"/>
    <m/>
    <s v="Paid"/>
    <d v="2013-08-05T00:00:00"/>
    <n v="0"/>
    <s v="No"/>
    <x v="3"/>
    <d v="2012-02-21T00:00:00"/>
    <s v="Electronic"/>
    <s v=""/>
    <s v="AR"/>
    <x v="2"/>
    <n v="0"/>
    <x v="1"/>
    <x v="1"/>
    <x v="3"/>
  </r>
  <r>
    <x v="802"/>
    <x v="1"/>
    <s v="8364-UWVLM"/>
    <d v="2012-06-01T00:00:00"/>
    <d v="2012-05-02T00:00:00"/>
    <n v="70.34"/>
    <m/>
    <s v="Paid"/>
    <d v="2012-06-01T00:00:00"/>
    <n v="1"/>
    <s v="No"/>
    <x v="3"/>
    <d v="2012-10-11T00:00:00"/>
    <s v="Paper"/>
    <s v=""/>
    <s v="AR"/>
    <x v="1"/>
    <n v="1"/>
    <x v="1"/>
    <x v="1"/>
    <x v="4"/>
  </r>
  <r>
    <x v="802"/>
    <x v="1"/>
    <s v="8102-ABPKQ"/>
    <d v="2013-08-14T00:00:00"/>
    <d v="2013-09-13T00:00:00"/>
    <n v="60.73"/>
    <m/>
    <s v="Paid"/>
    <d v="2013-08-14T00:00:00"/>
    <n v="7"/>
    <s v="Yes"/>
    <x v="3"/>
    <d v="2013-08-29T00:00:00"/>
    <s v="Paper"/>
    <s v=""/>
    <s v="AR"/>
    <x v="1"/>
    <n v="1"/>
    <x v="2"/>
    <x v="1"/>
    <x v="3"/>
  </r>
  <r>
    <x v="800"/>
    <x v="1"/>
    <s v="5196-TWQXF"/>
    <d v="2013-09-30T00:00:00"/>
    <d v="2013-10-30T00:00:00"/>
    <n v="54.25"/>
    <m/>
    <s v="Paid"/>
    <d v="2013-09-30T00:00:00"/>
    <n v="0"/>
    <s v="No"/>
    <x v="1"/>
    <d v="2012-06-20T00:00:00"/>
    <s v="Electronic"/>
    <s v=""/>
    <s v="AR"/>
    <x v="2"/>
    <n v="0"/>
    <x v="1"/>
    <x v="1"/>
    <x v="3"/>
  </r>
  <r>
    <x v="800"/>
    <x v="1"/>
    <s v="1080-NDGAE"/>
    <d v="2012-09-07T00:00:00"/>
    <d v="2012-08-08T00:00:00"/>
    <n v="128.28"/>
    <m/>
    <s v="Paid"/>
    <d v="2012-09-07T00:00:00"/>
    <n v="15"/>
    <s v="Yes"/>
    <x v="1"/>
    <d v="2012-09-28T00:00:00"/>
    <s v="Paper"/>
    <s v=""/>
    <s v="AR"/>
    <x v="1"/>
    <n v="1"/>
    <x v="2"/>
    <x v="1"/>
    <x v="4"/>
  </r>
  <r>
    <x v="801"/>
    <x v="1"/>
    <s v="6833-ETVHD"/>
    <d v="2012-01-11T00:00:00"/>
    <d v="2012-01-12T00:00:00"/>
    <n v="78.81"/>
    <m/>
    <s v="Paid"/>
    <d v="2012-01-11T00:00:00"/>
    <n v="0"/>
    <s v="No"/>
    <x v="2"/>
    <d v="2012-04-30T00:00:00"/>
    <s v="Electronic"/>
    <s v=""/>
    <s v="AR"/>
    <x v="2"/>
    <n v="0"/>
    <x v="1"/>
    <x v="1"/>
    <x v="4"/>
  </r>
  <r>
    <x v="800"/>
    <x v="1"/>
    <s v="6632-CGYHU"/>
    <d v="2012-05-23T00:00:00"/>
    <d v="2012-06-22T00:00:00"/>
    <n v="91.98"/>
    <m/>
    <s v="Paid"/>
    <d v="2012-05-23T00:00:00"/>
    <n v="0"/>
    <s v="No"/>
    <x v="1"/>
    <d v="2013-08-01T00:00:00"/>
    <s v="Paper"/>
    <s v=""/>
    <s v="AR"/>
    <x v="2"/>
    <n v="0"/>
    <x v="1"/>
    <x v="1"/>
    <x v="4"/>
  </r>
  <r>
    <x v="803"/>
    <x v="1"/>
    <s v="8690-EEBEO"/>
    <d v="2012-05-25T00:00:00"/>
    <d v="2012-06-24T00:00:00"/>
    <n v="71.040000000000006"/>
    <m/>
    <s v="Paid"/>
    <d v="2012-05-25T00:00:00"/>
    <n v="21"/>
    <s v="No"/>
    <x v="4"/>
    <d v="2012-05-12T00:00:00"/>
    <s v="Paper"/>
    <s v=""/>
    <s v="AR"/>
    <x v="1"/>
    <n v="1"/>
    <x v="1"/>
    <x v="1"/>
    <x v="4"/>
  </r>
  <r>
    <x v="801"/>
    <x v="1"/>
    <s v="1447-YZKCL"/>
    <d v="2012-08-12T00:00:00"/>
    <d v="2013-07-01T00:00:00"/>
    <n v="105.9"/>
    <m/>
    <s v="Paid"/>
    <d v="2012-08-12T00:00:00"/>
    <n v="0"/>
    <s v="No"/>
    <x v="2"/>
    <d v="2012-10-08T00:00:00"/>
    <s v="Electronic"/>
    <s v=""/>
    <s v="AR"/>
    <x v="2"/>
    <n v="0"/>
    <x v="1"/>
    <x v="1"/>
    <x v="4"/>
  </r>
  <r>
    <x v="802"/>
    <x v="1"/>
    <s v="5613-UHVMG"/>
    <d v="2012-04-17T00:00:00"/>
    <d v="2012-05-17T00:00:00"/>
    <n v="54.93"/>
    <m/>
    <s v="Paid"/>
    <d v="2012-04-17T00:00:00"/>
    <n v="28"/>
    <s v="Yes"/>
    <x v="3"/>
    <d v="2012-05-31T00:00:00"/>
    <s v="Paper"/>
    <s v=""/>
    <s v="AR"/>
    <x v="1"/>
    <n v="1"/>
    <x v="2"/>
    <x v="1"/>
    <x v="4"/>
  </r>
  <r>
    <x v="800"/>
    <x v="1"/>
    <s v="2423-QOKIO"/>
    <d v="2012-01-09T00:00:00"/>
    <d v="2012-01-10T00:00:00"/>
    <n v="55.58"/>
    <m/>
    <s v="Paid"/>
    <d v="2012-01-09T00:00:00"/>
    <n v="0"/>
    <s v="No"/>
    <x v="1"/>
    <d v="2013-11-05T00:00:00"/>
    <s v="Paper"/>
    <s v=""/>
    <s v="AR"/>
    <x v="2"/>
    <n v="0"/>
    <x v="1"/>
    <x v="1"/>
    <x v="4"/>
  </r>
  <r>
    <x v="802"/>
    <x v="1"/>
    <s v="8887-NCUZC"/>
    <d v="2013-10-21T00:00:00"/>
    <d v="2013-11-20T00:00:00"/>
    <n v="44.09"/>
    <m/>
    <s v="Paid"/>
    <d v="2013-10-21T00:00:00"/>
    <n v="1"/>
    <s v="No"/>
    <x v="3"/>
    <d v="2013-01-22T00:00:00"/>
    <s v="Electronic"/>
    <s v=""/>
    <s v="AR"/>
    <x v="1"/>
    <n v="1"/>
    <x v="1"/>
    <x v="1"/>
    <x v="3"/>
  </r>
  <r>
    <x v="802"/>
    <x v="1"/>
    <s v="6627-ELFBK"/>
    <d v="2013-06-07T00:00:00"/>
    <d v="2013-05-08T00:00:00"/>
    <n v="72.45"/>
    <m/>
    <s v="Paid"/>
    <d v="2013-06-07T00:00:00"/>
    <n v="0"/>
    <s v="Yes"/>
    <x v="3"/>
    <d v="2012-11-26T00:00:00"/>
    <s v="Electronic"/>
    <s v=""/>
    <s v="AR"/>
    <x v="2"/>
    <n v="0"/>
    <x v="2"/>
    <x v="1"/>
    <x v="3"/>
  </r>
  <r>
    <x v="800"/>
    <x v="1"/>
    <s v="6708-DPYTF"/>
    <d v="2013-02-24T00:00:00"/>
    <d v="2013-03-26T00:00:00"/>
    <n v="64.64"/>
    <m/>
    <s v="Paid"/>
    <d v="2013-02-24T00:00:00"/>
    <n v="11"/>
    <s v="No"/>
    <x v="1"/>
    <d v="2012-02-08T00:00:00"/>
    <s v="Electronic"/>
    <s v=""/>
    <s v="AR"/>
    <x v="1"/>
    <n v="1"/>
    <x v="1"/>
    <x v="1"/>
    <x v="3"/>
  </r>
  <r>
    <x v="801"/>
    <x v="1"/>
    <s v="6833-ETVHD"/>
    <d v="2012-01-23T00:00:00"/>
    <d v="2012-02-22T00:00:00"/>
    <n v="78.33"/>
    <m/>
    <s v="Paid"/>
    <d v="2012-01-23T00:00:00"/>
    <n v="4"/>
    <s v="No"/>
    <x v="2"/>
    <d v="2012-04-30T00:00:00"/>
    <s v="Paper"/>
    <s v=""/>
    <s v="AR"/>
    <x v="1"/>
    <n v="1"/>
    <x v="1"/>
    <x v="1"/>
    <x v="4"/>
  </r>
  <r>
    <x v="802"/>
    <x v="1"/>
    <s v="6004-KITZM"/>
    <d v="2012-05-26T00:00:00"/>
    <d v="2012-06-25T00:00:00"/>
    <n v="44.96"/>
    <m/>
    <s v="Paid"/>
    <d v="2012-05-26T00:00:00"/>
    <n v="0"/>
    <s v="No"/>
    <x v="3"/>
    <d v="2013-01-09T00:00:00"/>
    <s v="Paper"/>
    <s v=""/>
    <s v="AR"/>
    <x v="2"/>
    <n v="0"/>
    <x v="1"/>
    <x v="1"/>
    <x v="4"/>
  </r>
  <r>
    <x v="800"/>
    <x v="1"/>
    <s v="0709-LZRJV"/>
    <d v="2013-09-08T00:00:00"/>
    <d v="2013-08-09T00:00:00"/>
    <n v="66.55"/>
    <m/>
    <s v="Paid"/>
    <d v="2013-09-08T00:00:00"/>
    <n v="3"/>
    <s v="No"/>
    <x v="1"/>
    <d v="2013-06-20T00:00:00"/>
    <s v="Electronic"/>
    <s v=""/>
    <s v="AR"/>
    <x v="1"/>
    <n v="1"/>
    <x v="1"/>
    <x v="1"/>
    <x v="3"/>
  </r>
  <r>
    <x v="803"/>
    <x v="1"/>
    <s v="3271-YDPUJ"/>
    <d v="2013-06-21T00:00:00"/>
    <d v="2013-07-21T00:00:00"/>
    <n v="52.51"/>
    <m/>
    <s v="Paid"/>
    <d v="2013-06-21T00:00:00"/>
    <n v="0"/>
    <s v="No"/>
    <x v="4"/>
    <d v="2013-02-04T00:00:00"/>
    <s v="Electronic"/>
    <s v=""/>
    <s v="AR"/>
    <x v="2"/>
    <n v="0"/>
    <x v="1"/>
    <x v="1"/>
    <x v="3"/>
  </r>
  <r>
    <x v="800"/>
    <x v="1"/>
    <s v="9174-IYKOC"/>
    <d v="2012-02-24T00:00:00"/>
    <d v="2012-03-25T00:00:00"/>
    <n v="52.04"/>
    <m/>
    <s v="Paid"/>
    <d v="2012-02-24T00:00:00"/>
    <n v="0"/>
    <s v="No"/>
    <x v="1"/>
    <d v="2012-11-27T00:00:00"/>
    <s v="Paper"/>
    <s v=""/>
    <s v="AR"/>
    <x v="2"/>
    <n v="0"/>
    <x v="1"/>
    <x v="1"/>
    <x v="4"/>
  </r>
  <r>
    <x v="802"/>
    <x v="1"/>
    <s v="5924-UOPGH"/>
    <d v="2012-05-24T00:00:00"/>
    <d v="2012-06-23T00:00:00"/>
    <n v="71.08"/>
    <m/>
    <s v="Paid"/>
    <d v="2012-05-24T00:00:00"/>
    <n v="0"/>
    <s v="No"/>
    <x v="3"/>
    <d v="2013-06-06T00:00:00"/>
    <s v="Paper"/>
    <s v=""/>
    <s v="AR"/>
    <x v="2"/>
    <n v="0"/>
    <x v="1"/>
    <x v="1"/>
    <x v="4"/>
  </r>
  <r>
    <x v="801"/>
    <x v="1"/>
    <s v="9725-EZTEJ"/>
    <d v="2012-10-27T00:00:00"/>
    <d v="2012-11-26T00:00:00"/>
    <n v="72.34"/>
    <m/>
    <s v="Paid"/>
    <d v="2012-10-27T00:00:00"/>
    <n v="7"/>
    <s v="Yes"/>
    <x v="2"/>
    <d v="2012-03-17T00:00:00"/>
    <s v="Electronic"/>
    <s v=""/>
    <s v="AR"/>
    <x v="1"/>
    <n v="1"/>
    <x v="2"/>
    <x v="1"/>
    <x v="4"/>
  </r>
  <r>
    <x v="802"/>
    <x v="1"/>
    <s v="1604-LIFKX"/>
    <d v="2012-06-29T00:00:00"/>
    <d v="2012-07-29T00:00:00"/>
    <n v="42.62"/>
    <m/>
    <s v="Paid"/>
    <d v="2012-06-29T00:00:00"/>
    <n v="20"/>
    <s v="No"/>
    <x v="3"/>
    <d v="2013-03-16T00:00:00"/>
    <s v="Paper"/>
    <s v=""/>
    <s v="AR"/>
    <x v="1"/>
    <n v="1"/>
    <x v="1"/>
    <x v="1"/>
    <x v="4"/>
  </r>
  <r>
    <x v="803"/>
    <x v="1"/>
    <s v="6177-VTITE"/>
    <d v="2012-03-11T00:00:00"/>
    <d v="2012-03-12T00:00:00"/>
    <n v="22.26"/>
    <m/>
    <s v="Paid"/>
    <d v="2012-03-11T00:00:00"/>
    <n v="0"/>
    <s v="No"/>
    <x v="4"/>
    <d v="2012-10-26T00:00:00"/>
    <s v="Electronic"/>
    <s v=""/>
    <s v="AR"/>
    <x v="2"/>
    <n v="0"/>
    <x v="1"/>
    <x v="1"/>
    <x v="4"/>
  </r>
  <r>
    <x v="804"/>
    <x v="1"/>
    <s v="2687-XWAMA"/>
    <d v="2013-09-18T00:00:00"/>
    <d v="2013-10-18T00:00:00"/>
    <n v="60.96"/>
    <m/>
    <s v="Paid"/>
    <d v="2013-09-18T00:00:00"/>
    <n v="0"/>
    <s v="No"/>
    <x v="5"/>
    <d v="2013-03-04T00:00:00"/>
    <s v="Electronic"/>
    <s v=""/>
    <s v="AR"/>
    <x v="2"/>
    <n v="0"/>
    <x v="1"/>
    <x v="1"/>
    <x v="3"/>
  </r>
  <r>
    <x v="801"/>
    <x v="1"/>
    <s v="9117-LYRCE"/>
    <d v="2012-10-25T00:00:00"/>
    <d v="2012-11-24T00:00:00"/>
    <n v="61.31"/>
    <m/>
    <s v="Paid"/>
    <d v="2012-10-25T00:00:00"/>
    <n v="1"/>
    <s v="No"/>
    <x v="2"/>
    <d v="2013-05-07T00:00:00"/>
    <s v="Paper"/>
    <s v=""/>
    <s v="AR"/>
    <x v="1"/>
    <n v="1"/>
    <x v="1"/>
    <x v="1"/>
    <x v="4"/>
  </r>
  <r>
    <x v="802"/>
    <x v="1"/>
    <s v="2824-HJQPP"/>
    <d v="2012-03-27T00:00:00"/>
    <d v="2012-04-26T00:00:00"/>
    <n v="58.73"/>
    <m/>
    <s v="Paid"/>
    <d v="2012-03-27T00:00:00"/>
    <n v="0"/>
    <s v="No"/>
    <x v="3"/>
    <d v="2013-04-09T00:00:00"/>
    <s v="Paper"/>
    <s v=""/>
    <s v="AR"/>
    <x v="2"/>
    <n v="0"/>
    <x v="1"/>
    <x v="1"/>
    <x v="4"/>
  </r>
  <r>
    <x v="800"/>
    <x v="1"/>
    <s v="0187-ERLSR"/>
    <d v="2012-05-21T00:00:00"/>
    <d v="2012-06-20T00:00:00"/>
    <n v="51.65"/>
    <m/>
    <s v="Paid"/>
    <d v="2012-05-21T00:00:00"/>
    <n v="0"/>
    <s v="No"/>
    <x v="1"/>
    <d v="2013-07-31T00:00:00"/>
    <s v="Paper"/>
    <s v=""/>
    <s v="AR"/>
    <x v="2"/>
    <n v="0"/>
    <x v="1"/>
    <x v="1"/>
    <x v="4"/>
  </r>
  <r>
    <x v="800"/>
    <x v="1"/>
    <s v="1080-NDGAE"/>
    <d v="2012-11-17T00:00:00"/>
    <d v="2012-12-17T00:00:00"/>
    <n v="64.09"/>
    <m/>
    <s v="Paid"/>
    <d v="2012-11-17T00:00:00"/>
    <n v="0"/>
    <s v="No"/>
    <x v="1"/>
    <d v="2012-09-28T00:00:00"/>
    <s v="Electronic"/>
    <s v=""/>
    <s v="AR"/>
    <x v="2"/>
    <n v="0"/>
    <x v="1"/>
    <x v="1"/>
    <x v="4"/>
  </r>
  <r>
    <x v="804"/>
    <x v="1"/>
    <s v="0625-TNJFG"/>
    <d v="2012-08-09T00:00:00"/>
    <d v="2012-08-10T00:00:00"/>
    <n v="53.87"/>
    <m/>
    <s v="Paid"/>
    <d v="2012-08-09T00:00:00"/>
    <n v="0"/>
    <s v="No"/>
    <x v="5"/>
    <d v="2013-08-15T00:00:00"/>
    <s v="Paper"/>
    <s v=""/>
    <s v="AR"/>
    <x v="2"/>
    <n v="0"/>
    <x v="1"/>
    <x v="1"/>
    <x v="4"/>
  </r>
  <r>
    <x v="804"/>
    <x v="1"/>
    <s v="9323-NDIOV"/>
    <d v="2013-11-26T00:00:00"/>
    <d v="2013-12-26T00:00:00"/>
    <n v="40.71"/>
    <m/>
    <s v="Paid"/>
    <d v="2013-11-26T00:00:00"/>
    <n v="0"/>
    <s v="No"/>
    <x v="5"/>
    <d v="2012-09-07T00:00:00"/>
    <s v="Electronic"/>
    <s v=""/>
    <s v="AR"/>
    <x v="2"/>
    <n v="0"/>
    <x v="1"/>
    <x v="1"/>
    <x v="3"/>
  </r>
  <r>
    <x v="800"/>
    <x v="1"/>
    <s v="2676-DZINU"/>
    <d v="2013-06-24T00:00:00"/>
    <d v="2013-07-24T00:00:00"/>
    <n v="68.67"/>
    <m/>
    <s v="Paid"/>
    <d v="2013-06-24T00:00:00"/>
    <n v="0"/>
    <s v="No"/>
    <x v="1"/>
    <d v="2012-10-19T00:00:00"/>
    <s v="Electronic"/>
    <s v=""/>
    <s v="AR"/>
    <x v="2"/>
    <n v="0"/>
    <x v="1"/>
    <x v="1"/>
    <x v="3"/>
  </r>
  <r>
    <x v="803"/>
    <x v="1"/>
    <s v="7654-DOLHO"/>
    <d v="2012-01-02T00:00:00"/>
    <d v="2012-02-03T00:00:00"/>
    <n v="20.47"/>
    <m/>
    <s v="Paid"/>
    <d v="2012-01-02T00:00:00"/>
    <n v="8"/>
    <s v="No"/>
    <x v="4"/>
    <d v="2012-04-04T00:00:00"/>
    <s v="Paper"/>
    <s v=""/>
    <s v="AR"/>
    <x v="1"/>
    <n v="1"/>
    <x v="1"/>
    <x v="1"/>
    <x v="4"/>
  </r>
  <r>
    <x v="802"/>
    <x v="1"/>
    <s v="5148-SYKLB"/>
    <d v="2013-05-03T00:00:00"/>
    <d v="2013-04-04T00:00:00"/>
    <n v="79.489999999999995"/>
    <m/>
    <s v="Paid"/>
    <d v="2013-05-03T00:00:00"/>
    <n v="23"/>
    <s v="Yes"/>
    <x v="3"/>
    <d v="2013-08-28T00:00:00"/>
    <s v="Paper"/>
    <s v=""/>
    <s v="AR"/>
    <x v="1"/>
    <n v="1"/>
    <x v="2"/>
    <x v="1"/>
    <x v="3"/>
  </r>
  <r>
    <x v="800"/>
    <x v="1"/>
    <s v="7841-HROAQ"/>
    <d v="2012-06-19T00:00:00"/>
    <d v="2012-07-19T00:00:00"/>
    <n v="58.2"/>
    <m/>
    <s v="Paid"/>
    <d v="2012-06-19T00:00:00"/>
    <n v="0"/>
    <s v="No"/>
    <x v="1"/>
    <d v="2013-09-15T00:00:00"/>
    <s v="Paper"/>
    <s v=""/>
    <s v="AR"/>
    <x v="2"/>
    <n v="0"/>
    <x v="1"/>
    <x v="1"/>
    <x v="4"/>
  </r>
  <r>
    <x v="804"/>
    <x v="1"/>
    <s v="9323-NDIOV"/>
    <d v="2012-01-13T00:00:00"/>
    <d v="2012-12-02T00:00:00"/>
    <n v="78.489999999999995"/>
    <m/>
    <s v="Paid"/>
    <d v="2012-01-13T00:00:00"/>
    <n v="11"/>
    <s v="No"/>
    <x v="5"/>
    <d v="2012-09-07T00:00:00"/>
    <s v="Paper"/>
    <s v=""/>
    <s v="AR"/>
    <x v="1"/>
    <n v="1"/>
    <x v="1"/>
    <x v="1"/>
    <x v="4"/>
  </r>
  <r>
    <x v="801"/>
    <x v="1"/>
    <s v="8976-AMJEO"/>
    <d v="2013-09-06T00:00:00"/>
    <d v="2013-09-07T00:00:00"/>
    <n v="87.79"/>
    <m/>
    <s v="Paid"/>
    <d v="2013-09-06T00:00:00"/>
    <n v="9"/>
    <s v="Yes"/>
    <x v="2"/>
    <d v="2012-03-03T00:00:00"/>
    <s v="Electronic"/>
    <s v=""/>
    <s v="AR"/>
    <x v="1"/>
    <n v="1"/>
    <x v="2"/>
    <x v="1"/>
    <x v="3"/>
  </r>
  <r>
    <x v="804"/>
    <x v="1"/>
    <s v="0706-NRGUP"/>
    <d v="2012-03-13T00:00:00"/>
    <d v="2012-12-04T00:00:00"/>
    <n v="16.62"/>
    <m/>
    <s v="Paid"/>
    <d v="2012-03-13T00:00:00"/>
    <n v="11"/>
    <s v="No"/>
    <x v="5"/>
    <d v="2013-09-04T00:00:00"/>
    <s v="Paper"/>
    <s v=""/>
    <s v="AR"/>
    <x v="1"/>
    <n v="1"/>
    <x v="1"/>
    <x v="1"/>
    <x v="4"/>
  </r>
  <r>
    <x v="801"/>
    <x v="1"/>
    <s v="5284-DJOZO"/>
    <d v="2013-03-23T00:00:00"/>
    <d v="2013-04-22T00:00:00"/>
    <n v="47.67"/>
    <m/>
    <s v="Paid"/>
    <d v="2013-03-23T00:00:00"/>
    <n v="0"/>
    <s v="No"/>
    <x v="2"/>
    <d v="2012-11-09T00:00:00"/>
    <s v="Electronic"/>
    <s v=""/>
    <s v="AR"/>
    <x v="2"/>
    <n v="0"/>
    <x v="1"/>
    <x v="1"/>
    <x v="3"/>
  </r>
  <r>
    <x v="801"/>
    <x v="1"/>
    <s v="5164-VMYWJ"/>
    <d v="2012-03-27T00:00:00"/>
    <d v="2012-04-26T00:00:00"/>
    <n v="74.069999999999993"/>
    <m/>
    <s v="Paid"/>
    <d v="2012-03-27T00:00:00"/>
    <n v="0"/>
    <s v="No"/>
    <x v="2"/>
    <d v="2013-11-27T00:00:00"/>
    <s v="Paper"/>
    <s v=""/>
    <s v="AR"/>
    <x v="2"/>
    <n v="0"/>
    <x v="1"/>
    <x v="1"/>
    <x v="4"/>
  </r>
  <r>
    <x v="800"/>
    <x v="1"/>
    <s v="0709-LZRJV"/>
    <d v="2013-06-03T00:00:00"/>
    <d v="2013-05-04T00:00:00"/>
    <n v="30.89"/>
    <m/>
    <s v="Paid"/>
    <d v="2013-06-03T00:00:00"/>
    <n v="24"/>
    <s v="Yes"/>
    <x v="1"/>
    <d v="2013-06-20T00:00:00"/>
    <s v="Paper"/>
    <s v=""/>
    <s v="AR"/>
    <x v="1"/>
    <n v="1"/>
    <x v="2"/>
    <x v="1"/>
    <x v="3"/>
  </r>
  <r>
    <x v="800"/>
    <x v="1"/>
    <s v="9841-XLGBV"/>
    <d v="2012-06-05T00:00:00"/>
    <d v="2012-05-06T00:00:00"/>
    <n v="62.1"/>
    <m/>
    <s v="Paid"/>
    <d v="2012-06-05T00:00:00"/>
    <n v="0"/>
    <s v="No"/>
    <x v="1"/>
    <d v="2013-03-01T00:00:00"/>
    <s v="Paper"/>
    <s v=""/>
    <s v="AR"/>
    <x v="2"/>
    <n v="0"/>
    <x v="1"/>
    <x v="1"/>
    <x v="4"/>
  </r>
  <r>
    <x v="800"/>
    <x v="1"/>
    <s v="2125-HJDLA"/>
    <d v="2012-11-12T00:00:00"/>
    <d v="2013-10-01T00:00:00"/>
    <n v="41.08"/>
    <m/>
    <s v="Paid"/>
    <d v="2012-11-12T00:00:00"/>
    <n v="5"/>
    <s v="No"/>
    <x v="1"/>
    <d v="2012-05-22T00:00:00"/>
    <s v="Electronic"/>
    <s v=""/>
    <s v="AR"/>
    <x v="1"/>
    <n v="1"/>
    <x v="1"/>
    <x v="1"/>
    <x v="4"/>
  </r>
  <r>
    <x v="801"/>
    <x v="1"/>
    <s v="5164-VMYWJ"/>
    <d v="2012-12-15T00:00:00"/>
    <d v="2013-01-14T00:00:00"/>
    <n v="59.5"/>
    <m/>
    <s v="Paid"/>
    <d v="2012-12-15T00:00:00"/>
    <n v="13"/>
    <s v="Yes"/>
    <x v="2"/>
    <d v="2013-11-27T00:00:00"/>
    <s v="Paper"/>
    <s v=""/>
    <s v="AR"/>
    <x v="1"/>
    <n v="1"/>
    <x v="2"/>
    <x v="1"/>
    <x v="4"/>
  </r>
  <r>
    <x v="800"/>
    <x v="1"/>
    <s v="0379-NEVHP"/>
    <d v="2012-03-20T00:00:00"/>
    <d v="2012-04-19T00:00:00"/>
    <n v="103.64"/>
    <m/>
    <s v="Paid"/>
    <d v="2012-03-20T00:00:00"/>
    <n v="0"/>
    <s v="No"/>
    <x v="1"/>
    <d v="2013-06-04T00:00:00"/>
    <s v="Paper"/>
    <s v=""/>
    <s v="AR"/>
    <x v="2"/>
    <n v="0"/>
    <x v="1"/>
    <x v="1"/>
    <x v="4"/>
  </r>
  <r>
    <x v="804"/>
    <x v="1"/>
    <s v="6831-FIODB"/>
    <d v="2012-10-11T00:00:00"/>
    <d v="2012-10-12T00:00:00"/>
    <n v="11.79"/>
    <m/>
    <s v="Paid"/>
    <d v="2012-10-11T00:00:00"/>
    <n v="0"/>
    <s v="No"/>
    <x v="5"/>
    <d v="2013-08-05T00:00:00"/>
    <s v="Paper"/>
    <s v=""/>
    <s v="AR"/>
    <x v="2"/>
    <n v="0"/>
    <x v="1"/>
    <x v="1"/>
    <x v="4"/>
  </r>
  <r>
    <x v="802"/>
    <x v="1"/>
    <s v="5613-UHVMG"/>
    <d v="2013-11-16T00:00:00"/>
    <d v="2013-12-16T00:00:00"/>
    <n v="59.51"/>
    <m/>
    <s v="Paid"/>
    <d v="2013-11-16T00:00:00"/>
    <n v="7"/>
    <s v="No"/>
    <x v="3"/>
    <d v="2012-05-31T00:00:00"/>
    <s v="Electronic"/>
    <s v=""/>
    <s v="AR"/>
    <x v="1"/>
    <n v="1"/>
    <x v="1"/>
    <x v="1"/>
    <x v="3"/>
  </r>
  <r>
    <x v="800"/>
    <x v="1"/>
    <s v="0709-LZRJV"/>
    <d v="2013-04-17T00:00:00"/>
    <d v="2013-05-17T00:00:00"/>
    <n v="63.91"/>
    <m/>
    <s v="Paid"/>
    <d v="2013-04-17T00:00:00"/>
    <n v="5"/>
    <s v="Yes"/>
    <x v="1"/>
    <d v="2013-06-20T00:00:00"/>
    <s v="Paper"/>
    <s v=""/>
    <s v="AR"/>
    <x v="1"/>
    <n v="1"/>
    <x v="2"/>
    <x v="1"/>
    <x v="3"/>
  </r>
  <r>
    <x v="800"/>
    <x v="1"/>
    <s v="0379-NEVHP"/>
    <d v="2013-01-25T00:00:00"/>
    <d v="2013-02-24T00:00:00"/>
    <n v="33.229999999999997"/>
    <m/>
    <s v="Paid"/>
    <d v="2013-01-25T00:00:00"/>
    <n v="0"/>
    <s v="No"/>
    <x v="1"/>
    <d v="2013-06-04T00:00:00"/>
    <s v="Paper"/>
    <s v=""/>
    <s v="AR"/>
    <x v="2"/>
    <n v="0"/>
    <x v="1"/>
    <x v="1"/>
    <x v="3"/>
  </r>
  <r>
    <x v="803"/>
    <x v="1"/>
    <s v="9286-VLKMI"/>
    <d v="2012-06-18T00:00:00"/>
    <d v="2012-07-18T00:00:00"/>
    <n v="66.540000000000006"/>
    <m/>
    <s v="Paid"/>
    <d v="2012-06-18T00:00:00"/>
    <n v="0"/>
    <s v="No"/>
    <x v="4"/>
    <d v="2013-02-13T00:00:00"/>
    <s v="Paper"/>
    <s v=""/>
    <s v="AR"/>
    <x v="2"/>
    <n v="0"/>
    <x v="1"/>
    <x v="1"/>
    <x v="4"/>
  </r>
  <r>
    <x v="803"/>
    <x v="1"/>
    <s v="3676-CQAIF"/>
    <d v="2013-01-13T00:00:00"/>
    <d v="2013-12-02T00:00:00"/>
    <n v="38.72"/>
    <m/>
    <s v="Paid"/>
    <d v="2013-01-13T00:00:00"/>
    <n v="18"/>
    <s v="No"/>
    <x v="4"/>
    <d v="2013-07-29T00:00:00"/>
    <s v="Paper"/>
    <s v=""/>
    <s v="AR"/>
    <x v="1"/>
    <n v="1"/>
    <x v="1"/>
    <x v="1"/>
    <x v="3"/>
  </r>
  <r>
    <x v="803"/>
    <x v="1"/>
    <s v="6391-GBFQJ"/>
    <d v="2013-02-12T00:00:00"/>
    <d v="2014-01-01T00:00:00"/>
    <n v="8.3800000000000008"/>
    <m/>
    <s v="Paid"/>
    <d v="2013-02-12T00:00:00"/>
    <n v="0"/>
    <s v="Yes"/>
    <x v="4"/>
    <d v="2013-11-25T00:00:00"/>
    <s v="Electronic"/>
    <s v=""/>
    <s v="AR"/>
    <x v="2"/>
    <n v="0"/>
    <x v="2"/>
    <x v="1"/>
    <x v="3"/>
  </r>
  <r>
    <x v="803"/>
    <x v="1"/>
    <s v="1408-OQZUE"/>
    <d v="2013-03-07T00:00:00"/>
    <d v="2013-02-08T00:00:00"/>
    <n v="35.200000000000003"/>
    <m/>
    <s v="Paid"/>
    <d v="2013-03-07T00:00:00"/>
    <n v="5"/>
    <s v="No"/>
    <x v="4"/>
    <d v="2012-09-14T00:00:00"/>
    <s v="Electronic"/>
    <s v=""/>
    <s v="AR"/>
    <x v="1"/>
    <n v="1"/>
    <x v="1"/>
    <x v="1"/>
    <x v="3"/>
  </r>
  <r>
    <x v="801"/>
    <x v="1"/>
    <s v="9758-AIEIK"/>
    <d v="2013-07-07T00:00:00"/>
    <d v="2013-06-08T00:00:00"/>
    <n v="44.13"/>
    <m/>
    <s v="Paid"/>
    <d v="2013-07-07T00:00:00"/>
    <n v="0"/>
    <s v="No"/>
    <x v="2"/>
    <d v="2012-04-23T00:00:00"/>
    <s v="Electronic"/>
    <s v=""/>
    <s v="AR"/>
    <x v="2"/>
    <n v="0"/>
    <x v="1"/>
    <x v="1"/>
    <x v="3"/>
  </r>
  <r>
    <x v="802"/>
    <x v="1"/>
    <s v="8364-UWVLM"/>
    <d v="2013-12-03T00:00:00"/>
    <d v="2013-11-04T00:00:00"/>
    <n v="86.69"/>
    <m/>
    <s v="Paid"/>
    <d v="2013-12-03T00:00:00"/>
    <n v="0"/>
    <s v="No"/>
    <x v="3"/>
    <d v="2012-10-11T00:00:00"/>
    <s v="Electronic"/>
    <s v=""/>
    <s v="AR"/>
    <x v="2"/>
    <n v="0"/>
    <x v="1"/>
    <x v="1"/>
    <x v="3"/>
  </r>
  <r>
    <x v="803"/>
    <x v="1"/>
    <s v="6177-VTITE"/>
    <d v="2013-11-06T00:00:00"/>
    <d v="2013-11-07T00:00:00"/>
    <n v="42.86"/>
    <m/>
    <s v="Paid"/>
    <d v="2013-11-06T00:00:00"/>
    <n v="0"/>
    <s v="No"/>
    <x v="4"/>
    <d v="2012-10-26T00:00:00"/>
    <s v="Electronic"/>
    <s v=""/>
    <s v="AR"/>
    <x v="2"/>
    <n v="0"/>
    <x v="1"/>
    <x v="1"/>
    <x v="3"/>
  </r>
  <r>
    <x v="802"/>
    <x v="1"/>
    <s v="2824-HJQPP"/>
    <d v="2013-05-02T00:00:00"/>
    <d v="2013-07-03T00:00:00"/>
    <n v="90.41"/>
    <m/>
    <s v="Paid"/>
    <d v="2013-05-02T00:00:00"/>
    <n v="0"/>
    <s v="No"/>
    <x v="3"/>
    <d v="2013-04-09T00:00:00"/>
    <s v="Paper"/>
    <s v=""/>
    <s v="AR"/>
    <x v="2"/>
    <n v="0"/>
    <x v="1"/>
    <x v="1"/>
    <x v="3"/>
  </r>
  <r>
    <x v="803"/>
    <x v="1"/>
    <s v="1408-OQZUE"/>
    <d v="2013-06-24T00:00:00"/>
    <d v="2013-07-24T00:00:00"/>
    <n v="59.44"/>
    <m/>
    <s v="Paid"/>
    <d v="2013-06-24T00:00:00"/>
    <n v="18"/>
    <s v="Yes"/>
    <x v="4"/>
    <d v="2012-09-14T00:00:00"/>
    <s v="Electronic"/>
    <s v=""/>
    <s v="AR"/>
    <x v="1"/>
    <n v="1"/>
    <x v="2"/>
    <x v="1"/>
    <x v="3"/>
  </r>
  <r>
    <x v="801"/>
    <x v="1"/>
    <s v="5164-VMYWJ"/>
    <d v="2013-03-27T00:00:00"/>
    <d v="2013-04-26T00:00:00"/>
    <n v="126.31"/>
    <m/>
    <s v="Paid"/>
    <d v="2013-03-27T00:00:00"/>
    <n v="10"/>
    <s v="Yes"/>
    <x v="2"/>
    <d v="2013-11-27T00:00:00"/>
    <s v="Paper"/>
    <s v=""/>
    <s v="AR"/>
    <x v="1"/>
    <n v="1"/>
    <x v="2"/>
    <x v="1"/>
    <x v="3"/>
  </r>
  <r>
    <x v="801"/>
    <x v="1"/>
    <s v="5164-VMYWJ"/>
    <d v="2012-09-15T00:00:00"/>
    <d v="2012-10-15T00:00:00"/>
    <n v="62.58"/>
    <m/>
    <s v="Paid"/>
    <d v="2012-09-15T00:00:00"/>
    <n v="7"/>
    <s v="Yes"/>
    <x v="2"/>
    <d v="2013-11-27T00:00:00"/>
    <s v="Paper"/>
    <s v=""/>
    <s v="AR"/>
    <x v="1"/>
    <n v="1"/>
    <x v="2"/>
    <x v="1"/>
    <x v="4"/>
  </r>
  <r>
    <x v="804"/>
    <x v="1"/>
    <s v="4460-ZXNDN"/>
    <d v="2012-12-29T00:00:00"/>
    <d v="2013-01-28T00:00:00"/>
    <n v="58.9"/>
    <m/>
    <s v="Paid"/>
    <d v="2012-12-29T00:00:00"/>
    <n v="13"/>
    <s v="No"/>
    <x v="5"/>
    <d v="2013-06-27T00:00:00"/>
    <s v="Paper"/>
    <s v=""/>
    <s v="AR"/>
    <x v="1"/>
    <n v="1"/>
    <x v="1"/>
    <x v="1"/>
    <x v="4"/>
  </r>
  <r>
    <x v="801"/>
    <x v="1"/>
    <s v="9771-QTLGZ"/>
    <d v="2013-11-28T00:00:00"/>
    <d v="2013-12-28T00:00:00"/>
    <n v="50.83"/>
    <m/>
    <s v="Paid"/>
    <d v="2013-11-28T00:00:00"/>
    <n v="0"/>
    <s v="Yes"/>
    <x v="2"/>
    <d v="2012-10-12T00:00:00"/>
    <s v="Electronic"/>
    <s v=""/>
    <s v="AR"/>
    <x v="2"/>
    <n v="0"/>
    <x v="2"/>
    <x v="1"/>
    <x v="3"/>
  </r>
  <r>
    <x v="800"/>
    <x v="1"/>
    <s v="8156-PCYBM"/>
    <d v="2012-03-18T00:00:00"/>
    <d v="2012-04-17T00:00:00"/>
    <n v="48.2"/>
    <m/>
    <s v="Paid"/>
    <d v="2012-03-18T00:00:00"/>
    <n v="9"/>
    <s v="No"/>
    <x v="1"/>
    <d v="2012-03-03T00:00:00"/>
    <s v="Electronic"/>
    <s v=""/>
    <s v="AR"/>
    <x v="1"/>
    <n v="1"/>
    <x v="1"/>
    <x v="1"/>
    <x v="4"/>
  </r>
  <r>
    <x v="802"/>
    <x v="1"/>
    <s v="9181-HEKGV"/>
    <d v="2012-11-14T00:00:00"/>
    <d v="2012-12-14T00:00:00"/>
    <n v="84.68"/>
    <m/>
    <s v="Paid"/>
    <d v="2012-11-14T00:00:00"/>
    <n v="1"/>
    <s v="No"/>
    <x v="3"/>
    <d v="2013-10-16T00:00:00"/>
    <s v="Paper"/>
    <s v=""/>
    <s v="AR"/>
    <x v="1"/>
    <n v="1"/>
    <x v="1"/>
    <x v="1"/>
    <x v="4"/>
  </r>
  <r>
    <x v="800"/>
    <x v="1"/>
    <s v="7209-MDWKR"/>
    <d v="2013-03-13T00:00:00"/>
    <d v="2013-12-04T00:00:00"/>
    <n v="57.41"/>
    <m/>
    <s v="Paid"/>
    <d v="2013-03-13T00:00:00"/>
    <n v="10"/>
    <s v="No"/>
    <x v="1"/>
    <d v="2013-09-10T00:00:00"/>
    <s v="Paper"/>
    <s v=""/>
    <s v="AR"/>
    <x v="1"/>
    <n v="1"/>
    <x v="1"/>
    <x v="1"/>
    <x v="3"/>
  </r>
  <r>
    <x v="801"/>
    <x v="1"/>
    <s v="8389-TCXFQ"/>
    <d v="2013-03-05T00:00:00"/>
    <d v="2013-02-06T00:00:00"/>
    <n v="85.99"/>
    <m/>
    <s v="Paid"/>
    <d v="2013-03-05T00:00:00"/>
    <n v="0"/>
    <s v="No"/>
    <x v="2"/>
    <d v="2012-08-24T00:00:00"/>
    <s v="Electronic"/>
    <s v=""/>
    <s v="AR"/>
    <x v="2"/>
    <n v="0"/>
    <x v="1"/>
    <x v="1"/>
    <x v="3"/>
  </r>
  <r>
    <x v="801"/>
    <x v="1"/>
    <s v="9758-AIEIK"/>
    <d v="2013-10-31T00:00:00"/>
    <d v="2013-11-30T00:00:00"/>
    <n v="55.65"/>
    <m/>
    <s v="Paid"/>
    <d v="2013-10-31T00:00:00"/>
    <n v="0"/>
    <s v="No"/>
    <x v="2"/>
    <d v="2012-04-23T00:00:00"/>
    <s v="Electronic"/>
    <s v=""/>
    <s v="AR"/>
    <x v="2"/>
    <n v="0"/>
    <x v="1"/>
    <x v="1"/>
    <x v="3"/>
  </r>
  <r>
    <x v="802"/>
    <x v="1"/>
    <s v="7946-HJDUR"/>
    <d v="2012-03-30T00:00:00"/>
    <d v="2012-04-29T00:00:00"/>
    <n v="50.1"/>
    <m/>
    <s v="Paid"/>
    <d v="2012-03-30T00:00:00"/>
    <n v="0"/>
    <s v="No"/>
    <x v="3"/>
    <d v="2012-02-21T00:00:00"/>
    <s v="Electronic"/>
    <s v=""/>
    <s v="AR"/>
    <x v="2"/>
    <n v="0"/>
    <x v="1"/>
    <x v="1"/>
    <x v="4"/>
  </r>
  <r>
    <x v="800"/>
    <x v="1"/>
    <s v="7209-MDWKR"/>
    <d v="2012-09-04T00:00:00"/>
    <d v="2012-09-05T00:00:00"/>
    <n v="54.82"/>
    <m/>
    <s v="Paid"/>
    <d v="2012-09-04T00:00:00"/>
    <n v="0"/>
    <s v="No"/>
    <x v="1"/>
    <d v="2013-09-10T00:00:00"/>
    <s v="Paper"/>
    <s v=""/>
    <s v="AR"/>
    <x v="2"/>
    <n v="0"/>
    <x v="1"/>
    <x v="1"/>
    <x v="4"/>
  </r>
  <r>
    <x v="804"/>
    <x v="1"/>
    <s v="5592-UQXSS"/>
    <d v="2013-09-20T00:00:00"/>
    <d v="2013-10-20T00:00:00"/>
    <n v="49.54"/>
    <m/>
    <s v="Paid"/>
    <d v="2013-09-20T00:00:00"/>
    <n v="0"/>
    <s v="No"/>
    <x v="5"/>
    <d v="2012-12-31T00:00:00"/>
    <s v="Electronic"/>
    <s v=""/>
    <s v="AR"/>
    <x v="2"/>
    <n v="0"/>
    <x v="1"/>
    <x v="1"/>
    <x v="3"/>
  </r>
  <r>
    <x v="803"/>
    <x v="1"/>
    <s v="3271-YDPUJ"/>
    <d v="2012-05-29T00:00:00"/>
    <d v="2012-06-28T00:00:00"/>
    <n v="53.67"/>
    <m/>
    <s v="Paid"/>
    <d v="2012-05-29T00:00:00"/>
    <n v="0"/>
    <s v="Yes"/>
    <x v="4"/>
    <d v="2013-02-04T00:00:00"/>
    <s v="Paper"/>
    <s v=""/>
    <s v="AR"/>
    <x v="2"/>
    <n v="0"/>
    <x v="2"/>
    <x v="1"/>
    <x v="4"/>
  </r>
  <r>
    <x v="800"/>
    <x v="1"/>
    <s v="6632-CGYHU"/>
    <d v="2012-07-12T00:00:00"/>
    <d v="2013-06-01T00:00:00"/>
    <n v="73.22"/>
    <m/>
    <s v="Paid"/>
    <d v="2012-07-12T00:00:00"/>
    <n v="0"/>
    <s v="No"/>
    <x v="1"/>
    <d v="2013-08-01T00:00:00"/>
    <s v="Paper"/>
    <s v=""/>
    <s v="AR"/>
    <x v="2"/>
    <n v="0"/>
    <x v="1"/>
    <x v="1"/>
    <x v="4"/>
  </r>
  <r>
    <x v="804"/>
    <x v="1"/>
    <s v="7856-ODQFO"/>
    <d v="2013-04-11T00:00:00"/>
    <d v="2013-04-12T00:00:00"/>
    <n v="21.73"/>
    <m/>
    <s v="Paid"/>
    <d v="2013-04-11T00:00:00"/>
    <n v="0"/>
    <s v="No"/>
    <x v="5"/>
    <d v="2012-05-08T00:00:00"/>
    <s v="Electronic"/>
    <s v=""/>
    <s v="AR"/>
    <x v="2"/>
    <n v="0"/>
    <x v="1"/>
    <x v="1"/>
    <x v="3"/>
  </r>
  <r>
    <x v="804"/>
    <x v="1"/>
    <s v="3831-FXWYK"/>
    <d v="2013-01-12T00:00:00"/>
    <d v="2013-12-31T00:00:00"/>
    <n v="86.29"/>
    <m/>
    <s v="Paid"/>
    <d v="2013-01-12T00:00:00"/>
    <n v="4"/>
    <s v="No"/>
    <x v="5"/>
    <d v="2013-08-03T00:00:00"/>
    <s v="Electronic"/>
    <s v=""/>
    <s v="AR"/>
    <x v="1"/>
    <n v="1"/>
    <x v="1"/>
    <x v="1"/>
    <x v="3"/>
  </r>
  <r>
    <x v="800"/>
    <x v="1"/>
    <s v="0709-LZRJV"/>
    <d v="2012-03-09T00:00:00"/>
    <d v="2012-03-10T00:00:00"/>
    <n v="42.67"/>
    <m/>
    <s v="Paid"/>
    <d v="2012-03-09T00:00:00"/>
    <n v="6"/>
    <s v="No"/>
    <x v="1"/>
    <d v="2013-06-20T00:00:00"/>
    <s v="Paper"/>
    <s v=""/>
    <s v="AR"/>
    <x v="1"/>
    <n v="1"/>
    <x v="1"/>
    <x v="1"/>
    <x v="4"/>
  </r>
  <r>
    <x v="801"/>
    <x v="1"/>
    <s v="9725-EZTEJ"/>
    <d v="2012-12-26T00:00:00"/>
    <d v="2013-01-25T00:00:00"/>
    <n v="71.12"/>
    <m/>
    <s v="Paid"/>
    <d v="2012-12-26T00:00:00"/>
    <n v="4"/>
    <s v="Yes"/>
    <x v="2"/>
    <d v="2012-03-17T00:00:00"/>
    <s v="Electronic"/>
    <s v=""/>
    <s v="AR"/>
    <x v="1"/>
    <n v="1"/>
    <x v="2"/>
    <x v="1"/>
    <x v="4"/>
  </r>
  <r>
    <x v="802"/>
    <x v="1"/>
    <s v="5148-SYKLB"/>
    <d v="2013-04-10T00:00:00"/>
    <d v="2013-03-11T00:00:00"/>
    <n v="76.180000000000007"/>
    <m/>
    <s v="Paid"/>
    <d v="2013-04-10T00:00:00"/>
    <n v="0"/>
    <s v="No"/>
    <x v="3"/>
    <d v="2013-08-28T00:00:00"/>
    <s v="Electronic"/>
    <s v=""/>
    <s v="AR"/>
    <x v="2"/>
    <n v="0"/>
    <x v="1"/>
    <x v="1"/>
    <x v="3"/>
  </r>
  <r>
    <x v="800"/>
    <x v="1"/>
    <s v="5529-TBPGK"/>
    <d v="2013-04-06T00:00:00"/>
    <d v="2013-04-07T00:00:00"/>
    <n v="68.400000000000006"/>
    <m/>
    <s v="Paid"/>
    <d v="2013-04-06T00:00:00"/>
    <n v="3"/>
    <s v="No"/>
    <x v="1"/>
    <d v="2013-09-08T00:00:00"/>
    <s v="Paper"/>
    <s v=""/>
    <s v="AR"/>
    <x v="1"/>
    <n v="1"/>
    <x v="1"/>
    <x v="1"/>
    <x v="3"/>
  </r>
  <r>
    <x v="801"/>
    <x v="1"/>
    <s v="4640-FGEJI"/>
    <d v="2012-04-24T00:00:00"/>
    <d v="2012-05-24T00:00:00"/>
    <n v="74.19"/>
    <m/>
    <s v="Paid"/>
    <d v="2012-04-24T00:00:00"/>
    <n v="0"/>
    <s v="No"/>
    <x v="2"/>
    <d v="2013-04-04T00:00:00"/>
    <s v="Paper"/>
    <s v=""/>
    <s v="AR"/>
    <x v="2"/>
    <n v="0"/>
    <x v="1"/>
    <x v="1"/>
    <x v="4"/>
  </r>
  <r>
    <x v="800"/>
    <x v="1"/>
    <s v="9212-BTDMX"/>
    <d v="2013-07-27T00:00:00"/>
    <d v="2013-08-26T00:00:00"/>
    <n v="68.069999999999993"/>
    <m/>
    <s v="Paid"/>
    <d v="2013-07-27T00:00:00"/>
    <n v="0"/>
    <s v="No"/>
    <x v="1"/>
    <d v="2012-04-22T00:00:00"/>
    <s v="Electronic"/>
    <s v=""/>
    <s v="AR"/>
    <x v="2"/>
    <n v="0"/>
    <x v="1"/>
    <x v="1"/>
    <x v="3"/>
  </r>
  <r>
    <x v="800"/>
    <x v="1"/>
    <s v="9014-WENVB"/>
    <d v="2012-11-26T00:00:00"/>
    <d v="2012-12-26T00:00:00"/>
    <n v="65.19"/>
    <m/>
    <s v="Paid"/>
    <d v="2012-11-26T00:00:00"/>
    <n v="0"/>
    <s v="No"/>
    <x v="1"/>
    <d v="2013-03-08T00:00:00"/>
    <s v="Paper"/>
    <s v=""/>
    <s v="AR"/>
    <x v="2"/>
    <n v="0"/>
    <x v="1"/>
    <x v="1"/>
    <x v="4"/>
  </r>
  <r>
    <x v="803"/>
    <x v="1"/>
    <s v="3676-CQAIF"/>
    <d v="2012-01-15T00:00:00"/>
    <d v="2012-02-14T00:00:00"/>
    <n v="48.06"/>
    <m/>
    <s v="Paid"/>
    <d v="2012-01-15T00:00:00"/>
    <n v="8"/>
    <s v="No"/>
    <x v="4"/>
    <d v="2013-07-29T00:00:00"/>
    <s v="Paper"/>
    <s v=""/>
    <s v="AR"/>
    <x v="1"/>
    <n v="1"/>
    <x v="1"/>
    <x v="1"/>
    <x v="4"/>
  </r>
  <r>
    <x v="802"/>
    <x v="1"/>
    <s v="8102-ABPKQ"/>
    <d v="2012-11-18T00:00:00"/>
    <d v="2012-12-18T00:00:00"/>
    <n v="74.16"/>
    <m/>
    <s v="Paid"/>
    <d v="2012-11-18T00:00:00"/>
    <n v="15"/>
    <s v="Yes"/>
    <x v="3"/>
    <d v="2013-08-29T00:00:00"/>
    <s v="Paper"/>
    <s v=""/>
    <s v="AR"/>
    <x v="1"/>
    <n v="1"/>
    <x v="2"/>
    <x v="1"/>
    <x v="4"/>
  </r>
  <r>
    <x v="802"/>
    <x v="1"/>
    <s v="5924-UOPGH"/>
    <d v="2012-08-09T00:00:00"/>
    <d v="2012-08-10T00:00:00"/>
    <n v="93.09"/>
    <m/>
    <s v="Paid"/>
    <d v="2012-08-09T00:00:00"/>
    <n v="7"/>
    <s v="Yes"/>
    <x v="3"/>
    <d v="2013-06-06T00:00:00"/>
    <s v="Paper"/>
    <s v=""/>
    <s v="AR"/>
    <x v="1"/>
    <n v="1"/>
    <x v="2"/>
    <x v="1"/>
    <x v="4"/>
  </r>
  <r>
    <x v="800"/>
    <x v="1"/>
    <s v="5529-TBPGK"/>
    <d v="2013-10-06T00:00:00"/>
    <d v="2013-10-07T00:00:00"/>
    <n v="38.950000000000003"/>
    <m/>
    <s v="Paid"/>
    <d v="2013-10-06T00:00:00"/>
    <n v="0"/>
    <s v="No"/>
    <x v="1"/>
    <d v="2013-09-08T00:00:00"/>
    <s v="Paper"/>
    <s v=""/>
    <s v="AR"/>
    <x v="2"/>
    <n v="0"/>
    <x v="1"/>
    <x v="1"/>
    <x v="3"/>
  </r>
  <r>
    <x v="804"/>
    <x v="1"/>
    <s v="9323-NDIOV"/>
    <d v="2012-03-31T00:00:00"/>
    <d v="2012-04-30T00:00:00"/>
    <n v="28.3"/>
    <m/>
    <s v="Paid"/>
    <d v="2012-03-31T00:00:00"/>
    <n v="0"/>
    <s v="No"/>
    <x v="5"/>
    <d v="2012-09-07T00:00:00"/>
    <s v="Paper"/>
    <s v=""/>
    <s v="AR"/>
    <x v="2"/>
    <n v="0"/>
    <x v="1"/>
    <x v="1"/>
    <x v="4"/>
  </r>
  <r>
    <x v="802"/>
    <x v="1"/>
    <s v="5148-SYKLB"/>
    <d v="2012-09-21T00:00:00"/>
    <d v="2012-10-21T00:00:00"/>
    <n v="59"/>
    <m/>
    <s v="Paid"/>
    <d v="2012-09-21T00:00:00"/>
    <n v="7"/>
    <s v="Yes"/>
    <x v="3"/>
    <d v="2013-08-28T00:00:00"/>
    <s v="Paper"/>
    <s v=""/>
    <s v="AR"/>
    <x v="1"/>
    <n v="1"/>
    <x v="2"/>
    <x v="1"/>
    <x v="4"/>
  </r>
  <r>
    <x v="800"/>
    <x v="1"/>
    <s v="6708-DPYTF"/>
    <d v="2013-10-18T00:00:00"/>
    <d v="2013-11-17T00:00:00"/>
    <n v="79.61"/>
    <m/>
    <s v="Paid"/>
    <d v="2013-10-18T00:00:00"/>
    <n v="14"/>
    <s v="No"/>
    <x v="1"/>
    <d v="2012-02-08T00:00:00"/>
    <s v="Electronic"/>
    <s v=""/>
    <s v="AR"/>
    <x v="1"/>
    <n v="1"/>
    <x v="1"/>
    <x v="1"/>
    <x v="3"/>
  </r>
  <r>
    <x v="800"/>
    <x v="1"/>
    <s v="9841-XLGBV"/>
    <d v="2012-09-19T00:00:00"/>
    <d v="2012-10-19T00:00:00"/>
    <n v="38.25"/>
    <m/>
    <s v="Paid"/>
    <d v="2012-09-19T00:00:00"/>
    <n v="0"/>
    <s v="No"/>
    <x v="1"/>
    <d v="2013-03-01T00:00:00"/>
    <s v="Paper"/>
    <s v=""/>
    <s v="AR"/>
    <x v="2"/>
    <n v="0"/>
    <x v="1"/>
    <x v="1"/>
    <x v="4"/>
  </r>
  <r>
    <x v="804"/>
    <x v="1"/>
    <s v="7856-ODQFO"/>
    <d v="2012-02-07T00:00:00"/>
    <d v="2012-01-08T00:00:00"/>
    <n v="67.59"/>
    <m/>
    <s v="Paid"/>
    <d v="2012-02-07T00:00:00"/>
    <n v="0"/>
    <s v="No"/>
    <x v="5"/>
    <d v="2012-05-08T00:00:00"/>
    <s v="Paper"/>
    <s v=""/>
    <s v="AR"/>
    <x v="2"/>
    <n v="0"/>
    <x v="1"/>
    <x v="1"/>
    <x v="4"/>
  </r>
  <r>
    <x v="804"/>
    <x v="1"/>
    <s v="7050-KQLDO"/>
    <d v="2012-04-27T00:00:00"/>
    <d v="2012-05-27T00:00:00"/>
    <n v="53.16"/>
    <m/>
    <s v="Paid"/>
    <d v="2012-04-27T00:00:00"/>
    <n v="0"/>
    <s v="No"/>
    <x v="5"/>
    <d v="2012-09-29T00:00:00"/>
    <s v="Paper"/>
    <s v=""/>
    <s v="AR"/>
    <x v="2"/>
    <n v="0"/>
    <x v="1"/>
    <x v="1"/>
    <x v="4"/>
  </r>
  <r>
    <x v="801"/>
    <x v="1"/>
    <s v="9758-AIEIK"/>
    <d v="2013-04-07T00:00:00"/>
    <d v="2013-03-08T00:00:00"/>
    <n v="68.66"/>
    <m/>
    <s v="Paid"/>
    <d v="2013-04-07T00:00:00"/>
    <n v="0"/>
    <s v="No"/>
    <x v="2"/>
    <d v="2012-04-23T00:00:00"/>
    <s v="Electronic"/>
    <s v=""/>
    <s v="AR"/>
    <x v="2"/>
    <n v="0"/>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F4423C-B1A9-4FD2-A18A-2AF1371ADD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1">
    <pivotField dataField="1" showAll="0">
      <items count="806">
        <item x="800"/>
        <item x="801"/>
        <item x="804"/>
        <item x="802"/>
        <item x="8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items count="3">
        <item x="0"/>
        <item x="1"/>
        <item t="default"/>
      </items>
    </pivotField>
    <pivotField showAll="0"/>
    <pivotField numFmtId="14" showAll="0"/>
    <pivotField numFmtId="14" showAll="0"/>
    <pivotField dataField="1" showAll="0"/>
    <pivotField showAll="0"/>
    <pivotField showAll="0"/>
    <pivotField numFmtId="14" showAll="0"/>
    <pivotField showAll="0"/>
    <pivotField showAll="0"/>
    <pivotField showAll="0">
      <items count="7">
        <item x="1"/>
        <item x="2"/>
        <item x="5"/>
        <item x="3"/>
        <item x="4"/>
        <item x="0"/>
        <item t="default"/>
      </items>
    </pivotField>
    <pivotField showAll="0"/>
    <pivotField showAll="0"/>
    <pivotField showAll="0"/>
    <pivotField showAll="0"/>
    <pivotField axis="axisRow" showAll="0">
      <items count="5">
        <item x="1"/>
        <item x="3"/>
        <item x="0"/>
        <item x="2"/>
        <item t="default"/>
      </items>
    </pivotField>
    <pivotField showAll="0"/>
    <pivotField showAll="0"/>
    <pivotField showAll="0"/>
    <pivotField showAll="0">
      <items count="6">
        <item x="4"/>
        <item x="3"/>
        <item x="1"/>
        <item x="0"/>
        <item x="2"/>
        <item t="default"/>
      </items>
    </pivotField>
  </pivotFields>
  <rowFields count="1">
    <field x="16"/>
  </rowFields>
  <rowItems count="5">
    <i>
      <x/>
    </i>
    <i>
      <x v="1"/>
    </i>
    <i>
      <x v="2"/>
    </i>
    <i>
      <x v="3"/>
    </i>
    <i t="grand">
      <x/>
    </i>
  </rowItems>
  <colFields count="1">
    <field x="-2"/>
  </colFields>
  <colItems count="2">
    <i>
      <x/>
    </i>
    <i i="1">
      <x v="1"/>
    </i>
  </colItems>
  <dataFields count="2">
    <dataField name="Sum of Amount" fld="5" baseField="0" baseItem="0"/>
    <dataField name="Count of TransactionID" fld="0" subtotal="count" baseField="0" baseItem="0"/>
  </dataFields>
  <chartFormats count="2">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6EBAB-7538-4308-BF92-5E55E8A4BE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21">
    <pivotField showAll="0">
      <items count="806">
        <item x="800"/>
        <item x="801"/>
        <item x="804"/>
        <item x="802"/>
        <item x="8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axis="axisCol" showAll="0">
      <items count="3">
        <item x="0"/>
        <item x="1"/>
        <item t="default"/>
      </items>
    </pivotField>
    <pivotField showAll="0"/>
    <pivotField numFmtId="14" showAll="0"/>
    <pivotField numFmtId="14" showAll="0"/>
    <pivotField showAll="0"/>
    <pivotField showAll="0"/>
    <pivotField showAll="0"/>
    <pivotField numFmtId="14" showAll="0"/>
    <pivotField showAll="0"/>
    <pivotField showAll="0"/>
    <pivotField showAll="0">
      <items count="7">
        <item x="1"/>
        <item x="2"/>
        <item x="5"/>
        <item x="3"/>
        <item x="4"/>
        <item x="0"/>
        <item t="default"/>
      </items>
    </pivotField>
    <pivotField showAll="0"/>
    <pivotField showAll="0"/>
    <pivotField showAll="0"/>
    <pivotField showAll="0"/>
    <pivotField showAll="0"/>
    <pivotField dataField="1" showAll="0"/>
    <pivotField showAll="0"/>
    <pivotField showAll="0"/>
    <pivotField axis="axisRow" showAll="0">
      <items count="6">
        <item x="4"/>
        <item x="3"/>
        <item x="1"/>
        <item x="0"/>
        <item x="2"/>
        <item t="default"/>
      </items>
    </pivotField>
  </pivotFields>
  <rowFields count="1">
    <field x="20"/>
  </rowFields>
  <rowItems count="6">
    <i>
      <x/>
    </i>
    <i>
      <x v="1"/>
    </i>
    <i>
      <x v="2"/>
    </i>
    <i>
      <x v="3"/>
    </i>
    <i>
      <x v="4"/>
    </i>
    <i t="grand">
      <x/>
    </i>
  </rowItems>
  <colFields count="1">
    <field x="1"/>
  </colFields>
  <colItems count="3">
    <i>
      <x/>
    </i>
    <i>
      <x v="1"/>
    </i>
    <i t="grand">
      <x/>
    </i>
  </colItems>
  <dataFields count="1">
    <dataField name="Average of Late Flag" fld="17" subtotal="average" baseField="20" baseItem="0" numFmtId="10"/>
  </dataFields>
  <chartFormats count="3">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2A492A-E15E-4150-9DA3-30B4953339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rowPageCount="1" colPageCount="1"/>
  <pivotFields count="21">
    <pivotField dataField="1" showAll="0">
      <items count="806">
        <item x="800"/>
        <item x="801"/>
        <item x="804"/>
        <item x="802"/>
        <item x="8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axis="axisPage" multipleItemSelectionAllowed="1" showAll="0">
      <items count="3">
        <item x="0"/>
        <item x="1"/>
        <item t="default"/>
      </items>
    </pivotField>
    <pivotField showAll="0"/>
    <pivotField numFmtId="14" showAll="0"/>
    <pivotField numFmtId="14" showAll="0"/>
    <pivotField dataField="1" showAll="0"/>
    <pivotField showAll="0"/>
    <pivotField showAll="0"/>
    <pivotField numFmtId="14" showAll="0"/>
    <pivotField showAll="0"/>
    <pivotField showAll="0"/>
    <pivotField showAll="0">
      <items count="7">
        <item x="1"/>
        <item x="2"/>
        <item x="5"/>
        <item x="3"/>
        <item x="4"/>
        <item x="0"/>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items count="6">
        <item x="4"/>
        <item x="3"/>
        <item x="1"/>
        <item x="0"/>
        <item x="2"/>
        <item t="default"/>
      </items>
    </pivotField>
  </pivotFields>
  <rowFields count="1">
    <field x="18"/>
  </rowFields>
  <rowItems count="4">
    <i>
      <x/>
    </i>
    <i>
      <x v="1"/>
    </i>
    <i>
      <x v="2"/>
    </i>
    <i t="grand">
      <x/>
    </i>
  </rowItems>
  <colFields count="1">
    <field x="-2"/>
  </colFields>
  <colItems count="2">
    <i>
      <x/>
    </i>
    <i i="1">
      <x v="1"/>
    </i>
  </colItems>
  <pageFields count="1">
    <pageField fld="1" hier="-1"/>
  </pageFields>
  <dataFields count="2">
    <dataField name="Sum of Amount" fld="5" baseField="18" baseItem="0"/>
    <dataField name="Count of TransactionID" fld="0" subtotal="count" baseField="0" baseItem="0"/>
  </dataFields>
  <chartFormats count="10">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8" count="1" selected="0">
            <x v="0"/>
          </reference>
        </references>
      </pivotArea>
    </chartFormat>
    <chartFormat chart="8" format="14">
      <pivotArea type="data" outline="0" fieldPosition="0">
        <references count="2">
          <reference field="4294967294" count="1" selected="0">
            <x v="0"/>
          </reference>
          <reference field="18" count="1" selected="0">
            <x v="1"/>
          </reference>
        </references>
      </pivotArea>
    </chartFormat>
    <chartFormat chart="8" format="15">
      <pivotArea type="data" outline="0" fieldPosition="0">
        <references count="2">
          <reference field="4294967294" count="1" selected="0">
            <x v="0"/>
          </reference>
          <reference field="18" count="1" selected="0">
            <x v="2"/>
          </reference>
        </references>
      </pivotArea>
    </chartFormat>
    <chartFormat chart="8" format="16" series="1">
      <pivotArea type="data" outline="0" fieldPosition="0">
        <references count="1">
          <reference field="4294967294" count="1" selected="0">
            <x v="1"/>
          </reference>
        </references>
      </pivotArea>
    </chartFormat>
    <chartFormat chart="8" format="17">
      <pivotArea type="data" outline="0" fieldPosition="0">
        <references count="2">
          <reference field="4294967294" count="1" selected="0">
            <x v="1"/>
          </reference>
          <reference field="18" count="1" selected="0">
            <x v="0"/>
          </reference>
        </references>
      </pivotArea>
    </chartFormat>
    <chartFormat chart="8" format="18">
      <pivotArea type="data" outline="0" fieldPosition="0">
        <references count="2">
          <reference field="4294967294" count="1" selected="0">
            <x v="1"/>
          </reference>
          <reference field="18" count="1" selected="0">
            <x v="1"/>
          </reference>
        </references>
      </pivotArea>
    </chartFormat>
    <chartFormat chart="8" format="19">
      <pivotArea type="data" outline="0" fieldPosition="0">
        <references count="2">
          <reference field="4294967294" count="1" selected="0">
            <x v="1"/>
          </reference>
          <reference field="18" count="1" selected="0">
            <x v="2"/>
          </reference>
        </references>
      </pivotArea>
    </chartFormat>
    <chartFormat chart="8" format="20">
      <pivotArea type="data" outline="0" fieldPosition="0">
        <references count="1">
          <reference field="4294967294" count="1" selected="0">
            <x v="0"/>
          </reference>
        </references>
      </pivotArea>
    </chartFormat>
    <chartFormat chart="8" format="2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2F382C-B58E-452D-9CE9-F75E005A5C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rowPageCount="1" colPageCount="1"/>
  <pivotFields count="21">
    <pivotField showAll="0"/>
    <pivotField axis="axisRow" showAll="0">
      <items count="3">
        <item x="0"/>
        <item x="1"/>
        <item t="default"/>
      </items>
    </pivotField>
    <pivotField showAll="0"/>
    <pivotField numFmtId="14" showAll="0"/>
    <pivotField numFmtId="14" showAll="0"/>
    <pivotField dataField="1" showAll="0"/>
    <pivotField showAll="0"/>
    <pivotField showAll="0"/>
    <pivotField numFmtId="14" showAll="0"/>
    <pivotField showAll="0"/>
    <pivotField showAll="0"/>
    <pivotField showAll="0">
      <items count="7">
        <item x="1"/>
        <item x="2"/>
        <item x="5"/>
        <item x="3"/>
        <item x="4"/>
        <item x="0"/>
        <item t="default"/>
      </items>
    </pivotField>
    <pivotField showAll="0"/>
    <pivotField showAll="0"/>
    <pivotField showAll="0"/>
    <pivotField showAll="0"/>
    <pivotField showAll="0"/>
    <pivotField showAll="0"/>
    <pivotField showAll="0"/>
    <pivotField axis="axisPage" multipleItemSelectionAllowed="1" showAll="0">
      <items count="3">
        <item x="1"/>
        <item x="0"/>
        <item t="default"/>
      </items>
    </pivotField>
    <pivotField showAll="0">
      <items count="6">
        <item x="4"/>
        <item x="3"/>
        <item x="1"/>
        <item x="0"/>
        <item x="2"/>
        <item t="default"/>
      </items>
    </pivotField>
  </pivotFields>
  <rowFields count="1">
    <field x="1"/>
  </rowFields>
  <rowItems count="3">
    <i>
      <x/>
    </i>
    <i>
      <x v="1"/>
    </i>
    <i t="grand">
      <x/>
    </i>
  </rowItems>
  <colItems count="1">
    <i/>
  </colItems>
  <pageFields count="1">
    <pageField fld="19" hier="-1"/>
  </pageFields>
  <dataFields count="1">
    <dataField name="Sum of Amount"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Type" xr10:uid="{6809514F-6B9B-436A-80E3-C0BEC37A5F92}" sourceName="TransactionType">
  <pivotTables>
    <pivotTable tabId="8" name="PivotTable2"/>
    <pivotTable tabId="7" name="PivotTable1"/>
    <pivotTable tabId="9" name="PivotTable3"/>
    <pivotTable tabId="11" name="PivotTable4"/>
  </pivotTables>
  <data>
    <tabular pivotCacheId="17801190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Transaction" xr10:uid="{C5DBB476-5A42-46C5-937F-251C8EA6A50E}" sourceName="Year of Transaction">
  <pivotTables>
    <pivotTable tabId="8" name="PivotTable2"/>
    <pivotTable tabId="7" name="PivotTable1"/>
    <pivotTable tabId="9" name="PivotTable3"/>
    <pivotTable tabId="11" name="PivotTable4"/>
  </pivotTables>
  <data>
    <tabular pivotCacheId="1780119035">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22C83F8-D830-47CE-9C00-CB69AF685604}" sourceName="Country">
  <pivotTables>
    <pivotTable tabId="8" name="PivotTable2"/>
    <pivotTable tabId="7" name="PivotTable1"/>
    <pivotTable tabId="9" name="PivotTable3"/>
    <pivotTable tabId="11" name="PivotTable4"/>
  </pivotTables>
  <data>
    <tabular pivotCacheId="1780119035">
      <items count="6">
        <i x="1" s="1"/>
        <i x="2" s="1"/>
        <i x="5"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Type" xr10:uid="{5959E21B-81FD-406A-AE26-6016419266F7}" cache="Slicer_TransactionType" caption="TransactionType" rowHeight="245835"/>
  <slicer name="Year of Transaction" xr10:uid="{93C5D30D-DD48-42AB-8151-5B0B237F64BC}" cache="Slicer_Year_of_Transaction" caption="Year of Transaction" rowHeight="245835"/>
  <slicer name="Country" xr10:uid="{A545BF11-73BE-4322-ADB3-24D6530C19A6}" cache="Slicer_Country" caption="Country" startItem="5"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AFE5D3-73AB-485E-B80C-8A87BDEF1D38}" name="Table4" displayName="Table4" ref="A1:U3267" totalsRowShown="0">
  <autoFilter ref="A1:U3267" xr:uid="{49AFE5D3-73AB-485E-B80C-8A87BDEF1D38}"/>
  <tableColumns count="21">
    <tableColumn id="1" xr3:uid="{0C0F996E-E421-48CB-93BB-2A38012F9076}" name="TransactionID"/>
    <tableColumn id="2" xr3:uid="{48E26771-0E1E-47AB-ACBE-D16BEB51E8F9}" name="TransactionType"/>
    <tableColumn id="3" xr3:uid="{7D31D4BB-E23C-4FCE-BEA9-23666D43AA88}" name="PartyName"/>
    <tableColumn id="4" xr3:uid="{8AEF299A-7406-4EBD-B5B1-C65949893898}" name="InvoiceDate" dataDxfId="19"/>
    <tableColumn id="5" xr3:uid="{BA664FE3-4CAC-4B9E-B3A7-EBACC23943C8}" name="DueDate" dataDxfId="18"/>
    <tableColumn id="6" xr3:uid="{08846165-C1AD-43B1-B19D-9BFC8428B87F}" name="Amount"/>
    <tableColumn id="7" xr3:uid="{15F4270B-9827-4269-B879-30E66212672F}" name="Currency"/>
    <tableColumn id="8" xr3:uid="{1D955557-6A1E-4788-84BF-CA47B8DC7118}" name="PaymentStatus"/>
    <tableColumn id="9" xr3:uid="{96C87FE9-9CA5-41E2-A81C-9871557C199B}" name="PaidDate" dataDxfId="17"/>
    <tableColumn id="10" xr3:uid="{385D0181-AC8E-4B27-A487-3BAB1CE0E303}" name="DaysLate"/>
    <tableColumn id="11" xr3:uid="{2D5B48FA-1135-4372-B4E3-308129648168}" name="DisputedFlag"/>
    <tableColumn id="12" xr3:uid="{04A4C43B-44DF-4D06-BCCE-1DFC521C3070}" name="Country"/>
    <tableColumn id="13" xr3:uid="{0F5F1473-9A69-449C-A982-1ABE38E56795}" name="PaperlessDate" dataDxfId="16"/>
    <tableColumn id="14" xr3:uid="{222965AB-0A8B-45BA-B867-4D111FC6E220}" name="PaperlessBill"/>
    <tableColumn id="15" xr3:uid="{A68C425F-26C3-4895-B582-B33E31AD1F4A}" name="Terms"/>
    <tableColumn id="16" xr3:uid="{4D528418-3FC5-4DE4-8FE6-0E2AA5F03F53}" name="DatasetSource"/>
    <tableColumn id="17" xr3:uid="{74398374-CB8D-4645-BA1E-EF884E2D91E5}" name="AgingBucket" dataDxfId="15">
      <calculatedColumnFormula>IF(Table4[[#This Row],[DaysLate]]="","NA",IF(Table4[[#This Row],[DaysLate]]&lt;=0,"On Time",IF(Table4[[#This Row],[DaysLate]]&lt;=30,"1-30 Days",IF(Table4[[#This Row],[DaysLate]]&lt;=60,"30-60 Days",IF(Table4[[#This Row],[DaysLate]]&lt;=90,"60-90 Days","90+ Days")))))</calculatedColumnFormula>
    </tableColumn>
    <tableColumn id="18" xr3:uid="{00074091-E38F-47B2-99E1-0D631192DC09}" name="Late Flag" dataDxfId="14">
      <calculatedColumnFormula>IF(Table4[[#This Row],[DaysLate]]="","",IF(Table4[[#This Row],[DaysLate]]&gt;0,1,0))</calculatedColumnFormula>
    </tableColumn>
    <tableColumn id="19" xr3:uid="{6D0077B1-856C-4B42-B62E-A6993A8518B1}" name="Disputed Flags " dataDxfId="13">
      <calculatedColumnFormula>IF(Table4[[#This Row],[DisputedFlag]]="","",IF(Table4[[#This Row],[DisputedFlag]]="Yes",1,0))</calculatedColumnFormula>
    </tableColumn>
    <tableColumn id="20" xr3:uid="{3A0E2087-41DC-4D14-9E98-A9D7DC344E98}" name="Open " dataDxfId="12">
      <calculatedColumnFormula>IF(Table4[[#This Row],[PaymentStatus]]="Open",1,0)</calculatedColumnFormula>
    </tableColumn>
    <tableColumn id="21" xr3:uid="{F3157475-6DDB-49DF-9A1A-D2808290CEAB}" name="Year of Transaction" dataDxfId="11">
      <calculatedColumnFormula>IF(Table4[[#This Row],[InvoiceDate]]&lt;&gt;"",YEAR(Table4[[#This Row],[InvoiceDate]]),"")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68E20B-64A1-4239-8F6D-64BABB7E1AA3}" name="Table1" displayName="Table1" ref="A1:L2467" totalsRowShown="0">
  <autoFilter ref="A1:L2467" xr:uid="{C168E20B-64A1-4239-8F6D-64BABB7E1AA3}"/>
  <tableColumns count="12">
    <tableColumn id="1" xr3:uid="{3C433F89-CEDB-4E32-990A-7748DEFDA06F}" name="countryCode"/>
    <tableColumn id="2" xr3:uid="{90D0BF66-1AE5-4C1C-86E0-99B4C8D009D6}" name="customerID"/>
    <tableColumn id="3" xr3:uid="{71F3E4A7-6BD2-4AEF-B767-8B6AA819CA65}" name="PaperlessDate" dataDxfId="10"/>
    <tableColumn id="4" xr3:uid="{79BF980D-F9B4-40A6-B153-68F1A92BF713}" name="invoiceNumber"/>
    <tableColumn id="5" xr3:uid="{F94A13CB-D22C-4F98-B605-7B042BF38664}" name="InvoiceDate" dataDxfId="9"/>
    <tableColumn id="6" xr3:uid="{3647A171-702F-41BC-B803-B0B6E9B31BFC}" name="DueDate" dataDxfId="8"/>
    <tableColumn id="7" xr3:uid="{16623498-974A-429D-970B-B4C519AC9BBA}" name="InvoiceAmount"/>
    <tableColumn id="8" xr3:uid="{72CBF5A3-A04E-408E-B14B-7D0F93C07E79}" name="Disputed"/>
    <tableColumn id="9" xr3:uid="{5D079C94-14D6-4914-A5FC-0FFE80B154D7}" name="SettledDate" dataDxfId="7"/>
    <tableColumn id="10" xr3:uid="{A0A1F4E7-3334-424B-85DE-B9C090FF4DE0}" name="PaperlessBill"/>
    <tableColumn id="11" xr3:uid="{34E6796B-3DBE-437A-BC50-55DC3B9C3AA9}" name="DaysToSettle"/>
    <tableColumn id="12" xr3:uid="{5BF9E8FE-195A-4463-915E-4BECF3A2FFC5}" name="DaysL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1BF0CD-6E84-4DC7-9395-B6C8DAE65E51}" name="Table2" displayName="Table2" ref="A1:J801" totalsRowShown="0" headerRowDxfId="6" headerRowBorderDxfId="5" tableBorderDxfId="4">
  <autoFilter ref="A1:J801" xr:uid="{391BF0CD-6E84-4DC7-9395-B6C8DAE65E51}"/>
  <tableColumns count="10">
    <tableColumn id="1" xr3:uid="{8B344C21-4662-4FB5-A517-4C2EA674CF86}" name="APID"/>
    <tableColumn id="2" xr3:uid="{972592D4-E7E8-4D0F-A43B-86EFA346DD5D}" name="Vendor"/>
    <tableColumn id="3" xr3:uid="{38F991A4-76D4-401D-83F3-0DE82D4241B4}" name="InvoiceDate" dataDxfId="3"/>
    <tableColumn id="4" xr3:uid="{36B2F185-10C6-4ACE-8F7E-06714CE411A1}" name="DueDate" dataDxfId="2"/>
    <tableColumn id="5" xr3:uid="{DC6D0C9E-CD4B-419E-A593-637ED3491F93}" name="Amount"/>
    <tableColumn id="6" xr3:uid="{66B33EC7-8864-4641-8274-237E5803E2E6}" name="Currency"/>
    <tableColumn id="7" xr3:uid="{CE003E35-8F9B-4BF3-A4F6-37ADFE761425}" name="Status"/>
    <tableColumn id="8" xr3:uid="{7A56031E-C0E2-4203-BC98-3AD5A23A11CC}" name="PaidDate" dataDxfId="1"/>
    <tableColumn id="9" xr3:uid="{A101A1F7-EE89-43E0-91F4-783D5221996B}" name="Terms"/>
    <tableColumn id="13" xr3:uid="{109209DA-3C3A-4CC7-A3AB-C5CCE7DAC909}" name="Days late" dataDxfId="0">
      <calculatedColumnFormula>IF(H2&lt;&gt;"",MAX(H2-D2,0),"")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2829-CE21-4578-B276-6132DEFDD5E5}">
  <dimension ref="B1:O43"/>
  <sheetViews>
    <sheetView showGridLines="0" tabSelected="1" zoomScale="96" workbookViewId="0">
      <pane ySplit="2" topLeftCell="A3" activePane="bottomLeft" state="frozen"/>
      <selection pane="bottomLeft" activeCell="Q10" sqref="Q10"/>
    </sheetView>
  </sheetViews>
  <sheetFormatPr defaultRowHeight="14.6" x14ac:dyDescent="0.4"/>
  <cols>
    <col min="1" max="1" width="0.15234375" customWidth="1"/>
    <col min="2" max="2" width="18.3046875" customWidth="1"/>
    <col min="6" max="6" width="18.15234375" customWidth="1"/>
    <col min="11" max="11" width="16.765625" customWidth="1"/>
    <col min="15" max="15" width="18.3828125" customWidth="1"/>
  </cols>
  <sheetData>
    <row r="1" spans="2:15" ht="14.6" customHeight="1" x14ac:dyDescent="0.4">
      <c r="B1" s="8" t="s">
        <v>3437</v>
      </c>
      <c r="C1" s="8"/>
      <c r="D1" s="8"/>
      <c r="E1" s="8"/>
      <c r="F1" s="8"/>
      <c r="G1" s="8"/>
      <c r="H1" s="8"/>
      <c r="I1" s="8"/>
      <c r="J1" s="8"/>
      <c r="K1" s="8"/>
      <c r="L1" s="8"/>
      <c r="M1" s="8"/>
      <c r="N1" s="8"/>
      <c r="O1" s="8"/>
    </row>
    <row r="2" spans="2:15" ht="26.15" customHeight="1" x14ac:dyDescent="0.4">
      <c r="B2" s="8"/>
      <c r="C2" s="8"/>
      <c r="D2" s="8"/>
      <c r="E2" s="8"/>
      <c r="F2" s="8"/>
      <c r="G2" s="8"/>
      <c r="H2" s="8"/>
      <c r="I2" s="8"/>
      <c r="J2" s="8"/>
      <c r="K2" s="8"/>
      <c r="L2" s="8"/>
      <c r="M2" s="8"/>
      <c r="N2" s="8"/>
      <c r="O2" s="8"/>
    </row>
    <row r="8" spans="2:15" ht="18.45" x14ac:dyDescent="0.5">
      <c r="B8" s="14" t="s">
        <v>3428</v>
      </c>
      <c r="C8" s="14"/>
      <c r="D8" s="15"/>
      <c r="E8" s="14" t="s">
        <v>3429</v>
      </c>
      <c r="F8" s="14"/>
      <c r="G8" s="15"/>
      <c r="H8" s="14" t="s">
        <v>3430</v>
      </c>
      <c r="I8" s="14"/>
      <c r="J8" s="15"/>
      <c r="K8" s="14" t="s">
        <v>3431</v>
      </c>
      <c r="L8" s="14"/>
      <c r="M8" s="16"/>
      <c r="N8" s="14" t="s">
        <v>3432</v>
      </c>
      <c r="O8" s="14"/>
    </row>
    <row r="9" spans="2:15" ht="18.45" x14ac:dyDescent="0.5">
      <c r="B9" s="14"/>
      <c r="C9" s="14"/>
      <c r="D9" s="15"/>
      <c r="E9" s="14"/>
      <c r="F9" s="14"/>
      <c r="G9" s="15"/>
      <c r="H9" s="14"/>
      <c r="I9" s="14"/>
      <c r="J9" s="15"/>
      <c r="K9" s="14"/>
      <c r="L9" s="14"/>
      <c r="M9" s="16"/>
      <c r="N9" s="14"/>
      <c r="O9" s="14"/>
    </row>
    <row r="10" spans="2:15" x14ac:dyDescent="0.4">
      <c r="B10" s="9">
        <f>SUMIFS(Raw_Data!F:F,Raw_Data!T:T,1)</f>
        <v>668446.26999999979</v>
      </c>
      <c r="C10" s="9"/>
      <c r="D10" s="10"/>
      <c r="E10" s="9">
        <f>SUMIFS(Raw_Data!F:F,Raw_Data!S:S,1)</f>
        <v>36746.120000000003</v>
      </c>
      <c r="F10" s="9"/>
      <c r="G10" s="10"/>
      <c r="H10" s="11">
        <f>AVERAGE(Raw_Data!R:R)</f>
        <v>0.33565919941241279</v>
      </c>
      <c r="I10" s="11"/>
      <c r="J10" s="12"/>
      <c r="K10" s="13">
        <f>SUMIFS(Raw_Data!F:F,Raw_Data!B:B,"Payable",Raw_Data!T:T,1)</f>
        <v>668446.26999999979</v>
      </c>
      <c r="L10" s="13"/>
      <c r="M10" s="10"/>
      <c r="N10" s="9">
        <f>SUMIFS(Raw_Data!F:F,Raw_Data!B:B,"Receivables",Raw_Data!T:T,1)</f>
        <v>0</v>
      </c>
      <c r="O10" s="9"/>
    </row>
    <row r="42" spans="2:15" x14ac:dyDescent="0.4">
      <c r="B42" s="7"/>
      <c r="C42" s="7"/>
      <c r="D42" s="7"/>
      <c r="E42" s="7"/>
      <c r="F42" s="7"/>
      <c r="G42" s="7"/>
      <c r="H42" s="7"/>
      <c r="I42" s="7"/>
      <c r="J42" s="7"/>
      <c r="K42" s="7"/>
      <c r="L42" s="7"/>
      <c r="M42" s="7"/>
      <c r="N42" s="7"/>
      <c r="O42" s="7"/>
    </row>
    <row r="43" spans="2:15" x14ac:dyDescent="0.4">
      <c r="B43" s="7"/>
      <c r="C43" s="7"/>
      <c r="D43" s="7"/>
      <c r="E43" s="7"/>
      <c r="F43" s="7"/>
      <c r="G43" s="7"/>
      <c r="H43" s="7"/>
      <c r="I43" s="7"/>
      <c r="J43" s="7"/>
      <c r="K43" s="7"/>
      <c r="L43" s="7"/>
      <c r="M43" s="7"/>
      <c r="N43" s="7"/>
      <c r="O43" s="7"/>
    </row>
  </sheetData>
  <mergeCells count="11">
    <mergeCell ref="B1:O2"/>
    <mergeCell ref="E10:F10"/>
    <mergeCell ref="H10:I10"/>
    <mergeCell ref="N10:O10"/>
    <mergeCell ref="B10:C10"/>
    <mergeCell ref="B42:O43"/>
    <mergeCell ref="E8:F9"/>
    <mergeCell ref="H8:I9"/>
    <mergeCell ref="K8:L9"/>
    <mergeCell ref="N8:O9"/>
    <mergeCell ref="B8:C9"/>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BBE3-897C-42A8-A7F6-7930AFBDD2CC}">
  <dimension ref="A1:U3267"/>
  <sheetViews>
    <sheetView topLeftCell="E801" workbookViewId="0">
      <selection activeCell="G801" sqref="G801"/>
    </sheetView>
  </sheetViews>
  <sheetFormatPr defaultRowHeight="14.6" x14ac:dyDescent="0.4"/>
  <cols>
    <col min="1" max="1" width="14.15234375" customWidth="1"/>
    <col min="2" max="2" width="16.3828125" customWidth="1"/>
    <col min="3" max="3" width="12" customWidth="1"/>
    <col min="4" max="4" width="12.53515625" customWidth="1"/>
    <col min="5" max="5" width="9.921875" customWidth="1"/>
    <col min="6" max="6" width="9.4609375" customWidth="1"/>
    <col min="7" max="7" width="10.07421875" customWidth="1"/>
    <col min="8" max="8" width="15.23046875" customWidth="1"/>
    <col min="9" max="9" width="10.23046875" customWidth="1"/>
    <col min="10" max="10" width="10.15234375" customWidth="1"/>
    <col min="11" max="11" width="13.3828125" customWidth="1"/>
    <col min="12" max="12" width="9.3046875" customWidth="1"/>
    <col min="13" max="13" width="14.4609375" customWidth="1"/>
    <col min="14" max="14" width="13.07421875" customWidth="1"/>
    <col min="15" max="15" width="7.765625" customWidth="1"/>
    <col min="16" max="16" width="14.69140625" customWidth="1"/>
  </cols>
  <sheetData>
    <row r="1" spans="1:21" x14ac:dyDescent="0.4">
      <c r="A1" t="s">
        <v>938</v>
      </c>
      <c r="B1" t="s">
        <v>939</v>
      </c>
      <c r="C1" t="s">
        <v>940</v>
      </c>
      <c r="D1" t="s">
        <v>2</v>
      </c>
      <c r="E1" t="s">
        <v>3</v>
      </c>
      <c r="F1" t="s">
        <v>4</v>
      </c>
      <c r="G1" t="s">
        <v>5</v>
      </c>
      <c r="H1" t="s">
        <v>941</v>
      </c>
      <c r="I1" t="s">
        <v>7</v>
      </c>
      <c r="J1" t="s">
        <v>832</v>
      </c>
      <c r="K1" t="s">
        <v>942</v>
      </c>
      <c r="L1" t="s">
        <v>943</v>
      </c>
      <c r="M1" t="s">
        <v>825</v>
      </c>
      <c r="N1" t="s">
        <v>830</v>
      </c>
      <c r="O1" t="s">
        <v>8</v>
      </c>
      <c r="P1" t="s">
        <v>944</v>
      </c>
      <c r="Q1" t="s">
        <v>950</v>
      </c>
      <c r="R1" t="s">
        <v>951</v>
      </c>
      <c r="S1" t="s">
        <v>952</v>
      </c>
      <c r="T1" t="s">
        <v>953</v>
      </c>
      <c r="U1" t="s">
        <v>954</v>
      </c>
    </row>
    <row r="2" spans="1:21" x14ac:dyDescent="0.4">
      <c r="A2" t="s">
        <v>9</v>
      </c>
      <c r="B2" t="s">
        <v>945</v>
      </c>
      <c r="C2" t="s">
        <v>10</v>
      </c>
      <c r="D2" s="1">
        <v>45642</v>
      </c>
      <c r="E2" s="1">
        <v>45672</v>
      </c>
      <c r="F2">
        <v>344.25</v>
      </c>
      <c r="G2" t="s">
        <v>11</v>
      </c>
      <c r="H2" t="s">
        <v>12</v>
      </c>
      <c r="I2" s="1">
        <v>0</v>
      </c>
      <c r="J2" t="s">
        <v>947</v>
      </c>
      <c r="K2" t="s">
        <v>947</v>
      </c>
      <c r="L2">
        <v>391</v>
      </c>
      <c r="M2" t="s">
        <v>947</v>
      </c>
      <c r="N2" t="s">
        <v>947</v>
      </c>
      <c r="O2" t="s">
        <v>13</v>
      </c>
      <c r="P2" t="s">
        <v>946</v>
      </c>
      <c r="Q2" t="str">
        <f>IF(Table4[[#This Row],[DaysLate]]="","NA",IF(Table4[[#This Row],[DaysLate]]&lt;=0,"On Time",IF(Table4[[#This Row],[DaysLate]]&lt;=30,"1-30 Days",IF(Table4[[#This Row],[DaysLate]]&lt;=60,"30-60 Days",IF(Table4[[#This Row],[DaysLate]]&lt;=90,"60-90 Days","90+ Days")))))</f>
        <v>NA</v>
      </c>
      <c r="R2" t="str">
        <f>IF(Table4[[#This Row],[DaysLate]]="","",IF(Table4[[#This Row],[DaysLate]]&gt;0,1,0))</f>
        <v/>
      </c>
      <c r="S2" t="str">
        <f>IF(Table4[[#This Row],[DisputedFlag]]="","",IF(Table4[[#This Row],[DisputedFlag]]="Yes",1,0))</f>
        <v/>
      </c>
      <c r="T2">
        <f>IF(Table4[[#This Row],[PaymentStatus]]="Open",1,0)</f>
        <v>1</v>
      </c>
      <c r="U2">
        <f>IF(Table4[[#This Row],[InvoiceDate]]&lt;&gt;"",YEAR(Table4[[#This Row],[InvoiceDate]]),"")</f>
        <v>2024</v>
      </c>
    </row>
    <row r="3" spans="1:21" x14ac:dyDescent="0.4">
      <c r="A3" t="s">
        <v>14</v>
      </c>
      <c r="B3" t="s">
        <v>945</v>
      </c>
      <c r="C3" t="s">
        <v>10</v>
      </c>
      <c r="D3" s="1">
        <v>45430</v>
      </c>
      <c r="E3" s="1">
        <v>45460</v>
      </c>
      <c r="F3">
        <v>3298.38</v>
      </c>
      <c r="G3" t="s">
        <v>15</v>
      </c>
      <c r="H3" t="s">
        <v>16</v>
      </c>
      <c r="I3" s="1">
        <v>0</v>
      </c>
      <c r="J3" t="s">
        <v>947</v>
      </c>
      <c r="K3" t="s">
        <v>947</v>
      </c>
      <c r="L3">
        <v>406</v>
      </c>
      <c r="M3" t="s">
        <v>947</v>
      </c>
      <c r="N3" t="s">
        <v>947</v>
      </c>
      <c r="O3" t="s">
        <v>13</v>
      </c>
      <c r="P3" t="s">
        <v>946</v>
      </c>
      <c r="Q3" t="str">
        <f>IF(Table4[[#This Row],[DaysLate]]="","NA",IF(Table4[[#This Row],[DaysLate]]&lt;=0,"On Time",IF(Table4[[#This Row],[DaysLate]]&lt;=30,"1-30 Days",IF(Table4[[#This Row],[DaysLate]]&lt;=60,"30-60 Days",IF(Table4[[#This Row],[DaysLate]]&lt;=90,"60-90 Days","90+ Days")))))</f>
        <v>NA</v>
      </c>
      <c r="R3" t="str">
        <f>IF(Table4[[#This Row],[DaysLate]]="","",IF(Table4[[#This Row],[DaysLate]]&gt;0,1,0))</f>
        <v/>
      </c>
      <c r="S3" t="str">
        <f>IF(Table4[[#This Row],[DisputedFlag]]="","",IF(Table4[[#This Row],[DisputedFlag]]="Yes",1,0))</f>
        <v/>
      </c>
      <c r="T3">
        <f>IF(Table4[[#This Row],[PaymentStatus]]="Open",1,0)</f>
        <v>0</v>
      </c>
      <c r="U3">
        <f>IF(Table4[[#This Row],[InvoiceDate]]&lt;&gt;"",YEAR(Table4[[#This Row],[InvoiceDate]]),"")</f>
        <v>2024</v>
      </c>
    </row>
    <row r="4" spans="1:21" x14ac:dyDescent="0.4">
      <c r="A4" t="s">
        <v>17</v>
      </c>
      <c r="B4" t="s">
        <v>945</v>
      </c>
      <c r="C4" t="s">
        <v>18</v>
      </c>
      <c r="D4" s="1">
        <v>45347</v>
      </c>
      <c r="E4" s="1">
        <v>45377</v>
      </c>
      <c r="F4">
        <v>1023.43</v>
      </c>
      <c r="G4" t="s">
        <v>19</v>
      </c>
      <c r="H4" t="s">
        <v>12</v>
      </c>
      <c r="I4" s="1">
        <v>0</v>
      </c>
      <c r="J4" t="s">
        <v>947</v>
      </c>
      <c r="K4" t="s">
        <v>947</v>
      </c>
      <c r="L4">
        <v>770</v>
      </c>
      <c r="M4" t="s">
        <v>947</v>
      </c>
      <c r="N4" t="s">
        <v>947</v>
      </c>
      <c r="O4" t="s">
        <v>13</v>
      </c>
      <c r="P4" t="s">
        <v>946</v>
      </c>
      <c r="Q4" t="str">
        <f>IF(Table4[[#This Row],[DaysLate]]="","NA",IF(Table4[[#This Row],[DaysLate]]&lt;=0,"On Time",IF(Table4[[#This Row],[DaysLate]]&lt;=30,"1-30 Days",IF(Table4[[#This Row],[DaysLate]]&lt;=60,"30-60 Days",IF(Table4[[#This Row],[DaysLate]]&lt;=90,"60-90 Days","90+ Days")))))</f>
        <v>NA</v>
      </c>
      <c r="R4" t="str">
        <f>IF(Table4[[#This Row],[DaysLate]]="","",IF(Table4[[#This Row],[DaysLate]]&gt;0,1,0))</f>
        <v/>
      </c>
      <c r="S4" t="str">
        <f>IF(Table4[[#This Row],[DisputedFlag]]="","",IF(Table4[[#This Row],[DisputedFlag]]="Yes",1,0))</f>
        <v/>
      </c>
      <c r="T4">
        <f>IF(Table4[[#This Row],[PaymentStatus]]="Open",1,0)</f>
        <v>1</v>
      </c>
      <c r="U4">
        <f>IF(Table4[[#This Row],[InvoiceDate]]&lt;&gt;"",YEAR(Table4[[#This Row],[InvoiceDate]]),"")</f>
        <v>2024</v>
      </c>
    </row>
    <row r="5" spans="1:21" x14ac:dyDescent="0.4">
      <c r="A5" t="s">
        <v>20</v>
      </c>
      <c r="B5" t="s">
        <v>945</v>
      </c>
      <c r="C5" t="s">
        <v>21</v>
      </c>
      <c r="D5" s="1">
        <v>45299</v>
      </c>
      <c r="E5" s="1">
        <v>45329</v>
      </c>
      <c r="F5">
        <v>4433.05</v>
      </c>
      <c r="G5" t="s">
        <v>22</v>
      </c>
      <c r="H5" t="s">
        <v>16</v>
      </c>
      <c r="I5" s="1">
        <v>0</v>
      </c>
      <c r="J5" t="s">
        <v>947</v>
      </c>
      <c r="K5" t="s">
        <v>947</v>
      </c>
      <c r="L5">
        <v>818</v>
      </c>
      <c r="M5" t="s">
        <v>947</v>
      </c>
      <c r="N5" t="s">
        <v>947</v>
      </c>
      <c r="O5" t="s">
        <v>13</v>
      </c>
      <c r="P5" t="s">
        <v>946</v>
      </c>
      <c r="Q5" t="str">
        <f>IF(Table4[[#This Row],[DaysLate]]="","NA",IF(Table4[[#This Row],[DaysLate]]&lt;=0,"On Time",IF(Table4[[#This Row],[DaysLate]]&lt;=30,"1-30 Days",IF(Table4[[#This Row],[DaysLate]]&lt;=60,"30-60 Days",IF(Table4[[#This Row],[DaysLate]]&lt;=90,"60-90 Days","90+ Days")))))</f>
        <v>NA</v>
      </c>
      <c r="R5" t="str">
        <f>IF(Table4[[#This Row],[DaysLate]]="","",IF(Table4[[#This Row],[DaysLate]]&gt;0,1,0))</f>
        <v/>
      </c>
      <c r="S5" t="str">
        <f>IF(Table4[[#This Row],[DisputedFlag]]="","",IF(Table4[[#This Row],[DisputedFlag]]="Yes",1,0))</f>
        <v/>
      </c>
      <c r="T5">
        <f>IF(Table4[[#This Row],[PaymentStatus]]="Open",1,0)</f>
        <v>0</v>
      </c>
      <c r="U5">
        <f>IF(Table4[[#This Row],[InvoiceDate]]&lt;&gt;"",YEAR(Table4[[#This Row],[InvoiceDate]]),"")</f>
        <v>2024</v>
      </c>
    </row>
    <row r="6" spans="1:21" x14ac:dyDescent="0.4">
      <c r="A6" t="s">
        <v>23</v>
      </c>
      <c r="B6" t="s">
        <v>945</v>
      </c>
      <c r="C6" t="s">
        <v>21</v>
      </c>
      <c r="D6" s="1">
        <v>45435</v>
      </c>
      <c r="E6" s="1">
        <v>45465</v>
      </c>
      <c r="F6">
        <v>4345.1400000000003</v>
      </c>
      <c r="G6" t="s">
        <v>19</v>
      </c>
      <c r="H6" t="s">
        <v>16</v>
      </c>
      <c r="I6" s="1">
        <v>0</v>
      </c>
      <c r="J6" t="s">
        <v>947</v>
      </c>
      <c r="K6" t="s">
        <v>947</v>
      </c>
      <c r="L6">
        <v>897</v>
      </c>
      <c r="M6" t="s">
        <v>947</v>
      </c>
      <c r="N6" t="s">
        <v>947</v>
      </c>
      <c r="O6" t="s">
        <v>13</v>
      </c>
      <c r="P6" t="s">
        <v>946</v>
      </c>
      <c r="Q6" t="str">
        <f>IF(Table4[[#This Row],[DaysLate]]="","NA",IF(Table4[[#This Row],[DaysLate]]&lt;=0,"On Time",IF(Table4[[#This Row],[DaysLate]]&lt;=30,"1-30 Days",IF(Table4[[#This Row],[DaysLate]]&lt;=60,"30-60 Days",IF(Table4[[#This Row],[DaysLate]]&lt;=90,"60-90 Days","90+ Days")))))</f>
        <v>NA</v>
      </c>
      <c r="R6" t="str">
        <f>IF(Table4[[#This Row],[DaysLate]]="","",IF(Table4[[#This Row],[DaysLate]]&gt;0,1,0))</f>
        <v/>
      </c>
      <c r="S6" t="str">
        <f>IF(Table4[[#This Row],[DisputedFlag]]="","",IF(Table4[[#This Row],[DisputedFlag]]="Yes",1,0))</f>
        <v/>
      </c>
      <c r="T6">
        <f>IF(Table4[[#This Row],[PaymentStatus]]="Open",1,0)</f>
        <v>0</v>
      </c>
      <c r="U6">
        <f>IF(Table4[[#This Row],[InvoiceDate]]&lt;&gt;"",YEAR(Table4[[#This Row],[InvoiceDate]]),"")</f>
        <v>2024</v>
      </c>
    </row>
    <row r="7" spans="1:21" x14ac:dyDescent="0.4">
      <c r="A7" t="s">
        <v>24</v>
      </c>
      <c r="B7" t="s">
        <v>945</v>
      </c>
      <c r="C7" t="s">
        <v>18</v>
      </c>
      <c r="D7" s="1">
        <v>45482</v>
      </c>
      <c r="E7" s="1">
        <v>45512</v>
      </c>
      <c r="F7">
        <v>1599.18</v>
      </c>
      <c r="G7" t="s">
        <v>25</v>
      </c>
      <c r="H7" t="s">
        <v>12</v>
      </c>
      <c r="I7" s="1">
        <v>0</v>
      </c>
      <c r="J7" t="s">
        <v>947</v>
      </c>
      <c r="K7" t="s">
        <v>947</v>
      </c>
      <c r="L7">
        <v>770</v>
      </c>
      <c r="M7" t="s">
        <v>947</v>
      </c>
      <c r="N7" t="s">
        <v>947</v>
      </c>
      <c r="O7" t="s">
        <v>13</v>
      </c>
      <c r="P7" t="s">
        <v>946</v>
      </c>
      <c r="Q7" t="str">
        <f>IF(Table4[[#This Row],[DaysLate]]="","NA",IF(Table4[[#This Row],[DaysLate]]&lt;=0,"On Time",IF(Table4[[#This Row],[DaysLate]]&lt;=30,"1-30 Days",IF(Table4[[#This Row],[DaysLate]]&lt;=60,"30-60 Days",IF(Table4[[#This Row],[DaysLate]]&lt;=90,"60-90 Days","90+ Days")))))</f>
        <v>NA</v>
      </c>
      <c r="R7" t="str">
        <f>IF(Table4[[#This Row],[DaysLate]]="","",IF(Table4[[#This Row],[DaysLate]]&gt;0,1,0))</f>
        <v/>
      </c>
      <c r="S7" t="str">
        <f>IF(Table4[[#This Row],[DisputedFlag]]="","",IF(Table4[[#This Row],[DisputedFlag]]="Yes",1,0))</f>
        <v/>
      </c>
      <c r="T7">
        <f>IF(Table4[[#This Row],[PaymentStatus]]="Open",1,0)</f>
        <v>1</v>
      </c>
      <c r="U7">
        <f>IF(Table4[[#This Row],[InvoiceDate]]&lt;&gt;"",YEAR(Table4[[#This Row],[InvoiceDate]]),"")</f>
        <v>2024</v>
      </c>
    </row>
    <row r="8" spans="1:21" x14ac:dyDescent="0.4">
      <c r="A8" t="s">
        <v>26</v>
      </c>
      <c r="B8" t="s">
        <v>945</v>
      </c>
      <c r="C8" t="s">
        <v>10</v>
      </c>
      <c r="D8" s="1">
        <v>45646</v>
      </c>
      <c r="E8" s="1">
        <v>45676</v>
      </c>
      <c r="F8">
        <v>894.13</v>
      </c>
      <c r="G8" t="s">
        <v>22</v>
      </c>
      <c r="H8" t="s">
        <v>12</v>
      </c>
      <c r="I8" s="1">
        <v>0</v>
      </c>
      <c r="J8" t="s">
        <v>947</v>
      </c>
      <c r="K8" t="s">
        <v>947</v>
      </c>
      <c r="L8">
        <v>391</v>
      </c>
      <c r="M8" t="s">
        <v>947</v>
      </c>
      <c r="N8" t="s">
        <v>947</v>
      </c>
      <c r="O8" t="s">
        <v>13</v>
      </c>
      <c r="P8" t="s">
        <v>946</v>
      </c>
      <c r="Q8" t="str">
        <f>IF(Table4[[#This Row],[DaysLate]]="","NA",IF(Table4[[#This Row],[DaysLate]]&lt;=0,"On Time",IF(Table4[[#This Row],[DaysLate]]&lt;=30,"1-30 Days",IF(Table4[[#This Row],[DaysLate]]&lt;=60,"30-60 Days",IF(Table4[[#This Row],[DaysLate]]&lt;=90,"60-90 Days","90+ Days")))))</f>
        <v>NA</v>
      </c>
      <c r="R8" t="str">
        <f>IF(Table4[[#This Row],[DaysLate]]="","",IF(Table4[[#This Row],[DaysLate]]&gt;0,1,0))</f>
        <v/>
      </c>
      <c r="S8" t="str">
        <f>IF(Table4[[#This Row],[DisputedFlag]]="","",IF(Table4[[#This Row],[DisputedFlag]]="Yes",1,0))</f>
        <v/>
      </c>
      <c r="T8">
        <f>IF(Table4[[#This Row],[PaymentStatus]]="Open",1,0)</f>
        <v>1</v>
      </c>
      <c r="U8">
        <f>IF(Table4[[#This Row],[InvoiceDate]]&lt;&gt;"",YEAR(Table4[[#This Row],[InvoiceDate]]),"")</f>
        <v>2024</v>
      </c>
    </row>
    <row r="9" spans="1:21" x14ac:dyDescent="0.4">
      <c r="A9" t="s">
        <v>27</v>
      </c>
      <c r="B9" t="s">
        <v>945</v>
      </c>
      <c r="C9" t="s">
        <v>18</v>
      </c>
      <c r="D9" s="1">
        <v>45560</v>
      </c>
      <c r="E9" s="1">
        <v>45590</v>
      </c>
      <c r="F9">
        <v>1303.06</v>
      </c>
      <c r="G9" t="s">
        <v>19</v>
      </c>
      <c r="H9" t="s">
        <v>28</v>
      </c>
      <c r="I9" s="1">
        <v>45593</v>
      </c>
      <c r="J9">
        <v>3</v>
      </c>
      <c r="K9" t="s">
        <v>947</v>
      </c>
      <c r="L9">
        <v>818</v>
      </c>
      <c r="M9" t="s">
        <v>947</v>
      </c>
      <c r="N9" t="s">
        <v>947</v>
      </c>
      <c r="O9" t="s">
        <v>13</v>
      </c>
      <c r="P9" t="s">
        <v>946</v>
      </c>
      <c r="Q9" t="str">
        <f>IF(Table4[[#This Row],[DaysLate]]="","NA",IF(Table4[[#This Row],[DaysLate]]&lt;=0,"On Time",IF(Table4[[#This Row],[DaysLate]]&lt;=30,"1-30 Days",IF(Table4[[#This Row],[DaysLate]]&lt;=60,"30-60 Days",IF(Table4[[#This Row],[DaysLate]]&lt;=90,"60-90 Days","90+ Days")))))</f>
        <v>1-30 Days</v>
      </c>
      <c r="R9">
        <f>IF(Table4[[#This Row],[DaysLate]]="","",IF(Table4[[#This Row],[DaysLate]]&gt;0,1,0))</f>
        <v>1</v>
      </c>
      <c r="S9" t="str">
        <f>IF(Table4[[#This Row],[DisputedFlag]]="","",IF(Table4[[#This Row],[DisputedFlag]]="Yes",1,0))</f>
        <v/>
      </c>
      <c r="T9">
        <f>IF(Table4[[#This Row],[PaymentStatus]]="Open",1,0)</f>
        <v>0</v>
      </c>
      <c r="U9">
        <f>IF(Table4[[#This Row],[InvoiceDate]]&lt;&gt;"",YEAR(Table4[[#This Row],[InvoiceDate]]),"")</f>
        <v>2024</v>
      </c>
    </row>
    <row r="10" spans="1:21" x14ac:dyDescent="0.4">
      <c r="A10" t="s">
        <v>29</v>
      </c>
      <c r="B10" t="s">
        <v>945</v>
      </c>
      <c r="C10" t="s">
        <v>21</v>
      </c>
      <c r="D10" s="1">
        <v>45334</v>
      </c>
      <c r="E10" s="1">
        <v>45364</v>
      </c>
      <c r="F10">
        <v>3481.8</v>
      </c>
      <c r="G10" t="s">
        <v>15</v>
      </c>
      <c r="H10" t="s">
        <v>28</v>
      </c>
      <c r="I10" s="1">
        <v>45367</v>
      </c>
      <c r="J10">
        <v>3</v>
      </c>
      <c r="K10" t="s">
        <v>947</v>
      </c>
      <c r="L10">
        <v>406</v>
      </c>
      <c r="M10" t="s">
        <v>947</v>
      </c>
      <c r="N10" t="s">
        <v>947</v>
      </c>
      <c r="O10" t="s">
        <v>13</v>
      </c>
      <c r="P10" t="s">
        <v>946</v>
      </c>
      <c r="Q10" t="str">
        <f>IF(Table4[[#This Row],[DaysLate]]="","NA",IF(Table4[[#This Row],[DaysLate]]&lt;=0,"On Time",IF(Table4[[#This Row],[DaysLate]]&lt;=30,"1-30 Days",IF(Table4[[#This Row],[DaysLate]]&lt;=60,"30-60 Days",IF(Table4[[#This Row],[DaysLate]]&lt;=90,"60-90 Days","90+ Days")))))</f>
        <v>1-30 Days</v>
      </c>
      <c r="R10">
        <f>IF(Table4[[#This Row],[DaysLate]]="","",IF(Table4[[#This Row],[DaysLate]]&gt;0,1,0))</f>
        <v>1</v>
      </c>
      <c r="S10" t="str">
        <f>IF(Table4[[#This Row],[DisputedFlag]]="","",IF(Table4[[#This Row],[DisputedFlag]]="Yes",1,0))</f>
        <v/>
      </c>
      <c r="T10">
        <f>IF(Table4[[#This Row],[PaymentStatus]]="Open",1,0)</f>
        <v>0</v>
      </c>
      <c r="U10">
        <f>IF(Table4[[#This Row],[InvoiceDate]]&lt;&gt;"",YEAR(Table4[[#This Row],[InvoiceDate]]),"")</f>
        <v>2024</v>
      </c>
    </row>
    <row r="11" spans="1:21" x14ac:dyDescent="0.4">
      <c r="A11" t="s">
        <v>30</v>
      </c>
      <c r="B11" t="s">
        <v>945</v>
      </c>
      <c r="C11" t="s">
        <v>21</v>
      </c>
      <c r="D11" s="1">
        <v>45470</v>
      </c>
      <c r="E11" s="1">
        <v>45500</v>
      </c>
      <c r="F11">
        <v>217.97</v>
      </c>
      <c r="G11" t="s">
        <v>22</v>
      </c>
      <c r="H11" t="s">
        <v>12</v>
      </c>
      <c r="I11" s="1">
        <v>0</v>
      </c>
      <c r="J11" t="s">
        <v>947</v>
      </c>
      <c r="K11" t="s">
        <v>947</v>
      </c>
      <c r="L11">
        <v>897</v>
      </c>
      <c r="M11" t="s">
        <v>947</v>
      </c>
      <c r="N11" t="s">
        <v>947</v>
      </c>
      <c r="O11" t="s">
        <v>13</v>
      </c>
      <c r="P11" t="s">
        <v>946</v>
      </c>
      <c r="Q11" t="str">
        <f>IF(Table4[[#This Row],[DaysLate]]="","NA",IF(Table4[[#This Row],[DaysLate]]&lt;=0,"On Time",IF(Table4[[#This Row],[DaysLate]]&lt;=30,"1-30 Days",IF(Table4[[#This Row],[DaysLate]]&lt;=60,"30-60 Days",IF(Table4[[#This Row],[DaysLate]]&lt;=90,"60-90 Days","90+ Days")))))</f>
        <v>NA</v>
      </c>
      <c r="R11" t="str">
        <f>IF(Table4[[#This Row],[DaysLate]]="","",IF(Table4[[#This Row],[DaysLate]]&gt;0,1,0))</f>
        <v/>
      </c>
      <c r="S11" t="str">
        <f>IF(Table4[[#This Row],[DisputedFlag]]="","",IF(Table4[[#This Row],[DisputedFlag]]="Yes",1,0))</f>
        <v/>
      </c>
      <c r="T11">
        <f>IF(Table4[[#This Row],[PaymentStatus]]="Open",1,0)</f>
        <v>1</v>
      </c>
      <c r="U11">
        <f>IF(Table4[[#This Row],[InvoiceDate]]&lt;&gt;"",YEAR(Table4[[#This Row],[InvoiceDate]]),"")</f>
        <v>2024</v>
      </c>
    </row>
    <row r="12" spans="1:21" x14ac:dyDescent="0.4">
      <c r="A12" t="s">
        <v>31</v>
      </c>
      <c r="B12" t="s">
        <v>945</v>
      </c>
      <c r="C12" t="s">
        <v>10</v>
      </c>
      <c r="D12" s="1">
        <v>45360</v>
      </c>
      <c r="E12" s="1">
        <v>45390</v>
      </c>
      <c r="F12">
        <v>1809.07</v>
      </c>
      <c r="G12" t="s">
        <v>11</v>
      </c>
      <c r="H12" t="s">
        <v>16</v>
      </c>
      <c r="I12" s="1">
        <v>0</v>
      </c>
      <c r="J12" t="s">
        <v>947</v>
      </c>
      <c r="K12" t="s">
        <v>947</v>
      </c>
      <c r="L12">
        <v>406</v>
      </c>
      <c r="M12" t="s">
        <v>947</v>
      </c>
      <c r="N12" t="s">
        <v>947</v>
      </c>
      <c r="O12" t="s">
        <v>13</v>
      </c>
      <c r="P12" t="s">
        <v>946</v>
      </c>
      <c r="Q12" t="str">
        <f>IF(Table4[[#This Row],[DaysLate]]="","NA",IF(Table4[[#This Row],[DaysLate]]&lt;=0,"On Time",IF(Table4[[#This Row],[DaysLate]]&lt;=30,"1-30 Days",IF(Table4[[#This Row],[DaysLate]]&lt;=60,"30-60 Days",IF(Table4[[#This Row],[DaysLate]]&lt;=90,"60-90 Days","90+ Days")))))</f>
        <v>NA</v>
      </c>
      <c r="R12" t="str">
        <f>IF(Table4[[#This Row],[DaysLate]]="","",IF(Table4[[#This Row],[DaysLate]]&gt;0,1,0))</f>
        <v/>
      </c>
      <c r="S12" t="str">
        <f>IF(Table4[[#This Row],[DisputedFlag]]="","",IF(Table4[[#This Row],[DisputedFlag]]="Yes",1,0))</f>
        <v/>
      </c>
      <c r="T12">
        <f>IF(Table4[[#This Row],[PaymentStatus]]="Open",1,0)</f>
        <v>0</v>
      </c>
      <c r="U12">
        <f>IF(Table4[[#This Row],[InvoiceDate]]&lt;&gt;"",YEAR(Table4[[#This Row],[InvoiceDate]]),"")</f>
        <v>2024</v>
      </c>
    </row>
    <row r="13" spans="1:21" x14ac:dyDescent="0.4">
      <c r="A13" t="s">
        <v>32</v>
      </c>
      <c r="B13" t="s">
        <v>945</v>
      </c>
      <c r="C13" t="s">
        <v>10</v>
      </c>
      <c r="D13" s="1">
        <v>45575</v>
      </c>
      <c r="E13" s="1">
        <v>45605</v>
      </c>
      <c r="F13">
        <v>884.1</v>
      </c>
      <c r="G13" t="s">
        <v>22</v>
      </c>
      <c r="H13" t="s">
        <v>12</v>
      </c>
      <c r="I13" s="1">
        <v>0</v>
      </c>
      <c r="J13" t="s">
        <v>947</v>
      </c>
      <c r="K13" t="s">
        <v>947</v>
      </c>
      <c r="L13">
        <v>770</v>
      </c>
      <c r="M13" t="s">
        <v>947</v>
      </c>
      <c r="N13" t="s">
        <v>947</v>
      </c>
      <c r="O13" t="s">
        <v>13</v>
      </c>
      <c r="P13" t="s">
        <v>946</v>
      </c>
      <c r="Q13" t="str">
        <f>IF(Table4[[#This Row],[DaysLate]]="","NA",IF(Table4[[#This Row],[DaysLate]]&lt;=0,"On Time",IF(Table4[[#This Row],[DaysLate]]&lt;=30,"1-30 Days",IF(Table4[[#This Row],[DaysLate]]&lt;=60,"30-60 Days",IF(Table4[[#This Row],[DaysLate]]&lt;=90,"60-90 Days","90+ Days")))))</f>
        <v>NA</v>
      </c>
      <c r="R13" t="str">
        <f>IF(Table4[[#This Row],[DaysLate]]="","",IF(Table4[[#This Row],[DaysLate]]&gt;0,1,0))</f>
        <v/>
      </c>
      <c r="S13" t="str">
        <f>IF(Table4[[#This Row],[DisputedFlag]]="","",IF(Table4[[#This Row],[DisputedFlag]]="Yes",1,0))</f>
        <v/>
      </c>
      <c r="T13">
        <f>IF(Table4[[#This Row],[PaymentStatus]]="Open",1,0)</f>
        <v>1</v>
      </c>
      <c r="U13">
        <f>IF(Table4[[#This Row],[InvoiceDate]]&lt;&gt;"",YEAR(Table4[[#This Row],[InvoiceDate]]),"")</f>
        <v>2024</v>
      </c>
    </row>
    <row r="14" spans="1:21" x14ac:dyDescent="0.4">
      <c r="A14" t="s">
        <v>33</v>
      </c>
      <c r="B14" t="s">
        <v>945</v>
      </c>
      <c r="C14" t="s">
        <v>21</v>
      </c>
      <c r="D14" s="1">
        <v>45065</v>
      </c>
      <c r="E14" s="1">
        <v>45095</v>
      </c>
      <c r="F14">
        <v>1491.7</v>
      </c>
      <c r="G14" t="s">
        <v>19</v>
      </c>
      <c r="H14" t="s">
        <v>12</v>
      </c>
      <c r="I14" s="1">
        <v>0</v>
      </c>
      <c r="J14" t="s">
        <v>947</v>
      </c>
      <c r="K14" t="s">
        <v>947</v>
      </c>
      <c r="L14">
        <v>391</v>
      </c>
      <c r="M14" t="s">
        <v>947</v>
      </c>
      <c r="N14" t="s">
        <v>947</v>
      </c>
      <c r="O14" t="s">
        <v>13</v>
      </c>
      <c r="P14" t="s">
        <v>946</v>
      </c>
      <c r="Q14" t="str">
        <f>IF(Table4[[#This Row],[DaysLate]]="","NA",IF(Table4[[#This Row],[DaysLate]]&lt;=0,"On Time",IF(Table4[[#This Row],[DaysLate]]&lt;=30,"1-30 Days",IF(Table4[[#This Row],[DaysLate]]&lt;=60,"30-60 Days",IF(Table4[[#This Row],[DaysLate]]&lt;=90,"60-90 Days","90+ Days")))))</f>
        <v>NA</v>
      </c>
      <c r="R14" t="str">
        <f>IF(Table4[[#This Row],[DaysLate]]="","",IF(Table4[[#This Row],[DaysLate]]&gt;0,1,0))</f>
        <v/>
      </c>
      <c r="S14" t="str">
        <f>IF(Table4[[#This Row],[DisputedFlag]]="","",IF(Table4[[#This Row],[DisputedFlag]]="Yes",1,0))</f>
        <v/>
      </c>
      <c r="T14">
        <f>IF(Table4[[#This Row],[PaymentStatus]]="Open",1,0)</f>
        <v>1</v>
      </c>
      <c r="U14">
        <f>IF(Table4[[#This Row],[InvoiceDate]]&lt;&gt;"",YEAR(Table4[[#This Row],[InvoiceDate]]),"")</f>
        <v>2023</v>
      </c>
    </row>
    <row r="15" spans="1:21" x14ac:dyDescent="0.4">
      <c r="A15" t="s">
        <v>34</v>
      </c>
      <c r="B15" t="s">
        <v>945</v>
      </c>
      <c r="C15" t="s">
        <v>21</v>
      </c>
      <c r="D15" s="1">
        <v>45249</v>
      </c>
      <c r="E15" s="1">
        <v>45279</v>
      </c>
      <c r="F15">
        <v>4212.17</v>
      </c>
      <c r="G15" t="s">
        <v>25</v>
      </c>
      <c r="H15" t="s">
        <v>28</v>
      </c>
      <c r="I15" s="1">
        <v>45285</v>
      </c>
      <c r="J15">
        <v>6</v>
      </c>
      <c r="K15" t="s">
        <v>947</v>
      </c>
      <c r="L15">
        <v>897</v>
      </c>
      <c r="M15" t="s">
        <v>947</v>
      </c>
      <c r="N15" t="s">
        <v>947</v>
      </c>
      <c r="O15" t="s">
        <v>13</v>
      </c>
      <c r="P15" t="s">
        <v>946</v>
      </c>
      <c r="Q15" t="str">
        <f>IF(Table4[[#This Row],[DaysLate]]="","NA",IF(Table4[[#This Row],[DaysLate]]&lt;=0,"On Time",IF(Table4[[#This Row],[DaysLate]]&lt;=30,"1-30 Days",IF(Table4[[#This Row],[DaysLate]]&lt;=60,"30-60 Days",IF(Table4[[#This Row],[DaysLate]]&lt;=90,"60-90 Days","90+ Days")))))</f>
        <v>1-30 Days</v>
      </c>
      <c r="R15">
        <f>IF(Table4[[#This Row],[DaysLate]]="","",IF(Table4[[#This Row],[DaysLate]]&gt;0,1,0))</f>
        <v>1</v>
      </c>
      <c r="S15" t="str">
        <f>IF(Table4[[#This Row],[DisputedFlag]]="","",IF(Table4[[#This Row],[DisputedFlag]]="Yes",1,0))</f>
        <v/>
      </c>
      <c r="T15">
        <f>IF(Table4[[#This Row],[PaymentStatus]]="Open",1,0)</f>
        <v>0</v>
      </c>
      <c r="U15">
        <f>IF(Table4[[#This Row],[InvoiceDate]]&lt;&gt;"",YEAR(Table4[[#This Row],[InvoiceDate]]),"")</f>
        <v>2023</v>
      </c>
    </row>
    <row r="16" spans="1:21" x14ac:dyDescent="0.4">
      <c r="A16" t="s">
        <v>35</v>
      </c>
      <c r="B16" t="s">
        <v>945</v>
      </c>
      <c r="C16" t="s">
        <v>10</v>
      </c>
      <c r="D16" s="1">
        <v>45417</v>
      </c>
      <c r="E16" s="1">
        <v>45447</v>
      </c>
      <c r="F16">
        <v>1632.82</v>
      </c>
      <c r="G16" t="s">
        <v>19</v>
      </c>
      <c r="H16" t="s">
        <v>12</v>
      </c>
      <c r="I16" s="1">
        <v>0</v>
      </c>
      <c r="J16" t="s">
        <v>947</v>
      </c>
      <c r="K16" t="s">
        <v>947</v>
      </c>
      <c r="L16">
        <v>818</v>
      </c>
      <c r="M16" t="s">
        <v>947</v>
      </c>
      <c r="N16" t="s">
        <v>947</v>
      </c>
      <c r="O16" t="s">
        <v>13</v>
      </c>
      <c r="P16" t="s">
        <v>946</v>
      </c>
      <c r="Q16" t="str">
        <f>IF(Table4[[#This Row],[DaysLate]]="","NA",IF(Table4[[#This Row],[DaysLate]]&lt;=0,"On Time",IF(Table4[[#This Row],[DaysLate]]&lt;=30,"1-30 Days",IF(Table4[[#This Row],[DaysLate]]&lt;=60,"30-60 Days",IF(Table4[[#This Row],[DaysLate]]&lt;=90,"60-90 Days","90+ Days")))))</f>
        <v>NA</v>
      </c>
      <c r="R16" t="str">
        <f>IF(Table4[[#This Row],[DaysLate]]="","",IF(Table4[[#This Row],[DaysLate]]&gt;0,1,0))</f>
        <v/>
      </c>
      <c r="S16" t="str">
        <f>IF(Table4[[#This Row],[DisputedFlag]]="","",IF(Table4[[#This Row],[DisputedFlag]]="Yes",1,0))</f>
        <v/>
      </c>
      <c r="T16">
        <f>IF(Table4[[#This Row],[PaymentStatus]]="Open",1,0)</f>
        <v>1</v>
      </c>
      <c r="U16">
        <f>IF(Table4[[#This Row],[InvoiceDate]]&lt;&gt;"",YEAR(Table4[[#This Row],[InvoiceDate]]),"")</f>
        <v>2024</v>
      </c>
    </row>
    <row r="17" spans="1:21" x14ac:dyDescent="0.4">
      <c r="A17" t="s">
        <v>36</v>
      </c>
      <c r="B17" t="s">
        <v>945</v>
      </c>
      <c r="C17" t="s">
        <v>10</v>
      </c>
      <c r="D17" s="1">
        <v>45081</v>
      </c>
      <c r="E17" s="1">
        <v>45111</v>
      </c>
      <c r="F17">
        <v>1887.67</v>
      </c>
      <c r="G17" t="s">
        <v>11</v>
      </c>
      <c r="H17" t="s">
        <v>28</v>
      </c>
      <c r="I17" s="1">
        <v>45111</v>
      </c>
      <c r="J17">
        <v>0</v>
      </c>
      <c r="K17" t="s">
        <v>947</v>
      </c>
      <c r="L17">
        <v>770</v>
      </c>
      <c r="M17" t="s">
        <v>947</v>
      </c>
      <c r="N17" t="s">
        <v>947</v>
      </c>
      <c r="O17" t="s">
        <v>13</v>
      </c>
      <c r="P17" t="s">
        <v>946</v>
      </c>
      <c r="Q17" t="str">
        <f>IF(Table4[[#This Row],[DaysLate]]="","NA",IF(Table4[[#This Row],[DaysLate]]&lt;=0,"On Time",IF(Table4[[#This Row],[DaysLate]]&lt;=30,"1-30 Days",IF(Table4[[#This Row],[DaysLate]]&lt;=60,"30-60 Days",IF(Table4[[#This Row],[DaysLate]]&lt;=90,"60-90 Days","90+ Days")))))</f>
        <v>On Time</v>
      </c>
      <c r="R17">
        <f>IF(Table4[[#This Row],[DaysLate]]="","",IF(Table4[[#This Row],[DaysLate]]&gt;0,1,0))</f>
        <v>0</v>
      </c>
      <c r="S17" t="str">
        <f>IF(Table4[[#This Row],[DisputedFlag]]="","",IF(Table4[[#This Row],[DisputedFlag]]="Yes",1,0))</f>
        <v/>
      </c>
      <c r="T17">
        <f>IF(Table4[[#This Row],[PaymentStatus]]="Open",1,0)</f>
        <v>0</v>
      </c>
      <c r="U17">
        <f>IF(Table4[[#This Row],[InvoiceDate]]&lt;&gt;"",YEAR(Table4[[#This Row],[InvoiceDate]]),"")</f>
        <v>2023</v>
      </c>
    </row>
    <row r="18" spans="1:21" x14ac:dyDescent="0.4">
      <c r="A18" t="s">
        <v>37</v>
      </c>
      <c r="B18" t="s">
        <v>945</v>
      </c>
      <c r="C18" t="s">
        <v>10</v>
      </c>
      <c r="D18" s="1">
        <v>45270</v>
      </c>
      <c r="E18" s="1">
        <v>45300</v>
      </c>
      <c r="F18">
        <v>1721.41</v>
      </c>
      <c r="G18" t="s">
        <v>19</v>
      </c>
      <c r="H18" t="s">
        <v>12</v>
      </c>
      <c r="I18" s="1">
        <v>0</v>
      </c>
      <c r="J18" t="s">
        <v>947</v>
      </c>
      <c r="K18" t="s">
        <v>947</v>
      </c>
      <c r="L18">
        <v>406</v>
      </c>
      <c r="M18" t="s">
        <v>947</v>
      </c>
      <c r="N18" t="s">
        <v>947</v>
      </c>
      <c r="O18" t="s">
        <v>13</v>
      </c>
      <c r="P18" t="s">
        <v>946</v>
      </c>
      <c r="Q18" t="str">
        <f>IF(Table4[[#This Row],[DaysLate]]="","NA",IF(Table4[[#This Row],[DaysLate]]&lt;=0,"On Time",IF(Table4[[#This Row],[DaysLate]]&lt;=30,"1-30 Days",IF(Table4[[#This Row],[DaysLate]]&lt;=60,"30-60 Days",IF(Table4[[#This Row],[DaysLate]]&lt;=90,"60-90 Days","90+ Days")))))</f>
        <v>NA</v>
      </c>
      <c r="R18" t="str">
        <f>IF(Table4[[#This Row],[DaysLate]]="","",IF(Table4[[#This Row],[DaysLate]]&gt;0,1,0))</f>
        <v/>
      </c>
      <c r="S18" t="str">
        <f>IF(Table4[[#This Row],[DisputedFlag]]="","",IF(Table4[[#This Row],[DisputedFlag]]="Yes",1,0))</f>
        <v/>
      </c>
      <c r="T18">
        <f>IF(Table4[[#This Row],[PaymentStatus]]="Open",1,0)</f>
        <v>1</v>
      </c>
      <c r="U18">
        <f>IF(Table4[[#This Row],[InvoiceDate]]&lt;&gt;"",YEAR(Table4[[#This Row],[InvoiceDate]]),"")</f>
        <v>2023</v>
      </c>
    </row>
    <row r="19" spans="1:21" x14ac:dyDescent="0.4">
      <c r="A19" t="s">
        <v>38</v>
      </c>
      <c r="B19" t="s">
        <v>945</v>
      </c>
      <c r="C19" t="s">
        <v>39</v>
      </c>
      <c r="D19" s="1">
        <v>45656</v>
      </c>
      <c r="E19" s="1">
        <v>45686</v>
      </c>
      <c r="F19">
        <v>2941.63</v>
      </c>
      <c r="G19" t="s">
        <v>22</v>
      </c>
      <c r="H19" t="s">
        <v>12</v>
      </c>
      <c r="I19" s="1">
        <v>0</v>
      </c>
      <c r="J19" t="s">
        <v>947</v>
      </c>
      <c r="K19" t="s">
        <v>947</v>
      </c>
      <c r="L19">
        <v>818</v>
      </c>
      <c r="M19" t="s">
        <v>947</v>
      </c>
      <c r="N19" t="s">
        <v>947</v>
      </c>
      <c r="O19" t="s">
        <v>13</v>
      </c>
      <c r="P19" t="s">
        <v>946</v>
      </c>
      <c r="Q19" t="str">
        <f>IF(Table4[[#This Row],[DaysLate]]="","NA",IF(Table4[[#This Row],[DaysLate]]&lt;=0,"On Time",IF(Table4[[#This Row],[DaysLate]]&lt;=30,"1-30 Days",IF(Table4[[#This Row],[DaysLate]]&lt;=60,"30-60 Days",IF(Table4[[#This Row],[DaysLate]]&lt;=90,"60-90 Days","90+ Days")))))</f>
        <v>NA</v>
      </c>
      <c r="R19" t="str">
        <f>IF(Table4[[#This Row],[DaysLate]]="","",IF(Table4[[#This Row],[DaysLate]]&gt;0,1,0))</f>
        <v/>
      </c>
      <c r="S19" t="str">
        <f>IF(Table4[[#This Row],[DisputedFlag]]="","",IF(Table4[[#This Row],[DisputedFlag]]="Yes",1,0))</f>
        <v/>
      </c>
      <c r="T19">
        <f>IF(Table4[[#This Row],[PaymentStatus]]="Open",1,0)</f>
        <v>1</v>
      </c>
      <c r="U19">
        <f>IF(Table4[[#This Row],[InvoiceDate]]&lt;&gt;"",YEAR(Table4[[#This Row],[InvoiceDate]]),"")</f>
        <v>2024</v>
      </c>
    </row>
    <row r="20" spans="1:21" x14ac:dyDescent="0.4">
      <c r="A20" t="s">
        <v>40</v>
      </c>
      <c r="B20" t="s">
        <v>945</v>
      </c>
      <c r="C20" t="s">
        <v>18</v>
      </c>
      <c r="D20" s="1">
        <v>45470</v>
      </c>
      <c r="E20" s="1">
        <v>45500</v>
      </c>
      <c r="F20">
        <v>889.44</v>
      </c>
      <c r="G20" t="s">
        <v>22</v>
      </c>
      <c r="H20" t="s">
        <v>28</v>
      </c>
      <c r="I20" s="1">
        <v>45500</v>
      </c>
      <c r="J20">
        <v>0</v>
      </c>
      <c r="K20" t="s">
        <v>947</v>
      </c>
      <c r="L20">
        <v>391</v>
      </c>
      <c r="M20" t="s">
        <v>947</v>
      </c>
      <c r="N20" t="s">
        <v>947</v>
      </c>
      <c r="O20" t="s">
        <v>13</v>
      </c>
      <c r="P20" t="s">
        <v>946</v>
      </c>
      <c r="Q20" t="str">
        <f>IF(Table4[[#This Row],[DaysLate]]="","NA",IF(Table4[[#This Row],[DaysLate]]&lt;=0,"On Time",IF(Table4[[#This Row],[DaysLate]]&lt;=30,"1-30 Days",IF(Table4[[#This Row],[DaysLate]]&lt;=60,"30-60 Days",IF(Table4[[#This Row],[DaysLate]]&lt;=90,"60-90 Days","90+ Days")))))</f>
        <v>On Time</v>
      </c>
      <c r="R20">
        <f>IF(Table4[[#This Row],[DaysLate]]="","",IF(Table4[[#This Row],[DaysLate]]&gt;0,1,0))</f>
        <v>0</v>
      </c>
      <c r="S20" t="str">
        <f>IF(Table4[[#This Row],[DisputedFlag]]="","",IF(Table4[[#This Row],[DisputedFlag]]="Yes",1,0))</f>
        <v/>
      </c>
      <c r="T20">
        <f>IF(Table4[[#This Row],[PaymentStatus]]="Open",1,0)</f>
        <v>0</v>
      </c>
      <c r="U20">
        <f>IF(Table4[[#This Row],[InvoiceDate]]&lt;&gt;"",YEAR(Table4[[#This Row],[InvoiceDate]]),"")</f>
        <v>2024</v>
      </c>
    </row>
    <row r="21" spans="1:21" x14ac:dyDescent="0.4">
      <c r="A21" t="s">
        <v>41</v>
      </c>
      <c r="B21" t="s">
        <v>945</v>
      </c>
      <c r="C21" t="s">
        <v>18</v>
      </c>
      <c r="D21" s="1">
        <v>45744</v>
      </c>
      <c r="E21" s="1">
        <v>45774</v>
      </c>
      <c r="F21">
        <v>1539.53</v>
      </c>
      <c r="G21" t="s">
        <v>25</v>
      </c>
      <c r="H21" t="s">
        <v>16</v>
      </c>
      <c r="I21" s="1">
        <v>0</v>
      </c>
      <c r="J21" t="s">
        <v>947</v>
      </c>
      <c r="K21" t="s">
        <v>947</v>
      </c>
      <c r="L21">
        <v>897</v>
      </c>
      <c r="M21" t="s">
        <v>947</v>
      </c>
      <c r="N21" t="s">
        <v>947</v>
      </c>
      <c r="O21" t="s">
        <v>13</v>
      </c>
      <c r="P21" t="s">
        <v>946</v>
      </c>
      <c r="Q21" t="str">
        <f>IF(Table4[[#This Row],[DaysLate]]="","NA",IF(Table4[[#This Row],[DaysLate]]&lt;=0,"On Time",IF(Table4[[#This Row],[DaysLate]]&lt;=30,"1-30 Days",IF(Table4[[#This Row],[DaysLate]]&lt;=60,"30-60 Days",IF(Table4[[#This Row],[DaysLate]]&lt;=90,"60-90 Days","90+ Days")))))</f>
        <v>NA</v>
      </c>
      <c r="R21" t="str">
        <f>IF(Table4[[#This Row],[DaysLate]]="","",IF(Table4[[#This Row],[DaysLate]]&gt;0,1,0))</f>
        <v/>
      </c>
      <c r="S21" t="str">
        <f>IF(Table4[[#This Row],[DisputedFlag]]="","",IF(Table4[[#This Row],[DisputedFlag]]="Yes",1,0))</f>
        <v/>
      </c>
      <c r="T21">
        <f>IF(Table4[[#This Row],[PaymentStatus]]="Open",1,0)</f>
        <v>0</v>
      </c>
      <c r="U21">
        <f>IF(Table4[[#This Row],[InvoiceDate]]&lt;&gt;"",YEAR(Table4[[#This Row],[InvoiceDate]]),"")</f>
        <v>2025</v>
      </c>
    </row>
    <row r="22" spans="1:21" x14ac:dyDescent="0.4">
      <c r="A22" t="s">
        <v>42</v>
      </c>
      <c r="B22" t="s">
        <v>945</v>
      </c>
      <c r="C22" t="s">
        <v>43</v>
      </c>
      <c r="D22" s="1">
        <v>45121</v>
      </c>
      <c r="E22" s="1">
        <v>45151</v>
      </c>
      <c r="F22">
        <v>996.27</v>
      </c>
      <c r="G22" t="s">
        <v>25</v>
      </c>
      <c r="H22" t="s">
        <v>12</v>
      </c>
      <c r="I22" s="1">
        <v>0</v>
      </c>
      <c r="J22" t="s">
        <v>947</v>
      </c>
      <c r="K22" t="s">
        <v>947</v>
      </c>
      <c r="L22">
        <v>818</v>
      </c>
      <c r="M22" t="s">
        <v>947</v>
      </c>
      <c r="N22" t="s">
        <v>947</v>
      </c>
      <c r="O22" t="s">
        <v>13</v>
      </c>
      <c r="P22" t="s">
        <v>946</v>
      </c>
      <c r="Q22" t="str">
        <f>IF(Table4[[#This Row],[DaysLate]]="","NA",IF(Table4[[#This Row],[DaysLate]]&lt;=0,"On Time",IF(Table4[[#This Row],[DaysLate]]&lt;=30,"1-30 Days",IF(Table4[[#This Row],[DaysLate]]&lt;=60,"30-60 Days",IF(Table4[[#This Row],[DaysLate]]&lt;=90,"60-90 Days","90+ Days")))))</f>
        <v>NA</v>
      </c>
      <c r="R22" t="str">
        <f>IF(Table4[[#This Row],[DaysLate]]="","",IF(Table4[[#This Row],[DaysLate]]&gt;0,1,0))</f>
        <v/>
      </c>
      <c r="S22" t="str">
        <f>IF(Table4[[#This Row],[DisputedFlag]]="","",IF(Table4[[#This Row],[DisputedFlag]]="Yes",1,0))</f>
        <v/>
      </c>
      <c r="T22">
        <f>IF(Table4[[#This Row],[PaymentStatus]]="Open",1,0)</f>
        <v>1</v>
      </c>
      <c r="U22">
        <f>IF(Table4[[#This Row],[InvoiceDate]]&lt;&gt;"",YEAR(Table4[[#This Row],[InvoiceDate]]),"")</f>
        <v>2023</v>
      </c>
    </row>
    <row r="23" spans="1:21" x14ac:dyDescent="0.4">
      <c r="A23" t="s">
        <v>44</v>
      </c>
      <c r="B23" t="s">
        <v>945</v>
      </c>
      <c r="C23" t="s">
        <v>43</v>
      </c>
      <c r="D23" s="1">
        <v>45105</v>
      </c>
      <c r="E23" s="1">
        <v>45135</v>
      </c>
      <c r="F23">
        <v>2450.1</v>
      </c>
      <c r="G23" t="s">
        <v>15</v>
      </c>
      <c r="H23" t="s">
        <v>16</v>
      </c>
      <c r="I23" s="1">
        <v>0</v>
      </c>
      <c r="J23" t="s">
        <v>947</v>
      </c>
      <c r="K23" t="s">
        <v>947</v>
      </c>
      <c r="L23">
        <v>391</v>
      </c>
      <c r="M23" t="s">
        <v>947</v>
      </c>
      <c r="N23" t="s">
        <v>947</v>
      </c>
      <c r="O23" t="s">
        <v>13</v>
      </c>
      <c r="P23" t="s">
        <v>946</v>
      </c>
      <c r="Q23" t="str">
        <f>IF(Table4[[#This Row],[DaysLate]]="","NA",IF(Table4[[#This Row],[DaysLate]]&lt;=0,"On Time",IF(Table4[[#This Row],[DaysLate]]&lt;=30,"1-30 Days",IF(Table4[[#This Row],[DaysLate]]&lt;=60,"30-60 Days",IF(Table4[[#This Row],[DaysLate]]&lt;=90,"60-90 Days","90+ Days")))))</f>
        <v>NA</v>
      </c>
      <c r="R23" t="str">
        <f>IF(Table4[[#This Row],[DaysLate]]="","",IF(Table4[[#This Row],[DaysLate]]&gt;0,1,0))</f>
        <v/>
      </c>
      <c r="S23" t="str">
        <f>IF(Table4[[#This Row],[DisputedFlag]]="","",IF(Table4[[#This Row],[DisputedFlag]]="Yes",1,0))</f>
        <v/>
      </c>
      <c r="T23">
        <f>IF(Table4[[#This Row],[PaymentStatus]]="Open",1,0)</f>
        <v>0</v>
      </c>
      <c r="U23">
        <f>IF(Table4[[#This Row],[InvoiceDate]]&lt;&gt;"",YEAR(Table4[[#This Row],[InvoiceDate]]),"")</f>
        <v>2023</v>
      </c>
    </row>
    <row r="24" spans="1:21" x14ac:dyDescent="0.4">
      <c r="A24" t="s">
        <v>45</v>
      </c>
      <c r="B24" t="s">
        <v>945</v>
      </c>
      <c r="C24" t="s">
        <v>39</v>
      </c>
      <c r="D24" s="1">
        <v>45653</v>
      </c>
      <c r="E24" s="1">
        <v>45683</v>
      </c>
      <c r="F24">
        <v>797.8</v>
      </c>
      <c r="G24" t="s">
        <v>15</v>
      </c>
      <c r="H24" t="s">
        <v>12</v>
      </c>
      <c r="I24" s="1">
        <v>0</v>
      </c>
      <c r="J24" t="s">
        <v>947</v>
      </c>
      <c r="K24" t="s">
        <v>947</v>
      </c>
      <c r="L24">
        <v>897</v>
      </c>
      <c r="M24" t="s">
        <v>947</v>
      </c>
      <c r="N24" t="s">
        <v>947</v>
      </c>
      <c r="O24" t="s">
        <v>13</v>
      </c>
      <c r="P24" t="s">
        <v>946</v>
      </c>
      <c r="Q24" t="str">
        <f>IF(Table4[[#This Row],[DaysLate]]="","NA",IF(Table4[[#This Row],[DaysLate]]&lt;=0,"On Time",IF(Table4[[#This Row],[DaysLate]]&lt;=30,"1-30 Days",IF(Table4[[#This Row],[DaysLate]]&lt;=60,"30-60 Days",IF(Table4[[#This Row],[DaysLate]]&lt;=90,"60-90 Days","90+ Days")))))</f>
        <v>NA</v>
      </c>
      <c r="R24" t="str">
        <f>IF(Table4[[#This Row],[DaysLate]]="","",IF(Table4[[#This Row],[DaysLate]]&gt;0,1,0))</f>
        <v/>
      </c>
      <c r="S24" t="str">
        <f>IF(Table4[[#This Row],[DisputedFlag]]="","",IF(Table4[[#This Row],[DisputedFlag]]="Yes",1,0))</f>
        <v/>
      </c>
      <c r="T24">
        <f>IF(Table4[[#This Row],[PaymentStatus]]="Open",1,0)</f>
        <v>1</v>
      </c>
      <c r="U24">
        <f>IF(Table4[[#This Row],[InvoiceDate]]&lt;&gt;"",YEAR(Table4[[#This Row],[InvoiceDate]]),"")</f>
        <v>2024</v>
      </c>
    </row>
    <row r="25" spans="1:21" x14ac:dyDescent="0.4">
      <c r="A25" t="s">
        <v>46</v>
      </c>
      <c r="B25" t="s">
        <v>945</v>
      </c>
      <c r="C25" t="s">
        <v>10</v>
      </c>
      <c r="D25" s="1">
        <v>45062</v>
      </c>
      <c r="E25" s="1">
        <v>45092</v>
      </c>
      <c r="F25">
        <v>4237.6499999999996</v>
      </c>
      <c r="G25" t="s">
        <v>19</v>
      </c>
      <c r="H25" t="s">
        <v>16</v>
      </c>
      <c r="I25" s="1">
        <v>0</v>
      </c>
      <c r="J25" t="s">
        <v>947</v>
      </c>
      <c r="K25" t="s">
        <v>947</v>
      </c>
      <c r="L25">
        <v>770</v>
      </c>
      <c r="M25" t="s">
        <v>947</v>
      </c>
      <c r="N25" t="s">
        <v>947</v>
      </c>
      <c r="O25" t="s">
        <v>13</v>
      </c>
      <c r="P25" t="s">
        <v>946</v>
      </c>
      <c r="Q25" t="str">
        <f>IF(Table4[[#This Row],[DaysLate]]="","NA",IF(Table4[[#This Row],[DaysLate]]&lt;=0,"On Time",IF(Table4[[#This Row],[DaysLate]]&lt;=30,"1-30 Days",IF(Table4[[#This Row],[DaysLate]]&lt;=60,"30-60 Days",IF(Table4[[#This Row],[DaysLate]]&lt;=90,"60-90 Days","90+ Days")))))</f>
        <v>NA</v>
      </c>
      <c r="R25" t="str">
        <f>IF(Table4[[#This Row],[DaysLate]]="","",IF(Table4[[#This Row],[DaysLate]]&gt;0,1,0))</f>
        <v/>
      </c>
      <c r="S25" t="str">
        <f>IF(Table4[[#This Row],[DisputedFlag]]="","",IF(Table4[[#This Row],[DisputedFlag]]="Yes",1,0))</f>
        <v/>
      </c>
      <c r="T25">
        <f>IF(Table4[[#This Row],[PaymentStatus]]="Open",1,0)</f>
        <v>0</v>
      </c>
      <c r="U25">
        <f>IF(Table4[[#This Row],[InvoiceDate]]&lt;&gt;"",YEAR(Table4[[#This Row],[InvoiceDate]]),"")</f>
        <v>2023</v>
      </c>
    </row>
    <row r="26" spans="1:21" x14ac:dyDescent="0.4">
      <c r="A26" t="s">
        <v>47</v>
      </c>
      <c r="B26" t="s">
        <v>945</v>
      </c>
      <c r="C26" t="s">
        <v>39</v>
      </c>
      <c r="D26" s="1">
        <v>45199</v>
      </c>
      <c r="E26" s="1">
        <v>45229</v>
      </c>
      <c r="F26">
        <v>665.06</v>
      </c>
      <c r="G26" t="s">
        <v>25</v>
      </c>
      <c r="H26" t="s">
        <v>12</v>
      </c>
      <c r="I26" s="1">
        <v>0</v>
      </c>
      <c r="J26" t="s">
        <v>947</v>
      </c>
      <c r="K26" t="s">
        <v>947</v>
      </c>
      <c r="L26">
        <v>406</v>
      </c>
      <c r="M26" t="s">
        <v>947</v>
      </c>
      <c r="N26" t="s">
        <v>947</v>
      </c>
      <c r="O26" t="s">
        <v>13</v>
      </c>
      <c r="P26" t="s">
        <v>946</v>
      </c>
      <c r="Q26" t="str">
        <f>IF(Table4[[#This Row],[DaysLate]]="","NA",IF(Table4[[#This Row],[DaysLate]]&lt;=0,"On Time",IF(Table4[[#This Row],[DaysLate]]&lt;=30,"1-30 Days",IF(Table4[[#This Row],[DaysLate]]&lt;=60,"30-60 Days",IF(Table4[[#This Row],[DaysLate]]&lt;=90,"60-90 Days","90+ Days")))))</f>
        <v>NA</v>
      </c>
      <c r="R26" t="str">
        <f>IF(Table4[[#This Row],[DaysLate]]="","",IF(Table4[[#This Row],[DaysLate]]&gt;0,1,0))</f>
        <v/>
      </c>
      <c r="S26" t="str">
        <f>IF(Table4[[#This Row],[DisputedFlag]]="","",IF(Table4[[#This Row],[DisputedFlag]]="Yes",1,0))</f>
        <v/>
      </c>
      <c r="T26">
        <f>IF(Table4[[#This Row],[PaymentStatus]]="Open",1,0)</f>
        <v>1</v>
      </c>
      <c r="U26">
        <f>IF(Table4[[#This Row],[InvoiceDate]]&lt;&gt;"",YEAR(Table4[[#This Row],[InvoiceDate]]),"")</f>
        <v>2023</v>
      </c>
    </row>
    <row r="27" spans="1:21" x14ac:dyDescent="0.4">
      <c r="A27" t="s">
        <v>48</v>
      </c>
      <c r="B27" t="s">
        <v>945</v>
      </c>
      <c r="C27" t="s">
        <v>39</v>
      </c>
      <c r="D27" s="1">
        <v>45640</v>
      </c>
      <c r="E27" s="1">
        <v>45670</v>
      </c>
      <c r="F27">
        <v>3849.16</v>
      </c>
      <c r="G27" t="s">
        <v>19</v>
      </c>
      <c r="H27" t="s">
        <v>16</v>
      </c>
      <c r="I27" s="1">
        <v>0</v>
      </c>
      <c r="J27" t="s">
        <v>947</v>
      </c>
      <c r="K27" t="s">
        <v>947</v>
      </c>
      <c r="L27">
        <v>770</v>
      </c>
      <c r="M27" t="s">
        <v>947</v>
      </c>
      <c r="N27" t="s">
        <v>947</v>
      </c>
      <c r="O27" t="s">
        <v>13</v>
      </c>
      <c r="P27" t="s">
        <v>946</v>
      </c>
      <c r="Q27" t="str">
        <f>IF(Table4[[#This Row],[DaysLate]]="","NA",IF(Table4[[#This Row],[DaysLate]]&lt;=0,"On Time",IF(Table4[[#This Row],[DaysLate]]&lt;=30,"1-30 Days",IF(Table4[[#This Row],[DaysLate]]&lt;=60,"30-60 Days",IF(Table4[[#This Row],[DaysLate]]&lt;=90,"60-90 Days","90+ Days")))))</f>
        <v>NA</v>
      </c>
      <c r="R27" t="str">
        <f>IF(Table4[[#This Row],[DaysLate]]="","",IF(Table4[[#This Row],[DaysLate]]&gt;0,1,0))</f>
        <v/>
      </c>
      <c r="S27" t="str">
        <f>IF(Table4[[#This Row],[DisputedFlag]]="","",IF(Table4[[#This Row],[DisputedFlag]]="Yes",1,0))</f>
        <v/>
      </c>
      <c r="T27">
        <f>IF(Table4[[#This Row],[PaymentStatus]]="Open",1,0)</f>
        <v>0</v>
      </c>
      <c r="U27">
        <f>IF(Table4[[#This Row],[InvoiceDate]]&lt;&gt;"",YEAR(Table4[[#This Row],[InvoiceDate]]),"")</f>
        <v>2024</v>
      </c>
    </row>
    <row r="28" spans="1:21" x14ac:dyDescent="0.4">
      <c r="A28" t="s">
        <v>49</v>
      </c>
      <c r="B28" t="s">
        <v>945</v>
      </c>
      <c r="C28" t="s">
        <v>10</v>
      </c>
      <c r="D28" s="1">
        <v>45124</v>
      </c>
      <c r="E28" s="1">
        <v>45154</v>
      </c>
      <c r="F28">
        <v>4411.88</v>
      </c>
      <c r="G28" t="s">
        <v>15</v>
      </c>
      <c r="H28" t="s">
        <v>28</v>
      </c>
      <c r="I28" s="1">
        <v>45154</v>
      </c>
      <c r="J28">
        <v>0</v>
      </c>
      <c r="K28" t="s">
        <v>947</v>
      </c>
      <c r="L28">
        <v>818</v>
      </c>
      <c r="M28" t="s">
        <v>947</v>
      </c>
      <c r="N28" t="s">
        <v>947</v>
      </c>
      <c r="O28" t="s">
        <v>13</v>
      </c>
      <c r="P28" t="s">
        <v>946</v>
      </c>
      <c r="Q28" t="str">
        <f>IF(Table4[[#This Row],[DaysLate]]="","NA",IF(Table4[[#This Row],[DaysLate]]&lt;=0,"On Time",IF(Table4[[#This Row],[DaysLate]]&lt;=30,"1-30 Days",IF(Table4[[#This Row],[DaysLate]]&lt;=60,"30-60 Days",IF(Table4[[#This Row],[DaysLate]]&lt;=90,"60-90 Days","90+ Days")))))</f>
        <v>On Time</v>
      </c>
      <c r="R28">
        <f>IF(Table4[[#This Row],[DaysLate]]="","",IF(Table4[[#This Row],[DaysLate]]&gt;0,1,0))</f>
        <v>0</v>
      </c>
      <c r="S28" t="str">
        <f>IF(Table4[[#This Row],[DisputedFlag]]="","",IF(Table4[[#This Row],[DisputedFlag]]="Yes",1,0))</f>
        <v/>
      </c>
      <c r="T28">
        <f>IF(Table4[[#This Row],[PaymentStatus]]="Open",1,0)</f>
        <v>0</v>
      </c>
      <c r="U28">
        <f>IF(Table4[[#This Row],[InvoiceDate]]&lt;&gt;"",YEAR(Table4[[#This Row],[InvoiceDate]]),"")</f>
        <v>2023</v>
      </c>
    </row>
    <row r="29" spans="1:21" x14ac:dyDescent="0.4">
      <c r="A29" t="s">
        <v>50</v>
      </c>
      <c r="B29" t="s">
        <v>945</v>
      </c>
      <c r="C29" t="s">
        <v>18</v>
      </c>
      <c r="D29" s="1">
        <v>45376</v>
      </c>
      <c r="E29" s="1">
        <v>45406</v>
      </c>
      <c r="F29">
        <v>296.64999999999998</v>
      </c>
      <c r="G29" t="s">
        <v>22</v>
      </c>
      <c r="H29" t="s">
        <v>28</v>
      </c>
      <c r="I29" s="1">
        <v>45411</v>
      </c>
      <c r="J29">
        <v>5</v>
      </c>
      <c r="K29" t="s">
        <v>947</v>
      </c>
      <c r="L29">
        <v>406</v>
      </c>
      <c r="M29" t="s">
        <v>947</v>
      </c>
      <c r="N29" t="s">
        <v>947</v>
      </c>
      <c r="O29" t="s">
        <v>13</v>
      </c>
      <c r="P29" t="s">
        <v>946</v>
      </c>
      <c r="Q29" t="str">
        <f>IF(Table4[[#This Row],[DaysLate]]="","NA",IF(Table4[[#This Row],[DaysLate]]&lt;=0,"On Time",IF(Table4[[#This Row],[DaysLate]]&lt;=30,"1-30 Days",IF(Table4[[#This Row],[DaysLate]]&lt;=60,"30-60 Days",IF(Table4[[#This Row],[DaysLate]]&lt;=90,"60-90 Days","90+ Days")))))</f>
        <v>1-30 Days</v>
      </c>
      <c r="R29">
        <f>IF(Table4[[#This Row],[DaysLate]]="","",IF(Table4[[#This Row],[DaysLate]]&gt;0,1,0))</f>
        <v>1</v>
      </c>
      <c r="S29" t="str">
        <f>IF(Table4[[#This Row],[DisputedFlag]]="","",IF(Table4[[#This Row],[DisputedFlag]]="Yes",1,0))</f>
        <v/>
      </c>
      <c r="T29">
        <f>IF(Table4[[#This Row],[PaymentStatus]]="Open",1,0)</f>
        <v>0</v>
      </c>
      <c r="U29">
        <f>IF(Table4[[#This Row],[InvoiceDate]]&lt;&gt;"",YEAR(Table4[[#This Row],[InvoiceDate]]),"")</f>
        <v>2024</v>
      </c>
    </row>
    <row r="30" spans="1:21" x14ac:dyDescent="0.4">
      <c r="A30" t="s">
        <v>51</v>
      </c>
      <c r="B30" t="s">
        <v>945</v>
      </c>
      <c r="C30" t="s">
        <v>43</v>
      </c>
      <c r="D30" s="1">
        <v>45593</v>
      </c>
      <c r="E30" s="1">
        <v>45623</v>
      </c>
      <c r="F30">
        <v>3099.8</v>
      </c>
      <c r="G30" t="s">
        <v>19</v>
      </c>
      <c r="H30" t="s">
        <v>12</v>
      </c>
      <c r="I30" s="1">
        <v>0</v>
      </c>
      <c r="J30" t="s">
        <v>947</v>
      </c>
      <c r="K30" t="s">
        <v>947</v>
      </c>
      <c r="L30">
        <v>391</v>
      </c>
      <c r="M30" t="s">
        <v>947</v>
      </c>
      <c r="N30" t="s">
        <v>947</v>
      </c>
      <c r="O30" t="s">
        <v>13</v>
      </c>
      <c r="P30" t="s">
        <v>946</v>
      </c>
      <c r="Q30" t="str">
        <f>IF(Table4[[#This Row],[DaysLate]]="","NA",IF(Table4[[#This Row],[DaysLate]]&lt;=0,"On Time",IF(Table4[[#This Row],[DaysLate]]&lt;=30,"1-30 Days",IF(Table4[[#This Row],[DaysLate]]&lt;=60,"30-60 Days",IF(Table4[[#This Row],[DaysLate]]&lt;=90,"60-90 Days","90+ Days")))))</f>
        <v>NA</v>
      </c>
      <c r="R30" t="str">
        <f>IF(Table4[[#This Row],[DaysLate]]="","",IF(Table4[[#This Row],[DaysLate]]&gt;0,1,0))</f>
        <v/>
      </c>
      <c r="S30" t="str">
        <f>IF(Table4[[#This Row],[DisputedFlag]]="","",IF(Table4[[#This Row],[DisputedFlag]]="Yes",1,0))</f>
        <v/>
      </c>
      <c r="T30">
        <f>IF(Table4[[#This Row],[PaymentStatus]]="Open",1,0)</f>
        <v>1</v>
      </c>
      <c r="U30">
        <f>IF(Table4[[#This Row],[InvoiceDate]]&lt;&gt;"",YEAR(Table4[[#This Row],[InvoiceDate]]),"")</f>
        <v>2024</v>
      </c>
    </row>
    <row r="31" spans="1:21" x14ac:dyDescent="0.4">
      <c r="A31" t="s">
        <v>52</v>
      </c>
      <c r="B31" t="s">
        <v>945</v>
      </c>
      <c r="C31" t="s">
        <v>39</v>
      </c>
      <c r="D31" s="1">
        <v>44991</v>
      </c>
      <c r="E31" s="1">
        <v>45021</v>
      </c>
      <c r="F31">
        <v>4007.29</v>
      </c>
      <c r="G31" t="s">
        <v>15</v>
      </c>
      <c r="H31" t="s">
        <v>12</v>
      </c>
      <c r="I31" s="1">
        <v>0</v>
      </c>
      <c r="J31" t="s">
        <v>947</v>
      </c>
      <c r="K31" t="s">
        <v>947</v>
      </c>
      <c r="L31">
        <v>897</v>
      </c>
      <c r="M31" t="s">
        <v>947</v>
      </c>
      <c r="N31" t="s">
        <v>947</v>
      </c>
      <c r="O31" t="s">
        <v>13</v>
      </c>
      <c r="P31" t="s">
        <v>946</v>
      </c>
      <c r="Q31" t="str">
        <f>IF(Table4[[#This Row],[DaysLate]]="","NA",IF(Table4[[#This Row],[DaysLate]]&lt;=0,"On Time",IF(Table4[[#This Row],[DaysLate]]&lt;=30,"1-30 Days",IF(Table4[[#This Row],[DaysLate]]&lt;=60,"30-60 Days",IF(Table4[[#This Row],[DaysLate]]&lt;=90,"60-90 Days","90+ Days")))))</f>
        <v>NA</v>
      </c>
      <c r="R31" t="str">
        <f>IF(Table4[[#This Row],[DaysLate]]="","",IF(Table4[[#This Row],[DaysLate]]&gt;0,1,0))</f>
        <v/>
      </c>
      <c r="S31" t="str">
        <f>IF(Table4[[#This Row],[DisputedFlag]]="","",IF(Table4[[#This Row],[DisputedFlag]]="Yes",1,0))</f>
        <v/>
      </c>
      <c r="T31">
        <f>IF(Table4[[#This Row],[PaymentStatus]]="Open",1,0)</f>
        <v>1</v>
      </c>
      <c r="U31">
        <f>IF(Table4[[#This Row],[InvoiceDate]]&lt;&gt;"",YEAR(Table4[[#This Row],[InvoiceDate]]),"")</f>
        <v>2023</v>
      </c>
    </row>
    <row r="32" spans="1:21" x14ac:dyDescent="0.4">
      <c r="A32" t="s">
        <v>53</v>
      </c>
      <c r="B32" t="s">
        <v>945</v>
      </c>
      <c r="C32" t="s">
        <v>18</v>
      </c>
      <c r="D32" s="1">
        <v>45335</v>
      </c>
      <c r="E32" s="1">
        <v>45365</v>
      </c>
      <c r="F32">
        <v>2884.32</v>
      </c>
      <c r="G32" t="s">
        <v>15</v>
      </c>
      <c r="H32" t="s">
        <v>16</v>
      </c>
      <c r="I32" s="1">
        <v>0</v>
      </c>
      <c r="J32" t="s">
        <v>947</v>
      </c>
      <c r="K32" t="s">
        <v>947</v>
      </c>
      <c r="L32">
        <v>897</v>
      </c>
      <c r="M32" t="s">
        <v>947</v>
      </c>
      <c r="N32" t="s">
        <v>947</v>
      </c>
      <c r="O32" t="s">
        <v>13</v>
      </c>
      <c r="P32" t="s">
        <v>946</v>
      </c>
      <c r="Q32" t="str">
        <f>IF(Table4[[#This Row],[DaysLate]]="","NA",IF(Table4[[#This Row],[DaysLate]]&lt;=0,"On Time",IF(Table4[[#This Row],[DaysLate]]&lt;=30,"1-30 Days",IF(Table4[[#This Row],[DaysLate]]&lt;=60,"30-60 Days",IF(Table4[[#This Row],[DaysLate]]&lt;=90,"60-90 Days","90+ Days")))))</f>
        <v>NA</v>
      </c>
      <c r="R32" t="str">
        <f>IF(Table4[[#This Row],[DaysLate]]="","",IF(Table4[[#This Row],[DaysLate]]&gt;0,1,0))</f>
        <v/>
      </c>
      <c r="S32" t="str">
        <f>IF(Table4[[#This Row],[DisputedFlag]]="","",IF(Table4[[#This Row],[DisputedFlag]]="Yes",1,0))</f>
        <v/>
      </c>
      <c r="T32">
        <f>IF(Table4[[#This Row],[PaymentStatus]]="Open",1,0)</f>
        <v>0</v>
      </c>
      <c r="U32">
        <f>IF(Table4[[#This Row],[InvoiceDate]]&lt;&gt;"",YEAR(Table4[[#This Row],[InvoiceDate]]),"")</f>
        <v>2024</v>
      </c>
    </row>
    <row r="33" spans="1:21" x14ac:dyDescent="0.4">
      <c r="A33" t="s">
        <v>54</v>
      </c>
      <c r="B33" t="s">
        <v>945</v>
      </c>
      <c r="C33" t="s">
        <v>18</v>
      </c>
      <c r="D33" s="1">
        <v>45000</v>
      </c>
      <c r="E33" s="1">
        <v>45030</v>
      </c>
      <c r="F33">
        <v>4830.24</v>
      </c>
      <c r="G33" t="s">
        <v>11</v>
      </c>
      <c r="H33" t="s">
        <v>28</v>
      </c>
      <c r="I33" s="1">
        <v>45030</v>
      </c>
      <c r="J33">
        <v>0</v>
      </c>
      <c r="K33" t="s">
        <v>947</v>
      </c>
      <c r="L33">
        <v>818</v>
      </c>
      <c r="M33" t="s">
        <v>947</v>
      </c>
      <c r="N33" t="s">
        <v>947</v>
      </c>
      <c r="O33" t="s">
        <v>13</v>
      </c>
      <c r="P33" t="s">
        <v>946</v>
      </c>
      <c r="Q33" t="str">
        <f>IF(Table4[[#This Row],[DaysLate]]="","NA",IF(Table4[[#This Row],[DaysLate]]&lt;=0,"On Time",IF(Table4[[#This Row],[DaysLate]]&lt;=30,"1-30 Days",IF(Table4[[#This Row],[DaysLate]]&lt;=60,"30-60 Days",IF(Table4[[#This Row],[DaysLate]]&lt;=90,"60-90 Days","90+ Days")))))</f>
        <v>On Time</v>
      </c>
      <c r="R33">
        <f>IF(Table4[[#This Row],[DaysLate]]="","",IF(Table4[[#This Row],[DaysLate]]&gt;0,1,0))</f>
        <v>0</v>
      </c>
      <c r="S33" t="str">
        <f>IF(Table4[[#This Row],[DisputedFlag]]="","",IF(Table4[[#This Row],[DisputedFlag]]="Yes",1,0))</f>
        <v/>
      </c>
      <c r="T33">
        <f>IF(Table4[[#This Row],[PaymentStatus]]="Open",1,0)</f>
        <v>0</v>
      </c>
      <c r="U33">
        <f>IF(Table4[[#This Row],[InvoiceDate]]&lt;&gt;"",YEAR(Table4[[#This Row],[InvoiceDate]]),"")</f>
        <v>2023</v>
      </c>
    </row>
    <row r="34" spans="1:21" x14ac:dyDescent="0.4">
      <c r="A34" t="s">
        <v>55</v>
      </c>
      <c r="B34" t="s">
        <v>945</v>
      </c>
      <c r="C34" t="s">
        <v>39</v>
      </c>
      <c r="D34" s="1">
        <v>45210</v>
      </c>
      <c r="E34" s="1">
        <v>45240</v>
      </c>
      <c r="F34">
        <v>4841.22</v>
      </c>
      <c r="G34" t="s">
        <v>22</v>
      </c>
      <c r="H34" t="s">
        <v>28</v>
      </c>
      <c r="I34" s="1">
        <v>45240</v>
      </c>
      <c r="J34">
        <v>0</v>
      </c>
      <c r="K34" t="s">
        <v>947</v>
      </c>
      <c r="L34">
        <v>406</v>
      </c>
      <c r="M34" t="s">
        <v>947</v>
      </c>
      <c r="N34" t="s">
        <v>947</v>
      </c>
      <c r="O34" t="s">
        <v>13</v>
      </c>
      <c r="P34" t="s">
        <v>946</v>
      </c>
      <c r="Q34" t="str">
        <f>IF(Table4[[#This Row],[DaysLate]]="","NA",IF(Table4[[#This Row],[DaysLate]]&lt;=0,"On Time",IF(Table4[[#This Row],[DaysLate]]&lt;=30,"1-30 Days",IF(Table4[[#This Row],[DaysLate]]&lt;=60,"30-60 Days",IF(Table4[[#This Row],[DaysLate]]&lt;=90,"60-90 Days","90+ Days")))))</f>
        <v>On Time</v>
      </c>
      <c r="R34">
        <f>IF(Table4[[#This Row],[DaysLate]]="","",IF(Table4[[#This Row],[DaysLate]]&gt;0,1,0))</f>
        <v>0</v>
      </c>
      <c r="S34" t="str">
        <f>IF(Table4[[#This Row],[DisputedFlag]]="","",IF(Table4[[#This Row],[DisputedFlag]]="Yes",1,0))</f>
        <v/>
      </c>
      <c r="T34">
        <f>IF(Table4[[#This Row],[PaymentStatus]]="Open",1,0)</f>
        <v>0</v>
      </c>
      <c r="U34">
        <f>IF(Table4[[#This Row],[InvoiceDate]]&lt;&gt;"",YEAR(Table4[[#This Row],[InvoiceDate]]),"")</f>
        <v>2023</v>
      </c>
    </row>
    <row r="35" spans="1:21" x14ac:dyDescent="0.4">
      <c r="A35" t="s">
        <v>56</v>
      </c>
      <c r="B35" t="s">
        <v>945</v>
      </c>
      <c r="C35" t="s">
        <v>21</v>
      </c>
      <c r="D35" s="1">
        <v>45598</v>
      </c>
      <c r="E35" s="1">
        <v>45628</v>
      </c>
      <c r="F35">
        <v>3601.17</v>
      </c>
      <c r="G35" t="s">
        <v>25</v>
      </c>
      <c r="H35" t="s">
        <v>12</v>
      </c>
      <c r="I35" s="1">
        <v>0</v>
      </c>
      <c r="J35" t="s">
        <v>947</v>
      </c>
      <c r="K35" t="s">
        <v>947</v>
      </c>
      <c r="L35">
        <v>391</v>
      </c>
      <c r="M35" t="s">
        <v>947</v>
      </c>
      <c r="N35" t="s">
        <v>947</v>
      </c>
      <c r="O35" t="s">
        <v>13</v>
      </c>
      <c r="P35" t="s">
        <v>946</v>
      </c>
      <c r="Q35" t="str">
        <f>IF(Table4[[#This Row],[DaysLate]]="","NA",IF(Table4[[#This Row],[DaysLate]]&lt;=0,"On Time",IF(Table4[[#This Row],[DaysLate]]&lt;=30,"1-30 Days",IF(Table4[[#This Row],[DaysLate]]&lt;=60,"30-60 Days",IF(Table4[[#This Row],[DaysLate]]&lt;=90,"60-90 Days","90+ Days")))))</f>
        <v>NA</v>
      </c>
      <c r="R35" t="str">
        <f>IF(Table4[[#This Row],[DaysLate]]="","",IF(Table4[[#This Row],[DaysLate]]&gt;0,1,0))</f>
        <v/>
      </c>
      <c r="S35" t="str">
        <f>IF(Table4[[#This Row],[DisputedFlag]]="","",IF(Table4[[#This Row],[DisputedFlag]]="Yes",1,0))</f>
        <v/>
      </c>
      <c r="T35">
        <f>IF(Table4[[#This Row],[PaymentStatus]]="Open",1,0)</f>
        <v>1</v>
      </c>
      <c r="U35">
        <f>IF(Table4[[#This Row],[InvoiceDate]]&lt;&gt;"",YEAR(Table4[[#This Row],[InvoiceDate]]),"")</f>
        <v>2024</v>
      </c>
    </row>
    <row r="36" spans="1:21" x14ac:dyDescent="0.4">
      <c r="A36" t="s">
        <v>57</v>
      </c>
      <c r="B36" t="s">
        <v>945</v>
      </c>
      <c r="C36" t="s">
        <v>18</v>
      </c>
      <c r="D36" s="1">
        <v>45668</v>
      </c>
      <c r="E36" s="1">
        <v>45698</v>
      </c>
      <c r="F36">
        <v>3913.65</v>
      </c>
      <c r="G36" t="s">
        <v>19</v>
      </c>
      <c r="H36" t="s">
        <v>28</v>
      </c>
      <c r="I36" s="1">
        <v>45698</v>
      </c>
      <c r="J36">
        <v>0</v>
      </c>
      <c r="K36" t="s">
        <v>947</v>
      </c>
      <c r="L36">
        <v>770</v>
      </c>
      <c r="M36" t="s">
        <v>947</v>
      </c>
      <c r="N36" t="s">
        <v>947</v>
      </c>
      <c r="O36" t="s">
        <v>13</v>
      </c>
      <c r="P36" t="s">
        <v>946</v>
      </c>
      <c r="Q36" t="str">
        <f>IF(Table4[[#This Row],[DaysLate]]="","NA",IF(Table4[[#This Row],[DaysLate]]&lt;=0,"On Time",IF(Table4[[#This Row],[DaysLate]]&lt;=30,"1-30 Days",IF(Table4[[#This Row],[DaysLate]]&lt;=60,"30-60 Days",IF(Table4[[#This Row],[DaysLate]]&lt;=90,"60-90 Days","90+ Days")))))</f>
        <v>On Time</v>
      </c>
      <c r="R36">
        <f>IF(Table4[[#This Row],[DaysLate]]="","",IF(Table4[[#This Row],[DaysLate]]&gt;0,1,0))</f>
        <v>0</v>
      </c>
      <c r="S36" t="str">
        <f>IF(Table4[[#This Row],[DisputedFlag]]="","",IF(Table4[[#This Row],[DisputedFlag]]="Yes",1,0))</f>
        <v/>
      </c>
      <c r="T36">
        <f>IF(Table4[[#This Row],[PaymentStatus]]="Open",1,0)</f>
        <v>0</v>
      </c>
      <c r="U36">
        <f>IF(Table4[[#This Row],[InvoiceDate]]&lt;&gt;"",YEAR(Table4[[#This Row],[InvoiceDate]]),"")</f>
        <v>2025</v>
      </c>
    </row>
    <row r="37" spans="1:21" x14ac:dyDescent="0.4">
      <c r="A37" t="s">
        <v>58</v>
      </c>
      <c r="B37" t="s">
        <v>945</v>
      </c>
      <c r="C37" t="s">
        <v>21</v>
      </c>
      <c r="D37" s="1">
        <v>45025</v>
      </c>
      <c r="E37" s="1">
        <v>45055</v>
      </c>
      <c r="F37">
        <v>1117.52</v>
      </c>
      <c r="G37" t="s">
        <v>15</v>
      </c>
      <c r="H37" t="s">
        <v>12</v>
      </c>
      <c r="I37" s="1">
        <v>0</v>
      </c>
      <c r="J37" t="s">
        <v>947</v>
      </c>
      <c r="K37" t="s">
        <v>947</v>
      </c>
      <c r="L37">
        <v>770</v>
      </c>
      <c r="M37" t="s">
        <v>947</v>
      </c>
      <c r="N37" t="s">
        <v>947</v>
      </c>
      <c r="O37" t="s">
        <v>13</v>
      </c>
      <c r="P37" t="s">
        <v>946</v>
      </c>
      <c r="Q37" t="str">
        <f>IF(Table4[[#This Row],[DaysLate]]="","NA",IF(Table4[[#This Row],[DaysLate]]&lt;=0,"On Time",IF(Table4[[#This Row],[DaysLate]]&lt;=30,"1-30 Days",IF(Table4[[#This Row],[DaysLate]]&lt;=60,"30-60 Days",IF(Table4[[#This Row],[DaysLate]]&lt;=90,"60-90 Days","90+ Days")))))</f>
        <v>NA</v>
      </c>
      <c r="R37" t="str">
        <f>IF(Table4[[#This Row],[DaysLate]]="","",IF(Table4[[#This Row],[DaysLate]]&gt;0,1,0))</f>
        <v/>
      </c>
      <c r="S37" t="str">
        <f>IF(Table4[[#This Row],[DisputedFlag]]="","",IF(Table4[[#This Row],[DisputedFlag]]="Yes",1,0))</f>
        <v/>
      </c>
      <c r="T37">
        <f>IF(Table4[[#This Row],[PaymentStatus]]="Open",1,0)</f>
        <v>1</v>
      </c>
      <c r="U37">
        <f>IF(Table4[[#This Row],[InvoiceDate]]&lt;&gt;"",YEAR(Table4[[#This Row],[InvoiceDate]]),"")</f>
        <v>2023</v>
      </c>
    </row>
    <row r="38" spans="1:21" x14ac:dyDescent="0.4">
      <c r="A38" t="s">
        <v>59</v>
      </c>
      <c r="B38" t="s">
        <v>945</v>
      </c>
      <c r="C38" t="s">
        <v>10</v>
      </c>
      <c r="D38" s="1">
        <v>45128</v>
      </c>
      <c r="E38" s="1">
        <v>45158</v>
      </c>
      <c r="F38">
        <v>4178.2</v>
      </c>
      <c r="G38" t="s">
        <v>15</v>
      </c>
      <c r="H38" t="s">
        <v>16</v>
      </c>
      <c r="I38" s="1">
        <v>0</v>
      </c>
      <c r="J38" t="s">
        <v>947</v>
      </c>
      <c r="K38" t="s">
        <v>947</v>
      </c>
      <c r="L38">
        <v>391</v>
      </c>
      <c r="M38" t="s">
        <v>947</v>
      </c>
      <c r="N38" t="s">
        <v>947</v>
      </c>
      <c r="O38" t="s">
        <v>13</v>
      </c>
      <c r="P38" t="s">
        <v>946</v>
      </c>
      <c r="Q38" t="str">
        <f>IF(Table4[[#This Row],[DaysLate]]="","NA",IF(Table4[[#This Row],[DaysLate]]&lt;=0,"On Time",IF(Table4[[#This Row],[DaysLate]]&lt;=30,"1-30 Days",IF(Table4[[#This Row],[DaysLate]]&lt;=60,"30-60 Days",IF(Table4[[#This Row],[DaysLate]]&lt;=90,"60-90 Days","90+ Days")))))</f>
        <v>NA</v>
      </c>
      <c r="R38" t="str">
        <f>IF(Table4[[#This Row],[DaysLate]]="","",IF(Table4[[#This Row],[DaysLate]]&gt;0,1,0))</f>
        <v/>
      </c>
      <c r="S38" t="str">
        <f>IF(Table4[[#This Row],[DisputedFlag]]="","",IF(Table4[[#This Row],[DisputedFlag]]="Yes",1,0))</f>
        <v/>
      </c>
      <c r="T38">
        <f>IF(Table4[[#This Row],[PaymentStatus]]="Open",1,0)</f>
        <v>0</v>
      </c>
      <c r="U38">
        <f>IF(Table4[[#This Row],[InvoiceDate]]&lt;&gt;"",YEAR(Table4[[#This Row],[InvoiceDate]]),"")</f>
        <v>2023</v>
      </c>
    </row>
    <row r="39" spans="1:21" x14ac:dyDescent="0.4">
      <c r="A39" t="s">
        <v>60</v>
      </c>
      <c r="B39" t="s">
        <v>945</v>
      </c>
      <c r="C39" t="s">
        <v>39</v>
      </c>
      <c r="D39" s="1">
        <v>45504</v>
      </c>
      <c r="E39" s="1">
        <v>45534</v>
      </c>
      <c r="F39">
        <v>504.02</v>
      </c>
      <c r="G39" t="s">
        <v>22</v>
      </c>
      <c r="H39" t="s">
        <v>16</v>
      </c>
      <c r="I39" s="1">
        <v>0</v>
      </c>
      <c r="J39" t="s">
        <v>947</v>
      </c>
      <c r="K39" t="s">
        <v>947</v>
      </c>
      <c r="L39">
        <v>406</v>
      </c>
      <c r="M39" t="s">
        <v>947</v>
      </c>
      <c r="N39" t="s">
        <v>947</v>
      </c>
      <c r="O39" t="s">
        <v>13</v>
      </c>
      <c r="P39" t="s">
        <v>946</v>
      </c>
      <c r="Q39" t="str">
        <f>IF(Table4[[#This Row],[DaysLate]]="","NA",IF(Table4[[#This Row],[DaysLate]]&lt;=0,"On Time",IF(Table4[[#This Row],[DaysLate]]&lt;=30,"1-30 Days",IF(Table4[[#This Row],[DaysLate]]&lt;=60,"30-60 Days",IF(Table4[[#This Row],[DaysLate]]&lt;=90,"60-90 Days","90+ Days")))))</f>
        <v>NA</v>
      </c>
      <c r="R39" t="str">
        <f>IF(Table4[[#This Row],[DaysLate]]="","",IF(Table4[[#This Row],[DaysLate]]&gt;0,1,0))</f>
        <v/>
      </c>
      <c r="S39" t="str">
        <f>IF(Table4[[#This Row],[DisputedFlag]]="","",IF(Table4[[#This Row],[DisputedFlag]]="Yes",1,0))</f>
        <v/>
      </c>
      <c r="T39">
        <f>IF(Table4[[#This Row],[PaymentStatus]]="Open",1,0)</f>
        <v>0</v>
      </c>
      <c r="U39">
        <f>IF(Table4[[#This Row],[InvoiceDate]]&lt;&gt;"",YEAR(Table4[[#This Row],[InvoiceDate]]),"")</f>
        <v>2024</v>
      </c>
    </row>
    <row r="40" spans="1:21" x14ac:dyDescent="0.4">
      <c r="A40" t="s">
        <v>61</v>
      </c>
      <c r="B40" t="s">
        <v>945</v>
      </c>
      <c r="C40" t="s">
        <v>10</v>
      </c>
      <c r="D40" s="1">
        <v>44934</v>
      </c>
      <c r="E40" s="1">
        <v>44964</v>
      </c>
      <c r="F40">
        <v>3156.05</v>
      </c>
      <c r="G40" t="s">
        <v>19</v>
      </c>
      <c r="H40" t="s">
        <v>12</v>
      </c>
      <c r="I40" s="1">
        <v>0</v>
      </c>
      <c r="J40" t="s">
        <v>947</v>
      </c>
      <c r="K40" t="s">
        <v>947</v>
      </c>
      <c r="L40">
        <v>818</v>
      </c>
      <c r="M40" t="s">
        <v>947</v>
      </c>
      <c r="N40" t="s">
        <v>947</v>
      </c>
      <c r="O40" t="s">
        <v>13</v>
      </c>
      <c r="P40" t="s">
        <v>946</v>
      </c>
      <c r="Q40" t="str">
        <f>IF(Table4[[#This Row],[DaysLate]]="","NA",IF(Table4[[#This Row],[DaysLate]]&lt;=0,"On Time",IF(Table4[[#This Row],[DaysLate]]&lt;=30,"1-30 Days",IF(Table4[[#This Row],[DaysLate]]&lt;=60,"30-60 Days",IF(Table4[[#This Row],[DaysLate]]&lt;=90,"60-90 Days","90+ Days")))))</f>
        <v>NA</v>
      </c>
      <c r="R40" t="str">
        <f>IF(Table4[[#This Row],[DaysLate]]="","",IF(Table4[[#This Row],[DaysLate]]&gt;0,1,0))</f>
        <v/>
      </c>
      <c r="S40" t="str">
        <f>IF(Table4[[#This Row],[DisputedFlag]]="","",IF(Table4[[#This Row],[DisputedFlag]]="Yes",1,0))</f>
        <v/>
      </c>
      <c r="T40">
        <f>IF(Table4[[#This Row],[PaymentStatus]]="Open",1,0)</f>
        <v>1</v>
      </c>
      <c r="U40">
        <f>IF(Table4[[#This Row],[InvoiceDate]]&lt;&gt;"",YEAR(Table4[[#This Row],[InvoiceDate]]),"")</f>
        <v>2023</v>
      </c>
    </row>
    <row r="41" spans="1:21" x14ac:dyDescent="0.4">
      <c r="A41" t="s">
        <v>62</v>
      </c>
      <c r="B41" t="s">
        <v>945</v>
      </c>
      <c r="C41" t="s">
        <v>39</v>
      </c>
      <c r="D41" s="1">
        <v>45108</v>
      </c>
      <c r="E41" s="1">
        <v>45138</v>
      </c>
      <c r="F41">
        <v>3284.77</v>
      </c>
      <c r="G41" t="s">
        <v>11</v>
      </c>
      <c r="H41" t="s">
        <v>16</v>
      </c>
      <c r="I41" s="1">
        <v>0</v>
      </c>
      <c r="J41" t="s">
        <v>947</v>
      </c>
      <c r="K41" t="s">
        <v>947</v>
      </c>
      <c r="L41">
        <v>897</v>
      </c>
      <c r="M41" t="s">
        <v>947</v>
      </c>
      <c r="N41" t="s">
        <v>947</v>
      </c>
      <c r="O41" t="s">
        <v>13</v>
      </c>
      <c r="P41" t="s">
        <v>946</v>
      </c>
      <c r="Q41" t="str">
        <f>IF(Table4[[#This Row],[DaysLate]]="","NA",IF(Table4[[#This Row],[DaysLate]]&lt;=0,"On Time",IF(Table4[[#This Row],[DaysLate]]&lt;=30,"1-30 Days",IF(Table4[[#This Row],[DaysLate]]&lt;=60,"30-60 Days",IF(Table4[[#This Row],[DaysLate]]&lt;=90,"60-90 Days","90+ Days")))))</f>
        <v>NA</v>
      </c>
      <c r="R41" t="str">
        <f>IF(Table4[[#This Row],[DaysLate]]="","",IF(Table4[[#This Row],[DaysLate]]&gt;0,1,0))</f>
        <v/>
      </c>
      <c r="S41" t="str">
        <f>IF(Table4[[#This Row],[DisputedFlag]]="","",IF(Table4[[#This Row],[DisputedFlag]]="Yes",1,0))</f>
        <v/>
      </c>
      <c r="T41">
        <f>IF(Table4[[#This Row],[PaymentStatus]]="Open",1,0)</f>
        <v>0</v>
      </c>
      <c r="U41">
        <f>IF(Table4[[#This Row],[InvoiceDate]]&lt;&gt;"",YEAR(Table4[[#This Row],[InvoiceDate]]),"")</f>
        <v>2023</v>
      </c>
    </row>
    <row r="42" spans="1:21" x14ac:dyDescent="0.4">
      <c r="A42" t="s">
        <v>63</v>
      </c>
      <c r="B42" t="s">
        <v>945</v>
      </c>
      <c r="C42" t="s">
        <v>39</v>
      </c>
      <c r="D42" s="1">
        <v>45801</v>
      </c>
      <c r="E42" s="1">
        <v>45831</v>
      </c>
      <c r="F42">
        <v>4519.76</v>
      </c>
      <c r="G42" t="s">
        <v>22</v>
      </c>
      <c r="H42" t="s">
        <v>12</v>
      </c>
      <c r="I42" s="1">
        <v>0</v>
      </c>
      <c r="J42" t="s">
        <v>947</v>
      </c>
      <c r="K42" t="s">
        <v>947</v>
      </c>
      <c r="L42">
        <v>818</v>
      </c>
      <c r="M42" t="s">
        <v>947</v>
      </c>
      <c r="N42" t="s">
        <v>947</v>
      </c>
      <c r="O42" t="s">
        <v>13</v>
      </c>
      <c r="P42" t="s">
        <v>946</v>
      </c>
      <c r="Q42" t="str">
        <f>IF(Table4[[#This Row],[DaysLate]]="","NA",IF(Table4[[#This Row],[DaysLate]]&lt;=0,"On Time",IF(Table4[[#This Row],[DaysLate]]&lt;=30,"1-30 Days",IF(Table4[[#This Row],[DaysLate]]&lt;=60,"30-60 Days",IF(Table4[[#This Row],[DaysLate]]&lt;=90,"60-90 Days","90+ Days")))))</f>
        <v>NA</v>
      </c>
      <c r="R42" t="str">
        <f>IF(Table4[[#This Row],[DaysLate]]="","",IF(Table4[[#This Row],[DaysLate]]&gt;0,1,0))</f>
        <v/>
      </c>
      <c r="S42" t="str">
        <f>IF(Table4[[#This Row],[DisputedFlag]]="","",IF(Table4[[#This Row],[DisputedFlag]]="Yes",1,0))</f>
        <v/>
      </c>
      <c r="T42">
        <f>IF(Table4[[#This Row],[PaymentStatus]]="Open",1,0)</f>
        <v>1</v>
      </c>
      <c r="U42">
        <f>IF(Table4[[#This Row],[InvoiceDate]]&lt;&gt;"",YEAR(Table4[[#This Row],[InvoiceDate]]),"")</f>
        <v>2025</v>
      </c>
    </row>
    <row r="43" spans="1:21" x14ac:dyDescent="0.4">
      <c r="A43" t="s">
        <v>64</v>
      </c>
      <c r="B43" t="s">
        <v>945</v>
      </c>
      <c r="C43" t="s">
        <v>10</v>
      </c>
      <c r="D43" s="1">
        <v>45313</v>
      </c>
      <c r="E43" s="1">
        <v>45343</v>
      </c>
      <c r="F43">
        <v>4094.28</v>
      </c>
      <c r="G43" t="s">
        <v>11</v>
      </c>
      <c r="H43" t="s">
        <v>16</v>
      </c>
      <c r="I43" s="1">
        <v>0</v>
      </c>
      <c r="J43" t="s">
        <v>947</v>
      </c>
      <c r="K43" t="s">
        <v>947</v>
      </c>
      <c r="L43">
        <v>897</v>
      </c>
      <c r="M43" t="s">
        <v>947</v>
      </c>
      <c r="N43" t="s">
        <v>947</v>
      </c>
      <c r="O43" t="s">
        <v>13</v>
      </c>
      <c r="P43" t="s">
        <v>946</v>
      </c>
      <c r="Q43" t="str">
        <f>IF(Table4[[#This Row],[DaysLate]]="","NA",IF(Table4[[#This Row],[DaysLate]]&lt;=0,"On Time",IF(Table4[[#This Row],[DaysLate]]&lt;=30,"1-30 Days",IF(Table4[[#This Row],[DaysLate]]&lt;=60,"30-60 Days",IF(Table4[[#This Row],[DaysLate]]&lt;=90,"60-90 Days","90+ Days")))))</f>
        <v>NA</v>
      </c>
      <c r="R43" t="str">
        <f>IF(Table4[[#This Row],[DaysLate]]="","",IF(Table4[[#This Row],[DaysLate]]&gt;0,1,0))</f>
        <v/>
      </c>
      <c r="S43" t="str">
        <f>IF(Table4[[#This Row],[DisputedFlag]]="","",IF(Table4[[#This Row],[DisputedFlag]]="Yes",1,0))</f>
        <v/>
      </c>
      <c r="T43">
        <f>IF(Table4[[#This Row],[PaymentStatus]]="Open",1,0)</f>
        <v>0</v>
      </c>
      <c r="U43">
        <f>IF(Table4[[#This Row],[InvoiceDate]]&lt;&gt;"",YEAR(Table4[[#This Row],[InvoiceDate]]),"")</f>
        <v>2024</v>
      </c>
    </row>
    <row r="44" spans="1:21" x14ac:dyDescent="0.4">
      <c r="A44" t="s">
        <v>65</v>
      </c>
      <c r="B44" t="s">
        <v>945</v>
      </c>
      <c r="C44" t="s">
        <v>10</v>
      </c>
      <c r="D44" s="1">
        <v>44967</v>
      </c>
      <c r="E44" s="1">
        <v>44997</v>
      </c>
      <c r="F44">
        <v>3097.79</v>
      </c>
      <c r="G44" t="s">
        <v>11</v>
      </c>
      <c r="H44" t="s">
        <v>28</v>
      </c>
      <c r="I44" s="1">
        <v>45005</v>
      </c>
      <c r="J44">
        <v>8</v>
      </c>
      <c r="K44" t="s">
        <v>947</v>
      </c>
      <c r="L44">
        <v>770</v>
      </c>
      <c r="M44" t="s">
        <v>947</v>
      </c>
      <c r="N44" t="s">
        <v>947</v>
      </c>
      <c r="O44" t="s">
        <v>13</v>
      </c>
      <c r="P44" t="s">
        <v>946</v>
      </c>
      <c r="Q44" t="str">
        <f>IF(Table4[[#This Row],[DaysLate]]="","NA",IF(Table4[[#This Row],[DaysLate]]&lt;=0,"On Time",IF(Table4[[#This Row],[DaysLate]]&lt;=30,"1-30 Days",IF(Table4[[#This Row],[DaysLate]]&lt;=60,"30-60 Days",IF(Table4[[#This Row],[DaysLate]]&lt;=90,"60-90 Days","90+ Days")))))</f>
        <v>1-30 Days</v>
      </c>
      <c r="R44">
        <f>IF(Table4[[#This Row],[DaysLate]]="","",IF(Table4[[#This Row],[DaysLate]]&gt;0,1,0))</f>
        <v>1</v>
      </c>
      <c r="S44" t="str">
        <f>IF(Table4[[#This Row],[DisputedFlag]]="","",IF(Table4[[#This Row],[DisputedFlag]]="Yes",1,0))</f>
        <v/>
      </c>
      <c r="T44">
        <f>IF(Table4[[#This Row],[PaymentStatus]]="Open",1,0)</f>
        <v>0</v>
      </c>
      <c r="U44">
        <f>IF(Table4[[#This Row],[InvoiceDate]]&lt;&gt;"",YEAR(Table4[[#This Row],[InvoiceDate]]),"")</f>
        <v>2023</v>
      </c>
    </row>
    <row r="45" spans="1:21" x14ac:dyDescent="0.4">
      <c r="A45" t="s">
        <v>66</v>
      </c>
      <c r="B45" t="s">
        <v>945</v>
      </c>
      <c r="C45" t="s">
        <v>18</v>
      </c>
      <c r="D45" s="1">
        <v>45809</v>
      </c>
      <c r="E45" s="1">
        <v>45839</v>
      </c>
      <c r="F45">
        <v>1415.24</v>
      </c>
      <c r="G45" t="s">
        <v>25</v>
      </c>
      <c r="H45" t="s">
        <v>16</v>
      </c>
      <c r="I45" s="1">
        <v>0</v>
      </c>
      <c r="J45" t="s">
        <v>947</v>
      </c>
      <c r="K45" t="s">
        <v>947</v>
      </c>
      <c r="L45">
        <v>391</v>
      </c>
      <c r="M45" t="s">
        <v>947</v>
      </c>
      <c r="N45" t="s">
        <v>947</v>
      </c>
      <c r="O45" t="s">
        <v>13</v>
      </c>
      <c r="P45" t="s">
        <v>946</v>
      </c>
      <c r="Q45" t="str">
        <f>IF(Table4[[#This Row],[DaysLate]]="","NA",IF(Table4[[#This Row],[DaysLate]]&lt;=0,"On Time",IF(Table4[[#This Row],[DaysLate]]&lt;=30,"1-30 Days",IF(Table4[[#This Row],[DaysLate]]&lt;=60,"30-60 Days",IF(Table4[[#This Row],[DaysLate]]&lt;=90,"60-90 Days","90+ Days")))))</f>
        <v>NA</v>
      </c>
      <c r="R45" t="str">
        <f>IF(Table4[[#This Row],[DaysLate]]="","",IF(Table4[[#This Row],[DaysLate]]&gt;0,1,0))</f>
        <v/>
      </c>
      <c r="S45" t="str">
        <f>IF(Table4[[#This Row],[DisputedFlag]]="","",IF(Table4[[#This Row],[DisputedFlag]]="Yes",1,0))</f>
        <v/>
      </c>
      <c r="T45">
        <f>IF(Table4[[#This Row],[PaymentStatus]]="Open",1,0)</f>
        <v>0</v>
      </c>
      <c r="U45">
        <f>IF(Table4[[#This Row],[InvoiceDate]]&lt;&gt;"",YEAR(Table4[[#This Row],[InvoiceDate]]),"")</f>
        <v>2025</v>
      </c>
    </row>
    <row r="46" spans="1:21" x14ac:dyDescent="0.4">
      <c r="A46" t="s">
        <v>67</v>
      </c>
      <c r="B46" t="s">
        <v>945</v>
      </c>
      <c r="C46" t="s">
        <v>10</v>
      </c>
      <c r="D46" s="1">
        <v>45102</v>
      </c>
      <c r="E46" s="1">
        <v>45132</v>
      </c>
      <c r="F46">
        <v>3224.33</v>
      </c>
      <c r="G46" t="s">
        <v>19</v>
      </c>
      <c r="H46" t="s">
        <v>16</v>
      </c>
      <c r="I46" s="1">
        <v>0</v>
      </c>
      <c r="J46" t="s">
        <v>947</v>
      </c>
      <c r="K46" t="s">
        <v>947</v>
      </c>
      <c r="L46">
        <v>406</v>
      </c>
      <c r="M46" t="s">
        <v>947</v>
      </c>
      <c r="N46" t="s">
        <v>947</v>
      </c>
      <c r="O46" t="s">
        <v>13</v>
      </c>
      <c r="P46" t="s">
        <v>946</v>
      </c>
      <c r="Q46" t="str">
        <f>IF(Table4[[#This Row],[DaysLate]]="","NA",IF(Table4[[#This Row],[DaysLate]]&lt;=0,"On Time",IF(Table4[[#This Row],[DaysLate]]&lt;=30,"1-30 Days",IF(Table4[[#This Row],[DaysLate]]&lt;=60,"30-60 Days",IF(Table4[[#This Row],[DaysLate]]&lt;=90,"60-90 Days","90+ Days")))))</f>
        <v>NA</v>
      </c>
      <c r="R46" t="str">
        <f>IF(Table4[[#This Row],[DaysLate]]="","",IF(Table4[[#This Row],[DaysLate]]&gt;0,1,0))</f>
        <v/>
      </c>
      <c r="S46" t="str">
        <f>IF(Table4[[#This Row],[DisputedFlag]]="","",IF(Table4[[#This Row],[DisputedFlag]]="Yes",1,0))</f>
        <v/>
      </c>
      <c r="T46">
        <f>IF(Table4[[#This Row],[PaymentStatus]]="Open",1,0)</f>
        <v>0</v>
      </c>
      <c r="U46">
        <f>IF(Table4[[#This Row],[InvoiceDate]]&lt;&gt;"",YEAR(Table4[[#This Row],[InvoiceDate]]),"")</f>
        <v>2023</v>
      </c>
    </row>
    <row r="47" spans="1:21" x14ac:dyDescent="0.4">
      <c r="A47" t="s">
        <v>68</v>
      </c>
      <c r="B47" t="s">
        <v>945</v>
      </c>
      <c r="C47" t="s">
        <v>43</v>
      </c>
      <c r="D47" s="1">
        <v>45103</v>
      </c>
      <c r="E47" s="1">
        <v>45133</v>
      </c>
      <c r="F47">
        <v>1164.49</v>
      </c>
      <c r="G47" t="s">
        <v>22</v>
      </c>
      <c r="H47" t="s">
        <v>16</v>
      </c>
      <c r="I47" s="1">
        <v>0</v>
      </c>
      <c r="J47" t="s">
        <v>947</v>
      </c>
      <c r="K47" t="s">
        <v>947</v>
      </c>
      <c r="L47">
        <v>406</v>
      </c>
      <c r="M47" t="s">
        <v>947</v>
      </c>
      <c r="N47" t="s">
        <v>947</v>
      </c>
      <c r="O47" t="s">
        <v>13</v>
      </c>
      <c r="P47" t="s">
        <v>946</v>
      </c>
      <c r="Q47" t="str">
        <f>IF(Table4[[#This Row],[DaysLate]]="","NA",IF(Table4[[#This Row],[DaysLate]]&lt;=0,"On Time",IF(Table4[[#This Row],[DaysLate]]&lt;=30,"1-30 Days",IF(Table4[[#This Row],[DaysLate]]&lt;=60,"30-60 Days",IF(Table4[[#This Row],[DaysLate]]&lt;=90,"60-90 Days","90+ Days")))))</f>
        <v>NA</v>
      </c>
      <c r="R47" t="str">
        <f>IF(Table4[[#This Row],[DaysLate]]="","",IF(Table4[[#This Row],[DaysLate]]&gt;0,1,0))</f>
        <v/>
      </c>
      <c r="S47" t="str">
        <f>IF(Table4[[#This Row],[DisputedFlag]]="","",IF(Table4[[#This Row],[DisputedFlag]]="Yes",1,0))</f>
        <v/>
      </c>
      <c r="T47">
        <f>IF(Table4[[#This Row],[PaymentStatus]]="Open",1,0)</f>
        <v>0</v>
      </c>
      <c r="U47">
        <f>IF(Table4[[#This Row],[InvoiceDate]]&lt;&gt;"",YEAR(Table4[[#This Row],[InvoiceDate]]),"")</f>
        <v>2023</v>
      </c>
    </row>
    <row r="48" spans="1:21" x14ac:dyDescent="0.4">
      <c r="A48" t="s">
        <v>69</v>
      </c>
      <c r="B48" t="s">
        <v>945</v>
      </c>
      <c r="C48" t="s">
        <v>43</v>
      </c>
      <c r="D48" s="1">
        <v>45668</v>
      </c>
      <c r="E48" s="1">
        <v>45698</v>
      </c>
      <c r="F48">
        <v>2557.61</v>
      </c>
      <c r="G48" t="s">
        <v>22</v>
      </c>
      <c r="H48" t="s">
        <v>28</v>
      </c>
      <c r="I48" s="1">
        <v>45698</v>
      </c>
      <c r="J48">
        <v>0</v>
      </c>
      <c r="K48" t="s">
        <v>947</v>
      </c>
      <c r="L48">
        <v>770</v>
      </c>
      <c r="M48" t="s">
        <v>947</v>
      </c>
      <c r="N48" t="s">
        <v>947</v>
      </c>
      <c r="O48" t="s">
        <v>13</v>
      </c>
      <c r="P48" t="s">
        <v>946</v>
      </c>
      <c r="Q48" t="str">
        <f>IF(Table4[[#This Row],[DaysLate]]="","NA",IF(Table4[[#This Row],[DaysLate]]&lt;=0,"On Time",IF(Table4[[#This Row],[DaysLate]]&lt;=30,"1-30 Days",IF(Table4[[#This Row],[DaysLate]]&lt;=60,"30-60 Days",IF(Table4[[#This Row],[DaysLate]]&lt;=90,"60-90 Days","90+ Days")))))</f>
        <v>On Time</v>
      </c>
      <c r="R48">
        <f>IF(Table4[[#This Row],[DaysLate]]="","",IF(Table4[[#This Row],[DaysLate]]&gt;0,1,0))</f>
        <v>0</v>
      </c>
      <c r="S48" t="str">
        <f>IF(Table4[[#This Row],[DisputedFlag]]="","",IF(Table4[[#This Row],[DisputedFlag]]="Yes",1,0))</f>
        <v/>
      </c>
      <c r="T48">
        <f>IF(Table4[[#This Row],[PaymentStatus]]="Open",1,0)</f>
        <v>0</v>
      </c>
      <c r="U48">
        <f>IF(Table4[[#This Row],[InvoiceDate]]&lt;&gt;"",YEAR(Table4[[#This Row],[InvoiceDate]]),"")</f>
        <v>2025</v>
      </c>
    </row>
    <row r="49" spans="1:21" x14ac:dyDescent="0.4">
      <c r="A49" t="s">
        <v>70</v>
      </c>
      <c r="B49" t="s">
        <v>945</v>
      </c>
      <c r="C49" t="s">
        <v>10</v>
      </c>
      <c r="D49" s="1">
        <v>45682</v>
      </c>
      <c r="E49" s="1">
        <v>45712</v>
      </c>
      <c r="F49">
        <v>393.4</v>
      </c>
      <c r="G49" t="s">
        <v>19</v>
      </c>
      <c r="H49" t="s">
        <v>12</v>
      </c>
      <c r="I49" s="1">
        <v>0</v>
      </c>
      <c r="J49" t="s">
        <v>947</v>
      </c>
      <c r="K49" t="s">
        <v>947</v>
      </c>
      <c r="L49">
        <v>897</v>
      </c>
      <c r="M49" t="s">
        <v>947</v>
      </c>
      <c r="N49" t="s">
        <v>947</v>
      </c>
      <c r="O49" t="s">
        <v>13</v>
      </c>
      <c r="P49" t="s">
        <v>946</v>
      </c>
      <c r="Q49" t="str">
        <f>IF(Table4[[#This Row],[DaysLate]]="","NA",IF(Table4[[#This Row],[DaysLate]]&lt;=0,"On Time",IF(Table4[[#This Row],[DaysLate]]&lt;=30,"1-30 Days",IF(Table4[[#This Row],[DaysLate]]&lt;=60,"30-60 Days",IF(Table4[[#This Row],[DaysLate]]&lt;=90,"60-90 Days","90+ Days")))))</f>
        <v>NA</v>
      </c>
      <c r="R49" t="str">
        <f>IF(Table4[[#This Row],[DaysLate]]="","",IF(Table4[[#This Row],[DaysLate]]&gt;0,1,0))</f>
        <v/>
      </c>
      <c r="S49" t="str">
        <f>IF(Table4[[#This Row],[DisputedFlag]]="","",IF(Table4[[#This Row],[DisputedFlag]]="Yes",1,0))</f>
        <v/>
      </c>
      <c r="T49">
        <f>IF(Table4[[#This Row],[PaymentStatus]]="Open",1,0)</f>
        <v>1</v>
      </c>
      <c r="U49">
        <f>IF(Table4[[#This Row],[InvoiceDate]]&lt;&gt;"",YEAR(Table4[[#This Row],[InvoiceDate]]),"")</f>
        <v>2025</v>
      </c>
    </row>
    <row r="50" spans="1:21" x14ac:dyDescent="0.4">
      <c r="A50" t="s">
        <v>71</v>
      </c>
      <c r="B50" t="s">
        <v>945</v>
      </c>
      <c r="C50" t="s">
        <v>39</v>
      </c>
      <c r="D50" s="1">
        <v>45733</v>
      </c>
      <c r="E50" s="1">
        <v>45763</v>
      </c>
      <c r="F50">
        <v>2307.0500000000002</v>
      </c>
      <c r="G50" t="s">
        <v>15</v>
      </c>
      <c r="H50" t="s">
        <v>28</v>
      </c>
      <c r="I50" s="1">
        <v>45763</v>
      </c>
      <c r="J50">
        <v>0</v>
      </c>
      <c r="K50" t="s">
        <v>947</v>
      </c>
      <c r="L50">
        <v>391</v>
      </c>
      <c r="M50" t="s">
        <v>947</v>
      </c>
      <c r="N50" t="s">
        <v>947</v>
      </c>
      <c r="O50" t="s">
        <v>13</v>
      </c>
      <c r="P50" t="s">
        <v>946</v>
      </c>
      <c r="Q50" t="str">
        <f>IF(Table4[[#This Row],[DaysLate]]="","NA",IF(Table4[[#This Row],[DaysLate]]&lt;=0,"On Time",IF(Table4[[#This Row],[DaysLate]]&lt;=30,"1-30 Days",IF(Table4[[#This Row],[DaysLate]]&lt;=60,"30-60 Days",IF(Table4[[#This Row],[DaysLate]]&lt;=90,"60-90 Days","90+ Days")))))</f>
        <v>On Time</v>
      </c>
      <c r="R50">
        <f>IF(Table4[[#This Row],[DaysLate]]="","",IF(Table4[[#This Row],[DaysLate]]&gt;0,1,0))</f>
        <v>0</v>
      </c>
      <c r="S50" t="str">
        <f>IF(Table4[[#This Row],[DisputedFlag]]="","",IF(Table4[[#This Row],[DisputedFlag]]="Yes",1,0))</f>
        <v/>
      </c>
      <c r="T50">
        <f>IF(Table4[[#This Row],[PaymentStatus]]="Open",1,0)</f>
        <v>0</v>
      </c>
      <c r="U50">
        <f>IF(Table4[[#This Row],[InvoiceDate]]&lt;&gt;"",YEAR(Table4[[#This Row],[InvoiceDate]]),"")</f>
        <v>2025</v>
      </c>
    </row>
    <row r="51" spans="1:21" x14ac:dyDescent="0.4">
      <c r="A51" t="s">
        <v>72</v>
      </c>
      <c r="B51" t="s">
        <v>945</v>
      </c>
      <c r="C51" t="s">
        <v>10</v>
      </c>
      <c r="D51" s="1">
        <v>45197</v>
      </c>
      <c r="E51" s="1">
        <v>45227</v>
      </c>
      <c r="F51">
        <v>728.35</v>
      </c>
      <c r="G51" t="s">
        <v>19</v>
      </c>
      <c r="H51" t="s">
        <v>28</v>
      </c>
      <c r="I51" s="1">
        <v>45240</v>
      </c>
      <c r="J51">
        <v>13</v>
      </c>
      <c r="K51" t="s">
        <v>947</v>
      </c>
      <c r="L51">
        <v>818</v>
      </c>
      <c r="M51" t="s">
        <v>947</v>
      </c>
      <c r="N51" t="s">
        <v>947</v>
      </c>
      <c r="O51" t="s">
        <v>13</v>
      </c>
      <c r="P51" t="s">
        <v>946</v>
      </c>
      <c r="Q51" t="str">
        <f>IF(Table4[[#This Row],[DaysLate]]="","NA",IF(Table4[[#This Row],[DaysLate]]&lt;=0,"On Time",IF(Table4[[#This Row],[DaysLate]]&lt;=30,"1-30 Days",IF(Table4[[#This Row],[DaysLate]]&lt;=60,"30-60 Days",IF(Table4[[#This Row],[DaysLate]]&lt;=90,"60-90 Days","90+ Days")))))</f>
        <v>1-30 Days</v>
      </c>
      <c r="R51">
        <f>IF(Table4[[#This Row],[DaysLate]]="","",IF(Table4[[#This Row],[DaysLate]]&gt;0,1,0))</f>
        <v>1</v>
      </c>
      <c r="S51" t="str">
        <f>IF(Table4[[#This Row],[DisputedFlag]]="","",IF(Table4[[#This Row],[DisputedFlag]]="Yes",1,0))</f>
        <v/>
      </c>
      <c r="T51">
        <f>IF(Table4[[#This Row],[PaymentStatus]]="Open",1,0)</f>
        <v>0</v>
      </c>
      <c r="U51">
        <f>IF(Table4[[#This Row],[InvoiceDate]]&lt;&gt;"",YEAR(Table4[[#This Row],[InvoiceDate]]),"")</f>
        <v>2023</v>
      </c>
    </row>
    <row r="52" spans="1:21" x14ac:dyDescent="0.4">
      <c r="A52" t="s">
        <v>73</v>
      </c>
      <c r="B52" t="s">
        <v>945</v>
      </c>
      <c r="C52" t="s">
        <v>18</v>
      </c>
      <c r="D52" s="1">
        <v>45801</v>
      </c>
      <c r="E52" s="1">
        <v>45831</v>
      </c>
      <c r="F52">
        <v>3580.44</v>
      </c>
      <c r="G52" t="s">
        <v>19</v>
      </c>
      <c r="H52" t="s">
        <v>12</v>
      </c>
      <c r="I52" s="1">
        <v>0</v>
      </c>
      <c r="J52" t="s">
        <v>947</v>
      </c>
      <c r="K52" t="s">
        <v>947</v>
      </c>
      <c r="L52">
        <v>391</v>
      </c>
      <c r="M52" t="s">
        <v>947</v>
      </c>
      <c r="N52" t="s">
        <v>947</v>
      </c>
      <c r="O52" t="s">
        <v>13</v>
      </c>
      <c r="P52" t="s">
        <v>946</v>
      </c>
      <c r="Q52" t="str">
        <f>IF(Table4[[#This Row],[DaysLate]]="","NA",IF(Table4[[#This Row],[DaysLate]]&lt;=0,"On Time",IF(Table4[[#This Row],[DaysLate]]&lt;=30,"1-30 Days",IF(Table4[[#This Row],[DaysLate]]&lt;=60,"30-60 Days",IF(Table4[[#This Row],[DaysLate]]&lt;=90,"60-90 Days","90+ Days")))))</f>
        <v>NA</v>
      </c>
      <c r="R52" t="str">
        <f>IF(Table4[[#This Row],[DaysLate]]="","",IF(Table4[[#This Row],[DaysLate]]&gt;0,1,0))</f>
        <v/>
      </c>
      <c r="S52" t="str">
        <f>IF(Table4[[#This Row],[DisputedFlag]]="","",IF(Table4[[#This Row],[DisputedFlag]]="Yes",1,0))</f>
        <v/>
      </c>
      <c r="T52">
        <f>IF(Table4[[#This Row],[PaymentStatus]]="Open",1,0)</f>
        <v>1</v>
      </c>
      <c r="U52">
        <f>IF(Table4[[#This Row],[InvoiceDate]]&lt;&gt;"",YEAR(Table4[[#This Row],[InvoiceDate]]),"")</f>
        <v>2025</v>
      </c>
    </row>
    <row r="53" spans="1:21" x14ac:dyDescent="0.4">
      <c r="A53" t="s">
        <v>74</v>
      </c>
      <c r="B53" t="s">
        <v>945</v>
      </c>
      <c r="C53" t="s">
        <v>10</v>
      </c>
      <c r="D53" s="1">
        <v>45382</v>
      </c>
      <c r="E53" s="1">
        <v>45412</v>
      </c>
      <c r="F53">
        <v>1527.67</v>
      </c>
      <c r="G53" t="s">
        <v>25</v>
      </c>
      <c r="H53" t="s">
        <v>28</v>
      </c>
      <c r="I53" s="1">
        <v>45412</v>
      </c>
      <c r="J53">
        <v>0</v>
      </c>
      <c r="K53" t="s">
        <v>947</v>
      </c>
      <c r="L53">
        <v>770</v>
      </c>
      <c r="M53" t="s">
        <v>947</v>
      </c>
      <c r="N53" t="s">
        <v>947</v>
      </c>
      <c r="O53" t="s">
        <v>13</v>
      </c>
      <c r="P53" t="s">
        <v>946</v>
      </c>
      <c r="Q53" t="str">
        <f>IF(Table4[[#This Row],[DaysLate]]="","NA",IF(Table4[[#This Row],[DaysLate]]&lt;=0,"On Time",IF(Table4[[#This Row],[DaysLate]]&lt;=30,"1-30 Days",IF(Table4[[#This Row],[DaysLate]]&lt;=60,"30-60 Days",IF(Table4[[#This Row],[DaysLate]]&lt;=90,"60-90 Days","90+ Days")))))</f>
        <v>On Time</v>
      </c>
      <c r="R53">
        <f>IF(Table4[[#This Row],[DaysLate]]="","",IF(Table4[[#This Row],[DaysLate]]&gt;0,1,0))</f>
        <v>0</v>
      </c>
      <c r="S53" t="str">
        <f>IF(Table4[[#This Row],[DisputedFlag]]="","",IF(Table4[[#This Row],[DisputedFlag]]="Yes",1,0))</f>
        <v/>
      </c>
      <c r="T53">
        <f>IF(Table4[[#This Row],[PaymentStatus]]="Open",1,0)</f>
        <v>0</v>
      </c>
      <c r="U53">
        <f>IF(Table4[[#This Row],[InvoiceDate]]&lt;&gt;"",YEAR(Table4[[#This Row],[InvoiceDate]]),"")</f>
        <v>2024</v>
      </c>
    </row>
    <row r="54" spans="1:21" x14ac:dyDescent="0.4">
      <c r="A54" t="s">
        <v>75</v>
      </c>
      <c r="B54" t="s">
        <v>945</v>
      </c>
      <c r="C54" t="s">
        <v>10</v>
      </c>
      <c r="D54" s="1">
        <v>45039</v>
      </c>
      <c r="E54" s="1">
        <v>45069</v>
      </c>
      <c r="F54">
        <v>3014.35</v>
      </c>
      <c r="G54" t="s">
        <v>15</v>
      </c>
      <c r="H54" t="s">
        <v>28</v>
      </c>
      <c r="I54" s="1">
        <v>45069</v>
      </c>
      <c r="J54">
        <v>0</v>
      </c>
      <c r="K54" t="s">
        <v>947</v>
      </c>
      <c r="L54">
        <v>818</v>
      </c>
      <c r="M54" t="s">
        <v>947</v>
      </c>
      <c r="N54" t="s">
        <v>947</v>
      </c>
      <c r="O54" t="s">
        <v>13</v>
      </c>
      <c r="P54" t="s">
        <v>946</v>
      </c>
      <c r="Q54" t="str">
        <f>IF(Table4[[#This Row],[DaysLate]]="","NA",IF(Table4[[#This Row],[DaysLate]]&lt;=0,"On Time",IF(Table4[[#This Row],[DaysLate]]&lt;=30,"1-30 Days",IF(Table4[[#This Row],[DaysLate]]&lt;=60,"30-60 Days",IF(Table4[[#This Row],[DaysLate]]&lt;=90,"60-90 Days","90+ Days")))))</f>
        <v>On Time</v>
      </c>
      <c r="R54">
        <f>IF(Table4[[#This Row],[DaysLate]]="","",IF(Table4[[#This Row],[DaysLate]]&gt;0,1,0))</f>
        <v>0</v>
      </c>
      <c r="S54" t="str">
        <f>IF(Table4[[#This Row],[DisputedFlag]]="","",IF(Table4[[#This Row],[DisputedFlag]]="Yes",1,0))</f>
        <v/>
      </c>
      <c r="T54">
        <f>IF(Table4[[#This Row],[PaymentStatus]]="Open",1,0)</f>
        <v>0</v>
      </c>
      <c r="U54">
        <f>IF(Table4[[#This Row],[InvoiceDate]]&lt;&gt;"",YEAR(Table4[[#This Row],[InvoiceDate]]),"")</f>
        <v>2023</v>
      </c>
    </row>
    <row r="55" spans="1:21" x14ac:dyDescent="0.4">
      <c r="A55" t="s">
        <v>76</v>
      </c>
      <c r="B55" t="s">
        <v>945</v>
      </c>
      <c r="C55" t="s">
        <v>21</v>
      </c>
      <c r="D55" s="1">
        <v>45162</v>
      </c>
      <c r="E55" s="1">
        <v>45192</v>
      </c>
      <c r="F55">
        <v>3099.88</v>
      </c>
      <c r="G55" t="s">
        <v>15</v>
      </c>
      <c r="H55" t="s">
        <v>16</v>
      </c>
      <c r="I55" s="1">
        <v>0</v>
      </c>
      <c r="J55" t="s">
        <v>947</v>
      </c>
      <c r="K55" t="s">
        <v>947</v>
      </c>
      <c r="L55">
        <v>406</v>
      </c>
      <c r="M55" t="s">
        <v>947</v>
      </c>
      <c r="N55" t="s">
        <v>947</v>
      </c>
      <c r="O55" t="s">
        <v>13</v>
      </c>
      <c r="P55" t="s">
        <v>946</v>
      </c>
      <c r="Q55" t="str">
        <f>IF(Table4[[#This Row],[DaysLate]]="","NA",IF(Table4[[#This Row],[DaysLate]]&lt;=0,"On Time",IF(Table4[[#This Row],[DaysLate]]&lt;=30,"1-30 Days",IF(Table4[[#This Row],[DaysLate]]&lt;=60,"30-60 Days",IF(Table4[[#This Row],[DaysLate]]&lt;=90,"60-90 Days","90+ Days")))))</f>
        <v>NA</v>
      </c>
      <c r="R55" t="str">
        <f>IF(Table4[[#This Row],[DaysLate]]="","",IF(Table4[[#This Row],[DaysLate]]&gt;0,1,0))</f>
        <v/>
      </c>
      <c r="S55" t="str">
        <f>IF(Table4[[#This Row],[DisputedFlag]]="","",IF(Table4[[#This Row],[DisputedFlag]]="Yes",1,0))</f>
        <v/>
      </c>
      <c r="T55">
        <f>IF(Table4[[#This Row],[PaymentStatus]]="Open",1,0)</f>
        <v>0</v>
      </c>
      <c r="U55">
        <f>IF(Table4[[#This Row],[InvoiceDate]]&lt;&gt;"",YEAR(Table4[[#This Row],[InvoiceDate]]),"")</f>
        <v>2023</v>
      </c>
    </row>
    <row r="56" spans="1:21" x14ac:dyDescent="0.4">
      <c r="A56" t="s">
        <v>77</v>
      </c>
      <c r="B56" t="s">
        <v>945</v>
      </c>
      <c r="C56" t="s">
        <v>10</v>
      </c>
      <c r="D56" s="1">
        <v>45055</v>
      </c>
      <c r="E56" s="1">
        <v>45085</v>
      </c>
      <c r="F56">
        <v>1484.54</v>
      </c>
      <c r="G56" t="s">
        <v>25</v>
      </c>
      <c r="H56" t="s">
        <v>16</v>
      </c>
      <c r="I56" s="1">
        <v>0</v>
      </c>
      <c r="J56" t="s">
        <v>947</v>
      </c>
      <c r="K56" t="s">
        <v>947</v>
      </c>
      <c r="L56">
        <v>897</v>
      </c>
      <c r="M56" t="s">
        <v>947</v>
      </c>
      <c r="N56" t="s">
        <v>947</v>
      </c>
      <c r="O56" t="s">
        <v>13</v>
      </c>
      <c r="P56" t="s">
        <v>946</v>
      </c>
      <c r="Q56" t="str">
        <f>IF(Table4[[#This Row],[DaysLate]]="","NA",IF(Table4[[#This Row],[DaysLate]]&lt;=0,"On Time",IF(Table4[[#This Row],[DaysLate]]&lt;=30,"1-30 Days",IF(Table4[[#This Row],[DaysLate]]&lt;=60,"30-60 Days",IF(Table4[[#This Row],[DaysLate]]&lt;=90,"60-90 Days","90+ Days")))))</f>
        <v>NA</v>
      </c>
      <c r="R56" t="str">
        <f>IF(Table4[[#This Row],[DaysLate]]="","",IF(Table4[[#This Row],[DaysLate]]&gt;0,1,0))</f>
        <v/>
      </c>
      <c r="S56" t="str">
        <f>IF(Table4[[#This Row],[DisputedFlag]]="","",IF(Table4[[#This Row],[DisputedFlag]]="Yes",1,0))</f>
        <v/>
      </c>
      <c r="T56">
        <f>IF(Table4[[#This Row],[PaymentStatus]]="Open",1,0)</f>
        <v>0</v>
      </c>
      <c r="U56">
        <f>IF(Table4[[#This Row],[InvoiceDate]]&lt;&gt;"",YEAR(Table4[[#This Row],[InvoiceDate]]),"")</f>
        <v>2023</v>
      </c>
    </row>
    <row r="57" spans="1:21" x14ac:dyDescent="0.4">
      <c r="A57" t="s">
        <v>78</v>
      </c>
      <c r="B57" t="s">
        <v>945</v>
      </c>
      <c r="C57" t="s">
        <v>43</v>
      </c>
      <c r="D57" s="1">
        <v>45279</v>
      </c>
      <c r="E57" s="1">
        <v>45309</v>
      </c>
      <c r="F57">
        <v>2922.4</v>
      </c>
      <c r="G57" t="s">
        <v>25</v>
      </c>
      <c r="H57" t="s">
        <v>16</v>
      </c>
      <c r="I57" s="1">
        <v>0</v>
      </c>
      <c r="J57" t="s">
        <v>947</v>
      </c>
      <c r="K57" t="s">
        <v>947</v>
      </c>
      <c r="L57">
        <v>406</v>
      </c>
      <c r="M57" t="s">
        <v>947</v>
      </c>
      <c r="N57" t="s">
        <v>947</v>
      </c>
      <c r="O57" t="s">
        <v>13</v>
      </c>
      <c r="P57" t="s">
        <v>946</v>
      </c>
      <c r="Q57" t="str">
        <f>IF(Table4[[#This Row],[DaysLate]]="","NA",IF(Table4[[#This Row],[DaysLate]]&lt;=0,"On Time",IF(Table4[[#This Row],[DaysLate]]&lt;=30,"1-30 Days",IF(Table4[[#This Row],[DaysLate]]&lt;=60,"30-60 Days",IF(Table4[[#This Row],[DaysLate]]&lt;=90,"60-90 Days","90+ Days")))))</f>
        <v>NA</v>
      </c>
      <c r="R57" t="str">
        <f>IF(Table4[[#This Row],[DaysLate]]="","",IF(Table4[[#This Row],[DaysLate]]&gt;0,1,0))</f>
        <v/>
      </c>
      <c r="S57" t="str">
        <f>IF(Table4[[#This Row],[DisputedFlag]]="","",IF(Table4[[#This Row],[DisputedFlag]]="Yes",1,0))</f>
        <v/>
      </c>
      <c r="T57">
        <f>IF(Table4[[#This Row],[PaymentStatus]]="Open",1,0)</f>
        <v>0</v>
      </c>
      <c r="U57">
        <f>IF(Table4[[#This Row],[InvoiceDate]]&lt;&gt;"",YEAR(Table4[[#This Row],[InvoiceDate]]),"")</f>
        <v>2023</v>
      </c>
    </row>
    <row r="58" spans="1:21" x14ac:dyDescent="0.4">
      <c r="A58" t="s">
        <v>79</v>
      </c>
      <c r="B58" t="s">
        <v>945</v>
      </c>
      <c r="C58" t="s">
        <v>39</v>
      </c>
      <c r="D58" s="1">
        <v>45238</v>
      </c>
      <c r="E58" s="1">
        <v>45268</v>
      </c>
      <c r="F58">
        <v>422.98</v>
      </c>
      <c r="G58" t="s">
        <v>22</v>
      </c>
      <c r="H58" t="s">
        <v>28</v>
      </c>
      <c r="I58" s="1">
        <v>45268</v>
      </c>
      <c r="J58">
        <v>0</v>
      </c>
      <c r="K58" t="s">
        <v>947</v>
      </c>
      <c r="L58">
        <v>391</v>
      </c>
      <c r="M58" t="s">
        <v>947</v>
      </c>
      <c r="N58" t="s">
        <v>947</v>
      </c>
      <c r="O58" t="s">
        <v>13</v>
      </c>
      <c r="P58" t="s">
        <v>946</v>
      </c>
      <c r="Q58" t="str">
        <f>IF(Table4[[#This Row],[DaysLate]]="","NA",IF(Table4[[#This Row],[DaysLate]]&lt;=0,"On Time",IF(Table4[[#This Row],[DaysLate]]&lt;=30,"1-30 Days",IF(Table4[[#This Row],[DaysLate]]&lt;=60,"30-60 Days",IF(Table4[[#This Row],[DaysLate]]&lt;=90,"60-90 Days","90+ Days")))))</f>
        <v>On Time</v>
      </c>
      <c r="R58">
        <f>IF(Table4[[#This Row],[DaysLate]]="","",IF(Table4[[#This Row],[DaysLate]]&gt;0,1,0))</f>
        <v>0</v>
      </c>
      <c r="S58" t="str">
        <f>IF(Table4[[#This Row],[DisputedFlag]]="","",IF(Table4[[#This Row],[DisputedFlag]]="Yes",1,0))</f>
        <v/>
      </c>
      <c r="T58">
        <f>IF(Table4[[#This Row],[PaymentStatus]]="Open",1,0)</f>
        <v>0</v>
      </c>
      <c r="U58">
        <f>IF(Table4[[#This Row],[InvoiceDate]]&lt;&gt;"",YEAR(Table4[[#This Row],[InvoiceDate]]),"")</f>
        <v>2023</v>
      </c>
    </row>
    <row r="59" spans="1:21" x14ac:dyDescent="0.4">
      <c r="A59" t="s">
        <v>80</v>
      </c>
      <c r="B59" t="s">
        <v>945</v>
      </c>
      <c r="C59" t="s">
        <v>10</v>
      </c>
      <c r="D59" s="1">
        <v>44929</v>
      </c>
      <c r="E59" s="1">
        <v>44959</v>
      </c>
      <c r="F59">
        <v>2784.23</v>
      </c>
      <c r="G59" t="s">
        <v>22</v>
      </c>
      <c r="H59" t="s">
        <v>16</v>
      </c>
      <c r="I59" s="1">
        <v>0</v>
      </c>
      <c r="J59" t="s">
        <v>947</v>
      </c>
      <c r="K59" t="s">
        <v>947</v>
      </c>
      <c r="L59">
        <v>770</v>
      </c>
      <c r="M59" t="s">
        <v>947</v>
      </c>
      <c r="N59" t="s">
        <v>947</v>
      </c>
      <c r="O59" t="s">
        <v>13</v>
      </c>
      <c r="P59" t="s">
        <v>946</v>
      </c>
      <c r="Q59" t="str">
        <f>IF(Table4[[#This Row],[DaysLate]]="","NA",IF(Table4[[#This Row],[DaysLate]]&lt;=0,"On Time",IF(Table4[[#This Row],[DaysLate]]&lt;=30,"1-30 Days",IF(Table4[[#This Row],[DaysLate]]&lt;=60,"30-60 Days",IF(Table4[[#This Row],[DaysLate]]&lt;=90,"60-90 Days","90+ Days")))))</f>
        <v>NA</v>
      </c>
      <c r="R59" t="str">
        <f>IF(Table4[[#This Row],[DaysLate]]="","",IF(Table4[[#This Row],[DaysLate]]&gt;0,1,0))</f>
        <v/>
      </c>
      <c r="S59" t="str">
        <f>IF(Table4[[#This Row],[DisputedFlag]]="","",IF(Table4[[#This Row],[DisputedFlag]]="Yes",1,0))</f>
        <v/>
      </c>
      <c r="T59">
        <f>IF(Table4[[#This Row],[PaymentStatus]]="Open",1,0)</f>
        <v>0</v>
      </c>
      <c r="U59">
        <f>IF(Table4[[#This Row],[InvoiceDate]]&lt;&gt;"",YEAR(Table4[[#This Row],[InvoiceDate]]),"")</f>
        <v>2023</v>
      </c>
    </row>
    <row r="60" spans="1:21" x14ac:dyDescent="0.4">
      <c r="A60" t="s">
        <v>81</v>
      </c>
      <c r="B60" t="s">
        <v>945</v>
      </c>
      <c r="C60" t="s">
        <v>43</v>
      </c>
      <c r="D60" s="1">
        <v>45462</v>
      </c>
      <c r="E60" s="1">
        <v>45492</v>
      </c>
      <c r="F60">
        <v>2946.12</v>
      </c>
      <c r="G60" t="s">
        <v>15</v>
      </c>
      <c r="H60" t="s">
        <v>12</v>
      </c>
      <c r="I60" s="1">
        <v>0</v>
      </c>
      <c r="J60" t="s">
        <v>947</v>
      </c>
      <c r="K60" t="s">
        <v>947</v>
      </c>
      <c r="L60">
        <v>818</v>
      </c>
      <c r="M60" t="s">
        <v>947</v>
      </c>
      <c r="N60" t="s">
        <v>947</v>
      </c>
      <c r="O60" t="s">
        <v>13</v>
      </c>
      <c r="P60" t="s">
        <v>946</v>
      </c>
      <c r="Q60" t="str">
        <f>IF(Table4[[#This Row],[DaysLate]]="","NA",IF(Table4[[#This Row],[DaysLate]]&lt;=0,"On Time",IF(Table4[[#This Row],[DaysLate]]&lt;=30,"1-30 Days",IF(Table4[[#This Row],[DaysLate]]&lt;=60,"30-60 Days",IF(Table4[[#This Row],[DaysLate]]&lt;=90,"60-90 Days","90+ Days")))))</f>
        <v>NA</v>
      </c>
      <c r="R60" t="str">
        <f>IF(Table4[[#This Row],[DaysLate]]="","",IF(Table4[[#This Row],[DaysLate]]&gt;0,1,0))</f>
        <v/>
      </c>
      <c r="S60" t="str">
        <f>IF(Table4[[#This Row],[DisputedFlag]]="","",IF(Table4[[#This Row],[DisputedFlag]]="Yes",1,0))</f>
        <v/>
      </c>
      <c r="T60">
        <f>IF(Table4[[#This Row],[PaymentStatus]]="Open",1,0)</f>
        <v>1</v>
      </c>
      <c r="U60">
        <f>IF(Table4[[#This Row],[InvoiceDate]]&lt;&gt;"",YEAR(Table4[[#This Row],[InvoiceDate]]),"")</f>
        <v>2024</v>
      </c>
    </row>
    <row r="61" spans="1:21" x14ac:dyDescent="0.4">
      <c r="A61" t="s">
        <v>82</v>
      </c>
      <c r="B61" t="s">
        <v>945</v>
      </c>
      <c r="C61" t="s">
        <v>10</v>
      </c>
      <c r="D61" s="1">
        <v>45725</v>
      </c>
      <c r="E61" s="1">
        <v>45755</v>
      </c>
      <c r="F61">
        <v>578.58000000000004</v>
      </c>
      <c r="G61" t="s">
        <v>19</v>
      </c>
      <c r="H61" t="s">
        <v>16</v>
      </c>
      <c r="I61" s="1">
        <v>0</v>
      </c>
      <c r="J61" t="s">
        <v>947</v>
      </c>
      <c r="K61" t="s">
        <v>947</v>
      </c>
      <c r="L61">
        <v>897</v>
      </c>
      <c r="M61" t="s">
        <v>947</v>
      </c>
      <c r="N61" t="s">
        <v>947</v>
      </c>
      <c r="O61" t="s">
        <v>13</v>
      </c>
      <c r="P61" t="s">
        <v>946</v>
      </c>
      <c r="Q61" t="str">
        <f>IF(Table4[[#This Row],[DaysLate]]="","NA",IF(Table4[[#This Row],[DaysLate]]&lt;=0,"On Time",IF(Table4[[#This Row],[DaysLate]]&lt;=30,"1-30 Days",IF(Table4[[#This Row],[DaysLate]]&lt;=60,"30-60 Days",IF(Table4[[#This Row],[DaysLate]]&lt;=90,"60-90 Days","90+ Days")))))</f>
        <v>NA</v>
      </c>
      <c r="R61" t="str">
        <f>IF(Table4[[#This Row],[DaysLate]]="","",IF(Table4[[#This Row],[DaysLate]]&gt;0,1,0))</f>
        <v/>
      </c>
      <c r="S61" t="str">
        <f>IF(Table4[[#This Row],[DisputedFlag]]="","",IF(Table4[[#This Row],[DisputedFlag]]="Yes",1,0))</f>
        <v/>
      </c>
      <c r="T61">
        <f>IF(Table4[[#This Row],[PaymentStatus]]="Open",1,0)</f>
        <v>0</v>
      </c>
      <c r="U61">
        <f>IF(Table4[[#This Row],[InvoiceDate]]&lt;&gt;"",YEAR(Table4[[#This Row],[InvoiceDate]]),"")</f>
        <v>2025</v>
      </c>
    </row>
    <row r="62" spans="1:21" x14ac:dyDescent="0.4">
      <c r="A62" t="s">
        <v>83</v>
      </c>
      <c r="B62" t="s">
        <v>945</v>
      </c>
      <c r="C62" t="s">
        <v>10</v>
      </c>
      <c r="D62" s="1">
        <v>45440</v>
      </c>
      <c r="E62" s="1">
        <v>45470</v>
      </c>
      <c r="F62">
        <v>3849.56</v>
      </c>
      <c r="G62" t="s">
        <v>19</v>
      </c>
      <c r="H62" t="s">
        <v>28</v>
      </c>
      <c r="I62" s="1">
        <v>45483</v>
      </c>
      <c r="J62">
        <v>13</v>
      </c>
      <c r="K62" t="s">
        <v>947</v>
      </c>
      <c r="L62">
        <v>818</v>
      </c>
      <c r="M62" t="s">
        <v>947</v>
      </c>
      <c r="N62" t="s">
        <v>947</v>
      </c>
      <c r="O62" t="s">
        <v>13</v>
      </c>
      <c r="P62" t="s">
        <v>946</v>
      </c>
      <c r="Q62" t="str">
        <f>IF(Table4[[#This Row],[DaysLate]]="","NA",IF(Table4[[#This Row],[DaysLate]]&lt;=0,"On Time",IF(Table4[[#This Row],[DaysLate]]&lt;=30,"1-30 Days",IF(Table4[[#This Row],[DaysLate]]&lt;=60,"30-60 Days",IF(Table4[[#This Row],[DaysLate]]&lt;=90,"60-90 Days","90+ Days")))))</f>
        <v>1-30 Days</v>
      </c>
      <c r="R62">
        <f>IF(Table4[[#This Row],[DaysLate]]="","",IF(Table4[[#This Row],[DaysLate]]&gt;0,1,0))</f>
        <v>1</v>
      </c>
      <c r="S62" t="str">
        <f>IF(Table4[[#This Row],[DisputedFlag]]="","",IF(Table4[[#This Row],[DisputedFlag]]="Yes",1,0))</f>
        <v/>
      </c>
      <c r="T62">
        <f>IF(Table4[[#This Row],[PaymentStatus]]="Open",1,0)</f>
        <v>0</v>
      </c>
      <c r="U62">
        <f>IF(Table4[[#This Row],[InvoiceDate]]&lt;&gt;"",YEAR(Table4[[#This Row],[InvoiceDate]]),"")</f>
        <v>2024</v>
      </c>
    </row>
    <row r="63" spans="1:21" x14ac:dyDescent="0.4">
      <c r="A63" t="s">
        <v>84</v>
      </c>
      <c r="B63" t="s">
        <v>945</v>
      </c>
      <c r="C63" t="s">
        <v>10</v>
      </c>
      <c r="D63" s="1">
        <v>45408</v>
      </c>
      <c r="E63" s="1">
        <v>45438</v>
      </c>
      <c r="F63">
        <v>2055.5300000000002</v>
      </c>
      <c r="G63" t="s">
        <v>15</v>
      </c>
      <c r="H63" t="s">
        <v>16</v>
      </c>
      <c r="I63" s="1">
        <v>0</v>
      </c>
      <c r="J63" t="s">
        <v>947</v>
      </c>
      <c r="K63" t="s">
        <v>947</v>
      </c>
      <c r="L63">
        <v>406</v>
      </c>
      <c r="M63" t="s">
        <v>947</v>
      </c>
      <c r="N63" t="s">
        <v>947</v>
      </c>
      <c r="O63" t="s">
        <v>13</v>
      </c>
      <c r="P63" t="s">
        <v>946</v>
      </c>
      <c r="Q63" t="str">
        <f>IF(Table4[[#This Row],[DaysLate]]="","NA",IF(Table4[[#This Row],[DaysLate]]&lt;=0,"On Time",IF(Table4[[#This Row],[DaysLate]]&lt;=30,"1-30 Days",IF(Table4[[#This Row],[DaysLate]]&lt;=60,"30-60 Days",IF(Table4[[#This Row],[DaysLate]]&lt;=90,"60-90 Days","90+ Days")))))</f>
        <v>NA</v>
      </c>
      <c r="R63" t="str">
        <f>IF(Table4[[#This Row],[DaysLate]]="","",IF(Table4[[#This Row],[DaysLate]]&gt;0,1,0))</f>
        <v/>
      </c>
      <c r="S63" t="str">
        <f>IF(Table4[[#This Row],[DisputedFlag]]="","",IF(Table4[[#This Row],[DisputedFlag]]="Yes",1,0))</f>
        <v/>
      </c>
      <c r="T63">
        <f>IF(Table4[[#This Row],[PaymentStatus]]="Open",1,0)</f>
        <v>0</v>
      </c>
      <c r="U63">
        <f>IF(Table4[[#This Row],[InvoiceDate]]&lt;&gt;"",YEAR(Table4[[#This Row],[InvoiceDate]]),"")</f>
        <v>2024</v>
      </c>
    </row>
    <row r="64" spans="1:21" x14ac:dyDescent="0.4">
      <c r="A64" t="s">
        <v>85</v>
      </c>
      <c r="B64" t="s">
        <v>945</v>
      </c>
      <c r="C64" t="s">
        <v>21</v>
      </c>
      <c r="D64" s="1">
        <v>44981</v>
      </c>
      <c r="E64" s="1">
        <v>45011</v>
      </c>
      <c r="F64">
        <v>2185.3200000000002</v>
      </c>
      <c r="G64" t="s">
        <v>25</v>
      </c>
      <c r="H64" t="s">
        <v>28</v>
      </c>
      <c r="I64" s="1">
        <v>45011</v>
      </c>
      <c r="J64">
        <v>0</v>
      </c>
      <c r="K64" t="s">
        <v>947</v>
      </c>
      <c r="L64">
        <v>770</v>
      </c>
      <c r="M64" t="s">
        <v>947</v>
      </c>
      <c r="N64" t="s">
        <v>947</v>
      </c>
      <c r="O64" t="s">
        <v>13</v>
      </c>
      <c r="P64" t="s">
        <v>946</v>
      </c>
      <c r="Q64" t="str">
        <f>IF(Table4[[#This Row],[DaysLate]]="","NA",IF(Table4[[#This Row],[DaysLate]]&lt;=0,"On Time",IF(Table4[[#This Row],[DaysLate]]&lt;=30,"1-30 Days",IF(Table4[[#This Row],[DaysLate]]&lt;=60,"30-60 Days",IF(Table4[[#This Row],[DaysLate]]&lt;=90,"60-90 Days","90+ Days")))))</f>
        <v>On Time</v>
      </c>
      <c r="R64">
        <f>IF(Table4[[#This Row],[DaysLate]]="","",IF(Table4[[#This Row],[DaysLate]]&gt;0,1,0))</f>
        <v>0</v>
      </c>
      <c r="S64" t="str">
        <f>IF(Table4[[#This Row],[DisputedFlag]]="","",IF(Table4[[#This Row],[DisputedFlag]]="Yes",1,0))</f>
        <v/>
      </c>
      <c r="T64">
        <f>IF(Table4[[#This Row],[PaymentStatus]]="Open",1,0)</f>
        <v>0</v>
      </c>
      <c r="U64">
        <f>IF(Table4[[#This Row],[InvoiceDate]]&lt;&gt;"",YEAR(Table4[[#This Row],[InvoiceDate]]),"")</f>
        <v>2023</v>
      </c>
    </row>
    <row r="65" spans="1:21" x14ac:dyDescent="0.4">
      <c r="A65" t="s">
        <v>86</v>
      </c>
      <c r="B65" t="s">
        <v>945</v>
      </c>
      <c r="C65" t="s">
        <v>10</v>
      </c>
      <c r="D65" s="1">
        <v>45703</v>
      </c>
      <c r="E65" s="1">
        <v>45733</v>
      </c>
      <c r="F65">
        <v>3382.98</v>
      </c>
      <c r="G65" t="s">
        <v>19</v>
      </c>
      <c r="H65" t="s">
        <v>28</v>
      </c>
      <c r="I65" s="1">
        <v>45733</v>
      </c>
      <c r="J65">
        <v>0</v>
      </c>
      <c r="K65" t="s">
        <v>947</v>
      </c>
      <c r="L65">
        <v>391</v>
      </c>
      <c r="M65" t="s">
        <v>947</v>
      </c>
      <c r="N65" t="s">
        <v>947</v>
      </c>
      <c r="O65" t="s">
        <v>13</v>
      </c>
      <c r="P65" t="s">
        <v>946</v>
      </c>
      <c r="Q65" t="str">
        <f>IF(Table4[[#This Row],[DaysLate]]="","NA",IF(Table4[[#This Row],[DaysLate]]&lt;=0,"On Time",IF(Table4[[#This Row],[DaysLate]]&lt;=30,"1-30 Days",IF(Table4[[#This Row],[DaysLate]]&lt;=60,"30-60 Days",IF(Table4[[#This Row],[DaysLate]]&lt;=90,"60-90 Days","90+ Days")))))</f>
        <v>On Time</v>
      </c>
      <c r="R65">
        <f>IF(Table4[[#This Row],[DaysLate]]="","",IF(Table4[[#This Row],[DaysLate]]&gt;0,1,0))</f>
        <v>0</v>
      </c>
      <c r="S65" t="str">
        <f>IF(Table4[[#This Row],[DisputedFlag]]="","",IF(Table4[[#This Row],[DisputedFlag]]="Yes",1,0))</f>
        <v/>
      </c>
      <c r="T65">
        <f>IF(Table4[[#This Row],[PaymentStatus]]="Open",1,0)</f>
        <v>0</v>
      </c>
      <c r="U65">
        <f>IF(Table4[[#This Row],[InvoiceDate]]&lt;&gt;"",YEAR(Table4[[#This Row],[InvoiceDate]]),"")</f>
        <v>2025</v>
      </c>
    </row>
    <row r="66" spans="1:21" x14ac:dyDescent="0.4">
      <c r="A66" t="s">
        <v>87</v>
      </c>
      <c r="B66" t="s">
        <v>945</v>
      </c>
      <c r="C66" t="s">
        <v>18</v>
      </c>
      <c r="D66" s="1">
        <v>45404</v>
      </c>
      <c r="E66" s="1">
        <v>45434</v>
      </c>
      <c r="F66">
        <v>3571.55</v>
      </c>
      <c r="G66" t="s">
        <v>19</v>
      </c>
      <c r="H66" t="s">
        <v>16</v>
      </c>
      <c r="I66" s="1">
        <v>0</v>
      </c>
      <c r="J66" t="s">
        <v>947</v>
      </c>
      <c r="K66" t="s">
        <v>947</v>
      </c>
      <c r="L66">
        <v>897</v>
      </c>
      <c r="M66" t="s">
        <v>947</v>
      </c>
      <c r="N66" t="s">
        <v>947</v>
      </c>
      <c r="O66" t="s">
        <v>13</v>
      </c>
      <c r="P66" t="s">
        <v>946</v>
      </c>
      <c r="Q66" t="str">
        <f>IF(Table4[[#This Row],[DaysLate]]="","NA",IF(Table4[[#This Row],[DaysLate]]&lt;=0,"On Time",IF(Table4[[#This Row],[DaysLate]]&lt;=30,"1-30 Days",IF(Table4[[#This Row],[DaysLate]]&lt;=60,"30-60 Days",IF(Table4[[#This Row],[DaysLate]]&lt;=90,"60-90 Days","90+ Days")))))</f>
        <v>NA</v>
      </c>
      <c r="R66" t="str">
        <f>IF(Table4[[#This Row],[DaysLate]]="","",IF(Table4[[#This Row],[DaysLate]]&gt;0,1,0))</f>
        <v/>
      </c>
      <c r="S66" t="str">
        <f>IF(Table4[[#This Row],[DisputedFlag]]="","",IF(Table4[[#This Row],[DisputedFlag]]="Yes",1,0))</f>
        <v/>
      </c>
      <c r="T66">
        <f>IF(Table4[[#This Row],[PaymentStatus]]="Open",1,0)</f>
        <v>0</v>
      </c>
      <c r="U66">
        <f>IF(Table4[[#This Row],[InvoiceDate]]&lt;&gt;"",YEAR(Table4[[#This Row],[InvoiceDate]]),"")</f>
        <v>2024</v>
      </c>
    </row>
    <row r="67" spans="1:21" x14ac:dyDescent="0.4">
      <c r="A67" t="s">
        <v>88</v>
      </c>
      <c r="B67" t="s">
        <v>945</v>
      </c>
      <c r="C67" t="s">
        <v>21</v>
      </c>
      <c r="D67" s="1">
        <v>45762</v>
      </c>
      <c r="E67" s="1">
        <v>45792</v>
      </c>
      <c r="F67">
        <v>2137.4499999999998</v>
      </c>
      <c r="G67" t="s">
        <v>22</v>
      </c>
      <c r="H67" t="s">
        <v>12</v>
      </c>
      <c r="I67" s="1">
        <v>0</v>
      </c>
      <c r="J67" t="s">
        <v>947</v>
      </c>
      <c r="K67" t="s">
        <v>947</v>
      </c>
      <c r="L67">
        <v>406</v>
      </c>
      <c r="M67" t="s">
        <v>947</v>
      </c>
      <c r="N67" t="s">
        <v>947</v>
      </c>
      <c r="O67" t="s">
        <v>13</v>
      </c>
      <c r="P67" t="s">
        <v>946</v>
      </c>
      <c r="Q67" t="str">
        <f>IF(Table4[[#This Row],[DaysLate]]="","NA",IF(Table4[[#This Row],[DaysLate]]&lt;=0,"On Time",IF(Table4[[#This Row],[DaysLate]]&lt;=30,"1-30 Days",IF(Table4[[#This Row],[DaysLate]]&lt;=60,"30-60 Days",IF(Table4[[#This Row],[DaysLate]]&lt;=90,"60-90 Days","90+ Days")))))</f>
        <v>NA</v>
      </c>
      <c r="R67" t="str">
        <f>IF(Table4[[#This Row],[DaysLate]]="","",IF(Table4[[#This Row],[DaysLate]]&gt;0,1,0))</f>
        <v/>
      </c>
      <c r="S67" t="str">
        <f>IF(Table4[[#This Row],[DisputedFlag]]="","",IF(Table4[[#This Row],[DisputedFlag]]="Yes",1,0))</f>
        <v/>
      </c>
      <c r="T67">
        <f>IF(Table4[[#This Row],[PaymentStatus]]="Open",1,0)</f>
        <v>1</v>
      </c>
      <c r="U67">
        <f>IF(Table4[[#This Row],[InvoiceDate]]&lt;&gt;"",YEAR(Table4[[#This Row],[InvoiceDate]]),"")</f>
        <v>2025</v>
      </c>
    </row>
    <row r="68" spans="1:21" x14ac:dyDescent="0.4">
      <c r="A68" t="s">
        <v>89</v>
      </c>
      <c r="B68" t="s">
        <v>945</v>
      </c>
      <c r="C68" t="s">
        <v>43</v>
      </c>
      <c r="D68" s="1">
        <v>45697</v>
      </c>
      <c r="E68" s="1">
        <v>45727</v>
      </c>
      <c r="F68">
        <v>3793.28</v>
      </c>
      <c r="G68" t="s">
        <v>22</v>
      </c>
      <c r="H68" t="s">
        <v>28</v>
      </c>
      <c r="I68" s="1">
        <v>45727</v>
      </c>
      <c r="J68">
        <v>0</v>
      </c>
      <c r="K68" t="s">
        <v>947</v>
      </c>
      <c r="L68">
        <v>818</v>
      </c>
      <c r="M68" t="s">
        <v>947</v>
      </c>
      <c r="N68" t="s">
        <v>947</v>
      </c>
      <c r="O68" t="s">
        <v>13</v>
      </c>
      <c r="P68" t="s">
        <v>946</v>
      </c>
      <c r="Q68" t="str">
        <f>IF(Table4[[#This Row],[DaysLate]]="","NA",IF(Table4[[#This Row],[DaysLate]]&lt;=0,"On Time",IF(Table4[[#This Row],[DaysLate]]&lt;=30,"1-30 Days",IF(Table4[[#This Row],[DaysLate]]&lt;=60,"30-60 Days",IF(Table4[[#This Row],[DaysLate]]&lt;=90,"60-90 Days","90+ Days")))))</f>
        <v>On Time</v>
      </c>
      <c r="R68">
        <f>IF(Table4[[#This Row],[DaysLate]]="","",IF(Table4[[#This Row],[DaysLate]]&gt;0,1,0))</f>
        <v>0</v>
      </c>
      <c r="S68" t="str">
        <f>IF(Table4[[#This Row],[DisputedFlag]]="","",IF(Table4[[#This Row],[DisputedFlag]]="Yes",1,0))</f>
        <v/>
      </c>
      <c r="T68">
        <f>IF(Table4[[#This Row],[PaymentStatus]]="Open",1,0)</f>
        <v>0</v>
      </c>
      <c r="U68">
        <f>IF(Table4[[#This Row],[InvoiceDate]]&lt;&gt;"",YEAR(Table4[[#This Row],[InvoiceDate]]),"")</f>
        <v>2025</v>
      </c>
    </row>
    <row r="69" spans="1:21" x14ac:dyDescent="0.4">
      <c r="A69" t="s">
        <v>90</v>
      </c>
      <c r="B69" t="s">
        <v>945</v>
      </c>
      <c r="C69" t="s">
        <v>10</v>
      </c>
      <c r="D69" s="1">
        <v>45660</v>
      </c>
      <c r="E69" s="1">
        <v>45690</v>
      </c>
      <c r="F69">
        <v>2973.27</v>
      </c>
      <c r="G69" t="s">
        <v>15</v>
      </c>
      <c r="H69" t="s">
        <v>28</v>
      </c>
      <c r="I69" s="1">
        <v>45690</v>
      </c>
      <c r="J69">
        <v>0</v>
      </c>
      <c r="K69" t="s">
        <v>947</v>
      </c>
      <c r="L69">
        <v>391</v>
      </c>
      <c r="M69" t="s">
        <v>947</v>
      </c>
      <c r="N69" t="s">
        <v>947</v>
      </c>
      <c r="O69" t="s">
        <v>13</v>
      </c>
      <c r="P69" t="s">
        <v>946</v>
      </c>
      <c r="Q69" t="str">
        <f>IF(Table4[[#This Row],[DaysLate]]="","NA",IF(Table4[[#This Row],[DaysLate]]&lt;=0,"On Time",IF(Table4[[#This Row],[DaysLate]]&lt;=30,"1-30 Days",IF(Table4[[#This Row],[DaysLate]]&lt;=60,"30-60 Days",IF(Table4[[#This Row],[DaysLate]]&lt;=90,"60-90 Days","90+ Days")))))</f>
        <v>On Time</v>
      </c>
      <c r="R69">
        <f>IF(Table4[[#This Row],[DaysLate]]="","",IF(Table4[[#This Row],[DaysLate]]&gt;0,1,0))</f>
        <v>0</v>
      </c>
      <c r="S69" t="str">
        <f>IF(Table4[[#This Row],[DisputedFlag]]="","",IF(Table4[[#This Row],[DisputedFlag]]="Yes",1,0))</f>
        <v/>
      </c>
      <c r="T69">
        <f>IF(Table4[[#This Row],[PaymentStatus]]="Open",1,0)</f>
        <v>0</v>
      </c>
      <c r="U69">
        <f>IF(Table4[[#This Row],[InvoiceDate]]&lt;&gt;"",YEAR(Table4[[#This Row],[InvoiceDate]]),"")</f>
        <v>2025</v>
      </c>
    </row>
    <row r="70" spans="1:21" x14ac:dyDescent="0.4">
      <c r="A70" t="s">
        <v>91</v>
      </c>
      <c r="B70" t="s">
        <v>945</v>
      </c>
      <c r="C70" t="s">
        <v>10</v>
      </c>
      <c r="D70" s="1">
        <v>45497</v>
      </c>
      <c r="E70" s="1">
        <v>45527</v>
      </c>
      <c r="F70">
        <v>4968.32</v>
      </c>
      <c r="G70" t="s">
        <v>22</v>
      </c>
      <c r="H70" t="s">
        <v>12</v>
      </c>
      <c r="I70" s="1">
        <v>0</v>
      </c>
      <c r="J70" t="s">
        <v>947</v>
      </c>
      <c r="K70" t="s">
        <v>947</v>
      </c>
      <c r="L70">
        <v>897</v>
      </c>
      <c r="M70" t="s">
        <v>947</v>
      </c>
      <c r="N70" t="s">
        <v>947</v>
      </c>
      <c r="O70" t="s">
        <v>13</v>
      </c>
      <c r="P70" t="s">
        <v>946</v>
      </c>
      <c r="Q70" t="str">
        <f>IF(Table4[[#This Row],[DaysLate]]="","NA",IF(Table4[[#This Row],[DaysLate]]&lt;=0,"On Time",IF(Table4[[#This Row],[DaysLate]]&lt;=30,"1-30 Days",IF(Table4[[#This Row],[DaysLate]]&lt;=60,"30-60 Days",IF(Table4[[#This Row],[DaysLate]]&lt;=90,"60-90 Days","90+ Days")))))</f>
        <v>NA</v>
      </c>
      <c r="R70" t="str">
        <f>IF(Table4[[#This Row],[DaysLate]]="","",IF(Table4[[#This Row],[DaysLate]]&gt;0,1,0))</f>
        <v/>
      </c>
      <c r="S70" t="str">
        <f>IF(Table4[[#This Row],[DisputedFlag]]="","",IF(Table4[[#This Row],[DisputedFlag]]="Yes",1,0))</f>
        <v/>
      </c>
      <c r="T70">
        <f>IF(Table4[[#This Row],[PaymentStatus]]="Open",1,0)</f>
        <v>1</v>
      </c>
      <c r="U70">
        <f>IF(Table4[[#This Row],[InvoiceDate]]&lt;&gt;"",YEAR(Table4[[#This Row],[InvoiceDate]]),"")</f>
        <v>2024</v>
      </c>
    </row>
    <row r="71" spans="1:21" x14ac:dyDescent="0.4">
      <c r="A71" t="s">
        <v>92</v>
      </c>
      <c r="B71" t="s">
        <v>945</v>
      </c>
      <c r="C71" t="s">
        <v>10</v>
      </c>
      <c r="D71" s="1">
        <v>44958</v>
      </c>
      <c r="E71" s="1">
        <v>44988</v>
      </c>
      <c r="F71">
        <v>4336.91</v>
      </c>
      <c r="G71" t="s">
        <v>22</v>
      </c>
      <c r="H71" t="s">
        <v>12</v>
      </c>
      <c r="I71" s="1">
        <v>0</v>
      </c>
      <c r="J71" t="s">
        <v>947</v>
      </c>
      <c r="K71" t="s">
        <v>947</v>
      </c>
      <c r="L71">
        <v>770</v>
      </c>
      <c r="M71" t="s">
        <v>947</v>
      </c>
      <c r="N71" t="s">
        <v>947</v>
      </c>
      <c r="O71" t="s">
        <v>13</v>
      </c>
      <c r="P71" t="s">
        <v>946</v>
      </c>
      <c r="Q71" t="str">
        <f>IF(Table4[[#This Row],[DaysLate]]="","NA",IF(Table4[[#This Row],[DaysLate]]&lt;=0,"On Time",IF(Table4[[#This Row],[DaysLate]]&lt;=30,"1-30 Days",IF(Table4[[#This Row],[DaysLate]]&lt;=60,"30-60 Days",IF(Table4[[#This Row],[DaysLate]]&lt;=90,"60-90 Days","90+ Days")))))</f>
        <v>NA</v>
      </c>
      <c r="R71" t="str">
        <f>IF(Table4[[#This Row],[DaysLate]]="","",IF(Table4[[#This Row],[DaysLate]]&gt;0,1,0))</f>
        <v/>
      </c>
      <c r="S71" t="str">
        <f>IF(Table4[[#This Row],[DisputedFlag]]="","",IF(Table4[[#This Row],[DisputedFlag]]="Yes",1,0))</f>
        <v/>
      </c>
      <c r="T71">
        <f>IF(Table4[[#This Row],[PaymentStatus]]="Open",1,0)</f>
        <v>1</v>
      </c>
      <c r="U71">
        <f>IF(Table4[[#This Row],[InvoiceDate]]&lt;&gt;"",YEAR(Table4[[#This Row],[InvoiceDate]]),"")</f>
        <v>2023</v>
      </c>
    </row>
    <row r="72" spans="1:21" x14ac:dyDescent="0.4">
      <c r="A72" t="s">
        <v>93</v>
      </c>
      <c r="B72" t="s">
        <v>945</v>
      </c>
      <c r="C72" t="s">
        <v>43</v>
      </c>
      <c r="D72" s="1">
        <v>45629</v>
      </c>
      <c r="E72" s="1">
        <v>45659</v>
      </c>
      <c r="F72">
        <v>2479.9499999999998</v>
      </c>
      <c r="G72" t="s">
        <v>22</v>
      </c>
      <c r="H72" t="s">
        <v>28</v>
      </c>
      <c r="I72" s="1">
        <v>45659</v>
      </c>
      <c r="J72">
        <v>0</v>
      </c>
      <c r="K72" t="s">
        <v>947</v>
      </c>
      <c r="L72">
        <v>897</v>
      </c>
      <c r="M72" t="s">
        <v>947</v>
      </c>
      <c r="N72" t="s">
        <v>947</v>
      </c>
      <c r="O72" t="s">
        <v>13</v>
      </c>
      <c r="P72" t="s">
        <v>946</v>
      </c>
      <c r="Q72" t="str">
        <f>IF(Table4[[#This Row],[DaysLate]]="","NA",IF(Table4[[#This Row],[DaysLate]]&lt;=0,"On Time",IF(Table4[[#This Row],[DaysLate]]&lt;=30,"1-30 Days",IF(Table4[[#This Row],[DaysLate]]&lt;=60,"30-60 Days",IF(Table4[[#This Row],[DaysLate]]&lt;=90,"60-90 Days","90+ Days")))))</f>
        <v>On Time</v>
      </c>
      <c r="R72">
        <f>IF(Table4[[#This Row],[DaysLate]]="","",IF(Table4[[#This Row],[DaysLate]]&gt;0,1,0))</f>
        <v>0</v>
      </c>
      <c r="S72" t="str">
        <f>IF(Table4[[#This Row],[DisputedFlag]]="","",IF(Table4[[#This Row],[DisputedFlag]]="Yes",1,0))</f>
        <v/>
      </c>
      <c r="T72">
        <f>IF(Table4[[#This Row],[PaymentStatus]]="Open",1,0)</f>
        <v>0</v>
      </c>
      <c r="U72">
        <f>IF(Table4[[#This Row],[InvoiceDate]]&lt;&gt;"",YEAR(Table4[[#This Row],[InvoiceDate]]),"")</f>
        <v>2024</v>
      </c>
    </row>
    <row r="73" spans="1:21" x14ac:dyDescent="0.4">
      <c r="A73" t="s">
        <v>94</v>
      </c>
      <c r="B73" t="s">
        <v>945</v>
      </c>
      <c r="C73" t="s">
        <v>43</v>
      </c>
      <c r="D73" s="1">
        <v>45821</v>
      </c>
      <c r="E73" s="1">
        <v>45851</v>
      </c>
      <c r="F73">
        <v>2498.69</v>
      </c>
      <c r="G73" t="s">
        <v>22</v>
      </c>
      <c r="H73" t="s">
        <v>12</v>
      </c>
      <c r="I73" s="1">
        <v>0</v>
      </c>
      <c r="J73" t="s">
        <v>947</v>
      </c>
      <c r="K73" t="s">
        <v>947</v>
      </c>
      <c r="L73">
        <v>770</v>
      </c>
      <c r="M73" t="s">
        <v>947</v>
      </c>
      <c r="N73" t="s">
        <v>947</v>
      </c>
      <c r="O73" t="s">
        <v>13</v>
      </c>
      <c r="P73" t="s">
        <v>946</v>
      </c>
      <c r="Q73" t="str">
        <f>IF(Table4[[#This Row],[DaysLate]]="","NA",IF(Table4[[#This Row],[DaysLate]]&lt;=0,"On Time",IF(Table4[[#This Row],[DaysLate]]&lt;=30,"1-30 Days",IF(Table4[[#This Row],[DaysLate]]&lt;=60,"30-60 Days",IF(Table4[[#This Row],[DaysLate]]&lt;=90,"60-90 Days","90+ Days")))))</f>
        <v>NA</v>
      </c>
      <c r="R73" t="str">
        <f>IF(Table4[[#This Row],[DaysLate]]="","",IF(Table4[[#This Row],[DaysLate]]&gt;0,1,0))</f>
        <v/>
      </c>
      <c r="S73" t="str">
        <f>IF(Table4[[#This Row],[DisputedFlag]]="","",IF(Table4[[#This Row],[DisputedFlag]]="Yes",1,0))</f>
        <v/>
      </c>
      <c r="T73">
        <f>IF(Table4[[#This Row],[PaymentStatus]]="Open",1,0)</f>
        <v>1</v>
      </c>
      <c r="U73">
        <f>IF(Table4[[#This Row],[InvoiceDate]]&lt;&gt;"",YEAR(Table4[[#This Row],[InvoiceDate]]),"")</f>
        <v>2025</v>
      </c>
    </row>
    <row r="74" spans="1:21" x14ac:dyDescent="0.4">
      <c r="A74" t="s">
        <v>95</v>
      </c>
      <c r="B74" t="s">
        <v>945</v>
      </c>
      <c r="C74" t="s">
        <v>18</v>
      </c>
      <c r="D74" s="1">
        <v>45597</v>
      </c>
      <c r="E74" s="1">
        <v>45627</v>
      </c>
      <c r="F74">
        <v>2106.66</v>
      </c>
      <c r="G74" t="s">
        <v>15</v>
      </c>
      <c r="H74" t="s">
        <v>28</v>
      </c>
      <c r="I74" s="1">
        <v>45657</v>
      </c>
      <c r="J74">
        <v>30</v>
      </c>
      <c r="K74" t="s">
        <v>947</v>
      </c>
      <c r="L74">
        <v>391</v>
      </c>
      <c r="M74" t="s">
        <v>947</v>
      </c>
      <c r="N74" t="s">
        <v>947</v>
      </c>
      <c r="O74" t="s">
        <v>13</v>
      </c>
      <c r="P74" t="s">
        <v>946</v>
      </c>
      <c r="Q74" t="str">
        <f>IF(Table4[[#This Row],[DaysLate]]="","NA",IF(Table4[[#This Row],[DaysLate]]&lt;=0,"On Time",IF(Table4[[#This Row],[DaysLate]]&lt;=30,"1-30 Days",IF(Table4[[#This Row],[DaysLate]]&lt;=60,"30-60 Days",IF(Table4[[#This Row],[DaysLate]]&lt;=90,"60-90 Days","90+ Days")))))</f>
        <v>1-30 Days</v>
      </c>
      <c r="R74">
        <f>IF(Table4[[#This Row],[DaysLate]]="","",IF(Table4[[#This Row],[DaysLate]]&gt;0,1,0))</f>
        <v>1</v>
      </c>
      <c r="S74" t="str">
        <f>IF(Table4[[#This Row],[DisputedFlag]]="","",IF(Table4[[#This Row],[DisputedFlag]]="Yes",1,0))</f>
        <v/>
      </c>
      <c r="T74">
        <f>IF(Table4[[#This Row],[PaymentStatus]]="Open",1,0)</f>
        <v>0</v>
      </c>
      <c r="U74">
        <f>IF(Table4[[#This Row],[InvoiceDate]]&lt;&gt;"",YEAR(Table4[[#This Row],[InvoiceDate]]),"")</f>
        <v>2024</v>
      </c>
    </row>
    <row r="75" spans="1:21" x14ac:dyDescent="0.4">
      <c r="A75" t="s">
        <v>96</v>
      </c>
      <c r="B75" t="s">
        <v>945</v>
      </c>
      <c r="C75" t="s">
        <v>10</v>
      </c>
      <c r="D75" s="1">
        <v>45092</v>
      </c>
      <c r="E75" s="1">
        <v>45122</v>
      </c>
      <c r="F75">
        <v>2082.92</v>
      </c>
      <c r="G75" t="s">
        <v>25</v>
      </c>
      <c r="H75" t="s">
        <v>16</v>
      </c>
      <c r="I75" s="1">
        <v>0</v>
      </c>
      <c r="J75" t="s">
        <v>947</v>
      </c>
      <c r="K75" t="s">
        <v>947</v>
      </c>
      <c r="L75">
        <v>406</v>
      </c>
      <c r="M75" t="s">
        <v>947</v>
      </c>
      <c r="N75" t="s">
        <v>947</v>
      </c>
      <c r="O75" t="s">
        <v>13</v>
      </c>
      <c r="P75" t="s">
        <v>946</v>
      </c>
      <c r="Q75" t="str">
        <f>IF(Table4[[#This Row],[DaysLate]]="","NA",IF(Table4[[#This Row],[DaysLate]]&lt;=0,"On Time",IF(Table4[[#This Row],[DaysLate]]&lt;=30,"1-30 Days",IF(Table4[[#This Row],[DaysLate]]&lt;=60,"30-60 Days",IF(Table4[[#This Row],[DaysLate]]&lt;=90,"60-90 Days","90+ Days")))))</f>
        <v>NA</v>
      </c>
      <c r="R75" t="str">
        <f>IF(Table4[[#This Row],[DaysLate]]="","",IF(Table4[[#This Row],[DaysLate]]&gt;0,1,0))</f>
        <v/>
      </c>
      <c r="S75" t="str">
        <f>IF(Table4[[#This Row],[DisputedFlag]]="","",IF(Table4[[#This Row],[DisputedFlag]]="Yes",1,0))</f>
        <v/>
      </c>
      <c r="T75">
        <f>IF(Table4[[#This Row],[PaymentStatus]]="Open",1,0)</f>
        <v>0</v>
      </c>
      <c r="U75">
        <f>IF(Table4[[#This Row],[InvoiceDate]]&lt;&gt;"",YEAR(Table4[[#This Row],[InvoiceDate]]),"")</f>
        <v>2023</v>
      </c>
    </row>
    <row r="76" spans="1:21" x14ac:dyDescent="0.4">
      <c r="A76" t="s">
        <v>97</v>
      </c>
      <c r="B76" t="s">
        <v>945</v>
      </c>
      <c r="C76" t="s">
        <v>21</v>
      </c>
      <c r="D76" s="1">
        <v>45187</v>
      </c>
      <c r="E76" s="1">
        <v>45217</v>
      </c>
      <c r="F76">
        <v>3536.09</v>
      </c>
      <c r="G76" t="s">
        <v>22</v>
      </c>
      <c r="H76" t="s">
        <v>28</v>
      </c>
      <c r="I76" s="1">
        <v>45217</v>
      </c>
      <c r="J76">
        <v>0</v>
      </c>
      <c r="K76" t="s">
        <v>947</v>
      </c>
      <c r="L76">
        <v>818</v>
      </c>
      <c r="M76" t="s">
        <v>947</v>
      </c>
      <c r="N76" t="s">
        <v>947</v>
      </c>
      <c r="O76" t="s">
        <v>13</v>
      </c>
      <c r="P76" t="s">
        <v>946</v>
      </c>
      <c r="Q76" t="str">
        <f>IF(Table4[[#This Row],[DaysLate]]="","NA",IF(Table4[[#This Row],[DaysLate]]&lt;=0,"On Time",IF(Table4[[#This Row],[DaysLate]]&lt;=30,"1-30 Days",IF(Table4[[#This Row],[DaysLate]]&lt;=60,"30-60 Days",IF(Table4[[#This Row],[DaysLate]]&lt;=90,"60-90 Days","90+ Days")))))</f>
        <v>On Time</v>
      </c>
      <c r="R76">
        <f>IF(Table4[[#This Row],[DaysLate]]="","",IF(Table4[[#This Row],[DaysLate]]&gt;0,1,0))</f>
        <v>0</v>
      </c>
      <c r="S76" t="str">
        <f>IF(Table4[[#This Row],[DisputedFlag]]="","",IF(Table4[[#This Row],[DisputedFlag]]="Yes",1,0))</f>
        <v/>
      </c>
      <c r="T76">
        <f>IF(Table4[[#This Row],[PaymentStatus]]="Open",1,0)</f>
        <v>0</v>
      </c>
      <c r="U76">
        <f>IF(Table4[[#This Row],[InvoiceDate]]&lt;&gt;"",YEAR(Table4[[#This Row],[InvoiceDate]]),"")</f>
        <v>2023</v>
      </c>
    </row>
    <row r="77" spans="1:21" x14ac:dyDescent="0.4">
      <c r="A77" t="s">
        <v>98</v>
      </c>
      <c r="B77" t="s">
        <v>945</v>
      </c>
      <c r="C77" t="s">
        <v>10</v>
      </c>
      <c r="D77" s="1">
        <v>45661</v>
      </c>
      <c r="E77" s="1">
        <v>45691</v>
      </c>
      <c r="F77">
        <v>3984.82</v>
      </c>
      <c r="G77" t="s">
        <v>15</v>
      </c>
      <c r="H77" t="s">
        <v>12</v>
      </c>
      <c r="I77" s="1">
        <v>0</v>
      </c>
      <c r="J77" t="s">
        <v>947</v>
      </c>
      <c r="K77" t="s">
        <v>947</v>
      </c>
      <c r="L77">
        <v>770</v>
      </c>
      <c r="M77" t="s">
        <v>947</v>
      </c>
      <c r="N77" t="s">
        <v>947</v>
      </c>
      <c r="O77" t="s">
        <v>13</v>
      </c>
      <c r="P77" t="s">
        <v>946</v>
      </c>
      <c r="Q77" t="str">
        <f>IF(Table4[[#This Row],[DaysLate]]="","NA",IF(Table4[[#This Row],[DaysLate]]&lt;=0,"On Time",IF(Table4[[#This Row],[DaysLate]]&lt;=30,"1-30 Days",IF(Table4[[#This Row],[DaysLate]]&lt;=60,"30-60 Days",IF(Table4[[#This Row],[DaysLate]]&lt;=90,"60-90 Days","90+ Days")))))</f>
        <v>NA</v>
      </c>
      <c r="R77" t="str">
        <f>IF(Table4[[#This Row],[DaysLate]]="","",IF(Table4[[#This Row],[DaysLate]]&gt;0,1,0))</f>
        <v/>
      </c>
      <c r="S77" t="str">
        <f>IF(Table4[[#This Row],[DisputedFlag]]="","",IF(Table4[[#This Row],[DisputedFlag]]="Yes",1,0))</f>
        <v/>
      </c>
      <c r="T77">
        <f>IF(Table4[[#This Row],[PaymentStatus]]="Open",1,0)</f>
        <v>1</v>
      </c>
      <c r="U77">
        <f>IF(Table4[[#This Row],[InvoiceDate]]&lt;&gt;"",YEAR(Table4[[#This Row],[InvoiceDate]]),"")</f>
        <v>2025</v>
      </c>
    </row>
    <row r="78" spans="1:21" x14ac:dyDescent="0.4">
      <c r="A78" t="s">
        <v>99</v>
      </c>
      <c r="B78" t="s">
        <v>945</v>
      </c>
      <c r="C78" t="s">
        <v>43</v>
      </c>
      <c r="D78" s="1">
        <v>45068</v>
      </c>
      <c r="E78" s="1">
        <v>45098</v>
      </c>
      <c r="F78">
        <v>1175.94</v>
      </c>
      <c r="G78" t="s">
        <v>22</v>
      </c>
      <c r="H78" t="s">
        <v>16</v>
      </c>
      <c r="I78" s="1">
        <v>0</v>
      </c>
      <c r="J78" t="s">
        <v>947</v>
      </c>
      <c r="K78" t="s">
        <v>947</v>
      </c>
      <c r="L78">
        <v>818</v>
      </c>
      <c r="M78" t="s">
        <v>947</v>
      </c>
      <c r="N78" t="s">
        <v>947</v>
      </c>
      <c r="O78" t="s">
        <v>13</v>
      </c>
      <c r="P78" t="s">
        <v>946</v>
      </c>
      <c r="Q78" t="str">
        <f>IF(Table4[[#This Row],[DaysLate]]="","NA",IF(Table4[[#This Row],[DaysLate]]&lt;=0,"On Time",IF(Table4[[#This Row],[DaysLate]]&lt;=30,"1-30 Days",IF(Table4[[#This Row],[DaysLate]]&lt;=60,"30-60 Days",IF(Table4[[#This Row],[DaysLate]]&lt;=90,"60-90 Days","90+ Days")))))</f>
        <v>NA</v>
      </c>
      <c r="R78" t="str">
        <f>IF(Table4[[#This Row],[DaysLate]]="","",IF(Table4[[#This Row],[DaysLate]]&gt;0,1,0))</f>
        <v/>
      </c>
      <c r="S78" t="str">
        <f>IF(Table4[[#This Row],[DisputedFlag]]="","",IF(Table4[[#This Row],[DisputedFlag]]="Yes",1,0))</f>
        <v/>
      </c>
      <c r="T78">
        <f>IF(Table4[[#This Row],[PaymentStatus]]="Open",1,0)</f>
        <v>0</v>
      </c>
      <c r="U78">
        <f>IF(Table4[[#This Row],[InvoiceDate]]&lt;&gt;"",YEAR(Table4[[#This Row],[InvoiceDate]]),"")</f>
        <v>2023</v>
      </c>
    </row>
    <row r="79" spans="1:21" x14ac:dyDescent="0.4">
      <c r="A79" t="s">
        <v>100</v>
      </c>
      <c r="B79" t="s">
        <v>945</v>
      </c>
      <c r="C79" t="s">
        <v>39</v>
      </c>
      <c r="D79" s="1">
        <v>45556</v>
      </c>
      <c r="E79" s="1">
        <v>45586</v>
      </c>
      <c r="F79">
        <v>1596.04</v>
      </c>
      <c r="G79" t="s">
        <v>25</v>
      </c>
      <c r="H79" t="s">
        <v>28</v>
      </c>
      <c r="I79" s="1">
        <v>45586</v>
      </c>
      <c r="J79">
        <v>0</v>
      </c>
      <c r="K79" t="s">
        <v>947</v>
      </c>
      <c r="L79">
        <v>406</v>
      </c>
      <c r="M79" t="s">
        <v>947</v>
      </c>
      <c r="N79" t="s">
        <v>947</v>
      </c>
      <c r="O79" t="s">
        <v>13</v>
      </c>
      <c r="P79" t="s">
        <v>946</v>
      </c>
      <c r="Q79" t="str">
        <f>IF(Table4[[#This Row],[DaysLate]]="","NA",IF(Table4[[#This Row],[DaysLate]]&lt;=0,"On Time",IF(Table4[[#This Row],[DaysLate]]&lt;=30,"1-30 Days",IF(Table4[[#This Row],[DaysLate]]&lt;=60,"30-60 Days",IF(Table4[[#This Row],[DaysLate]]&lt;=90,"60-90 Days","90+ Days")))))</f>
        <v>On Time</v>
      </c>
      <c r="R79">
        <f>IF(Table4[[#This Row],[DaysLate]]="","",IF(Table4[[#This Row],[DaysLate]]&gt;0,1,0))</f>
        <v>0</v>
      </c>
      <c r="S79" t="str">
        <f>IF(Table4[[#This Row],[DisputedFlag]]="","",IF(Table4[[#This Row],[DisputedFlag]]="Yes",1,0))</f>
        <v/>
      </c>
      <c r="T79">
        <f>IF(Table4[[#This Row],[PaymentStatus]]="Open",1,0)</f>
        <v>0</v>
      </c>
      <c r="U79">
        <f>IF(Table4[[#This Row],[InvoiceDate]]&lt;&gt;"",YEAR(Table4[[#This Row],[InvoiceDate]]),"")</f>
        <v>2024</v>
      </c>
    </row>
    <row r="80" spans="1:21" x14ac:dyDescent="0.4">
      <c r="A80" t="s">
        <v>101</v>
      </c>
      <c r="B80" t="s">
        <v>945</v>
      </c>
      <c r="C80" t="s">
        <v>39</v>
      </c>
      <c r="D80" s="1">
        <v>45401</v>
      </c>
      <c r="E80" s="1">
        <v>45431</v>
      </c>
      <c r="F80">
        <v>1687.52</v>
      </c>
      <c r="G80" t="s">
        <v>22</v>
      </c>
      <c r="H80" t="s">
        <v>28</v>
      </c>
      <c r="I80" s="1">
        <v>45431</v>
      </c>
      <c r="J80">
        <v>0</v>
      </c>
      <c r="K80" t="s">
        <v>947</v>
      </c>
      <c r="L80">
        <v>391</v>
      </c>
      <c r="M80" t="s">
        <v>947</v>
      </c>
      <c r="N80" t="s">
        <v>947</v>
      </c>
      <c r="O80" t="s">
        <v>13</v>
      </c>
      <c r="P80" t="s">
        <v>946</v>
      </c>
      <c r="Q80" t="str">
        <f>IF(Table4[[#This Row],[DaysLate]]="","NA",IF(Table4[[#This Row],[DaysLate]]&lt;=0,"On Time",IF(Table4[[#This Row],[DaysLate]]&lt;=30,"1-30 Days",IF(Table4[[#This Row],[DaysLate]]&lt;=60,"30-60 Days",IF(Table4[[#This Row],[DaysLate]]&lt;=90,"60-90 Days","90+ Days")))))</f>
        <v>On Time</v>
      </c>
      <c r="R80">
        <f>IF(Table4[[#This Row],[DaysLate]]="","",IF(Table4[[#This Row],[DaysLate]]&gt;0,1,0))</f>
        <v>0</v>
      </c>
      <c r="S80" t="str">
        <f>IF(Table4[[#This Row],[DisputedFlag]]="","",IF(Table4[[#This Row],[DisputedFlag]]="Yes",1,0))</f>
        <v/>
      </c>
      <c r="T80">
        <f>IF(Table4[[#This Row],[PaymentStatus]]="Open",1,0)</f>
        <v>0</v>
      </c>
      <c r="U80">
        <f>IF(Table4[[#This Row],[InvoiceDate]]&lt;&gt;"",YEAR(Table4[[#This Row],[InvoiceDate]]),"")</f>
        <v>2024</v>
      </c>
    </row>
    <row r="81" spans="1:21" x14ac:dyDescent="0.4">
      <c r="A81" t="s">
        <v>102</v>
      </c>
      <c r="B81" t="s">
        <v>945</v>
      </c>
      <c r="C81" t="s">
        <v>39</v>
      </c>
      <c r="D81" s="1">
        <v>45161</v>
      </c>
      <c r="E81" s="1">
        <v>45191</v>
      </c>
      <c r="F81">
        <v>1247.56</v>
      </c>
      <c r="G81" t="s">
        <v>22</v>
      </c>
      <c r="H81" t="s">
        <v>28</v>
      </c>
      <c r="I81" s="1">
        <v>45191</v>
      </c>
      <c r="J81">
        <v>0</v>
      </c>
      <c r="K81" t="s">
        <v>947</v>
      </c>
      <c r="L81">
        <v>897</v>
      </c>
      <c r="M81" t="s">
        <v>947</v>
      </c>
      <c r="N81" t="s">
        <v>947</v>
      </c>
      <c r="O81" t="s">
        <v>13</v>
      </c>
      <c r="P81" t="s">
        <v>946</v>
      </c>
      <c r="Q81" t="str">
        <f>IF(Table4[[#This Row],[DaysLate]]="","NA",IF(Table4[[#This Row],[DaysLate]]&lt;=0,"On Time",IF(Table4[[#This Row],[DaysLate]]&lt;=30,"1-30 Days",IF(Table4[[#This Row],[DaysLate]]&lt;=60,"30-60 Days",IF(Table4[[#This Row],[DaysLate]]&lt;=90,"60-90 Days","90+ Days")))))</f>
        <v>On Time</v>
      </c>
      <c r="R81">
        <f>IF(Table4[[#This Row],[DaysLate]]="","",IF(Table4[[#This Row],[DaysLate]]&gt;0,1,0))</f>
        <v>0</v>
      </c>
      <c r="S81" t="str">
        <f>IF(Table4[[#This Row],[DisputedFlag]]="","",IF(Table4[[#This Row],[DisputedFlag]]="Yes",1,0))</f>
        <v/>
      </c>
      <c r="T81">
        <f>IF(Table4[[#This Row],[PaymentStatus]]="Open",1,0)</f>
        <v>0</v>
      </c>
      <c r="U81">
        <f>IF(Table4[[#This Row],[InvoiceDate]]&lt;&gt;"",YEAR(Table4[[#This Row],[InvoiceDate]]),"")</f>
        <v>2023</v>
      </c>
    </row>
    <row r="82" spans="1:21" x14ac:dyDescent="0.4">
      <c r="A82" t="s">
        <v>103</v>
      </c>
      <c r="B82" t="s">
        <v>945</v>
      </c>
      <c r="C82" t="s">
        <v>21</v>
      </c>
      <c r="D82" s="1">
        <v>45811</v>
      </c>
      <c r="E82" s="1">
        <v>45841</v>
      </c>
      <c r="F82">
        <v>3330.96</v>
      </c>
      <c r="G82" t="s">
        <v>25</v>
      </c>
      <c r="H82" t="s">
        <v>16</v>
      </c>
      <c r="I82" s="1">
        <v>0</v>
      </c>
      <c r="J82" t="s">
        <v>947</v>
      </c>
      <c r="K82" t="s">
        <v>947</v>
      </c>
      <c r="L82">
        <v>391</v>
      </c>
      <c r="M82" t="s">
        <v>947</v>
      </c>
      <c r="N82" t="s">
        <v>947</v>
      </c>
      <c r="O82" t="s">
        <v>13</v>
      </c>
      <c r="P82" t="s">
        <v>946</v>
      </c>
      <c r="Q82" t="str">
        <f>IF(Table4[[#This Row],[DaysLate]]="","NA",IF(Table4[[#This Row],[DaysLate]]&lt;=0,"On Time",IF(Table4[[#This Row],[DaysLate]]&lt;=30,"1-30 Days",IF(Table4[[#This Row],[DaysLate]]&lt;=60,"30-60 Days",IF(Table4[[#This Row],[DaysLate]]&lt;=90,"60-90 Days","90+ Days")))))</f>
        <v>NA</v>
      </c>
      <c r="R82" t="str">
        <f>IF(Table4[[#This Row],[DaysLate]]="","",IF(Table4[[#This Row],[DaysLate]]&gt;0,1,0))</f>
        <v/>
      </c>
      <c r="S82" t="str">
        <f>IF(Table4[[#This Row],[DisputedFlag]]="","",IF(Table4[[#This Row],[DisputedFlag]]="Yes",1,0))</f>
        <v/>
      </c>
      <c r="T82">
        <f>IF(Table4[[#This Row],[PaymentStatus]]="Open",1,0)</f>
        <v>0</v>
      </c>
      <c r="U82">
        <f>IF(Table4[[#This Row],[InvoiceDate]]&lt;&gt;"",YEAR(Table4[[#This Row],[InvoiceDate]]),"")</f>
        <v>2025</v>
      </c>
    </row>
    <row r="83" spans="1:21" x14ac:dyDescent="0.4">
      <c r="A83" t="s">
        <v>104</v>
      </c>
      <c r="B83" t="s">
        <v>945</v>
      </c>
      <c r="C83" t="s">
        <v>43</v>
      </c>
      <c r="D83" s="1">
        <v>45561</v>
      </c>
      <c r="E83" s="1">
        <v>45591</v>
      </c>
      <c r="F83">
        <v>1612.59</v>
      </c>
      <c r="G83" t="s">
        <v>11</v>
      </c>
      <c r="H83" t="s">
        <v>12</v>
      </c>
      <c r="I83" s="1">
        <v>0</v>
      </c>
      <c r="J83" t="s">
        <v>947</v>
      </c>
      <c r="K83" t="s">
        <v>947</v>
      </c>
      <c r="L83">
        <v>406</v>
      </c>
      <c r="M83" t="s">
        <v>947</v>
      </c>
      <c r="N83" t="s">
        <v>947</v>
      </c>
      <c r="O83" t="s">
        <v>13</v>
      </c>
      <c r="P83" t="s">
        <v>946</v>
      </c>
      <c r="Q83" t="str">
        <f>IF(Table4[[#This Row],[DaysLate]]="","NA",IF(Table4[[#This Row],[DaysLate]]&lt;=0,"On Time",IF(Table4[[#This Row],[DaysLate]]&lt;=30,"1-30 Days",IF(Table4[[#This Row],[DaysLate]]&lt;=60,"30-60 Days",IF(Table4[[#This Row],[DaysLate]]&lt;=90,"60-90 Days","90+ Days")))))</f>
        <v>NA</v>
      </c>
      <c r="R83" t="str">
        <f>IF(Table4[[#This Row],[DaysLate]]="","",IF(Table4[[#This Row],[DaysLate]]&gt;0,1,0))</f>
        <v/>
      </c>
      <c r="S83" t="str">
        <f>IF(Table4[[#This Row],[DisputedFlag]]="","",IF(Table4[[#This Row],[DisputedFlag]]="Yes",1,0))</f>
        <v/>
      </c>
      <c r="T83">
        <f>IF(Table4[[#This Row],[PaymentStatus]]="Open",1,0)</f>
        <v>1</v>
      </c>
      <c r="U83">
        <f>IF(Table4[[#This Row],[InvoiceDate]]&lt;&gt;"",YEAR(Table4[[#This Row],[InvoiceDate]]),"")</f>
        <v>2024</v>
      </c>
    </row>
    <row r="84" spans="1:21" x14ac:dyDescent="0.4">
      <c r="A84" t="s">
        <v>105</v>
      </c>
      <c r="B84" t="s">
        <v>945</v>
      </c>
      <c r="C84" t="s">
        <v>39</v>
      </c>
      <c r="D84" s="1">
        <v>45458</v>
      </c>
      <c r="E84" s="1">
        <v>45488</v>
      </c>
      <c r="F84">
        <v>1096.08</v>
      </c>
      <c r="G84" t="s">
        <v>15</v>
      </c>
      <c r="H84" t="s">
        <v>16</v>
      </c>
      <c r="I84" s="1">
        <v>0</v>
      </c>
      <c r="J84" t="s">
        <v>947</v>
      </c>
      <c r="K84" t="s">
        <v>947</v>
      </c>
      <c r="L84">
        <v>770</v>
      </c>
      <c r="M84" t="s">
        <v>947</v>
      </c>
      <c r="N84" t="s">
        <v>947</v>
      </c>
      <c r="O84" t="s">
        <v>13</v>
      </c>
      <c r="P84" t="s">
        <v>946</v>
      </c>
      <c r="Q84" t="str">
        <f>IF(Table4[[#This Row],[DaysLate]]="","NA",IF(Table4[[#This Row],[DaysLate]]&lt;=0,"On Time",IF(Table4[[#This Row],[DaysLate]]&lt;=30,"1-30 Days",IF(Table4[[#This Row],[DaysLate]]&lt;=60,"30-60 Days",IF(Table4[[#This Row],[DaysLate]]&lt;=90,"60-90 Days","90+ Days")))))</f>
        <v>NA</v>
      </c>
      <c r="R84" t="str">
        <f>IF(Table4[[#This Row],[DaysLate]]="","",IF(Table4[[#This Row],[DaysLate]]&gt;0,1,0))</f>
        <v/>
      </c>
      <c r="S84" t="str">
        <f>IF(Table4[[#This Row],[DisputedFlag]]="","",IF(Table4[[#This Row],[DisputedFlag]]="Yes",1,0))</f>
        <v/>
      </c>
      <c r="T84">
        <f>IF(Table4[[#This Row],[PaymentStatus]]="Open",1,0)</f>
        <v>0</v>
      </c>
      <c r="U84">
        <f>IF(Table4[[#This Row],[InvoiceDate]]&lt;&gt;"",YEAR(Table4[[#This Row],[InvoiceDate]]),"")</f>
        <v>2024</v>
      </c>
    </row>
    <row r="85" spans="1:21" x14ac:dyDescent="0.4">
      <c r="A85" t="s">
        <v>106</v>
      </c>
      <c r="B85" t="s">
        <v>945</v>
      </c>
      <c r="C85" t="s">
        <v>21</v>
      </c>
      <c r="D85" s="1">
        <v>45423</v>
      </c>
      <c r="E85" s="1">
        <v>45453</v>
      </c>
      <c r="F85">
        <v>1927.05</v>
      </c>
      <c r="G85" t="s">
        <v>22</v>
      </c>
      <c r="H85" t="s">
        <v>16</v>
      </c>
      <c r="I85" s="1">
        <v>0</v>
      </c>
      <c r="J85" t="s">
        <v>947</v>
      </c>
      <c r="K85" t="s">
        <v>947</v>
      </c>
      <c r="L85">
        <v>818</v>
      </c>
      <c r="M85" t="s">
        <v>947</v>
      </c>
      <c r="N85" t="s">
        <v>947</v>
      </c>
      <c r="O85" t="s">
        <v>13</v>
      </c>
      <c r="P85" t="s">
        <v>946</v>
      </c>
      <c r="Q85" t="str">
        <f>IF(Table4[[#This Row],[DaysLate]]="","NA",IF(Table4[[#This Row],[DaysLate]]&lt;=0,"On Time",IF(Table4[[#This Row],[DaysLate]]&lt;=30,"1-30 Days",IF(Table4[[#This Row],[DaysLate]]&lt;=60,"30-60 Days",IF(Table4[[#This Row],[DaysLate]]&lt;=90,"60-90 Days","90+ Days")))))</f>
        <v>NA</v>
      </c>
      <c r="R85" t="str">
        <f>IF(Table4[[#This Row],[DaysLate]]="","",IF(Table4[[#This Row],[DaysLate]]&gt;0,1,0))</f>
        <v/>
      </c>
      <c r="S85" t="str">
        <f>IF(Table4[[#This Row],[DisputedFlag]]="","",IF(Table4[[#This Row],[DisputedFlag]]="Yes",1,0))</f>
        <v/>
      </c>
      <c r="T85">
        <f>IF(Table4[[#This Row],[PaymentStatus]]="Open",1,0)</f>
        <v>0</v>
      </c>
      <c r="U85">
        <f>IF(Table4[[#This Row],[InvoiceDate]]&lt;&gt;"",YEAR(Table4[[#This Row],[InvoiceDate]]),"")</f>
        <v>2024</v>
      </c>
    </row>
    <row r="86" spans="1:21" x14ac:dyDescent="0.4">
      <c r="A86" t="s">
        <v>107</v>
      </c>
      <c r="B86" t="s">
        <v>945</v>
      </c>
      <c r="C86" t="s">
        <v>21</v>
      </c>
      <c r="D86" s="1">
        <v>45082</v>
      </c>
      <c r="E86" s="1">
        <v>45112</v>
      </c>
      <c r="F86">
        <v>1169.93</v>
      </c>
      <c r="G86" t="s">
        <v>22</v>
      </c>
      <c r="H86" t="s">
        <v>12</v>
      </c>
      <c r="I86" s="1">
        <v>0</v>
      </c>
      <c r="J86" t="s">
        <v>947</v>
      </c>
      <c r="K86" t="s">
        <v>947</v>
      </c>
      <c r="L86">
        <v>897</v>
      </c>
      <c r="M86" t="s">
        <v>947</v>
      </c>
      <c r="N86" t="s">
        <v>947</v>
      </c>
      <c r="O86" t="s">
        <v>13</v>
      </c>
      <c r="P86" t="s">
        <v>946</v>
      </c>
      <c r="Q86" t="str">
        <f>IF(Table4[[#This Row],[DaysLate]]="","NA",IF(Table4[[#This Row],[DaysLate]]&lt;=0,"On Time",IF(Table4[[#This Row],[DaysLate]]&lt;=30,"1-30 Days",IF(Table4[[#This Row],[DaysLate]]&lt;=60,"30-60 Days",IF(Table4[[#This Row],[DaysLate]]&lt;=90,"60-90 Days","90+ Days")))))</f>
        <v>NA</v>
      </c>
      <c r="R86" t="str">
        <f>IF(Table4[[#This Row],[DaysLate]]="","",IF(Table4[[#This Row],[DaysLate]]&gt;0,1,0))</f>
        <v/>
      </c>
      <c r="S86" t="str">
        <f>IF(Table4[[#This Row],[DisputedFlag]]="","",IF(Table4[[#This Row],[DisputedFlag]]="Yes",1,0))</f>
        <v/>
      </c>
      <c r="T86">
        <f>IF(Table4[[#This Row],[PaymentStatus]]="Open",1,0)</f>
        <v>1</v>
      </c>
      <c r="U86">
        <f>IF(Table4[[#This Row],[InvoiceDate]]&lt;&gt;"",YEAR(Table4[[#This Row],[InvoiceDate]]),"")</f>
        <v>2023</v>
      </c>
    </row>
    <row r="87" spans="1:21" x14ac:dyDescent="0.4">
      <c r="A87" t="s">
        <v>108</v>
      </c>
      <c r="B87" t="s">
        <v>945</v>
      </c>
      <c r="C87" t="s">
        <v>43</v>
      </c>
      <c r="D87" s="1">
        <v>45820</v>
      </c>
      <c r="E87" s="1">
        <v>45850</v>
      </c>
      <c r="F87">
        <v>662.31</v>
      </c>
      <c r="G87" t="s">
        <v>19</v>
      </c>
      <c r="H87" t="s">
        <v>12</v>
      </c>
      <c r="I87" s="1">
        <v>0</v>
      </c>
      <c r="J87" t="s">
        <v>947</v>
      </c>
      <c r="K87" t="s">
        <v>947</v>
      </c>
      <c r="L87">
        <v>770</v>
      </c>
      <c r="M87" t="s">
        <v>947</v>
      </c>
      <c r="N87" t="s">
        <v>947</v>
      </c>
      <c r="O87" t="s">
        <v>13</v>
      </c>
      <c r="P87" t="s">
        <v>946</v>
      </c>
      <c r="Q87" t="str">
        <f>IF(Table4[[#This Row],[DaysLate]]="","NA",IF(Table4[[#This Row],[DaysLate]]&lt;=0,"On Time",IF(Table4[[#This Row],[DaysLate]]&lt;=30,"1-30 Days",IF(Table4[[#This Row],[DaysLate]]&lt;=60,"30-60 Days",IF(Table4[[#This Row],[DaysLate]]&lt;=90,"60-90 Days","90+ Days")))))</f>
        <v>NA</v>
      </c>
      <c r="R87" t="str">
        <f>IF(Table4[[#This Row],[DaysLate]]="","",IF(Table4[[#This Row],[DaysLate]]&gt;0,1,0))</f>
        <v/>
      </c>
      <c r="S87" t="str">
        <f>IF(Table4[[#This Row],[DisputedFlag]]="","",IF(Table4[[#This Row],[DisputedFlag]]="Yes",1,0))</f>
        <v/>
      </c>
      <c r="T87">
        <f>IF(Table4[[#This Row],[PaymentStatus]]="Open",1,0)</f>
        <v>1</v>
      </c>
      <c r="U87">
        <f>IF(Table4[[#This Row],[InvoiceDate]]&lt;&gt;"",YEAR(Table4[[#This Row],[InvoiceDate]]),"")</f>
        <v>2025</v>
      </c>
    </row>
    <row r="88" spans="1:21" x14ac:dyDescent="0.4">
      <c r="A88" t="s">
        <v>109</v>
      </c>
      <c r="B88" t="s">
        <v>945</v>
      </c>
      <c r="C88" t="s">
        <v>43</v>
      </c>
      <c r="D88" s="1">
        <v>45111</v>
      </c>
      <c r="E88" s="1">
        <v>45141</v>
      </c>
      <c r="F88">
        <v>3443.5</v>
      </c>
      <c r="G88" t="s">
        <v>15</v>
      </c>
      <c r="H88" t="s">
        <v>28</v>
      </c>
      <c r="I88" s="1">
        <v>45141</v>
      </c>
      <c r="J88">
        <v>0</v>
      </c>
      <c r="K88" t="s">
        <v>947</v>
      </c>
      <c r="L88">
        <v>391</v>
      </c>
      <c r="M88" t="s">
        <v>947</v>
      </c>
      <c r="N88" t="s">
        <v>947</v>
      </c>
      <c r="O88" t="s">
        <v>13</v>
      </c>
      <c r="P88" t="s">
        <v>946</v>
      </c>
      <c r="Q88" t="str">
        <f>IF(Table4[[#This Row],[DaysLate]]="","NA",IF(Table4[[#This Row],[DaysLate]]&lt;=0,"On Time",IF(Table4[[#This Row],[DaysLate]]&lt;=30,"1-30 Days",IF(Table4[[#This Row],[DaysLate]]&lt;=60,"30-60 Days",IF(Table4[[#This Row],[DaysLate]]&lt;=90,"60-90 Days","90+ Days")))))</f>
        <v>On Time</v>
      </c>
      <c r="R88">
        <f>IF(Table4[[#This Row],[DaysLate]]="","",IF(Table4[[#This Row],[DaysLate]]&gt;0,1,0))</f>
        <v>0</v>
      </c>
      <c r="S88" t="str">
        <f>IF(Table4[[#This Row],[DisputedFlag]]="","",IF(Table4[[#This Row],[DisputedFlag]]="Yes",1,0))</f>
        <v/>
      </c>
      <c r="T88">
        <f>IF(Table4[[#This Row],[PaymentStatus]]="Open",1,0)</f>
        <v>0</v>
      </c>
      <c r="U88">
        <f>IF(Table4[[#This Row],[InvoiceDate]]&lt;&gt;"",YEAR(Table4[[#This Row],[InvoiceDate]]),"")</f>
        <v>2023</v>
      </c>
    </row>
    <row r="89" spans="1:21" x14ac:dyDescent="0.4">
      <c r="A89" t="s">
        <v>110</v>
      </c>
      <c r="B89" t="s">
        <v>945</v>
      </c>
      <c r="C89" t="s">
        <v>43</v>
      </c>
      <c r="D89" s="1">
        <v>45456</v>
      </c>
      <c r="E89" s="1">
        <v>45486</v>
      </c>
      <c r="F89">
        <v>3290.86</v>
      </c>
      <c r="G89" t="s">
        <v>15</v>
      </c>
      <c r="H89" t="s">
        <v>28</v>
      </c>
      <c r="I89" s="1">
        <v>45486</v>
      </c>
      <c r="J89">
        <v>0</v>
      </c>
      <c r="K89" t="s">
        <v>947</v>
      </c>
      <c r="L89">
        <v>897</v>
      </c>
      <c r="M89" t="s">
        <v>947</v>
      </c>
      <c r="N89" t="s">
        <v>947</v>
      </c>
      <c r="O89" t="s">
        <v>13</v>
      </c>
      <c r="P89" t="s">
        <v>946</v>
      </c>
      <c r="Q89" t="str">
        <f>IF(Table4[[#This Row],[DaysLate]]="","NA",IF(Table4[[#This Row],[DaysLate]]&lt;=0,"On Time",IF(Table4[[#This Row],[DaysLate]]&lt;=30,"1-30 Days",IF(Table4[[#This Row],[DaysLate]]&lt;=60,"30-60 Days",IF(Table4[[#This Row],[DaysLate]]&lt;=90,"60-90 Days","90+ Days")))))</f>
        <v>On Time</v>
      </c>
      <c r="R89">
        <f>IF(Table4[[#This Row],[DaysLate]]="","",IF(Table4[[#This Row],[DaysLate]]&gt;0,1,0))</f>
        <v>0</v>
      </c>
      <c r="S89" t="str">
        <f>IF(Table4[[#This Row],[DisputedFlag]]="","",IF(Table4[[#This Row],[DisputedFlag]]="Yes",1,0))</f>
        <v/>
      </c>
      <c r="T89">
        <f>IF(Table4[[#This Row],[PaymentStatus]]="Open",1,0)</f>
        <v>0</v>
      </c>
      <c r="U89">
        <f>IF(Table4[[#This Row],[InvoiceDate]]&lt;&gt;"",YEAR(Table4[[#This Row],[InvoiceDate]]),"")</f>
        <v>2024</v>
      </c>
    </row>
    <row r="90" spans="1:21" x14ac:dyDescent="0.4">
      <c r="A90" t="s">
        <v>111</v>
      </c>
      <c r="B90" t="s">
        <v>945</v>
      </c>
      <c r="C90" t="s">
        <v>43</v>
      </c>
      <c r="D90" s="1">
        <v>45737</v>
      </c>
      <c r="E90" s="1">
        <v>45767</v>
      </c>
      <c r="F90">
        <v>1872.61</v>
      </c>
      <c r="G90" t="s">
        <v>11</v>
      </c>
      <c r="H90" t="s">
        <v>12</v>
      </c>
      <c r="I90" s="1">
        <v>0</v>
      </c>
      <c r="J90" t="s">
        <v>947</v>
      </c>
      <c r="K90" t="s">
        <v>947</v>
      </c>
      <c r="L90">
        <v>818</v>
      </c>
      <c r="M90" t="s">
        <v>947</v>
      </c>
      <c r="N90" t="s">
        <v>947</v>
      </c>
      <c r="O90" t="s">
        <v>13</v>
      </c>
      <c r="P90" t="s">
        <v>946</v>
      </c>
      <c r="Q90" t="str">
        <f>IF(Table4[[#This Row],[DaysLate]]="","NA",IF(Table4[[#This Row],[DaysLate]]&lt;=0,"On Time",IF(Table4[[#This Row],[DaysLate]]&lt;=30,"1-30 Days",IF(Table4[[#This Row],[DaysLate]]&lt;=60,"30-60 Days",IF(Table4[[#This Row],[DaysLate]]&lt;=90,"60-90 Days","90+ Days")))))</f>
        <v>NA</v>
      </c>
      <c r="R90" t="str">
        <f>IF(Table4[[#This Row],[DaysLate]]="","",IF(Table4[[#This Row],[DaysLate]]&gt;0,1,0))</f>
        <v/>
      </c>
      <c r="S90" t="str">
        <f>IF(Table4[[#This Row],[DisputedFlag]]="","",IF(Table4[[#This Row],[DisputedFlag]]="Yes",1,0))</f>
        <v/>
      </c>
      <c r="T90">
        <f>IF(Table4[[#This Row],[PaymentStatus]]="Open",1,0)</f>
        <v>1</v>
      </c>
      <c r="U90">
        <f>IF(Table4[[#This Row],[InvoiceDate]]&lt;&gt;"",YEAR(Table4[[#This Row],[InvoiceDate]]),"")</f>
        <v>2025</v>
      </c>
    </row>
    <row r="91" spans="1:21" x14ac:dyDescent="0.4">
      <c r="A91" t="s">
        <v>112</v>
      </c>
      <c r="B91" t="s">
        <v>945</v>
      </c>
      <c r="C91" t="s">
        <v>43</v>
      </c>
      <c r="D91" s="1">
        <v>45520</v>
      </c>
      <c r="E91" s="1">
        <v>45550</v>
      </c>
      <c r="F91">
        <v>307.49</v>
      </c>
      <c r="G91" t="s">
        <v>19</v>
      </c>
      <c r="H91" t="s">
        <v>12</v>
      </c>
      <c r="I91" s="1">
        <v>0</v>
      </c>
      <c r="J91" t="s">
        <v>947</v>
      </c>
      <c r="K91" t="s">
        <v>947</v>
      </c>
      <c r="L91">
        <v>406</v>
      </c>
      <c r="M91" t="s">
        <v>947</v>
      </c>
      <c r="N91" t="s">
        <v>947</v>
      </c>
      <c r="O91" t="s">
        <v>13</v>
      </c>
      <c r="P91" t="s">
        <v>946</v>
      </c>
      <c r="Q91" t="str">
        <f>IF(Table4[[#This Row],[DaysLate]]="","NA",IF(Table4[[#This Row],[DaysLate]]&lt;=0,"On Time",IF(Table4[[#This Row],[DaysLate]]&lt;=30,"1-30 Days",IF(Table4[[#This Row],[DaysLate]]&lt;=60,"30-60 Days",IF(Table4[[#This Row],[DaysLate]]&lt;=90,"60-90 Days","90+ Days")))))</f>
        <v>NA</v>
      </c>
      <c r="R91" t="str">
        <f>IF(Table4[[#This Row],[DaysLate]]="","",IF(Table4[[#This Row],[DaysLate]]&gt;0,1,0))</f>
        <v/>
      </c>
      <c r="S91" t="str">
        <f>IF(Table4[[#This Row],[DisputedFlag]]="","",IF(Table4[[#This Row],[DisputedFlag]]="Yes",1,0))</f>
        <v/>
      </c>
      <c r="T91">
        <f>IF(Table4[[#This Row],[PaymentStatus]]="Open",1,0)</f>
        <v>1</v>
      </c>
      <c r="U91">
        <f>IF(Table4[[#This Row],[InvoiceDate]]&lt;&gt;"",YEAR(Table4[[#This Row],[InvoiceDate]]),"")</f>
        <v>2024</v>
      </c>
    </row>
    <row r="92" spans="1:21" x14ac:dyDescent="0.4">
      <c r="A92" t="s">
        <v>113</v>
      </c>
      <c r="B92" t="s">
        <v>945</v>
      </c>
      <c r="C92" t="s">
        <v>43</v>
      </c>
      <c r="D92" s="1">
        <v>45403</v>
      </c>
      <c r="E92" s="1">
        <v>45433</v>
      </c>
      <c r="F92">
        <v>211.08</v>
      </c>
      <c r="G92" t="s">
        <v>25</v>
      </c>
      <c r="H92" t="s">
        <v>16</v>
      </c>
      <c r="I92" s="1">
        <v>0</v>
      </c>
      <c r="J92" t="s">
        <v>947</v>
      </c>
      <c r="K92" t="s">
        <v>947</v>
      </c>
      <c r="L92">
        <v>818</v>
      </c>
      <c r="M92" t="s">
        <v>947</v>
      </c>
      <c r="N92" t="s">
        <v>947</v>
      </c>
      <c r="O92" t="s">
        <v>13</v>
      </c>
      <c r="P92" t="s">
        <v>946</v>
      </c>
      <c r="Q92" t="str">
        <f>IF(Table4[[#This Row],[DaysLate]]="","NA",IF(Table4[[#This Row],[DaysLate]]&lt;=0,"On Time",IF(Table4[[#This Row],[DaysLate]]&lt;=30,"1-30 Days",IF(Table4[[#This Row],[DaysLate]]&lt;=60,"30-60 Days",IF(Table4[[#This Row],[DaysLate]]&lt;=90,"60-90 Days","90+ Days")))))</f>
        <v>NA</v>
      </c>
      <c r="R92" t="str">
        <f>IF(Table4[[#This Row],[DaysLate]]="","",IF(Table4[[#This Row],[DaysLate]]&gt;0,1,0))</f>
        <v/>
      </c>
      <c r="S92" t="str">
        <f>IF(Table4[[#This Row],[DisputedFlag]]="","",IF(Table4[[#This Row],[DisputedFlag]]="Yes",1,0))</f>
        <v/>
      </c>
      <c r="T92">
        <f>IF(Table4[[#This Row],[PaymentStatus]]="Open",1,0)</f>
        <v>0</v>
      </c>
      <c r="U92">
        <f>IF(Table4[[#This Row],[InvoiceDate]]&lt;&gt;"",YEAR(Table4[[#This Row],[InvoiceDate]]),"")</f>
        <v>2024</v>
      </c>
    </row>
    <row r="93" spans="1:21" x14ac:dyDescent="0.4">
      <c r="A93" t="s">
        <v>114</v>
      </c>
      <c r="B93" t="s">
        <v>945</v>
      </c>
      <c r="C93" t="s">
        <v>43</v>
      </c>
      <c r="D93" s="1">
        <v>44966</v>
      </c>
      <c r="E93" s="1">
        <v>44996</v>
      </c>
      <c r="F93">
        <v>2052.0100000000002</v>
      </c>
      <c r="G93" t="s">
        <v>11</v>
      </c>
      <c r="H93" t="s">
        <v>12</v>
      </c>
      <c r="I93" s="1">
        <v>0</v>
      </c>
      <c r="J93" t="s">
        <v>947</v>
      </c>
      <c r="K93" t="s">
        <v>947</v>
      </c>
      <c r="L93">
        <v>406</v>
      </c>
      <c r="M93" t="s">
        <v>947</v>
      </c>
      <c r="N93" t="s">
        <v>947</v>
      </c>
      <c r="O93" t="s">
        <v>13</v>
      </c>
      <c r="P93" t="s">
        <v>946</v>
      </c>
      <c r="Q93" t="str">
        <f>IF(Table4[[#This Row],[DaysLate]]="","NA",IF(Table4[[#This Row],[DaysLate]]&lt;=0,"On Time",IF(Table4[[#This Row],[DaysLate]]&lt;=30,"1-30 Days",IF(Table4[[#This Row],[DaysLate]]&lt;=60,"30-60 Days",IF(Table4[[#This Row],[DaysLate]]&lt;=90,"60-90 Days","90+ Days")))))</f>
        <v>NA</v>
      </c>
      <c r="R93" t="str">
        <f>IF(Table4[[#This Row],[DaysLate]]="","",IF(Table4[[#This Row],[DaysLate]]&gt;0,1,0))</f>
        <v/>
      </c>
      <c r="S93" t="str">
        <f>IF(Table4[[#This Row],[DisputedFlag]]="","",IF(Table4[[#This Row],[DisputedFlag]]="Yes",1,0))</f>
        <v/>
      </c>
      <c r="T93">
        <f>IF(Table4[[#This Row],[PaymentStatus]]="Open",1,0)</f>
        <v>1</v>
      </c>
      <c r="U93">
        <f>IF(Table4[[#This Row],[InvoiceDate]]&lt;&gt;"",YEAR(Table4[[#This Row],[InvoiceDate]]),"")</f>
        <v>2023</v>
      </c>
    </row>
    <row r="94" spans="1:21" x14ac:dyDescent="0.4">
      <c r="A94" t="s">
        <v>115</v>
      </c>
      <c r="B94" t="s">
        <v>945</v>
      </c>
      <c r="C94" t="s">
        <v>43</v>
      </c>
      <c r="D94" s="1">
        <v>45071</v>
      </c>
      <c r="E94" s="1">
        <v>45101</v>
      </c>
      <c r="F94">
        <v>4091.87</v>
      </c>
      <c r="G94" t="s">
        <v>25</v>
      </c>
      <c r="H94" t="s">
        <v>12</v>
      </c>
      <c r="I94" s="1">
        <v>0</v>
      </c>
      <c r="J94" t="s">
        <v>947</v>
      </c>
      <c r="K94" t="s">
        <v>947</v>
      </c>
      <c r="L94">
        <v>770</v>
      </c>
      <c r="M94" t="s">
        <v>947</v>
      </c>
      <c r="N94" t="s">
        <v>947</v>
      </c>
      <c r="O94" t="s">
        <v>13</v>
      </c>
      <c r="P94" t="s">
        <v>946</v>
      </c>
      <c r="Q94" t="str">
        <f>IF(Table4[[#This Row],[DaysLate]]="","NA",IF(Table4[[#This Row],[DaysLate]]&lt;=0,"On Time",IF(Table4[[#This Row],[DaysLate]]&lt;=30,"1-30 Days",IF(Table4[[#This Row],[DaysLate]]&lt;=60,"30-60 Days",IF(Table4[[#This Row],[DaysLate]]&lt;=90,"60-90 Days","90+ Days")))))</f>
        <v>NA</v>
      </c>
      <c r="R94" t="str">
        <f>IF(Table4[[#This Row],[DaysLate]]="","",IF(Table4[[#This Row],[DaysLate]]&gt;0,1,0))</f>
        <v/>
      </c>
      <c r="S94" t="str">
        <f>IF(Table4[[#This Row],[DisputedFlag]]="","",IF(Table4[[#This Row],[DisputedFlag]]="Yes",1,0))</f>
        <v/>
      </c>
      <c r="T94">
        <f>IF(Table4[[#This Row],[PaymentStatus]]="Open",1,0)</f>
        <v>1</v>
      </c>
      <c r="U94">
        <f>IF(Table4[[#This Row],[InvoiceDate]]&lt;&gt;"",YEAR(Table4[[#This Row],[InvoiceDate]]),"")</f>
        <v>2023</v>
      </c>
    </row>
    <row r="95" spans="1:21" x14ac:dyDescent="0.4">
      <c r="A95" t="s">
        <v>116</v>
      </c>
      <c r="B95" t="s">
        <v>945</v>
      </c>
      <c r="C95" t="s">
        <v>39</v>
      </c>
      <c r="D95" s="1">
        <v>45227</v>
      </c>
      <c r="E95" s="1">
        <v>45257</v>
      </c>
      <c r="F95">
        <v>1321.04</v>
      </c>
      <c r="G95" t="s">
        <v>25</v>
      </c>
      <c r="H95" t="s">
        <v>12</v>
      </c>
      <c r="I95" s="1">
        <v>0</v>
      </c>
      <c r="J95" t="s">
        <v>947</v>
      </c>
      <c r="K95" t="s">
        <v>947</v>
      </c>
      <c r="L95">
        <v>391</v>
      </c>
      <c r="M95" t="s">
        <v>947</v>
      </c>
      <c r="N95" t="s">
        <v>947</v>
      </c>
      <c r="O95" t="s">
        <v>13</v>
      </c>
      <c r="P95" t="s">
        <v>946</v>
      </c>
      <c r="Q95" t="str">
        <f>IF(Table4[[#This Row],[DaysLate]]="","NA",IF(Table4[[#This Row],[DaysLate]]&lt;=0,"On Time",IF(Table4[[#This Row],[DaysLate]]&lt;=30,"1-30 Days",IF(Table4[[#This Row],[DaysLate]]&lt;=60,"30-60 Days",IF(Table4[[#This Row],[DaysLate]]&lt;=90,"60-90 Days","90+ Days")))))</f>
        <v>NA</v>
      </c>
      <c r="R95" t="str">
        <f>IF(Table4[[#This Row],[DaysLate]]="","",IF(Table4[[#This Row],[DaysLate]]&gt;0,1,0))</f>
        <v/>
      </c>
      <c r="S95" t="str">
        <f>IF(Table4[[#This Row],[DisputedFlag]]="","",IF(Table4[[#This Row],[DisputedFlag]]="Yes",1,0))</f>
        <v/>
      </c>
      <c r="T95">
        <f>IF(Table4[[#This Row],[PaymentStatus]]="Open",1,0)</f>
        <v>1</v>
      </c>
      <c r="U95">
        <f>IF(Table4[[#This Row],[InvoiceDate]]&lt;&gt;"",YEAR(Table4[[#This Row],[InvoiceDate]]),"")</f>
        <v>2023</v>
      </c>
    </row>
    <row r="96" spans="1:21" x14ac:dyDescent="0.4">
      <c r="A96" t="s">
        <v>117</v>
      </c>
      <c r="B96" t="s">
        <v>945</v>
      </c>
      <c r="C96" t="s">
        <v>10</v>
      </c>
      <c r="D96" s="1">
        <v>45088</v>
      </c>
      <c r="E96" s="1">
        <v>45118</v>
      </c>
      <c r="F96">
        <v>4205.21</v>
      </c>
      <c r="G96" t="s">
        <v>25</v>
      </c>
      <c r="H96" t="s">
        <v>28</v>
      </c>
      <c r="I96" s="1">
        <v>45118</v>
      </c>
      <c r="J96">
        <v>0</v>
      </c>
      <c r="K96" t="s">
        <v>947</v>
      </c>
      <c r="L96">
        <v>897</v>
      </c>
      <c r="M96" t="s">
        <v>947</v>
      </c>
      <c r="N96" t="s">
        <v>947</v>
      </c>
      <c r="O96" t="s">
        <v>13</v>
      </c>
      <c r="P96" t="s">
        <v>946</v>
      </c>
      <c r="Q96" t="str">
        <f>IF(Table4[[#This Row],[DaysLate]]="","NA",IF(Table4[[#This Row],[DaysLate]]&lt;=0,"On Time",IF(Table4[[#This Row],[DaysLate]]&lt;=30,"1-30 Days",IF(Table4[[#This Row],[DaysLate]]&lt;=60,"30-60 Days",IF(Table4[[#This Row],[DaysLate]]&lt;=90,"60-90 Days","90+ Days")))))</f>
        <v>On Time</v>
      </c>
      <c r="R96">
        <f>IF(Table4[[#This Row],[DaysLate]]="","",IF(Table4[[#This Row],[DaysLate]]&gt;0,1,0))</f>
        <v>0</v>
      </c>
      <c r="S96" t="str">
        <f>IF(Table4[[#This Row],[DisputedFlag]]="","",IF(Table4[[#This Row],[DisputedFlag]]="Yes",1,0))</f>
        <v/>
      </c>
      <c r="T96">
        <f>IF(Table4[[#This Row],[PaymentStatus]]="Open",1,0)</f>
        <v>0</v>
      </c>
      <c r="U96">
        <f>IF(Table4[[#This Row],[InvoiceDate]]&lt;&gt;"",YEAR(Table4[[#This Row],[InvoiceDate]]),"")</f>
        <v>2023</v>
      </c>
    </row>
    <row r="97" spans="1:21" x14ac:dyDescent="0.4">
      <c r="A97" t="s">
        <v>118</v>
      </c>
      <c r="B97" t="s">
        <v>945</v>
      </c>
      <c r="C97" t="s">
        <v>18</v>
      </c>
      <c r="D97" s="1">
        <v>45426</v>
      </c>
      <c r="E97" s="1">
        <v>45456</v>
      </c>
      <c r="F97">
        <v>4804.12</v>
      </c>
      <c r="G97" t="s">
        <v>15</v>
      </c>
      <c r="H97" t="s">
        <v>12</v>
      </c>
      <c r="I97" s="1">
        <v>0</v>
      </c>
      <c r="J97" t="s">
        <v>947</v>
      </c>
      <c r="K97" t="s">
        <v>947</v>
      </c>
      <c r="L97">
        <v>406</v>
      </c>
      <c r="M97" t="s">
        <v>947</v>
      </c>
      <c r="N97" t="s">
        <v>947</v>
      </c>
      <c r="O97" t="s">
        <v>13</v>
      </c>
      <c r="P97" t="s">
        <v>946</v>
      </c>
      <c r="Q97" t="str">
        <f>IF(Table4[[#This Row],[DaysLate]]="","NA",IF(Table4[[#This Row],[DaysLate]]&lt;=0,"On Time",IF(Table4[[#This Row],[DaysLate]]&lt;=30,"1-30 Days",IF(Table4[[#This Row],[DaysLate]]&lt;=60,"30-60 Days",IF(Table4[[#This Row],[DaysLate]]&lt;=90,"60-90 Days","90+ Days")))))</f>
        <v>NA</v>
      </c>
      <c r="R97" t="str">
        <f>IF(Table4[[#This Row],[DaysLate]]="","",IF(Table4[[#This Row],[DaysLate]]&gt;0,1,0))</f>
        <v/>
      </c>
      <c r="S97" t="str">
        <f>IF(Table4[[#This Row],[DisputedFlag]]="","",IF(Table4[[#This Row],[DisputedFlag]]="Yes",1,0))</f>
        <v/>
      </c>
      <c r="T97">
        <f>IF(Table4[[#This Row],[PaymentStatus]]="Open",1,0)</f>
        <v>1</v>
      </c>
      <c r="U97">
        <f>IF(Table4[[#This Row],[InvoiceDate]]&lt;&gt;"",YEAR(Table4[[#This Row],[InvoiceDate]]),"")</f>
        <v>2024</v>
      </c>
    </row>
    <row r="98" spans="1:21" x14ac:dyDescent="0.4">
      <c r="A98" t="s">
        <v>119</v>
      </c>
      <c r="B98" t="s">
        <v>945</v>
      </c>
      <c r="C98" t="s">
        <v>18</v>
      </c>
      <c r="D98" s="1">
        <v>45442</v>
      </c>
      <c r="E98" s="1">
        <v>45472</v>
      </c>
      <c r="F98">
        <v>2179.34</v>
      </c>
      <c r="G98" t="s">
        <v>22</v>
      </c>
      <c r="H98" t="s">
        <v>28</v>
      </c>
      <c r="I98" s="1">
        <v>45472</v>
      </c>
      <c r="J98">
        <v>0</v>
      </c>
      <c r="K98" t="s">
        <v>947</v>
      </c>
      <c r="L98">
        <v>391</v>
      </c>
      <c r="M98" t="s">
        <v>947</v>
      </c>
      <c r="N98" t="s">
        <v>947</v>
      </c>
      <c r="O98" t="s">
        <v>13</v>
      </c>
      <c r="P98" t="s">
        <v>946</v>
      </c>
      <c r="Q98" t="str">
        <f>IF(Table4[[#This Row],[DaysLate]]="","NA",IF(Table4[[#This Row],[DaysLate]]&lt;=0,"On Time",IF(Table4[[#This Row],[DaysLate]]&lt;=30,"1-30 Days",IF(Table4[[#This Row],[DaysLate]]&lt;=60,"30-60 Days",IF(Table4[[#This Row],[DaysLate]]&lt;=90,"60-90 Days","90+ Days")))))</f>
        <v>On Time</v>
      </c>
      <c r="R98">
        <f>IF(Table4[[#This Row],[DaysLate]]="","",IF(Table4[[#This Row],[DaysLate]]&gt;0,1,0))</f>
        <v>0</v>
      </c>
      <c r="S98" t="str">
        <f>IF(Table4[[#This Row],[DisputedFlag]]="","",IF(Table4[[#This Row],[DisputedFlag]]="Yes",1,0))</f>
        <v/>
      </c>
      <c r="T98">
        <f>IF(Table4[[#This Row],[PaymentStatus]]="Open",1,0)</f>
        <v>0</v>
      </c>
      <c r="U98">
        <f>IF(Table4[[#This Row],[InvoiceDate]]&lt;&gt;"",YEAR(Table4[[#This Row],[InvoiceDate]]),"")</f>
        <v>2024</v>
      </c>
    </row>
    <row r="99" spans="1:21" x14ac:dyDescent="0.4">
      <c r="A99" t="s">
        <v>120</v>
      </c>
      <c r="B99" t="s">
        <v>945</v>
      </c>
      <c r="C99" t="s">
        <v>21</v>
      </c>
      <c r="D99" s="1">
        <v>45350</v>
      </c>
      <c r="E99" s="1">
        <v>45380</v>
      </c>
      <c r="F99">
        <v>2918.59</v>
      </c>
      <c r="G99" t="s">
        <v>15</v>
      </c>
      <c r="H99" t="s">
        <v>12</v>
      </c>
      <c r="I99" s="1">
        <v>0</v>
      </c>
      <c r="J99" t="s">
        <v>947</v>
      </c>
      <c r="K99" t="s">
        <v>947</v>
      </c>
      <c r="L99">
        <v>818</v>
      </c>
      <c r="M99" t="s">
        <v>947</v>
      </c>
      <c r="N99" t="s">
        <v>947</v>
      </c>
      <c r="O99" t="s">
        <v>13</v>
      </c>
      <c r="P99" t="s">
        <v>946</v>
      </c>
      <c r="Q99" t="str">
        <f>IF(Table4[[#This Row],[DaysLate]]="","NA",IF(Table4[[#This Row],[DaysLate]]&lt;=0,"On Time",IF(Table4[[#This Row],[DaysLate]]&lt;=30,"1-30 Days",IF(Table4[[#This Row],[DaysLate]]&lt;=60,"30-60 Days",IF(Table4[[#This Row],[DaysLate]]&lt;=90,"60-90 Days","90+ Days")))))</f>
        <v>NA</v>
      </c>
      <c r="R99" t="str">
        <f>IF(Table4[[#This Row],[DaysLate]]="","",IF(Table4[[#This Row],[DaysLate]]&gt;0,1,0))</f>
        <v/>
      </c>
      <c r="S99" t="str">
        <f>IF(Table4[[#This Row],[DisputedFlag]]="","",IF(Table4[[#This Row],[DisputedFlag]]="Yes",1,0))</f>
        <v/>
      </c>
      <c r="T99">
        <f>IF(Table4[[#This Row],[PaymentStatus]]="Open",1,0)</f>
        <v>1</v>
      </c>
      <c r="U99">
        <f>IF(Table4[[#This Row],[InvoiceDate]]&lt;&gt;"",YEAR(Table4[[#This Row],[InvoiceDate]]),"")</f>
        <v>2024</v>
      </c>
    </row>
    <row r="100" spans="1:21" x14ac:dyDescent="0.4">
      <c r="A100" t="s">
        <v>121</v>
      </c>
      <c r="B100" t="s">
        <v>945</v>
      </c>
      <c r="C100" t="s">
        <v>39</v>
      </c>
      <c r="D100" s="1">
        <v>45568</v>
      </c>
      <c r="E100" s="1">
        <v>45598</v>
      </c>
      <c r="F100">
        <v>4508.92</v>
      </c>
      <c r="G100" t="s">
        <v>15</v>
      </c>
      <c r="H100" t="s">
        <v>28</v>
      </c>
      <c r="I100" s="1">
        <v>45598</v>
      </c>
      <c r="J100">
        <v>0</v>
      </c>
      <c r="K100" t="s">
        <v>947</v>
      </c>
      <c r="L100">
        <v>770</v>
      </c>
      <c r="M100" t="s">
        <v>947</v>
      </c>
      <c r="N100" t="s">
        <v>947</v>
      </c>
      <c r="O100" t="s">
        <v>13</v>
      </c>
      <c r="P100" t="s">
        <v>946</v>
      </c>
      <c r="Q100" t="str">
        <f>IF(Table4[[#This Row],[DaysLate]]="","NA",IF(Table4[[#This Row],[DaysLate]]&lt;=0,"On Time",IF(Table4[[#This Row],[DaysLate]]&lt;=30,"1-30 Days",IF(Table4[[#This Row],[DaysLate]]&lt;=60,"30-60 Days",IF(Table4[[#This Row],[DaysLate]]&lt;=90,"60-90 Days","90+ Days")))))</f>
        <v>On Time</v>
      </c>
      <c r="R100">
        <f>IF(Table4[[#This Row],[DaysLate]]="","",IF(Table4[[#This Row],[DaysLate]]&gt;0,1,0))</f>
        <v>0</v>
      </c>
      <c r="S100" t="str">
        <f>IF(Table4[[#This Row],[DisputedFlag]]="","",IF(Table4[[#This Row],[DisputedFlag]]="Yes",1,0))</f>
        <v/>
      </c>
      <c r="T100">
        <f>IF(Table4[[#This Row],[PaymentStatus]]="Open",1,0)</f>
        <v>0</v>
      </c>
      <c r="U100">
        <f>IF(Table4[[#This Row],[InvoiceDate]]&lt;&gt;"",YEAR(Table4[[#This Row],[InvoiceDate]]),"")</f>
        <v>2024</v>
      </c>
    </row>
    <row r="101" spans="1:21" x14ac:dyDescent="0.4">
      <c r="A101" t="s">
        <v>122</v>
      </c>
      <c r="B101" t="s">
        <v>945</v>
      </c>
      <c r="C101" t="s">
        <v>10</v>
      </c>
      <c r="D101" s="1">
        <v>45134</v>
      </c>
      <c r="E101" s="1">
        <v>45164</v>
      </c>
      <c r="F101">
        <v>3543.69</v>
      </c>
      <c r="G101" t="s">
        <v>11</v>
      </c>
      <c r="H101" t="s">
        <v>16</v>
      </c>
      <c r="I101" s="1">
        <v>0</v>
      </c>
      <c r="J101" t="s">
        <v>947</v>
      </c>
      <c r="K101" t="s">
        <v>947</v>
      </c>
      <c r="L101">
        <v>897</v>
      </c>
      <c r="M101" t="s">
        <v>947</v>
      </c>
      <c r="N101" t="s">
        <v>947</v>
      </c>
      <c r="O101" t="s">
        <v>13</v>
      </c>
      <c r="P101" t="s">
        <v>946</v>
      </c>
      <c r="Q101" t="str">
        <f>IF(Table4[[#This Row],[DaysLate]]="","NA",IF(Table4[[#This Row],[DaysLate]]&lt;=0,"On Time",IF(Table4[[#This Row],[DaysLate]]&lt;=30,"1-30 Days",IF(Table4[[#This Row],[DaysLate]]&lt;=60,"30-60 Days",IF(Table4[[#This Row],[DaysLate]]&lt;=90,"60-90 Days","90+ Days")))))</f>
        <v>NA</v>
      </c>
      <c r="R101" t="str">
        <f>IF(Table4[[#This Row],[DaysLate]]="","",IF(Table4[[#This Row],[DaysLate]]&gt;0,1,0))</f>
        <v/>
      </c>
      <c r="S101" t="str">
        <f>IF(Table4[[#This Row],[DisputedFlag]]="","",IF(Table4[[#This Row],[DisputedFlag]]="Yes",1,0))</f>
        <v/>
      </c>
      <c r="T101">
        <f>IF(Table4[[#This Row],[PaymentStatus]]="Open",1,0)</f>
        <v>0</v>
      </c>
      <c r="U101">
        <f>IF(Table4[[#This Row],[InvoiceDate]]&lt;&gt;"",YEAR(Table4[[#This Row],[InvoiceDate]]),"")</f>
        <v>2023</v>
      </c>
    </row>
    <row r="102" spans="1:21" x14ac:dyDescent="0.4">
      <c r="A102" t="s">
        <v>123</v>
      </c>
      <c r="B102" t="s">
        <v>945</v>
      </c>
      <c r="C102" t="s">
        <v>39</v>
      </c>
      <c r="D102" s="1">
        <v>45554</v>
      </c>
      <c r="E102" s="1">
        <v>45584</v>
      </c>
      <c r="F102">
        <v>3606.75</v>
      </c>
      <c r="G102" t="s">
        <v>25</v>
      </c>
      <c r="H102" t="s">
        <v>12</v>
      </c>
      <c r="I102" s="1">
        <v>0</v>
      </c>
      <c r="J102" t="s">
        <v>947</v>
      </c>
      <c r="K102" t="s">
        <v>947</v>
      </c>
      <c r="L102">
        <v>770</v>
      </c>
      <c r="M102" t="s">
        <v>947</v>
      </c>
      <c r="N102" t="s">
        <v>947</v>
      </c>
      <c r="O102" t="s">
        <v>13</v>
      </c>
      <c r="P102" t="s">
        <v>946</v>
      </c>
      <c r="Q102" t="str">
        <f>IF(Table4[[#This Row],[DaysLate]]="","NA",IF(Table4[[#This Row],[DaysLate]]&lt;=0,"On Time",IF(Table4[[#This Row],[DaysLate]]&lt;=30,"1-30 Days",IF(Table4[[#This Row],[DaysLate]]&lt;=60,"30-60 Days",IF(Table4[[#This Row],[DaysLate]]&lt;=90,"60-90 Days","90+ Days")))))</f>
        <v>NA</v>
      </c>
      <c r="R102" t="str">
        <f>IF(Table4[[#This Row],[DaysLate]]="","",IF(Table4[[#This Row],[DaysLate]]&gt;0,1,0))</f>
        <v/>
      </c>
      <c r="S102" t="str">
        <f>IF(Table4[[#This Row],[DisputedFlag]]="","",IF(Table4[[#This Row],[DisputedFlag]]="Yes",1,0))</f>
        <v/>
      </c>
      <c r="T102">
        <f>IF(Table4[[#This Row],[PaymentStatus]]="Open",1,0)</f>
        <v>1</v>
      </c>
      <c r="U102">
        <f>IF(Table4[[#This Row],[InvoiceDate]]&lt;&gt;"",YEAR(Table4[[#This Row],[InvoiceDate]]),"")</f>
        <v>2024</v>
      </c>
    </row>
    <row r="103" spans="1:21" x14ac:dyDescent="0.4">
      <c r="A103" t="s">
        <v>124</v>
      </c>
      <c r="B103" t="s">
        <v>945</v>
      </c>
      <c r="C103" t="s">
        <v>39</v>
      </c>
      <c r="D103" s="1">
        <v>45838</v>
      </c>
      <c r="E103" s="1">
        <v>45868</v>
      </c>
      <c r="F103">
        <v>3518.19</v>
      </c>
      <c r="G103" t="s">
        <v>22</v>
      </c>
      <c r="H103" t="s">
        <v>16</v>
      </c>
      <c r="I103" s="1">
        <v>0</v>
      </c>
      <c r="J103" t="s">
        <v>947</v>
      </c>
      <c r="K103" t="s">
        <v>947</v>
      </c>
      <c r="L103">
        <v>818</v>
      </c>
      <c r="M103" t="s">
        <v>947</v>
      </c>
      <c r="N103" t="s">
        <v>947</v>
      </c>
      <c r="O103" t="s">
        <v>13</v>
      </c>
      <c r="P103" t="s">
        <v>946</v>
      </c>
      <c r="Q103" t="str">
        <f>IF(Table4[[#This Row],[DaysLate]]="","NA",IF(Table4[[#This Row],[DaysLate]]&lt;=0,"On Time",IF(Table4[[#This Row],[DaysLate]]&lt;=30,"1-30 Days",IF(Table4[[#This Row],[DaysLate]]&lt;=60,"30-60 Days",IF(Table4[[#This Row],[DaysLate]]&lt;=90,"60-90 Days","90+ Days")))))</f>
        <v>NA</v>
      </c>
      <c r="R103" t="str">
        <f>IF(Table4[[#This Row],[DaysLate]]="","",IF(Table4[[#This Row],[DaysLate]]&gt;0,1,0))</f>
        <v/>
      </c>
      <c r="S103" t="str">
        <f>IF(Table4[[#This Row],[DisputedFlag]]="","",IF(Table4[[#This Row],[DisputedFlag]]="Yes",1,0))</f>
        <v/>
      </c>
      <c r="T103">
        <f>IF(Table4[[#This Row],[PaymentStatus]]="Open",1,0)</f>
        <v>0</v>
      </c>
      <c r="U103">
        <f>IF(Table4[[#This Row],[InvoiceDate]]&lt;&gt;"",YEAR(Table4[[#This Row],[InvoiceDate]]),"")</f>
        <v>2025</v>
      </c>
    </row>
    <row r="104" spans="1:21" x14ac:dyDescent="0.4">
      <c r="A104" t="s">
        <v>125</v>
      </c>
      <c r="B104" t="s">
        <v>945</v>
      </c>
      <c r="C104" t="s">
        <v>18</v>
      </c>
      <c r="D104" s="1">
        <v>45653</v>
      </c>
      <c r="E104" s="1">
        <v>45683</v>
      </c>
      <c r="F104">
        <v>4853.53</v>
      </c>
      <c r="G104" t="s">
        <v>15</v>
      </c>
      <c r="H104" t="s">
        <v>12</v>
      </c>
      <c r="I104" s="1">
        <v>0</v>
      </c>
      <c r="J104" t="s">
        <v>947</v>
      </c>
      <c r="K104" t="s">
        <v>947</v>
      </c>
      <c r="L104">
        <v>406</v>
      </c>
      <c r="M104" t="s">
        <v>947</v>
      </c>
      <c r="N104" t="s">
        <v>947</v>
      </c>
      <c r="O104" t="s">
        <v>13</v>
      </c>
      <c r="P104" t="s">
        <v>946</v>
      </c>
      <c r="Q104" t="str">
        <f>IF(Table4[[#This Row],[DaysLate]]="","NA",IF(Table4[[#This Row],[DaysLate]]&lt;=0,"On Time",IF(Table4[[#This Row],[DaysLate]]&lt;=30,"1-30 Days",IF(Table4[[#This Row],[DaysLate]]&lt;=60,"30-60 Days",IF(Table4[[#This Row],[DaysLate]]&lt;=90,"60-90 Days","90+ Days")))))</f>
        <v>NA</v>
      </c>
      <c r="R104" t="str">
        <f>IF(Table4[[#This Row],[DaysLate]]="","",IF(Table4[[#This Row],[DaysLate]]&gt;0,1,0))</f>
        <v/>
      </c>
      <c r="S104" t="str">
        <f>IF(Table4[[#This Row],[DisputedFlag]]="","",IF(Table4[[#This Row],[DisputedFlag]]="Yes",1,0))</f>
        <v/>
      </c>
      <c r="T104">
        <f>IF(Table4[[#This Row],[PaymentStatus]]="Open",1,0)</f>
        <v>1</v>
      </c>
      <c r="U104">
        <f>IF(Table4[[#This Row],[InvoiceDate]]&lt;&gt;"",YEAR(Table4[[#This Row],[InvoiceDate]]),"")</f>
        <v>2024</v>
      </c>
    </row>
    <row r="105" spans="1:21" x14ac:dyDescent="0.4">
      <c r="A105" t="s">
        <v>126</v>
      </c>
      <c r="B105" t="s">
        <v>945</v>
      </c>
      <c r="C105" t="s">
        <v>10</v>
      </c>
      <c r="D105" s="1">
        <v>45533</v>
      </c>
      <c r="E105" s="1">
        <v>45563</v>
      </c>
      <c r="F105">
        <v>4099.79</v>
      </c>
      <c r="G105" t="s">
        <v>11</v>
      </c>
      <c r="H105" t="s">
        <v>16</v>
      </c>
      <c r="I105" s="1">
        <v>0</v>
      </c>
      <c r="J105" t="s">
        <v>947</v>
      </c>
      <c r="K105" t="s">
        <v>947</v>
      </c>
      <c r="L105">
        <v>391</v>
      </c>
      <c r="M105" t="s">
        <v>947</v>
      </c>
      <c r="N105" t="s">
        <v>947</v>
      </c>
      <c r="O105" t="s">
        <v>13</v>
      </c>
      <c r="P105" t="s">
        <v>946</v>
      </c>
      <c r="Q105" t="str">
        <f>IF(Table4[[#This Row],[DaysLate]]="","NA",IF(Table4[[#This Row],[DaysLate]]&lt;=0,"On Time",IF(Table4[[#This Row],[DaysLate]]&lt;=30,"1-30 Days",IF(Table4[[#This Row],[DaysLate]]&lt;=60,"30-60 Days",IF(Table4[[#This Row],[DaysLate]]&lt;=90,"60-90 Days","90+ Days")))))</f>
        <v>NA</v>
      </c>
      <c r="R105" t="str">
        <f>IF(Table4[[#This Row],[DaysLate]]="","",IF(Table4[[#This Row],[DaysLate]]&gt;0,1,0))</f>
        <v/>
      </c>
      <c r="S105" t="str">
        <f>IF(Table4[[#This Row],[DisputedFlag]]="","",IF(Table4[[#This Row],[DisputedFlag]]="Yes",1,0))</f>
        <v/>
      </c>
      <c r="T105">
        <f>IF(Table4[[#This Row],[PaymentStatus]]="Open",1,0)</f>
        <v>0</v>
      </c>
      <c r="U105">
        <f>IF(Table4[[#This Row],[InvoiceDate]]&lt;&gt;"",YEAR(Table4[[#This Row],[InvoiceDate]]),"")</f>
        <v>2024</v>
      </c>
    </row>
    <row r="106" spans="1:21" x14ac:dyDescent="0.4">
      <c r="A106" t="s">
        <v>127</v>
      </c>
      <c r="B106" t="s">
        <v>945</v>
      </c>
      <c r="C106" t="s">
        <v>10</v>
      </c>
      <c r="D106" s="1">
        <v>44958</v>
      </c>
      <c r="E106" s="1">
        <v>44988</v>
      </c>
      <c r="F106">
        <v>3167.66</v>
      </c>
      <c r="G106" t="s">
        <v>15</v>
      </c>
      <c r="H106" t="s">
        <v>28</v>
      </c>
      <c r="I106" s="1">
        <v>44988</v>
      </c>
      <c r="J106">
        <v>0</v>
      </c>
      <c r="K106" t="s">
        <v>947</v>
      </c>
      <c r="L106">
        <v>897</v>
      </c>
      <c r="M106" t="s">
        <v>947</v>
      </c>
      <c r="N106" t="s">
        <v>947</v>
      </c>
      <c r="O106" t="s">
        <v>13</v>
      </c>
      <c r="P106" t="s">
        <v>946</v>
      </c>
      <c r="Q106" t="str">
        <f>IF(Table4[[#This Row],[DaysLate]]="","NA",IF(Table4[[#This Row],[DaysLate]]&lt;=0,"On Time",IF(Table4[[#This Row],[DaysLate]]&lt;=30,"1-30 Days",IF(Table4[[#This Row],[DaysLate]]&lt;=60,"30-60 Days",IF(Table4[[#This Row],[DaysLate]]&lt;=90,"60-90 Days","90+ Days")))))</f>
        <v>On Time</v>
      </c>
      <c r="R106">
        <f>IF(Table4[[#This Row],[DaysLate]]="","",IF(Table4[[#This Row],[DaysLate]]&gt;0,1,0))</f>
        <v>0</v>
      </c>
      <c r="S106" t="str">
        <f>IF(Table4[[#This Row],[DisputedFlag]]="","",IF(Table4[[#This Row],[DisputedFlag]]="Yes",1,0))</f>
        <v/>
      </c>
      <c r="T106">
        <f>IF(Table4[[#This Row],[PaymentStatus]]="Open",1,0)</f>
        <v>0</v>
      </c>
      <c r="U106">
        <f>IF(Table4[[#This Row],[InvoiceDate]]&lt;&gt;"",YEAR(Table4[[#This Row],[InvoiceDate]]),"")</f>
        <v>2023</v>
      </c>
    </row>
    <row r="107" spans="1:21" x14ac:dyDescent="0.4">
      <c r="A107" t="s">
        <v>128</v>
      </c>
      <c r="B107" t="s">
        <v>945</v>
      </c>
      <c r="C107" t="s">
        <v>39</v>
      </c>
      <c r="D107" s="1">
        <v>45024</v>
      </c>
      <c r="E107" s="1">
        <v>45054</v>
      </c>
      <c r="F107">
        <v>4646.9799999999996</v>
      </c>
      <c r="G107" t="s">
        <v>11</v>
      </c>
      <c r="H107" t="s">
        <v>16</v>
      </c>
      <c r="I107" s="1">
        <v>0</v>
      </c>
      <c r="J107" t="s">
        <v>947</v>
      </c>
      <c r="K107" t="s">
        <v>947</v>
      </c>
      <c r="L107">
        <v>391</v>
      </c>
      <c r="M107" t="s">
        <v>947</v>
      </c>
      <c r="N107" t="s">
        <v>947</v>
      </c>
      <c r="O107" t="s">
        <v>13</v>
      </c>
      <c r="P107" t="s">
        <v>946</v>
      </c>
      <c r="Q107" t="str">
        <f>IF(Table4[[#This Row],[DaysLate]]="","NA",IF(Table4[[#This Row],[DaysLate]]&lt;=0,"On Time",IF(Table4[[#This Row],[DaysLate]]&lt;=30,"1-30 Days",IF(Table4[[#This Row],[DaysLate]]&lt;=60,"30-60 Days",IF(Table4[[#This Row],[DaysLate]]&lt;=90,"60-90 Days","90+ Days")))))</f>
        <v>NA</v>
      </c>
      <c r="R107" t="str">
        <f>IF(Table4[[#This Row],[DaysLate]]="","",IF(Table4[[#This Row],[DaysLate]]&gt;0,1,0))</f>
        <v/>
      </c>
      <c r="S107" t="str">
        <f>IF(Table4[[#This Row],[DisputedFlag]]="","",IF(Table4[[#This Row],[DisputedFlag]]="Yes",1,0))</f>
        <v/>
      </c>
      <c r="T107">
        <f>IF(Table4[[#This Row],[PaymentStatus]]="Open",1,0)</f>
        <v>0</v>
      </c>
      <c r="U107">
        <f>IF(Table4[[#This Row],[InvoiceDate]]&lt;&gt;"",YEAR(Table4[[#This Row],[InvoiceDate]]),"")</f>
        <v>2023</v>
      </c>
    </row>
    <row r="108" spans="1:21" x14ac:dyDescent="0.4">
      <c r="A108" t="s">
        <v>129</v>
      </c>
      <c r="B108" t="s">
        <v>945</v>
      </c>
      <c r="C108" t="s">
        <v>43</v>
      </c>
      <c r="D108" s="1">
        <v>45552</v>
      </c>
      <c r="E108" s="1">
        <v>45582</v>
      </c>
      <c r="F108">
        <v>4202.6099999999997</v>
      </c>
      <c r="G108" t="s">
        <v>19</v>
      </c>
      <c r="H108" t="s">
        <v>12</v>
      </c>
      <c r="I108" s="1">
        <v>0</v>
      </c>
      <c r="J108" t="s">
        <v>947</v>
      </c>
      <c r="K108" t="s">
        <v>947</v>
      </c>
      <c r="L108">
        <v>818</v>
      </c>
      <c r="M108" t="s">
        <v>947</v>
      </c>
      <c r="N108" t="s">
        <v>947</v>
      </c>
      <c r="O108" t="s">
        <v>13</v>
      </c>
      <c r="P108" t="s">
        <v>946</v>
      </c>
      <c r="Q108" t="str">
        <f>IF(Table4[[#This Row],[DaysLate]]="","NA",IF(Table4[[#This Row],[DaysLate]]&lt;=0,"On Time",IF(Table4[[#This Row],[DaysLate]]&lt;=30,"1-30 Days",IF(Table4[[#This Row],[DaysLate]]&lt;=60,"30-60 Days",IF(Table4[[#This Row],[DaysLate]]&lt;=90,"60-90 Days","90+ Days")))))</f>
        <v>NA</v>
      </c>
      <c r="R108" t="str">
        <f>IF(Table4[[#This Row],[DaysLate]]="","",IF(Table4[[#This Row],[DaysLate]]&gt;0,1,0))</f>
        <v/>
      </c>
      <c r="S108" t="str">
        <f>IF(Table4[[#This Row],[DisputedFlag]]="","",IF(Table4[[#This Row],[DisputedFlag]]="Yes",1,0))</f>
        <v/>
      </c>
      <c r="T108">
        <f>IF(Table4[[#This Row],[PaymentStatus]]="Open",1,0)</f>
        <v>1</v>
      </c>
      <c r="U108">
        <f>IF(Table4[[#This Row],[InvoiceDate]]&lt;&gt;"",YEAR(Table4[[#This Row],[InvoiceDate]]),"")</f>
        <v>2024</v>
      </c>
    </row>
    <row r="109" spans="1:21" x14ac:dyDescent="0.4">
      <c r="A109" t="s">
        <v>130</v>
      </c>
      <c r="B109" t="s">
        <v>945</v>
      </c>
      <c r="C109" t="s">
        <v>43</v>
      </c>
      <c r="D109" s="1">
        <v>45250</v>
      </c>
      <c r="E109" s="1">
        <v>45280</v>
      </c>
      <c r="F109">
        <v>1491.57</v>
      </c>
      <c r="G109" t="s">
        <v>11</v>
      </c>
      <c r="H109" t="s">
        <v>28</v>
      </c>
      <c r="I109" s="1">
        <v>45290</v>
      </c>
      <c r="J109">
        <v>10</v>
      </c>
      <c r="K109" t="s">
        <v>947</v>
      </c>
      <c r="L109">
        <v>406</v>
      </c>
      <c r="M109" t="s">
        <v>947</v>
      </c>
      <c r="N109" t="s">
        <v>947</v>
      </c>
      <c r="O109" t="s">
        <v>13</v>
      </c>
      <c r="P109" t="s">
        <v>946</v>
      </c>
      <c r="Q109" t="str">
        <f>IF(Table4[[#This Row],[DaysLate]]="","NA",IF(Table4[[#This Row],[DaysLate]]&lt;=0,"On Time",IF(Table4[[#This Row],[DaysLate]]&lt;=30,"1-30 Days",IF(Table4[[#This Row],[DaysLate]]&lt;=60,"30-60 Days",IF(Table4[[#This Row],[DaysLate]]&lt;=90,"60-90 Days","90+ Days")))))</f>
        <v>1-30 Days</v>
      </c>
      <c r="R109">
        <f>IF(Table4[[#This Row],[DaysLate]]="","",IF(Table4[[#This Row],[DaysLate]]&gt;0,1,0))</f>
        <v>1</v>
      </c>
      <c r="S109" t="str">
        <f>IF(Table4[[#This Row],[DisputedFlag]]="","",IF(Table4[[#This Row],[DisputedFlag]]="Yes",1,0))</f>
        <v/>
      </c>
      <c r="T109">
        <f>IF(Table4[[#This Row],[PaymentStatus]]="Open",1,0)</f>
        <v>0</v>
      </c>
      <c r="U109">
        <f>IF(Table4[[#This Row],[InvoiceDate]]&lt;&gt;"",YEAR(Table4[[#This Row],[InvoiceDate]]),"")</f>
        <v>2023</v>
      </c>
    </row>
    <row r="110" spans="1:21" x14ac:dyDescent="0.4">
      <c r="A110" t="s">
        <v>131</v>
      </c>
      <c r="B110" t="s">
        <v>945</v>
      </c>
      <c r="C110" t="s">
        <v>10</v>
      </c>
      <c r="D110" s="1">
        <v>45339</v>
      </c>
      <c r="E110" s="1">
        <v>45369</v>
      </c>
      <c r="F110">
        <v>2302.71</v>
      </c>
      <c r="G110" t="s">
        <v>22</v>
      </c>
      <c r="H110" t="s">
        <v>28</v>
      </c>
      <c r="I110" s="1">
        <v>45369</v>
      </c>
      <c r="J110">
        <v>0</v>
      </c>
      <c r="K110" t="s">
        <v>947</v>
      </c>
      <c r="L110">
        <v>897</v>
      </c>
      <c r="M110" t="s">
        <v>947</v>
      </c>
      <c r="N110" t="s">
        <v>947</v>
      </c>
      <c r="O110" t="s">
        <v>13</v>
      </c>
      <c r="P110" t="s">
        <v>946</v>
      </c>
      <c r="Q110" t="str">
        <f>IF(Table4[[#This Row],[DaysLate]]="","NA",IF(Table4[[#This Row],[DaysLate]]&lt;=0,"On Time",IF(Table4[[#This Row],[DaysLate]]&lt;=30,"1-30 Days",IF(Table4[[#This Row],[DaysLate]]&lt;=60,"30-60 Days",IF(Table4[[#This Row],[DaysLate]]&lt;=90,"60-90 Days","90+ Days")))))</f>
        <v>On Time</v>
      </c>
      <c r="R110">
        <f>IF(Table4[[#This Row],[DaysLate]]="","",IF(Table4[[#This Row],[DaysLate]]&gt;0,1,0))</f>
        <v>0</v>
      </c>
      <c r="S110" t="str">
        <f>IF(Table4[[#This Row],[DisputedFlag]]="","",IF(Table4[[#This Row],[DisputedFlag]]="Yes",1,0))</f>
        <v/>
      </c>
      <c r="T110">
        <f>IF(Table4[[#This Row],[PaymentStatus]]="Open",1,0)</f>
        <v>0</v>
      </c>
      <c r="U110">
        <f>IF(Table4[[#This Row],[InvoiceDate]]&lt;&gt;"",YEAR(Table4[[#This Row],[InvoiceDate]]),"")</f>
        <v>2024</v>
      </c>
    </row>
    <row r="111" spans="1:21" x14ac:dyDescent="0.4">
      <c r="A111" t="s">
        <v>132</v>
      </c>
      <c r="B111" t="s">
        <v>945</v>
      </c>
      <c r="C111" t="s">
        <v>39</v>
      </c>
      <c r="D111" s="1">
        <v>45787</v>
      </c>
      <c r="E111" s="1">
        <v>45817</v>
      </c>
      <c r="F111">
        <v>222.31</v>
      </c>
      <c r="G111" t="s">
        <v>11</v>
      </c>
      <c r="H111" t="s">
        <v>16</v>
      </c>
      <c r="I111" s="1">
        <v>0</v>
      </c>
      <c r="J111" t="s">
        <v>947</v>
      </c>
      <c r="K111" t="s">
        <v>947</v>
      </c>
      <c r="L111">
        <v>770</v>
      </c>
      <c r="M111" t="s">
        <v>947</v>
      </c>
      <c r="N111" t="s">
        <v>947</v>
      </c>
      <c r="O111" t="s">
        <v>13</v>
      </c>
      <c r="P111" t="s">
        <v>946</v>
      </c>
      <c r="Q111" t="str">
        <f>IF(Table4[[#This Row],[DaysLate]]="","NA",IF(Table4[[#This Row],[DaysLate]]&lt;=0,"On Time",IF(Table4[[#This Row],[DaysLate]]&lt;=30,"1-30 Days",IF(Table4[[#This Row],[DaysLate]]&lt;=60,"30-60 Days",IF(Table4[[#This Row],[DaysLate]]&lt;=90,"60-90 Days","90+ Days")))))</f>
        <v>NA</v>
      </c>
      <c r="R111" t="str">
        <f>IF(Table4[[#This Row],[DaysLate]]="","",IF(Table4[[#This Row],[DaysLate]]&gt;0,1,0))</f>
        <v/>
      </c>
      <c r="S111" t="str">
        <f>IF(Table4[[#This Row],[DisputedFlag]]="","",IF(Table4[[#This Row],[DisputedFlag]]="Yes",1,0))</f>
        <v/>
      </c>
      <c r="T111">
        <f>IF(Table4[[#This Row],[PaymentStatus]]="Open",1,0)</f>
        <v>0</v>
      </c>
      <c r="U111">
        <f>IF(Table4[[#This Row],[InvoiceDate]]&lt;&gt;"",YEAR(Table4[[#This Row],[InvoiceDate]]),"")</f>
        <v>2025</v>
      </c>
    </row>
    <row r="112" spans="1:21" x14ac:dyDescent="0.4">
      <c r="A112" t="s">
        <v>133</v>
      </c>
      <c r="B112" t="s">
        <v>945</v>
      </c>
      <c r="C112" t="s">
        <v>39</v>
      </c>
      <c r="D112" s="1">
        <v>45621</v>
      </c>
      <c r="E112" s="1">
        <v>45651</v>
      </c>
      <c r="F112">
        <v>1191.67</v>
      </c>
      <c r="G112" t="s">
        <v>19</v>
      </c>
      <c r="H112" t="s">
        <v>12</v>
      </c>
      <c r="I112" s="1">
        <v>0</v>
      </c>
      <c r="J112" t="s">
        <v>947</v>
      </c>
      <c r="K112" t="s">
        <v>947</v>
      </c>
      <c r="L112">
        <v>897</v>
      </c>
      <c r="M112" t="s">
        <v>947</v>
      </c>
      <c r="N112" t="s">
        <v>947</v>
      </c>
      <c r="O112" t="s">
        <v>13</v>
      </c>
      <c r="P112" t="s">
        <v>946</v>
      </c>
      <c r="Q112" t="str">
        <f>IF(Table4[[#This Row],[DaysLate]]="","NA",IF(Table4[[#This Row],[DaysLate]]&lt;=0,"On Time",IF(Table4[[#This Row],[DaysLate]]&lt;=30,"1-30 Days",IF(Table4[[#This Row],[DaysLate]]&lt;=60,"30-60 Days",IF(Table4[[#This Row],[DaysLate]]&lt;=90,"60-90 Days","90+ Days")))))</f>
        <v>NA</v>
      </c>
      <c r="R112" t="str">
        <f>IF(Table4[[#This Row],[DaysLate]]="","",IF(Table4[[#This Row],[DaysLate]]&gt;0,1,0))</f>
        <v/>
      </c>
      <c r="S112" t="str">
        <f>IF(Table4[[#This Row],[DisputedFlag]]="","",IF(Table4[[#This Row],[DisputedFlag]]="Yes",1,0))</f>
        <v/>
      </c>
      <c r="T112">
        <f>IF(Table4[[#This Row],[PaymentStatus]]="Open",1,0)</f>
        <v>1</v>
      </c>
      <c r="U112">
        <f>IF(Table4[[#This Row],[InvoiceDate]]&lt;&gt;"",YEAR(Table4[[#This Row],[InvoiceDate]]),"")</f>
        <v>2024</v>
      </c>
    </row>
    <row r="113" spans="1:21" x14ac:dyDescent="0.4">
      <c r="A113" t="s">
        <v>134</v>
      </c>
      <c r="B113" t="s">
        <v>945</v>
      </c>
      <c r="C113" t="s">
        <v>39</v>
      </c>
      <c r="D113" s="1">
        <v>45273</v>
      </c>
      <c r="E113" s="1">
        <v>45303</v>
      </c>
      <c r="F113">
        <v>3805.91</v>
      </c>
      <c r="G113" t="s">
        <v>15</v>
      </c>
      <c r="H113" t="s">
        <v>28</v>
      </c>
      <c r="I113" s="1">
        <v>45303</v>
      </c>
      <c r="J113">
        <v>0</v>
      </c>
      <c r="K113" t="s">
        <v>947</v>
      </c>
      <c r="L113">
        <v>770</v>
      </c>
      <c r="M113" t="s">
        <v>947</v>
      </c>
      <c r="N113" t="s">
        <v>947</v>
      </c>
      <c r="O113" t="s">
        <v>13</v>
      </c>
      <c r="P113" t="s">
        <v>946</v>
      </c>
      <c r="Q113" t="str">
        <f>IF(Table4[[#This Row],[DaysLate]]="","NA",IF(Table4[[#This Row],[DaysLate]]&lt;=0,"On Time",IF(Table4[[#This Row],[DaysLate]]&lt;=30,"1-30 Days",IF(Table4[[#This Row],[DaysLate]]&lt;=60,"30-60 Days",IF(Table4[[#This Row],[DaysLate]]&lt;=90,"60-90 Days","90+ Days")))))</f>
        <v>On Time</v>
      </c>
      <c r="R113">
        <f>IF(Table4[[#This Row],[DaysLate]]="","",IF(Table4[[#This Row],[DaysLate]]&gt;0,1,0))</f>
        <v>0</v>
      </c>
      <c r="S113" t="str">
        <f>IF(Table4[[#This Row],[DisputedFlag]]="","",IF(Table4[[#This Row],[DisputedFlag]]="Yes",1,0))</f>
        <v/>
      </c>
      <c r="T113">
        <f>IF(Table4[[#This Row],[PaymentStatus]]="Open",1,0)</f>
        <v>0</v>
      </c>
      <c r="U113">
        <f>IF(Table4[[#This Row],[InvoiceDate]]&lt;&gt;"",YEAR(Table4[[#This Row],[InvoiceDate]]),"")</f>
        <v>2023</v>
      </c>
    </row>
    <row r="114" spans="1:21" x14ac:dyDescent="0.4">
      <c r="A114" t="s">
        <v>135</v>
      </c>
      <c r="B114" t="s">
        <v>945</v>
      </c>
      <c r="C114" t="s">
        <v>43</v>
      </c>
      <c r="D114" s="1">
        <v>45028</v>
      </c>
      <c r="E114" s="1">
        <v>45058</v>
      </c>
      <c r="F114">
        <v>945.2</v>
      </c>
      <c r="G114" t="s">
        <v>22</v>
      </c>
      <c r="H114" t="s">
        <v>16</v>
      </c>
      <c r="I114" s="1">
        <v>0</v>
      </c>
      <c r="J114" t="s">
        <v>947</v>
      </c>
      <c r="K114" t="s">
        <v>947</v>
      </c>
      <c r="L114">
        <v>406</v>
      </c>
      <c r="M114" t="s">
        <v>947</v>
      </c>
      <c r="N114" t="s">
        <v>947</v>
      </c>
      <c r="O114" t="s">
        <v>13</v>
      </c>
      <c r="P114" t="s">
        <v>946</v>
      </c>
      <c r="Q114" t="str">
        <f>IF(Table4[[#This Row],[DaysLate]]="","NA",IF(Table4[[#This Row],[DaysLate]]&lt;=0,"On Time",IF(Table4[[#This Row],[DaysLate]]&lt;=30,"1-30 Days",IF(Table4[[#This Row],[DaysLate]]&lt;=60,"30-60 Days",IF(Table4[[#This Row],[DaysLate]]&lt;=90,"60-90 Days","90+ Days")))))</f>
        <v>NA</v>
      </c>
      <c r="R114" t="str">
        <f>IF(Table4[[#This Row],[DaysLate]]="","",IF(Table4[[#This Row],[DaysLate]]&gt;0,1,0))</f>
        <v/>
      </c>
      <c r="S114" t="str">
        <f>IF(Table4[[#This Row],[DisputedFlag]]="","",IF(Table4[[#This Row],[DisputedFlag]]="Yes",1,0))</f>
        <v/>
      </c>
      <c r="T114">
        <f>IF(Table4[[#This Row],[PaymentStatus]]="Open",1,0)</f>
        <v>0</v>
      </c>
      <c r="U114">
        <f>IF(Table4[[#This Row],[InvoiceDate]]&lt;&gt;"",YEAR(Table4[[#This Row],[InvoiceDate]]),"")</f>
        <v>2023</v>
      </c>
    </row>
    <row r="115" spans="1:21" x14ac:dyDescent="0.4">
      <c r="A115" t="s">
        <v>136</v>
      </c>
      <c r="B115" t="s">
        <v>945</v>
      </c>
      <c r="C115" t="s">
        <v>39</v>
      </c>
      <c r="D115" s="1">
        <v>45311</v>
      </c>
      <c r="E115" s="1">
        <v>45341</v>
      </c>
      <c r="F115">
        <v>2517.4699999999998</v>
      </c>
      <c r="G115" t="s">
        <v>15</v>
      </c>
      <c r="H115" t="s">
        <v>16</v>
      </c>
      <c r="I115" s="1">
        <v>0</v>
      </c>
      <c r="J115" t="s">
        <v>947</v>
      </c>
      <c r="K115" t="s">
        <v>947</v>
      </c>
      <c r="L115">
        <v>391</v>
      </c>
      <c r="M115" t="s">
        <v>947</v>
      </c>
      <c r="N115" t="s">
        <v>947</v>
      </c>
      <c r="O115" t="s">
        <v>13</v>
      </c>
      <c r="P115" t="s">
        <v>946</v>
      </c>
      <c r="Q115" t="str">
        <f>IF(Table4[[#This Row],[DaysLate]]="","NA",IF(Table4[[#This Row],[DaysLate]]&lt;=0,"On Time",IF(Table4[[#This Row],[DaysLate]]&lt;=30,"1-30 Days",IF(Table4[[#This Row],[DaysLate]]&lt;=60,"30-60 Days",IF(Table4[[#This Row],[DaysLate]]&lt;=90,"60-90 Days","90+ Days")))))</f>
        <v>NA</v>
      </c>
      <c r="R115" t="str">
        <f>IF(Table4[[#This Row],[DaysLate]]="","",IF(Table4[[#This Row],[DaysLate]]&gt;0,1,0))</f>
        <v/>
      </c>
      <c r="S115" t="str">
        <f>IF(Table4[[#This Row],[DisputedFlag]]="","",IF(Table4[[#This Row],[DisputedFlag]]="Yes",1,0))</f>
        <v/>
      </c>
      <c r="T115">
        <f>IF(Table4[[#This Row],[PaymentStatus]]="Open",1,0)</f>
        <v>0</v>
      </c>
      <c r="U115">
        <f>IF(Table4[[#This Row],[InvoiceDate]]&lt;&gt;"",YEAR(Table4[[#This Row],[InvoiceDate]]),"")</f>
        <v>2024</v>
      </c>
    </row>
    <row r="116" spans="1:21" x14ac:dyDescent="0.4">
      <c r="A116" t="s">
        <v>137</v>
      </c>
      <c r="B116" t="s">
        <v>945</v>
      </c>
      <c r="C116" t="s">
        <v>43</v>
      </c>
      <c r="D116" s="1">
        <v>45625</v>
      </c>
      <c r="E116" s="1">
        <v>45655</v>
      </c>
      <c r="F116">
        <v>4131.71</v>
      </c>
      <c r="G116" t="s">
        <v>22</v>
      </c>
      <c r="H116" t="s">
        <v>16</v>
      </c>
      <c r="I116" s="1">
        <v>0</v>
      </c>
      <c r="J116" t="s">
        <v>947</v>
      </c>
      <c r="K116" t="s">
        <v>947</v>
      </c>
      <c r="L116">
        <v>818</v>
      </c>
      <c r="M116" t="s">
        <v>947</v>
      </c>
      <c r="N116" t="s">
        <v>947</v>
      </c>
      <c r="O116" t="s">
        <v>13</v>
      </c>
      <c r="P116" t="s">
        <v>946</v>
      </c>
      <c r="Q116" t="str">
        <f>IF(Table4[[#This Row],[DaysLate]]="","NA",IF(Table4[[#This Row],[DaysLate]]&lt;=0,"On Time",IF(Table4[[#This Row],[DaysLate]]&lt;=30,"1-30 Days",IF(Table4[[#This Row],[DaysLate]]&lt;=60,"30-60 Days",IF(Table4[[#This Row],[DaysLate]]&lt;=90,"60-90 Days","90+ Days")))))</f>
        <v>NA</v>
      </c>
      <c r="R116" t="str">
        <f>IF(Table4[[#This Row],[DaysLate]]="","",IF(Table4[[#This Row],[DaysLate]]&gt;0,1,0))</f>
        <v/>
      </c>
      <c r="S116" t="str">
        <f>IF(Table4[[#This Row],[DisputedFlag]]="","",IF(Table4[[#This Row],[DisputedFlag]]="Yes",1,0))</f>
        <v/>
      </c>
      <c r="T116">
        <f>IF(Table4[[#This Row],[PaymentStatus]]="Open",1,0)</f>
        <v>0</v>
      </c>
      <c r="U116">
        <f>IF(Table4[[#This Row],[InvoiceDate]]&lt;&gt;"",YEAR(Table4[[#This Row],[InvoiceDate]]),"")</f>
        <v>2024</v>
      </c>
    </row>
    <row r="117" spans="1:21" x14ac:dyDescent="0.4">
      <c r="A117" t="s">
        <v>138</v>
      </c>
      <c r="B117" t="s">
        <v>945</v>
      </c>
      <c r="C117" t="s">
        <v>43</v>
      </c>
      <c r="D117" s="1">
        <v>45370</v>
      </c>
      <c r="E117" s="1">
        <v>45400</v>
      </c>
      <c r="F117">
        <v>1116.42</v>
      </c>
      <c r="G117" t="s">
        <v>15</v>
      </c>
      <c r="H117" t="s">
        <v>12</v>
      </c>
      <c r="I117" s="1">
        <v>0</v>
      </c>
      <c r="J117" t="s">
        <v>947</v>
      </c>
      <c r="K117" t="s">
        <v>947</v>
      </c>
      <c r="L117">
        <v>406</v>
      </c>
      <c r="M117" t="s">
        <v>947</v>
      </c>
      <c r="N117" t="s">
        <v>947</v>
      </c>
      <c r="O117" t="s">
        <v>13</v>
      </c>
      <c r="P117" t="s">
        <v>946</v>
      </c>
      <c r="Q117" t="str">
        <f>IF(Table4[[#This Row],[DaysLate]]="","NA",IF(Table4[[#This Row],[DaysLate]]&lt;=0,"On Time",IF(Table4[[#This Row],[DaysLate]]&lt;=30,"1-30 Days",IF(Table4[[#This Row],[DaysLate]]&lt;=60,"30-60 Days",IF(Table4[[#This Row],[DaysLate]]&lt;=90,"60-90 Days","90+ Days")))))</f>
        <v>NA</v>
      </c>
      <c r="R117" t="str">
        <f>IF(Table4[[#This Row],[DaysLate]]="","",IF(Table4[[#This Row],[DaysLate]]&gt;0,1,0))</f>
        <v/>
      </c>
      <c r="S117" t="str">
        <f>IF(Table4[[#This Row],[DisputedFlag]]="","",IF(Table4[[#This Row],[DisputedFlag]]="Yes",1,0))</f>
        <v/>
      </c>
      <c r="T117">
        <f>IF(Table4[[#This Row],[PaymentStatus]]="Open",1,0)</f>
        <v>1</v>
      </c>
      <c r="U117">
        <f>IF(Table4[[#This Row],[InvoiceDate]]&lt;&gt;"",YEAR(Table4[[#This Row],[InvoiceDate]]),"")</f>
        <v>2024</v>
      </c>
    </row>
    <row r="118" spans="1:21" x14ac:dyDescent="0.4">
      <c r="A118" t="s">
        <v>139</v>
      </c>
      <c r="B118" t="s">
        <v>945</v>
      </c>
      <c r="C118" t="s">
        <v>43</v>
      </c>
      <c r="D118" s="1">
        <v>45193</v>
      </c>
      <c r="E118" s="1">
        <v>45223</v>
      </c>
      <c r="F118">
        <v>4575.2700000000004</v>
      </c>
      <c r="G118" t="s">
        <v>15</v>
      </c>
      <c r="H118" t="s">
        <v>12</v>
      </c>
      <c r="I118" s="1">
        <v>0</v>
      </c>
      <c r="J118" t="s">
        <v>947</v>
      </c>
      <c r="K118" t="s">
        <v>947</v>
      </c>
      <c r="L118">
        <v>770</v>
      </c>
      <c r="M118" t="s">
        <v>947</v>
      </c>
      <c r="N118" t="s">
        <v>947</v>
      </c>
      <c r="O118" t="s">
        <v>13</v>
      </c>
      <c r="P118" t="s">
        <v>946</v>
      </c>
      <c r="Q118" t="str">
        <f>IF(Table4[[#This Row],[DaysLate]]="","NA",IF(Table4[[#This Row],[DaysLate]]&lt;=0,"On Time",IF(Table4[[#This Row],[DaysLate]]&lt;=30,"1-30 Days",IF(Table4[[#This Row],[DaysLate]]&lt;=60,"30-60 Days",IF(Table4[[#This Row],[DaysLate]]&lt;=90,"60-90 Days","90+ Days")))))</f>
        <v>NA</v>
      </c>
      <c r="R118" t="str">
        <f>IF(Table4[[#This Row],[DaysLate]]="","",IF(Table4[[#This Row],[DaysLate]]&gt;0,1,0))</f>
        <v/>
      </c>
      <c r="S118" t="str">
        <f>IF(Table4[[#This Row],[DisputedFlag]]="","",IF(Table4[[#This Row],[DisputedFlag]]="Yes",1,0))</f>
        <v/>
      </c>
      <c r="T118">
        <f>IF(Table4[[#This Row],[PaymentStatus]]="Open",1,0)</f>
        <v>1</v>
      </c>
      <c r="U118">
        <f>IF(Table4[[#This Row],[InvoiceDate]]&lt;&gt;"",YEAR(Table4[[#This Row],[InvoiceDate]]),"")</f>
        <v>2023</v>
      </c>
    </row>
    <row r="119" spans="1:21" x14ac:dyDescent="0.4">
      <c r="A119" t="s">
        <v>140</v>
      </c>
      <c r="B119" t="s">
        <v>945</v>
      </c>
      <c r="C119" t="s">
        <v>43</v>
      </c>
      <c r="D119" s="1">
        <v>44973</v>
      </c>
      <c r="E119" s="1">
        <v>45003</v>
      </c>
      <c r="F119">
        <v>1514.17</v>
      </c>
      <c r="G119" t="s">
        <v>15</v>
      </c>
      <c r="H119" t="s">
        <v>12</v>
      </c>
      <c r="I119" s="1">
        <v>0</v>
      </c>
      <c r="J119" t="s">
        <v>947</v>
      </c>
      <c r="K119" t="s">
        <v>947</v>
      </c>
      <c r="L119">
        <v>391</v>
      </c>
      <c r="M119" t="s">
        <v>947</v>
      </c>
      <c r="N119" t="s">
        <v>947</v>
      </c>
      <c r="O119" t="s">
        <v>13</v>
      </c>
      <c r="P119" t="s">
        <v>946</v>
      </c>
      <c r="Q119" t="str">
        <f>IF(Table4[[#This Row],[DaysLate]]="","NA",IF(Table4[[#This Row],[DaysLate]]&lt;=0,"On Time",IF(Table4[[#This Row],[DaysLate]]&lt;=30,"1-30 Days",IF(Table4[[#This Row],[DaysLate]]&lt;=60,"30-60 Days",IF(Table4[[#This Row],[DaysLate]]&lt;=90,"60-90 Days","90+ Days")))))</f>
        <v>NA</v>
      </c>
      <c r="R119" t="str">
        <f>IF(Table4[[#This Row],[DaysLate]]="","",IF(Table4[[#This Row],[DaysLate]]&gt;0,1,0))</f>
        <v/>
      </c>
      <c r="S119" t="str">
        <f>IF(Table4[[#This Row],[DisputedFlag]]="","",IF(Table4[[#This Row],[DisputedFlag]]="Yes",1,0))</f>
        <v/>
      </c>
      <c r="T119">
        <f>IF(Table4[[#This Row],[PaymentStatus]]="Open",1,0)</f>
        <v>1</v>
      </c>
      <c r="U119">
        <f>IF(Table4[[#This Row],[InvoiceDate]]&lt;&gt;"",YEAR(Table4[[#This Row],[InvoiceDate]]),"")</f>
        <v>2023</v>
      </c>
    </row>
    <row r="120" spans="1:21" x14ac:dyDescent="0.4">
      <c r="A120" t="s">
        <v>141</v>
      </c>
      <c r="B120" t="s">
        <v>945</v>
      </c>
      <c r="C120" t="s">
        <v>10</v>
      </c>
      <c r="D120" s="1">
        <v>45152</v>
      </c>
      <c r="E120" s="1">
        <v>45182</v>
      </c>
      <c r="F120">
        <v>4267.03</v>
      </c>
      <c r="G120" t="s">
        <v>15</v>
      </c>
      <c r="H120" t="s">
        <v>12</v>
      </c>
      <c r="I120" s="1">
        <v>0</v>
      </c>
      <c r="J120" t="s">
        <v>947</v>
      </c>
      <c r="K120" t="s">
        <v>947</v>
      </c>
      <c r="L120">
        <v>897</v>
      </c>
      <c r="M120" t="s">
        <v>947</v>
      </c>
      <c r="N120" t="s">
        <v>947</v>
      </c>
      <c r="O120" t="s">
        <v>13</v>
      </c>
      <c r="P120" t="s">
        <v>946</v>
      </c>
      <c r="Q120" t="str">
        <f>IF(Table4[[#This Row],[DaysLate]]="","NA",IF(Table4[[#This Row],[DaysLate]]&lt;=0,"On Time",IF(Table4[[#This Row],[DaysLate]]&lt;=30,"1-30 Days",IF(Table4[[#This Row],[DaysLate]]&lt;=60,"30-60 Days",IF(Table4[[#This Row],[DaysLate]]&lt;=90,"60-90 Days","90+ Days")))))</f>
        <v>NA</v>
      </c>
      <c r="R120" t="str">
        <f>IF(Table4[[#This Row],[DaysLate]]="","",IF(Table4[[#This Row],[DaysLate]]&gt;0,1,0))</f>
        <v/>
      </c>
      <c r="S120" t="str">
        <f>IF(Table4[[#This Row],[DisputedFlag]]="","",IF(Table4[[#This Row],[DisputedFlag]]="Yes",1,0))</f>
        <v/>
      </c>
      <c r="T120">
        <f>IF(Table4[[#This Row],[PaymentStatus]]="Open",1,0)</f>
        <v>1</v>
      </c>
      <c r="U120">
        <f>IF(Table4[[#This Row],[InvoiceDate]]&lt;&gt;"",YEAR(Table4[[#This Row],[InvoiceDate]]),"")</f>
        <v>2023</v>
      </c>
    </row>
    <row r="121" spans="1:21" x14ac:dyDescent="0.4">
      <c r="A121" t="s">
        <v>142</v>
      </c>
      <c r="B121" t="s">
        <v>945</v>
      </c>
      <c r="C121" t="s">
        <v>18</v>
      </c>
      <c r="D121" s="1">
        <v>45685</v>
      </c>
      <c r="E121" s="1">
        <v>45715</v>
      </c>
      <c r="F121">
        <v>4482.04</v>
      </c>
      <c r="G121" t="s">
        <v>19</v>
      </c>
      <c r="H121" t="s">
        <v>16</v>
      </c>
      <c r="I121" s="1">
        <v>0</v>
      </c>
      <c r="J121" t="s">
        <v>947</v>
      </c>
      <c r="K121" t="s">
        <v>947</v>
      </c>
      <c r="L121">
        <v>818</v>
      </c>
      <c r="M121" t="s">
        <v>947</v>
      </c>
      <c r="N121" t="s">
        <v>947</v>
      </c>
      <c r="O121" t="s">
        <v>13</v>
      </c>
      <c r="P121" t="s">
        <v>946</v>
      </c>
      <c r="Q121" t="str">
        <f>IF(Table4[[#This Row],[DaysLate]]="","NA",IF(Table4[[#This Row],[DaysLate]]&lt;=0,"On Time",IF(Table4[[#This Row],[DaysLate]]&lt;=30,"1-30 Days",IF(Table4[[#This Row],[DaysLate]]&lt;=60,"30-60 Days",IF(Table4[[#This Row],[DaysLate]]&lt;=90,"60-90 Days","90+ Days")))))</f>
        <v>NA</v>
      </c>
      <c r="R121" t="str">
        <f>IF(Table4[[#This Row],[DaysLate]]="","",IF(Table4[[#This Row],[DaysLate]]&gt;0,1,0))</f>
        <v/>
      </c>
      <c r="S121" t="str">
        <f>IF(Table4[[#This Row],[DisputedFlag]]="","",IF(Table4[[#This Row],[DisputedFlag]]="Yes",1,0))</f>
        <v/>
      </c>
      <c r="T121">
        <f>IF(Table4[[#This Row],[PaymentStatus]]="Open",1,0)</f>
        <v>0</v>
      </c>
      <c r="U121">
        <f>IF(Table4[[#This Row],[InvoiceDate]]&lt;&gt;"",YEAR(Table4[[#This Row],[InvoiceDate]]),"")</f>
        <v>2025</v>
      </c>
    </row>
    <row r="122" spans="1:21" x14ac:dyDescent="0.4">
      <c r="A122" t="s">
        <v>143</v>
      </c>
      <c r="B122" t="s">
        <v>945</v>
      </c>
      <c r="C122" t="s">
        <v>43</v>
      </c>
      <c r="D122" s="1">
        <v>45412</v>
      </c>
      <c r="E122" s="1">
        <v>45442</v>
      </c>
      <c r="F122">
        <v>1407.76</v>
      </c>
      <c r="G122" t="s">
        <v>19</v>
      </c>
      <c r="H122" t="s">
        <v>28</v>
      </c>
      <c r="I122" s="1">
        <v>45442</v>
      </c>
      <c r="J122">
        <v>0</v>
      </c>
      <c r="K122" t="s">
        <v>947</v>
      </c>
      <c r="L122">
        <v>818</v>
      </c>
      <c r="M122" t="s">
        <v>947</v>
      </c>
      <c r="N122" t="s">
        <v>947</v>
      </c>
      <c r="O122" t="s">
        <v>13</v>
      </c>
      <c r="P122" t="s">
        <v>946</v>
      </c>
      <c r="Q122" t="str">
        <f>IF(Table4[[#This Row],[DaysLate]]="","NA",IF(Table4[[#This Row],[DaysLate]]&lt;=0,"On Time",IF(Table4[[#This Row],[DaysLate]]&lt;=30,"1-30 Days",IF(Table4[[#This Row],[DaysLate]]&lt;=60,"30-60 Days",IF(Table4[[#This Row],[DaysLate]]&lt;=90,"60-90 Days","90+ Days")))))</f>
        <v>On Time</v>
      </c>
      <c r="R122">
        <f>IF(Table4[[#This Row],[DaysLate]]="","",IF(Table4[[#This Row],[DaysLate]]&gt;0,1,0))</f>
        <v>0</v>
      </c>
      <c r="S122" t="str">
        <f>IF(Table4[[#This Row],[DisputedFlag]]="","",IF(Table4[[#This Row],[DisputedFlag]]="Yes",1,0))</f>
        <v/>
      </c>
      <c r="T122">
        <f>IF(Table4[[#This Row],[PaymentStatus]]="Open",1,0)</f>
        <v>0</v>
      </c>
      <c r="U122">
        <f>IF(Table4[[#This Row],[InvoiceDate]]&lt;&gt;"",YEAR(Table4[[#This Row],[InvoiceDate]]),"")</f>
        <v>2024</v>
      </c>
    </row>
    <row r="123" spans="1:21" x14ac:dyDescent="0.4">
      <c r="A123" t="s">
        <v>144</v>
      </c>
      <c r="B123" t="s">
        <v>945</v>
      </c>
      <c r="C123" t="s">
        <v>21</v>
      </c>
      <c r="D123" s="1">
        <v>45253</v>
      </c>
      <c r="E123" s="1">
        <v>45283</v>
      </c>
      <c r="F123">
        <v>2739.91</v>
      </c>
      <c r="G123" t="s">
        <v>11</v>
      </c>
      <c r="H123" t="s">
        <v>12</v>
      </c>
      <c r="I123" s="1">
        <v>0</v>
      </c>
      <c r="J123" t="s">
        <v>947</v>
      </c>
      <c r="K123" t="s">
        <v>947</v>
      </c>
      <c r="L123">
        <v>391</v>
      </c>
      <c r="M123" t="s">
        <v>947</v>
      </c>
      <c r="N123" t="s">
        <v>947</v>
      </c>
      <c r="O123" t="s">
        <v>13</v>
      </c>
      <c r="P123" t="s">
        <v>946</v>
      </c>
      <c r="Q123" t="str">
        <f>IF(Table4[[#This Row],[DaysLate]]="","NA",IF(Table4[[#This Row],[DaysLate]]&lt;=0,"On Time",IF(Table4[[#This Row],[DaysLate]]&lt;=30,"1-30 Days",IF(Table4[[#This Row],[DaysLate]]&lt;=60,"30-60 Days",IF(Table4[[#This Row],[DaysLate]]&lt;=90,"60-90 Days","90+ Days")))))</f>
        <v>NA</v>
      </c>
      <c r="R123" t="str">
        <f>IF(Table4[[#This Row],[DaysLate]]="","",IF(Table4[[#This Row],[DaysLate]]&gt;0,1,0))</f>
        <v/>
      </c>
      <c r="S123" t="str">
        <f>IF(Table4[[#This Row],[DisputedFlag]]="","",IF(Table4[[#This Row],[DisputedFlag]]="Yes",1,0))</f>
        <v/>
      </c>
      <c r="T123">
        <f>IF(Table4[[#This Row],[PaymentStatus]]="Open",1,0)</f>
        <v>1</v>
      </c>
      <c r="U123">
        <f>IF(Table4[[#This Row],[InvoiceDate]]&lt;&gt;"",YEAR(Table4[[#This Row],[InvoiceDate]]),"")</f>
        <v>2023</v>
      </c>
    </row>
    <row r="124" spans="1:21" x14ac:dyDescent="0.4">
      <c r="A124" t="s">
        <v>145</v>
      </c>
      <c r="B124" t="s">
        <v>945</v>
      </c>
      <c r="C124" t="s">
        <v>10</v>
      </c>
      <c r="D124" s="1">
        <v>45729</v>
      </c>
      <c r="E124" s="1">
        <v>45759</v>
      </c>
      <c r="F124">
        <v>2094.14</v>
      </c>
      <c r="G124" t="s">
        <v>19</v>
      </c>
      <c r="H124" t="s">
        <v>16</v>
      </c>
      <c r="I124" s="1">
        <v>0</v>
      </c>
      <c r="J124" t="s">
        <v>947</v>
      </c>
      <c r="K124" t="s">
        <v>947</v>
      </c>
      <c r="L124">
        <v>406</v>
      </c>
      <c r="M124" t="s">
        <v>947</v>
      </c>
      <c r="N124" t="s">
        <v>947</v>
      </c>
      <c r="O124" t="s">
        <v>13</v>
      </c>
      <c r="P124" t="s">
        <v>946</v>
      </c>
      <c r="Q124" t="str">
        <f>IF(Table4[[#This Row],[DaysLate]]="","NA",IF(Table4[[#This Row],[DaysLate]]&lt;=0,"On Time",IF(Table4[[#This Row],[DaysLate]]&lt;=30,"1-30 Days",IF(Table4[[#This Row],[DaysLate]]&lt;=60,"30-60 Days",IF(Table4[[#This Row],[DaysLate]]&lt;=90,"60-90 Days","90+ Days")))))</f>
        <v>NA</v>
      </c>
      <c r="R124" t="str">
        <f>IF(Table4[[#This Row],[DaysLate]]="","",IF(Table4[[#This Row],[DaysLate]]&gt;0,1,0))</f>
        <v/>
      </c>
      <c r="S124" t="str">
        <f>IF(Table4[[#This Row],[DisputedFlag]]="","",IF(Table4[[#This Row],[DisputedFlag]]="Yes",1,0))</f>
        <v/>
      </c>
      <c r="T124">
        <f>IF(Table4[[#This Row],[PaymentStatus]]="Open",1,0)</f>
        <v>0</v>
      </c>
      <c r="U124">
        <f>IF(Table4[[#This Row],[InvoiceDate]]&lt;&gt;"",YEAR(Table4[[#This Row],[InvoiceDate]]),"")</f>
        <v>2025</v>
      </c>
    </row>
    <row r="125" spans="1:21" x14ac:dyDescent="0.4">
      <c r="A125" t="s">
        <v>146</v>
      </c>
      <c r="B125" t="s">
        <v>945</v>
      </c>
      <c r="C125" t="s">
        <v>43</v>
      </c>
      <c r="D125" s="1">
        <v>45647</v>
      </c>
      <c r="E125" s="1">
        <v>45677</v>
      </c>
      <c r="F125">
        <v>1636.17</v>
      </c>
      <c r="G125" t="s">
        <v>19</v>
      </c>
      <c r="H125" t="s">
        <v>12</v>
      </c>
      <c r="I125" s="1">
        <v>0</v>
      </c>
      <c r="J125" t="s">
        <v>947</v>
      </c>
      <c r="K125" t="s">
        <v>947</v>
      </c>
      <c r="L125">
        <v>770</v>
      </c>
      <c r="M125" t="s">
        <v>947</v>
      </c>
      <c r="N125" t="s">
        <v>947</v>
      </c>
      <c r="O125" t="s">
        <v>13</v>
      </c>
      <c r="P125" t="s">
        <v>946</v>
      </c>
      <c r="Q125" t="str">
        <f>IF(Table4[[#This Row],[DaysLate]]="","NA",IF(Table4[[#This Row],[DaysLate]]&lt;=0,"On Time",IF(Table4[[#This Row],[DaysLate]]&lt;=30,"1-30 Days",IF(Table4[[#This Row],[DaysLate]]&lt;=60,"30-60 Days",IF(Table4[[#This Row],[DaysLate]]&lt;=90,"60-90 Days","90+ Days")))))</f>
        <v>NA</v>
      </c>
      <c r="R125" t="str">
        <f>IF(Table4[[#This Row],[DaysLate]]="","",IF(Table4[[#This Row],[DaysLate]]&gt;0,1,0))</f>
        <v/>
      </c>
      <c r="S125" t="str">
        <f>IF(Table4[[#This Row],[DisputedFlag]]="","",IF(Table4[[#This Row],[DisputedFlag]]="Yes",1,0))</f>
        <v/>
      </c>
      <c r="T125">
        <f>IF(Table4[[#This Row],[PaymentStatus]]="Open",1,0)</f>
        <v>1</v>
      </c>
      <c r="U125">
        <f>IF(Table4[[#This Row],[InvoiceDate]]&lt;&gt;"",YEAR(Table4[[#This Row],[InvoiceDate]]),"")</f>
        <v>2024</v>
      </c>
    </row>
    <row r="126" spans="1:21" x14ac:dyDescent="0.4">
      <c r="A126" t="s">
        <v>147</v>
      </c>
      <c r="B126" t="s">
        <v>945</v>
      </c>
      <c r="C126" t="s">
        <v>18</v>
      </c>
      <c r="D126" s="1">
        <v>45204</v>
      </c>
      <c r="E126" s="1">
        <v>45234</v>
      </c>
      <c r="F126">
        <v>1052.47</v>
      </c>
      <c r="G126" t="s">
        <v>25</v>
      </c>
      <c r="H126" t="s">
        <v>16</v>
      </c>
      <c r="I126" s="1">
        <v>0</v>
      </c>
      <c r="J126" t="s">
        <v>947</v>
      </c>
      <c r="K126" t="s">
        <v>947</v>
      </c>
      <c r="L126">
        <v>897</v>
      </c>
      <c r="M126" t="s">
        <v>947</v>
      </c>
      <c r="N126" t="s">
        <v>947</v>
      </c>
      <c r="O126" t="s">
        <v>13</v>
      </c>
      <c r="P126" t="s">
        <v>946</v>
      </c>
      <c r="Q126" t="str">
        <f>IF(Table4[[#This Row],[DaysLate]]="","NA",IF(Table4[[#This Row],[DaysLate]]&lt;=0,"On Time",IF(Table4[[#This Row],[DaysLate]]&lt;=30,"1-30 Days",IF(Table4[[#This Row],[DaysLate]]&lt;=60,"30-60 Days",IF(Table4[[#This Row],[DaysLate]]&lt;=90,"60-90 Days","90+ Days")))))</f>
        <v>NA</v>
      </c>
      <c r="R126" t="str">
        <f>IF(Table4[[#This Row],[DaysLate]]="","",IF(Table4[[#This Row],[DaysLate]]&gt;0,1,0))</f>
        <v/>
      </c>
      <c r="S126" t="str">
        <f>IF(Table4[[#This Row],[DisputedFlag]]="","",IF(Table4[[#This Row],[DisputedFlag]]="Yes",1,0))</f>
        <v/>
      </c>
      <c r="T126">
        <f>IF(Table4[[#This Row],[PaymentStatus]]="Open",1,0)</f>
        <v>0</v>
      </c>
      <c r="U126">
        <f>IF(Table4[[#This Row],[InvoiceDate]]&lt;&gt;"",YEAR(Table4[[#This Row],[InvoiceDate]]),"")</f>
        <v>2023</v>
      </c>
    </row>
    <row r="127" spans="1:21" x14ac:dyDescent="0.4">
      <c r="A127" t="s">
        <v>148</v>
      </c>
      <c r="B127" t="s">
        <v>945</v>
      </c>
      <c r="C127" t="s">
        <v>18</v>
      </c>
      <c r="D127" s="1">
        <v>45186</v>
      </c>
      <c r="E127" s="1">
        <v>45216</v>
      </c>
      <c r="F127">
        <v>4195.09</v>
      </c>
      <c r="G127" t="s">
        <v>25</v>
      </c>
      <c r="H127" t="s">
        <v>12</v>
      </c>
      <c r="I127" s="1">
        <v>0</v>
      </c>
      <c r="J127" t="s">
        <v>947</v>
      </c>
      <c r="K127" t="s">
        <v>947</v>
      </c>
      <c r="L127">
        <v>406</v>
      </c>
      <c r="M127" t="s">
        <v>947</v>
      </c>
      <c r="N127" t="s">
        <v>947</v>
      </c>
      <c r="O127" t="s">
        <v>13</v>
      </c>
      <c r="P127" t="s">
        <v>946</v>
      </c>
      <c r="Q127" t="str">
        <f>IF(Table4[[#This Row],[DaysLate]]="","NA",IF(Table4[[#This Row],[DaysLate]]&lt;=0,"On Time",IF(Table4[[#This Row],[DaysLate]]&lt;=30,"1-30 Days",IF(Table4[[#This Row],[DaysLate]]&lt;=60,"30-60 Days",IF(Table4[[#This Row],[DaysLate]]&lt;=90,"60-90 Days","90+ Days")))))</f>
        <v>NA</v>
      </c>
      <c r="R127" t="str">
        <f>IF(Table4[[#This Row],[DaysLate]]="","",IF(Table4[[#This Row],[DaysLate]]&gt;0,1,0))</f>
        <v/>
      </c>
      <c r="S127" t="str">
        <f>IF(Table4[[#This Row],[DisputedFlag]]="","",IF(Table4[[#This Row],[DisputedFlag]]="Yes",1,0))</f>
        <v/>
      </c>
      <c r="T127">
        <f>IF(Table4[[#This Row],[PaymentStatus]]="Open",1,0)</f>
        <v>1</v>
      </c>
      <c r="U127">
        <f>IF(Table4[[#This Row],[InvoiceDate]]&lt;&gt;"",YEAR(Table4[[#This Row],[InvoiceDate]]),"")</f>
        <v>2023</v>
      </c>
    </row>
    <row r="128" spans="1:21" x14ac:dyDescent="0.4">
      <c r="A128" t="s">
        <v>149</v>
      </c>
      <c r="B128" t="s">
        <v>945</v>
      </c>
      <c r="C128" t="s">
        <v>21</v>
      </c>
      <c r="D128" s="1">
        <v>44940</v>
      </c>
      <c r="E128" s="1">
        <v>44970</v>
      </c>
      <c r="F128">
        <v>2545.81</v>
      </c>
      <c r="G128" t="s">
        <v>22</v>
      </c>
      <c r="H128" t="s">
        <v>16</v>
      </c>
      <c r="I128" s="1">
        <v>0</v>
      </c>
      <c r="J128" t="s">
        <v>947</v>
      </c>
      <c r="K128" t="s">
        <v>947</v>
      </c>
      <c r="L128">
        <v>770</v>
      </c>
      <c r="M128" t="s">
        <v>947</v>
      </c>
      <c r="N128" t="s">
        <v>947</v>
      </c>
      <c r="O128" t="s">
        <v>13</v>
      </c>
      <c r="P128" t="s">
        <v>946</v>
      </c>
      <c r="Q128" t="str">
        <f>IF(Table4[[#This Row],[DaysLate]]="","NA",IF(Table4[[#This Row],[DaysLate]]&lt;=0,"On Time",IF(Table4[[#This Row],[DaysLate]]&lt;=30,"1-30 Days",IF(Table4[[#This Row],[DaysLate]]&lt;=60,"30-60 Days",IF(Table4[[#This Row],[DaysLate]]&lt;=90,"60-90 Days","90+ Days")))))</f>
        <v>NA</v>
      </c>
      <c r="R128" t="str">
        <f>IF(Table4[[#This Row],[DaysLate]]="","",IF(Table4[[#This Row],[DaysLate]]&gt;0,1,0))</f>
        <v/>
      </c>
      <c r="S128" t="str">
        <f>IF(Table4[[#This Row],[DisputedFlag]]="","",IF(Table4[[#This Row],[DisputedFlag]]="Yes",1,0))</f>
        <v/>
      </c>
      <c r="T128">
        <f>IF(Table4[[#This Row],[PaymentStatus]]="Open",1,0)</f>
        <v>0</v>
      </c>
      <c r="U128">
        <f>IF(Table4[[#This Row],[InvoiceDate]]&lt;&gt;"",YEAR(Table4[[#This Row],[InvoiceDate]]),"")</f>
        <v>2023</v>
      </c>
    </row>
    <row r="129" spans="1:21" x14ac:dyDescent="0.4">
      <c r="A129" t="s">
        <v>150</v>
      </c>
      <c r="B129" t="s">
        <v>945</v>
      </c>
      <c r="C129" t="s">
        <v>39</v>
      </c>
      <c r="D129" s="1">
        <v>45396</v>
      </c>
      <c r="E129" s="1">
        <v>45426</v>
      </c>
      <c r="F129">
        <v>993.34</v>
      </c>
      <c r="G129" t="s">
        <v>25</v>
      </c>
      <c r="H129" t="s">
        <v>16</v>
      </c>
      <c r="I129" s="1">
        <v>0</v>
      </c>
      <c r="J129" t="s">
        <v>947</v>
      </c>
      <c r="K129" t="s">
        <v>947</v>
      </c>
      <c r="L129">
        <v>818</v>
      </c>
      <c r="M129" t="s">
        <v>947</v>
      </c>
      <c r="N129" t="s">
        <v>947</v>
      </c>
      <c r="O129" t="s">
        <v>13</v>
      </c>
      <c r="P129" t="s">
        <v>946</v>
      </c>
      <c r="Q129" t="str">
        <f>IF(Table4[[#This Row],[DaysLate]]="","NA",IF(Table4[[#This Row],[DaysLate]]&lt;=0,"On Time",IF(Table4[[#This Row],[DaysLate]]&lt;=30,"1-30 Days",IF(Table4[[#This Row],[DaysLate]]&lt;=60,"30-60 Days",IF(Table4[[#This Row],[DaysLate]]&lt;=90,"60-90 Days","90+ Days")))))</f>
        <v>NA</v>
      </c>
      <c r="R129" t="str">
        <f>IF(Table4[[#This Row],[DaysLate]]="","",IF(Table4[[#This Row],[DaysLate]]&gt;0,1,0))</f>
        <v/>
      </c>
      <c r="S129" t="str">
        <f>IF(Table4[[#This Row],[DisputedFlag]]="","",IF(Table4[[#This Row],[DisputedFlag]]="Yes",1,0))</f>
        <v/>
      </c>
      <c r="T129">
        <f>IF(Table4[[#This Row],[PaymentStatus]]="Open",1,0)</f>
        <v>0</v>
      </c>
      <c r="U129">
        <f>IF(Table4[[#This Row],[InvoiceDate]]&lt;&gt;"",YEAR(Table4[[#This Row],[InvoiceDate]]),"")</f>
        <v>2024</v>
      </c>
    </row>
    <row r="130" spans="1:21" x14ac:dyDescent="0.4">
      <c r="A130" t="s">
        <v>151</v>
      </c>
      <c r="B130" t="s">
        <v>945</v>
      </c>
      <c r="C130" t="s">
        <v>39</v>
      </c>
      <c r="D130" s="1">
        <v>45091</v>
      </c>
      <c r="E130" s="1">
        <v>45121</v>
      </c>
      <c r="F130">
        <v>834.51</v>
      </c>
      <c r="G130" t="s">
        <v>19</v>
      </c>
      <c r="H130" t="s">
        <v>16</v>
      </c>
      <c r="I130" s="1">
        <v>0</v>
      </c>
      <c r="J130" t="s">
        <v>947</v>
      </c>
      <c r="K130" t="s">
        <v>947</v>
      </c>
      <c r="L130">
        <v>391</v>
      </c>
      <c r="M130" t="s">
        <v>947</v>
      </c>
      <c r="N130" t="s">
        <v>947</v>
      </c>
      <c r="O130" t="s">
        <v>13</v>
      </c>
      <c r="P130" t="s">
        <v>946</v>
      </c>
      <c r="Q130" t="str">
        <f>IF(Table4[[#This Row],[DaysLate]]="","NA",IF(Table4[[#This Row],[DaysLate]]&lt;=0,"On Time",IF(Table4[[#This Row],[DaysLate]]&lt;=30,"1-30 Days",IF(Table4[[#This Row],[DaysLate]]&lt;=60,"30-60 Days",IF(Table4[[#This Row],[DaysLate]]&lt;=90,"60-90 Days","90+ Days")))))</f>
        <v>NA</v>
      </c>
      <c r="R130" t="str">
        <f>IF(Table4[[#This Row],[DaysLate]]="","",IF(Table4[[#This Row],[DaysLate]]&gt;0,1,0))</f>
        <v/>
      </c>
      <c r="S130" t="str">
        <f>IF(Table4[[#This Row],[DisputedFlag]]="","",IF(Table4[[#This Row],[DisputedFlag]]="Yes",1,0))</f>
        <v/>
      </c>
      <c r="T130">
        <f>IF(Table4[[#This Row],[PaymentStatus]]="Open",1,0)</f>
        <v>0</v>
      </c>
      <c r="U130">
        <f>IF(Table4[[#This Row],[InvoiceDate]]&lt;&gt;"",YEAR(Table4[[#This Row],[InvoiceDate]]),"")</f>
        <v>2023</v>
      </c>
    </row>
    <row r="131" spans="1:21" x14ac:dyDescent="0.4">
      <c r="A131" t="s">
        <v>152</v>
      </c>
      <c r="B131" t="s">
        <v>945</v>
      </c>
      <c r="C131" t="s">
        <v>39</v>
      </c>
      <c r="D131" s="1">
        <v>45286</v>
      </c>
      <c r="E131" s="1">
        <v>45316</v>
      </c>
      <c r="F131">
        <v>2107.58</v>
      </c>
      <c r="G131" t="s">
        <v>22</v>
      </c>
      <c r="H131" t="s">
        <v>16</v>
      </c>
      <c r="I131" s="1">
        <v>0</v>
      </c>
      <c r="J131" t="s">
        <v>947</v>
      </c>
      <c r="K131" t="s">
        <v>947</v>
      </c>
      <c r="L131">
        <v>897</v>
      </c>
      <c r="M131" t="s">
        <v>947</v>
      </c>
      <c r="N131" t="s">
        <v>947</v>
      </c>
      <c r="O131" t="s">
        <v>13</v>
      </c>
      <c r="P131" t="s">
        <v>946</v>
      </c>
      <c r="Q131" t="str">
        <f>IF(Table4[[#This Row],[DaysLate]]="","NA",IF(Table4[[#This Row],[DaysLate]]&lt;=0,"On Time",IF(Table4[[#This Row],[DaysLate]]&lt;=30,"1-30 Days",IF(Table4[[#This Row],[DaysLate]]&lt;=60,"30-60 Days",IF(Table4[[#This Row],[DaysLate]]&lt;=90,"60-90 Days","90+ Days")))))</f>
        <v>NA</v>
      </c>
      <c r="R131" t="str">
        <f>IF(Table4[[#This Row],[DaysLate]]="","",IF(Table4[[#This Row],[DaysLate]]&gt;0,1,0))</f>
        <v/>
      </c>
      <c r="S131" t="str">
        <f>IF(Table4[[#This Row],[DisputedFlag]]="","",IF(Table4[[#This Row],[DisputedFlag]]="Yes",1,0))</f>
        <v/>
      </c>
      <c r="T131">
        <f>IF(Table4[[#This Row],[PaymentStatus]]="Open",1,0)</f>
        <v>0</v>
      </c>
      <c r="U131">
        <f>IF(Table4[[#This Row],[InvoiceDate]]&lt;&gt;"",YEAR(Table4[[#This Row],[InvoiceDate]]),"")</f>
        <v>2023</v>
      </c>
    </row>
    <row r="132" spans="1:21" x14ac:dyDescent="0.4">
      <c r="A132" t="s">
        <v>153</v>
      </c>
      <c r="B132" t="s">
        <v>945</v>
      </c>
      <c r="C132" t="s">
        <v>43</v>
      </c>
      <c r="D132" s="1">
        <v>45782</v>
      </c>
      <c r="E132" s="1">
        <v>45812</v>
      </c>
      <c r="F132">
        <v>1874.69</v>
      </c>
      <c r="G132" t="s">
        <v>22</v>
      </c>
      <c r="H132" t="s">
        <v>12</v>
      </c>
      <c r="I132" s="1">
        <v>0</v>
      </c>
      <c r="J132" t="s">
        <v>947</v>
      </c>
      <c r="K132" t="s">
        <v>947</v>
      </c>
      <c r="L132">
        <v>897</v>
      </c>
      <c r="M132" t="s">
        <v>947</v>
      </c>
      <c r="N132" t="s">
        <v>947</v>
      </c>
      <c r="O132" t="s">
        <v>13</v>
      </c>
      <c r="P132" t="s">
        <v>946</v>
      </c>
      <c r="Q132" t="str">
        <f>IF(Table4[[#This Row],[DaysLate]]="","NA",IF(Table4[[#This Row],[DaysLate]]&lt;=0,"On Time",IF(Table4[[#This Row],[DaysLate]]&lt;=30,"1-30 Days",IF(Table4[[#This Row],[DaysLate]]&lt;=60,"30-60 Days",IF(Table4[[#This Row],[DaysLate]]&lt;=90,"60-90 Days","90+ Days")))))</f>
        <v>NA</v>
      </c>
      <c r="R132" t="str">
        <f>IF(Table4[[#This Row],[DaysLate]]="","",IF(Table4[[#This Row],[DaysLate]]&gt;0,1,0))</f>
        <v/>
      </c>
      <c r="S132" t="str">
        <f>IF(Table4[[#This Row],[DisputedFlag]]="","",IF(Table4[[#This Row],[DisputedFlag]]="Yes",1,0))</f>
        <v/>
      </c>
      <c r="T132">
        <f>IF(Table4[[#This Row],[PaymentStatus]]="Open",1,0)</f>
        <v>1</v>
      </c>
      <c r="U132">
        <f>IF(Table4[[#This Row],[InvoiceDate]]&lt;&gt;"",YEAR(Table4[[#This Row],[InvoiceDate]]),"")</f>
        <v>2025</v>
      </c>
    </row>
    <row r="133" spans="1:21" x14ac:dyDescent="0.4">
      <c r="A133" t="s">
        <v>154</v>
      </c>
      <c r="B133" t="s">
        <v>945</v>
      </c>
      <c r="C133" t="s">
        <v>39</v>
      </c>
      <c r="D133" s="1">
        <v>45471</v>
      </c>
      <c r="E133" s="1">
        <v>45501</v>
      </c>
      <c r="F133">
        <v>4388.51</v>
      </c>
      <c r="G133" t="s">
        <v>11</v>
      </c>
      <c r="H133" t="s">
        <v>28</v>
      </c>
      <c r="I133" s="1">
        <v>45501</v>
      </c>
      <c r="J133">
        <v>0</v>
      </c>
      <c r="K133" t="s">
        <v>947</v>
      </c>
      <c r="L133">
        <v>391</v>
      </c>
      <c r="M133" t="s">
        <v>947</v>
      </c>
      <c r="N133" t="s">
        <v>947</v>
      </c>
      <c r="O133" t="s">
        <v>13</v>
      </c>
      <c r="P133" t="s">
        <v>946</v>
      </c>
      <c r="Q133" t="str">
        <f>IF(Table4[[#This Row],[DaysLate]]="","NA",IF(Table4[[#This Row],[DaysLate]]&lt;=0,"On Time",IF(Table4[[#This Row],[DaysLate]]&lt;=30,"1-30 Days",IF(Table4[[#This Row],[DaysLate]]&lt;=60,"30-60 Days",IF(Table4[[#This Row],[DaysLate]]&lt;=90,"60-90 Days","90+ Days")))))</f>
        <v>On Time</v>
      </c>
      <c r="R133">
        <f>IF(Table4[[#This Row],[DaysLate]]="","",IF(Table4[[#This Row],[DaysLate]]&gt;0,1,0))</f>
        <v>0</v>
      </c>
      <c r="S133" t="str">
        <f>IF(Table4[[#This Row],[DisputedFlag]]="","",IF(Table4[[#This Row],[DisputedFlag]]="Yes",1,0))</f>
        <v/>
      </c>
      <c r="T133">
        <f>IF(Table4[[#This Row],[PaymentStatus]]="Open",1,0)</f>
        <v>0</v>
      </c>
      <c r="U133">
        <f>IF(Table4[[#This Row],[InvoiceDate]]&lt;&gt;"",YEAR(Table4[[#This Row],[InvoiceDate]]),"")</f>
        <v>2024</v>
      </c>
    </row>
    <row r="134" spans="1:21" x14ac:dyDescent="0.4">
      <c r="A134" t="s">
        <v>155</v>
      </c>
      <c r="B134" t="s">
        <v>945</v>
      </c>
      <c r="C134" t="s">
        <v>18</v>
      </c>
      <c r="D134" s="1">
        <v>45365</v>
      </c>
      <c r="E134" s="1">
        <v>45395</v>
      </c>
      <c r="F134">
        <v>125.24</v>
      </c>
      <c r="G134" t="s">
        <v>15</v>
      </c>
      <c r="H134" t="s">
        <v>16</v>
      </c>
      <c r="I134" s="1">
        <v>0</v>
      </c>
      <c r="J134" t="s">
        <v>947</v>
      </c>
      <c r="K134" t="s">
        <v>947</v>
      </c>
      <c r="L134">
        <v>818</v>
      </c>
      <c r="M134" t="s">
        <v>947</v>
      </c>
      <c r="N134" t="s">
        <v>947</v>
      </c>
      <c r="O134" t="s">
        <v>13</v>
      </c>
      <c r="P134" t="s">
        <v>946</v>
      </c>
      <c r="Q134" t="str">
        <f>IF(Table4[[#This Row],[DaysLate]]="","NA",IF(Table4[[#This Row],[DaysLate]]&lt;=0,"On Time",IF(Table4[[#This Row],[DaysLate]]&lt;=30,"1-30 Days",IF(Table4[[#This Row],[DaysLate]]&lt;=60,"30-60 Days",IF(Table4[[#This Row],[DaysLate]]&lt;=90,"60-90 Days","90+ Days")))))</f>
        <v>NA</v>
      </c>
      <c r="R134" t="str">
        <f>IF(Table4[[#This Row],[DaysLate]]="","",IF(Table4[[#This Row],[DaysLate]]&gt;0,1,0))</f>
        <v/>
      </c>
      <c r="S134" t="str">
        <f>IF(Table4[[#This Row],[DisputedFlag]]="","",IF(Table4[[#This Row],[DisputedFlag]]="Yes",1,0))</f>
        <v/>
      </c>
      <c r="T134">
        <f>IF(Table4[[#This Row],[PaymentStatus]]="Open",1,0)</f>
        <v>0</v>
      </c>
      <c r="U134">
        <f>IF(Table4[[#This Row],[InvoiceDate]]&lt;&gt;"",YEAR(Table4[[#This Row],[InvoiceDate]]),"")</f>
        <v>2024</v>
      </c>
    </row>
    <row r="135" spans="1:21" x14ac:dyDescent="0.4">
      <c r="A135" t="s">
        <v>156</v>
      </c>
      <c r="B135" t="s">
        <v>945</v>
      </c>
      <c r="C135" t="s">
        <v>21</v>
      </c>
      <c r="D135" s="1">
        <v>45392</v>
      </c>
      <c r="E135" s="1">
        <v>45422</v>
      </c>
      <c r="F135">
        <v>1249.8900000000001</v>
      </c>
      <c r="G135" t="s">
        <v>25</v>
      </c>
      <c r="H135" t="s">
        <v>12</v>
      </c>
      <c r="I135" s="1">
        <v>0</v>
      </c>
      <c r="J135" t="s">
        <v>947</v>
      </c>
      <c r="K135" t="s">
        <v>947</v>
      </c>
      <c r="L135">
        <v>406</v>
      </c>
      <c r="M135" t="s">
        <v>947</v>
      </c>
      <c r="N135" t="s">
        <v>947</v>
      </c>
      <c r="O135" t="s">
        <v>13</v>
      </c>
      <c r="P135" t="s">
        <v>946</v>
      </c>
      <c r="Q135" t="str">
        <f>IF(Table4[[#This Row],[DaysLate]]="","NA",IF(Table4[[#This Row],[DaysLate]]&lt;=0,"On Time",IF(Table4[[#This Row],[DaysLate]]&lt;=30,"1-30 Days",IF(Table4[[#This Row],[DaysLate]]&lt;=60,"30-60 Days",IF(Table4[[#This Row],[DaysLate]]&lt;=90,"60-90 Days","90+ Days")))))</f>
        <v>NA</v>
      </c>
      <c r="R135" t="str">
        <f>IF(Table4[[#This Row],[DaysLate]]="","",IF(Table4[[#This Row],[DaysLate]]&gt;0,1,0))</f>
        <v/>
      </c>
      <c r="S135" t="str">
        <f>IF(Table4[[#This Row],[DisputedFlag]]="","",IF(Table4[[#This Row],[DisputedFlag]]="Yes",1,0))</f>
        <v/>
      </c>
      <c r="T135">
        <f>IF(Table4[[#This Row],[PaymentStatus]]="Open",1,0)</f>
        <v>1</v>
      </c>
      <c r="U135">
        <f>IF(Table4[[#This Row],[InvoiceDate]]&lt;&gt;"",YEAR(Table4[[#This Row],[InvoiceDate]]),"")</f>
        <v>2024</v>
      </c>
    </row>
    <row r="136" spans="1:21" x14ac:dyDescent="0.4">
      <c r="A136" t="s">
        <v>157</v>
      </c>
      <c r="B136" t="s">
        <v>945</v>
      </c>
      <c r="C136" t="s">
        <v>21</v>
      </c>
      <c r="D136" s="1">
        <v>45631</v>
      </c>
      <c r="E136" s="1">
        <v>45661</v>
      </c>
      <c r="F136">
        <v>4937.78</v>
      </c>
      <c r="G136" t="s">
        <v>11</v>
      </c>
      <c r="H136" t="s">
        <v>12</v>
      </c>
      <c r="I136" s="1">
        <v>0</v>
      </c>
      <c r="J136" t="s">
        <v>947</v>
      </c>
      <c r="K136" t="s">
        <v>947</v>
      </c>
      <c r="L136">
        <v>770</v>
      </c>
      <c r="M136" t="s">
        <v>947</v>
      </c>
      <c r="N136" t="s">
        <v>947</v>
      </c>
      <c r="O136" t="s">
        <v>13</v>
      </c>
      <c r="P136" t="s">
        <v>946</v>
      </c>
      <c r="Q136" t="str">
        <f>IF(Table4[[#This Row],[DaysLate]]="","NA",IF(Table4[[#This Row],[DaysLate]]&lt;=0,"On Time",IF(Table4[[#This Row],[DaysLate]]&lt;=30,"1-30 Days",IF(Table4[[#This Row],[DaysLate]]&lt;=60,"30-60 Days",IF(Table4[[#This Row],[DaysLate]]&lt;=90,"60-90 Days","90+ Days")))))</f>
        <v>NA</v>
      </c>
      <c r="R136" t="str">
        <f>IF(Table4[[#This Row],[DaysLate]]="","",IF(Table4[[#This Row],[DaysLate]]&gt;0,1,0))</f>
        <v/>
      </c>
      <c r="S136" t="str">
        <f>IF(Table4[[#This Row],[DisputedFlag]]="","",IF(Table4[[#This Row],[DisputedFlag]]="Yes",1,0))</f>
        <v/>
      </c>
      <c r="T136">
        <f>IF(Table4[[#This Row],[PaymentStatus]]="Open",1,0)</f>
        <v>1</v>
      </c>
      <c r="U136">
        <f>IF(Table4[[#This Row],[InvoiceDate]]&lt;&gt;"",YEAR(Table4[[#This Row],[InvoiceDate]]),"")</f>
        <v>2024</v>
      </c>
    </row>
    <row r="137" spans="1:21" x14ac:dyDescent="0.4">
      <c r="A137" t="s">
        <v>158</v>
      </c>
      <c r="B137" t="s">
        <v>945</v>
      </c>
      <c r="C137" t="s">
        <v>10</v>
      </c>
      <c r="D137" s="1">
        <v>45381</v>
      </c>
      <c r="E137" s="1">
        <v>45411</v>
      </c>
      <c r="F137">
        <v>2379.1799999999998</v>
      </c>
      <c r="G137" t="s">
        <v>25</v>
      </c>
      <c r="H137" t="s">
        <v>28</v>
      </c>
      <c r="I137" s="1">
        <v>45422</v>
      </c>
      <c r="J137">
        <v>11</v>
      </c>
      <c r="K137" t="s">
        <v>947</v>
      </c>
      <c r="L137">
        <v>770</v>
      </c>
      <c r="M137" t="s">
        <v>947</v>
      </c>
      <c r="N137" t="s">
        <v>947</v>
      </c>
      <c r="O137" t="s">
        <v>13</v>
      </c>
      <c r="P137" t="s">
        <v>946</v>
      </c>
      <c r="Q137" t="str">
        <f>IF(Table4[[#This Row],[DaysLate]]="","NA",IF(Table4[[#This Row],[DaysLate]]&lt;=0,"On Time",IF(Table4[[#This Row],[DaysLate]]&lt;=30,"1-30 Days",IF(Table4[[#This Row],[DaysLate]]&lt;=60,"30-60 Days",IF(Table4[[#This Row],[DaysLate]]&lt;=90,"60-90 Days","90+ Days")))))</f>
        <v>1-30 Days</v>
      </c>
      <c r="R137">
        <f>IF(Table4[[#This Row],[DaysLate]]="","",IF(Table4[[#This Row],[DaysLate]]&gt;0,1,0))</f>
        <v>1</v>
      </c>
      <c r="S137" t="str">
        <f>IF(Table4[[#This Row],[DisputedFlag]]="","",IF(Table4[[#This Row],[DisputedFlag]]="Yes",1,0))</f>
        <v/>
      </c>
      <c r="T137">
        <f>IF(Table4[[#This Row],[PaymentStatus]]="Open",1,0)</f>
        <v>0</v>
      </c>
      <c r="U137">
        <f>IF(Table4[[#This Row],[InvoiceDate]]&lt;&gt;"",YEAR(Table4[[#This Row],[InvoiceDate]]),"")</f>
        <v>2024</v>
      </c>
    </row>
    <row r="138" spans="1:21" x14ac:dyDescent="0.4">
      <c r="A138" t="s">
        <v>159</v>
      </c>
      <c r="B138" t="s">
        <v>945</v>
      </c>
      <c r="C138" t="s">
        <v>10</v>
      </c>
      <c r="D138" s="1">
        <v>45265</v>
      </c>
      <c r="E138" s="1">
        <v>45295</v>
      </c>
      <c r="F138">
        <v>4032.55</v>
      </c>
      <c r="G138" t="s">
        <v>15</v>
      </c>
      <c r="H138" t="s">
        <v>28</v>
      </c>
      <c r="I138" s="1">
        <v>45295</v>
      </c>
      <c r="J138">
        <v>0</v>
      </c>
      <c r="K138" t="s">
        <v>947</v>
      </c>
      <c r="L138">
        <v>818</v>
      </c>
      <c r="M138" t="s">
        <v>947</v>
      </c>
      <c r="N138" t="s">
        <v>947</v>
      </c>
      <c r="O138" t="s">
        <v>13</v>
      </c>
      <c r="P138" t="s">
        <v>946</v>
      </c>
      <c r="Q138" t="str">
        <f>IF(Table4[[#This Row],[DaysLate]]="","NA",IF(Table4[[#This Row],[DaysLate]]&lt;=0,"On Time",IF(Table4[[#This Row],[DaysLate]]&lt;=30,"1-30 Days",IF(Table4[[#This Row],[DaysLate]]&lt;=60,"30-60 Days",IF(Table4[[#This Row],[DaysLate]]&lt;=90,"60-90 Days","90+ Days")))))</f>
        <v>On Time</v>
      </c>
      <c r="R138">
        <f>IF(Table4[[#This Row],[DaysLate]]="","",IF(Table4[[#This Row],[DaysLate]]&gt;0,1,0))</f>
        <v>0</v>
      </c>
      <c r="S138" t="str">
        <f>IF(Table4[[#This Row],[DisputedFlag]]="","",IF(Table4[[#This Row],[DisputedFlag]]="Yes",1,0))</f>
        <v/>
      </c>
      <c r="T138">
        <f>IF(Table4[[#This Row],[PaymentStatus]]="Open",1,0)</f>
        <v>0</v>
      </c>
      <c r="U138">
        <f>IF(Table4[[#This Row],[InvoiceDate]]&lt;&gt;"",YEAR(Table4[[#This Row],[InvoiceDate]]),"")</f>
        <v>2023</v>
      </c>
    </row>
    <row r="139" spans="1:21" x14ac:dyDescent="0.4">
      <c r="A139" t="s">
        <v>160</v>
      </c>
      <c r="B139" t="s">
        <v>945</v>
      </c>
      <c r="C139" t="s">
        <v>43</v>
      </c>
      <c r="D139" s="1">
        <v>45494</v>
      </c>
      <c r="E139" s="1">
        <v>45524</v>
      </c>
      <c r="F139">
        <v>3922.59</v>
      </c>
      <c r="G139" t="s">
        <v>25</v>
      </c>
      <c r="H139" t="s">
        <v>28</v>
      </c>
      <c r="I139" s="1">
        <v>45524</v>
      </c>
      <c r="J139">
        <v>0</v>
      </c>
      <c r="K139" t="s">
        <v>947</v>
      </c>
      <c r="L139">
        <v>406</v>
      </c>
      <c r="M139" t="s">
        <v>947</v>
      </c>
      <c r="N139" t="s">
        <v>947</v>
      </c>
      <c r="O139" t="s">
        <v>13</v>
      </c>
      <c r="P139" t="s">
        <v>946</v>
      </c>
      <c r="Q139" t="str">
        <f>IF(Table4[[#This Row],[DaysLate]]="","NA",IF(Table4[[#This Row],[DaysLate]]&lt;=0,"On Time",IF(Table4[[#This Row],[DaysLate]]&lt;=30,"1-30 Days",IF(Table4[[#This Row],[DaysLate]]&lt;=60,"30-60 Days",IF(Table4[[#This Row],[DaysLate]]&lt;=90,"60-90 Days","90+ Days")))))</f>
        <v>On Time</v>
      </c>
      <c r="R139">
        <f>IF(Table4[[#This Row],[DaysLate]]="","",IF(Table4[[#This Row],[DaysLate]]&gt;0,1,0))</f>
        <v>0</v>
      </c>
      <c r="S139" t="str">
        <f>IF(Table4[[#This Row],[DisputedFlag]]="","",IF(Table4[[#This Row],[DisputedFlag]]="Yes",1,0))</f>
        <v/>
      </c>
      <c r="T139">
        <f>IF(Table4[[#This Row],[PaymentStatus]]="Open",1,0)</f>
        <v>0</v>
      </c>
      <c r="U139">
        <f>IF(Table4[[#This Row],[InvoiceDate]]&lt;&gt;"",YEAR(Table4[[#This Row],[InvoiceDate]]),"")</f>
        <v>2024</v>
      </c>
    </row>
    <row r="140" spans="1:21" x14ac:dyDescent="0.4">
      <c r="A140" t="s">
        <v>161</v>
      </c>
      <c r="B140" t="s">
        <v>945</v>
      </c>
      <c r="C140" t="s">
        <v>43</v>
      </c>
      <c r="D140" s="1">
        <v>45174</v>
      </c>
      <c r="E140" s="1">
        <v>45204</v>
      </c>
      <c r="F140">
        <v>3377.42</v>
      </c>
      <c r="G140" t="s">
        <v>19</v>
      </c>
      <c r="H140" t="s">
        <v>28</v>
      </c>
      <c r="I140" s="1">
        <v>45204</v>
      </c>
      <c r="J140">
        <v>0</v>
      </c>
      <c r="K140" t="s">
        <v>947</v>
      </c>
      <c r="L140">
        <v>391</v>
      </c>
      <c r="M140" t="s">
        <v>947</v>
      </c>
      <c r="N140" t="s">
        <v>947</v>
      </c>
      <c r="O140" t="s">
        <v>13</v>
      </c>
      <c r="P140" t="s">
        <v>946</v>
      </c>
      <c r="Q140" t="str">
        <f>IF(Table4[[#This Row],[DaysLate]]="","NA",IF(Table4[[#This Row],[DaysLate]]&lt;=0,"On Time",IF(Table4[[#This Row],[DaysLate]]&lt;=30,"1-30 Days",IF(Table4[[#This Row],[DaysLate]]&lt;=60,"30-60 Days",IF(Table4[[#This Row],[DaysLate]]&lt;=90,"60-90 Days","90+ Days")))))</f>
        <v>On Time</v>
      </c>
      <c r="R140">
        <f>IF(Table4[[#This Row],[DaysLate]]="","",IF(Table4[[#This Row],[DaysLate]]&gt;0,1,0))</f>
        <v>0</v>
      </c>
      <c r="S140" t="str">
        <f>IF(Table4[[#This Row],[DisputedFlag]]="","",IF(Table4[[#This Row],[DisputedFlag]]="Yes",1,0))</f>
        <v/>
      </c>
      <c r="T140">
        <f>IF(Table4[[#This Row],[PaymentStatus]]="Open",1,0)</f>
        <v>0</v>
      </c>
      <c r="U140">
        <f>IF(Table4[[#This Row],[InvoiceDate]]&lt;&gt;"",YEAR(Table4[[#This Row],[InvoiceDate]]),"")</f>
        <v>2023</v>
      </c>
    </row>
    <row r="141" spans="1:21" x14ac:dyDescent="0.4">
      <c r="A141" t="s">
        <v>162</v>
      </c>
      <c r="B141" t="s">
        <v>945</v>
      </c>
      <c r="C141" t="s">
        <v>39</v>
      </c>
      <c r="D141" s="1">
        <v>45638</v>
      </c>
      <c r="E141" s="1">
        <v>45668</v>
      </c>
      <c r="F141">
        <v>3927.21</v>
      </c>
      <c r="G141" t="s">
        <v>11</v>
      </c>
      <c r="H141" t="s">
        <v>16</v>
      </c>
      <c r="I141" s="1">
        <v>0</v>
      </c>
      <c r="J141" t="s">
        <v>947</v>
      </c>
      <c r="K141" t="s">
        <v>947</v>
      </c>
      <c r="L141">
        <v>897</v>
      </c>
      <c r="M141" t="s">
        <v>947</v>
      </c>
      <c r="N141" t="s">
        <v>947</v>
      </c>
      <c r="O141" t="s">
        <v>13</v>
      </c>
      <c r="P141" t="s">
        <v>946</v>
      </c>
      <c r="Q141" t="str">
        <f>IF(Table4[[#This Row],[DaysLate]]="","NA",IF(Table4[[#This Row],[DaysLate]]&lt;=0,"On Time",IF(Table4[[#This Row],[DaysLate]]&lt;=30,"1-30 Days",IF(Table4[[#This Row],[DaysLate]]&lt;=60,"30-60 Days",IF(Table4[[#This Row],[DaysLate]]&lt;=90,"60-90 Days","90+ Days")))))</f>
        <v>NA</v>
      </c>
      <c r="R141" t="str">
        <f>IF(Table4[[#This Row],[DaysLate]]="","",IF(Table4[[#This Row],[DaysLate]]&gt;0,1,0))</f>
        <v/>
      </c>
      <c r="S141" t="str">
        <f>IF(Table4[[#This Row],[DisputedFlag]]="","",IF(Table4[[#This Row],[DisputedFlag]]="Yes",1,0))</f>
        <v/>
      </c>
      <c r="T141">
        <f>IF(Table4[[#This Row],[PaymentStatus]]="Open",1,0)</f>
        <v>0</v>
      </c>
      <c r="U141">
        <f>IF(Table4[[#This Row],[InvoiceDate]]&lt;&gt;"",YEAR(Table4[[#This Row],[InvoiceDate]]),"")</f>
        <v>2024</v>
      </c>
    </row>
    <row r="142" spans="1:21" x14ac:dyDescent="0.4">
      <c r="A142" t="s">
        <v>163</v>
      </c>
      <c r="B142" t="s">
        <v>945</v>
      </c>
      <c r="C142" t="s">
        <v>39</v>
      </c>
      <c r="D142" s="1">
        <v>45400</v>
      </c>
      <c r="E142" s="1">
        <v>45430</v>
      </c>
      <c r="F142">
        <v>4292.3500000000004</v>
      </c>
      <c r="G142" t="s">
        <v>15</v>
      </c>
      <c r="H142" t="s">
        <v>12</v>
      </c>
      <c r="I142" s="1">
        <v>0</v>
      </c>
      <c r="J142" t="s">
        <v>947</v>
      </c>
      <c r="K142" t="s">
        <v>947</v>
      </c>
      <c r="L142">
        <v>391</v>
      </c>
      <c r="M142" t="s">
        <v>947</v>
      </c>
      <c r="N142" t="s">
        <v>947</v>
      </c>
      <c r="O142" t="s">
        <v>13</v>
      </c>
      <c r="P142" t="s">
        <v>946</v>
      </c>
      <c r="Q142" t="str">
        <f>IF(Table4[[#This Row],[DaysLate]]="","NA",IF(Table4[[#This Row],[DaysLate]]&lt;=0,"On Time",IF(Table4[[#This Row],[DaysLate]]&lt;=30,"1-30 Days",IF(Table4[[#This Row],[DaysLate]]&lt;=60,"30-60 Days",IF(Table4[[#This Row],[DaysLate]]&lt;=90,"60-90 Days","90+ Days")))))</f>
        <v>NA</v>
      </c>
      <c r="R142" t="str">
        <f>IF(Table4[[#This Row],[DaysLate]]="","",IF(Table4[[#This Row],[DaysLate]]&gt;0,1,0))</f>
        <v/>
      </c>
      <c r="S142" t="str">
        <f>IF(Table4[[#This Row],[DisputedFlag]]="","",IF(Table4[[#This Row],[DisputedFlag]]="Yes",1,0))</f>
        <v/>
      </c>
      <c r="T142">
        <f>IF(Table4[[#This Row],[PaymentStatus]]="Open",1,0)</f>
        <v>1</v>
      </c>
      <c r="U142">
        <f>IF(Table4[[#This Row],[InvoiceDate]]&lt;&gt;"",YEAR(Table4[[#This Row],[InvoiceDate]]),"")</f>
        <v>2024</v>
      </c>
    </row>
    <row r="143" spans="1:21" x14ac:dyDescent="0.4">
      <c r="A143" t="s">
        <v>164</v>
      </c>
      <c r="B143" t="s">
        <v>945</v>
      </c>
      <c r="C143" t="s">
        <v>18</v>
      </c>
      <c r="D143" s="1">
        <v>45827</v>
      </c>
      <c r="E143" s="1">
        <v>45857</v>
      </c>
      <c r="F143">
        <v>3350.66</v>
      </c>
      <c r="G143" t="s">
        <v>22</v>
      </c>
      <c r="H143" t="s">
        <v>16</v>
      </c>
      <c r="I143" s="1">
        <v>0</v>
      </c>
      <c r="J143" t="s">
        <v>947</v>
      </c>
      <c r="K143" t="s">
        <v>947</v>
      </c>
      <c r="L143">
        <v>770</v>
      </c>
      <c r="M143" t="s">
        <v>947</v>
      </c>
      <c r="N143" t="s">
        <v>947</v>
      </c>
      <c r="O143" t="s">
        <v>13</v>
      </c>
      <c r="P143" t="s">
        <v>946</v>
      </c>
      <c r="Q143" t="str">
        <f>IF(Table4[[#This Row],[DaysLate]]="","NA",IF(Table4[[#This Row],[DaysLate]]&lt;=0,"On Time",IF(Table4[[#This Row],[DaysLate]]&lt;=30,"1-30 Days",IF(Table4[[#This Row],[DaysLate]]&lt;=60,"30-60 Days",IF(Table4[[#This Row],[DaysLate]]&lt;=90,"60-90 Days","90+ Days")))))</f>
        <v>NA</v>
      </c>
      <c r="R143" t="str">
        <f>IF(Table4[[#This Row],[DaysLate]]="","",IF(Table4[[#This Row],[DaysLate]]&gt;0,1,0))</f>
        <v/>
      </c>
      <c r="S143" t="str">
        <f>IF(Table4[[#This Row],[DisputedFlag]]="","",IF(Table4[[#This Row],[DisputedFlag]]="Yes",1,0))</f>
        <v/>
      </c>
      <c r="T143">
        <f>IF(Table4[[#This Row],[PaymentStatus]]="Open",1,0)</f>
        <v>0</v>
      </c>
      <c r="U143">
        <f>IF(Table4[[#This Row],[InvoiceDate]]&lt;&gt;"",YEAR(Table4[[#This Row],[InvoiceDate]]),"")</f>
        <v>2025</v>
      </c>
    </row>
    <row r="144" spans="1:21" x14ac:dyDescent="0.4">
      <c r="A144" t="s">
        <v>165</v>
      </c>
      <c r="B144" t="s">
        <v>945</v>
      </c>
      <c r="C144" t="s">
        <v>43</v>
      </c>
      <c r="D144" s="1">
        <v>45074</v>
      </c>
      <c r="E144" s="1">
        <v>45104</v>
      </c>
      <c r="F144">
        <v>4762.47</v>
      </c>
      <c r="G144" t="s">
        <v>22</v>
      </c>
      <c r="H144" t="s">
        <v>16</v>
      </c>
      <c r="I144" s="1">
        <v>0</v>
      </c>
      <c r="J144" t="s">
        <v>947</v>
      </c>
      <c r="K144" t="s">
        <v>947</v>
      </c>
      <c r="L144">
        <v>406</v>
      </c>
      <c r="M144" t="s">
        <v>947</v>
      </c>
      <c r="N144" t="s">
        <v>947</v>
      </c>
      <c r="O144" t="s">
        <v>13</v>
      </c>
      <c r="P144" t="s">
        <v>946</v>
      </c>
      <c r="Q144" t="str">
        <f>IF(Table4[[#This Row],[DaysLate]]="","NA",IF(Table4[[#This Row],[DaysLate]]&lt;=0,"On Time",IF(Table4[[#This Row],[DaysLate]]&lt;=30,"1-30 Days",IF(Table4[[#This Row],[DaysLate]]&lt;=60,"30-60 Days",IF(Table4[[#This Row],[DaysLate]]&lt;=90,"60-90 Days","90+ Days")))))</f>
        <v>NA</v>
      </c>
      <c r="R144" t="str">
        <f>IF(Table4[[#This Row],[DaysLate]]="","",IF(Table4[[#This Row],[DaysLate]]&gt;0,1,0))</f>
        <v/>
      </c>
      <c r="S144" t="str">
        <f>IF(Table4[[#This Row],[DisputedFlag]]="","",IF(Table4[[#This Row],[DisputedFlag]]="Yes",1,0))</f>
        <v/>
      </c>
      <c r="T144">
        <f>IF(Table4[[#This Row],[PaymentStatus]]="Open",1,0)</f>
        <v>0</v>
      </c>
      <c r="U144">
        <f>IF(Table4[[#This Row],[InvoiceDate]]&lt;&gt;"",YEAR(Table4[[#This Row],[InvoiceDate]]),"")</f>
        <v>2023</v>
      </c>
    </row>
    <row r="145" spans="1:21" x14ac:dyDescent="0.4">
      <c r="A145" t="s">
        <v>166</v>
      </c>
      <c r="B145" t="s">
        <v>945</v>
      </c>
      <c r="C145" t="s">
        <v>43</v>
      </c>
      <c r="D145" s="1">
        <v>45139</v>
      </c>
      <c r="E145" s="1">
        <v>45169</v>
      </c>
      <c r="F145">
        <v>1589.97</v>
      </c>
      <c r="G145" t="s">
        <v>25</v>
      </c>
      <c r="H145" t="s">
        <v>12</v>
      </c>
      <c r="I145" s="1">
        <v>0</v>
      </c>
      <c r="J145" t="s">
        <v>947</v>
      </c>
      <c r="K145" t="s">
        <v>947</v>
      </c>
      <c r="L145">
        <v>818</v>
      </c>
      <c r="M145" t="s">
        <v>947</v>
      </c>
      <c r="N145" t="s">
        <v>947</v>
      </c>
      <c r="O145" t="s">
        <v>13</v>
      </c>
      <c r="P145" t="s">
        <v>946</v>
      </c>
      <c r="Q145" t="str">
        <f>IF(Table4[[#This Row],[DaysLate]]="","NA",IF(Table4[[#This Row],[DaysLate]]&lt;=0,"On Time",IF(Table4[[#This Row],[DaysLate]]&lt;=30,"1-30 Days",IF(Table4[[#This Row],[DaysLate]]&lt;=60,"30-60 Days",IF(Table4[[#This Row],[DaysLate]]&lt;=90,"60-90 Days","90+ Days")))))</f>
        <v>NA</v>
      </c>
      <c r="R145" t="str">
        <f>IF(Table4[[#This Row],[DaysLate]]="","",IF(Table4[[#This Row],[DaysLate]]&gt;0,1,0))</f>
        <v/>
      </c>
      <c r="S145" t="str">
        <f>IF(Table4[[#This Row],[DisputedFlag]]="","",IF(Table4[[#This Row],[DisputedFlag]]="Yes",1,0))</f>
        <v/>
      </c>
      <c r="T145">
        <f>IF(Table4[[#This Row],[PaymentStatus]]="Open",1,0)</f>
        <v>1</v>
      </c>
      <c r="U145">
        <f>IF(Table4[[#This Row],[InvoiceDate]]&lt;&gt;"",YEAR(Table4[[#This Row],[InvoiceDate]]),"")</f>
        <v>2023</v>
      </c>
    </row>
    <row r="146" spans="1:21" x14ac:dyDescent="0.4">
      <c r="A146" t="s">
        <v>167</v>
      </c>
      <c r="B146" t="s">
        <v>945</v>
      </c>
      <c r="C146" t="s">
        <v>21</v>
      </c>
      <c r="D146" s="1">
        <v>45467</v>
      </c>
      <c r="E146" s="1">
        <v>45497</v>
      </c>
      <c r="F146">
        <v>2206.4</v>
      </c>
      <c r="G146" t="s">
        <v>19</v>
      </c>
      <c r="H146" t="s">
        <v>16</v>
      </c>
      <c r="I146" s="1">
        <v>0</v>
      </c>
      <c r="J146" t="s">
        <v>947</v>
      </c>
      <c r="K146" t="s">
        <v>947</v>
      </c>
      <c r="L146">
        <v>897</v>
      </c>
      <c r="M146" t="s">
        <v>947</v>
      </c>
      <c r="N146" t="s">
        <v>947</v>
      </c>
      <c r="O146" t="s">
        <v>13</v>
      </c>
      <c r="P146" t="s">
        <v>946</v>
      </c>
      <c r="Q146" t="str">
        <f>IF(Table4[[#This Row],[DaysLate]]="","NA",IF(Table4[[#This Row],[DaysLate]]&lt;=0,"On Time",IF(Table4[[#This Row],[DaysLate]]&lt;=30,"1-30 Days",IF(Table4[[#This Row],[DaysLate]]&lt;=60,"30-60 Days",IF(Table4[[#This Row],[DaysLate]]&lt;=90,"60-90 Days","90+ Days")))))</f>
        <v>NA</v>
      </c>
      <c r="R146" t="str">
        <f>IF(Table4[[#This Row],[DaysLate]]="","",IF(Table4[[#This Row],[DaysLate]]&gt;0,1,0))</f>
        <v/>
      </c>
      <c r="S146" t="str">
        <f>IF(Table4[[#This Row],[DisputedFlag]]="","",IF(Table4[[#This Row],[DisputedFlag]]="Yes",1,0))</f>
        <v/>
      </c>
      <c r="T146">
        <f>IF(Table4[[#This Row],[PaymentStatus]]="Open",1,0)</f>
        <v>0</v>
      </c>
      <c r="U146">
        <f>IF(Table4[[#This Row],[InvoiceDate]]&lt;&gt;"",YEAR(Table4[[#This Row],[InvoiceDate]]),"")</f>
        <v>2024</v>
      </c>
    </row>
    <row r="147" spans="1:21" x14ac:dyDescent="0.4">
      <c r="A147" t="s">
        <v>168</v>
      </c>
      <c r="B147" t="s">
        <v>945</v>
      </c>
      <c r="C147" t="s">
        <v>39</v>
      </c>
      <c r="D147" s="1">
        <v>45258</v>
      </c>
      <c r="E147" s="1">
        <v>45288</v>
      </c>
      <c r="F147">
        <v>2642.46</v>
      </c>
      <c r="G147" t="s">
        <v>19</v>
      </c>
      <c r="H147" t="s">
        <v>28</v>
      </c>
      <c r="I147" s="1">
        <v>45288</v>
      </c>
      <c r="J147">
        <v>0</v>
      </c>
      <c r="K147" t="s">
        <v>947</v>
      </c>
      <c r="L147">
        <v>406</v>
      </c>
      <c r="M147" t="s">
        <v>947</v>
      </c>
      <c r="N147" t="s">
        <v>947</v>
      </c>
      <c r="O147" t="s">
        <v>13</v>
      </c>
      <c r="P147" t="s">
        <v>946</v>
      </c>
      <c r="Q147" t="str">
        <f>IF(Table4[[#This Row],[DaysLate]]="","NA",IF(Table4[[#This Row],[DaysLate]]&lt;=0,"On Time",IF(Table4[[#This Row],[DaysLate]]&lt;=30,"1-30 Days",IF(Table4[[#This Row],[DaysLate]]&lt;=60,"30-60 Days",IF(Table4[[#This Row],[DaysLate]]&lt;=90,"60-90 Days","90+ Days")))))</f>
        <v>On Time</v>
      </c>
      <c r="R147">
        <f>IF(Table4[[#This Row],[DaysLate]]="","",IF(Table4[[#This Row],[DaysLate]]&gt;0,1,0))</f>
        <v>0</v>
      </c>
      <c r="S147" t="str">
        <f>IF(Table4[[#This Row],[DisputedFlag]]="","",IF(Table4[[#This Row],[DisputedFlag]]="Yes",1,0))</f>
        <v/>
      </c>
      <c r="T147">
        <f>IF(Table4[[#This Row],[PaymentStatus]]="Open",1,0)</f>
        <v>0</v>
      </c>
      <c r="U147">
        <f>IF(Table4[[#This Row],[InvoiceDate]]&lt;&gt;"",YEAR(Table4[[#This Row],[InvoiceDate]]),"")</f>
        <v>2023</v>
      </c>
    </row>
    <row r="148" spans="1:21" x14ac:dyDescent="0.4">
      <c r="A148" t="s">
        <v>169</v>
      </c>
      <c r="B148" t="s">
        <v>945</v>
      </c>
      <c r="C148" t="s">
        <v>43</v>
      </c>
      <c r="D148" s="1">
        <v>45392</v>
      </c>
      <c r="E148" s="1">
        <v>45422</v>
      </c>
      <c r="F148">
        <v>2413.9</v>
      </c>
      <c r="G148" t="s">
        <v>15</v>
      </c>
      <c r="H148" t="s">
        <v>16</v>
      </c>
      <c r="I148" s="1">
        <v>0</v>
      </c>
      <c r="J148" t="s">
        <v>947</v>
      </c>
      <c r="K148" t="s">
        <v>947</v>
      </c>
      <c r="L148">
        <v>391</v>
      </c>
      <c r="M148" t="s">
        <v>947</v>
      </c>
      <c r="N148" t="s">
        <v>947</v>
      </c>
      <c r="O148" t="s">
        <v>13</v>
      </c>
      <c r="P148" t="s">
        <v>946</v>
      </c>
      <c r="Q148" t="str">
        <f>IF(Table4[[#This Row],[DaysLate]]="","NA",IF(Table4[[#This Row],[DaysLate]]&lt;=0,"On Time",IF(Table4[[#This Row],[DaysLate]]&lt;=30,"1-30 Days",IF(Table4[[#This Row],[DaysLate]]&lt;=60,"30-60 Days",IF(Table4[[#This Row],[DaysLate]]&lt;=90,"60-90 Days","90+ Days")))))</f>
        <v>NA</v>
      </c>
      <c r="R148" t="str">
        <f>IF(Table4[[#This Row],[DaysLate]]="","",IF(Table4[[#This Row],[DaysLate]]&gt;0,1,0))</f>
        <v/>
      </c>
      <c r="S148" t="str">
        <f>IF(Table4[[#This Row],[DisputedFlag]]="","",IF(Table4[[#This Row],[DisputedFlag]]="Yes",1,0))</f>
        <v/>
      </c>
      <c r="T148">
        <f>IF(Table4[[#This Row],[PaymentStatus]]="Open",1,0)</f>
        <v>0</v>
      </c>
      <c r="U148">
        <f>IF(Table4[[#This Row],[InvoiceDate]]&lt;&gt;"",YEAR(Table4[[#This Row],[InvoiceDate]]),"")</f>
        <v>2024</v>
      </c>
    </row>
    <row r="149" spans="1:21" x14ac:dyDescent="0.4">
      <c r="A149" t="s">
        <v>170</v>
      </c>
      <c r="B149" t="s">
        <v>945</v>
      </c>
      <c r="C149" t="s">
        <v>39</v>
      </c>
      <c r="D149" s="1">
        <v>45154</v>
      </c>
      <c r="E149" s="1">
        <v>45184</v>
      </c>
      <c r="F149">
        <v>2803.47</v>
      </c>
      <c r="G149" t="s">
        <v>22</v>
      </c>
      <c r="H149" t="s">
        <v>16</v>
      </c>
      <c r="I149" s="1">
        <v>0</v>
      </c>
      <c r="J149" t="s">
        <v>947</v>
      </c>
      <c r="K149" t="s">
        <v>947</v>
      </c>
      <c r="L149">
        <v>770</v>
      </c>
      <c r="M149" t="s">
        <v>947</v>
      </c>
      <c r="N149" t="s">
        <v>947</v>
      </c>
      <c r="O149" t="s">
        <v>13</v>
      </c>
      <c r="P149" t="s">
        <v>946</v>
      </c>
      <c r="Q149" t="str">
        <f>IF(Table4[[#This Row],[DaysLate]]="","NA",IF(Table4[[#This Row],[DaysLate]]&lt;=0,"On Time",IF(Table4[[#This Row],[DaysLate]]&lt;=30,"1-30 Days",IF(Table4[[#This Row],[DaysLate]]&lt;=60,"30-60 Days",IF(Table4[[#This Row],[DaysLate]]&lt;=90,"60-90 Days","90+ Days")))))</f>
        <v>NA</v>
      </c>
      <c r="R149" t="str">
        <f>IF(Table4[[#This Row],[DaysLate]]="","",IF(Table4[[#This Row],[DaysLate]]&gt;0,1,0))</f>
        <v/>
      </c>
      <c r="S149" t="str">
        <f>IF(Table4[[#This Row],[DisputedFlag]]="","",IF(Table4[[#This Row],[DisputedFlag]]="Yes",1,0))</f>
        <v/>
      </c>
      <c r="T149">
        <f>IF(Table4[[#This Row],[PaymentStatus]]="Open",1,0)</f>
        <v>0</v>
      </c>
      <c r="U149">
        <f>IF(Table4[[#This Row],[InvoiceDate]]&lt;&gt;"",YEAR(Table4[[#This Row],[InvoiceDate]]),"")</f>
        <v>2023</v>
      </c>
    </row>
    <row r="150" spans="1:21" x14ac:dyDescent="0.4">
      <c r="A150" t="s">
        <v>171</v>
      </c>
      <c r="B150" t="s">
        <v>945</v>
      </c>
      <c r="C150" t="s">
        <v>18</v>
      </c>
      <c r="D150" s="1">
        <v>45199</v>
      </c>
      <c r="E150" s="1">
        <v>45229</v>
      </c>
      <c r="F150">
        <v>3709.9</v>
      </c>
      <c r="G150" t="s">
        <v>11</v>
      </c>
      <c r="H150" t="s">
        <v>16</v>
      </c>
      <c r="I150" s="1">
        <v>0</v>
      </c>
      <c r="J150" t="s">
        <v>947</v>
      </c>
      <c r="K150" t="s">
        <v>947</v>
      </c>
      <c r="L150">
        <v>897</v>
      </c>
      <c r="M150" t="s">
        <v>947</v>
      </c>
      <c r="N150" t="s">
        <v>947</v>
      </c>
      <c r="O150" t="s">
        <v>13</v>
      </c>
      <c r="P150" t="s">
        <v>946</v>
      </c>
      <c r="Q150" t="str">
        <f>IF(Table4[[#This Row],[DaysLate]]="","NA",IF(Table4[[#This Row],[DaysLate]]&lt;=0,"On Time",IF(Table4[[#This Row],[DaysLate]]&lt;=30,"1-30 Days",IF(Table4[[#This Row],[DaysLate]]&lt;=60,"30-60 Days",IF(Table4[[#This Row],[DaysLate]]&lt;=90,"60-90 Days","90+ Days")))))</f>
        <v>NA</v>
      </c>
      <c r="R150" t="str">
        <f>IF(Table4[[#This Row],[DaysLate]]="","",IF(Table4[[#This Row],[DaysLate]]&gt;0,1,0))</f>
        <v/>
      </c>
      <c r="S150" t="str">
        <f>IF(Table4[[#This Row],[DisputedFlag]]="","",IF(Table4[[#This Row],[DisputedFlag]]="Yes",1,0))</f>
        <v/>
      </c>
      <c r="T150">
        <f>IF(Table4[[#This Row],[PaymentStatus]]="Open",1,0)</f>
        <v>0</v>
      </c>
      <c r="U150">
        <f>IF(Table4[[#This Row],[InvoiceDate]]&lt;&gt;"",YEAR(Table4[[#This Row],[InvoiceDate]]),"")</f>
        <v>2023</v>
      </c>
    </row>
    <row r="151" spans="1:21" x14ac:dyDescent="0.4">
      <c r="A151" t="s">
        <v>172</v>
      </c>
      <c r="B151" t="s">
        <v>945</v>
      </c>
      <c r="C151" t="s">
        <v>21</v>
      </c>
      <c r="D151" s="1">
        <v>45456</v>
      </c>
      <c r="E151" s="1">
        <v>45486</v>
      </c>
      <c r="F151">
        <v>4721.1499999999996</v>
      </c>
      <c r="G151" t="s">
        <v>25</v>
      </c>
      <c r="H151" t="s">
        <v>28</v>
      </c>
      <c r="I151" s="1">
        <v>45504</v>
      </c>
      <c r="J151">
        <v>18</v>
      </c>
      <c r="K151" t="s">
        <v>947</v>
      </c>
      <c r="L151">
        <v>818</v>
      </c>
      <c r="M151" t="s">
        <v>947</v>
      </c>
      <c r="N151" t="s">
        <v>947</v>
      </c>
      <c r="O151" t="s">
        <v>13</v>
      </c>
      <c r="P151" t="s">
        <v>946</v>
      </c>
      <c r="Q151" t="str">
        <f>IF(Table4[[#This Row],[DaysLate]]="","NA",IF(Table4[[#This Row],[DaysLate]]&lt;=0,"On Time",IF(Table4[[#This Row],[DaysLate]]&lt;=30,"1-30 Days",IF(Table4[[#This Row],[DaysLate]]&lt;=60,"30-60 Days",IF(Table4[[#This Row],[DaysLate]]&lt;=90,"60-90 Days","90+ Days")))))</f>
        <v>1-30 Days</v>
      </c>
      <c r="R151">
        <f>IF(Table4[[#This Row],[DaysLate]]="","",IF(Table4[[#This Row],[DaysLate]]&gt;0,1,0))</f>
        <v>1</v>
      </c>
      <c r="S151" t="str">
        <f>IF(Table4[[#This Row],[DisputedFlag]]="","",IF(Table4[[#This Row],[DisputedFlag]]="Yes",1,0))</f>
        <v/>
      </c>
      <c r="T151">
        <f>IF(Table4[[#This Row],[PaymentStatus]]="Open",1,0)</f>
        <v>0</v>
      </c>
      <c r="U151">
        <f>IF(Table4[[#This Row],[InvoiceDate]]&lt;&gt;"",YEAR(Table4[[#This Row],[InvoiceDate]]),"")</f>
        <v>2024</v>
      </c>
    </row>
    <row r="152" spans="1:21" x14ac:dyDescent="0.4">
      <c r="A152" t="s">
        <v>173</v>
      </c>
      <c r="B152" t="s">
        <v>945</v>
      </c>
      <c r="C152" t="s">
        <v>43</v>
      </c>
      <c r="D152" s="1">
        <v>45144</v>
      </c>
      <c r="E152" s="1">
        <v>45174</v>
      </c>
      <c r="F152">
        <v>1555.44</v>
      </c>
      <c r="G152" t="s">
        <v>22</v>
      </c>
      <c r="H152" t="s">
        <v>16</v>
      </c>
      <c r="I152" s="1">
        <v>0</v>
      </c>
      <c r="J152" t="s">
        <v>947</v>
      </c>
      <c r="K152" t="s">
        <v>947</v>
      </c>
      <c r="L152">
        <v>770</v>
      </c>
      <c r="M152" t="s">
        <v>947</v>
      </c>
      <c r="N152" t="s">
        <v>947</v>
      </c>
      <c r="O152" t="s">
        <v>13</v>
      </c>
      <c r="P152" t="s">
        <v>946</v>
      </c>
      <c r="Q152" t="str">
        <f>IF(Table4[[#This Row],[DaysLate]]="","NA",IF(Table4[[#This Row],[DaysLate]]&lt;=0,"On Time",IF(Table4[[#This Row],[DaysLate]]&lt;=30,"1-30 Days",IF(Table4[[#This Row],[DaysLate]]&lt;=60,"30-60 Days",IF(Table4[[#This Row],[DaysLate]]&lt;=90,"60-90 Days","90+ Days")))))</f>
        <v>NA</v>
      </c>
      <c r="R152" t="str">
        <f>IF(Table4[[#This Row],[DaysLate]]="","",IF(Table4[[#This Row],[DaysLate]]&gt;0,1,0))</f>
        <v/>
      </c>
      <c r="S152" t="str">
        <f>IF(Table4[[#This Row],[DisputedFlag]]="","",IF(Table4[[#This Row],[DisputedFlag]]="Yes",1,0))</f>
        <v/>
      </c>
      <c r="T152">
        <f>IF(Table4[[#This Row],[PaymentStatus]]="Open",1,0)</f>
        <v>0</v>
      </c>
      <c r="U152">
        <f>IF(Table4[[#This Row],[InvoiceDate]]&lt;&gt;"",YEAR(Table4[[#This Row],[InvoiceDate]]),"")</f>
        <v>2023</v>
      </c>
    </row>
    <row r="153" spans="1:21" x14ac:dyDescent="0.4">
      <c r="A153" t="s">
        <v>174</v>
      </c>
      <c r="B153" t="s">
        <v>945</v>
      </c>
      <c r="C153" t="s">
        <v>21</v>
      </c>
      <c r="D153" s="1">
        <v>45390</v>
      </c>
      <c r="E153" s="1">
        <v>45420</v>
      </c>
      <c r="F153">
        <v>2731.15</v>
      </c>
      <c r="G153" t="s">
        <v>22</v>
      </c>
      <c r="H153" t="s">
        <v>28</v>
      </c>
      <c r="I153" s="1">
        <v>45420</v>
      </c>
      <c r="J153">
        <v>0</v>
      </c>
      <c r="K153" t="s">
        <v>947</v>
      </c>
      <c r="L153">
        <v>406</v>
      </c>
      <c r="M153" t="s">
        <v>947</v>
      </c>
      <c r="N153" t="s">
        <v>947</v>
      </c>
      <c r="O153" t="s">
        <v>13</v>
      </c>
      <c r="P153" t="s">
        <v>946</v>
      </c>
      <c r="Q153" t="str">
        <f>IF(Table4[[#This Row],[DaysLate]]="","NA",IF(Table4[[#This Row],[DaysLate]]&lt;=0,"On Time",IF(Table4[[#This Row],[DaysLate]]&lt;=30,"1-30 Days",IF(Table4[[#This Row],[DaysLate]]&lt;=60,"30-60 Days",IF(Table4[[#This Row],[DaysLate]]&lt;=90,"60-90 Days","90+ Days")))))</f>
        <v>On Time</v>
      </c>
      <c r="R153">
        <f>IF(Table4[[#This Row],[DaysLate]]="","",IF(Table4[[#This Row],[DaysLate]]&gt;0,1,0))</f>
        <v>0</v>
      </c>
      <c r="S153" t="str">
        <f>IF(Table4[[#This Row],[DisputedFlag]]="","",IF(Table4[[#This Row],[DisputedFlag]]="Yes",1,0))</f>
        <v/>
      </c>
      <c r="T153">
        <f>IF(Table4[[#This Row],[PaymentStatus]]="Open",1,0)</f>
        <v>0</v>
      </c>
      <c r="U153">
        <f>IF(Table4[[#This Row],[InvoiceDate]]&lt;&gt;"",YEAR(Table4[[#This Row],[InvoiceDate]]),"")</f>
        <v>2024</v>
      </c>
    </row>
    <row r="154" spans="1:21" x14ac:dyDescent="0.4">
      <c r="A154" t="s">
        <v>175</v>
      </c>
      <c r="B154" t="s">
        <v>945</v>
      </c>
      <c r="C154" t="s">
        <v>10</v>
      </c>
      <c r="D154" s="1">
        <v>45622</v>
      </c>
      <c r="E154" s="1">
        <v>45652</v>
      </c>
      <c r="F154">
        <v>3600.41</v>
      </c>
      <c r="G154" t="s">
        <v>15</v>
      </c>
      <c r="H154" t="s">
        <v>16</v>
      </c>
      <c r="I154" s="1">
        <v>0</v>
      </c>
      <c r="J154" t="s">
        <v>947</v>
      </c>
      <c r="K154" t="s">
        <v>947</v>
      </c>
      <c r="L154">
        <v>391</v>
      </c>
      <c r="M154" t="s">
        <v>947</v>
      </c>
      <c r="N154" t="s">
        <v>947</v>
      </c>
      <c r="O154" t="s">
        <v>13</v>
      </c>
      <c r="P154" t="s">
        <v>946</v>
      </c>
      <c r="Q154" t="str">
        <f>IF(Table4[[#This Row],[DaysLate]]="","NA",IF(Table4[[#This Row],[DaysLate]]&lt;=0,"On Time",IF(Table4[[#This Row],[DaysLate]]&lt;=30,"1-30 Days",IF(Table4[[#This Row],[DaysLate]]&lt;=60,"30-60 Days",IF(Table4[[#This Row],[DaysLate]]&lt;=90,"60-90 Days","90+ Days")))))</f>
        <v>NA</v>
      </c>
      <c r="R154" t="str">
        <f>IF(Table4[[#This Row],[DaysLate]]="","",IF(Table4[[#This Row],[DaysLate]]&gt;0,1,0))</f>
        <v/>
      </c>
      <c r="S154" t="str">
        <f>IF(Table4[[#This Row],[DisputedFlag]]="","",IF(Table4[[#This Row],[DisputedFlag]]="Yes",1,0))</f>
        <v/>
      </c>
      <c r="T154">
        <f>IF(Table4[[#This Row],[PaymentStatus]]="Open",1,0)</f>
        <v>0</v>
      </c>
      <c r="U154">
        <f>IF(Table4[[#This Row],[InvoiceDate]]&lt;&gt;"",YEAR(Table4[[#This Row],[InvoiceDate]]),"")</f>
        <v>2024</v>
      </c>
    </row>
    <row r="155" spans="1:21" x14ac:dyDescent="0.4">
      <c r="A155" t="s">
        <v>176</v>
      </c>
      <c r="B155" t="s">
        <v>945</v>
      </c>
      <c r="C155" t="s">
        <v>10</v>
      </c>
      <c r="D155" s="1">
        <v>44990</v>
      </c>
      <c r="E155" s="1">
        <v>45020</v>
      </c>
      <c r="F155">
        <v>1532.1</v>
      </c>
      <c r="G155" t="s">
        <v>11</v>
      </c>
      <c r="H155" t="s">
        <v>28</v>
      </c>
      <c r="I155" s="1">
        <v>45020</v>
      </c>
      <c r="J155">
        <v>0</v>
      </c>
      <c r="K155" t="s">
        <v>947</v>
      </c>
      <c r="L155">
        <v>897</v>
      </c>
      <c r="M155" t="s">
        <v>947</v>
      </c>
      <c r="N155" t="s">
        <v>947</v>
      </c>
      <c r="O155" t="s">
        <v>13</v>
      </c>
      <c r="P155" t="s">
        <v>946</v>
      </c>
      <c r="Q155" t="str">
        <f>IF(Table4[[#This Row],[DaysLate]]="","NA",IF(Table4[[#This Row],[DaysLate]]&lt;=0,"On Time",IF(Table4[[#This Row],[DaysLate]]&lt;=30,"1-30 Days",IF(Table4[[#This Row],[DaysLate]]&lt;=60,"30-60 Days",IF(Table4[[#This Row],[DaysLate]]&lt;=90,"60-90 Days","90+ Days")))))</f>
        <v>On Time</v>
      </c>
      <c r="R155">
        <f>IF(Table4[[#This Row],[DaysLate]]="","",IF(Table4[[#This Row],[DaysLate]]&gt;0,1,0))</f>
        <v>0</v>
      </c>
      <c r="S155" t="str">
        <f>IF(Table4[[#This Row],[DisputedFlag]]="","",IF(Table4[[#This Row],[DisputedFlag]]="Yes",1,0))</f>
        <v/>
      </c>
      <c r="T155">
        <f>IF(Table4[[#This Row],[PaymentStatus]]="Open",1,0)</f>
        <v>0</v>
      </c>
      <c r="U155">
        <f>IF(Table4[[#This Row],[InvoiceDate]]&lt;&gt;"",YEAR(Table4[[#This Row],[InvoiceDate]]),"")</f>
        <v>2023</v>
      </c>
    </row>
    <row r="156" spans="1:21" x14ac:dyDescent="0.4">
      <c r="A156" t="s">
        <v>177</v>
      </c>
      <c r="B156" t="s">
        <v>945</v>
      </c>
      <c r="C156" t="s">
        <v>18</v>
      </c>
      <c r="D156" s="1">
        <v>45475</v>
      </c>
      <c r="E156" s="1">
        <v>45505</v>
      </c>
      <c r="F156">
        <v>3671.9</v>
      </c>
      <c r="G156" t="s">
        <v>22</v>
      </c>
      <c r="H156" t="s">
        <v>12</v>
      </c>
      <c r="I156" s="1">
        <v>0</v>
      </c>
      <c r="J156" t="s">
        <v>947</v>
      </c>
      <c r="K156" t="s">
        <v>947</v>
      </c>
      <c r="L156">
        <v>818</v>
      </c>
      <c r="M156" t="s">
        <v>947</v>
      </c>
      <c r="N156" t="s">
        <v>947</v>
      </c>
      <c r="O156" t="s">
        <v>13</v>
      </c>
      <c r="P156" t="s">
        <v>946</v>
      </c>
      <c r="Q156" t="str">
        <f>IF(Table4[[#This Row],[DaysLate]]="","NA",IF(Table4[[#This Row],[DaysLate]]&lt;=0,"On Time",IF(Table4[[#This Row],[DaysLate]]&lt;=30,"1-30 Days",IF(Table4[[#This Row],[DaysLate]]&lt;=60,"30-60 Days",IF(Table4[[#This Row],[DaysLate]]&lt;=90,"60-90 Days","90+ Days")))))</f>
        <v>NA</v>
      </c>
      <c r="R156" t="str">
        <f>IF(Table4[[#This Row],[DaysLate]]="","",IF(Table4[[#This Row],[DaysLate]]&gt;0,1,0))</f>
        <v/>
      </c>
      <c r="S156" t="str">
        <f>IF(Table4[[#This Row],[DisputedFlag]]="","",IF(Table4[[#This Row],[DisputedFlag]]="Yes",1,0))</f>
        <v/>
      </c>
      <c r="T156">
        <f>IF(Table4[[#This Row],[PaymentStatus]]="Open",1,0)</f>
        <v>1</v>
      </c>
      <c r="U156">
        <f>IF(Table4[[#This Row],[InvoiceDate]]&lt;&gt;"",YEAR(Table4[[#This Row],[InvoiceDate]]),"")</f>
        <v>2024</v>
      </c>
    </row>
    <row r="157" spans="1:21" x14ac:dyDescent="0.4">
      <c r="A157" t="s">
        <v>178</v>
      </c>
      <c r="B157" t="s">
        <v>945</v>
      </c>
      <c r="C157" t="s">
        <v>21</v>
      </c>
      <c r="D157" s="1">
        <v>45345</v>
      </c>
      <c r="E157" s="1">
        <v>45375</v>
      </c>
      <c r="F157">
        <v>249.12</v>
      </c>
      <c r="G157" t="s">
        <v>22</v>
      </c>
      <c r="H157" t="s">
        <v>12</v>
      </c>
      <c r="I157" s="1">
        <v>0</v>
      </c>
      <c r="J157" t="s">
        <v>947</v>
      </c>
      <c r="K157" t="s">
        <v>947</v>
      </c>
      <c r="L157">
        <v>818</v>
      </c>
      <c r="M157" t="s">
        <v>947</v>
      </c>
      <c r="N157" t="s">
        <v>947</v>
      </c>
      <c r="O157" t="s">
        <v>13</v>
      </c>
      <c r="P157" t="s">
        <v>946</v>
      </c>
      <c r="Q157" t="str">
        <f>IF(Table4[[#This Row],[DaysLate]]="","NA",IF(Table4[[#This Row],[DaysLate]]&lt;=0,"On Time",IF(Table4[[#This Row],[DaysLate]]&lt;=30,"1-30 Days",IF(Table4[[#This Row],[DaysLate]]&lt;=60,"30-60 Days",IF(Table4[[#This Row],[DaysLate]]&lt;=90,"60-90 Days","90+ Days")))))</f>
        <v>NA</v>
      </c>
      <c r="R157" t="str">
        <f>IF(Table4[[#This Row],[DaysLate]]="","",IF(Table4[[#This Row],[DaysLate]]&gt;0,1,0))</f>
        <v/>
      </c>
      <c r="S157" t="str">
        <f>IF(Table4[[#This Row],[DisputedFlag]]="","",IF(Table4[[#This Row],[DisputedFlag]]="Yes",1,0))</f>
        <v/>
      </c>
      <c r="T157">
        <f>IF(Table4[[#This Row],[PaymentStatus]]="Open",1,0)</f>
        <v>1</v>
      </c>
      <c r="U157">
        <f>IF(Table4[[#This Row],[InvoiceDate]]&lt;&gt;"",YEAR(Table4[[#This Row],[InvoiceDate]]),"")</f>
        <v>2024</v>
      </c>
    </row>
    <row r="158" spans="1:21" x14ac:dyDescent="0.4">
      <c r="A158" t="s">
        <v>179</v>
      </c>
      <c r="B158" t="s">
        <v>945</v>
      </c>
      <c r="C158" t="s">
        <v>39</v>
      </c>
      <c r="D158" s="1">
        <v>45567</v>
      </c>
      <c r="E158" s="1">
        <v>45597</v>
      </c>
      <c r="F158">
        <v>1247.49</v>
      </c>
      <c r="G158" t="s">
        <v>11</v>
      </c>
      <c r="H158" t="s">
        <v>16</v>
      </c>
      <c r="I158" s="1">
        <v>0</v>
      </c>
      <c r="J158" t="s">
        <v>947</v>
      </c>
      <c r="K158" t="s">
        <v>947</v>
      </c>
      <c r="L158">
        <v>406</v>
      </c>
      <c r="M158" t="s">
        <v>947</v>
      </c>
      <c r="N158" t="s">
        <v>947</v>
      </c>
      <c r="O158" t="s">
        <v>13</v>
      </c>
      <c r="P158" t="s">
        <v>946</v>
      </c>
      <c r="Q158" t="str">
        <f>IF(Table4[[#This Row],[DaysLate]]="","NA",IF(Table4[[#This Row],[DaysLate]]&lt;=0,"On Time",IF(Table4[[#This Row],[DaysLate]]&lt;=30,"1-30 Days",IF(Table4[[#This Row],[DaysLate]]&lt;=60,"30-60 Days",IF(Table4[[#This Row],[DaysLate]]&lt;=90,"60-90 Days","90+ Days")))))</f>
        <v>NA</v>
      </c>
      <c r="R158" t="str">
        <f>IF(Table4[[#This Row],[DaysLate]]="","",IF(Table4[[#This Row],[DaysLate]]&gt;0,1,0))</f>
        <v/>
      </c>
      <c r="S158" t="str">
        <f>IF(Table4[[#This Row],[DisputedFlag]]="","",IF(Table4[[#This Row],[DisputedFlag]]="Yes",1,0))</f>
        <v/>
      </c>
      <c r="T158">
        <f>IF(Table4[[#This Row],[PaymentStatus]]="Open",1,0)</f>
        <v>0</v>
      </c>
      <c r="U158">
        <f>IF(Table4[[#This Row],[InvoiceDate]]&lt;&gt;"",YEAR(Table4[[#This Row],[InvoiceDate]]),"")</f>
        <v>2024</v>
      </c>
    </row>
    <row r="159" spans="1:21" x14ac:dyDescent="0.4">
      <c r="A159" t="s">
        <v>180</v>
      </c>
      <c r="B159" t="s">
        <v>945</v>
      </c>
      <c r="C159" t="s">
        <v>39</v>
      </c>
      <c r="D159" s="1">
        <v>45081</v>
      </c>
      <c r="E159" s="1">
        <v>45111</v>
      </c>
      <c r="F159">
        <v>4374.63</v>
      </c>
      <c r="G159" t="s">
        <v>22</v>
      </c>
      <c r="H159" t="s">
        <v>16</v>
      </c>
      <c r="I159" s="1">
        <v>0</v>
      </c>
      <c r="J159" t="s">
        <v>947</v>
      </c>
      <c r="K159" t="s">
        <v>947</v>
      </c>
      <c r="L159">
        <v>770</v>
      </c>
      <c r="M159" t="s">
        <v>947</v>
      </c>
      <c r="N159" t="s">
        <v>947</v>
      </c>
      <c r="O159" t="s">
        <v>13</v>
      </c>
      <c r="P159" t="s">
        <v>946</v>
      </c>
      <c r="Q159" t="str">
        <f>IF(Table4[[#This Row],[DaysLate]]="","NA",IF(Table4[[#This Row],[DaysLate]]&lt;=0,"On Time",IF(Table4[[#This Row],[DaysLate]]&lt;=30,"1-30 Days",IF(Table4[[#This Row],[DaysLate]]&lt;=60,"30-60 Days",IF(Table4[[#This Row],[DaysLate]]&lt;=90,"60-90 Days","90+ Days")))))</f>
        <v>NA</v>
      </c>
      <c r="R159" t="str">
        <f>IF(Table4[[#This Row],[DaysLate]]="","",IF(Table4[[#This Row],[DaysLate]]&gt;0,1,0))</f>
        <v/>
      </c>
      <c r="S159" t="str">
        <f>IF(Table4[[#This Row],[DisputedFlag]]="","",IF(Table4[[#This Row],[DisputedFlag]]="Yes",1,0))</f>
        <v/>
      </c>
      <c r="T159">
        <f>IF(Table4[[#This Row],[PaymentStatus]]="Open",1,0)</f>
        <v>0</v>
      </c>
      <c r="U159">
        <f>IF(Table4[[#This Row],[InvoiceDate]]&lt;&gt;"",YEAR(Table4[[#This Row],[InvoiceDate]]),"")</f>
        <v>2023</v>
      </c>
    </row>
    <row r="160" spans="1:21" x14ac:dyDescent="0.4">
      <c r="A160" t="s">
        <v>181</v>
      </c>
      <c r="B160" t="s">
        <v>945</v>
      </c>
      <c r="C160" t="s">
        <v>39</v>
      </c>
      <c r="D160" s="1">
        <v>45044</v>
      </c>
      <c r="E160" s="1">
        <v>45074</v>
      </c>
      <c r="F160">
        <v>3691.12</v>
      </c>
      <c r="G160" t="s">
        <v>11</v>
      </c>
      <c r="H160" t="s">
        <v>16</v>
      </c>
      <c r="I160" s="1">
        <v>0</v>
      </c>
      <c r="J160" t="s">
        <v>947</v>
      </c>
      <c r="K160" t="s">
        <v>947</v>
      </c>
      <c r="L160">
        <v>391</v>
      </c>
      <c r="M160" t="s">
        <v>947</v>
      </c>
      <c r="N160" t="s">
        <v>947</v>
      </c>
      <c r="O160" t="s">
        <v>13</v>
      </c>
      <c r="P160" t="s">
        <v>946</v>
      </c>
      <c r="Q160" t="str">
        <f>IF(Table4[[#This Row],[DaysLate]]="","NA",IF(Table4[[#This Row],[DaysLate]]&lt;=0,"On Time",IF(Table4[[#This Row],[DaysLate]]&lt;=30,"1-30 Days",IF(Table4[[#This Row],[DaysLate]]&lt;=60,"30-60 Days",IF(Table4[[#This Row],[DaysLate]]&lt;=90,"60-90 Days","90+ Days")))))</f>
        <v>NA</v>
      </c>
      <c r="R160" t="str">
        <f>IF(Table4[[#This Row],[DaysLate]]="","",IF(Table4[[#This Row],[DaysLate]]&gt;0,1,0))</f>
        <v/>
      </c>
      <c r="S160" t="str">
        <f>IF(Table4[[#This Row],[DisputedFlag]]="","",IF(Table4[[#This Row],[DisputedFlag]]="Yes",1,0))</f>
        <v/>
      </c>
      <c r="T160">
        <f>IF(Table4[[#This Row],[PaymentStatus]]="Open",1,0)</f>
        <v>0</v>
      </c>
      <c r="U160">
        <f>IF(Table4[[#This Row],[InvoiceDate]]&lt;&gt;"",YEAR(Table4[[#This Row],[InvoiceDate]]),"")</f>
        <v>2023</v>
      </c>
    </row>
    <row r="161" spans="1:21" x14ac:dyDescent="0.4">
      <c r="A161" t="s">
        <v>182</v>
      </c>
      <c r="B161" t="s">
        <v>945</v>
      </c>
      <c r="C161" t="s">
        <v>39</v>
      </c>
      <c r="D161" s="1">
        <v>45443</v>
      </c>
      <c r="E161" s="1">
        <v>45473</v>
      </c>
      <c r="F161">
        <v>4217.3900000000003</v>
      </c>
      <c r="G161" t="s">
        <v>25</v>
      </c>
      <c r="H161" t="s">
        <v>28</v>
      </c>
      <c r="I161" s="1">
        <v>45473</v>
      </c>
      <c r="J161">
        <v>0</v>
      </c>
      <c r="K161" t="s">
        <v>947</v>
      </c>
      <c r="L161">
        <v>897</v>
      </c>
      <c r="M161" t="s">
        <v>947</v>
      </c>
      <c r="N161" t="s">
        <v>947</v>
      </c>
      <c r="O161" t="s">
        <v>13</v>
      </c>
      <c r="P161" t="s">
        <v>946</v>
      </c>
      <c r="Q161" t="str">
        <f>IF(Table4[[#This Row],[DaysLate]]="","NA",IF(Table4[[#This Row],[DaysLate]]&lt;=0,"On Time",IF(Table4[[#This Row],[DaysLate]]&lt;=30,"1-30 Days",IF(Table4[[#This Row],[DaysLate]]&lt;=60,"30-60 Days",IF(Table4[[#This Row],[DaysLate]]&lt;=90,"60-90 Days","90+ Days")))))</f>
        <v>On Time</v>
      </c>
      <c r="R161">
        <f>IF(Table4[[#This Row],[DaysLate]]="","",IF(Table4[[#This Row],[DaysLate]]&gt;0,1,0))</f>
        <v>0</v>
      </c>
      <c r="S161" t="str">
        <f>IF(Table4[[#This Row],[DisputedFlag]]="","",IF(Table4[[#This Row],[DisputedFlag]]="Yes",1,0))</f>
        <v/>
      </c>
      <c r="T161">
        <f>IF(Table4[[#This Row],[PaymentStatus]]="Open",1,0)</f>
        <v>0</v>
      </c>
      <c r="U161">
        <f>IF(Table4[[#This Row],[InvoiceDate]]&lt;&gt;"",YEAR(Table4[[#This Row],[InvoiceDate]]),"")</f>
        <v>2024</v>
      </c>
    </row>
    <row r="162" spans="1:21" x14ac:dyDescent="0.4">
      <c r="A162" t="s">
        <v>183</v>
      </c>
      <c r="B162" t="s">
        <v>945</v>
      </c>
      <c r="C162" t="s">
        <v>18</v>
      </c>
      <c r="D162" s="1">
        <v>45204</v>
      </c>
      <c r="E162" s="1">
        <v>45234</v>
      </c>
      <c r="F162">
        <v>4642.3599999999997</v>
      </c>
      <c r="G162" t="s">
        <v>15</v>
      </c>
      <c r="H162" t="s">
        <v>12</v>
      </c>
      <c r="I162" s="1">
        <v>0</v>
      </c>
      <c r="J162" t="s">
        <v>947</v>
      </c>
      <c r="K162" t="s">
        <v>947</v>
      </c>
      <c r="L162">
        <v>897</v>
      </c>
      <c r="M162" t="s">
        <v>947</v>
      </c>
      <c r="N162" t="s">
        <v>947</v>
      </c>
      <c r="O162" t="s">
        <v>13</v>
      </c>
      <c r="P162" t="s">
        <v>946</v>
      </c>
      <c r="Q162" t="str">
        <f>IF(Table4[[#This Row],[DaysLate]]="","NA",IF(Table4[[#This Row],[DaysLate]]&lt;=0,"On Time",IF(Table4[[#This Row],[DaysLate]]&lt;=30,"1-30 Days",IF(Table4[[#This Row],[DaysLate]]&lt;=60,"30-60 Days",IF(Table4[[#This Row],[DaysLate]]&lt;=90,"60-90 Days","90+ Days")))))</f>
        <v>NA</v>
      </c>
      <c r="R162" t="str">
        <f>IF(Table4[[#This Row],[DaysLate]]="","",IF(Table4[[#This Row],[DaysLate]]&gt;0,1,0))</f>
        <v/>
      </c>
      <c r="S162" t="str">
        <f>IF(Table4[[#This Row],[DisputedFlag]]="","",IF(Table4[[#This Row],[DisputedFlag]]="Yes",1,0))</f>
        <v/>
      </c>
      <c r="T162">
        <f>IF(Table4[[#This Row],[PaymentStatus]]="Open",1,0)</f>
        <v>1</v>
      </c>
      <c r="U162">
        <f>IF(Table4[[#This Row],[InvoiceDate]]&lt;&gt;"",YEAR(Table4[[#This Row],[InvoiceDate]]),"")</f>
        <v>2023</v>
      </c>
    </row>
    <row r="163" spans="1:21" x14ac:dyDescent="0.4">
      <c r="A163" t="s">
        <v>184</v>
      </c>
      <c r="B163" t="s">
        <v>945</v>
      </c>
      <c r="C163" t="s">
        <v>10</v>
      </c>
      <c r="D163" s="1">
        <v>45734</v>
      </c>
      <c r="E163" s="1">
        <v>45764</v>
      </c>
      <c r="F163">
        <v>3580.35</v>
      </c>
      <c r="G163" t="s">
        <v>25</v>
      </c>
      <c r="H163" t="s">
        <v>16</v>
      </c>
      <c r="I163" s="1">
        <v>0</v>
      </c>
      <c r="J163" t="s">
        <v>947</v>
      </c>
      <c r="K163" t="s">
        <v>947</v>
      </c>
      <c r="L163">
        <v>406</v>
      </c>
      <c r="M163" t="s">
        <v>947</v>
      </c>
      <c r="N163" t="s">
        <v>947</v>
      </c>
      <c r="O163" t="s">
        <v>13</v>
      </c>
      <c r="P163" t="s">
        <v>946</v>
      </c>
      <c r="Q163" t="str">
        <f>IF(Table4[[#This Row],[DaysLate]]="","NA",IF(Table4[[#This Row],[DaysLate]]&lt;=0,"On Time",IF(Table4[[#This Row],[DaysLate]]&lt;=30,"1-30 Days",IF(Table4[[#This Row],[DaysLate]]&lt;=60,"30-60 Days",IF(Table4[[#This Row],[DaysLate]]&lt;=90,"60-90 Days","90+ Days")))))</f>
        <v>NA</v>
      </c>
      <c r="R163" t="str">
        <f>IF(Table4[[#This Row],[DaysLate]]="","",IF(Table4[[#This Row],[DaysLate]]&gt;0,1,0))</f>
        <v/>
      </c>
      <c r="S163" t="str">
        <f>IF(Table4[[#This Row],[DisputedFlag]]="","",IF(Table4[[#This Row],[DisputedFlag]]="Yes",1,0))</f>
        <v/>
      </c>
      <c r="T163">
        <f>IF(Table4[[#This Row],[PaymentStatus]]="Open",1,0)</f>
        <v>0</v>
      </c>
      <c r="U163">
        <f>IF(Table4[[#This Row],[InvoiceDate]]&lt;&gt;"",YEAR(Table4[[#This Row],[InvoiceDate]]),"")</f>
        <v>2025</v>
      </c>
    </row>
    <row r="164" spans="1:21" x14ac:dyDescent="0.4">
      <c r="A164" t="s">
        <v>185</v>
      </c>
      <c r="B164" t="s">
        <v>945</v>
      </c>
      <c r="C164" t="s">
        <v>43</v>
      </c>
      <c r="D164" s="1">
        <v>45325</v>
      </c>
      <c r="E164" s="1">
        <v>45355</v>
      </c>
      <c r="F164">
        <v>3588.69</v>
      </c>
      <c r="G164" t="s">
        <v>25</v>
      </c>
      <c r="H164" t="s">
        <v>16</v>
      </c>
      <c r="I164" s="1">
        <v>0</v>
      </c>
      <c r="J164" t="s">
        <v>947</v>
      </c>
      <c r="K164" t="s">
        <v>947</v>
      </c>
      <c r="L164">
        <v>818</v>
      </c>
      <c r="M164" t="s">
        <v>947</v>
      </c>
      <c r="N164" t="s">
        <v>947</v>
      </c>
      <c r="O164" t="s">
        <v>13</v>
      </c>
      <c r="P164" t="s">
        <v>946</v>
      </c>
      <c r="Q164" t="str">
        <f>IF(Table4[[#This Row],[DaysLate]]="","NA",IF(Table4[[#This Row],[DaysLate]]&lt;=0,"On Time",IF(Table4[[#This Row],[DaysLate]]&lt;=30,"1-30 Days",IF(Table4[[#This Row],[DaysLate]]&lt;=60,"30-60 Days",IF(Table4[[#This Row],[DaysLate]]&lt;=90,"60-90 Days","90+ Days")))))</f>
        <v>NA</v>
      </c>
      <c r="R164" t="str">
        <f>IF(Table4[[#This Row],[DaysLate]]="","",IF(Table4[[#This Row],[DaysLate]]&gt;0,1,0))</f>
        <v/>
      </c>
      <c r="S164" t="str">
        <f>IF(Table4[[#This Row],[DisputedFlag]]="","",IF(Table4[[#This Row],[DisputedFlag]]="Yes",1,0))</f>
        <v/>
      </c>
      <c r="T164">
        <f>IF(Table4[[#This Row],[PaymentStatus]]="Open",1,0)</f>
        <v>0</v>
      </c>
      <c r="U164">
        <f>IF(Table4[[#This Row],[InvoiceDate]]&lt;&gt;"",YEAR(Table4[[#This Row],[InvoiceDate]]),"")</f>
        <v>2024</v>
      </c>
    </row>
    <row r="165" spans="1:21" x14ac:dyDescent="0.4">
      <c r="A165" t="s">
        <v>186</v>
      </c>
      <c r="B165" t="s">
        <v>945</v>
      </c>
      <c r="C165" t="s">
        <v>43</v>
      </c>
      <c r="D165" s="1">
        <v>45586</v>
      </c>
      <c r="E165" s="1">
        <v>45616</v>
      </c>
      <c r="F165">
        <v>2407.4</v>
      </c>
      <c r="G165" t="s">
        <v>15</v>
      </c>
      <c r="H165" t="s">
        <v>16</v>
      </c>
      <c r="I165" s="1">
        <v>0</v>
      </c>
      <c r="J165" t="s">
        <v>947</v>
      </c>
      <c r="K165" t="s">
        <v>947</v>
      </c>
      <c r="L165">
        <v>391</v>
      </c>
      <c r="M165" t="s">
        <v>947</v>
      </c>
      <c r="N165" t="s">
        <v>947</v>
      </c>
      <c r="O165" t="s">
        <v>13</v>
      </c>
      <c r="P165" t="s">
        <v>946</v>
      </c>
      <c r="Q165" t="str">
        <f>IF(Table4[[#This Row],[DaysLate]]="","NA",IF(Table4[[#This Row],[DaysLate]]&lt;=0,"On Time",IF(Table4[[#This Row],[DaysLate]]&lt;=30,"1-30 Days",IF(Table4[[#This Row],[DaysLate]]&lt;=60,"30-60 Days",IF(Table4[[#This Row],[DaysLate]]&lt;=90,"60-90 Days","90+ Days")))))</f>
        <v>NA</v>
      </c>
      <c r="R165" t="str">
        <f>IF(Table4[[#This Row],[DaysLate]]="","",IF(Table4[[#This Row],[DaysLate]]&gt;0,1,0))</f>
        <v/>
      </c>
      <c r="S165" t="str">
        <f>IF(Table4[[#This Row],[DisputedFlag]]="","",IF(Table4[[#This Row],[DisputedFlag]]="Yes",1,0))</f>
        <v/>
      </c>
      <c r="T165">
        <f>IF(Table4[[#This Row],[PaymentStatus]]="Open",1,0)</f>
        <v>0</v>
      </c>
      <c r="U165">
        <f>IF(Table4[[#This Row],[InvoiceDate]]&lt;&gt;"",YEAR(Table4[[#This Row],[InvoiceDate]]),"")</f>
        <v>2024</v>
      </c>
    </row>
    <row r="166" spans="1:21" x14ac:dyDescent="0.4">
      <c r="A166" t="s">
        <v>187</v>
      </c>
      <c r="B166" t="s">
        <v>945</v>
      </c>
      <c r="C166" t="s">
        <v>43</v>
      </c>
      <c r="D166" s="1">
        <v>45017</v>
      </c>
      <c r="E166" s="1">
        <v>45047</v>
      </c>
      <c r="F166">
        <v>649.78</v>
      </c>
      <c r="G166" t="s">
        <v>15</v>
      </c>
      <c r="H166" t="s">
        <v>16</v>
      </c>
      <c r="I166" s="1">
        <v>0</v>
      </c>
      <c r="J166" t="s">
        <v>947</v>
      </c>
      <c r="K166" t="s">
        <v>947</v>
      </c>
      <c r="L166">
        <v>770</v>
      </c>
      <c r="M166" t="s">
        <v>947</v>
      </c>
      <c r="N166" t="s">
        <v>947</v>
      </c>
      <c r="O166" t="s">
        <v>13</v>
      </c>
      <c r="P166" t="s">
        <v>946</v>
      </c>
      <c r="Q166" t="str">
        <f>IF(Table4[[#This Row],[DaysLate]]="","NA",IF(Table4[[#This Row],[DaysLate]]&lt;=0,"On Time",IF(Table4[[#This Row],[DaysLate]]&lt;=30,"1-30 Days",IF(Table4[[#This Row],[DaysLate]]&lt;=60,"30-60 Days",IF(Table4[[#This Row],[DaysLate]]&lt;=90,"60-90 Days","90+ Days")))))</f>
        <v>NA</v>
      </c>
      <c r="R166" t="str">
        <f>IF(Table4[[#This Row],[DaysLate]]="","",IF(Table4[[#This Row],[DaysLate]]&gt;0,1,0))</f>
        <v/>
      </c>
      <c r="S166" t="str">
        <f>IF(Table4[[#This Row],[DisputedFlag]]="","",IF(Table4[[#This Row],[DisputedFlag]]="Yes",1,0))</f>
        <v/>
      </c>
      <c r="T166">
        <f>IF(Table4[[#This Row],[PaymentStatus]]="Open",1,0)</f>
        <v>0</v>
      </c>
      <c r="U166">
        <f>IF(Table4[[#This Row],[InvoiceDate]]&lt;&gt;"",YEAR(Table4[[#This Row],[InvoiceDate]]),"")</f>
        <v>2023</v>
      </c>
    </row>
    <row r="167" spans="1:21" x14ac:dyDescent="0.4">
      <c r="A167" t="s">
        <v>188</v>
      </c>
      <c r="B167" t="s">
        <v>945</v>
      </c>
      <c r="C167" t="s">
        <v>21</v>
      </c>
      <c r="D167" s="1">
        <v>45549</v>
      </c>
      <c r="E167" s="1">
        <v>45579</v>
      </c>
      <c r="F167">
        <v>143.83000000000001</v>
      </c>
      <c r="G167" t="s">
        <v>15</v>
      </c>
      <c r="H167" t="s">
        <v>28</v>
      </c>
      <c r="I167" s="1">
        <v>45595</v>
      </c>
      <c r="J167">
        <v>16</v>
      </c>
      <c r="K167" t="s">
        <v>947</v>
      </c>
      <c r="L167">
        <v>391</v>
      </c>
      <c r="M167" t="s">
        <v>947</v>
      </c>
      <c r="N167" t="s">
        <v>947</v>
      </c>
      <c r="O167" t="s">
        <v>13</v>
      </c>
      <c r="P167" t="s">
        <v>946</v>
      </c>
      <c r="Q167" t="str">
        <f>IF(Table4[[#This Row],[DaysLate]]="","NA",IF(Table4[[#This Row],[DaysLate]]&lt;=0,"On Time",IF(Table4[[#This Row],[DaysLate]]&lt;=30,"1-30 Days",IF(Table4[[#This Row],[DaysLate]]&lt;=60,"30-60 Days",IF(Table4[[#This Row],[DaysLate]]&lt;=90,"60-90 Days","90+ Days")))))</f>
        <v>1-30 Days</v>
      </c>
      <c r="R167">
        <f>IF(Table4[[#This Row],[DaysLate]]="","",IF(Table4[[#This Row],[DaysLate]]&gt;0,1,0))</f>
        <v>1</v>
      </c>
      <c r="S167" t="str">
        <f>IF(Table4[[#This Row],[DisputedFlag]]="","",IF(Table4[[#This Row],[DisputedFlag]]="Yes",1,0))</f>
        <v/>
      </c>
      <c r="T167">
        <f>IF(Table4[[#This Row],[PaymentStatus]]="Open",1,0)</f>
        <v>0</v>
      </c>
      <c r="U167">
        <f>IF(Table4[[#This Row],[InvoiceDate]]&lt;&gt;"",YEAR(Table4[[#This Row],[InvoiceDate]]),"")</f>
        <v>2024</v>
      </c>
    </row>
    <row r="168" spans="1:21" x14ac:dyDescent="0.4">
      <c r="A168" t="s">
        <v>189</v>
      </c>
      <c r="B168" t="s">
        <v>945</v>
      </c>
      <c r="C168" t="s">
        <v>39</v>
      </c>
      <c r="D168" s="1">
        <v>45813</v>
      </c>
      <c r="E168" s="1">
        <v>45843</v>
      </c>
      <c r="F168">
        <v>1041.99</v>
      </c>
      <c r="G168" t="s">
        <v>22</v>
      </c>
      <c r="H168" t="s">
        <v>12</v>
      </c>
      <c r="I168" s="1">
        <v>0</v>
      </c>
      <c r="J168" t="s">
        <v>947</v>
      </c>
      <c r="K168" t="s">
        <v>947</v>
      </c>
      <c r="L168">
        <v>770</v>
      </c>
      <c r="M168" t="s">
        <v>947</v>
      </c>
      <c r="N168" t="s">
        <v>947</v>
      </c>
      <c r="O168" t="s">
        <v>13</v>
      </c>
      <c r="P168" t="s">
        <v>946</v>
      </c>
      <c r="Q168" t="str">
        <f>IF(Table4[[#This Row],[DaysLate]]="","NA",IF(Table4[[#This Row],[DaysLate]]&lt;=0,"On Time",IF(Table4[[#This Row],[DaysLate]]&lt;=30,"1-30 Days",IF(Table4[[#This Row],[DaysLate]]&lt;=60,"30-60 Days",IF(Table4[[#This Row],[DaysLate]]&lt;=90,"60-90 Days","90+ Days")))))</f>
        <v>NA</v>
      </c>
      <c r="R168" t="str">
        <f>IF(Table4[[#This Row],[DaysLate]]="","",IF(Table4[[#This Row],[DaysLate]]&gt;0,1,0))</f>
        <v/>
      </c>
      <c r="S168" t="str">
        <f>IF(Table4[[#This Row],[DisputedFlag]]="","",IF(Table4[[#This Row],[DisputedFlag]]="Yes",1,0))</f>
        <v/>
      </c>
      <c r="T168">
        <f>IF(Table4[[#This Row],[PaymentStatus]]="Open",1,0)</f>
        <v>1</v>
      </c>
      <c r="U168">
        <f>IF(Table4[[#This Row],[InvoiceDate]]&lt;&gt;"",YEAR(Table4[[#This Row],[InvoiceDate]]),"")</f>
        <v>2025</v>
      </c>
    </row>
    <row r="169" spans="1:21" x14ac:dyDescent="0.4">
      <c r="A169" t="s">
        <v>190</v>
      </c>
      <c r="B169" t="s">
        <v>945</v>
      </c>
      <c r="C169" t="s">
        <v>10</v>
      </c>
      <c r="D169" s="1">
        <v>45088</v>
      </c>
      <c r="E169" s="1">
        <v>45118</v>
      </c>
      <c r="F169">
        <v>2826</v>
      </c>
      <c r="G169" t="s">
        <v>15</v>
      </c>
      <c r="H169" t="s">
        <v>12</v>
      </c>
      <c r="I169" s="1">
        <v>0</v>
      </c>
      <c r="J169" t="s">
        <v>947</v>
      </c>
      <c r="K169" t="s">
        <v>947</v>
      </c>
      <c r="L169">
        <v>818</v>
      </c>
      <c r="M169" t="s">
        <v>947</v>
      </c>
      <c r="N169" t="s">
        <v>947</v>
      </c>
      <c r="O169" t="s">
        <v>13</v>
      </c>
      <c r="P169" t="s">
        <v>946</v>
      </c>
      <c r="Q169" t="str">
        <f>IF(Table4[[#This Row],[DaysLate]]="","NA",IF(Table4[[#This Row],[DaysLate]]&lt;=0,"On Time",IF(Table4[[#This Row],[DaysLate]]&lt;=30,"1-30 Days",IF(Table4[[#This Row],[DaysLate]]&lt;=60,"30-60 Days",IF(Table4[[#This Row],[DaysLate]]&lt;=90,"60-90 Days","90+ Days")))))</f>
        <v>NA</v>
      </c>
      <c r="R169" t="str">
        <f>IF(Table4[[#This Row],[DaysLate]]="","",IF(Table4[[#This Row],[DaysLate]]&gt;0,1,0))</f>
        <v/>
      </c>
      <c r="S169" t="str">
        <f>IF(Table4[[#This Row],[DisputedFlag]]="","",IF(Table4[[#This Row],[DisputedFlag]]="Yes",1,0))</f>
        <v/>
      </c>
      <c r="T169">
        <f>IF(Table4[[#This Row],[PaymentStatus]]="Open",1,0)</f>
        <v>1</v>
      </c>
      <c r="U169">
        <f>IF(Table4[[#This Row],[InvoiceDate]]&lt;&gt;"",YEAR(Table4[[#This Row],[InvoiceDate]]),"")</f>
        <v>2023</v>
      </c>
    </row>
    <row r="170" spans="1:21" x14ac:dyDescent="0.4">
      <c r="A170" t="s">
        <v>191</v>
      </c>
      <c r="B170" t="s">
        <v>945</v>
      </c>
      <c r="C170" t="s">
        <v>10</v>
      </c>
      <c r="D170" s="1">
        <v>45637</v>
      </c>
      <c r="E170" s="1">
        <v>45667</v>
      </c>
      <c r="F170">
        <v>3078.5</v>
      </c>
      <c r="G170" t="s">
        <v>19</v>
      </c>
      <c r="H170" t="s">
        <v>28</v>
      </c>
      <c r="I170" s="1">
        <v>45667</v>
      </c>
      <c r="J170">
        <v>0</v>
      </c>
      <c r="K170" t="s">
        <v>947</v>
      </c>
      <c r="L170">
        <v>406</v>
      </c>
      <c r="M170" t="s">
        <v>947</v>
      </c>
      <c r="N170" t="s">
        <v>947</v>
      </c>
      <c r="O170" t="s">
        <v>13</v>
      </c>
      <c r="P170" t="s">
        <v>946</v>
      </c>
      <c r="Q170" t="str">
        <f>IF(Table4[[#This Row],[DaysLate]]="","NA",IF(Table4[[#This Row],[DaysLate]]&lt;=0,"On Time",IF(Table4[[#This Row],[DaysLate]]&lt;=30,"1-30 Days",IF(Table4[[#This Row],[DaysLate]]&lt;=60,"30-60 Days",IF(Table4[[#This Row],[DaysLate]]&lt;=90,"60-90 Days","90+ Days")))))</f>
        <v>On Time</v>
      </c>
      <c r="R170">
        <f>IF(Table4[[#This Row],[DaysLate]]="","",IF(Table4[[#This Row],[DaysLate]]&gt;0,1,0))</f>
        <v>0</v>
      </c>
      <c r="S170" t="str">
        <f>IF(Table4[[#This Row],[DisputedFlag]]="","",IF(Table4[[#This Row],[DisputedFlag]]="Yes",1,0))</f>
        <v/>
      </c>
      <c r="T170">
        <f>IF(Table4[[#This Row],[PaymentStatus]]="Open",1,0)</f>
        <v>0</v>
      </c>
      <c r="U170">
        <f>IF(Table4[[#This Row],[InvoiceDate]]&lt;&gt;"",YEAR(Table4[[#This Row],[InvoiceDate]]),"")</f>
        <v>2024</v>
      </c>
    </row>
    <row r="171" spans="1:21" x14ac:dyDescent="0.4">
      <c r="A171" t="s">
        <v>192</v>
      </c>
      <c r="B171" t="s">
        <v>945</v>
      </c>
      <c r="C171" t="s">
        <v>18</v>
      </c>
      <c r="D171" s="1">
        <v>45748</v>
      </c>
      <c r="E171" s="1">
        <v>45778</v>
      </c>
      <c r="F171">
        <v>3139.88</v>
      </c>
      <c r="G171" t="s">
        <v>25</v>
      </c>
      <c r="H171" t="s">
        <v>16</v>
      </c>
      <c r="I171" s="1">
        <v>0</v>
      </c>
      <c r="J171" t="s">
        <v>947</v>
      </c>
      <c r="K171" t="s">
        <v>947</v>
      </c>
      <c r="L171">
        <v>897</v>
      </c>
      <c r="M171" t="s">
        <v>947</v>
      </c>
      <c r="N171" t="s">
        <v>947</v>
      </c>
      <c r="O171" t="s">
        <v>13</v>
      </c>
      <c r="P171" t="s">
        <v>946</v>
      </c>
      <c r="Q171" t="str">
        <f>IF(Table4[[#This Row],[DaysLate]]="","NA",IF(Table4[[#This Row],[DaysLate]]&lt;=0,"On Time",IF(Table4[[#This Row],[DaysLate]]&lt;=30,"1-30 Days",IF(Table4[[#This Row],[DaysLate]]&lt;=60,"30-60 Days",IF(Table4[[#This Row],[DaysLate]]&lt;=90,"60-90 Days","90+ Days")))))</f>
        <v>NA</v>
      </c>
      <c r="R171" t="str">
        <f>IF(Table4[[#This Row],[DaysLate]]="","",IF(Table4[[#This Row],[DaysLate]]&gt;0,1,0))</f>
        <v/>
      </c>
      <c r="S171" t="str">
        <f>IF(Table4[[#This Row],[DisputedFlag]]="","",IF(Table4[[#This Row],[DisputedFlag]]="Yes",1,0))</f>
        <v/>
      </c>
      <c r="T171">
        <f>IF(Table4[[#This Row],[PaymentStatus]]="Open",1,0)</f>
        <v>0</v>
      </c>
      <c r="U171">
        <f>IF(Table4[[#This Row],[InvoiceDate]]&lt;&gt;"",YEAR(Table4[[#This Row],[InvoiceDate]]),"")</f>
        <v>2025</v>
      </c>
    </row>
    <row r="172" spans="1:21" x14ac:dyDescent="0.4">
      <c r="A172" t="s">
        <v>193</v>
      </c>
      <c r="B172" t="s">
        <v>945</v>
      </c>
      <c r="C172" t="s">
        <v>43</v>
      </c>
      <c r="D172" s="1">
        <v>45043</v>
      </c>
      <c r="E172" s="1">
        <v>45073</v>
      </c>
      <c r="F172">
        <v>4899.6400000000003</v>
      </c>
      <c r="G172" t="s">
        <v>25</v>
      </c>
      <c r="H172" t="s">
        <v>28</v>
      </c>
      <c r="I172" s="1">
        <v>45073</v>
      </c>
      <c r="J172">
        <v>0</v>
      </c>
      <c r="K172" t="s">
        <v>947</v>
      </c>
      <c r="L172">
        <v>770</v>
      </c>
      <c r="M172" t="s">
        <v>947</v>
      </c>
      <c r="N172" t="s">
        <v>947</v>
      </c>
      <c r="O172" t="s">
        <v>13</v>
      </c>
      <c r="P172" t="s">
        <v>946</v>
      </c>
      <c r="Q172" t="str">
        <f>IF(Table4[[#This Row],[DaysLate]]="","NA",IF(Table4[[#This Row],[DaysLate]]&lt;=0,"On Time",IF(Table4[[#This Row],[DaysLate]]&lt;=30,"1-30 Days",IF(Table4[[#This Row],[DaysLate]]&lt;=60,"30-60 Days",IF(Table4[[#This Row],[DaysLate]]&lt;=90,"60-90 Days","90+ Days")))))</f>
        <v>On Time</v>
      </c>
      <c r="R172">
        <f>IF(Table4[[#This Row],[DaysLate]]="","",IF(Table4[[#This Row],[DaysLate]]&gt;0,1,0))</f>
        <v>0</v>
      </c>
      <c r="S172" t="str">
        <f>IF(Table4[[#This Row],[DisputedFlag]]="","",IF(Table4[[#This Row],[DisputedFlag]]="Yes",1,0))</f>
        <v/>
      </c>
      <c r="T172">
        <f>IF(Table4[[#This Row],[PaymentStatus]]="Open",1,0)</f>
        <v>0</v>
      </c>
      <c r="U172">
        <f>IF(Table4[[#This Row],[InvoiceDate]]&lt;&gt;"",YEAR(Table4[[#This Row],[InvoiceDate]]),"")</f>
        <v>2023</v>
      </c>
    </row>
    <row r="173" spans="1:21" x14ac:dyDescent="0.4">
      <c r="A173" t="s">
        <v>194</v>
      </c>
      <c r="B173" t="s">
        <v>945</v>
      </c>
      <c r="C173" t="s">
        <v>10</v>
      </c>
      <c r="D173" s="1">
        <v>45635</v>
      </c>
      <c r="E173" s="1">
        <v>45665</v>
      </c>
      <c r="F173">
        <v>3205.33</v>
      </c>
      <c r="G173" t="s">
        <v>22</v>
      </c>
      <c r="H173" t="s">
        <v>16</v>
      </c>
      <c r="I173" s="1">
        <v>0</v>
      </c>
      <c r="J173" t="s">
        <v>947</v>
      </c>
      <c r="K173" t="s">
        <v>947</v>
      </c>
      <c r="L173">
        <v>406</v>
      </c>
      <c r="M173" t="s">
        <v>947</v>
      </c>
      <c r="N173" t="s">
        <v>947</v>
      </c>
      <c r="O173" t="s">
        <v>13</v>
      </c>
      <c r="P173" t="s">
        <v>946</v>
      </c>
      <c r="Q173" t="str">
        <f>IF(Table4[[#This Row],[DaysLate]]="","NA",IF(Table4[[#This Row],[DaysLate]]&lt;=0,"On Time",IF(Table4[[#This Row],[DaysLate]]&lt;=30,"1-30 Days",IF(Table4[[#This Row],[DaysLate]]&lt;=60,"30-60 Days",IF(Table4[[#This Row],[DaysLate]]&lt;=90,"60-90 Days","90+ Days")))))</f>
        <v>NA</v>
      </c>
      <c r="R173" t="str">
        <f>IF(Table4[[#This Row],[DaysLate]]="","",IF(Table4[[#This Row],[DaysLate]]&gt;0,1,0))</f>
        <v/>
      </c>
      <c r="S173" t="str">
        <f>IF(Table4[[#This Row],[DisputedFlag]]="","",IF(Table4[[#This Row],[DisputedFlag]]="Yes",1,0))</f>
        <v/>
      </c>
      <c r="T173">
        <f>IF(Table4[[#This Row],[PaymentStatus]]="Open",1,0)</f>
        <v>0</v>
      </c>
      <c r="U173">
        <f>IF(Table4[[#This Row],[InvoiceDate]]&lt;&gt;"",YEAR(Table4[[#This Row],[InvoiceDate]]),"")</f>
        <v>2024</v>
      </c>
    </row>
    <row r="174" spans="1:21" x14ac:dyDescent="0.4">
      <c r="A174" t="s">
        <v>195</v>
      </c>
      <c r="B174" t="s">
        <v>945</v>
      </c>
      <c r="C174" t="s">
        <v>21</v>
      </c>
      <c r="D174" s="1">
        <v>45605</v>
      </c>
      <c r="E174" s="1">
        <v>45635</v>
      </c>
      <c r="F174">
        <v>1285.77</v>
      </c>
      <c r="G174" t="s">
        <v>22</v>
      </c>
      <c r="H174" t="s">
        <v>16</v>
      </c>
      <c r="I174" s="1">
        <v>0</v>
      </c>
      <c r="J174" t="s">
        <v>947</v>
      </c>
      <c r="K174" t="s">
        <v>947</v>
      </c>
      <c r="L174">
        <v>818</v>
      </c>
      <c r="M174" t="s">
        <v>947</v>
      </c>
      <c r="N174" t="s">
        <v>947</v>
      </c>
      <c r="O174" t="s">
        <v>13</v>
      </c>
      <c r="P174" t="s">
        <v>946</v>
      </c>
      <c r="Q174" t="str">
        <f>IF(Table4[[#This Row],[DaysLate]]="","NA",IF(Table4[[#This Row],[DaysLate]]&lt;=0,"On Time",IF(Table4[[#This Row],[DaysLate]]&lt;=30,"1-30 Days",IF(Table4[[#This Row],[DaysLate]]&lt;=60,"30-60 Days",IF(Table4[[#This Row],[DaysLate]]&lt;=90,"60-90 Days","90+ Days")))))</f>
        <v>NA</v>
      </c>
      <c r="R174" t="str">
        <f>IF(Table4[[#This Row],[DaysLate]]="","",IF(Table4[[#This Row],[DaysLate]]&gt;0,1,0))</f>
        <v/>
      </c>
      <c r="S174" t="str">
        <f>IF(Table4[[#This Row],[DisputedFlag]]="","",IF(Table4[[#This Row],[DisputedFlag]]="Yes",1,0))</f>
        <v/>
      </c>
      <c r="T174">
        <f>IF(Table4[[#This Row],[PaymentStatus]]="Open",1,0)</f>
        <v>0</v>
      </c>
      <c r="U174">
        <f>IF(Table4[[#This Row],[InvoiceDate]]&lt;&gt;"",YEAR(Table4[[#This Row],[InvoiceDate]]),"")</f>
        <v>2024</v>
      </c>
    </row>
    <row r="175" spans="1:21" x14ac:dyDescent="0.4">
      <c r="A175" t="s">
        <v>196</v>
      </c>
      <c r="B175" t="s">
        <v>945</v>
      </c>
      <c r="C175" t="s">
        <v>10</v>
      </c>
      <c r="D175" s="1">
        <v>45828</v>
      </c>
      <c r="E175" s="1">
        <v>45858</v>
      </c>
      <c r="F175">
        <v>216.78</v>
      </c>
      <c r="G175" t="s">
        <v>22</v>
      </c>
      <c r="H175" t="s">
        <v>16</v>
      </c>
      <c r="I175" s="1">
        <v>0</v>
      </c>
      <c r="J175" t="s">
        <v>947</v>
      </c>
      <c r="K175" t="s">
        <v>947</v>
      </c>
      <c r="L175">
        <v>391</v>
      </c>
      <c r="M175" t="s">
        <v>947</v>
      </c>
      <c r="N175" t="s">
        <v>947</v>
      </c>
      <c r="O175" t="s">
        <v>13</v>
      </c>
      <c r="P175" t="s">
        <v>946</v>
      </c>
      <c r="Q175" t="str">
        <f>IF(Table4[[#This Row],[DaysLate]]="","NA",IF(Table4[[#This Row],[DaysLate]]&lt;=0,"On Time",IF(Table4[[#This Row],[DaysLate]]&lt;=30,"1-30 Days",IF(Table4[[#This Row],[DaysLate]]&lt;=60,"30-60 Days",IF(Table4[[#This Row],[DaysLate]]&lt;=90,"60-90 Days","90+ Days")))))</f>
        <v>NA</v>
      </c>
      <c r="R175" t="str">
        <f>IF(Table4[[#This Row],[DaysLate]]="","",IF(Table4[[#This Row],[DaysLate]]&gt;0,1,0))</f>
        <v/>
      </c>
      <c r="S175" t="str">
        <f>IF(Table4[[#This Row],[DisputedFlag]]="","",IF(Table4[[#This Row],[DisputedFlag]]="Yes",1,0))</f>
        <v/>
      </c>
      <c r="T175">
        <f>IF(Table4[[#This Row],[PaymentStatus]]="Open",1,0)</f>
        <v>0</v>
      </c>
      <c r="U175">
        <f>IF(Table4[[#This Row],[InvoiceDate]]&lt;&gt;"",YEAR(Table4[[#This Row],[InvoiceDate]]),"")</f>
        <v>2025</v>
      </c>
    </row>
    <row r="176" spans="1:21" x14ac:dyDescent="0.4">
      <c r="A176" t="s">
        <v>197</v>
      </c>
      <c r="B176" t="s">
        <v>945</v>
      </c>
      <c r="C176" t="s">
        <v>43</v>
      </c>
      <c r="D176" s="1">
        <v>44990</v>
      </c>
      <c r="E176" s="1">
        <v>45020</v>
      </c>
      <c r="F176">
        <v>4512.7700000000004</v>
      </c>
      <c r="G176" t="s">
        <v>15</v>
      </c>
      <c r="H176" t="s">
        <v>16</v>
      </c>
      <c r="I176" s="1">
        <v>0</v>
      </c>
      <c r="J176" t="s">
        <v>947</v>
      </c>
      <c r="K176" t="s">
        <v>947</v>
      </c>
      <c r="L176">
        <v>897</v>
      </c>
      <c r="M176" t="s">
        <v>947</v>
      </c>
      <c r="N176" t="s">
        <v>947</v>
      </c>
      <c r="O176" t="s">
        <v>13</v>
      </c>
      <c r="P176" t="s">
        <v>946</v>
      </c>
      <c r="Q176" t="str">
        <f>IF(Table4[[#This Row],[DaysLate]]="","NA",IF(Table4[[#This Row],[DaysLate]]&lt;=0,"On Time",IF(Table4[[#This Row],[DaysLate]]&lt;=30,"1-30 Days",IF(Table4[[#This Row],[DaysLate]]&lt;=60,"30-60 Days",IF(Table4[[#This Row],[DaysLate]]&lt;=90,"60-90 Days","90+ Days")))))</f>
        <v>NA</v>
      </c>
      <c r="R176" t="str">
        <f>IF(Table4[[#This Row],[DaysLate]]="","",IF(Table4[[#This Row],[DaysLate]]&gt;0,1,0))</f>
        <v/>
      </c>
      <c r="S176" t="str">
        <f>IF(Table4[[#This Row],[DisputedFlag]]="","",IF(Table4[[#This Row],[DisputedFlag]]="Yes",1,0))</f>
        <v/>
      </c>
      <c r="T176">
        <f>IF(Table4[[#This Row],[PaymentStatus]]="Open",1,0)</f>
        <v>0</v>
      </c>
      <c r="U176">
        <f>IF(Table4[[#This Row],[InvoiceDate]]&lt;&gt;"",YEAR(Table4[[#This Row],[InvoiceDate]]),"")</f>
        <v>2023</v>
      </c>
    </row>
    <row r="177" spans="1:21" x14ac:dyDescent="0.4">
      <c r="A177" t="s">
        <v>198</v>
      </c>
      <c r="B177" t="s">
        <v>945</v>
      </c>
      <c r="C177" t="s">
        <v>18</v>
      </c>
      <c r="D177" s="1">
        <v>45241</v>
      </c>
      <c r="E177" s="1">
        <v>45271</v>
      </c>
      <c r="F177">
        <v>4283.63</v>
      </c>
      <c r="G177" t="s">
        <v>25</v>
      </c>
      <c r="H177" t="s">
        <v>28</v>
      </c>
      <c r="I177" s="1">
        <v>45271</v>
      </c>
      <c r="J177">
        <v>0</v>
      </c>
      <c r="K177" t="s">
        <v>947</v>
      </c>
      <c r="L177">
        <v>818</v>
      </c>
      <c r="M177" t="s">
        <v>947</v>
      </c>
      <c r="N177" t="s">
        <v>947</v>
      </c>
      <c r="O177" t="s">
        <v>13</v>
      </c>
      <c r="P177" t="s">
        <v>946</v>
      </c>
      <c r="Q177" t="str">
        <f>IF(Table4[[#This Row],[DaysLate]]="","NA",IF(Table4[[#This Row],[DaysLate]]&lt;=0,"On Time",IF(Table4[[#This Row],[DaysLate]]&lt;=30,"1-30 Days",IF(Table4[[#This Row],[DaysLate]]&lt;=60,"30-60 Days",IF(Table4[[#This Row],[DaysLate]]&lt;=90,"60-90 Days","90+ Days")))))</f>
        <v>On Time</v>
      </c>
      <c r="R177">
        <f>IF(Table4[[#This Row],[DaysLate]]="","",IF(Table4[[#This Row],[DaysLate]]&gt;0,1,0))</f>
        <v>0</v>
      </c>
      <c r="S177" t="str">
        <f>IF(Table4[[#This Row],[DisputedFlag]]="","",IF(Table4[[#This Row],[DisputedFlag]]="Yes",1,0))</f>
        <v/>
      </c>
      <c r="T177">
        <f>IF(Table4[[#This Row],[PaymentStatus]]="Open",1,0)</f>
        <v>0</v>
      </c>
      <c r="U177">
        <f>IF(Table4[[#This Row],[InvoiceDate]]&lt;&gt;"",YEAR(Table4[[#This Row],[InvoiceDate]]),"")</f>
        <v>2023</v>
      </c>
    </row>
    <row r="178" spans="1:21" x14ac:dyDescent="0.4">
      <c r="A178" t="s">
        <v>199</v>
      </c>
      <c r="B178" t="s">
        <v>945</v>
      </c>
      <c r="C178" t="s">
        <v>10</v>
      </c>
      <c r="D178" s="1">
        <v>45564</v>
      </c>
      <c r="E178" s="1">
        <v>45594</v>
      </c>
      <c r="F178">
        <v>370.46</v>
      </c>
      <c r="G178" t="s">
        <v>15</v>
      </c>
      <c r="H178" t="s">
        <v>28</v>
      </c>
      <c r="I178" s="1">
        <v>45594</v>
      </c>
      <c r="J178">
        <v>0</v>
      </c>
      <c r="K178" t="s">
        <v>947</v>
      </c>
      <c r="L178">
        <v>770</v>
      </c>
      <c r="M178" t="s">
        <v>947</v>
      </c>
      <c r="N178" t="s">
        <v>947</v>
      </c>
      <c r="O178" t="s">
        <v>13</v>
      </c>
      <c r="P178" t="s">
        <v>946</v>
      </c>
      <c r="Q178" t="str">
        <f>IF(Table4[[#This Row],[DaysLate]]="","NA",IF(Table4[[#This Row],[DaysLate]]&lt;=0,"On Time",IF(Table4[[#This Row],[DaysLate]]&lt;=30,"1-30 Days",IF(Table4[[#This Row],[DaysLate]]&lt;=60,"30-60 Days",IF(Table4[[#This Row],[DaysLate]]&lt;=90,"60-90 Days","90+ Days")))))</f>
        <v>On Time</v>
      </c>
      <c r="R178">
        <f>IF(Table4[[#This Row],[DaysLate]]="","",IF(Table4[[#This Row],[DaysLate]]&gt;0,1,0))</f>
        <v>0</v>
      </c>
      <c r="S178" t="str">
        <f>IF(Table4[[#This Row],[DisputedFlag]]="","",IF(Table4[[#This Row],[DisputedFlag]]="Yes",1,0))</f>
        <v/>
      </c>
      <c r="T178">
        <f>IF(Table4[[#This Row],[PaymentStatus]]="Open",1,0)</f>
        <v>0</v>
      </c>
      <c r="U178">
        <f>IF(Table4[[#This Row],[InvoiceDate]]&lt;&gt;"",YEAR(Table4[[#This Row],[InvoiceDate]]),"")</f>
        <v>2024</v>
      </c>
    </row>
    <row r="179" spans="1:21" x14ac:dyDescent="0.4">
      <c r="A179" t="s">
        <v>200</v>
      </c>
      <c r="B179" t="s">
        <v>945</v>
      </c>
      <c r="C179" t="s">
        <v>39</v>
      </c>
      <c r="D179" s="1">
        <v>45453</v>
      </c>
      <c r="E179" s="1">
        <v>45483</v>
      </c>
      <c r="F179">
        <v>3313.07</v>
      </c>
      <c r="G179" t="s">
        <v>11</v>
      </c>
      <c r="H179" t="s">
        <v>12</v>
      </c>
      <c r="I179" s="1">
        <v>0</v>
      </c>
      <c r="J179" t="s">
        <v>947</v>
      </c>
      <c r="K179" t="s">
        <v>947</v>
      </c>
      <c r="L179">
        <v>406</v>
      </c>
      <c r="M179" t="s">
        <v>947</v>
      </c>
      <c r="N179" t="s">
        <v>947</v>
      </c>
      <c r="O179" t="s">
        <v>13</v>
      </c>
      <c r="P179" t="s">
        <v>946</v>
      </c>
      <c r="Q179" t="str">
        <f>IF(Table4[[#This Row],[DaysLate]]="","NA",IF(Table4[[#This Row],[DaysLate]]&lt;=0,"On Time",IF(Table4[[#This Row],[DaysLate]]&lt;=30,"1-30 Days",IF(Table4[[#This Row],[DaysLate]]&lt;=60,"30-60 Days",IF(Table4[[#This Row],[DaysLate]]&lt;=90,"60-90 Days","90+ Days")))))</f>
        <v>NA</v>
      </c>
      <c r="R179" t="str">
        <f>IF(Table4[[#This Row],[DaysLate]]="","",IF(Table4[[#This Row],[DaysLate]]&gt;0,1,0))</f>
        <v/>
      </c>
      <c r="S179" t="str">
        <f>IF(Table4[[#This Row],[DisputedFlag]]="","",IF(Table4[[#This Row],[DisputedFlag]]="Yes",1,0))</f>
        <v/>
      </c>
      <c r="T179">
        <f>IF(Table4[[#This Row],[PaymentStatus]]="Open",1,0)</f>
        <v>1</v>
      </c>
      <c r="U179">
        <f>IF(Table4[[#This Row],[InvoiceDate]]&lt;&gt;"",YEAR(Table4[[#This Row],[InvoiceDate]]),"")</f>
        <v>2024</v>
      </c>
    </row>
    <row r="180" spans="1:21" x14ac:dyDescent="0.4">
      <c r="A180" t="s">
        <v>201</v>
      </c>
      <c r="B180" t="s">
        <v>945</v>
      </c>
      <c r="C180" t="s">
        <v>21</v>
      </c>
      <c r="D180" s="1">
        <v>45253</v>
      </c>
      <c r="E180" s="1">
        <v>45283</v>
      </c>
      <c r="F180">
        <v>4616.42</v>
      </c>
      <c r="G180" t="s">
        <v>22</v>
      </c>
      <c r="H180" t="s">
        <v>28</v>
      </c>
      <c r="I180" s="1">
        <v>45290</v>
      </c>
      <c r="J180">
        <v>7</v>
      </c>
      <c r="K180" t="s">
        <v>947</v>
      </c>
      <c r="L180">
        <v>391</v>
      </c>
      <c r="M180" t="s">
        <v>947</v>
      </c>
      <c r="N180" t="s">
        <v>947</v>
      </c>
      <c r="O180" t="s">
        <v>13</v>
      </c>
      <c r="P180" t="s">
        <v>946</v>
      </c>
      <c r="Q180" t="str">
        <f>IF(Table4[[#This Row],[DaysLate]]="","NA",IF(Table4[[#This Row],[DaysLate]]&lt;=0,"On Time",IF(Table4[[#This Row],[DaysLate]]&lt;=30,"1-30 Days",IF(Table4[[#This Row],[DaysLate]]&lt;=60,"30-60 Days",IF(Table4[[#This Row],[DaysLate]]&lt;=90,"60-90 Days","90+ Days")))))</f>
        <v>1-30 Days</v>
      </c>
      <c r="R180">
        <f>IF(Table4[[#This Row],[DaysLate]]="","",IF(Table4[[#This Row],[DaysLate]]&gt;0,1,0))</f>
        <v>1</v>
      </c>
      <c r="S180" t="str">
        <f>IF(Table4[[#This Row],[DisputedFlag]]="","",IF(Table4[[#This Row],[DisputedFlag]]="Yes",1,0))</f>
        <v/>
      </c>
      <c r="T180">
        <f>IF(Table4[[#This Row],[PaymentStatus]]="Open",1,0)</f>
        <v>0</v>
      </c>
      <c r="U180">
        <f>IF(Table4[[#This Row],[InvoiceDate]]&lt;&gt;"",YEAR(Table4[[#This Row],[InvoiceDate]]),"")</f>
        <v>2023</v>
      </c>
    </row>
    <row r="181" spans="1:21" x14ac:dyDescent="0.4">
      <c r="A181" t="s">
        <v>202</v>
      </c>
      <c r="B181" t="s">
        <v>945</v>
      </c>
      <c r="C181" t="s">
        <v>21</v>
      </c>
      <c r="D181" s="1">
        <v>44998</v>
      </c>
      <c r="E181" s="1">
        <v>45028</v>
      </c>
      <c r="F181">
        <v>1731.08</v>
      </c>
      <c r="G181" t="s">
        <v>22</v>
      </c>
      <c r="H181" t="s">
        <v>12</v>
      </c>
      <c r="I181" s="1">
        <v>0</v>
      </c>
      <c r="J181" t="s">
        <v>947</v>
      </c>
      <c r="K181" t="s">
        <v>947</v>
      </c>
      <c r="L181">
        <v>897</v>
      </c>
      <c r="M181" t="s">
        <v>947</v>
      </c>
      <c r="N181" t="s">
        <v>947</v>
      </c>
      <c r="O181" t="s">
        <v>13</v>
      </c>
      <c r="P181" t="s">
        <v>946</v>
      </c>
      <c r="Q181" t="str">
        <f>IF(Table4[[#This Row],[DaysLate]]="","NA",IF(Table4[[#This Row],[DaysLate]]&lt;=0,"On Time",IF(Table4[[#This Row],[DaysLate]]&lt;=30,"1-30 Days",IF(Table4[[#This Row],[DaysLate]]&lt;=60,"30-60 Days",IF(Table4[[#This Row],[DaysLate]]&lt;=90,"60-90 Days","90+ Days")))))</f>
        <v>NA</v>
      </c>
      <c r="R181" t="str">
        <f>IF(Table4[[#This Row],[DaysLate]]="","",IF(Table4[[#This Row],[DaysLate]]&gt;0,1,0))</f>
        <v/>
      </c>
      <c r="S181" t="str">
        <f>IF(Table4[[#This Row],[DisputedFlag]]="","",IF(Table4[[#This Row],[DisputedFlag]]="Yes",1,0))</f>
        <v/>
      </c>
      <c r="T181">
        <f>IF(Table4[[#This Row],[PaymentStatus]]="Open",1,0)</f>
        <v>1</v>
      </c>
      <c r="U181">
        <f>IF(Table4[[#This Row],[InvoiceDate]]&lt;&gt;"",YEAR(Table4[[#This Row],[InvoiceDate]]),"")</f>
        <v>2023</v>
      </c>
    </row>
    <row r="182" spans="1:21" x14ac:dyDescent="0.4">
      <c r="A182" t="s">
        <v>203</v>
      </c>
      <c r="B182" t="s">
        <v>945</v>
      </c>
      <c r="C182" t="s">
        <v>10</v>
      </c>
      <c r="D182" s="1">
        <v>45693</v>
      </c>
      <c r="E182" s="1">
        <v>45723</v>
      </c>
      <c r="F182">
        <v>4027.83</v>
      </c>
      <c r="G182" t="s">
        <v>15</v>
      </c>
      <c r="H182" t="s">
        <v>16</v>
      </c>
      <c r="I182" s="1">
        <v>0</v>
      </c>
      <c r="J182" t="s">
        <v>947</v>
      </c>
      <c r="K182" t="s">
        <v>947</v>
      </c>
      <c r="L182">
        <v>406</v>
      </c>
      <c r="M182" t="s">
        <v>947</v>
      </c>
      <c r="N182" t="s">
        <v>947</v>
      </c>
      <c r="O182" t="s">
        <v>13</v>
      </c>
      <c r="P182" t="s">
        <v>946</v>
      </c>
      <c r="Q182" t="str">
        <f>IF(Table4[[#This Row],[DaysLate]]="","NA",IF(Table4[[#This Row],[DaysLate]]&lt;=0,"On Time",IF(Table4[[#This Row],[DaysLate]]&lt;=30,"1-30 Days",IF(Table4[[#This Row],[DaysLate]]&lt;=60,"30-60 Days",IF(Table4[[#This Row],[DaysLate]]&lt;=90,"60-90 Days","90+ Days")))))</f>
        <v>NA</v>
      </c>
      <c r="R182" t="str">
        <f>IF(Table4[[#This Row],[DaysLate]]="","",IF(Table4[[#This Row],[DaysLate]]&gt;0,1,0))</f>
        <v/>
      </c>
      <c r="S182" t="str">
        <f>IF(Table4[[#This Row],[DisputedFlag]]="","",IF(Table4[[#This Row],[DisputedFlag]]="Yes",1,0))</f>
        <v/>
      </c>
      <c r="T182">
        <f>IF(Table4[[#This Row],[PaymentStatus]]="Open",1,0)</f>
        <v>0</v>
      </c>
      <c r="U182">
        <f>IF(Table4[[#This Row],[InvoiceDate]]&lt;&gt;"",YEAR(Table4[[#This Row],[InvoiceDate]]),"")</f>
        <v>2025</v>
      </c>
    </row>
    <row r="183" spans="1:21" x14ac:dyDescent="0.4">
      <c r="A183" t="s">
        <v>204</v>
      </c>
      <c r="B183" t="s">
        <v>945</v>
      </c>
      <c r="C183" t="s">
        <v>43</v>
      </c>
      <c r="D183" s="1">
        <v>45498</v>
      </c>
      <c r="E183" s="1">
        <v>45528</v>
      </c>
      <c r="F183">
        <v>1770.47</v>
      </c>
      <c r="G183" t="s">
        <v>15</v>
      </c>
      <c r="H183" t="s">
        <v>28</v>
      </c>
      <c r="I183" s="1">
        <v>45528</v>
      </c>
      <c r="J183">
        <v>0</v>
      </c>
      <c r="K183" t="s">
        <v>947</v>
      </c>
      <c r="L183">
        <v>391</v>
      </c>
      <c r="M183" t="s">
        <v>947</v>
      </c>
      <c r="N183" t="s">
        <v>947</v>
      </c>
      <c r="O183" t="s">
        <v>13</v>
      </c>
      <c r="P183" t="s">
        <v>946</v>
      </c>
      <c r="Q183" t="str">
        <f>IF(Table4[[#This Row],[DaysLate]]="","NA",IF(Table4[[#This Row],[DaysLate]]&lt;=0,"On Time",IF(Table4[[#This Row],[DaysLate]]&lt;=30,"1-30 Days",IF(Table4[[#This Row],[DaysLate]]&lt;=60,"30-60 Days",IF(Table4[[#This Row],[DaysLate]]&lt;=90,"60-90 Days","90+ Days")))))</f>
        <v>On Time</v>
      </c>
      <c r="R183">
        <f>IF(Table4[[#This Row],[DaysLate]]="","",IF(Table4[[#This Row],[DaysLate]]&gt;0,1,0))</f>
        <v>0</v>
      </c>
      <c r="S183" t="str">
        <f>IF(Table4[[#This Row],[DisputedFlag]]="","",IF(Table4[[#This Row],[DisputedFlag]]="Yes",1,0))</f>
        <v/>
      </c>
      <c r="T183">
        <f>IF(Table4[[#This Row],[PaymentStatus]]="Open",1,0)</f>
        <v>0</v>
      </c>
      <c r="U183">
        <f>IF(Table4[[#This Row],[InvoiceDate]]&lt;&gt;"",YEAR(Table4[[#This Row],[InvoiceDate]]),"")</f>
        <v>2024</v>
      </c>
    </row>
    <row r="184" spans="1:21" x14ac:dyDescent="0.4">
      <c r="A184" t="s">
        <v>205</v>
      </c>
      <c r="B184" t="s">
        <v>945</v>
      </c>
      <c r="C184" t="s">
        <v>18</v>
      </c>
      <c r="D184" s="1">
        <v>45646</v>
      </c>
      <c r="E184" s="1">
        <v>45676</v>
      </c>
      <c r="F184">
        <v>4140.83</v>
      </c>
      <c r="G184" t="s">
        <v>11</v>
      </c>
      <c r="H184" t="s">
        <v>28</v>
      </c>
      <c r="I184" s="1">
        <v>45676</v>
      </c>
      <c r="J184">
        <v>0</v>
      </c>
      <c r="K184" t="s">
        <v>947</v>
      </c>
      <c r="L184">
        <v>770</v>
      </c>
      <c r="M184" t="s">
        <v>947</v>
      </c>
      <c r="N184" t="s">
        <v>947</v>
      </c>
      <c r="O184" t="s">
        <v>13</v>
      </c>
      <c r="P184" t="s">
        <v>946</v>
      </c>
      <c r="Q184" t="str">
        <f>IF(Table4[[#This Row],[DaysLate]]="","NA",IF(Table4[[#This Row],[DaysLate]]&lt;=0,"On Time",IF(Table4[[#This Row],[DaysLate]]&lt;=30,"1-30 Days",IF(Table4[[#This Row],[DaysLate]]&lt;=60,"30-60 Days",IF(Table4[[#This Row],[DaysLate]]&lt;=90,"60-90 Days","90+ Days")))))</f>
        <v>On Time</v>
      </c>
      <c r="R184">
        <f>IF(Table4[[#This Row],[DaysLate]]="","",IF(Table4[[#This Row],[DaysLate]]&gt;0,1,0))</f>
        <v>0</v>
      </c>
      <c r="S184" t="str">
        <f>IF(Table4[[#This Row],[DisputedFlag]]="","",IF(Table4[[#This Row],[DisputedFlag]]="Yes",1,0))</f>
        <v/>
      </c>
      <c r="T184">
        <f>IF(Table4[[#This Row],[PaymentStatus]]="Open",1,0)</f>
        <v>0</v>
      </c>
      <c r="U184">
        <f>IF(Table4[[#This Row],[InvoiceDate]]&lt;&gt;"",YEAR(Table4[[#This Row],[InvoiceDate]]),"")</f>
        <v>2024</v>
      </c>
    </row>
    <row r="185" spans="1:21" x14ac:dyDescent="0.4">
      <c r="A185" t="s">
        <v>206</v>
      </c>
      <c r="B185" t="s">
        <v>945</v>
      </c>
      <c r="C185" t="s">
        <v>21</v>
      </c>
      <c r="D185" s="1">
        <v>45763</v>
      </c>
      <c r="E185" s="1">
        <v>45793</v>
      </c>
      <c r="F185">
        <v>606.74</v>
      </c>
      <c r="G185" t="s">
        <v>11</v>
      </c>
      <c r="H185" t="s">
        <v>16</v>
      </c>
      <c r="I185" s="1">
        <v>0</v>
      </c>
      <c r="J185" t="s">
        <v>947</v>
      </c>
      <c r="K185" t="s">
        <v>947</v>
      </c>
      <c r="L185">
        <v>818</v>
      </c>
      <c r="M185" t="s">
        <v>947</v>
      </c>
      <c r="N185" t="s">
        <v>947</v>
      </c>
      <c r="O185" t="s">
        <v>13</v>
      </c>
      <c r="P185" t="s">
        <v>946</v>
      </c>
      <c r="Q185" t="str">
        <f>IF(Table4[[#This Row],[DaysLate]]="","NA",IF(Table4[[#This Row],[DaysLate]]&lt;=0,"On Time",IF(Table4[[#This Row],[DaysLate]]&lt;=30,"1-30 Days",IF(Table4[[#This Row],[DaysLate]]&lt;=60,"30-60 Days",IF(Table4[[#This Row],[DaysLate]]&lt;=90,"60-90 Days","90+ Days")))))</f>
        <v>NA</v>
      </c>
      <c r="R185" t="str">
        <f>IF(Table4[[#This Row],[DaysLate]]="","",IF(Table4[[#This Row],[DaysLate]]&gt;0,1,0))</f>
        <v/>
      </c>
      <c r="S185" t="str">
        <f>IF(Table4[[#This Row],[DisputedFlag]]="","",IF(Table4[[#This Row],[DisputedFlag]]="Yes",1,0))</f>
        <v/>
      </c>
      <c r="T185">
        <f>IF(Table4[[#This Row],[PaymentStatus]]="Open",1,0)</f>
        <v>0</v>
      </c>
      <c r="U185">
        <f>IF(Table4[[#This Row],[InvoiceDate]]&lt;&gt;"",YEAR(Table4[[#This Row],[InvoiceDate]]),"")</f>
        <v>2025</v>
      </c>
    </row>
    <row r="186" spans="1:21" x14ac:dyDescent="0.4">
      <c r="A186" t="s">
        <v>207</v>
      </c>
      <c r="B186" t="s">
        <v>945</v>
      </c>
      <c r="C186" t="s">
        <v>43</v>
      </c>
      <c r="D186" s="1">
        <v>44961</v>
      </c>
      <c r="E186" s="1">
        <v>44991</v>
      </c>
      <c r="F186">
        <v>3488.56</v>
      </c>
      <c r="G186" t="s">
        <v>19</v>
      </c>
      <c r="H186" t="s">
        <v>12</v>
      </c>
      <c r="I186" s="1">
        <v>0</v>
      </c>
      <c r="J186" t="s">
        <v>947</v>
      </c>
      <c r="K186" t="s">
        <v>947</v>
      </c>
      <c r="L186">
        <v>897</v>
      </c>
      <c r="M186" t="s">
        <v>947</v>
      </c>
      <c r="N186" t="s">
        <v>947</v>
      </c>
      <c r="O186" t="s">
        <v>13</v>
      </c>
      <c r="P186" t="s">
        <v>946</v>
      </c>
      <c r="Q186" t="str">
        <f>IF(Table4[[#This Row],[DaysLate]]="","NA",IF(Table4[[#This Row],[DaysLate]]&lt;=0,"On Time",IF(Table4[[#This Row],[DaysLate]]&lt;=30,"1-30 Days",IF(Table4[[#This Row],[DaysLate]]&lt;=60,"30-60 Days",IF(Table4[[#This Row],[DaysLate]]&lt;=90,"60-90 Days","90+ Days")))))</f>
        <v>NA</v>
      </c>
      <c r="R186" t="str">
        <f>IF(Table4[[#This Row],[DaysLate]]="","",IF(Table4[[#This Row],[DaysLate]]&gt;0,1,0))</f>
        <v/>
      </c>
      <c r="S186" t="str">
        <f>IF(Table4[[#This Row],[DisputedFlag]]="","",IF(Table4[[#This Row],[DisputedFlag]]="Yes",1,0))</f>
        <v/>
      </c>
      <c r="T186">
        <f>IF(Table4[[#This Row],[PaymentStatus]]="Open",1,0)</f>
        <v>1</v>
      </c>
      <c r="U186">
        <f>IF(Table4[[#This Row],[InvoiceDate]]&lt;&gt;"",YEAR(Table4[[#This Row],[InvoiceDate]]),"")</f>
        <v>2023</v>
      </c>
    </row>
    <row r="187" spans="1:21" x14ac:dyDescent="0.4">
      <c r="A187" t="s">
        <v>208</v>
      </c>
      <c r="B187" t="s">
        <v>945</v>
      </c>
      <c r="C187" t="s">
        <v>21</v>
      </c>
      <c r="D187" s="1">
        <v>45830</v>
      </c>
      <c r="E187" s="1">
        <v>45860</v>
      </c>
      <c r="F187">
        <v>816.61</v>
      </c>
      <c r="G187" t="s">
        <v>15</v>
      </c>
      <c r="H187" t="s">
        <v>12</v>
      </c>
      <c r="I187" s="1">
        <v>0</v>
      </c>
      <c r="J187" t="s">
        <v>947</v>
      </c>
      <c r="K187" t="s">
        <v>947</v>
      </c>
      <c r="L187">
        <v>818</v>
      </c>
      <c r="M187" t="s">
        <v>947</v>
      </c>
      <c r="N187" t="s">
        <v>947</v>
      </c>
      <c r="O187" t="s">
        <v>13</v>
      </c>
      <c r="P187" t="s">
        <v>946</v>
      </c>
      <c r="Q187" t="str">
        <f>IF(Table4[[#This Row],[DaysLate]]="","NA",IF(Table4[[#This Row],[DaysLate]]&lt;=0,"On Time",IF(Table4[[#This Row],[DaysLate]]&lt;=30,"1-30 Days",IF(Table4[[#This Row],[DaysLate]]&lt;=60,"30-60 Days",IF(Table4[[#This Row],[DaysLate]]&lt;=90,"60-90 Days","90+ Days")))))</f>
        <v>NA</v>
      </c>
      <c r="R187" t="str">
        <f>IF(Table4[[#This Row],[DaysLate]]="","",IF(Table4[[#This Row],[DaysLate]]&gt;0,1,0))</f>
        <v/>
      </c>
      <c r="S187" t="str">
        <f>IF(Table4[[#This Row],[DisputedFlag]]="","",IF(Table4[[#This Row],[DisputedFlag]]="Yes",1,0))</f>
        <v/>
      </c>
      <c r="T187">
        <f>IF(Table4[[#This Row],[PaymentStatus]]="Open",1,0)</f>
        <v>1</v>
      </c>
      <c r="U187">
        <f>IF(Table4[[#This Row],[InvoiceDate]]&lt;&gt;"",YEAR(Table4[[#This Row],[InvoiceDate]]),"")</f>
        <v>2025</v>
      </c>
    </row>
    <row r="188" spans="1:21" x14ac:dyDescent="0.4">
      <c r="A188" t="s">
        <v>209</v>
      </c>
      <c r="B188" t="s">
        <v>945</v>
      </c>
      <c r="C188" t="s">
        <v>10</v>
      </c>
      <c r="D188" s="1">
        <v>45414</v>
      </c>
      <c r="E188" s="1">
        <v>45444</v>
      </c>
      <c r="F188">
        <v>2178.88</v>
      </c>
      <c r="G188" t="s">
        <v>19</v>
      </c>
      <c r="H188" t="s">
        <v>28</v>
      </c>
      <c r="I188" s="1">
        <v>45444</v>
      </c>
      <c r="J188">
        <v>0</v>
      </c>
      <c r="K188" t="s">
        <v>947</v>
      </c>
      <c r="L188">
        <v>391</v>
      </c>
      <c r="M188" t="s">
        <v>947</v>
      </c>
      <c r="N188" t="s">
        <v>947</v>
      </c>
      <c r="O188" t="s">
        <v>13</v>
      </c>
      <c r="P188" t="s">
        <v>946</v>
      </c>
      <c r="Q188" t="str">
        <f>IF(Table4[[#This Row],[DaysLate]]="","NA",IF(Table4[[#This Row],[DaysLate]]&lt;=0,"On Time",IF(Table4[[#This Row],[DaysLate]]&lt;=30,"1-30 Days",IF(Table4[[#This Row],[DaysLate]]&lt;=60,"30-60 Days",IF(Table4[[#This Row],[DaysLate]]&lt;=90,"60-90 Days","90+ Days")))))</f>
        <v>On Time</v>
      </c>
      <c r="R188">
        <f>IF(Table4[[#This Row],[DaysLate]]="","",IF(Table4[[#This Row],[DaysLate]]&gt;0,1,0))</f>
        <v>0</v>
      </c>
      <c r="S188" t="str">
        <f>IF(Table4[[#This Row],[DisputedFlag]]="","",IF(Table4[[#This Row],[DisputedFlag]]="Yes",1,0))</f>
        <v/>
      </c>
      <c r="T188">
        <f>IF(Table4[[#This Row],[PaymentStatus]]="Open",1,0)</f>
        <v>0</v>
      </c>
      <c r="U188">
        <f>IF(Table4[[#This Row],[InvoiceDate]]&lt;&gt;"",YEAR(Table4[[#This Row],[InvoiceDate]]),"")</f>
        <v>2024</v>
      </c>
    </row>
    <row r="189" spans="1:21" x14ac:dyDescent="0.4">
      <c r="A189" t="s">
        <v>210</v>
      </c>
      <c r="B189" t="s">
        <v>945</v>
      </c>
      <c r="C189" t="s">
        <v>18</v>
      </c>
      <c r="D189" s="1">
        <v>45279</v>
      </c>
      <c r="E189" s="1">
        <v>45309</v>
      </c>
      <c r="F189">
        <v>4356.53</v>
      </c>
      <c r="G189" t="s">
        <v>22</v>
      </c>
      <c r="H189" t="s">
        <v>16</v>
      </c>
      <c r="I189" s="1">
        <v>0</v>
      </c>
      <c r="J189" t="s">
        <v>947</v>
      </c>
      <c r="K189" t="s">
        <v>947</v>
      </c>
      <c r="L189">
        <v>770</v>
      </c>
      <c r="M189" t="s">
        <v>947</v>
      </c>
      <c r="N189" t="s">
        <v>947</v>
      </c>
      <c r="O189" t="s">
        <v>13</v>
      </c>
      <c r="P189" t="s">
        <v>946</v>
      </c>
      <c r="Q189" t="str">
        <f>IF(Table4[[#This Row],[DaysLate]]="","NA",IF(Table4[[#This Row],[DaysLate]]&lt;=0,"On Time",IF(Table4[[#This Row],[DaysLate]]&lt;=30,"1-30 Days",IF(Table4[[#This Row],[DaysLate]]&lt;=60,"30-60 Days",IF(Table4[[#This Row],[DaysLate]]&lt;=90,"60-90 Days","90+ Days")))))</f>
        <v>NA</v>
      </c>
      <c r="R189" t="str">
        <f>IF(Table4[[#This Row],[DaysLate]]="","",IF(Table4[[#This Row],[DaysLate]]&gt;0,1,0))</f>
        <v/>
      </c>
      <c r="S189" t="str">
        <f>IF(Table4[[#This Row],[DisputedFlag]]="","",IF(Table4[[#This Row],[DisputedFlag]]="Yes",1,0))</f>
        <v/>
      </c>
      <c r="T189">
        <f>IF(Table4[[#This Row],[PaymentStatus]]="Open",1,0)</f>
        <v>0</v>
      </c>
      <c r="U189">
        <f>IF(Table4[[#This Row],[InvoiceDate]]&lt;&gt;"",YEAR(Table4[[#This Row],[InvoiceDate]]),"")</f>
        <v>2023</v>
      </c>
    </row>
    <row r="190" spans="1:21" x14ac:dyDescent="0.4">
      <c r="A190" t="s">
        <v>211</v>
      </c>
      <c r="B190" t="s">
        <v>945</v>
      </c>
      <c r="C190" t="s">
        <v>10</v>
      </c>
      <c r="D190" s="1">
        <v>45399</v>
      </c>
      <c r="E190" s="1">
        <v>45429</v>
      </c>
      <c r="F190">
        <v>2905.63</v>
      </c>
      <c r="G190" t="s">
        <v>25</v>
      </c>
      <c r="H190" t="s">
        <v>12</v>
      </c>
      <c r="I190" s="1">
        <v>0</v>
      </c>
      <c r="J190" t="s">
        <v>947</v>
      </c>
      <c r="K190" t="s">
        <v>947</v>
      </c>
      <c r="L190">
        <v>406</v>
      </c>
      <c r="M190" t="s">
        <v>947</v>
      </c>
      <c r="N190" t="s">
        <v>947</v>
      </c>
      <c r="O190" t="s">
        <v>13</v>
      </c>
      <c r="P190" t="s">
        <v>946</v>
      </c>
      <c r="Q190" t="str">
        <f>IF(Table4[[#This Row],[DaysLate]]="","NA",IF(Table4[[#This Row],[DaysLate]]&lt;=0,"On Time",IF(Table4[[#This Row],[DaysLate]]&lt;=30,"1-30 Days",IF(Table4[[#This Row],[DaysLate]]&lt;=60,"30-60 Days",IF(Table4[[#This Row],[DaysLate]]&lt;=90,"60-90 Days","90+ Days")))))</f>
        <v>NA</v>
      </c>
      <c r="R190" t="str">
        <f>IF(Table4[[#This Row],[DaysLate]]="","",IF(Table4[[#This Row],[DaysLate]]&gt;0,1,0))</f>
        <v/>
      </c>
      <c r="S190" t="str">
        <f>IF(Table4[[#This Row],[DisputedFlag]]="","",IF(Table4[[#This Row],[DisputedFlag]]="Yes",1,0))</f>
        <v/>
      </c>
      <c r="T190">
        <f>IF(Table4[[#This Row],[PaymentStatus]]="Open",1,0)</f>
        <v>1</v>
      </c>
      <c r="U190">
        <f>IF(Table4[[#This Row],[InvoiceDate]]&lt;&gt;"",YEAR(Table4[[#This Row],[InvoiceDate]]),"")</f>
        <v>2024</v>
      </c>
    </row>
    <row r="191" spans="1:21" x14ac:dyDescent="0.4">
      <c r="A191" t="s">
        <v>212</v>
      </c>
      <c r="B191" t="s">
        <v>945</v>
      </c>
      <c r="C191" t="s">
        <v>39</v>
      </c>
      <c r="D191" s="1">
        <v>45414</v>
      </c>
      <c r="E191" s="1">
        <v>45444</v>
      </c>
      <c r="F191">
        <v>940.95</v>
      </c>
      <c r="G191" t="s">
        <v>15</v>
      </c>
      <c r="H191" t="s">
        <v>28</v>
      </c>
      <c r="I191" s="1">
        <v>45444</v>
      </c>
      <c r="J191">
        <v>0</v>
      </c>
      <c r="K191" t="s">
        <v>947</v>
      </c>
      <c r="L191">
        <v>897</v>
      </c>
      <c r="M191" t="s">
        <v>947</v>
      </c>
      <c r="N191" t="s">
        <v>947</v>
      </c>
      <c r="O191" t="s">
        <v>13</v>
      </c>
      <c r="P191" t="s">
        <v>946</v>
      </c>
      <c r="Q191" t="str">
        <f>IF(Table4[[#This Row],[DaysLate]]="","NA",IF(Table4[[#This Row],[DaysLate]]&lt;=0,"On Time",IF(Table4[[#This Row],[DaysLate]]&lt;=30,"1-30 Days",IF(Table4[[#This Row],[DaysLate]]&lt;=60,"30-60 Days",IF(Table4[[#This Row],[DaysLate]]&lt;=90,"60-90 Days","90+ Days")))))</f>
        <v>On Time</v>
      </c>
      <c r="R191">
        <f>IF(Table4[[#This Row],[DaysLate]]="","",IF(Table4[[#This Row],[DaysLate]]&gt;0,1,0))</f>
        <v>0</v>
      </c>
      <c r="S191" t="str">
        <f>IF(Table4[[#This Row],[DisputedFlag]]="","",IF(Table4[[#This Row],[DisputedFlag]]="Yes",1,0))</f>
        <v/>
      </c>
      <c r="T191">
        <f>IF(Table4[[#This Row],[PaymentStatus]]="Open",1,0)</f>
        <v>0</v>
      </c>
      <c r="U191">
        <f>IF(Table4[[#This Row],[InvoiceDate]]&lt;&gt;"",YEAR(Table4[[#This Row],[InvoiceDate]]),"")</f>
        <v>2024</v>
      </c>
    </row>
    <row r="192" spans="1:21" x14ac:dyDescent="0.4">
      <c r="A192" t="s">
        <v>213</v>
      </c>
      <c r="B192" t="s">
        <v>945</v>
      </c>
      <c r="C192" t="s">
        <v>21</v>
      </c>
      <c r="D192" s="1">
        <v>44974</v>
      </c>
      <c r="E192" s="1">
        <v>45004</v>
      </c>
      <c r="F192">
        <v>4744.18</v>
      </c>
      <c r="G192" t="s">
        <v>25</v>
      </c>
      <c r="H192" t="s">
        <v>16</v>
      </c>
      <c r="I192" s="1">
        <v>0</v>
      </c>
      <c r="J192" t="s">
        <v>947</v>
      </c>
      <c r="K192" t="s">
        <v>947</v>
      </c>
      <c r="L192">
        <v>391</v>
      </c>
      <c r="M192" t="s">
        <v>947</v>
      </c>
      <c r="N192" t="s">
        <v>947</v>
      </c>
      <c r="O192" t="s">
        <v>13</v>
      </c>
      <c r="P192" t="s">
        <v>946</v>
      </c>
      <c r="Q192" t="str">
        <f>IF(Table4[[#This Row],[DaysLate]]="","NA",IF(Table4[[#This Row],[DaysLate]]&lt;=0,"On Time",IF(Table4[[#This Row],[DaysLate]]&lt;=30,"1-30 Days",IF(Table4[[#This Row],[DaysLate]]&lt;=60,"30-60 Days",IF(Table4[[#This Row],[DaysLate]]&lt;=90,"60-90 Days","90+ Days")))))</f>
        <v>NA</v>
      </c>
      <c r="R192" t="str">
        <f>IF(Table4[[#This Row],[DaysLate]]="","",IF(Table4[[#This Row],[DaysLate]]&gt;0,1,0))</f>
        <v/>
      </c>
      <c r="S192" t="str">
        <f>IF(Table4[[#This Row],[DisputedFlag]]="","",IF(Table4[[#This Row],[DisputedFlag]]="Yes",1,0))</f>
        <v/>
      </c>
      <c r="T192">
        <f>IF(Table4[[#This Row],[PaymentStatus]]="Open",1,0)</f>
        <v>0</v>
      </c>
      <c r="U192">
        <f>IF(Table4[[#This Row],[InvoiceDate]]&lt;&gt;"",YEAR(Table4[[#This Row],[InvoiceDate]]),"")</f>
        <v>2023</v>
      </c>
    </row>
    <row r="193" spans="1:21" x14ac:dyDescent="0.4">
      <c r="A193" t="s">
        <v>214</v>
      </c>
      <c r="B193" t="s">
        <v>945</v>
      </c>
      <c r="C193" t="s">
        <v>39</v>
      </c>
      <c r="D193" s="1">
        <v>45710</v>
      </c>
      <c r="E193" s="1">
        <v>45740</v>
      </c>
      <c r="F193">
        <v>147.49</v>
      </c>
      <c r="G193" t="s">
        <v>25</v>
      </c>
      <c r="H193" t="s">
        <v>28</v>
      </c>
      <c r="I193" s="1">
        <v>45740</v>
      </c>
      <c r="J193">
        <v>0</v>
      </c>
      <c r="K193" t="s">
        <v>947</v>
      </c>
      <c r="L193">
        <v>406</v>
      </c>
      <c r="M193" t="s">
        <v>947</v>
      </c>
      <c r="N193" t="s">
        <v>947</v>
      </c>
      <c r="O193" t="s">
        <v>13</v>
      </c>
      <c r="P193" t="s">
        <v>946</v>
      </c>
      <c r="Q193" t="str">
        <f>IF(Table4[[#This Row],[DaysLate]]="","NA",IF(Table4[[#This Row],[DaysLate]]&lt;=0,"On Time",IF(Table4[[#This Row],[DaysLate]]&lt;=30,"1-30 Days",IF(Table4[[#This Row],[DaysLate]]&lt;=60,"30-60 Days",IF(Table4[[#This Row],[DaysLate]]&lt;=90,"60-90 Days","90+ Days")))))</f>
        <v>On Time</v>
      </c>
      <c r="R193">
        <f>IF(Table4[[#This Row],[DaysLate]]="","",IF(Table4[[#This Row],[DaysLate]]&gt;0,1,0))</f>
        <v>0</v>
      </c>
      <c r="S193" t="str">
        <f>IF(Table4[[#This Row],[DisputedFlag]]="","",IF(Table4[[#This Row],[DisputedFlag]]="Yes",1,0))</f>
        <v/>
      </c>
      <c r="T193">
        <f>IF(Table4[[#This Row],[PaymentStatus]]="Open",1,0)</f>
        <v>0</v>
      </c>
      <c r="U193">
        <f>IF(Table4[[#This Row],[InvoiceDate]]&lt;&gt;"",YEAR(Table4[[#This Row],[InvoiceDate]]),"")</f>
        <v>2025</v>
      </c>
    </row>
    <row r="194" spans="1:21" x14ac:dyDescent="0.4">
      <c r="A194" t="s">
        <v>215</v>
      </c>
      <c r="B194" t="s">
        <v>945</v>
      </c>
      <c r="C194" t="s">
        <v>43</v>
      </c>
      <c r="D194" s="1">
        <v>45817</v>
      </c>
      <c r="E194" s="1">
        <v>45847</v>
      </c>
      <c r="F194">
        <v>495.23</v>
      </c>
      <c r="G194" t="s">
        <v>15</v>
      </c>
      <c r="H194" t="s">
        <v>16</v>
      </c>
      <c r="I194" s="1">
        <v>0</v>
      </c>
      <c r="J194" t="s">
        <v>947</v>
      </c>
      <c r="K194" t="s">
        <v>947</v>
      </c>
      <c r="L194">
        <v>770</v>
      </c>
      <c r="M194" t="s">
        <v>947</v>
      </c>
      <c r="N194" t="s">
        <v>947</v>
      </c>
      <c r="O194" t="s">
        <v>13</v>
      </c>
      <c r="P194" t="s">
        <v>946</v>
      </c>
      <c r="Q194" t="str">
        <f>IF(Table4[[#This Row],[DaysLate]]="","NA",IF(Table4[[#This Row],[DaysLate]]&lt;=0,"On Time",IF(Table4[[#This Row],[DaysLate]]&lt;=30,"1-30 Days",IF(Table4[[#This Row],[DaysLate]]&lt;=60,"30-60 Days",IF(Table4[[#This Row],[DaysLate]]&lt;=90,"60-90 Days","90+ Days")))))</f>
        <v>NA</v>
      </c>
      <c r="R194" t="str">
        <f>IF(Table4[[#This Row],[DaysLate]]="","",IF(Table4[[#This Row],[DaysLate]]&gt;0,1,0))</f>
        <v/>
      </c>
      <c r="S194" t="str">
        <f>IF(Table4[[#This Row],[DisputedFlag]]="","",IF(Table4[[#This Row],[DisputedFlag]]="Yes",1,0))</f>
        <v/>
      </c>
      <c r="T194">
        <f>IF(Table4[[#This Row],[PaymentStatus]]="Open",1,0)</f>
        <v>0</v>
      </c>
      <c r="U194">
        <f>IF(Table4[[#This Row],[InvoiceDate]]&lt;&gt;"",YEAR(Table4[[#This Row],[InvoiceDate]]),"")</f>
        <v>2025</v>
      </c>
    </row>
    <row r="195" spans="1:21" x14ac:dyDescent="0.4">
      <c r="A195" t="s">
        <v>216</v>
      </c>
      <c r="B195" t="s">
        <v>945</v>
      </c>
      <c r="C195" t="s">
        <v>39</v>
      </c>
      <c r="D195" s="1">
        <v>45076</v>
      </c>
      <c r="E195" s="1">
        <v>45106</v>
      </c>
      <c r="F195">
        <v>2497.87</v>
      </c>
      <c r="G195" t="s">
        <v>19</v>
      </c>
      <c r="H195" t="s">
        <v>16</v>
      </c>
      <c r="I195" s="1">
        <v>0</v>
      </c>
      <c r="J195" t="s">
        <v>947</v>
      </c>
      <c r="K195" t="s">
        <v>947</v>
      </c>
      <c r="L195">
        <v>818</v>
      </c>
      <c r="M195" t="s">
        <v>947</v>
      </c>
      <c r="N195" t="s">
        <v>947</v>
      </c>
      <c r="O195" t="s">
        <v>13</v>
      </c>
      <c r="P195" t="s">
        <v>946</v>
      </c>
      <c r="Q195" t="str">
        <f>IF(Table4[[#This Row],[DaysLate]]="","NA",IF(Table4[[#This Row],[DaysLate]]&lt;=0,"On Time",IF(Table4[[#This Row],[DaysLate]]&lt;=30,"1-30 Days",IF(Table4[[#This Row],[DaysLate]]&lt;=60,"30-60 Days",IF(Table4[[#This Row],[DaysLate]]&lt;=90,"60-90 Days","90+ Days")))))</f>
        <v>NA</v>
      </c>
      <c r="R195" t="str">
        <f>IF(Table4[[#This Row],[DaysLate]]="","",IF(Table4[[#This Row],[DaysLate]]&gt;0,1,0))</f>
        <v/>
      </c>
      <c r="S195" t="str">
        <f>IF(Table4[[#This Row],[DisputedFlag]]="","",IF(Table4[[#This Row],[DisputedFlag]]="Yes",1,0))</f>
        <v/>
      </c>
      <c r="T195">
        <f>IF(Table4[[#This Row],[PaymentStatus]]="Open",1,0)</f>
        <v>0</v>
      </c>
      <c r="U195">
        <f>IF(Table4[[#This Row],[InvoiceDate]]&lt;&gt;"",YEAR(Table4[[#This Row],[InvoiceDate]]),"")</f>
        <v>2023</v>
      </c>
    </row>
    <row r="196" spans="1:21" x14ac:dyDescent="0.4">
      <c r="A196" t="s">
        <v>217</v>
      </c>
      <c r="B196" t="s">
        <v>945</v>
      </c>
      <c r="C196" t="s">
        <v>43</v>
      </c>
      <c r="D196" s="1">
        <v>45454</v>
      </c>
      <c r="E196" s="1">
        <v>45484</v>
      </c>
      <c r="F196">
        <v>1407.52</v>
      </c>
      <c r="G196" t="s">
        <v>15</v>
      </c>
      <c r="H196" t="s">
        <v>12</v>
      </c>
      <c r="I196" s="1">
        <v>0</v>
      </c>
      <c r="J196" t="s">
        <v>947</v>
      </c>
      <c r="K196" t="s">
        <v>947</v>
      </c>
      <c r="L196">
        <v>897</v>
      </c>
      <c r="M196" t="s">
        <v>947</v>
      </c>
      <c r="N196" t="s">
        <v>947</v>
      </c>
      <c r="O196" t="s">
        <v>13</v>
      </c>
      <c r="P196" t="s">
        <v>946</v>
      </c>
      <c r="Q196" t="str">
        <f>IF(Table4[[#This Row],[DaysLate]]="","NA",IF(Table4[[#This Row],[DaysLate]]&lt;=0,"On Time",IF(Table4[[#This Row],[DaysLate]]&lt;=30,"1-30 Days",IF(Table4[[#This Row],[DaysLate]]&lt;=60,"30-60 Days",IF(Table4[[#This Row],[DaysLate]]&lt;=90,"60-90 Days","90+ Days")))))</f>
        <v>NA</v>
      </c>
      <c r="R196" t="str">
        <f>IF(Table4[[#This Row],[DaysLate]]="","",IF(Table4[[#This Row],[DaysLate]]&gt;0,1,0))</f>
        <v/>
      </c>
      <c r="S196" t="str">
        <f>IF(Table4[[#This Row],[DisputedFlag]]="","",IF(Table4[[#This Row],[DisputedFlag]]="Yes",1,0))</f>
        <v/>
      </c>
      <c r="T196">
        <f>IF(Table4[[#This Row],[PaymentStatus]]="Open",1,0)</f>
        <v>1</v>
      </c>
      <c r="U196">
        <f>IF(Table4[[#This Row],[InvoiceDate]]&lt;&gt;"",YEAR(Table4[[#This Row],[InvoiceDate]]),"")</f>
        <v>2024</v>
      </c>
    </row>
    <row r="197" spans="1:21" x14ac:dyDescent="0.4">
      <c r="A197" t="s">
        <v>218</v>
      </c>
      <c r="B197" t="s">
        <v>945</v>
      </c>
      <c r="C197" t="s">
        <v>43</v>
      </c>
      <c r="D197" s="1">
        <v>45723</v>
      </c>
      <c r="E197" s="1">
        <v>45753</v>
      </c>
      <c r="F197">
        <v>2632.28</v>
      </c>
      <c r="G197" t="s">
        <v>25</v>
      </c>
      <c r="H197" t="s">
        <v>16</v>
      </c>
      <c r="I197" s="1">
        <v>0</v>
      </c>
      <c r="J197" t="s">
        <v>947</v>
      </c>
      <c r="K197" t="s">
        <v>947</v>
      </c>
      <c r="L197">
        <v>770</v>
      </c>
      <c r="M197" t="s">
        <v>947</v>
      </c>
      <c r="N197" t="s">
        <v>947</v>
      </c>
      <c r="O197" t="s">
        <v>13</v>
      </c>
      <c r="P197" t="s">
        <v>946</v>
      </c>
      <c r="Q197" t="str">
        <f>IF(Table4[[#This Row],[DaysLate]]="","NA",IF(Table4[[#This Row],[DaysLate]]&lt;=0,"On Time",IF(Table4[[#This Row],[DaysLate]]&lt;=30,"1-30 Days",IF(Table4[[#This Row],[DaysLate]]&lt;=60,"30-60 Days",IF(Table4[[#This Row],[DaysLate]]&lt;=90,"60-90 Days","90+ Days")))))</f>
        <v>NA</v>
      </c>
      <c r="R197" t="str">
        <f>IF(Table4[[#This Row],[DaysLate]]="","",IF(Table4[[#This Row],[DaysLate]]&gt;0,1,0))</f>
        <v/>
      </c>
      <c r="S197" t="str">
        <f>IF(Table4[[#This Row],[DisputedFlag]]="","",IF(Table4[[#This Row],[DisputedFlag]]="Yes",1,0))</f>
        <v/>
      </c>
      <c r="T197">
        <f>IF(Table4[[#This Row],[PaymentStatus]]="Open",1,0)</f>
        <v>0</v>
      </c>
      <c r="U197">
        <f>IF(Table4[[#This Row],[InvoiceDate]]&lt;&gt;"",YEAR(Table4[[#This Row],[InvoiceDate]]),"")</f>
        <v>2025</v>
      </c>
    </row>
    <row r="198" spans="1:21" x14ac:dyDescent="0.4">
      <c r="A198" t="s">
        <v>219</v>
      </c>
      <c r="B198" t="s">
        <v>945</v>
      </c>
      <c r="C198" t="s">
        <v>18</v>
      </c>
      <c r="D198" s="1">
        <v>45384</v>
      </c>
      <c r="E198" s="1">
        <v>45414</v>
      </c>
      <c r="F198">
        <v>3255.92</v>
      </c>
      <c r="G198" t="s">
        <v>19</v>
      </c>
      <c r="H198" t="s">
        <v>12</v>
      </c>
      <c r="I198" s="1">
        <v>0</v>
      </c>
      <c r="J198" t="s">
        <v>947</v>
      </c>
      <c r="K198" t="s">
        <v>947</v>
      </c>
      <c r="L198">
        <v>391</v>
      </c>
      <c r="M198" t="s">
        <v>947</v>
      </c>
      <c r="N198" t="s">
        <v>947</v>
      </c>
      <c r="O198" t="s">
        <v>13</v>
      </c>
      <c r="P198" t="s">
        <v>946</v>
      </c>
      <c r="Q198" t="str">
        <f>IF(Table4[[#This Row],[DaysLate]]="","NA",IF(Table4[[#This Row],[DaysLate]]&lt;=0,"On Time",IF(Table4[[#This Row],[DaysLate]]&lt;=30,"1-30 Days",IF(Table4[[#This Row],[DaysLate]]&lt;=60,"30-60 Days",IF(Table4[[#This Row],[DaysLate]]&lt;=90,"60-90 Days","90+ Days")))))</f>
        <v>NA</v>
      </c>
      <c r="R198" t="str">
        <f>IF(Table4[[#This Row],[DaysLate]]="","",IF(Table4[[#This Row],[DaysLate]]&gt;0,1,0))</f>
        <v/>
      </c>
      <c r="S198" t="str">
        <f>IF(Table4[[#This Row],[DisputedFlag]]="","",IF(Table4[[#This Row],[DisputedFlag]]="Yes",1,0))</f>
        <v/>
      </c>
      <c r="T198">
        <f>IF(Table4[[#This Row],[PaymentStatus]]="Open",1,0)</f>
        <v>1</v>
      </c>
      <c r="U198">
        <f>IF(Table4[[#This Row],[InvoiceDate]]&lt;&gt;"",YEAR(Table4[[#This Row],[InvoiceDate]]),"")</f>
        <v>2024</v>
      </c>
    </row>
    <row r="199" spans="1:21" x14ac:dyDescent="0.4">
      <c r="A199" t="s">
        <v>220</v>
      </c>
      <c r="B199" t="s">
        <v>945</v>
      </c>
      <c r="C199" t="s">
        <v>10</v>
      </c>
      <c r="D199" s="1">
        <v>45190</v>
      </c>
      <c r="E199" s="1">
        <v>45220</v>
      </c>
      <c r="F199">
        <v>392.7</v>
      </c>
      <c r="G199" t="s">
        <v>22</v>
      </c>
      <c r="H199" t="s">
        <v>28</v>
      </c>
      <c r="I199" s="1">
        <v>45229</v>
      </c>
      <c r="J199">
        <v>9</v>
      </c>
      <c r="K199" t="s">
        <v>947</v>
      </c>
      <c r="L199">
        <v>818</v>
      </c>
      <c r="M199" t="s">
        <v>947</v>
      </c>
      <c r="N199" t="s">
        <v>947</v>
      </c>
      <c r="O199" t="s">
        <v>13</v>
      </c>
      <c r="P199" t="s">
        <v>946</v>
      </c>
      <c r="Q199" t="str">
        <f>IF(Table4[[#This Row],[DaysLate]]="","NA",IF(Table4[[#This Row],[DaysLate]]&lt;=0,"On Time",IF(Table4[[#This Row],[DaysLate]]&lt;=30,"1-30 Days",IF(Table4[[#This Row],[DaysLate]]&lt;=60,"30-60 Days",IF(Table4[[#This Row],[DaysLate]]&lt;=90,"60-90 Days","90+ Days")))))</f>
        <v>1-30 Days</v>
      </c>
      <c r="R199">
        <f>IF(Table4[[#This Row],[DaysLate]]="","",IF(Table4[[#This Row],[DaysLate]]&gt;0,1,0))</f>
        <v>1</v>
      </c>
      <c r="S199" t="str">
        <f>IF(Table4[[#This Row],[DisputedFlag]]="","",IF(Table4[[#This Row],[DisputedFlag]]="Yes",1,0))</f>
        <v/>
      </c>
      <c r="T199">
        <f>IF(Table4[[#This Row],[PaymentStatus]]="Open",1,0)</f>
        <v>0</v>
      </c>
      <c r="U199">
        <f>IF(Table4[[#This Row],[InvoiceDate]]&lt;&gt;"",YEAR(Table4[[#This Row],[InvoiceDate]]),"")</f>
        <v>2023</v>
      </c>
    </row>
    <row r="200" spans="1:21" x14ac:dyDescent="0.4">
      <c r="A200" t="s">
        <v>221</v>
      </c>
      <c r="B200" t="s">
        <v>945</v>
      </c>
      <c r="C200" t="s">
        <v>18</v>
      </c>
      <c r="D200" s="1">
        <v>45388</v>
      </c>
      <c r="E200" s="1">
        <v>45418</v>
      </c>
      <c r="F200">
        <v>4366.6499999999996</v>
      </c>
      <c r="G200" t="s">
        <v>22</v>
      </c>
      <c r="H200" t="s">
        <v>16</v>
      </c>
      <c r="I200" s="1">
        <v>0</v>
      </c>
      <c r="J200" t="s">
        <v>947</v>
      </c>
      <c r="K200" t="s">
        <v>947</v>
      </c>
      <c r="L200">
        <v>406</v>
      </c>
      <c r="M200" t="s">
        <v>947</v>
      </c>
      <c r="N200" t="s">
        <v>947</v>
      </c>
      <c r="O200" t="s">
        <v>13</v>
      </c>
      <c r="P200" t="s">
        <v>946</v>
      </c>
      <c r="Q200" t="str">
        <f>IF(Table4[[#This Row],[DaysLate]]="","NA",IF(Table4[[#This Row],[DaysLate]]&lt;=0,"On Time",IF(Table4[[#This Row],[DaysLate]]&lt;=30,"1-30 Days",IF(Table4[[#This Row],[DaysLate]]&lt;=60,"30-60 Days",IF(Table4[[#This Row],[DaysLate]]&lt;=90,"60-90 Days","90+ Days")))))</f>
        <v>NA</v>
      </c>
      <c r="R200" t="str">
        <f>IF(Table4[[#This Row],[DaysLate]]="","",IF(Table4[[#This Row],[DaysLate]]&gt;0,1,0))</f>
        <v/>
      </c>
      <c r="S200" t="str">
        <f>IF(Table4[[#This Row],[DisputedFlag]]="","",IF(Table4[[#This Row],[DisputedFlag]]="Yes",1,0))</f>
        <v/>
      </c>
      <c r="T200">
        <f>IF(Table4[[#This Row],[PaymentStatus]]="Open",1,0)</f>
        <v>0</v>
      </c>
      <c r="U200">
        <f>IF(Table4[[#This Row],[InvoiceDate]]&lt;&gt;"",YEAR(Table4[[#This Row],[InvoiceDate]]),"")</f>
        <v>2024</v>
      </c>
    </row>
    <row r="201" spans="1:21" x14ac:dyDescent="0.4">
      <c r="A201" t="s">
        <v>222</v>
      </c>
      <c r="B201" t="s">
        <v>945</v>
      </c>
      <c r="C201" t="s">
        <v>43</v>
      </c>
      <c r="D201" s="1">
        <v>45372</v>
      </c>
      <c r="E201" s="1">
        <v>45402</v>
      </c>
      <c r="F201">
        <v>1348.94</v>
      </c>
      <c r="G201" t="s">
        <v>11</v>
      </c>
      <c r="H201" t="s">
        <v>28</v>
      </c>
      <c r="I201" s="1">
        <v>45402</v>
      </c>
      <c r="J201">
        <v>0</v>
      </c>
      <c r="K201" t="s">
        <v>947</v>
      </c>
      <c r="L201">
        <v>897</v>
      </c>
      <c r="M201" t="s">
        <v>947</v>
      </c>
      <c r="N201" t="s">
        <v>947</v>
      </c>
      <c r="O201" t="s">
        <v>13</v>
      </c>
      <c r="P201" t="s">
        <v>946</v>
      </c>
      <c r="Q201" t="str">
        <f>IF(Table4[[#This Row],[DaysLate]]="","NA",IF(Table4[[#This Row],[DaysLate]]&lt;=0,"On Time",IF(Table4[[#This Row],[DaysLate]]&lt;=30,"1-30 Days",IF(Table4[[#This Row],[DaysLate]]&lt;=60,"30-60 Days",IF(Table4[[#This Row],[DaysLate]]&lt;=90,"60-90 Days","90+ Days")))))</f>
        <v>On Time</v>
      </c>
      <c r="R201">
        <f>IF(Table4[[#This Row],[DaysLate]]="","",IF(Table4[[#This Row],[DaysLate]]&gt;0,1,0))</f>
        <v>0</v>
      </c>
      <c r="S201" t="str">
        <f>IF(Table4[[#This Row],[DisputedFlag]]="","",IF(Table4[[#This Row],[DisputedFlag]]="Yes",1,0))</f>
        <v/>
      </c>
      <c r="T201">
        <f>IF(Table4[[#This Row],[PaymentStatus]]="Open",1,0)</f>
        <v>0</v>
      </c>
      <c r="U201">
        <f>IF(Table4[[#This Row],[InvoiceDate]]&lt;&gt;"",YEAR(Table4[[#This Row],[InvoiceDate]]),"")</f>
        <v>2024</v>
      </c>
    </row>
    <row r="202" spans="1:21" x14ac:dyDescent="0.4">
      <c r="A202" t="s">
        <v>223</v>
      </c>
      <c r="B202" t="s">
        <v>945</v>
      </c>
      <c r="C202" t="s">
        <v>39</v>
      </c>
      <c r="D202" s="1">
        <v>45837</v>
      </c>
      <c r="E202" s="1">
        <v>45867</v>
      </c>
      <c r="F202">
        <v>4373.5200000000004</v>
      </c>
      <c r="G202" t="s">
        <v>19</v>
      </c>
      <c r="H202" t="s">
        <v>12</v>
      </c>
      <c r="I202" s="1">
        <v>0</v>
      </c>
      <c r="J202" t="s">
        <v>947</v>
      </c>
      <c r="K202" t="s">
        <v>947</v>
      </c>
      <c r="L202">
        <v>406</v>
      </c>
      <c r="M202" t="s">
        <v>947</v>
      </c>
      <c r="N202" t="s">
        <v>947</v>
      </c>
      <c r="O202" t="s">
        <v>13</v>
      </c>
      <c r="P202" t="s">
        <v>946</v>
      </c>
      <c r="Q202" t="str">
        <f>IF(Table4[[#This Row],[DaysLate]]="","NA",IF(Table4[[#This Row],[DaysLate]]&lt;=0,"On Time",IF(Table4[[#This Row],[DaysLate]]&lt;=30,"1-30 Days",IF(Table4[[#This Row],[DaysLate]]&lt;=60,"30-60 Days",IF(Table4[[#This Row],[DaysLate]]&lt;=90,"60-90 Days","90+ Days")))))</f>
        <v>NA</v>
      </c>
      <c r="R202" t="str">
        <f>IF(Table4[[#This Row],[DaysLate]]="","",IF(Table4[[#This Row],[DaysLate]]&gt;0,1,0))</f>
        <v/>
      </c>
      <c r="S202" t="str">
        <f>IF(Table4[[#This Row],[DisputedFlag]]="","",IF(Table4[[#This Row],[DisputedFlag]]="Yes",1,0))</f>
        <v/>
      </c>
      <c r="T202">
        <f>IF(Table4[[#This Row],[PaymentStatus]]="Open",1,0)</f>
        <v>1</v>
      </c>
      <c r="U202">
        <f>IF(Table4[[#This Row],[InvoiceDate]]&lt;&gt;"",YEAR(Table4[[#This Row],[InvoiceDate]]),"")</f>
        <v>2025</v>
      </c>
    </row>
    <row r="203" spans="1:21" x14ac:dyDescent="0.4">
      <c r="A203" t="s">
        <v>224</v>
      </c>
      <c r="B203" t="s">
        <v>945</v>
      </c>
      <c r="C203" t="s">
        <v>39</v>
      </c>
      <c r="D203" s="1">
        <v>45232</v>
      </c>
      <c r="E203" s="1">
        <v>45262</v>
      </c>
      <c r="F203">
        <v>3414.97</v>
      </c>
      <c r="G203" t="s">
        <v>22</v>
      </c>
      <c r="H203" t="s">
        <v>28</v>
      </c>
      <c r="I203" s="1">
        <v>45262</v>
      </c>
      <c r="J203">
        <v>0</v>
      </c>
      <c r="K203" t="s">
        <v>947</v>
      </c>
      <c r="L203">
        <v>770</v>
      </c>
      <c r="M203" t="s">
        <v>947</v>
      </c>
      <c r="N203" t="s">
        <v>947</v>
      </c>
      <c r="O203" t="s">
        <v>13</v>
      </c>
      <c r="P203" t="s">
        <v>946</v>
      </c>
      <c r="Q203" t="str">
        <f>IF(Table4[[#This Row],[DaysLate]]="","NA",IF(Table4[[#This Row],[DaysLate]]&lt;=0,"On Time",IF(Table4[[#This Row],[DaysLate]]&lt;=30,"1-30 Days",IF(Table4[[#This Row],[DaysLate]]&lt;=60,"30-60 Days",IF(Table4[[#This Row],[DaysLate]]&lt;=90,"60-90 Days","90+ Days")))))</f>
        <v>On Time</v>
      </c>
      <c r="R203">
        <f>IF(Table4[[#This Row],[DaysLate]]="","",IF(Table4[[#This Row],[DaysLate]]&gt;0,1,0))</f>
        <v>0</v>
      </c>
      <c r="S203" t="str">
        <f>IF(Table4[[#This Row],[DisputedFlag]]="","",IF(Table4[[#This Row],[DisputedFlag]]="Yes",1,0))</f>
        <v/>
      </c>
      <c r="T203">
        <f>IF(Table4[[#This Row],[PaymentStatus]]="Open",1,0)</f>
        <v>0</v>
      </c>
      <c r="U203">
        <f>IF(Table4[[#This Row],[InvoiceDate]]&lt;&gt;"",YEAR(Table4[[#This Row],[InvoiceDate]]),"")</f>
        <v>2023</v>
      </c>
    </row>
    <row r="204" spans="1:21" x14ac:dyDescent="0.4">
      <c r="A204" t="s">
        <v>225</v>
      </c>
      <c r="B204" t="s">
        <v>945</v>
      </c>
      <c r="C204" t="s">
        <v>39</v>
      </c>
      <c r="D204" s="1">
        <v>45665</v>
      </c>
      <c r="E204" s="1">
        <v>45695</v>
      </c>
      <c r="F204">
        <v>1646.53</v>
      </c>
      <c r="G204" t="s">
        <v>15</v>
      </c>
      <c r="H204" t="s">
        <v>28</v>
      </c>
      <c r="I204" s="1">
        <v>45695</v>
      </c>
      <c r="J204">
        <v>0</v>
      </c>
      <c r="K204" t="s">
        <v>947</v>
      </c>
      <c r="L204">
        <v>391</v>
      </c>
      <c r="M204" t="s">
        <v>947</v>
      </c>
      <c r="N204" t="s">
        <v>947</v>
      </c>
      <c r="O204" t="s">
        <v>13</v>
      </c>
      <c r="P204" t="s">
        <v>946</v>
      </c>
      <c r="Q204" t="str">
        <f>IF(Table4[[#This Row],[DaysLate]]="","NA",IF(Table4[[#This Row],[DaysLate]]&lt;=0,"On Time",IF(Table4[[#This Row],[DaysLate]]&lt;=30,"1-30 Days",IF(Table4[[#This Row],[DaysLate]]&lt;=60,"30-60 Days",IF(Table4[[#This Row],[DaysLate]]&lt;=90,"60-90 Days","90+ Days")))))</f>
        <v>On Time</v>
      </c>
      <c r="R204">
        <f>IF(Table4[[#This Row],[DaysLate]]="","",IF(Table4[[#This Row],[DaysLate]]&gt;0,1,0))</f>
        <v>0</v>
      </c>
      <c r="S204" t="str">
        <f>IF(Table4[[#This Row],[DisputedFlag]]="","",IF(Table4[[#This Row],[DisputedFlag]]="Yes",1,0))</f>
        <v/>
      </c>
      <c r="T204">
        <f>IF(Table4[[#This Row],[PaymentStatus]]="Open",1,0)</f>
        <v>0</v>
      </c>
      <c r="U204">
        <f>IF(Table4[[#This Row],[InvoiceDate]]&lt;&gt;"",YEAR(Table4[[#This Row],[InvoiceDate]]),"")</f>
        <v>2025</v>
      </c>
    </row>
    <row r="205" spans="1:21" x14ac:dyDescent="0.4">
      <c r="A205" t="s">
        <v>226</v>
      </c>
      <c r="B205" t="s">
        <v>945</v>
      </c>
      <c r="C205" t="s">
        <v>18</v>
      </c>
      <c r="D205" s="1">
        <v>45727</v>
      </c>
      <c r="E205" s="1">
        <v>45757</v>
      </c>
      <c r="F205">
        <v>2688.88</v>
      </c>
      <c r="G205" t="s">
        <v>11</v>
      </c>
      <c r="H205" t="s">
        <v>12</v>
      </c>
      <c r="I205" s="1">
        <v>0</v>
      </c>
      <c r="J205" t="s">
        <v>947</v>
      </c>
      <c r="K205" t="s">
        <v>947</v>
      </c>
      <c r="L205">
        <v>897</v>
      </c>
      <c r="M205" t="s">
        <v>947</v>
      </c>
      <c r="N205" t="s">
        <v>947</v>
      </c>
      <c r="O205" t="s">
        <v>13</v>
      </c>
      <c r="P205" t="s">
        <v>946</v>
      </c>
      <c r="Q205" t="str">
        <f>IF(Table4[[#This Row],[DaysLate]]="","NA",IF(Table4[[#This Row],[DaysLate]]&lt;=0,"On Time",IF(Table4[[#This Row],[DaysLate]]&lt;=30,"1-30 Days",IF(Table4[[#This Row],[DaysLate]]&lt;=60,"30-60 Days",IF(Table4[[#This Row],[DaysLate]]&lt;=90,"60-90 Days","90+ Days")))))</f>
        <v>NA</v>
      </c>
      <c r="R205" t="str">
        <f>IF(Table4[[#This Row],[DaysLate]]="","",IF(Table4[[#This Row],[DaysLate]]&gt;0,1,0))</f>
        <v/>
      </c>
      <c r="S205" t="str">
        <f>IF(Table4[[#This Row],[DisputedFlag]]="","",IF(Table4[[#This Row],[DisputedFlag]]="Yes",1,0))</f>
        <v/>
      </c>
      <c r="T205">
        <f>IF(Table4[[#This Row],[PaymentStatus]]="Open",1,0)</f>
        <v>1</v>
      </c>
      <c r="U205">
        <f>IF(Table4[[#This Row],[InvoiceDate]]&lt;&gt;"",YEAR(Table4[[#This Row],[InvoiceDate]]),"")</f>
        <v>2025</v>
      </c>
    </row>
    <row r="206" spans="1:21" x14ac:dyDescent="0.4">
      <c r="A206" t="s">
        <v>227</v>
      </c>
      <c r="B206" t="s">
        <v>945</v>
      </c>
      <c r="C206" t="s">
        <v>21</v>
      </c>
      <c r="D206" s="1">
        <v>44933</v>
      </c>
      <c r="E206" s="1">
        <v>44963</v>
      </c>
      <c r="F206">
        <v>2187.09</v>
      </c>
      <c r="G206" t="s">
        <v>25</v>
      </c>
      <c r="H206" t="s">
        <v>16</v>
      </c>
      <c r="I206" s="1">
        <v>0</v>
      </c>
      <c r="J206" t="s">
        <v>947</v>
      </c>
      <c r="K206" t="s">
        <v>947</v>
      </c>
      <c r="L206">
        <v>818</v>
      </c>
      <c r="M206" t="s">
        <v>947</v>
      </c>
      <c r="N206" t="s">
        <v>947</v>
      </c>
      <c r="O206" t="s">
        <v>13</v>
      </c>
      <c r="P206" t="s">
        <v>946</v>
      </c>
      <c r="Q206" t="str">
        <f>IF(Table4[[#This Row],[DaysLate]]="","NA",IF(Table4[[#This Row],[DaysLate]]&lt;=0,"On Time",IF(Table4[[#This Row],[DaysLate]]&lt;=30,"1-30 Days",IF(Table4[[#This Row],[DaysLate]]&lt;=60,"30-60 Days",IF(Table4[[#This Row],[DaysLate]]&lt;=90,"60-90 Days","90+ Days")))))</f>
        <v>NA</v>
      </c>
      <c r="R206" t="str">
        <f>IF(Table4[[#This Row],[DaysLate]]="","",IF(Table4[[#This Row],[DaysLate]]&gt;0,1,0))</f>
        <v/>
      </c>
      <c r="S206" t="str">
        <f>IF(Table4[[#This Row],[DisputedFlag]]="","",IF(Table4[[#This Row],[DisputedFlag]]="Yes",1,0))</f>
        <v/>
      </c>
      <c r="T206">
        <f>IF(Table4[[#This Row],[PaymentStatus]]="Open",1,0)</f>
        <v>0</v>
      </c>
      <c r="U206">
        <f>IF(Table4[[#This Row],[InvoiceDate]]&lt;&gt;"",YEAR(Table4[[#This Row],[InvoiceDate]]),"")</f>
        <v>2023</v>
      </c>
    </row>
    <row r="207" spans="1:21" x14ac:dyDescent="0.4">
      <c r="A207" t="s">
        <v>228</v>
      </c>
      <c r="B207" t="s">
        <v>945</v>
      </c>
      <c r="C207" t="s">
        <v>43</v>
      </c>
      <c r="D207" s="1">
        <v>45805</v>
      </c>
      <c r="E207" s="1">
        <v>45835</v>
      </c>
      <c r="F207">
        <v>3171.13</v>
      </c>
      <c r="G207" t="s">
        <v>22</v>
      </c>
      <c r="H207" t="s">
        <v>28</v>
      </c>
      <c r="I207" s="1">
        <v>45838</v>
      </c>
      <c r="J207">
        <v>3</v>
      </c>
      <c r="K207" t="s">
        <v>947</v>
      </c>
      <c r="L207">
        <v>770</v>
      </c>
      <c r="M207" t="s">
        <v>947</v>
      </c>
      <c r="N207" t="s">
        <v>947</v>
      </c>
      <c r="O207" t="s">
        <v>13</v>
      </c>
      <c r="P207" t="s">
        <v>946</v>
      </c>
      <c r="Q207" t="str">
        <f>IF(Table4[[#This Row],[DaysLate]]="","NA",IF(Table4[[#This Row],[DaysLate]]&lt;=0,"On Time",IF(Table4[[#This Row],[DaysLate]]&lt;=30,"1-30 Days",IF(Table4[[#This Row],[DaysLate]]&lt;=60,"30-60 Days",IF(Table4[[#This Row],[DaysLate]]&lt;=90,"60-90 Days","90+ Days")))))</f>
        <v>1-30 Days</v>
      </c>
      <c r="R207">
        <f>IF(Table4[[#This Row],[DaysLate]]="","",IF(Table4[[#This Row],[DaysLate]]&gt;0,1,0))</f>
        <v>1</v>
      </c>
      <c r="S207" t="str">
        <f>IF(Table4[[#This Row],[DisputedFlag]]="","",IF(Table4[[#This Row],[DisputedFlag]]="Yes",1,0))</f>
        <v/>
      </c>
      <c r="T207">
        <f>IF(Table4[[#This Row],[PaymentStatus]]="Open",1,0)</f>
        <v>0</v>
      </c>
      <c r="U207">
        <f>IF(Table4[[#This Row],[InvoiceDate]]&lt;&gt;"",YEAR(Table4[[#This Row],[InvoiceDate]]),"")</f>
        <v>2025</v>
      </c>
    </row>
    <row r="208" spans="1:21" x14ac:dyDescent="0.4">
      <c r="A208" t="s">
        <v>229</v>
      </c>
      <c r="B208" t="s">
        <v>945</v>
      </c>
      <c r="C208" t="s">
        <v>10</v>
      </c>
      <c r="D208" s="1">
        <v>45437</v>
      </c>
      <c r="E208" s="1">
        <v>45467</v>
      </c>
      <c r="F208">
        <v>2235.4699999999998</v>
      </c>
      <c r="G208" t="s">
        <v>11</v>
      </c>
      <c r="H208" t="s">
        <v>28</v>
      </c>
      <c r="I208" s="1">
        <v>45467</v>
      </c>
      <c r="J208">
        <v>0</v>
      </c>
      <c r="K208" t="s">
        <v>947</v>
      </c>
      <c r="L208">
        <v>406</v>
      </c>
      <c r="M208" t="s">
        <v>947</v>
      </c>
      <c r="N208" t="s">
        <v>947</v>
      </c>
      <c r="O208" t="s">
        <v>13</v>
      </c>
      <c r="P208" t="s">
        <v>946</v>
      </c>
      <c r="Q208" t="str">
        <f>IF(Table4[[#This Row],[DaysLate]]="","NA",IF(Table4[[#This Row],[DaysLate]]&lt;=0,"On Time",IF(Table4[[#This Row],[DaysLate]]&lt;=30,"1-30 Days",IF(Table4[[#This Row],[DaysLate]]&lt;=60,"30-60 Days",IF(Table4[[#This Row],[DaysLate]]&lt;=90,"60-90 Days","90+ Days")))))</f>
        <v>On Time</v>
      </c>
      <c r="R208">
        <f>IF(Table4[[#This Row],[DaysLate]]="","",IF(Table4[[#This Row],[DaysLate]]&gt;0,1,0))</f>
        <v>0</v>
      </c>
      <c r="S208" t="str">
        <f>IF(Table4[[#This Row],[DisputedFlag]]="","",IF(Table4[[#This Row],[DisputedFlag]]="Yes",1,0))</f>
        <v/>
      </c>
      <c r="T208">
        <f>IF(Table4[[#This Row],[PaymentStatus]]="Open",1,0)</f>
        <v>0</v>
      </c>
      <c r="U208">
        <f>IF(Table4[[#This Row],[InvoiceDate]]&lt;&gt;"",YEAR(Table4[[#This Row],[InvoiceDate]]),"")</f>
        <v>2024</v>
      </c>
    </row>
    <row r="209" spans="1:21" x14ac:dyDescent="0.4">
      <c r="A209" t="s">
        <v>230</v>
      </c>
      <c r="B209" t="s">
        <v>945</v>
      </c>
      <c r="C209" t="s">
        <v>10</v>
      </c>
      <c r="D209" s="1">
        <v>45445</v>
      </c>
      <c r="E209" s="1">
        <v>45475</v>
      </c>
      <c r="F209">
        <v>4392.95</v>
      </c>
      <c r="G209" t="s">
        <v>22</v>
      </c>
      <c r="H209" t="s">
        <v>28</v>
      </c>
      <c r="I209" s="1">
        <v>45475</v>
      </c>
      <c r="J209">
        <v>0</v>
      </c>
      <c r="K209" t="s">
        <v>947</v>
      </c>
      <c r="L209">
        <v>818</v>
      </c>
      <c r="M209" t="s">
        <v>947</v>
      </c>
      <c r="N209" t="s">
        <v>947</v>
      </c>
      <c r="O209" t="s">
        <v>13</v>
      </c>
      <c r="P209" t="s">
        <v>946</v>
      </c>
      <c r="Q209" t="str">
        <f>IF(Table4[[#This Row],[DaysLate]]="","NA",IF(Table4[[#This Row],[DaysLate]]&lt;=0,"On Time",IF(Table4[[#This Row],[DaysLate]]&lt;=30,"1-30 Days",IF(Table4[[#This Row],[DaysLate]]&lt;=60,"30-60 Days",IF(Table4[[#This Row],[DaysLate]]&lt;=90,"60-90 Days","90+ Days")))))</f>
        <v>On Time</v>
      </c>
      <c r="R209">
        <f>IF(Table4[[#This Row],[DaysLate]]="","",IF(Table4[[#This Row],[DaysLate]]&gt;0,1,0))</f>
        <v>0</v>
      </c>
      <c r="S209" t="str">
        <f>IF(Table4[[#This Row],[DisputedFlag]]="","",IF(Table4[[#This Row],[DisputedFlag]]="Yes",1,0))</f>
        <v/>
      </c>
      <c r="T209">
        <f>IF(Table4[[#This Row],[PaymentStatus]]="Open",1,0)</f>
        <v>0</v>
      </c>
      <c r="U209">
        <f>IF(Table4[[#This Row],[InvoiceDate]]&lt;&gt;"",YEAR(Table4[[#This Row],[InvoiceDate]]),"")</f>
        <v>2024</v>
      </c>
    </row>
    <row r="210" spans="1:21" x14ac:dyDescent="0.4">
      <c r="A210" t="s">
        <v>231</v>
      </c>
      <c r="B210" t="s">
        <v>945</v>
      </c>
      <c r="C210" t="s">
        <v>39</v>
      </c>
      <c r="D210" s="1">
        <v>45204</v>
      </c>
      <c r="E210" s="1">
        <v>45234</v>
      </c>
      <c r="F210">
        <v>765.04</v>
      </c>
      <c r="G210" t="s">
        <v>11</v>
      </c>
      <c r="H210" t="s">
        <v>28</v>
      </c>
      <c r="I210" s="1">
        <v>45234</v>
      </c>
      <c r="J210">
        <v>0</v>
      </c>
      <c r="K210" t="s">
        <v>947</v>
      </c>
      <c r="L210">
        <v>391</v>
      </c>
      <c r="M210" t="s">
        <v>947</v>
      </c>
      <c r="N210" t="s">
        <v>947</v>
      </c>
      <c r="O210" t="s">
        <v>13</v>
      </c>
      <c r="P210" t="s">
        <v>946</v>
      </c>
      <c r="Q210" t="str">
        <f>IF(Table4[[#This Row],[DaysLate]]="","NA",IF(Table4[[#This Row],[DaysLate]]&lt;=0,"On Time",IF(Table4[[#This Row],[DaysLate]]&lt;=30,"1-30 Days",IF(Table4[[#This Row],[DaysLate]]&lt;=60,"30-60 Days",IF(Table4[[#This Row],[DaysLate]]&lt;=90,"60-90 Days","90+ Days")))))</f>
        <v>On Time</v>
      </c>
      <c r="R210">
        <f>IF(Table4[[#This Row],[DaysLate]]="","",IF(Table4[[#This Row],[DaysLate]]&gt;0,1,0))</f>
        <v>0</v>
      </c>
      <c r="S210" t="str">
        <f>IF(Table4[[#This Row],[DisputedFlag]]="","",IF(Table4[[#This Row],[DisputedFlag]]="Yes",1,0))</f>
        <v/>
      </c>
      <c r="T210">
        <f>IF(Table4[[#This Row],[PaymentStatus]]="Open",1,0)</f>
        <v>0</v>
      </c>
      <c r="U210">
        <f>IF(Table4[[#This Row],[InvoiceDate]]&lt;&gt;"",YEAR(Table4[[#This Row],[InvoiceDate]]),"")</f>
        <v>2023</v>
      </c>
    </row>
    <row r="211" spans="1:21" x14ac:dyDescent="0.4">
      <c r="A211" t="s">
        <v>232</v>
      </c>
      <c r="B211" t="s">
        <v>945</v>
      </c>
      <c r="C211" t="s">
        <v>10</v>
      </c>
      <c r="D211" s="1">
        <v>45392</v>
      </c>
      <c r="E211" s="1">
        <v>45422</v>
      </c>
      <c r="F211">
        <v>4435.17</v>
      </c>
      <c r="G211" t="s">
        <v>22</v>
      </c>
      <c r="H211" t="s">
        <v>12</v>
      </c>
      <c r="I211" s="1">
        <v>0</v>
      </c>
      <c r="J211" t="s">
        <v>947</v>
      </c>
      <c r="K211" t="s">
        <v>947</v>
      </c>
      <c r="L211">
        <v>897</v>
      </c>
      <c r="M211" t="s">
        <v>947</v>
      </c>
      <c r="N211" t="s">
        <v>947</v>
      </c>
      <c r="O211" t="s">
        <v>13</v>
      </c>
      <c r="P211" t="s">
        <v>946</v>
      </c>
      <c r="Q211" t="str">
        <f>IF(Table4[[#This Row],[DaysLate]]="","NA",IF(Table4[[#This Row],[DaysLate]]&lt;=0,"On Time",IF(Table4[[#This Row],[DaysLate]]&lt;=30,"1-30 Days",IF(Table4[[#This Row],[DaysLate]]&lt;=60,"30-60 Days",IF(Table4[[#This Row],[DaysLate]]&lt;=90,"60-90 Days","90+ Days")))))</f>
        <v>NA</v>
      </c>
      <c r="R211" t="str">
        <f>IF(Table4[[#This Row],[DaysLate]]="","",IF(Table4[[#This Row],[DaysLate]]&gt;0,1,0))</f>
        <v/>
      </c>
      <c r="S211" t="str">
        <f>IF(Table4[[#This Row],[DisputedFlag]]="","",IF(Table4[[#This Row],[DisputedFlag]]="Yes",1,0))</f>
        <v/>
      </c>
      <c r="T211">
        <f>IF(Table4[[#This Row],[PaymentStatus]]="Open",1,0)</f>
        <v>1</v>
      </c>
      <c r="U211">
        <f>IF(Table4[[#This Row],[InvoiceDate]]&lt;&gt;"",YEAR(Table4[[#This Row],[InvoiceDate]]),"")</f>
        <v>2024</v>
      </c>
    </row>
    <row r="212" spans="1:21" x14ac:dyDescent="0.4">
      <c r="A212" t="s">
        <v>233</v>
      </c>
      <c r="B212" t="s">
        <v>945</v>
      </c>
      <c r="C212" t="s">
        <v>10</v>
      </c>
      <c r="D212" s="1">
        <v>44948</v>
      </c>
      <c r="E212" s="1">
        <v>44978</v>
      </c>
      <c r="F212">
        <v>2626.85</v>
      </c>
      <c r="G212" t="s">
        <v>15</v>
      </c>
      <c r="H212" t="s">
        <v>12</v>
      </c>
      <c r="I212" s="1">
        <v>0</v>
      </c>
      <c r="J212" t="s">
        <v>947</v>
      </c>
      <c r="K212" t="s">
        <v>947</v>
      </c>
      <c r="L212">
        <v>818</v>
      </c>
      <c r="M212" t="s">
        <v>947</v>
      </c>
      <c r="N212" t="s">
        <v>947</v>
      </c>
      <c r="O212" t="s">
        <v>13</v>
      </c>
      <c r="P212" t="s">
        <v>946</v>
      </c>
      <c r="Q212" t="str">
        <f>IF(Table4[[#This Row],[DaysLate]]="","NA",IF(Table4[[#This Row],[DaysLate]]&lt;=0,"On Time",IF(Table4[[#This Row],[DaysLate]]&lt;=30,"1-30 Days",IF(Table4[[#This Row],[DaysLate]]&lt;=60,"30-60 Days",IF(Table4[[#This Row],[DaysLate]]&lt;=90,"60-90 Days","90+ Days")))))</f>
        <v>NA</v>
      </c>
      <c r="R212" t="str">
        <f>IF(Table4[[#This Row],[DaysLate]]="","",IF(Table4[[#This Row],[DaysLate]]&gt;0,1,0))</f>
        <v/>
      </c>
      <c r="S212" t="str">
        <f>IF(Table4[[#This Row],[DisputedFlag]]="","",IF(Table4[[#This Row],[DisputedFlag]]="Yes",1,0))</f>
        <v/>
      </c>
      <c r="T212">
        <f>IF(Table4[[#This Row],[PaymentStatus]]="Open",1,0)</f>
        <v>1</v>
      </c>
      <c r="U212">
        <f>IF(Table4[[#This Row],[InvoiceDate]]&lt;&gt;"",YEAR(Table4[[#This Row],[InvoiceDate]]),"")</f>
        <v>2023</v>
      </c>
    </row>
    <row r="213" spans="1:21" x14ac:dyDescent="0.4">
      <c r="A213" t="s">
        <v>234</v>
      </c>
      <c r="B213" t="s">
        <v>945</v>
      </c>
      <c r="C213" t="s">
        <v>10</v>
      </c>
      <c r="D213" s="1">
        <v>45460</v>
      </c>
      <c r="E213" s="1">
        <v>45490</v>
      </c>
      <c r="F213">
        <v>4803.24</v>
      </c>
      <c r="G213" t="s">
        <v>22</v>
      </c>
      <c r="H213" t="s">
        <v>16</v>
      </c>
      <c r="I213" s="1">
        <v>0</v>
      </c>
      <c r="J213" t="s">
        <v>947</v>
      </c>
      <c r="K213" t="s">
        <v>947</v>
      </c>
      <c r="L213">
        <v>391</v>
      </c>
      <c r="M213" t="s">
        <v>947</v>
      </c>
      <c r="N213" t="s">
        <v>947</v>
      </c>
      <c r="O213" t="s">
        <v>13</v>
      </c>
      <c r="P213" t="s">
        <v>946</v>
      </c>
      <c r="Q213" t="str">
        <f>IF(Table4[[#This Row],[DaysLate]]="","NA",IF(Table4[[#This Row],[DaysLate]]&lt;=0,"On Time",IF(Table4[[#This Row],[DaysLate]]&lt;=30,"1-30 Days",IF(Table4[[#This Row],[DaysLate]]&lt;=60,"30-60 Days",IF(Table4[[#This Row],[DaysLate]]&lt;=90,"60-90 Days","90+ Days")))))</f>
        <v>NA</v>
      </c>
      <c r="R213" t="str">
        <f>IF(Table4[[#This Row],[DaysLate]]="","",IF(Table4[[#This Row],[DaysLate]]&gt;0,1,0))</f>
        <v/>
      </c>
      <c r="S213" t="str">
        <f>IF(Table4[[#This Row],[DisputedFlag]]="","",IF(Table4[[#This Row],[DisputedFlag]]="Yes",1,0))</f>
        <v/>
      </c>
      <c r="T213">
        <f>IF(Table4[[#This Row],[PaymentStatus]]="Open",1,0)</f>
        <v>0</v>
      </c>
      <c r="U213">
        <f>IF(Table4[[#This Row],[InvoiceDate]]&lt;&gt;"",YEAR(Table4[[#This Row],[InvoiceDate]]),"")</f>
        <v>2024</v>
      </c>
    </row>
    <row r="214" spans="1:21" x14ac:dyDescent="0.4">
      <c r="A214" t="s">
        <v>235</v>
      </c>
      <c r="B214" t="s">
        <v>945</v>
      </c>
      <c r="C214" t="s">
        <v>18</v>
      </c>
      <c r="D214" s="1">
        <v>45496</v>
      </c>
      <c r="E214" s="1">
        <v>45526</v>
      </c>
      <c r="F214">
        <v>3007.22</v>
      </c>
      <c r="G214" t="s">
        <v>22</v>
      </c>
      <c r="H214" t="s">
        <v>28</v>
      </c>
      <c r="I214" s="1">
        <v>45526</v>
      </c>
      <c r="J214">
        <v>0</v>
      </c>
      <c r="K214" t="s">
        <v>947</v>
      </c>
      <c r="L214">
        <v>897</v>
      </c>
      <c r="M214" t="s">
        <v>947</v>
      </c>
      <c r="N214" t="s">
        <v>947</v>
      </c>
      <c r="O214" t="s">
        <v>13</v>
      </c>
      <c r="P214" t="s">
        <v>946</v>
      </c>
      <c r="Q214" t="str">
        <f>IF(Table4[[#This Row],[DaysLate]]="","NA",IF(Table4[[#This Row],[DaysLate]]&lt;=0,"On Time",IF(Table4[[#This Row],[DaysLate]]&lt;=30,"1-30 Days",IF(Table4[[#This Row],[DaysLate]]&lt;=60,"30-60 Days",IF(Table4[[#This Row],[DaysLate]]&lt;=90,"60-90 Days","90+ Days")))))</f>
        <v>On Time</v>
      </c>
      <c r="R214">
        <f>IF(Table4[[#This Row],[DaysLate]]="","",IF(Table4[[#This Row],[DaysLate]]&gt;0,1,0))</f>
        <v>0</v>
      </c>
      <c r="S214" t="str">
        <f>IF(Table4[[#This Row],[DisputedFlag]]="","",IF(Table4[[#This Row],[DisputedFlag]]="Yes",1,0))</f>
        <v/>
      </c>
      <c r="T214">
        <f>IF(Table4[[#This Row],[PaymentStatus]]="Open",1,0)</f>
        <v>0</v>
      </c>
      <c r="U214">
        <f>IF(Table4[[#This Row],[InvoiceDate]]&lt;&gt;"",YEAR(Table4[[#This Row],[InvoiceDate]]),"")</f>
        <v>2024</v>
      </c>
    </row>
    <row r="215" spans="1:21" x14ac:dyDescent="0.4">
      <c r="A215" t="s">
        <v>236</v>
      </c>
      <c r="B215" t="s">
        <v>945</v>
      </c>
      <c r="C215" t="s">
        <v>10</v>
      </c>
      <c r="D215" s="1">
        <v>45704</v>
      </c>
      <c r="E215" s="1">
        <v>45734</v>
      </c>
      <c r="F215">
        <v>4929.75</v>
      </c>
      <c r="G215" t="s">
        <v>15</v>
      </c>
      <c r="H215" t="s">
        <v>12</v>
      </c>
      <c r="I215" s="1">
        <v>0</v>
      </c>
      <c r="J215" t="s">
        <v>947</v>
      </c>
      <c r="K215" t="s">
        <v>947</v>
      </c>
      <c r="L215">
        <v>770</v>
      </c>
      <c r="M215" t="s">
        <v>947</v>
      </c>
      <c r="N215" t="s">
        <v>947</v>
      </c>
      <c r="O215" t="s">
        <v>13</v>
      </c>
      <c r="P215" t="s">
        <v>946</v>
      </c>
      <c r="Q215" t="str">
        <f>IF(Table4[[#This Row],[DaysLate]]="","NA",IF(Table4[[#This Row],[DaysLate]]&lt;=0,"On Time",IF(Table4[[#This Row],[DaysLate]]&lt;=30,"1-30 Days",IF(Table4[[#This Row],[DaysLate]]&lt;=60,"30-60 Days",IF(Table4[[#This Row],[DaysLate]]&lt;=90,"60-90 Days","90+ Days")))))</f>
        <v>NA</v>
      </c>
      <c r="R215" t="str">
        <f>IF(Table4[[#This Row],[DaysLate]]="","",IF(Table4[[#This Row],[DaysLate]]&gt;0,1,0))</f>
        <v/>
      </c>
      <c r="S215" t="str">
        <f>IF(Table4[[#This Row],[DisputedFlag]]="","",IF(Table4[[#This Row],[DisputedFlag]]="Yes",1,0))</f>
        <v/>
      </c>
      <c r="T215">
        <f>IF(Table4[[#This Row],[PaymentStatus]]="Open",1,0)</f>
        <v>1</v>
      </c>
      <c r="U215">
        <f>IF(Table4[[#This Row],[InvoiceDate]]&lt;&gt;"",YEAR(Table4[[#This Row],[InvoiceDate]]),"")</f>
        <v>2025</v>
      </c>
    </row>
    <row r="216" spans="1:21" x14ac:dyDescent="0.4">
      <c r="A216" t="s">
        <v>237</v>
      </c>
      <c r="B216" t="s">
        <v>945</v>
      </c>
      <c r="C216" t="s">
        <v>18</v>
      </c>
      <c r="D216" s="1">
        <v>45449</v>
      </c>
      <c r="E216" s="1">
        <v>45479</v>
      </c>
      <c r="F216">
        <v>1536.2</v>
      </c>
      <c r="G216" t="s">
        <v>11</v>
      </c>
      <c r="H216" t="s">
        <v>16</v>
      </c>
      <c r="I216" s="1">
        <v>0</v>
      </c>
      <c r="J216" t="s">
        <v>947</v>
      </c>
      <c r="K216" t="s">
        <v>947</v>
      </c>
      <c r="L216">
        <v>406</v>
      </c>
      <c r="M216" t="s">
        <v>947</v>
      </c>
      <c r="N216" t="s">
        <v>947</v>
      </c>
      <c r="O216" t="s">
        <v>13</v>
      </c>
      <c r="P216" t="s">
        <v>946</v>
      </c>
      <c r="Q216" t="str">
        <f>IF(Table4[[#This Row],[DaysLate]]="","NA",IF(Table4[[#This Row],[DaysLate]]&lt;=0,"On Time",IF(Table4[[#This Row],[DaysLate]]&lt;=30,"1-30 Days",IF(Table4[[#This Row],[DaysLate]]&lt;=60,"30-60 Days",IF(Table4[[#This Row],[DaysLate]]&lt;=90,"60-90 Days","90+ Days")))))</f>
        <v>NA</v>
      </c>
      <c r="R216" t="str">
        <f>IF(Table4[[#This Row],[DaysLate]]="","",IF(Table4[[#This Row],[DaysLate]]&gt;0,1,0))</f>
        <v/>
      </c>
      <c r="S216" t="str">
        <f>IF(Table4[[#This Row],[DisputedFlag]]="","",IF(Table4[[#This Row],[DisputedFlag]]="Yes",1,0))</f>
        <v/>
      </c>
      <c r="T216">
        <f>IF(Table4[[#This Row],[PaymentStatus]]="Open",1,0)</f>
        <v>0</v>
      </c>
      <c r="U216">
        <f>IF(Table4[[#This Row],[InvoiceDate]]&lt;&gt;"",YEAR(Table4[[#This Row],[InvoiceDate]]),"")</f>
        <v>2024</v>
      </c>
    </row>
    <row r="217" spans="1:21" x14ac:dyDescent="0.4">
      <c r="A217" t="s">
        <v>238</v>
      </c>
      <c r="B217" t="s">
        <v>945</v>
      </c>
      <c r="C217" t="s">
        <v>18</v>
      </c>
      <c r="D217" s="1">
        <v>45491</v>
      </c>
      <c r="E217" s="1">
        <v>45521</v>
      </c>
      <c r="F217">
        <v>2978.71</v>
      </c>
      <c r="G217" t="s">
        <v>19</v>
      </c>
      <c r="H217" t="s">
        <v>16</v>
      </c>
      <c r="I217" s="1">
        <v>0</v>
      </c>
      <c r="J217" t="s">
        <v>947</v>
      </c>
      <c r="K217" t="s">
        <v>947</v>
      </c>
      <c r="L217">
        <v>770</v>
      </c>
      <c r="M217" t="s">
        <v>947</v>
      </c>
      <c r="N217" t="s">
        <v>947</v>
      </c>
      <c r="O217" t="s">
        <v>13</v>
      </c>
      <c r="P217" t="s">
        <v>946</v>
      </c>
      <c r="Q217" t="str">
        <f>IF(Table4[[#This Row],[DaysLate]]="","NA",IF(Table4[[#This Row],[DaysLate]]&lt;=0,"On Time",IF(Table4[[#This Row],[DaysLate]]&lt;=30,"1-30 Days",IF(Table4[[#This Row],[DaysLate]]&lt;=60,"30-60 Days",IF(Table4[[#This Row],[DaysLate]]&lt;=90,"60-90 Days","90+ Days")))))</f>
        <v>NA</v>
      </c>
      <c r="R217" t="str">
        <f>IF(Table4[[#This Row],[DaysLate]]="","",IF(Table4[[#This Row],[DaysLate]]&gt;0,1,0))</f>
        <v/>
      </c>
      <c r="S217" t="str">
        <f>IF(Table4[[#This Row],[DisputedFlag]]="","",IF(Table4[[#This Row],[DisputedFlag]]="Yes",1,0))</f>
        <v/>
      </c>
      <c r="T217">
        <f>IF(Table4[[#This Row],[PaymentStatus]]="Open",1,0)</f>
        <v>0</v>
      </c>
      <c r="U217">
        <f>IF(Table4[[#This Row],[InvoiceDate]]&lt;&gt;"",YEAR(Table4[[#This Row],[InvoiceDate]]),"")</f>
        <v>2024</v>
      </c>
    </row>
    <row r="218" spans="1:21" x14ac:dyDescent="0.4">
      <c r="A218" t="s">
        <v>239</v>
      </c>
      <c r="B218" t="s">
        <v>945</v>
      </c>
      <c r="C218" t="s">
        <v>39</v>
      </c>
      <c r="D218" s="1">
        <v>45326</v>
      </c>
      <c r="E218" s="1">
        <v>45356</v>
      </c>
      <c r="F218">
        <v>915.17</v>
      </c>
      <c r="G218" t="s">
        <v>19</v>
      </c>
      <c r="H218" t="s">
        <v>28</v>
      </c>
      <c r="I218" s="1">
        <v>45376</v>
      </c>
      <c r="J218">
        <v>20</v>
      </c>
      <c r="K218" t="s">
        <v>947</v>
      </c>
      <c r="L218">
        <v>818</v>
      </c>
      <c r="M218" t="s">
        <v>947</v>
      </c>
      <c r="N218" t="s">
        <v>947</v>
      </c>
      <c r="O218" t="s">
        <v>13</v>
      </c>
      <c r="P218" t="s">
        <v>946</v>
      </c>
      <c r="Q218" t="str">
        <f>IF(Table4[[#This Row],[DaysLate]]="","NA",IF(Table4[[#This Row],[DaysLate]]&lt;=0,"On Time",IF(Table4[[#This Row],[DaysLate]]&lt;=30,"1-30 Days",IF(Table4[[#This Row],[DaysLate]]&lt;=60,"30-60 Days",IF(Table4[[#This Row],[DaysLate]]&lt;=90,"60-90 Days","90+ Days")))))</f>
        <v>1-30 Days</v>
      </c>
      <c r="R218">
        <f>IF(Table4[[#This Row],[DaysLate]]="","",IF(Table4[[#This Row],[DaysLate]]&gt;0,1,0))</f>
        <v>1</v>
      </c>
      <c r="S218" t="str">
        <f>IF(Table4[[#This Row],[DisputedFlag]]="","",IF(Table4[[#This Row],[DisputedFlag]]="Yes",1,0))</f>
        <v/>
      </c>
      <c r="T218">
        <f>IF(Table4[[#This Row],[PaymentStatus]]="Open",1,0)</f>
        <v>0</v>
      </c>
      <c r="U218">
        <f>IF(Table4[[#This Row],[InvoiceDate]]&lt;&gt;"",YEAR(Table4[[#This Row],[InvoiceDate]]),"")</f>
        <v>2024</v>
      </c>
    </row>
    <row r="219" spans="1:21" x14ac:dyDescent="0.4">
      <c r="A219" t="s">
        <v>240</v>
      </c>
      <c r="B219" t="s">
        <v>945</v>
      </c>
      <c r="C219" t="s">
        <v>18</v>
      </c>
      <c r="D219" s="1">
        <v>45109</v>
      </c>
      <c r="E219" s="1">
        <v>45139</v>
      </c>
      <c r="F219">
        <v>3188.52</v>
      </c>
      <c r="G219" t="s">
        <v>19</v>
      </c>
      <c r="H219" t="s">
        <v>16</v>
      </c>
      <c r="I219" s="1">
        <v>0</v>
      </c>
      <c r="J219" t="s">
        <v>947</v>
      </c>
      <c r="K219" t="s">
        <v>947</v>
      </c>
      <c r="L219">
        <v>406</v>
      </c>
      <c r="M219" t="s">
        <v>947</v>
      </c>
      <c r="N219" t="s">
        <v>947</v>
      </c>
      <c r="O219" t="s">
        <v>13</v>
      </c>
      <c r="P219" t="s">
        <v>946</v>
      </c>
      <c r="Q219" t="str">
        <f>IF(Table4[[#This Row],[DaysLate]]="","NA",IF(Table4[[#This Row],[DaysLate]]&lt;=0,"On Time",IF(Table4[[#This Row],[DaysLate]]&lt;=30,"1-30 Days",IF(Table4[[#This Row],[DaysLate]]&lt;=60,"30-60 Days",IF(Table4[[#This Row],[DaysLate]]&lt;=90,"60-90 Days","90+ Days")))))</f>
        <v>NA</v>
      </c>
      <c r="R219" t="str">
        <f>IF(Table4[[#This Row],[DaysLate]]="","",IF(Table4[[#This Row],[DaysLate]]&gt;0,1,0))</f>
        <v/>
      </c>
      <c r="S219" t="str">
        <f>IF(Table4[[#This Row],[DisputedFlag]]="","",IF(Table4[[#This Row],[DisputedFlag]]="Yes",1,0))</f>
        <v/>
      </c>
      <c r="T219">
        <f>IF(Table4[[#This Row],[PaymentStatus]]="Open",1,0)</f>
        <v>0</v>
      </c>
      <c r="U219">
        <f>IF(Table4[[#This Row],[InvoiceDate]]&lt;&gt;"",YEAR(Table4[[#This Row],[InvoiceDate]]),"")</f>
        <v>2023</v>
      </c>
    </row>
    <row r="220" spans="1:21" x14ac:dyDescent="0.4">
      <c r="A220" t="s">
        <v>241</v>
      </c>
      <c r="B220" t="s">
        <v>945</v>
      </c>
      <c r="C220" t="s">
        <v>21</v>
      </c>
      <c r="D220" s="1">
        <v>45432</v>
      </c>
      <c r="E220" s="1">
        <v>45462</v>
      </c>
      <c r="F220">
        <v>2307.79</v>
      </c>
      <c r="G220" t="s">
        <v>22</v>
      </c>
      <c r="H220" t="s">
        <v>16</v>
      </c>
      <c r="I220" s="1">
        <v>0</v>
      </c>
      <c r="J220" t="s">
        <v>947</v>
      </c>
      <c r="K220" t="s">
        <v>947</v>
      </c>
      <c r="L220">
        <v>391</v>
      </c>
      <c r="M220" t="s">
        <v>947</v>
      </c>
      <c r="N220" t="s">
        <v>947</v>
      </c>
      <c r="O220" t="s">
        <v>13</v>
      </c>
      <c r="P220" t="s">
        <v>946</v>
      </c>
      <c r="Q220" t="str">
        <f>IF(Table4[[#This Row],[DaysLate]]="","NA",IF(Table4[[#This Row],[DaysLate]]&lt;=0,"On Time",IF(Table4[[#This Row],[DaysLate]]&lt;=30,"1-30 Days",IF(Table4[[#This Row],[DaysLate]]&lt;=60,"30-60 Days",IF(Table4[[#This Row],[DaysLate]]&lt;=90,"60-90 Days","90+ Days")))))</f>
        <v>NA</v>
      </c>
      <c r="R220" t="str">
        <f>IF(Table4[[#This Row],[DaysLate]]="","",IF(Table4[[#This Row],[DaysLate]]&gt;0,1,0))</f>
        <v/>
      </c>
      <c r="S220" t="str">
        <f>IF(Table4[[#This Row],[DisputedFlag]]="","",IF(Table4[[#This Row],[DisputedFlag]]="Yes",1,0))</f>
        <v/>
      </c>
      <c r="T220">
        <f>IF(Table4[[#This Row],[PaymentStatus]]="Open",1,0)</f>
        <v>0</v>
      </c>
      <c r="U220">
        <f>IF(Table4[[#This Row],[InvoiceDate]]&lt;&gt;"",YEAR(Table4[[#This Row],[InvoiceDate]]),"")</f>
        <v>2024</v>
      </c>
    </row>
    <row r="221" spans="1:21" x14ac:dyDescent="0.4">
      <c r="A221" t="s">
        <v>242</v>
      </c>
      <c r="B221" t="s">
        <v>945</v>
      </c>
      <c r="C221" t="s">
        <v>21</v>
      </c>
      <c r="D221" s="1">
        <v>45251</v>
      </c>
      <c r="E221" s="1">
        <v>45281</v>
      </c>
      <c r="F221">
        <v>2903.71</v>
      </c>
      <c r="G221" t="s">
        <v>11</v>
      </c>
      <c r="H221" t="s">
        <v>16</v>
      </c>
      <c r="I221" s="1">
        <v>0</v>
      </c>
      <c r="J221" t="s">
        <v>947</v>
      </c>
      <c r="K221" t="s">
        <v>947</v>
      </c>
      <c r="L221">
        <v>897</v>
      </c>
      <c r="M221" t="s">
        <v>947</v>
      </c>
      <c r="N221" t="s">
        <v>947</v>
      </c>
      <c r="O221" t="s">
        <v>13</v>
      </c>
      <c r="P221" t="s">
        <v>946</v>
      </c>
      <c r="Q221" t="str">
        <f>IF(Table4[[#This Row],[DaysLate]]="","NA",IF(Table4[[#This Row],[DaysLate]]&lt;=0,"On Time",IF(Table4[[#This Row],[DaysLate]]&lt;=30,"1-30 Days",IF(Table4[[#This Row],[DaysLate]]&lt;=60,"30-60 Days",IF(Table4[[#This Row],[DaysLate]]&lt;=90,"60-90 Days","90+ Days")))))</f>
        <v>NA</v>
      </c>
      <c r="R221" t="str">
        <f>IF(Table4[[#This Row],[DaysLate]]="","",IF(Table4[[#This Row],[DaysLate]]&gt;0,1,0))</f>
        <v/>
      </c>
      <c r="S221" t="str">
        <f>IF(Table4[[#This Row],[DisputedFlag]]="","",IF(Table4[[#This Row],[DisputedFlag]]="Yes",1,0))</f>
        <v/>
      </c>
      <c r="T221">
        <f>IF(Table4[[#This Row],[PaymentStatus]]="Open",1,0)</f>
        <v>0</v>
      </c>
      <c r="U221">
        <f>IF(Table4[[#This Row],[InvoiceDate]]&lt;&gt;"",YEAR(Table4[[#This Row],[InvoiceDate]]),"")</f>
        <v>2023</v>
      </c>
    </row>
    <row r="222" spans="1:21" x14ac:dyDescent="0.4">
      <c r="A222" t="s">
        <v>243</v>
      </c>
      <c r="B222" t="s">
        <v>945</v>
      </c>
      <c r="C222" t="s">
        <v>21</v>
      </c>
      <c r="D222" s="1">
        <v>45432</v>
      </c>
      <c r="E222" s="1">
        <v>45462</v>
      </c>
      <c r="F222">
        <v>2565.02</v>
      </c>
      <c r="G222" t="s">
        <v>22</v>
      </c>
      <c r="H222" t="s">
        <v>16</v>
      </c>
      <c r="I222" s="1">
        <v>0</v>
      </c>
      <c r="J222" t="s">
        <v>947</v>
      </c>
      <c r="K222" t="s">
        <v>947</v>
      </c>
      <c r="L222">
        <v>897</v>
      </c>
      <c r="M222" t="s">
        <v>947</v>
      </c>
      <c r="N222" t="s">
        <v>947</v>
      </c>
      <c r="O222" t="s">
        <v>13</v>
      </c>
      <c r="P222" t="s">
        <v>946</v>
      </c>
      <c r="Q222" t="str">
        <f>IF(Table4[[#This Row],[DaysLate]]="","NA",IF(Table4[[#This Row],[DaysLate]]&lt;=0,"On Time",IF(Table4[[#This Row],[DaysLate]]&lt;=30,"1-30 Days",IF(Table4[[#This Row],[DaysLate]]&lt;=60,"30-60 Days",IF(Table4[[#This Row],[DaysLate]]&lt;=90,"60-90 Days","90+ Days")))))</f>
        <v>NA</v>
      </c>
      <c r="R222" t="str">
        <f>IF(Table4[[#This Row],[DaysLate]]="","",IF(Table4[[#This Row],[DaysLate]]&gt;0,1,0))</f>
        <v/>
      </c>
      <c r="S222" t="str">
        <f>IF(Table4[[#This Row],[DisputedFlag]]="","",IF(Table4[[#This Row],[DisputedFlag]]="Yes",1,0))</f>
        <v/>
      </c>
      <c r="T222">
        <f>IF(Table4[[#This Row],[PaymentStatus]]="Open",1,0)</f>
        <v>0</v>
      </c>
      <c r="U222">
        <f>IF(Table4[[#This Row],[InvoiceDate]]&lt;&gt;"",YEAR(Table4[[#This Row],[InvoiceDate]]),"")</f>
        <v>2024</v>
      </c>
    </row>
    <row r="223" spans="1:21" x14ac:dyDescent="0.4">
      <c r="A223" t="s">
        <v>244</v>
      </c>
      <c r="B223" t="s">
        <v>945</v>
      </c>
      <c r="C223" t="s">
        <v>18</v>
      </c>
      <c r="D223" s="1">
        <v>45790</v>
      </c>
      <c r="E223" s="1">
        <v>45820</v>
      </c>
      <c r="F223">
        <v>2121.21</v>
      </c>
      <c r="G223" t="s">
        <v>22</v>
      </c>
      <c r="H223" t="s">
        <v>12</v>
      </c>
      <c r="I223" s="1">
        <v>0</v>
      </c>
      <c r="J223" t="s">
        <v>947</v>
      </c>
      <c r="K223" t="s">
        <v>947</v>
      </c>
      <c r="L223">
        <v>818</v>
      </c>
      <c r="M223" t="s">
        <v>947</v>
      </c>
      <c r="N223" t="s">
        <v>947</v>
      </c>
      <c r="O223" t="s">
        <v>13</v>
      </c>
      <c r="P223" t="s">
        <v>946</v>
      </c>
      <c r="Q223" t="str">
        <f>IF(Table4[[#This Row],[DaysLate]]="","NA",IF(Table4[[#This Row],[DaysLate]]&lt;=0,"On Time",IF(Table4[[#This Row],[DaysLate]]&lt;=30,"1-30 Days",IF(Table4[[#This Row],[DaysLate]]&lt;=60,"30-60 Days",IF(Table4[[#This Row],[DaysLate]]&lt;=90,"60-90 Days","90+ Days")))))</f>
        <v>NA</v>
      </c>
      <c r="R223" t="str">
        <f>IF(Table4[[#This Row],[DaysLate]]="","",IF(Table4[[#This Row],[DaysLate]]&gt;0,1,0))</f>
        <v/>
      </c>
      <c r="S223" t="str">
        <f>IF(Table4[[#This Row],[DisputedFlag]]="","",IF(Table4[[#This Row],[DisputedFlag]]="Yes",1,0))</f>
        <v/>
      </c>
      <c r="T223">
        <f>IF(Table4[[#This Row],[PaymentStatus]]="Open",1,0)</f>
        <v>1</v>
      </c>
      <c r="U223">
        <f>IF(Table4[[#This Row],[InvoiceDate]]&lt;&gt;"",YEAR(Table4[[#This Row],[InvoiceDate]]),"")</f>
        <v>2025</v>
      </c>
    </row>
    <row r="224" spans="1:21" x14ac:dyDescent="0.4">
      <c r="A224" t="s">
        <v>245</v>
      </c>
      <c r="B224" t="s">
        <v>945</v>
      </c>
      <c r="C224" t="s">
        <v>18</v>
      </c>
      <c r="D224" s="1">
        <v>45748</v>
      </c>
      <c r="E224" s="1">
        <v>45778</v>
      </c>
      <c r="F224">
        <v>1273.9000000000001</v>
      </c>
      <c r="G224" t="s">
        <v>11</v>
      </c>
      <c r="H224" t="s">
        <v>12</v>
      </c>
      <c r="I224" s="1">
        <v>0</v>
      </c>
      <c r="J224" t="s">
        <v>947</v>
      </c>
      <c r="K224" t="s">
        <v>947</v>
      </c>
      <c r="L224">
        <v>406</v>
      </c>
      <c r="M224" t="s">
        <v>947</v>
      </c>
      <c r="N224" t="s">
        <v>947</v>
      </c>
      <c r="O224" t="s">
        <v>13</v>
      </c>
      <c r="P224" t="s">
        <v>946</v>
      </c>
      <c r="Q224" t="str">
        <f>IF(Table4[[#This Row],[DaysLate]]="","NA",IF(Table4[[#This Row],[DaysLate]]&lt;=0,"On Time",IF(Table4[[#This Row],[DaysLate]]&lt;=30,"1-30 Days",IF(Table4[[#This Row],[DaysLate]]&lt;=60,"30-60 Days",IF(Table4[[#This Row],[DaysLate]]&lt;=90,"60-90 Days","90+ Days")))))</f>
        <v>NA</v>
      </c>
      <c r="R224" t="str">
        <f>IF(Table4[[#This Row],[DaysLate]]="","",IF(Table4[[#This Row],[DaysLate]]&gt;0,1,0))</f>
        <v/>
      </c>
      <c r="S224" t="str">
        <f>IF(Table4[[#This Row],[DisputedFlag]]="","",IF(Table4[[#This Row],[DisputedFlag]]="Yes",1,0))</f>
        <v/>
      </c>
      <c r="T224">
        <f>IF(Table4[[#This Row],[PaymentStatus]]="Open",1,0)</f>
        <v>1</v>
      </c>
      <c r="U224">
        <f>IF(Table4[[#This Row],[InvoiceDate]]&lt;&gt;"",YEAR(Table4[[#This Row],[InvoiceDate]]),"")</f>
        <v>2025</v>
      </c>
    </row>
    <row r="225" spans="1:21" x14ac:dyDescent="0.4">
      <c r="A225" t="s">
        <v>246</v>
      </c>
      <c r="B225" t="s">
        <v>945</v>
      </c>
      <c r="C225" t="s">
        <v>18</v>
      </c>
      <c r="D225" s="1">
        <v>45711</v>
      </c>
      <c r="E225" s="1">
        <v>45741</v>
      </c>
      <c r="F225">
        <v>3975.5</v>
      </c>
      <c r="G225" t="s">
        <v>25</v>
      </c>
      <c r="H225" t="s">
        <v>12</v>
      </c>
      <c r="I225" s="1">
        <v>0</v>
      </c>
      <c r="J225" t="s">
        <v>947</v>
      </c>
      <c r="K225" t="s">
        <v>947</v>
      </c>
      <c r="L225">
        <v>391</v>
      </c>
      <c r="M225" t="s">
        <v>947</v>
      </c>
      <c r="N225" t="s">
        <v>947</v>
      </c>
      <c r="O225" t="s">
        <v>13</v>
      </c>
      <c r="P225" t="s">
        <v>946</v>
      </c>
      <c r="Q225" t="str">
        <f>IF(Table4[[#This Row],[DaysLate]]="","NA",IF(Table4[[#This Row],[DaysLate]]&lt;=0,"On Time",IF(Table4[[#This Row],[DaysLate]]&lt;=30,"1-30 Days",IF(Table4[[#This Row],[DaysLate]]&lt;=60,"30-60 Days",IF(Table4[[#This Row],[DaysLate]]&lt;=90,"60-90 Days","90+ Days")))))</f>
        <v>NA</v>
      </c>
      <c r="R225" t="str">
        <f>IF(Table4[[#This Row],[DaysLate]]="","",IF(Table4[[#This Row],[DaysLate]]&gt;0,1,0))</f>
        <v/>
      </c>
      <c r="S225" t="str">
        <f>IF(Table4[[#This Row],[DisputedFlag]]="","",IF(Table4[[#This Row],[DisputedFlag]]="Yes",1,0))</f>
        <v/>
      </c>
      <c r="T225">
        <f>IF(Table4[[#This Row],[PaymentStatus]]="Open",1,0)</f>
        <v>1</v>
      </c>
      <c r="U225">
        <f>IF(Table4[[#This Row],[InvoiceDate]]&lt;&gt;"",YEAR(Table4[[#This Row],[InvoiceDate]]),"")</f>
        <v>2025</v>
      </c>
    </row>
    <row r="226" spans="1:21" x14ac:dyDescent="0.4">
      <c r="A226" t="s">
        <v>247</v>
      </c>
      <c r="B226" t="s">
        <v>945</v>
      </c>
      <c r="C226" t="s">
        <v>10</v>
      </c>
      <c r="D226" s="1">
        <v>45588</v>
      </c>
      <c r="E226" s="1">
        <v>45618</v>
      </c>
      <c r="F226">
        <v>2421.44</v>
      </c>
      <c r="G226" t="s">
        <v>25</v>
      </c>
      <c r="H226" t="s">
        <v>12</v>
      </c>
      <c r="I226" s="1">
        <v>0</v>
      </c>
      <c r="J226" t="s">
        <v>947</v>
      </c>
      <c r="K226" t="s">
        <v>947</v>
      </c>
      <c r="L226">
        <v>770</v>
      </c>
      <c r="M226" t="s">
        <v>947</v>
      </c>
      <c r="N226" t="s">
        <v>947</v>
      </c>
      <c r="O226" t="s">
        <v>13</v>
      </c>
      <c r="P226" t="s">
        <v>946</v>
      </c>
      <c r="Q226" t="str">
        <f>IF(Table4[[#This Row],[DaysLate]]="","NA",IF(Table4[[#This Row],[DaysLate]]&lt;=0,"On Time",IF(Table4[[#This Row],[DaysLate]]&lt;=30,"1-30 Days",IF(Table4[[#This Row],[DaysLate]]&lt;=60,"30-60 Days",IF(Table4[[#This Row],[DaysLate]]&lt;=90,"60-90 Days","90+ Days")))))</f>
        <v>NA</v>
      </c>
      <c r="R226" t="str">
        <f>IF(Table4[[#This Row],[DaysLate]]="","",IF(Table4[[#This Row],[DaysLate]]&gt;0,1,0))</f>
        <v/>
      </c>
      <c r="S226" t="str">
        <f>IF(Table4[[#This Row],[DisputedFlag]]="","",IF(Table4[[#This Row],[DisputedFlag]]="Yes",1,0))</f>
        <v/>
      </c>
      <c r="T226">
        <f>IF(Table4[[#This Row],[PaymentStatus]]="Open",1,0)</f>
        <v>1</v>
      </c>
      <c r="U226">
        <f>IF(Table4[[#This Row],[InvoiceDate]]&lt;&gt;"",YEAR(Table4[[#This Row],[InvoiceDate]]),"")</f>
        <v>2024</v>
      </c>
    </row>
    <row r="227" spans="1:21" x14ac:dyDescent="0.4">
      <c r="A227" t="s">
        <v>248</v>
      </c>
      <c r="B227" t="s">
        <v>945</v>
      </c>
      <c r="C227" t="s">
        <v>10</v>
      </c>
      <c r="D227" s="1">
        <v>45688</v>
      </c>
      <c r="E227" s="1">
        <v>45718</v>
      </c>
      <c r="F227">
        <v>2458.0100000000002</v>
      </c>
      <c r="G227" t="s">
        <v>11</v>
      </c>
      <c r="H227" t="s">
        <v>12</v>
      </c>
      <c r="I227" s="1">
        <v>0</v>
      </c>
      <c r="J227" t="s">
        <v>947</v>
      </c>
      <c r="K227" t="s">
        <v>947</v>
      </c>
      <c r="L227">
        <v>770</v>
      </c>
      <c r="M227" t="s">
        <v>947</v>
      </c>
      <c r="N227" t="s">
        <v>947</v>
      </c>
      <c r="O227" t="s">
        <v>13</v>
      </c>
      <c r="P227" t="s">
        <v>946</v>
      </c>
      <c r="Q227" t="str">
        <f>IF(Table4[[#This Row],[DaysLate]]="","NA",IF(Table4[[#This Row],[DaysLate]]&lt;=0,"On Time",IF(Table4[[#This Row],[DaysLate]]&lt;=30,"1-30 Days",IF(Table4[[#This Row],[DaysLate]]&lt;=60,"30-60 Days",IF(Table4[[#This Row],[DaysLate]]&lt;=90,"60-90 Days","90+ Days")))))</f>
        <v>NA</v>
      </c>
      <c r="R227" t="str">
        <f>IF(Table4[[#This Row],[DaysLate]]="","",IF(Table4[[#This Row],[DaysLate]]&gt;0,1,0))</f>
        <v/>
      </c>
      <c r="S227" t="str">
        <f>IF(Table4[[#This Row],[DisputedFlag]]="","",IF(Table4[[#This Row],[DisputedFlag]]="Yes",1,0))</f>
        <v/>
      </c>
      <c r="T227">
        <f>IF(Table4[[#This Row],[PaymentStatus]]="Open",1,0)</f>
        <v>1</v>
      </c>
      <c r="U227">
        <f>IF(Table4[[#This Row],[InvoiceDate]]&lt;&gt;"",YEAR(Table4[[#This Row],[InvoiceDate]]),"")</f>
        <v>2025</v>
      </c>
    </row>
    <row r="228" spans="1:21" x14ac:dyDescent="0.4">
      <c r="A228" t="s">
        <v>249</v>
      </c>
      <c r="B228" t="s">
        <v>945</v>
      </c>
      <c r="C228" t="s">
        <v>10</v>
      </c>
      <c r="D228" s="1">
        <v>45136</v>
      </c>
      <c r="E228" s="1">
        <v>45166</v>
      </c>
      <c r="F228">
        <v>2854.39</v>
      </c>
      <c r="G228" t="s">
        <v>11</v>
      </c>
      <c r="H228" t="s">
        <v>28</v>
      </c>
      <c r="I228" s="1">
        <v>45166</v>
      </c>
      <c r="J228">
        <v>0</v>
      </c>
      <c r="K228" t="s">
        <v>947</v>
      </c>
      <c r="L228">
        <v>391</v>
      </c>
      <c r="M228" t="s">
        <v>947</v>
      </c>
      <c r="N228" t="s">
        <v>947</v>
      </c>
      <c r="O228" t="s">
        <v>13</v>
      </c>
      <c r="P228" t="s">
        <v>946</v>
      </c>
      <c r="Q228" t="str">
        <f>IF(Table4[[#This Row],[DaysLate]]="","NA",IF(Table4[[#This Row],[DaysLate]]&lt;=0,"On Time",IF(Table4[[#This Row],[DaysLate]]&lt;=30,"1-30 Days",IF(Table4[[#This Row],[DaysLate]]&lt;=60,"30-60 Days",IF(Table4[[#This Row],[DaysLate]]&lt;=90,"60-90 Days","90+ Days")))))</f>
        <v>On Time</v>
      </c>
      <c r="R228">
        <f>IF(Table4[[#This Row],[DaysLate]]="","",IF(Table4[[#This Row],[DaysLate]]&gt;0,1,0))</f>
        <v>0</v>
      </c>
      <c r="S228" t="str">
        <f>IF(Table4[[#This Row],[DisputedFlag]]="","",IF(Table4[[#This Row],[DisputedFlag]]="Yes",1,0))</f>
        <v/>
      </c>
      <c r="T228">
        <f>IF(Table4[[#This Row],[PaymentStatus]]="Open",1,0)</f>
        <v>0</v>
      </c>
      <c r="U228">
        <f>IF(Table4[[#This Row],[InvoiceDate]]&lt;&gt;"",YEAR(Table4[[#This Row],[InvoiceDate]]),"")</f>
        <v>2023</v>
      </c>
    </row>
    <row r="229" spans="1:21" x14ac:dyDescent="0.4">
      <c r="A229" t="s">
        <v>250</v>
      </c>
      <c r="B229" t="s">
        <v>945</v>
      </c>
      <c r="C229" t="s">
        <v>18</v>
      </c>
      <c r="D229" s="1">
        <v>45319</v>
      </c>
      <c r="E229" s="1">
        <v>45349</v>
      </c>
      <c r="F229">
        <v>2918.95</v>
      </c>
      <c r="G229" t="s">
        <v>11</v>
      </c>
      <c r="H229" t="s">
        <v>12</v>
      </c>
      <c r="I229" s="1">
        <v>0</v>
      </c>
      <c r="J229" t="s">
        <v>947</v>
      </c>
      <c r="K229" t="s">
        <v>947</v>
      </c>
      <c r="L229">
        <v>406</v>
      </c>
      <c r="M229" t="s">
        <v>947</v>
      </c>
      <c r="N229" t="s">
        <v>947</v>
      </c>
      <c r="O229" t="s">
        <v>13</v>
      </c>
      <c r="P229" t="s">
        <v>946</v>
      </c>
      <c r="Q229" t="str">
        <f>IF(Table4[[#This Row],[DaysLate]]="","NA",IF(Table4[[#This Row],[DaysLate]]&lt;=0,"On Time",IF(Table4[[#This Row],[DaysLate]]&lt;=30,"1-30 Days",IF(Table4[[#This Row],[DaysLate]]&lt;=60,"30-60 Days",IF(Table4[[#This Row],[DaysLate]]&lt;=90,"60-90 Days","90+ Days")))))</f>
        <v>NA</v>
      </c>
      <c r="R229" t="str">
        <f>IF(Table4[[#This Row],[DaysLate]]="","",IF(Table4[[#This Row],[DaysLate]]&gt;0,1,0))</f>
        <v/>
      </c>
      <c r="S229" t="str">
        <f>IF(Table4[[#This Row],[DisputedFlag]]="","",IF(Table4[[#This Row],[DisputedFlag]]="Yes",1,0))</f>
        <v/>
      </c>
      <c r="T229">
        <f>IF(Table4[[#This Row],[PaymentStatus]]="Open",1,0)</f>
        <v>1</v>
      </c>
      <c r="U229">
        <f>IF(Table4[[#This Row],[InvoiceDate]]&lt;&gt;"",YEAR(Table4[[#This Row],[InvoiceDate]]),"")</f>
        <v>2024</v>
      </c>
    </row>
    <row r="230" spans="1:21" x14ac:dyDescent="0.4">
      <c r="A230" t="s">
        <v>251</v>
      </c>
      <c r="B230" t="s">
        <v>945</v>
      </c>
      <c r="C230" t="s">
        <v>39</v>
      </c>
      <c r="D230" s="1">
        <v>44997</v>
      </c>
      <c r="E230" s="1">
        <v>45027</v>
      </c>
      <c r="F230">
        <v>328.97</v>
      </c>
      <c r="G230" t="s">
        <v>22</v>
      </c>
      <c r="H230" t="s">
        <v>28</v>
      </c>
      <c r="I230" s="1">
        <v>45027</v>
      </c>
      <c r="J230">
        <v>0</v>
      </c>
      <c r="K230" t="s">
        <v>947</v>
      </c>
      <c r="L230">
        <v>818</v>
      </c>
      <c r="M230" t="s">
        <v>947</v>
      </c>
      <c r="N230" t="s">
        <v>947</v>
      </c>
      <c r="O230" t="s">
        <v>13</v>
      </c>
      <c r="P230" t="s">
        <v>946</v>
      </c>
      <c r="Q230" t="str">
        <f>IF(Table4[[#This Row],[DaysLate]]="","NA",IF(Table4[[#This Row],[DaysLate]]&lt;=0,"On Time",IF(Table4[[#This Row],[DaysLate]]&lt;=30,"1-30 Days",IF(Table4[[#This Row],[DaysLate]]&lt;=60,"30-60 Days",IF(Table4[[#This Row],[DaysLate]]&lt;=90,"60-90 Days","90+ Days")))))</f>
        <v>On Time</v>
      </c>
      <c r="R230">
        <f>IF(Table4[[#This Row],[DaysLate]]="","",IF(Table4[[#This Row],[DaysLate]]&gt;0,1,0))</f>
        <v>0</v>
      </c>
      <c r="S230" t="str">
        <f>IF(Table4[[#This Row],[DisputedFlag]]="","",IF(Table4[[#This Row],[DisputedFlag]]="Yes",1,0))</f>
        <v/>
      </c>
      <c r="T230">
        <f>IF(Table4[[#This Row],[PaymentStatus]]="Open",1,0)</f>
        <v>0</v>
      </c>
      <c r="U230">
        <f>IF(Table4[[#This Row],[InvoiceDate]]&lt;&gt;"",YEAR(Table4[[#This Row],[InvoiceDate]]),"")</f>
        <v>2023</v>
      </c>
    </row>
    <row r="231" spans="1:21" x14ac:dyDescent="0.4">
      <c r="A231" t="s">
        <v>252</v>
      </c>
      <c r="B231" t="s">
        <v>945</v>
      </c>
      <c r="C231" t="s">
        <v>39</v>
      </c>
      <c r="D231" s="1">
        <v>45523</v>
      </c>
      <c r="E231" s="1">
        <v>45553</v>
      </c>
      <c r="F231">
        <v>1213.71</v>
      </c>
      <c r="G231" t="s">
        <v>22</v>
      </c>
      <c r="H231" t="s">
        <v>12</v>
      </c>
      <c r="I231" s="1">
        <v>0</v>
      </c>
      <c r="J231" t="s">
        <v>947</v>
      </c>
      <c r="K231" t="s">
        <v>947</v>
      </c>
      <c r="L231">
        <v>897</v>
      </c>
      <c r="M231" t="s">
        <v>947</v>
      </c>
      <c r="N231" t="s">
        <v>947</v>
      </c>
      <c r="O231" t="s">
        <v>13</v>
      </c>
      <c r="P231" t="s">
        <v>946</v>
      </c>
      <c r="Q231" t="str">
        <f>IF(Table4[[#This Row],[DaysLate]]="","NA",IF(Table4[[#This Row],[DaysLate]]&lt;=0,"On Time",IF(Table4[[#This Row],[DaysLate]]&lt;=30,"1-30 Days",IF(Table4[[#This Row],[DaysLate]]&lt;=60,"30-60 Days",IF(Table4[[#This Row],[DaysLate]]&lt;=90,"60-90 Days","90+ Days")))))</f>
        <v>NA</v>
      </c>
      <c r="R231" t="str">
        <f>IF(Table4[[#This Row],[DaysLate]]="","",IF(Table4[[#This Row],[DaysLate]]&gt;0,1,0))</f>
        <v/>
      </c>
      <c r="S231" t="str">
        <f>IF(Table4[[#This Row],[DisputedFlag]]="","",IF(Table4[[#This Row],[DisputedFlag]]="Yes",1,0))</f>
        <v/>
      </c>
      <c r="T231">
        <f>IF(Table4[[#This Row],[PaymentStatus]]="Open",1,0)</f>
        <v>1</v>
      </c>
      <c r="U231">
        <f>IF(Table4[[#This Row],[InvoiceDate]]&lt;&gt;"",YEAR(Table4[[#This Row],[InvoiceDate]]),"")</f>
        <v>2024</v>
      </c>
    </row>
    <row r="232" spans="1:21" x14ac:dyDescent="0.4">
      <c r="A232" t="s">
        <v>253</v>
      </c>
      <c r="B232" t="s">
        <v>945</v>
      </c>
      <c r="C232" t="s">
        <v>21</v>
      </c>
      <c r="D232" s="1">
        <v>45772</v>
      </c>
      <c r="E232" s="1">
        <v>45802</v>
      </c>
      <c r="F232">
        <v>454.59</v>
      </c>
      <c r="G232" t="s">
        <v>22</v>
      </c>
      <c r="H232" t="s">
        <v>12</v>
      </c>
      <c r="I232" s="1">
        <v>0</v>
      </c>
      <c r="J232" t="s">
        <v>947</v>
      </c>
      <c r="K232" t="s">
        <v>947</v>
      </c>
      <c r="L232">
        <v>818</v>
      </c>
      <c r="M232" t="s">
        <v>947</v>
      </c>
      <c r="N232" t="s">
        <v>947</v>
      </c>
      <c r="O232" t="s">
        <v>13</v>
      </c>
      <c r="P232" t="s">
        <v>946</v>
      </c>
      <c r="Q232" t="str">
        <f>IF(Table4[[#This Row],[DaysLate]]="","NA",IF(Table4[[#This Row],[DaysLate]]&lt;=0,"On Time",IF(Table4[[#This Row],[DaysLate]]&lt;=30,"1-30 Days",IF(Table4[[#This Row],[DaysLate]]&lt;=60,"30-60 Days",IF(Table4[[#This Row],[DaysLate]]&lt;=90,"60-90 Days","90+ Days")))))</f>
        <v>NA</v>
      </c>
      <c r="R232" t="str">
        <f>IF(Table4[[#This Row],[DaysLate]]="","",IF(Table4[[#This Row],[DaysLate]]&gt;0,1,0))</f>
        <v/>
      </c>
      <c r="S232" t="str">
        <f>IF(Table4[[#This Row],[DisputedFlag]]="","",IF(Table4[[#This Row],[DisputedFlag]]="Yes",1,0))</f>
        <v/>
      </c>
      <c r="T232">
        <f>IF(Table4[[#This Row],[PaymentStatus]]="Open",1,0)</f>
        <v>1</v>
      </c>
      <c r="U232">
        <f>IF(Table4[[#This Row],[InvoiceDate]]&lt;&gt;"",YEAR(Table4[[#This Row],[InvoiceDate]]),"")</f>
        <v>2025</v>
      </c>
    </row>
    <row r="233" spans="1:21" x14ac:dyDescent="0.4">
      <c r="A233" t="s">
        <v>254</v>
      </c>
      <c r="B233" t="s">
        <v>945</v>
      </c>
      <c r="C233" t="s">
        <v>21</v>
      </c>
      <c r="D233" s="1">
        <v>45040</v>
      </c>
      <c r="E233" s="1">
        <v>45070</v>
      </c>
      <c r="F233">
        <v>4278.37</v>
      </c>
      <c r="G233" t="s">
        <v>15</v>
      </c>
      <c r="H233" t="s">
        <v>28</v>
      </c>
      <c r="I233" s="1">
        <v>45070</v>
      </c>
      <c r="J233">
        <v>0</v>
      </c>
      <c r="K233" t="s">
        <v>947</v>
      </c>
      <c r="L233">
        <v>897</v>
      </c>
      <c r="M233" t="s">
        <v>947</v>
      </c>
      <c r="N233" t="s">
        <v>947</v>
      </c>
      <c r="O233" t="s">
        <v>13</v>
      </c>
      <c r="P233" t="s">
        <v>946</v>
      </c>
      <c r="Q233" t="str">
        <f>IF(Table4[[#This Row],[DaysLate]]="","NA",IF(Table4[[#This Row],[DaysLate]]&lt;=0,"On Time",IF(Table4[[#This Row],[DaysLate]]&lt;=30,"1-30 Days",IF(Table4[[#This Row],[DaysLate]]&lt;=60,"30-60 Days",IF(Table4[[#This Row],[DaysLate]]&lt;=90,"60-90 Days","90+ Days")))))</f>
        <v>On Time</v>
      </c>
      <c r="R233">
        <f>IF(Table4[[#This Row],[DaysLate]]="","",IF(Table4[[#This Row],[DaysLate]]&gt;0,1,0))</f>
        <v>0</v>
      </c>
      <c r="S233" t="str">
        <f>IF(Table4[[#This Row],[DisputedFlag]]="","",IF(Table4[[#This Row],[DisputedFlag]]="Yes",1,0))</f>
        <v/>
      </c>
      <c r="T233">
        <f>IF(Table4[[#This Row],[PaymentStatus]]="Open",1,0)</f>
        <v>0</v>
      </c>
      <c r="U233">
        <f>IF(Table4[[#This Row],[InvoiceDate]]&lt;&gt;"",YEAR(Table4[[#This Row],[InvoiceDate]]),"")</f>
        <v>2023</v>
      </c>
    </row>
    <row r="234" spans="1:21" x14ac:dyDescent="0.4">
      <c r="A234" t="s">
        <v>255</v>
      </c>
      <c r="B234" t="s">
        <v>945</v>
      </c>
      <c r="C234" t="s">
        <v>10</v>
      </c>
      <c r="D234" s="1">
        <v>45524</v>
      </c>
      <c r="E234" s="1">
        <v>45554</v>
      </c>
      <c r="F234">
        <v>3048.16</v>
      </c>
      <c r="G234" t="s">
        <v>22</v>
      </c>
      <c r="H234" t="s">
        <v>12</v>
      </c>
      <c r="I234" s="1">
        <v>0</v>
      </c>
      <c r="J234" t="s">
        <v>947</v>
      </c>
      <c r="K234" t="s">
        <v>947</v>
      </c>
      <c r="L234">
        <v>770</v>
      </c>
      <c r="M234" t="s">
        <v>947</v>
      </c>
      <c r="N234" t="s">
        <v>947</v>
      </c>
      <c r="O234" t="s">
        <v>13</v>
      </c>
      <c r="P234" t="s">
        <v>946</v>
      </c>
      <c r="Q234" t="str">
        <f>IF(Table4[[#This Row],[DaysLate]]="","NA",IF(Table4[[#This Row],[DaysLate]]&lt;=0,"On Time",IF(Table4[[#This Row],[DaysLate]]&lt;=30,"1-30 Days",IF(Table4[[#This Row],[DaysLate]]&lt;=60,"30-60 Days",IF(Table4[[#This Row],[DaysLate]]&lt;=90,"60-90 Days","90+ Days")))))</f>
        <v>NA</v>
      </c>
      <c r="R234" t="str">
        <f>IF(Table4[[#This Row],[DaysLate]]="","",IF(Table4[[#This Row],[DaysLate]]&gt;0,1,0))</f>
        <v/>
      </c>
      <c r="S234" t="str">
        <f>IF(Table4[[#This Row],[DisputedFlag]]="","",IF(Table4[[#This Row],[DisputedFlag]]="Yes",1,0))</f>
        <v/>
      </c>
      <c r="T234">
        <f>IF(Table4[[#This Row],[PaymentStatus]]="Open",1,0)</f>
        <v>1</v>
      </c>
      <c r="U234">
        <f>IF(Table4[[#This Row],[InvoiceDate]]&lt;&gt;"",YEAR(Table4[[#This Row],[InvoiceDate]]),"")</f>
        <v>2024</v>
      </c>
    </row>
    <row r="235" spans="1:21" x14ac:dyDescent="0.4">
      <c r="A235" t="s">
        <v>256</v>
      </c>
      <c r="B235" t="s">
        <v>945</v>
      </c>
      <c r="C235" t="s">
        <v>39</v>
      </c>
      <c r="D235" s="1">
        <v>45065</v>
      </c>
      <c r="E235" s="1">
        <v>45095</v>
      </c>
      <c r="F235">
        <v>4611.88</v>
      </c>
      <c r="G235" t="s">
        <v>25</v>
      </c>
      <c r="H235" t="s">
        <v>16</v>
      </c>
      <c r="I235" s="1">
        <v>0</v>
      </c>
      <c r="J235" t="s">
        <v>947</v>
      </c>
      <c r="K235" t="s">
        <v>947</v>
      </c>
      <c r="L235">
        <v>391</v>
      </c>
      <c r="M235" t="s">
        <v>947</v>
      </c>
      <c r="N235" t="s">
        <v>947</v>
      </c>
      <c r="O235" t="s">
        <v>13</v>
      </c>
      <c r="P235" t="s">
        <v>946</v>
      </c>
      <c r="Q235" t="str">
        <f>IF(Table4[[#This Row],[DaysLate]]="","NA",IF(Table4[[#This Row],[DaysLate]]&lt;=0,"On Time",IF(Table4[[#This Row],[DaysLate]]&lt;=30,"1-30 Days",IF(Table4[[#This Row],[DaysLate]]&lt;=60,"30-60 Days",IF(Table4[[#This Row],[DaysLate]]&lt;=90,"60-90 Days","90+ Days")))))</f>
        <v>NA</v>
      </c>
      <c r="R235" t="str">
        <f>IF(Table4[[#This Row],[DaysLate]]="","",IF(Table4[[#This Row],[DaysLate]]&gt;0,1,0))</f>
        <v/>
      </c>
      <c r="S235" t="str">
        <f>IF(Table4[[#This Row],[DisputedFlag]]="","",IF(Table4[[#This Row],[DisputedFlag]]="Yes",1,0))</f>
        <v/>
      </c>
      <c r="T235">
        <f>IF(Table4[[#This Row],[PaymentStatus]]="Open",1,0)</f>
        <v>0</v>
      </c>
      <c r="U235">
        <f>IF(Table4[[#This Row],[InvoiceDate]]&lt;&gt;"",YEAR(Table4[[#This Row],[InvoiceDate]]),"")</f>
        <v>2023</v>
      </c>
    </row>
    <row r="236" spans="1:21" x14ac:dyDescent="0.4">
      <c r="A236" t="s">
        <v>257</v>
      </c>
      <c r="B236" t="s">
        <v>945</v>
      </c>
      <c r="C236" t="s">
        <v>10</v>
      </c>
      <c r="D236" s="1">
        <v>45315</v>
      </c>
      <c r="E236" s="1">
        <v>45345</v>
      </c>
      <c r="F236">
        <v>2206.77</v>
      </c>
      <c r="G236" t="s">
        <v>22</v>
      </c>
      <c r="H236" t="s">
        <v>12</v>
      </c>
      <c r="I236" s="1">
        <v>0</v>
      </c>
      <c r="J236" t="s">
        <v>947</v>
      </c>
      <c r="K236" t="s">
        <v>947</v>
      </c>
      <c r="L236">
        <v>406</v>
      </c>
      <c r="M236" t="s">
        <v>947</v>
      </c>
      <c r="N236" t="s">
        <v>947</v>
      </c>
      <c r="O236" t="s">
        <v>13</v>
      </c>
      <c r="P236" t="s">
        <v>946</v>
      </c>
      <c r="Q236" t="str">
        <f>IF(Table4[[#This Row],[DaysLate]]="","NA",IF(Table4[[#This Row],[DaysLate]]&lt;=0,"On Time",IF(Table4[[#This Row],[DaysLate]]&lt;=30,"1-30 Days",IF(Table4[[#This Row],[DaysLate]]&lt;=60,"30-60 Days",IF(Table4[[#This Row],[DaysLate]]&lt;=90,"60-90 Days","90+ Days")))))</f>
        <v>NA</v>
      </c>
      <c r="R236" t="str">
        <f>IF(Table4[[#This Row],[DaysLate]]="","",IF(Table4[[#This Row],[DaysLate]]&gt;0,1,0))</f>
        <v/>
      </c>
      <c r="S236" t="str">
        <f>IF(Table4[[#This Row],[DisputedFlag]]="","",IF(Table4[[#This Row],[DisputedFlag]]="Yes",1,0))</f>
        <v/>
      </c>
      <c r="T236">
        <f>IF(Table4[[#This Row],[PaymentStatus]]="Open",1,0)</f>
        <v>1</v>
      </c>
      <c r="U236">
        <f>IF(Table4[[#This Row],[InvoiceDate]]&lt;&gt;"",YEAR(Table4[[#This Row],[InvoiceDate]]),"")</f>
        <v>2024</v>
      </c>
    </row>
    <row r="237" spans="1:21" x14ac:dyDescent="0.4">
      <c r="A237" t="s">
        <v>258</v>
      </c>
      <c r="B237" t="s">
        <v>945</v>
      </c>
      <c r="C237" t="s">
        <v>10</v>
      </c>
      <c r="D237" s="1">
        <v>45269</v>
      </c>
      <c r="E237" s="1">
        <v>45299</v>
      </c>
      <c r="F237">
        <v>1191.52</v>
      </c>
      <c r="G237" t="s">
        <v>22</v>
      </c>
      <c r="H237" t="s">
        <v>28</v>
      </c>
      <c r="I237" s="1">
        <v>45299</v>
      </c>
      <c r="J237">
        <v>0</v>
      </c>
      <c r="K237" t="s">
        <v>947</v>
      </c>
      <c r="L237">
        <v>406</v>
      </c>
      <c r="M237" t="s">
        <v>947</v>
      </c>
      <c r="N237" t="s">
        <v>947</v>
      </c>
      <c r="O237" t="s">
        <v>13</v>
      </c>
      <c r="P237" t="s">
        <v>946</v>
      </c>
      <c r="Q237" t="str">
        <f>IF(Table4[[#This Row],[DaysLate]]="","NA",IF(Table4[[#This Row],[DaysLate]]&lt;=0,"On Time",IF(Table4[[#This Row],[DaysLate]]&lt;=30,"1-30 Days",IF(Table4[[#This Row],[DaysLate]]&lt;=60,"30-60 Days",IF(Table4[[#This Row],[DaysLate]]&lt;=90,"60-90 Days","90+ Days")))))</f>
        <v>On Time</v>
      </c>
      <c r="R237">
        <f>IF(Table4[[#This Row],[DaysLate]]="","",IF(Table4[[#This Row],[DaysLate]]&gt;0,1,0))</f>
        <v>0</v>
      </c>
      <c r="S237" t="str">
        <f>IF(Table4[[#This Row],[DisputedFlag]]="","",IF(Table4[[#This Row],[DisputedFlag]]="Yes",1,0))</f>
        <v/>
      </c>
      <c r="T237">
        <f>IF(Table4[[#This Row],[PaymentStatus]]="Open",1,0)</f>
        <v>0</v>
      </c>
      <c r="U237">
        <f>IF(Table4[[#This Row],[InvoiceDate]]&lt;&gt;"",YEAR(Table4[[#This Row],[InvoiceDate]]),"")</f>
        <v>2023</v>
      </c>
    </row>
    <row r="238" spans="1:21" x14ac:dyDescent="0.4">
      <c r="A238" t="s">
        <v>259</v>
      </c>
      <c r="B238" t="s">
        <v>945</v>
      </c>
      <c r="C238" t="s">
        <v>10</v>
      </c>
      <c r="D238" s="1">
        <v>44938</v>
      </c>
      <c r="E238" s="1">
        <v>44968</v>
      </c>
      <c r="F238">
        <v>1715.9</v>
      </c>
      <c r="G238" t="s">
        <v>15</v>
      </c>
      <c r="H238" t="s">
        <v>16</v>
      </c>
      <c r="I238" s="1">
        <v>0</v>
      </c>
      <c r="J238" t="s">
        <v>947</v>
      </c>
      <c r="K238" t="s">
        <v>947</v>
      </c>
      <c r="L238">
        <v>770</v>
      </c>
      <c r="M238" t="s">
        <v>947</v>
      </c>
      <c r="N238" t="s">
        <v>947</v>
      </c>
      <c r="O238" t="s">
        <v>13</v>
      </c>
      <c r="P238" t="s">
        <v>946</v>
      </c>
      <c r="Q238" t="str">
        <f>IF(Table4[[#This Row],[DaysLate]]="","NA",IF(Table4[[#This Row],[DaysLate]]&lt;=0,"On Time",IF(Table4[[#This Row],[DaysLate]]&lt;=30,"1-30 Days",IF(Table4[[#This Row],[DaysLate]]&lt;=60,"30-60 Days",IF(Table4[[#This Row],[DaysLate]]&lt;=90,"60-90 Days","90+ Days")))))</f>
        <v>NA</v>
      </c>
      <c r="R238" t="str">
        <f>IF(Table4[[#This Row],[DaysLate]]="","",IF(Table4[[#This Row],[DaysLate]]&gt;0,1,0))</f>
        <v/>
      </c>
      <c r="S238" t="str">
        <f>IF(Table4[[#This Row],[DisputedFlag]]="","",IF(Table4[[#This Row],[DisputedFlag]]="Yes",1,0))</f>
        <v/>
      </c>
      <c r="T238">
        <f>IF(Table4[[#This Row],[PaymentStatus]]="Open",1,0)</f>
        <v>0</v>
      </c>
      <c r="U238">
        <f>IF(Table4[[#This Row],[InvoiceDate]]&lt;&gt;"",YEAR(Table4[[#This Row],[InvoiceDate]]),"")</f>
        <v>2023</v>
      </c>
    </row>
    <row r="239" spans="1:21" x14ac:dyDescent="0.4">
      <c r="A239" t="s">
        <v>260</v>
      </c>
      <c r="B239" t="s">
        <v>945</v>
      </c>
      <c r="C239" t="s">
        <v>18</v>
      </c>
      <c r="D239" s="1">
        <v>44956</v>
      </c>
      <c r="E239" s="1">
        <v>44986</v>
      </c>
      <c r="F239">
        <v>2281.3000000000002</v>
      </c>
      <c r="G239" t="s">
        <v>19</v>
      </c>
      <c r="H239" t="s">
        <v>28</v>
      </c>
      <c r="I239" s="1">
        <v>44986</v>
      </c>
      <c r="J239">
        <v>0</v>
      </c>
      <c r="K239" t="s">
        <v>947</v>
      </c>
      <c r="L239">
        <v>897</v>
      </c>
      <c r="M239" t="s">
        <v>947</v>
      </c>
      <c r="N239" t="s">
        <v>947</v>
      </c>
      <c r="O239" t="s">
        <v>13</v>
      </c>
      <c r="P239" t="s">
        <v>946</v>
      </c>
      <c r="Q239" t="str">
        <f>IF(Table4[[#This Row],[DaysLate]]="","NA",IF(Table4[[#This Row],[DaysLate]]&lt;=0,"On Time",IF(Table4[[#This Row],[DaysLate]]&lt;=30,"1-30 Days",IF(Table4[[#This Row],[DaysLate]]&lt;=60,"30-60 Days",IF(Table4[[#This Row],[DaysLate]]&lt;=90,"60-90 Days","90+ Days")))))</f>
        <v>On Time</v>
      </c>
      <c r="R239">
        <f>IF(Table4[[#This Row],[DaysLate]]="","",IF(Table4[[#This Row],[DaysLate]]&gt;0,1,0))</f>
        <v>0</v>
      </c>
      <c r="S239" t="str">
        <f>IF(Table4[[#This Row],[DisputedFlag]]="","",IF(Table4[[#This Row],[DisputedFlag]]="Yes",1,0))</f>
        <v/>
      </c>
      <c r="T239">
        <f>IF(Table4[[#This Row],[PaymentStatus]]="Open",1,0)</f>
        <v>0</v>
      </c>
      <c r="U239">
        <f>IF(Table4[[#This Row],[InvoiceDate]]&lt;&gt;"",YEAR(Table4[[#This Row],[InvoiceDate]]),"")</f>
        <v>2023</v>
      </c>
    </row>
    <row r="240" spans="1:21" x14ac:dyDescent="0.4">
      <c r="A240" t="s">
        <v>261</v>
      </c>
      <c r="B240" t="s">
        <v>945</v>
      </c>
      <c r="C240" t="s">
        <v>21</v>
      </c>
      <c r="D240" s="1">
        <v>45362</v>
      </c>
      <c r="E240" s="1">
        <v>45392</v>
      </c>
      <c r="F240">
        <v>3825.33</v>
      </c>
      <c r="G240" t="s">
        <v>19</v>
      </c>
      <c r="H240" t="s">
        <v>12</v>
      </c>
      <c r="I240" s="1">
        <v>0</v>
      </c>
      <c r="J240" t="s">
        <v>947</v>
      </c>
      <c r="K240" t="s">
        <v>947</v>
      </c>
      <c r="L240">
        <v>391</v>
      </c>
      <c r="M240" t="s">
        <v>947</v>
      </c>
      <c r="N240" t="s">
        <v>947</v>
      </c>
      <c r="O240" t="s">
        <v>13</v>
      </c>
      <c r="P240" t="s">
        <v>946</v>
      </c>
      <c r="Q240" t="str">
        <f>IF(Table4[[#This Row],[DaysLate]]="","NA",IF(Table4[[#This Row],[DaysLate]]&lt;=0,"On Time",IF(Table4[[#This Row],[DaysLate]]&lt;=30,"1-30 Days",IF(Table4[[#This Row],[DaysLate]]&lt;=60,"30-60 Days",IF(Table4[[#This Row],[DaysLate]]&lt;=90,"60-90 Days","90+ Days")))))</f>
        <v>NA</v>
      </c>
      <c r="R240" t="str">
        <f>IF(Table4[[#This Row],[DaysLate]]="","",IF(Table4[[#This Row],[DaysLate]]&gt;0,1,0))</f>
        <v/>
      </c>
      <c r="S240" t="str">
        <f>IF(Table4[[#This Row],[DisputedFlag]]="","",IF(Table4[[#This Row],[DisputedFlag]]="Yes",1,0))</f>
        <v/>
      </c>
      <c r="T240">
        <f>IF(Table4[[#This Row],[PaymentStatus]]="Open",1,0)</f>
        <v>1</v>
      </c>
      <c r="U240">
        <f>IF(Table4[[#This Row],[InvoiceDate]]&lt;&gt;"",YEAR(Table4[[#This Row],[InvoiceDate]]),"")</f>
        <v>2024</v>
      </c>
    </row>
    <row r="241" spans="1:21" x14ac:dyDescent="0.4">
      <c r="A241" t="s">
        <v>262</v>
      </c>
      <c r="B241" t="s">
        <v>945</v>
      </c>
      <c r="C241" t="s">
        <v>21</v>
      </c>
      <c r="D241" s="1">
        <v>45008</v>
      </c>
      <c r="E241" s="1">
        <v>45038</v>
      </c>
      <c r="F241">
        <v>4771.6000000000004</v>
      </c>
      <c r="G241" t="s">
        <v>25</v>
      </c>
      <c r="H241" t="s">
        <v>16</v>
      </c>
      <c r="I241" s="1">
        <v>0</v>
      </c>
      <c r="J241" t="s">
        <v>947</v>
      </c>
      <c r="K241" t="s">
        <v>947</v>
      </c>
      <c r="L241">
        <v>818</v>
      </c>
      <c r="M241" t="s">
        <v>947</v>
      </c>
      <c r="N241" t="s">
        <v>947</v>
      </c>
      <c r="O241" t="s">
        <v>13</v>
      </c>
      <c r="P241" t="s">
        <v>946</v>
      </c>
      <c r="Q241" t="str">
        <f>IF(Table4[[#This Row],[DaysLate]]="","NA",IF(Table4[[#This Row],[DaysLate]]&lt;=0,"On Time",IF(Table4[[#This Row],[DaysLate]]&lt;=30,"1-30 Days",IF(Table4[[#This Row],[DaysLate]]&lt;=60,"30-60 Days",IF(Table4[[#This Row],[DaysLate]]&lt;=90,"60-90 Days","90+ Days")))))</f>
        <v>NA</v>
      </c>
      <c r="R241" t="str">
        <f>IF(Table4[[#This Row],[DaysLate]]="","",IF(Table4[[#This Row],[DaysLate]]&gt;0,1,0))</f>
        <v/>
      </c>
      <c r="S241" t="str">
        <f>IF(Table4[[#This Row],[DisputedFlag]]="","",IF(Table4[[#This Row],[DisputedFlag]]="Yes",1,0))</f>
        <v/>
      </c>
      <c r="T241">
        <f>IF(Table4[[#This Row],[PaymentStatus]]="Open",1,0)</f>
        <v>0</v>
      </c>
      <c r="U241">
        <f>IF(Table4[[#This Row],[InvoiceDate]]&lt;&gt;"",YEAR(Table4[[#This Row],[InvoiceDate]]),"")</f>
        <v>2023</v>
      </c>
    </row>
    <row r="242" spans="1:21" x14ac:dyDescent="0.4">
      <c r="A242" t="s">
        <v>263</v>
      </c>
      <c r="B242" t="s">
        <v>945</v>
      </c>
      <c r="C242" t="s">
        <v>21</v>
      </c>
      <c r="D242" s="1">
        <v>45474</v>
      </c>
      <c r="E242" s="1">
        <v>45504</v>
      </c>
      <c r="F242">
        <v>3536.61</v>
      </c>
      <c r="G242" t="s">
        <v>22</v>
      </c>
      <c r="H242" t="s">
        <v>16</v>
      </c>
      <c r="I242" s="1">
        <v>0</v>
      </c>
      <c r="J242" t="s">
        <v>947</v>
      </c>
      <c r="K242" t="s">
        <v>947</v>
      </c>
      <c r="L242">
        <v>391</v>
      </c>
      <c r="M242" t="s">
        <v>947</v>
      </c>
      <c r="N242" t="s">
        <v>947</v>
      </c>
      <c r="O242" t="s">
        <v>13</v>
      </c>
      <c r="P242" t="s">
        <v>946</v>
      </c>
      <c r="Q242" t="str">
        <f>IF(Table4[[#This Row],[DaysLate]]="","NA",IF(Table4[[#This Row],[DaysLate]]&lt;=0,"On Time",IF(Table4[[#This Row],[DaysLate]]&lt;=30,"1-30 Days",IF(Table4[[#This Row],[DaysLate]]&lt;=60,"30-60 Days",IF(Table4[[#This Row],[DaysLate]]&lt;=90,"60-90 Days","90+ Days")))))</f>
        <v>NA</v>
      </c>
      <c r="R242" t="str">
        <f>IF(Table4[[#This Row],[DaysLate]]="","",IF(Table4[[#This Row],[DaysLate]]&gt;0,1,0))</f>
        <v/>
      </c>
      <c r="S242" t="str">
        <f>IF(Table4[[#This Row],[DisputedFlag]]="","",IF(Table4[[#This Row],[DisputedFlag]]="Yes",1,0))</f>
        <v/>
      </c>
      <c r="T242">
        <f>IF(Table4[[#This Row],[PaymentStatus]]="Open",1,0)</f>
        <v>0</v>
      </c>
      <c r="U242">
        <f>IF(Table4[[#This Row],[InvoiceDate]]&lt;&gt;"",YEAR(Table4[[#This Row],[InvoiceDate]]),"")</f>
        <v>2024</v>
      </c>
    </row>
    <row r="243" spans="1:21" x14ac:dyDescent="0.4">
      <c r="A243" t="s">
        <v>264</v>
      </c>
      <c r="B243" t="s">
        <v>945</v>
      </c>
      <c r="C243" t="s">
        <v>43</v>
      </c>
      <c r="D243" s="1">
        <v>45087</v>
      </c>
      <c r="E243" s="1">
        <v>45117</v>
      </c>
      <c r="F243">
        <v>4873.4799999999996</v>
      </c>
      <c r="G243" t="s">
        <v>11</v>
      </c>
      <c r="H243" t="s">
        <v>28</v>
      </c>
      <c r="I243" s="1">
        <v>45117</v>
      </c>
      <c r="J243">
        <v>0</v>
      </c>
      <c r="K243" t="s">
        <v>947</v>
      </c>
      <c r="L243">
        <v>770</v>
      </c>
      <c r="M243" t="s">
        <v>947</v>
      </c>
      <c r="N243" t="s">
        <v>947</v>
      </c>
      <c r="O243" t="s">
        <v>13</v>
      </c>
      <c r="P243" t="s">
        <v>946</v>
      </c>
      <c r="Q243" t="str">
        <f>IF(Table4[[#This Row],[DaysLate]]="","NA",IF(Table4[[#This Row],[DaysLate]]&lt;=0,"On Time",IF(Table4[[#This Row],[DaysLate]]&lt;=30,"1-30 Days",IF(Table4[[#This Row],[DaysLate]]&lt;=60,"30-60 Days",IF(Table4[[#This Row],[DaysLate]]&lt;=90,"60-90 Days","90+ Days")))))</f>
        <v>On Time</v>
      </c>
      <c r="R243">
        <f>IF(Table4[[#This Row],[DaysLate]]="","",IF(Table4[[#This Row],[DaysLate]]&gt;0,1,0))</f>
        <v>0</v>
      </c>
      <c r="S243" t="str">
        <f>IF(Table4[[#This Row],[DisputedFlag]]="","",IF(Table4[[#This Row],[DisputedFlag]]="Yes",1,0))</f>
        <v/>
      </c>
      <c r="T243">
        <f>IF(Table4[[#This Row],[PaymentStatus]]="Open",1,0)</f>
        <v>0</v>
      </c>
      <c r="U243">
        <f>IF(Table4[[#This Row],[InvoiceDate]]&lt;&gt;"",YEAR(Table4[[#This Row],[InvoiceDate]]),"")</f>
        <v>2023</v>
      </c>
    </row>
    <row r="244" spans="1:21" x14ac:dyDescent="0.4">
      <c r="A244" t="s">
        <v>265</v>
      </c>
      <c r="B244" t="s">
        <v>945</v>
      </c>
      <c r="C244" t="s">
        <v>10</v>
      </c>
      <c r="D244" s="1">
        <v>45618</v>
      </c>
      <c r="E244" s="1">
        <v>45648</v>
      </c>
      <c r="F244">
        <v>3763.83</v>
      </c>
      <c r="G244" t="s">
        <v>25</v>
      </c>
      <c r="H244" t="s">
        <v>16</v>
      </c>
      <c r="I244" s="1">
        <v>0</v>
      </c>
      <c r="J244" t="s">
        <v>947</v>
      </c>
      <c r="K244" t="s">
        <v>947</v>
      </c>
      <c r="L244">
        <v>818</v>
      </c>
      <c r="M244" t="s">
        <v>947</v>
      </c>
      <c r="N244" t="s">
        <v>947</v>
      </c>
      <c r="O244" t="s">
        <v>13</v>
      </c>
      <c r="P244" t="s">
        <v>946</v>
      </c>
      <c r="Q244" t="str">
        <f>IF(Table4[[#This Row],[DaysLate]]="","NA",IF(Table4[[#This Row],[DaysLate]]&lt;=0,"On Time",IF(Table4[[#This Row],[DaysLate]]&lt;=30,"1-30 Days",IF(Table4[[#This Row],[DaysLate]]&lt;=60,"30-60 Days",IF(Table4[[#This Row],[DaysLate]]&lt;=90,"60-90 Days","90+ Days")))))</f>
        <v>NA</v>
      </c>
      <c r="R244" t="str">
        <f>IF(Table4[[#This Row],[DaysLate]]="","",IF(Table4[[#This Row],[DaysLate]]&gt;0,1,0))</f>
        <v/>
      </c>
      <c r="S244" t="str">
        <f>IF(Table4[[#This Row],[DisputedFlag]]="","",IF(Table4[[#This Row],[DisputedFlag]]="Yes",1,0))</f>
        <v/>
      </c>
      <c r="T244">
        <f>IF(Table4[[#This Row],[PaymentStatus]]="Open",1,0)</f>
        <v>0</v>
      </c>
      <c r="U244">
        <f>IF(Table4[[#This Row],[InvoiceDate]]&lt;&gt;"",YEAR(Table4[[#This Row],[InvoiceDate]]),"")</f>
        <v>2024</v>
      </c>
    </row>
    <row r="245" spans="1:21" x14ac:dyDescent="0.4">
      <c r="A245" t="s">
        <v>266</v>
      </c>
      <c r="B245" t="s">
        <v>945</v>
      </c>
      <c r="C245" t="s">
        <v>10</v>
      </c>
      <c r="D245" s="1">
        <v>45045</v>
      </c>
      <c r="E245" s="1">
        <v>45075</v>
      </c>
      <c r="F245">
        <v>1956.76</v>
      </c>
      <c r="G245" t="s">
        <v>15</v>
      </c>
      <c r="H245" t="s">
        <v>16</v>
      </c>
      <c r="I245" s="1">
        <v>0</v>
      </c>
      <c r="J245" t="s">
        <v>947</v>
      </c>
      <c r="K245" t="s">
        <v>947</v>
      </c>
      <c r="L245">
        <v>406</v>
      </c>
      <c r="M245" t="s">
        <v>947</v>
      </c>
      <c r="N245" t="s">
        <v>947</v>
      </c>
      <c r="O245" t="s">
        <v>13</v>
      </c>
      <c r="P245" t="s">
        <v>946</v>
      </c>
      <c r="Q245" t="str">
        <f>IF(Table4[[#This Row],[DaysLate]]="","NA",IF(Table4[[#This Row],[DaysLate]]&lt;=0,"On Time",IF(Table4[[#This Row],[DaysLate]]&lt;=30,"1-30 Days",IF(Table4[[#This Row],[DaysLate]]&lt;=60,"30-60 Days",IF(Table4[[#This Row],[DaysLate]]&lt;=90,"60-90 Days","90+ Days")))))</f>
        <v>NA</v>
      </c>
      <c r="R245" t="str">
        <f>IF(Table4[[#This Row],[DaysLate]]="","",IF(Table4[[#This Row],[DaysLate]]&gt;0,1,0))</f>
        <v/>
      </c>
      <c r="S245" t="str">
        <f>IF(Table4[[#This Row],[DisputedFlag]]="","",IF(Table4[[#This Row],[DisputedFlag]]="Yes",1,0))</f>
        <v/>
      </c>
      <c r="T245">
        <f>IF(Table4[[#This Row],[PaymentStatus]]="Open",1,0)</f>
        <v>0</v>
      </c>
      <c r="U245">
        <f>IF(Table4[[#This Row],[InvoiceDate]]&lt;&gt;"",YEAR(Table4[[#This Row],[InvoiceDate]]),"")</f>
        <v>2023</v>
      </c>
    </row>
    <row r="246" spans="1:21" x14ac:dyDescent="0.4">
      <c r="A246" t="s">
        <v>267</v>
      </c>
      <c r="B246" t="s">
        <v>945</v>
      </c>
      <c r="C246" t="s">
        <v>10</v>
      </c>
      <c r="D246" s="1">
        <v>45396</v>
      </c>
      <c r="E246" s="1">
        <v>45426</v>
      </c>
      <c r="F246">
        <v>4541.03</v>
      </c>
      <c r="G246" t="s">
        <v>25</v>
      </c>
      <c r="H246" t="s">
        <v>16</v>
      </c>
      <c r="I246" s="1">
        <v>0</v>
      </c>
      <c r="J246" t="s">
        <v>947</v>
      </c>
      <c r="K246" t="s">
        <v>947</v>
      </c>
      <c r="L246">
        <v>897</v>
      </c>
      <c r="M246" t="s">
        <v>947</v>
      </c>
      <c r="N246" t="s">
        <v>947</v>
      </c>
      <c r="O246" t="s">
        <v>13</v>
      </c>
      <c r="P246" t="s">
        <v>946</v>
      </c>
      <c r="Q246" t="str">
        <f>IF(Table4[[#This Row],[DaysLate]]="","NA",IF(Table4[[#This Row],[DaysLate]]&lt;=0,"On Time",IF(Table4[[#This Row],[DaysLate]]&lt;=30,"1-30 Days",IF(Table4[[#This Row],[DaysLate]]&lt;=60,"30-60 Days",IF(Table4[[#This Row],[DaysLate]]&lt;=90,"60-90 Days","90+ Days")))))</f>
        <v>NA</v>
      </c>
      <c r="R246" t="str">
        <f>IF(Table4[[#This Row],[DaysLate]]="","",IF(Table4[[#This Row],[DaysLate]]&gt;0,1,0))</f>
        <v/>
      </c>
      <c r="S246" t="str">
        <f>IF(Table4[[#This Row],[DisputedFlag]]="","",IF(Table4[[#This Row],[DisputedFlag]]="Yes",1,0))</f>
        <v/>
      </c>
      <c r="T246">
        <f>IF(Table4[[#This Row],[PaymentStatus]]="Open",1,0)</f>
        <v>0</v>
      </c>
      <c r="U246">
        <f>IF(Table4[[#This Row],[InvoiceDate]]&lt;&gt;"",YEAR(Table4[[#This Row],[InvoiceDate]]),"")</f>
        <v>2024</v>
      </c>
    </row>
    <row r="247" spans="1:21" x14ac:dyDescent="0.4">
      <c r="A247" t="s">
        <v>268</v>
      </c>
      <c r="B247" t="s">
        <v>945</v>
      </c>
      <c r="C247" t="s">
        <v>21</v>
      </c>
      <c r="D247" s="1">
        <v>45203</v>
      </c>
      <c r="E247" s="1">
        <v>45233</v>
      </c>
      <c r="F247">
        <v>3118.33</v>
      </c>
      <c r="G247" t="s">
        <v>22</v>
      </c>
      <c r="H247" t="s">
        <v>16</v>
      </c>
      <c r="I247" s="1">
        <v>0</v>
      </c>
      <c r="J247" t="s">
        <v>947</v>
      </c>
      <c r="K247" t="s">
        <v>947</v>
      </c>
      <c r="L247">
        <v>406</v>
      </c>
      <c r="M247" t="s">
        <v>947</v>
      </c>
      <c r="N247" t="s">
        <v>947</v>
      </c>
      <c r="O247" t="s">
        <v>13</v>
      </c>
      <c r="P247" t="s">
        <v>946</v>
      </c>
      <c r="Q247" t="str">
        <f>IF(Table4[[#This Row],[DaysLate]]="","NA",IF(Table4[[#This Row],[DaysLate]]&lt;=0,"On Time",IF(Table4[[#This Row],[DaysLate]]&lt;=30,"1-30 Days",IF(Table4[[#This Row],[DaysLate]]&lt;=60,"30-60 Days",IF(Table4[[#This Row],[DaysLate]]&lt;=90,"60-90 Days","90+ Days")))))</f>
        <v>NA</v>
      </c>
      <c r="R247" t="str">
        <f>IF(Table4[[#This Row],[DaysLate]]="","",IF(Table4[[#This Row],[DaysLate]]&gt;0,1,0))</f>
        <v/>
      </c>
      <c r="S247" t="str">
        <f>IF(Table4[[#This Row],[DisputedFlag]]="","",IF(Table4[[#This Row],[DisputedFlag]]="Yes",1,0))</f>
        <v/>
      </c>
      <c r="T247">
        <f>IF(Table4[[#This Row],[PaymentStatus]]="Open",1,0)</f>
        <v>0</v>
      </c>
      <c r="U247">
        <f>IF(Table4[[#This Row],[InvoiceDate]]&lt;&gt;"",YEAR(Table4[[#This Row],[InvoiceDate]]),"")</f>
        <v>2023</v>
      </c>
    </row>
    <row r="248" spans="1:21" x14ac:dyDescent="0.4">
      <c r="A248" t="s">
        <v>269</v>
      </c>
      <c r="B248" t="s">
        <v>945</v>
      </c>
      <c r="C248" t="s">
        <v>21</v>
      </c>
      <c r="D248" s="1">
        <v>45503</v>
      </c>
      <c r="E248" s="1">
        <v>45533</v>
      </c>
      <c r="F248">
        <v>4825.22</v>
      </c>
      <c r="G248" t="s">
        <v>15</v>
      </c>
      <c r="H248" t="s">
        <v>28</v>
      </c>
      <c r="I248" s="1">
        <v>45533</v>
      </c>
      <c r="J248">
        <v>0</v>
      </c>
      <c r="K248" t="s">
        <v>947</v>
      </c>
      <c r="L248">
        <v>391</v>
      </c>
      <c r="M248" t="s">
        <v>947</v>
      </c>
      <c r="N248" t="s">
        <v>947</v>
      </c>
      <c r="O248" t="s">
        <v>13</v>
      </c>
      <c r="P248" t="s">
        <v>946</v>
      </c>
      <c r="Q248" t="str">
        <f>IF(Table4[[#This Row],[DaysLate]]="","NA",IF(Table4[[#This Row],[DaysLate]]&lt;=0,"On Time",IF(Table4[[#This Row],[DaysLate]]&lt;=30,"1-30 Days",IF(Table4[[#This Row],[DaysLate]]&lt;=60,"30-60 Days",IF(Table4[[#This Row],[DaysLate]]&lt;=90,"60-90 Days","90+ Days")))))</f>
        <v>On Time</v>
      </c>
      <c r="R248">
        <f>IF(Table4[[#This Row],[DaysLate]]="","",IF(Table4[[#This Row],[DaysLate]]&gt;0,1,0))</f>
        <v>0</v>
      </c>
      <c r="S248" t="str">
        <f>IF(Table4[[#This Row],[DisputedFlag]]="","",IF(Table4[[#This Row],[DisputedFlag]]="Yes",1,0))</f>
        <v/>
      </c>
      <c r="T248">
        <f>IF(Table4[[#This Row],[PaymentStatus]]="Open",1,0)</f>
        <v>0</v>
      </c>
      <c r="U248">
        <f>IF(Table4[[#This Row],[InvoiceDate]]&lt;&gt;"",YEAR(Table4[[#This Row],[InvoiceDate]]),"")</f>
        <v>2024</v>
      </c>
    </row>
    <row r="249" spans="1:21" x14ac:dyDescent="0.4">
      <c r="A249" t="s">
        <v>270</v>
      </c>
      <c r="B249" t="s">
        <v>945</v>
      </c>
      <c r="C249" t="s">
        <v>43</v>
      </c>
      <c r="D249" s="1">
        <v>45712</v>
      </c>
      <c r="E249" s="1">
        <v>45742</v>
      </c>
      <c r="F249">
        <v>3534.62</v>
      </c>
      <c r="G249" t="s">
        <v>25</v>
      </c>
      <c r="H249" t="s">
        <v>16</v>
      </c>
      <c r="I249" s="1">
        <v>0</v>
      </c>
      <c r="J249" t="s">
        <v>947</v>
      </c>
      <c r="K249" t="s">
        <v>947</v>
      </c>
      <c r="L249">
        <v>770</v>
      </c>
      <c r="M249" t="s">
        <v>947</v>
      </c>
      <c r="N249" t="s">
        <v>947</v>
      </c>
      <c r="O249" t="s">
        <v>13</v>
      </c>
      <c r="P249" t="s">
        <v>946</v>
      </c>
      <c r="Q249" t="str">
        <f>IF(Table4[[#This Row],[DaysLate]]="","NA",IF(Table4[[#This Row],[DaysLate]]&lt;=0,"On Time",IF(Table4[[#This Row],[DaysLate]]&lt;=30,"1-30 Days",IF(Table4[[#This Row],[DaysLate]]&lt;=60,"30-60 Days",IF(Table4[[#This Row],[DaysLate]]&lt;=90,"60-90 Days","90+ Days")))))</f>
        <v>NA</v>
      </c>
      <c r="R249" t="str">
        <f>IF(Table4[[#This Row],[DaysLate]]="","",IF(Table4[[#This Row],[DaysLate]]&gt;0,1,0))</f>
        <v/>
      </c>
      <c r="S249" t="str">
        <f>IF(Table4[[#This Row],[DisputedFlag]]="","",IF(Table4[[#This Row],[DisputedFlag]]="Yes",1,0))</f>
        <v/>
      </c>
      <c r="T249">
        <f>IF(Table4[[#This Row],[PaymentStatus]]="Open",1,0)</f>
        <v>0</v>
      </c>
      <c r="U249">
        <f>IF(Table4[[#This Row],[InvoiceDate]]&lt;&gt;"",YEAR(Table4[[#This Row],[InvoiceDate]]),"")</f>
        <v>2025</v>
      </c>
    </row>
    <row r="250" spans="1:21" x14ac:dyDescent="0.4">
      <c r="A250" t="s">
        <v>271</v>
      </c>
      <c r="B250" t="s">
        <v>945</v>
      </c>
      <c r="C250" t="s">
        <v>21</v>
      </c>
      <c r="D250" s="1">
        <v>45075</v>
      </c>
      <c r="E250" s="1">
        <v>45105</v>
      </c>
      <c r="F250">
        <v>2784.2</v>
      </c>
      <c r="G250" t="s">
        <v>19</v>
      </c>
      <c r="H250" t="s">
        <v>28</v>
      </c>
      <c r="I250" s="1">
        <v>45105</v>
      </c>
      <c r="J250">
        <v>0</v>
      </c>
      <c r="K250" t="s">
        <v>947</v>
      </c>
      <c r="L250">
        <v>818</v>
      </c>
      <c r="M250" t="s">
        <v>947</v>
      </c>
      <c r="N250" t="s">
        <v>947</v>
      </c>
      <c r="O250" t="s">
        <v>13</v>
      </c>
      <c r="P250" t="s">
        <v>946</v>
      </c>
      <c r="Q250" t="str">
        <f>IF(Table4[[#This Row],[DaysLate]]="","NA",IF(Table4[[#This Row],[DaysLate]]&lt;=0,"On Time",IF(Table4[[#This Row],[DaysLate]]&lt;=30,"1-30 Days",IF(Table4[[#This Row],[DaysLate]]&lt;=60,"30-60 Days",IF(Table4[[#This Row],[DaysLate]]&lt;=90,"60-90 Days","90+ Days")))))</f>
        <v>On Time</v>
      </c>
      <c r="R250">
        <f>IF(Table4[[#This Row],[DaysLate]]="","",IF(Table4[[#This Row],[DaysLate]]&gt;0,1,0))</f>
        <v>0</v>
      </c>
      <c r="S250" t="str">
        <f>IF(Table4[[#This Row],[DisputedFlag]]="","",IF(Table4[[#This Row],[DisputedFlag]]="Yes",1,0))</f>
        <v/>
      </c>
      <c r="T250">
        <f>IF(Table4[[#This Row],[PaymentStatus]]="Open",1,0)</f>
        <v>0</v>
      </c>
      <c r="U250">
        <f>IF(Table4[[#This Row],[InvoiceDate]]&lt;&gt;"",YEAR(Table4[[#This Row],[InvoiceDate]]),"")</f>
        <v>2023</v>
      </c>
    </row>
    <row r="251" spans="1:21" x14ac:dyDescent="0.4">
      <c r="A251" t="s">
        <v>272</v>
      </c>
      <c r="B251" t="s">
        <v>945</v>
      </c>
      <c r="C251" t="s">
        <v>18</v>
      </c>
      <c r="D251" s="1">
        <v>45792</v>
      </c>
      <c r="E251" s="1">
        <v>45822</v>
      </c>
      <c r="F251">
        <v>4703.79</v>
      </c>
      <c r="G251" t="s">
        <v>25</v>
      </c>
      <c r="H251" t="s">
        <v>12</v>
      </c>
      <c r="I251" s="1">
        <v>0</v>
      </c>
      <c r="J251" t="s">
        <v>947</v>
      </c>
      <c r="K251" t="s">
        <v>947</v>
      </c>
      <c r="L251">
        <v>897</v>
      </c>
      <c r="M251" t="s">
        <v>947</v>
      </c>
      <c r="N251" t="s">
        <v>947</v>
      </c>
      <c r="O251" t="s">
        <v>13</v>
      </c>
      <c r="P251" t="s">
        <v>946</v>
      </c>
      <c r="Q251" t="str">
        <f>IF(Table4[[#This Row],[DaysLate]]="","NA",IF(Table4[[#This Row],[DaysLate]]&lt;=0,"On Time",IF(Table4[[#This Row],[DaysLate]]&lt;=30,"1-30 Days",IF(Table4[[#This Row],[DaysLate]]&lt;=60,"30-60 Days",IF(Table4[[#This Row],[DaysLate]]&lt;=90,"60-90 Days","90+ Days")))))</f>
        <v>NA</v>
      </c>
      <c r="R251" t="str">
        <f>IF(Table4[[#This Row],[DaysLate]]="","",IF(Table4[[#This Row],[DaysLate]]&gt;0,1,0))</f>
        <v/>
      </c>
      <c r="S251" t="str">
        <f>IF(Table4[[#This Row],[DisputedFlag]]="","",IF(Table4[[#This Row],[DisputedFlag]]="Yes",1,0))</f>
        <v/>
      </c>
      <c r="T251">
        <f>IF(Table4[[#This Row],[PaymentStatus]]="Open",1,0)</f>
        <v>1</v>
      </c>
      <c r="U251">
        <f>IF(Table4[[#This Row],[InvoiceDate]]&lt;&gt;"",YEAR(Table4[[#This Row],[InvoiceDate]]),"")</f>
        <v>2025</v>
      </c>
    </row>
    <row r="252" spans="1:21" x14ac:dyDescent="0.4">
      <c r="A252" t="s">
        <v>273</v>
      </c>
      <c r="B252" t="s">
        <v>945</v>
      </c>
      <c r="C252" t="s">
        <v>43</v>
      </c>
      <c r="D252" s="1">
        <v>45423</v>
      </c>
      <c r="E252" s="1">
        <v>45453</v>
      </c>
      <c r="F252">
        <v>3586.26</v>
      </c>
      <c r="G252" t="s">
        <v>25</v>
      </c>
      <c r="H252" t="s">
        <v>12</v>
      </c>
      <c r="I252" s="1">
        <v>0</v>
      </c>
      <c r="J252" t="s">
        <v>947</v>
      </c>
      <c r="K252" t="s">
        <v>947</v>
      </c>
      <c r="L252">
        <v>818</v>
      </c>
      <c r="M252" t="s">
        <v>947</v>
      </c>
      <c r="N252" t="s">
        <v>947</v>
      </c>
      <c r="O252" t="s">
        <v>13</v>
      </c>
      <c r="P252" t="s">
        <v>946</v>
      </c>
      <c r="Q252" t="str">
        <f>IF(Table4[[#This Row],[DaysLate]]="","NA",IF(Table4[[#This Row],[DaysLate]]&lt;=0,"On Time",IF(Table4[[#This Row],[DaysLate]]&lt;=30,"1-30 Days",IF(Table4[[#This Row],[DaysLate]]&lt;=60,"30-60 Days",IF(Table4[[#This Row],[DaysLate]]&lt;=90,"60-90 Days","90+ Days")))))</f>
        <v>NA</v>
      </c>
      <c r="R252" t="str">
        <f>IF(Table4[[#This Row],[DaysLate]]="","",IF(Table4[[#This Row],[DaysLate]]&gt;0,1,0))</f>
        <v/>
      </c>
      <c r="S252" t="str">
        <f>IF(Table4[[#This Row],[DisputedFlag]]="","",IF(Table4[[#This Row],[DisputedFlag]]="Yes",1,0))</f>
        <v/>
      </c>
      <c r="T252">
        <f>IF(Table4[[#This Row],[PaymentStatus]]="Open",1,0)</f>
        <v>1</v>
      </c>
      <c r="U252">
        <f>IF(Table4[[#This Row],[InvoiceDate]]&lt;&gt;"",YEAR(Table4[[#This Row],[InvoiceDate]]),"")</f>
        <v>2024</v>
      </c>
    </row>
    <row r="253" spans="1:21" x14ac:dyDescent="0.4">
      <c r="A253" t="s">
        <v>274</v>
      </c>
      <c r="B253" t="s">
        <v>945</v>
      </c>
      <c r="C253" t="s">
        <v>10</v>
      </c>
      <c r="D253" s="1">
        <v>45373</v>
      </c>
      <c r="E253" s="1">
        <v>45403</v>
      </c>
      <c r="F253">
        <v>2609.4499999999998</v>
      </c>
      <c r="G253" t="s">
        <v>22</v>
      </c>
      <c r="H253" t="s">
        <v>28</v>
      </c>
      <c r="I253" s="1">
        <v>45403</v>
      </c>
      <c r="J253">
        <v>0</v>
      </c>
      <c r="K253" t="s">
        <v>947</v>
      </c>
      <c r="L253">
        <v>406</v>
      </c>
      <c r="M253" t="s">
        <v>947</v>
      </c>
      <c r="N253" t="s">
        <v>947</v>
      </c>
      <c r="O253" t="s">
        <v>13</v>
      </c>
      <c r="P253" t="s">
        <v>946</v>
      </c>
      <c r="Q253" t="str">
        <f>IF(Table4[[#This Row],[DaysLate]]="","NA",IF(Table4[[#This Row],[DaysLate]]&lt;=0,"On Time",IF(Table4[[#This Row],[DaysLate]]&lt;=30,"1-30 Days",IF(Table4[[#This Row],[DaysLate]]&lt;=60,"30-60 Days",IF(Table4[[#This Row],[DaysLate]]&lt;=90,"60-90 Days","90+ Days")))))</f>
        <v>On Time</v>
      </c>
      <c r="R253">
        <f>IF(Table4[[#This Row],[DaysLate]]="","",IF(Table4[[#This Row],[DaysLate]]&gt;0,1,0))</f>
        <v>0</v>
      </c>
      <c r="S253" t="str">
        <f>IF(Table4[[#This Row],[DisputedFlag]]="","",IF(Table4[[#This Row],[DisputedFlag]]="Yes",1,0))</f>
        <v/>
      </c>
      <c r="T253">
        <f>IF(Table4[[#This Row],[PaymentStatus]]="Open",1,0)</f>
        <v>0</v>
      </c>
      <c r="U253">
        <f>IF(Table4[[#This Row],[InvoiceDate]]&lt;&gt;"",YEAR(Table4[[#This Row],[InvoiceDate]]),"")</f>
        <v>2024</v>
      </c>
    </row>
    <row r="254" spans="1:21" x14ac:dyDescent="0.4">
      <c r="A254" t="s">
        <v>275</v>
      </c>
      <c r="B254" t="s">
        <v>945</v>
      </c>
      <c r="C254" t="s">
        <v>10</v>
      </c>
      <c r="D254" s="1">
        <v>44999</v>
      </c>
      <c r="E254" s="1">
        <v>45029</v>
      </c>
      <c r="F254">
        <v>527.17999999999995</v>
      </c>
      <c r="G254" t="s">
        <v>19</v>
      </c>
      <c r="H254" t="s">
        <v>28</v>
      </c>
      <c r="I254" s="1">
        <v>45029</v>
      </c>
      <c r="J254">
        <v>0</v>
      </c>
      <c r="K254" t="s">
        <v>947</v>
      </c>
      <c r="L254">
        <v>770</v>
      </c>
      <c r="M254" t="s">
        <v>947</v>
      </c>
      <c r="N254" t="s">
        <v>947</v>
      </c>
      <c r="O254" t="s">
        <v>13</v>
      </c>
      <c r="P254" t="s">
        <v>946</v>
      </c>
      <c r="Q254" t="str">
        <f>IF(Table4[[#This Row],[DaysLate]]="","NA",IF(Table4[[#This Row],[DaysLate]]&lt;=0,"On Time",IF(Table4[[#This Row],[DaysLate]]&lt;=30,"1-30 Days",IF(Table4[[#This Row],[DaysLate]]&lt;=60,"30-60 Days",IF(Table4[[#This Row],[DaysLate]]&lt;=90,"60-90 Days","90+ Days")))))</f>
        <v>On Time</v>
      </c>
      <c r="R254">
        <f>IF(Table4[[#This Row],[DaysLate]]="","",IF(Table4[[#This Row],[DaysLate]]&gt;0,1,0))</f>
        <v>0</v>
      </c>
      <c r="S254" t="str">
        <f>IF(Table4[[#This Row],[DisputedFlag]]="","",IF(Table4[[#This Row],[DisputedFlag]]="Yes",1,0))</f>
        <v/>
      </c>
      <c r="T254">
        <f>IF(Table4[[#This Row],[PaymentStatus]]="Open",1,0)</f>
        <v>0</v>
      </c>
      <c r="U254">
        <f>IF(Table4[[#This Row],[InvoiceDate]]&lt;&gt;"",YEAR(Table4[[#This Row],[InvoiceDate]]),"")</f>
        <v>2023</v>
      </c>
    </row>
    <row r="255" spans="1:21" x14ac:dyDescent="0.4">
      <c r="A255" t="s">
        <v>276</v>
      </c>
      <c r="B255" t="s">
        <v>945</v>
      </c>
      <c r="C255" t="s">
        <v>39</v>
      </c>
      <c r="D255" s="1">
        <v>45086</v>
      </c>
      <c r="E255" s="1">
        <v>45116</v>
      </c>
      <c r="F255">
        <v>3705.03</v>
      </c>
      <c r="G255" t="s">
        <v>25</v>
      </c>
      <c r="H255" t="s">
        <v>16</v>
      </c>
      <c r="I255" s="1">
        <v>0</v>
      </c>
      <c r="J255" t="s">
        <v>947</v>
      </c>
      <c r="K255" t="s">
        <v>947</v>
      </c>
      <c r="L255">
        <v>391</v>
      </c>
      <c r="M255" t="s">
        <v>947</v>
      </c>
      <c r="N255" t="s">
        <v>947</v>
      </c>
      <c r="O255" t="s">
        <v>13</v>
      </c>
      <c r="P255" t="s">
        <v>946</v>
      </c>
      <c r="Q255" t="str">
        <f>IF(Table4[[#This Row],[DaysLate]]="","NA",IF(Table4[[#This Row],[DaysLate]]&lt;=0,"On Time",IF(Table4[[#This Row],[DaysLate]]&lt;=30,"1-30 Days",IF(Table4[[#This Row],[DaysLate]]&lt;=60,"30-60 Days",IF(Table4[[#This Row],[DaysLate]]&lt;=90,"60-90 Days","90+ Days")))))</f>
        <v>NA</v>
      </c>
      <c r="R255" t="str">
        <f>IF(Table4[[#This Row],[DaysLate]]="","",IF(Table4[[#This Row],[DaysLate]]&gt;0,1,0))</f>
        <v/>
      </c>
      <c r="S255" t="str">
        <f>IF(Table4[[#This Row],[DisputedFlag]]="","",IF(Table4[[#This Row],[DisputedFlag]]="Yes",1,0))</f>
        <v/>
      </c>
      <c r="T255">
        <f>IF(Table4[[#This Row],[PaymentStatus]]="Open",1,0)</f>
        <v>0</v>
      </c>
      <c r="U255">
        <f>IF(Table4[[#This Row],[InvoiceDate]]&lt;&gt;"",YEAR(Table4[[#This Row],[InvoiceDate]]),"")</f>
        <v>2023</v>
      </c>
    </row>
    <row r="256" spans="1:21" x14ac:dyDescent="0.4">
      <c r="A256" t="s">
        <v>277</v>
      </c>
      <c r="B256" t="s">
        <v>945</v>
      </c>
      <c r="C256" t="s">
        <v>10</v>
      </c>
      <c r="D256" s="1">
        <v>45440</v>
      </c>
      <c r="E256" s="1">
        <v>45470</v>
      </c>
      <c r="F256">
        <v>1274.56</v>
      </c>
      <c r="G256" t="s">
        <v>25</v>
      </c>
      <c r="H256" t="s">
        <v>12</v>
      </c>
      <c r="I256" s="1">
        <v>0</v>
      </c>
      <c r="J256" t="s">
        <v>947</v>
      </c>
      <c r="K256" t="s">
        <v>947</v>
      </c>
      <c r="L256">
        <v>897</v>
      </c>
      <c r="M256" t="s">
        <v>947</v>
      </c>
      <c r="N256" t="s">
        <v>947</v>
      </c>
      <c r="O256" t="s">
        <v>13</v>
      </c>
      <c r="P256" t="s">
        <v>946</v>
      </c>
      <c r="Q256" t="str">
        <f>IF(Table4[[#This Row],[DaysLate]]="","NA",IF(Table4[[#This Row],[DaysLate]]&lt;=0,"On Time",IF(Table4[[#This Row],[DaysLate]]&lt;=30,"1-30 Days",IF(Table4[[#This Row],[DaysLate]]&lt;=60,"30-60 Days",IF(Table4[[#This Row],[DaysLate]]&lt;=90,"60-90 Days","90+ Days")))))</f>
        <v>NA</v>
      </c>
      <c r="R256" t="str">
        <f>IF(Table4[[#This Row],[DaysLate]]="","",IF(Table4[[#This Row],[DaysLate]]&gt;0,1,0))</f>
        <v/>
      </c>
      <c r="S256" t="str">
        <f>IF(Table4[[#This Row],[DisputedFlag]]="","",IF(Table4[[#This Row],[DisputedFlag]]="Yes",1,0))</f>
        <v/>
      </c>
      <c r="T256">
        <f>IF(Table4[[#This Row],[PaymentStatus]]="Open",1,0)</f>
        <v>1</v>
      </c>
      <c r="U256">
        <f>IF(Table4[[#This Row],[InvoiceDate]]&lt;&gt;"",YEAR(Table4[[#This Row],[InvoiceDate]]),"")</f>
        <v>2024</v>
      </c>
    </row>
    <row r="257" spans="1:21" x14ac:dyDescent="0.4">
      <c r="A257" t="s">
        <v>278</v>
      </c>
      <c r="B257" t="s">
        <v>945</v>
      </c>
      <c r="C257" t="s">
        <v>18</v>
      </c>
      <c r="D257" s="1">
        <v>45815</v>
      </c>
      <c r="E257" s="1">
        <v>45845</v>
      </c>
      <c r="F257">
        <v>928.12</v>
      </c>
      <c r="G257" t="s">
        <v>11</v>
      </c>
      <c r="H257" t="s">
        <v>28</v>
      </c>
      <c r="I257" s="1">
        <v>45845</v>
      </c>
      <c r="J257">
        <v>0</v>
      </c>
      <c r="K257" t="s">
        <v>947</v>
      </c>
      <c r="L257">
        <v>406</v>
      </c>
      <c r="M257" t="s">
        <v>947</v>
      </c>
      <c r="N257" t="s">
        <v>947</v>
      </c>
      <c r="O257" t="s">
        <v>13</v>
      </c>
      <c r="P257" t="s">
        <v>946</v>
      </c>
      <c r="Q257" t="str">
        <f>IF(Table4[[#This Row],[DaysLate]]="","NA",IF(Table4[[#This Row],[DaysLate]]&lt;=0,"On Time",IF(Table4[[#This Row],[DaysLate]]&lt;=30,"1-30 Days",IF(Table4[[#This Row],[DaysLate]]&lt;=60,"30-60 Days",IF(Table4[[#This Row],[DaysLate]]&lt;=90,"60-90 Days","90+ Days")))))</f>
        <v>On Time</v>
      </c>
      <c r="R257">
        <f>IF(Table4[[#This Row],[DaysLate]]="","",IF(Table4[[#This Row],[DaysLate]]&gt;0,1,0))</f>
        <v>0</v>
      </c>
      <c r="S257" t="str">
        <f>IF(Table4[[#This Row],[DisputedFlag]]="","",IF(Table4[[#This Row],[DisputedFlag]]="Yes",1,0))</f>
        <v/>
      </c>
      <c r="T257">
        <f>IF(Table4[[#This Row],[PaymentStatus]]="Open",1,0)</f>
        <v>0</v>
      </c>
      <c r="U257">
        <f>IF(Table4[[#This Row],[InvoiceDate]]&lt;&gt;"",YEAR(Table4[[#This Row],[InvoiceDate]]),"")</f>
        <v>2025</v>
      </c>
    </row>
    <row r="258" spans="1:21" x14ac:dyDescent="0.4">
      <c r="A258" t="s">
        <v>279</v>
      </c>
      <c r="B258" t="s">
        <v>945</v>
      </c>
      <c r="C258" t="s">
        <v>43</v>
      </c>
      <c r="D258" s="1">
        <v>45695</v>
      </c>
      <c r="E258" s="1">
        <v>45725</v>
      </c>
      <c r="F258">
        <v>3380.41</v>
      </c>
      <c r="G258" t="s">
        <v>19</v>
      </c>
      <c r="H258" t="s">
        <v>16</v>
      </c>
      <c r="I258" s="1">
        <v>0</v>
      </c>
      <c r="J258" t="s">
        <v>947</v>
      </c>
      <c r="K258" t="s">
        <v>947</v>
      </c>
      <c r="L258">
        <v>818</v>
      </c>
      <c r="M258" t="s">
        <v>947</v>
      </c>
      <c r="N258" t="s">
        <v>947</v>
      </c>
      <c r="O258" t="s">
        <v>13</v>
      </c>
      <c r="P258" t="s">
        <v>946</v>
      </c>
      <c r="Q258" t="str">
        <f>IF(Table4[[#This Row],[DaysLate]]="","NA",IF(Table4[[#This Row],[DaysLate]]&lt;=0,"On Time",IF(Table4[[#This Row],[DaysLate]]&lt;=30,"1-30 Days",IF(Table4[[#This Row],[DaysLate]]&lt;=60,"30-60 Days",IF(Table4[[#This Row],[DaysLate]]&lt;=90,"60-90 Days","90+ Days")))))</f>
        <v>NA</v>
      </c>
      <c r="R258" t="str">
        <f>IF(Table4[[#This Row],[DaysLate]]="","",IF(Table4[[#This Row],[DaysLate]]&gt;0,1,0))</f>
        <v/>
      </c>
      <c r="S258" t="str">
        <f>IF(Table4[[#This Row],[DisputedFlag]]="","",IF(Table4[[#This Row],[DisputedFlag]]="Yes",1,0))</f>
        <v/>
      </c>
      <c r="T258">
        <f>IF(Table4[[#This Row],[PaymentStatus]]="Open",1,0)</f>
        <v>0</v>
      </c>
      <c r="U258">
        <f>IF(Table4[[#This Row],[InvoiceDate]]&lt;&gt;"",YEAR(Table4[[#This Row],[InvoiceDate]]),"")</f>
        <v>2025</v>
      </c>
    </row>
    <row r="259" spans="1:21" x14ac:dyDescent="0.4">
      <c r="A259" t="s">
        <v>280</v>
      </c>
      <c r="B259" t="s">
        <v>945</v>
      </c>
      <c r="C259" t="s">
        <v>43</v>
      </c>
      <c r="D259" s="1">
        <v>44949</v>
      </c>
      <c r="E259" s="1">
        <v>44979</v>
      </c>
      <c r="F259">
        <v>489.13</v>
      </c>
      <c r="G259" t="s">
        <v>11</v>
      </c>
      <c r="H259" t="s">
        <v>12</v>
      </c>
      <c r="I259" s="1">
        <v>0</v>
      </c>
      <c r="J259" t="s">
        <v>947</v>
      </c>
      <c r="K259" t="s">
        <v>947</v>
      </c>
      <c r="L259">
        <v>391</v>
      </c>
      <c r="M259" t="s">
        <v>947</v>
      </c>
      <c r="N259" t="s">
        <v>947</v>
      </c>
      <c r="O259" t="s">
        <v>13</v>
      </c>
      <c r="P259" t="s">
        <v>946</v>
      </c>
      <c r="Q259" t="str">
        <f>IF(Table4[[#This Row],[DaysLate]]="","NA",IF(Table4[[#This Row],[DaysLate]]&lt;=0,"On Time",IF(Table4[[#This Row],[DaysLate]]&lt;=30,"1-30 Days",IF(Table4[[#This Row],[DaysLate]]&lt;=60,"30-60 Days",IF(Table4[[#This Row],[DaysLate]]&lt;=90,"60-90 Days","90+ Days")))))</f>
        <v>NA</v>
      </c>
      <c r="R259" t="str">
        <f>IF(Table4[[#This Row],[DaysLate]]="","",IF(Table4[[#This Row],[DaysLate]]&gt;0,1,0))</f>
        <v/>
      </c>
      <c r="S259" t="str">
        <f>IF(Table4[[#This Row],[DisputedFlag]]="","",IF(Table4[[#This Row],[DisputedFlag]]="Yes",1,0))</f>
        <v/>
      </c>
      <c r="T259">
        <f>IF(Table4[[#This Row],[PaymentStatus]]="Open",1,0)</f>
        <v>1</v>
      </c>
      <c r="U259">
        <f>IF(Table4[[#This Row],[InvoiceDate]]&lt;&gt;"",YEAR(Table4[[#This Row],[InvoiceDate]]),"")</f>
        <v>2023</v>
      </c>
    </row>
    <row r="260" spans="1:21" x14ac:dyDescent="0.4">
      <c r="A260" t="s">
        <v>281</v>
      </c>
      <c r="B260" t="s">
        <v>945</v>
      </c>
      <c r="C260" t="s">
        <v>18</v>
      </c>
      <c r="D260" s="1">
        <v>45237</v>
      </c>
      <c r="E260" s="1">
        <v>45267</v>
      </c>
      <c r="F260">
        <v>2309.52</v>
      </c>
      <c r="G260" t="s">
        <v>22</v>
      </c>
      <c r="H260" t="s">
        <v>16</v>
      </c>
      <c r="I260" s="1">
        <v>0</v>
      </c>
      <c r="J260" t="s">
        <v>947</v>
      </c>
      <c r="K260" t="s">
        <v>947</v>
      </c>
      <c r="L260">
        <v>897</v>
      </c>
      <c r="M260" t="s">
        <v>947</v>
      </c>
      <c r="N260" t="s">
        <v>947</v>
      </c>
      <c r="O260" t="s">
        <v>13</v>
      </c>
      <c r="P260" t="s">
        <v>946</v>
      </c>
      <c r="Q260" t="str">
        <f>IF(Table4[[#This Row],[DaysLate]]="","NA",IF(Table4[[#This Row],[DaysLate]]&lt;=0,"On Time",IF(Table4[[#This Row],[DaysLate]]&lt;=30,"1-30 Days",IF(Table4[[#This Row],[DaysLate]]&lt;=60,"30-60 Days",IF(Table4[[#This Row],[DaysLate]]&lt;=90,"60-90 Days","90+ Days")))))</f>
        <v>NA</v>
      </c>
      <c r="R260" t="str">
        <f>IF(Table4[[#This Row],[DaysLate]]="","",IF(Table4[[#This Row],[DaysLate]]&gt;0,1,0))</f>
        <v/>
      </c>
      <c r="S260" t="str">
        <f>IF(Table4[[#This Row],[DisputedFlag]]="","",IF(Table4[[#This Row],[DisputedFlag]]="Yes",1,0))</f>
        <v/>
      </c>
      <c r="T260">
        <f>IF(Table4[[#This Row],[PaymentStatus]]="Open",1,0)</f>
        <v>0</v>
      </c>
      <c r="U260">
        <f>IF(Table4[[#This Row],[InvoiceDate]]&lt;&gt;"",YEAR(Table4[[#This Row],[InvoiceDate]]),"")</f>
        <v>2023</v>
      </c>
    </row>
    <row r="261" spans="1:21" x14ac:dyDescent="0.4">
      <c r="A261" t="s">
        <v>282</v>
      </c>
      <c r="B261" t="s">
        <v>945</v>
      </c>
      <c r="C261" t="s">
        <v>10</v>
      </c>
      <c r="D261" s="1">
        <v>45166</v>
      </c>
      <c r="E261" s="1">
        <v>45196</v>
      </c>
      <c r="F261">
        <v>2555.11</v>
      </c>
      <c r="G261" t="s">
        <v>15</v>
      </c>
      <c r="H261" t="s">
        <v>12</v>
      </c>
      <c r="I261" s="1">
        <v>0</v>
      </c>
      <c r="J261" t="s">
        <v>947</v>
      </c>
      <c r="K261" t="s">
        <v>947</v>
      </c>
      <c r="L261">
        <v>770</v>
      </c>
      <c r="M261" t="s">
        <v>947</v>
      </c>
      <c r="N261" t="s">
        <v>947</v>
      </c>
      <c r="O261" t="s">
        <v>13</v>
      </c>
      <c r="P261" t="s">
        <v>946</v>
      </c>
      <c r="Q261" t="str">
        <f>IF(Table4[[#This Row],[DaysLate]]="","NA",IF(Table4[[#This Row],[DaysLate]]&lt;=0,"On Time",IF(Table4[[#This Row],[DaysLate]]&lt;=30,"1-30 Days",IF(Table4[[#This Row],[DaysLate]]&lt;=60,"30-60 Days",IF(Table4[[#This Row],[DaysLate]]&lt;=90,"60-90 Days","90+ Days")))))</f>
        <v>NA</v>
      </c>
      <c r="R261" t="str">
        <f>IF(Table4[[#This Row],[DaysLate]]="","",IF(Table4[[#This Row],[DaysLate]]&gt;0,1,0))</f>
        <v/>
      </c>
      <c r="S261" t="str">
        <f>IF(Table4[[#This Row],[DisputedFlag]]="","",IF(Table4[[#This Row],[DisputedFlag]]="Yes",1,0))</f>
        <v/>
      </c>
      <c r="T261">
        <f>IF(Table4[[#This Row],[PaymentStatus]]="Open",1,0)</f>
        <v>1</v>
      </c>
      <c r="U261">
        <f>IF(Table4[[#This Row],[InvoiceDate]]&lt;&gt;"",YEAR(Table4[[#This Row],[InvoiceDate]]),"")</f>
        <v>2023</v>
      </c>
    </row>
    <row r="262" spans="1:21" x14ac:dyDescent="0.4">
      <c r="A262" t="s">
        <v>283</v>
      </c>
      <c r="B262" t="s">
        <v>945</v>
      </c>
      <c r="C262" t="s">
        <v>21</v>
      </c>
      <c r="D262" s="1">
        <v>45373</v>
      </c>
      <c r="E262" s="1">
        <v>45403</v>
      </c>
      <c r="F262">
        <v>3084.27</v>
      </c>
      <c r="G262" t="s">
        <v>22</v>
      </c>
      <c r="H262" t="s">
        <v>28</v>
      </c>
      <c r="I262" s="1">
        <v>45403</v>
      </c>
      <c r="J262">
        <v>0</v>
      </c>
      <c r="K262" t="s">
        <v>947</v>
      </c>
      <c r="L262">
        <v>897</v>
      </c>
      <c r="M262" t="s">
        <v>947</v>
      </c>
      <c r="N262" t="s">
        <v>947</v>
      </c>
      <c r="O262" t="s">
        <v>13</v>
      </c>
      <c r="P262" t="s">
        <v>946</v>
      </c>
      <c r="Q262" t="str">
        <f>IF(Table4[[#This Row],[DaysLate]]="","NA",IF(Table4[[#This Row],[DaysLate]]&lt;=0,"On Time",IF(Table4[[#This Row],[DaysLate]]&lt;=30,"1-30 Days",IF(Table4[[#This Row],[DaysLate]]&lt;=60,"30-60 Days",IF(Table4[[#This Row],[DaysLate]]&lt;=90,"60-90 Days","90+ Days")))))</f>
        <v>On Time</v>
      </c>
      <c r="R262">
        <f>IF(Table4[[#This Row],[DaysLate]]="","",IF(Table4[[#This Row],[DaysLate]]&gt;0,1,0))</f>
        <v>0</v>
      </c>
      <c r="S262" t="str">
        <f>IF(Table4[[#This Row],[DisputedFlag]]="","",IF(Table4[[#This Row],[DisputedFlag]]="Yes",1,0))</f>
        <v/>
      </c>
      <c r="T262">
        <f>IF(Table4[[#This Row],[PaymentStatus]]="Open",1,0)</f>
        <v>0</v>
      </c>
      <c r="U262">
        <f>IF(Table4[[#This Row],[InvoiceDate]]&lt;&gt;"",YEAR(Table4[[#This Row],[InvoiceDate]]),"")</f>
        <v>2024</v>
      </c>
    </row>
    <row r="263" spans="1:21" x14ac:dyDescent="0.4">
      <c r="A263" t="s">
        <v>284</v>
      </c>
      <c r="B263" t="s">
        <v>945</v>
      </c>
      <c r="C263" t="s">
        <v>10</v>
      </c>
      <c r="D263" s="1">
        <v>45693</v>
      </c>
      <c r="E263" s="1">
        <v>45723</v>
      </c>
      <c r="F263">
        <v>2226.56</v>
      </c>
      <c r="G263" t="s">
        <v>11</v>
      </c>
      <c r="H263" t="s">
        <v>28</v>
      </c>
      <c r="I263" s="1">
        <v>45723</v>
      </c>
      <c r="J263">
        <v>0</v>
      </c>
      <c r="K263" t="s">
        <v>947</v>
      </c>
      <c r="L263">
        <v>770</v>
      </c>
      <c r="M263" t="s">
        <v>947</v>
      </c>
      <c r="N263" t="s">
        <v>947</v>
      </c>
      <c r="O263" t="s">
        <v>13</v>
      </c>
      <c r="P263" t="s">
        <v>946</v>
      </c>
      <c r="Q263" t="str">
        <f>IF(Table4[[#This Row],[DaysLate]]="","NA",IF(Table4[[#This Row],[DaysLate]]&lt;=0,"On Time",IF(Table4[[#This Row],[DaysLate]]&lt;=30,"1-30 Days",IF(Table4[[#This Row],[DaysLate]]&lt;=60,"30-60 Days",IF(Table4[[#This Row],[DaysLate]]&lt;=90,"60-90 Days","90+ Days")))))</f>
        <v>On Time</v>
      </c>
      <c r="R263">
        <f>IF(Table4[[#This Row],[DaysLate]]="","",IF(Table4[[#This Row],[DaysLate]]&gt;0,1,0))</f>
        <v>0</v>
      </c>
      <c r="S263" t="str">
        <f>IF(Table4[[#This Row],[DisputedFlag]]="","",IF(Table4[[#This Row],[DisputedFlag]]="Yes",1,0))</f>
        <v/>
      </c>
      <c r="T263">
        <f>IF(Table4[[#This Row],[PaymentStatus]]="Open",1,0)</f>
        <v>0</v>
      </c>
      <c r="U263">
        <f>IF(Table4[[#This Row],[InvoiceDate]]&lt;&gt;"",YEAR(Table4[[#This Row],[InvoiceDate]]),"")</f>
        <v>2025</v>
      </c>
    </row>
    <row r="264" spans="1:21" x14ac:dyDescent="0.4">
      <c r="A264" t="s">
        <v>285</v>
      </c>
      <c r="B264" t="s">
        <v>945</v>
      </c>
      <c r="C264" t="s">
        <v>39</v>
      </c>
      <c r="D264" s="1">
        <v>45316</v>
      </c>
      <c r="E264" s="1">
        <v>45346</v>
      </c>
      <c r="F264">
        <v>1081.44</v>
      </c>
      <c r="G264" t="s">
        <v>25</v>
      </c>
      <c r="H264" t="s">
        <v>28</v>
      </c>
      <c r="I264" s="1">
        <v>45346</v>
      </c>
      <c r="J264">
        <v>0</v>
      </c>
      <c r="K264" t="s">
        <v>947</v>
      </c>
      <c r="L264">
        <v>391</v>
      </c>
      <c r="M264" t="s">
        <v>947</v>
      </c>
      <c r="N264" t="s">
        <v>947</v>
      </c>
      <c r="O264" t="s">
        <v>13</v>
      </c>
      <c r="P264" t="s">
        <v>946</v>
      </c>
      <c r="Q264" t="str">
        <f>IF(Table4[[#This Row],[DaysLate]]="","NA",IF(Table4[[#This Row],[DaysLate]]&lt;=0,"On Time",IF(Table4[[#This Row],[DaysLate]]&lt;=30,"1-30 Days",IF(Table4[[#This Row],[DaysLate]]&lt;=60,"30-60 Days",IF(Table4[[#This Row],[DaysLate]]&lt;=90,"60-90 Days","90+ Days")))))</f>
        <v>On Time</v>
      </c>
      <c r="R264">
        <f>IF(Table4[[#This Row],[DaysLate]]="","",IF(Table4[[#This Row],[DaysLate]]&gt;0,1,0))</f>
        <v>0</v>
      </c>
      <c r="S264" t="str">
        <f>IF(Table4[[#This Row],[DisputedFlag]]="","",IF(Table4[[#This Row],[DisputedFlag]]="Yes",1,0))</f>
        <v/>
      </c>
      <c r="T264">
        <f>IF(Table4[[#This Row],[PaymentStatus]]="Open",1,0)</f>
        <v>0</v>
      </c>
      <c r="U264">
        <f>IF(Table4[[#This Row],[InvoiceDate]]&lt;&gt;"",YEAR(Table4[[#This Row],[InvoiceDate]]),"")</f>
        <v>2024</v>
      </c>
    </row>
    <row r="265" spans="1:21" x14ac:dyDescent="0.4">
      <c r="A265" t="s">
        <v>286</v>
      </c>
      <c r="B265" t="s">
        <v>945</v>
      </c>
      <c r="C265" t="s">
        <v>21</v>
      </c>
      <c r="D265" s="1">
        <v>45089</v>
      </c>
      <c r="E265" s="1">
        <v>45119</v>
      </c>
      <c r="F265">
        <v>985.69</v>
      </c>
      <c r="G265" t="s">
        <v>22</v>
      </c>
      <c r="H265" t="s">
        <v>16</v>
      </c>
      <c r="I265" s="1">
        <v>0</v>
      </c>
      <c r="J265" t="s">
        <v>947</v>
      </c>
      <c r="K265" t="s">
        <v>947</v>
      </c>
      <c r="L265">
        <v>406</v>
      </c>
      <c r="M265" t="s">
        <v>947</v>
      </c>
      <c r="N265" t="s">
        <v>947</v>
      </c>
      <c r="O265" t="s">
        <v>13</v>
      </c>
      <c r="P265" t="s">
        <v>946</v>
      </c>
      <c r="Q265" t="str">
        <f>IF(Table4[[#This Row],[DaysLate]]="","NA",IF(Table4[[#This Row],[DaysLate]]&lt;=0,"On Time",IF(Table4[[#This Row],[DaysLate]]&lt;=30,"1-30 Days",IF(Table4[[#This Row],[DaysLate]]&lt;=60,"30-60 Days",IF(Table4[[#This Row],[DaysLate]]&lt;=90,"60-90 Days","90+ Days")))))</f>
        <v>NA</v>
      </c>
      <c r="R265" t="str">
        <f>IF(Table4[[#This Row],[DaysLate]]="","",IF(Table4[[#This Row],[DaysLate]]&gt;0,1,0))</f>
        <v/>
      </c>
      <c r="S265" t="str">
        <f>IF(Table4[[#This Row],[DisputedFlag]]="","",IF(Table4[[#This Row],[DisputedFlag]]="Yes",1,0))</f>
        <v/>
      </c>
      <c r="T265">
        <f>IF(Table4[[#This Row],[PaymentStatus]]="Open",1,0)</f>
        <v>0</v>
      </c>
      <c r="U265">
        <f>IF(Table4[[#This Row],[InvoiceDate]]&lt;&gt;"",YEAR(Table4[[#This Row],[InvoiceDate]]),"")</f>
        <v>2023</v>
      </c>
    </row>
    <row r="266" spans="1:21" x14ac:dyDescent="0.4">
      <c r="A266" t="s">
        <v>287</v>
      </c>
      <c r="B266" t="s">
        <v>945</v>
      </c>
      <c r="C266" t="s">
        <v>10</v>
      </c>
      <c r="D266" s="1">
        <v>45792</v>
      </c>
      <c r="E266" s="1">
        <v>45822</v>
      </c>
      <c r="F266">
        <v>4502.04</v>
      </c>
      <c r="G266" t="s">
        <v>15</v>
      </c>
      <c r="H266" t="s">
        <v>16</v>
      </c>
      <c r="I266" s="1">
        <v>0</v>
      </c>
      <c r="J266" t="s">
        <v>947</v>
      </c>
      <c r="K266" t="s">
        <v>947</v>
      </c>
      <c r="L266">
        <v>818</v>
      </c>
      <c r="M266" t="s">
        <v>947</v>
      </c>
      <c r="N266" t="s">
        <v>947</v>
      </c>
      <c r="O266" t="s">
        <v>13</v>
      </c>
      <c r="P266" t="s">
        <v>946</v>
      </c>
      <c r="Q266" t="str">
        <f>IF(Table4[[#This Row],[DaysLate]]="","NA",IF(Table4[[#This Row],[DaysLate]]&lt;=0,"On Time",IF(Table4[[#This Row],[DaysLate]]&lt;=30,"1-30 Days",IF(Table4[[#This Row],[DaysLate]]&lt;=60,"30-60 Days",IF(Table4[[#This Row],[DaysLate]]&lt;=90,"60-90 Days","90+ Days")))))</f>
        <v>NA</v>
      </c>
      <c r="R266" t="str">
        <f>IF(Table4[[#This Row],[DaysLate]]="","",IF(Table4[[#This Row],[DaysLate]]&gt;0,1,0))</f>
        <v/>
      </c>
      <c r="S266" t="str">
        <f>IF(Table4[[#This Row],[DisputedFlag]]="","",IF(Table4[[#This Row],[DisputedFlag]]="Yes",1,0))</f>
        <v/>
      </c>
      <c r="T266">
        <f>IF(Table4[[#This Row],[PaymentStatus]]="Open",1,0)</f>
        <v>0</v>
      </c>
      <c r="U266">
        <f>IF(Table4[[#This Row],[InvoiceDate]]&lt;&gt;"",YEAR(Table4[[#This Row],[InvoiceDate]]),"")</f>
        <v>2025</v>
      </c>
    </row>
    <row r="267" spans="1:21" x14ac:dyDescent="0.4">
      <c r="A267" t="s">
        <v>288</v>
      </c>
      <c r="B267" t="s">
        <v>945</v>
      </c>
      <c r="C267" t="s">
        <v>43</v>
      </c>
      <c r="D267" s="1">
        <v>45686</v>
      </c>
      <c r="E267" s="1">
        <v>45716</v>
      </c>
      <c r="F267">
        <v>1415.18</v>
      </c>
      <c r="G267" t="s">
        <v>19</v>
      </c>
      <c r="H267" t="s">
        <v>16</v>
      </c>
      <c r="I267" s="1">
        <v>0</v>
      </c>
      <c r="J267" t="s">
        <v>947</v>
      </c>
      <c r="K267" t="s">
        <v>947</v>
      </c>
      <c r="L267">
        <v>770</v>
      </c>
      <c r="M267" t="s">
        <v>947</v>
      </c>
      <c r="N267" t="s">
        <v>947</v>
      </c>
      <c r="O267" t="s">
        <v>13</v>
      </c>
      <c r="P267" t="s">
        <v>946</v>
      </c>
      <c r="Q267" t="str">
        <f>IF(Table4[[#This Row],[DaysLate]]="","NA",IF(Table4[[#This Row],[DaysLate]]&lt;=0,"On Time",IF(Table4[[#This Row],[DaysLate]]&lt;=30,"1-30 Days",IF(Table4[[#This Row],[DaysLate]]&lt;=60,"30-60 Days",IF(Table4[[#This Row],[DaysLate]]&lt;=90,"60-90 Days","90+ Days")))))</f>
        <v>NA</v>
      </c>
      <c r="R267" t="str">
        <f>IF(Table4[[#This Row],[DaysLate]]="","",IF(Table4[[#This Row],[DaysLate]]&gt;0,1,0))</f>
        <v/>
      </c>
      <c r="S267" t="str">
        <f>IF(Table4[[#This Row],[DisputedFlag]]="","",IF(Table4[[#This Row],[DisputedFlag]]="Yes",1,0))</f>
        <v/>
      </c>
      <c r="T267">
        <f>IF(Table4[[#This Row],[PaymentStatus]]="Open",1,0)</f>
        <v>0</v>
      </c>
      <c r="U267">
        <f>IF(Table4[[#This Row],[InvoiceDate]]&lt;&gt;"",YEAR(Table4[[#This Row],[InvoiceDate]]),"")</f>
        <v>2025</v>
      </c>
    </row>
    <row r="268" spans="1:21" x14ac:dyDescent="0.4">
      <c r="A268" t="s">
        <v>289</v>
      </c>
      <c r="B268" t="s">
        <v>945</v>
      </c>
      <c r="C268" t="s">
        <v>39</v>
      </c>
      <c r="D268" s="1">
        <v>45209</v>
      </c>
      <c r="E268" s="1">
        <v>45239</v>
      </c>
      <c r="F268">
        <v>3176.41</v>
      </c>
      <c r="G268" t="s">
        <v>11</v>
      </c>
      <c r="H268" t="s">
        <v>12</v>
      </c>
      <c r="I268" s="1">
        <v>0</v>
      </c>
      <c r="J268" t="s">
        <v>947</v>
      </c>
      <c r="K268" t="s">
        <v>947</v>
      </c>
      <c r="L268">
        <v>818</v>
      </c>
      <c r="M268" t="s">
        <v>947</v>
      </c>
      <c r="N268" t="s">
        <v>947</v>
      </c>
      <c r="O268" t="s">
        <v>13</v>
      </c>
      <c r="P268" t="s">
        <v>946</v>
      </c>
      <c r="Q268" t="str">
        <f>IF(Table4[[#This Row],[DaysLate]]="","NA",IF(Table4[[#This Row],[DaysLate]]&lt;=0,"On Time",IF(Table4[[#This Row],[DaysLate]]&lt;=30,"1-30 Days",IF(Table4[[#This Row],[DaysLate]]&lt;=60,"30-60 Days",IF(Table4[[#This Row],[DaysLate]]&lt;=90,"60-90 Days","90+ Days")))))</f>
        <v>NA</v>
      </c>
      <c r="R268" t="str">
        <f>IF(Table4[[#This Row],[DaysLate]]="","",IF(Table4[[#This Row],[DaysLate]]&gt;0,1,0))</f>
        <v/>
      </c>
      <c r="S268" t="str">
        <f>IF(Table4[[#This Row],[DisputedFlag]]="","",IF(Table4[[#This Row],[DisputedFlag]]="Yes",1,0))</f>
        <v/>
      </c>
      <c r="T268">
        <f>IF(Table4[[#This Row],[PaymentStatus]]="Open",1,0)</f>
        <v>1</v>
      </c>
      <c r="U268">
        <f>IF(Table4[[#This Row],[InvoiceDate]]&lt;&gt;"",YEAR(Table4[[#This Row],[InvoiceDate]]),"")</f>
        <v>2023</v>
      </c>
    </row>
    <row r="269" spans="1:21" x14ac:dyDescent="0.4">
      <c r="A269" t="s">
        <v>290</v>
      </c>
      <c r="B269" t="s">
        <v>945</v>
      </c>
      <c r="C269" t="s">
        <v>21</v>
      </c>
      <c r="D269" s="1">
        <v>45094</v>
      </c>
      <c r="E269" s="1">
        <v>45124</v>
      </c>
      <c r="F269">
        <v>4887.26</v>
      </c>
      <c r="G269" t="s">
        <v>22</v>
      </c>
      <c r="H269" t="s">
        <v>12</v>
      </c>
      <c r="I269" s="1">
        <v>0</v>
      </c>
      <c r="J269" t="s">
        <v>947</v>
      </c>
      <c r="K269" t="s">
        <v>947</v>
      </c>
      <c r="L269">
        <v>406</v>
      </c>
      <c r="M269" t="s">
        <v>947</v>
      </c>
      <c r="N269" t="s">
        <v>947</v>
      </c>
      <c r="O269" t="s">
        <v>13</v>
      </c>
      <c r="P269" t="s">
        <v>946</v>
      </c>
      <c r="Q269" t="str">
        <f>IF(Table4[[#This Row],[DaysLate]]="","NA",IF(Table4[[#This Row],[DaysLate]]&lt;=0,"On Time",IF(Table4[[#This Row],[DaysLate]]&lt;=30,"1-30 Days",IF(Table4[[#This Row],[DaysLate]]&lt;=60,"30-60 Days",IF(Table4[[#This Row],[DaysLate]]&lt;=90,"60-90 Days","90+ Days")))))</f>
        <v>NA</v>
      </c>
      <c r="R269" t="str">
        <f>IF(Table4[[#This Row],[DaysLate]]="","",IF(Table4[[#This Row],[DaysLate]]&gt;0,1,0))</f>
        <v/>
      </c>
      <c r="S269" t="str">
        <f>IF(Table4[[#This Row],[DisputedFlag]]="","",IF(Table4[[#This Row],[DisputedFlag]]="Yes",1,0))</f>
        <v/>
      </c>
      <c r="T269">
        <f>IF(Table4[[#This Row],[PaymentStatus]]="Open",1,0)</f>
        <v>1</v>
      </c>
      <c r="U269">
        <f>IF(Table4[[#This Row],[InvoiceDate]]&lt;&gt;"",YEAR(Table4[[#This Row],[InvoiceDate]]),"")</f>
        <v>2023</v>
      </c>
    </row>
    <row r="270" spans="1:21" x14ac:dyDescent="0.4">
      <c r="A270" t="s">
        <v>291</v>
      </c>
      <c r="B270" t="s">
        <v>945</v>
      </c>
      <c r="C270" t="s">
        <v>39</v>
      </c>
      <c r="D270" s="1">
        <v>45545</v>
      </c>
      <c r="E270" s="1">
        <v>45575</v>
      </c>
      <c r="F270">
        <v>3883.76</v>
      </c>
      <c r="G270" t="s">
        <v>19</v>
      </c>
      <c r="H270" t="s">
        <v>16</v>
      </c>
      <c r="I270" s="1">
        <v>0</v>
      </c>
      <c r="J270" t="s">
        <v>947</v>
      </c>
      <c r="K270" t="s">
        <v>947</v>
      </c>
      <c r="L270">
        <v>391</v>
      </c>
      <c r="M270" t="s">
        <v>947</v>
      </c>
      <c r="N270" t="s">
        <v>947</v>
      </c>
      <c r="O270" t="s">
        <v>13</v>
      </c>
      <c r="P270" t="s">
        <v>946</v>
      </c>
      <c r="Q270" t="str">
        <f>IF(Table4[[#This Row],[DaysLate]]="","NA",IF(Table4[[#This Row],[DaysLate]]&lt;=0,"On Time",IF(Table4[[#This Row],[DaysLate]]&lt;=30,"1-30 Days",IF(Table4[[#This Row],[DaysLate]]&lt;=60,"30-60 Days",IF(Table4[[#This Row],[DaysLate]]&lt;=90,"60-90 Days","90+ Days")))))</f>
        <v>NA</v>
      </c>
      <c r="R270" t="str">
        <f>IF(Table4[[#This Row],[DaysLate]]="","",IF(Table4[[#This Row],[DaysLate]]&gt;0,1,0))</f>
        <v/>
      </c>
      <c r="S270" t="str">
        <f>IF(Table4[[#This Row],[DisputedFlag]]="","",IF(Table4[[#This Row],[DisputedFlag]]="Yes",1,0))</f>
        <v/>
      </c>
      <c r="T270">
        <f>IF(Table4[[#This Row],[PaymentStatus]]="Open",1,0)</f>
        <v>0</v>
      </c>
      <c r="U270">
        <f>IF(Table4[[#This Row],[InvoiceDate]]&lt;&gt;"",YEAR(Table4[[#This Row],[InvoiceDate]]),"")</f>
        <v>2024</v>
      </c>
    </row>
    <row r="271" spans="1:21" x14ac:dyDescent="0.4">
      <c r="A271" t="s">
        <v>292</v>
      </c>
      <c r="B271" t="s">
        <v>945</v>
      </c>
      <c r="C271" t="s">
        <v>39</v>
      </c>
      <c r="D271" s="1">
        <v>45820</v>
      </c>
      <c r="E271" s="1">
        <v>45850</v>
      </c>
      <c r="F271">
        <v>1284.06</v>
      </c>
      <c r="G271" t="s">
        <v>15</v>
      </c>
      <c r="H271" t="s">
        <v>12</v>
      </c>
      <c r="I271" s="1">
        <v>0</v>
      </c>
      <c r="J271" t="s">
        <v>947</v>
      </c>
      <c r="K271" t="s">
        <v>947</v>
      </c>
      <c r="L271">
        <v>897</v>
      </c>
      <c r="M271" t="s">
        <v>947</v>
      </c>
      <c r="N271" t="s">
        <v>947</v>
      </c>
      <c r="O271" t="s">
        <v>13</v>
      </c>
      <c r="P271" t="s">
        <v>946</v>
      </c>
      <c r="Q271" t="str">
        <f>IF(Table4[[#This Row],[DaysLate]]="","NA",IF(Table4[[#This Row],[DaysLate]]&lt;=0,"On Time",IF(Table4[[#This Row],[DaysLate]]&lt;=30,"1-30 Days",IF(Table4[[#This Row],[DaysLate]]&lt;=60,"30-60 Days",IF(Table4[[#This Row],[DaysLate]]&lt;=90,"60-90 Days","90+ Days")))))</f>
        <v>NA</v>
      </c>
      <c r="R271" t="str">
        <f>IF(Table4[[#This Row],[DaysLate]]="","",IF(Table4[[#This Row],[DaysLate]]&gt;0,1,0))</f>
        <v/>
      </c>
      <c r="S271" t="str">
        <f>IF(Table4[[#This Row],[DisputedFlag]]="","",IF(Table4[[#This Row],[DisputedFlag]]="Yes",1,0))</f>
        <v/>
      </c>
      <c r="T271">
        <f>IF(Table4[[#This Row],[PaymentStatus]]="Open",1,0)</f>
        <v>1</v>
      </c>
      <c r="U271">
        <f>IF(Table4[[#This Row],[InvoiceDate]]&lt;&gt;"",YEAR(Table4[[#This Row],[InvoiceDate]]),"")</f>
        <v>2025</v>
      </c>
    </row>
    <row r="272" spans="1:21" x14ac:dyDescent="0.4">
      <c r="A272" t="s">
        <v>293</v>
      </c>
      <c r="B272" t="s">
        <v>945</v>
      </c>
      <c r="C272" t="s">
        <v>39</v>
      </c>
      <c r="D272" s="1">
        <v>45834</v>
      </c>
      <c r="E272" s="1">
        <v>45864</v>
      </c>
      <c r="F272">
        <v>4305.1899999999996</v>
      </c>
      <c r="G272" t="s">
        <v>19</v>
      </c>
      <c r="H272" t="s">
        <v>28</v>
      </c>
      <c r="I272" s="1">
        <v>45864</v>
      </c>
      <c r="J272">
        <v>0</v>
      </c>
      <c r="K272" t="s">
        <v>947</v>
      </c>
      <c r="L272">
        <v>391</v>
      </c>
      <c r="M272" t="s">
        <v>947</v>
      </c>
      <c r="N272" t="s">
        <v>947</v>
      </c>
      <c r="O272" t="s">
        <v>13</v>
      </c>
      <c r="P272" t="s">
        <v>946</v>
      </c>
      <c r="Q272" t="str">
        <f>IF(Table4[[#This Row],[DaysLate]]="","NA",IF(Table4[[#This Row],[DaysLate]]&lt;=0,"On Time",IF(Table4[[#This Row],[DaysLate]]&lt;=30,"1-30 Days",IF(Table4[[#This Row],[DaysLate]]&lt;=60,"30-60 Days",IF(Table4[[#This Row],[DaysLate]]&lt;=90,"60-90 Days","90+ Days")))))</f>
        <v>On Time</v>
      </c>
      <c r="R272">
        <f>IF(Table4[[#This Row],[DaysLate]]="","",IF(Table4[[#This Row],[DaysLate]]&gt;0,1,0))</f>
        <v>0</v>
      </c>
      <c r="S272" t="str">
        <f>IF(Table4[[#This Row],[DisputedFlag]]="","",IF(Table4[[#This Row],[DisputedFlag]]="Yes",1,0))</f>
        <v/>
      </c>
      <c r="T272">
        <f>IF(Table4[[#This Row],[PaymentStatus]]="Open",1,0)</f>
        <v>0</v>
      </c>
      <c r="U272">
        <f>IF(Table4[[#This Row],[InvoiceDate]]&lt;&gt;"",YEAR(Table4[[#This Row],[InvoiceDate]]),"")</f>
        <v>2025</v>
      </c>
    </row>
    <row r="273" spans="1:21" x14ac:dyDescent="0.4">
      <c r="A273" t="s">
        <v>294</v>
      </c>
      <c r="B273" t="s">
        <v>945</v>
      </c>
      <c r="C273" t="s">
        <v>39</v>
      </c>
      <c r="D273" s="1">
        <v>45242</v>
      </c>
      <c r="E273" s="1">
        <v>45272</v>
      </c>
      <c r="F273">
        <v>1810.33</v>
      </c>
      <c r="G273" t="s">
        <v>25</v>
      </c>
      <c r="H273" t="s">
        <v>12</v>
      </c>
      <c r="I273" s="1">
        <v>0</v>
      </c>
      <c r="J273" t="s">
        <v>947</v>
      </c>
      <c r="K273" t="s">
        <v>947</v>
      </c>
      <c r="L273">
        <v>406</v>
      </c>
      <c r="M273" t="s">
        <v>947</v>
      </c>
      <c r="N273" t="s">
        <v>947</v>
      </c>
      <c r="O273" t="s">
        <v>13</v>
      </c>
      <c r="P273" t="s">
        <v>946</v>
      </c>
      <c r="Q273" t="str">
        <f>IF(Table4[[#This Row],[DaysLate]]="","NA",IF(Table4[[#This Row],[DaysLate]]&lt;=0,"On Time",IF(Table4[[#This Row],[DaysLate]]&lt;=30,"1-30 Days",IF(Table4[[#This Row],[DaysLate]]&lt;=60,"30-60 Days",IF(Table4[[#This Row],[DaysLate]]&lt;=90,"60-90 Days","90+ Days")))))</f>
        <v>NA</v>
      </c>
      <c r="R273" t="str">
        <f>IF(Table4[[#This Row],[DaysLate]]="","",IF(Table4[[#This Row],[DaysLate]]&gt;0,1,0))</f>
        <v/>
      </c>
      <c r="S273" t="str">
        <f>IF(Table4[[#This Row],[DisputedFlag]]="","",IF(Table4[[#This Row],[DisputedFlag]]="Yes",1,0))</f>
        <v/>
      </c>
      <c r="T273">
        <f>IF(Table4[[#This Row],[PaymentStatus]]="Open",1,0)</f>
        <v>1</v>
      </c>
      <c r="U273">
        <f>IF(Table4[[#This Row],[InvoiceDate]]&lt;&gt;"",YEAR(Table4[[#This Row],[InvoiceDate]]),"")</f>
        <v>2023</v>
      </c>
    </row>
    <row r="274" spans="1:21" x14ac:dyDescent="0.4">
      <c r="A274" t="s">
        <v>295</v>
      </c>
      <c r="B274" t="s">
        <v>945</v>
      </c>
      <c r="C274" t="s">
        <v>10</v>
      </c>
      <c r="D274" s="1">
        <v>45373</v>
      </c>
      <c r="E274" s="1">
        <v>45403</v>
      </c>
      <c r="F274">
        <v>3741.63</v>
      </c>
      <c r="G274" t="s">
        <v>11</v>
      </c>
      <c r="H274" t="s">
        <v>12</v>
      </c>
      <c r="I274" s="1">
        <v>0</v>
      </c>
      <c r="J274" t="s">
        <v>947</v>
      </c>
      <c r="K274" t="s">
        <v>947</v>
      </c>
      <c r="L274">
        <v>770</v>
      </c>
      <c r="M274" t="s">
        <v>947</v>
      </c>
      <c r="N274" t="s">
        <v>947</v>
      </c>
      <c r="O274" t="s">
        <v>13</v>
      </c>
      <c r="P274" t="s">
        <v>946</v>
      </c>
      <c r="Q274" t="str">
        <f>IF(Table4[[#This Row],[DaysLate]]="","NA",IF(Table4[[#This Row],[DaysLate]]&lt;=0,"On Time",IF(Table4[[#This Row],[DaysLate]]&lt;=30,"1-30 Days",IF(Table4[[#This Row],[DaysLate]]&lt;=60,"30-60 Days",IF(Table4[[#This Row],[DaysLate]]&lt;=90,"60-90 Days","90+ Days")))))</f>
        <v>NA</v>
      </c>
      <c r="R274" t="str">
        <f>IF(Table4[[#This Row],[DaysLate]]="","",IF(Table4[[#This Row],[DaysLate]]&gt;0,1,0))</f>
        <v/>
      </c>
      <c r="S274" t="str">
        <f>IF(Table4[[#This Row],[DisputedFlag]]="","",IF(Table4[[#This Row],[DisputedFlag]]="Yes",1,0))</f>
        <v/>
      </c>
      <c r="T274">
        <f>IF(Table4[[#This Row],[PaymentStatus]]="Open",1,0)</f>
        <v>1</v>
      </c>
      <c r="U274">
        <f>IF(Table4[[#This Row],[InvoiceDate]]&lt;&gt;"",YEAR(Table4[[#This Row],[InvoiceDate]]),"")</f>
        <v>2024</v>
      </c>
    </row>
    <row r="275" spans="1:21" x14ac:dyDescent="0.4">
      <c r="A275" t="s">
        <v>296</v>
      </c>
      <c r="B275" t="s">
        <v>945</v>
      </c>
      <c r="C275" t="s">
        <v>18</v>
      </c>
      <c r="D275" s="1">
        <v>45322</v>
      </c>
      <c r="E275" s="1">
        <v>45352</v>
      </c>
      <c r="F275">
        <v>2037.12</v>
      </c>
      <c r="G275" t="s">
        <v>25</v>
      </c>
      <c r="H275" t="s">
        <v>28</v>
      </c>
      <c r="I275" s="1">
        <v>45352</v>
      </c>
      <c r="J275">
        <v>0</v>
      </c>
      <c r="K275" t="s">
        <v>947</v>
      </c>
      <c r="L275">
        <v>818</v>
      </c>
      <c r="M275" t="s">
        <v>947</v>
      </c>
      <c r="N275" t="s">
        <v>947</v>
      </c>
      <c r="O275" t="s">
        <v>13</v>
      </c>
      <c r="P275" t="s">
        <v>946</v>
      </c>
      <c r="Q275" t="str">
        <f>IF(Table4[[#This Row],[DaysLate]]="","NA",IF(Table4[[#This Row],[DaysLate]]&lt;=0,"On Time",IF(Table4[[#This Row],[DaysLate]]&lt;=30,"1-30 Days",IF(Table4[[#This Row],[DaysLate]]&lt;=60,"30-60 Days",IF(Table4[[#This Row],[DaysLate]]&lt;=90,"60-90 Days","90+ Days")))))</f>
        <v>On Time</v>
      </c>
      <c r="R275">
        <f>IF(Table4[[#This Row],[DaysLate]]="","",IF(Table4[[#This Row],[DaysLate]]&gt;0,1,0))</f>
        <v>0</v>
      </c>
      <c r="S275" t="str">
        <f>IF(Table4[[#This Row],[DisputedFlag]]="","",IF(Table4[[#This Row],[DisputedFlag]]="Yes",1,0))</f>
        <v/>
      </c>
      <c r="T275">
        <f>IF(Table4[[#This Row],[PaymentStatus]]="Open",1,0)</f>
        <v>0</v>
      </c>
      <c r="U275">
        <f>IF(Table4[[#This Row],[InvoiceDate]]&lt;&gt;"",YEAR(Table4[[#This Row],[InvoiceDate]]),"")</f>
        <v>2024</v>
      </c>
    </row>
    <row r="276" spans="1:21" x14ac:dyDescent="0.4">
      <c r="A276" t="s">
        <v>297</v>
      </c>
      <c r="B276" t="s">
        <v>945</v>
      </c>
      <c r="C276" t="s">
        <v>18</v>
      </c>
      <c r="D276" s="1">
        <v>45332</v>
      </c>
      <c r="E276" s="1">
        <v>45362</v>
      </c>
      <c r="F276">
        <v>970.98</v>
      </c>
      <c r="G276" t="s">
        <v>22</v>
      </c>
      <c r="H276" t="s">
        <v>12</v>
      </c>
      <c r="I276" s="1">
        <v>0</v>
      </c>
      <c r="J276" t="s">
        <v>947</v>
      </c>
      <c r="K276" t="s">
        <v>947</v>
      </c>
      <c r="L276">
        <v>897</v>
      </c>
      <c r="M276" t="s">
        <v>947</v>
      </c>
      <c r="N276" t="s">
        <v>947</v>
      </c>
      <c r="O276" t="s">
        <v>13</v>
      </c>
      <c r="P276" t="s">
        <v>946</v>
      </c>
      <c r="Q276" t="str">
        <f>IF(Table4[[#This Row],[DaysLate]]="","NA",IF(Table4[[#This Row],[DaysLate]]&lt;=0,"On Time",IF(Table4[[#This Row],[DaysLate]]&lt;=30,"1-30 Days",IF(Table4[[#This Row],[DaysLate]]&lt;=60,"30-60 Days",IF(Table4[[#This Row],[DaysLate]]&lt;=90,"60-90 Days","90+ Days")))))</f>
        <v>NA</v>
      </c>
      <c r="R276" t="str">
        <f>IF(Table4[[#This Row],[DaysLate]]="","",IF(Table4[[#This Row],[DaysLate]]&gt;0,1,0))</f>
        <v/>
      </c>
      <c r="S276" t="str">
        <f>IF(Table4[[#This Row],[DisputedFlag]]="","",IF(Table4[[#This Row],[DisputedFlag]]="Yes",1,0))</f>
        <v/>
      </c>
      <c r="T276">
        <f>IF(Table4[[#This Row],[PaymentStatus]]="Open",1,0)</f>
        <v>1</v>
      </c>
      <c r="U276">
        <f>IF(Table4[[#This Row],[InvoiceDate]]&lt;&gt;"",YEAR(Table4[[#This Row],[InvoiceDate]]),"")</f>
        <v>2024</v>
      </c>
    </row>
    <row r="277" spans="1:21" x14ac:dyDescent="0.4">
      <c r="A277" t="s">
        <v>298</v>
      </c>
      <c r="B277" t="s">
        <v>945</v>
      </c>
      <c r="C277" t="s">
        <v>39</v>
      </c>
      <c r="D277" s="1">
        <v>44997</v>
      </c>
      <c r="E277" s="1">
        <v>45027</v>
      </c>
      <c r="F277">
        <v>743.53</v>
      </c>
      <c r="G277" t="s">
        <v>25</v>
      </c>
      <c r="H277" t="s">
        <v>28</v>
      </c>
      <c r="I277" s="1">
        <v>45027</v>
      </c>
      <c r="J277">
        <v>0</v>
      </c>
      <c r="K277" t="s">
        <v>947</v>
      </c>
      <c r="L277">
        <v>770</v>
      </c>
      <c r="M277" t="s">
        <v>947</v>
      </c>
      <c r="N277" t="s">
        <v>947</v>
      </c>
      <c r="O277" t="s">
        <v>13</v>
      </c>
      <c r="P277" t="s">
        <v>946</v>
      </c>
      <c r="Q277" t="str">
        <f>IF(Table4[[#This Row],[DaysLate]]="","NA",IF(Table4[[#This Row],[DaysLate]]&lt;=0,"On Time",IF(Table4[[#This Row],[DaysLate]]&lt;=30,"1-30 Days",IF(Table4[[#This Row],[DaysLate]]&lt;=60,"30-60 Days",IF(Table4[[#This Row],[DaysLate]]&lt;=90,"60-90 Days","90+ Days")))))</f>
        <v>On Time</v>
      </c>
      <c r="R277">
        <f>IF(Table4[[#This Row],[DaysLate]]="","",IF(Table4[[#This Row],[DaysLate]]&gt;0,1,0))</f>
        <v>0</v>
      </c>
      <c r="S277" t="str">
        <f>IF(Table4[[#This Row],[DisputedFlag]]="","",IF(Table4[[#This Row],[DisputedFlag]]="Yes",1,0))</f>
        <v/>
      </c>
      <c r="T277">
        <f>IF(Table4[[#This Row],[PaymentStatus]]="Open",1,0)</f>
        <v>0</v>
      </c>
      <c r="U277">
        <f>IF(Table4[[#This Row],[InvoiceDate]]&lt;&gt;"",YEAR(Table4[[#This Row],[InvoiceDate]]),"")</f>
        <v>2023</v>
      </c>
    </row>
    <row r="278" spans="1:21" x14ac:dyDescent="0.4">
      <c r="A278" t="s">
        <v>299</v>
      </c>
      <c r="B278" t="s">
        <v>945</v>
      </c>
      <c r="C278" t="s">
        <v>21</v>
      </c>
      <c r="D278" s="1">
        <v>45478</v>
      </c>
      <c r="E278" s="1">
        <v>45508</v>
      </c>
      <c r="F278">
        <v>983.96</v>
      </c>
      <c r="G278" t="s">
        <v>19</v>
      </c>
      <c r="H278" t="s">
        <v>12</v>
      </c>
      <c r="I278" s="1">
        <v>0</v>
      </c>
      <c r="J278" t="s">
        <v>947</v>
      </c>
      <c r="K278" t="s">
        <v>947</v>
      </c>
      <c r="L278">
        <v>391</v>
      </c>
      <c r="M278" t="s">
        <v>947</v>
      </c>
      <c r="N278" t="s">
        <v>947</v>
      </c>
      <c r="O278" t="s">
        <v>13</v>
      </c>
      <c r="P278" t="s">
        <v>946</v>
      </c>
      <c r="Q278" t="str">
        <f>IF(Table4[[#This Row],[DaysLate]]="","NA",IF(Table4[[#This Row],[DaysLate]]&lt;=0,"On Time",IF(Table4[[#This Row],[DaysLate]]&lt;=30,"1-30 Days",IF(Table4[[#This Row],[DaysLate]]&lt;=60,"30-60 Days",IF(Table4[[#This Row],[DaysLate]]&lt;=90,"60-90 Days","90+ Days")))))</f>
        <v>NA</v>
      </c>
      <c r="R278" t="str">
        <f>IF(Table4[[#This Row],[DaysLate]]="","",IF(Table4[[#This Row],[DaysLate]]&gt;0,1,0))</f>
        <v/>
      </c>
      <c r="S278" t="str">
        <f>IF(Table4[[#This Row],[DisputedFlag]]="","",IF(Table4[[#This Row],[DisputedFlag]]="Yes",1,0))</f>
        <v/>
      </c>
      <c r="T278">
        <f>IF(Table4[[#This Row],[PaymentStatus]]="Open",1,0)</f>
        <v>1</v>
      </c>
      <c r="U278">
        <f>IF(Table4[[#This Row],[InvoiceDate]]&lt;&gt;"",YEAR(Table4[[#This Row],[InvoiceDate]]),"")</f>
        <v>2024</v>
      </c>
    </row>
    <row r="279" spans="1:21" x14ac:dyDescent="0.4">
      <c r="A279" t="s">
        <v>300</v>
      </c>
      <c r="B279" t="s">
        <v>945</v>
      </c>
      <c r="C279" t="s">
        <v>21</v>
      </c>
      <c r="D279" s="1">
        <v>45513</v>
      </c>
      <c r="E279" s="1">
        <v>45543</v>
      </c>
      <c r="F279">
        <v>1917.71</v>
      </c>
      <c r="G279" t="s">
        <v>19</v>
      </c>
      <c r="H279" t="s">
        <v>12</v>
      </c>
      <c r="I279" s="1">
        <v>0</v>
      </c>
      <c r="J279" t="s">
        <v>947</v>
      </c>
      <c r="K279" t="s">
        <v>947</v>
      </c>
      <c r="L279">
        <v>897</v>
      </c>
      <c r="M279" t="s">
        <v>947</v>
      </c>
      <c r="N279" t="s">
        <v>947</v>
      </c>
      <c r="O279" t="s">
        <v>13</v>
      </c>
      <c r="P279" t="s">
        <v>946</v>
      </c>
      <c r="Q279" t="str">
        <f>IF(Table4[[#This Row],[DaysLate]]="","NA",IF(Table4[[#This Row],[DaysLate]]&lt;=0,"On Time",IF(Table4[[#This Row],[DaysLate]]&lt;=30,"1-30 Days",IF(Table4[[#This Row],[DaysLate]]&lt;=60,"30-60 Days",IF(Table4[[#This Row],[DaysLate]]&lt;=90,"60-90 Days","90+ Days")))))</f>
        <v>NA</v>
      </c>
      <c r="R279" t="str">
        <f>IF(Table4[[#This Row],[DaysLate]]="","",IF(Table4[[#This Row],[DaysLate]]&gt;0,1,0))</f>
        <v/>
      </c>
      <c r="S279" t="str">
        <f>IF(Table4[[#This Row],[DisputedFlag]]="","",IF(Table4[[#This Row],[DisputedFlag]]="Yes",1,0))</f>
        <v/>
      </c>
      <c r="T279">
        <f>IF(Table4[[#This Row],[PaymentStatus]]="Open",1,0)</f>
        <v>1</v>
      </c>
      <c r="U279">
        <f>IF(Table4[[#This Row],[InvoiceDate]]&lt;&gt;"",YEAR(Table4[[#This Row],[InvoiceDate]]),"")</f>
        <v>2024</v>
      </c>
    </row>
    <row r="280" spans="1:21" x14ac:dyDescent="0.4">
      <c r="A280" t="s">
        <v>301</v>
      </c>
      <c r="B280" t="s">
        <v>945</v>
      </c>
      <c r="C280" t="s">
        <v>10</v>
      </c>
      <c r="D280" s="1">
        <v>45487</v>
      </c>
      <c r="E280" s="1">
        <v>45517</v>
      </c>
      <c r="F280">
        <v>1199.03</v>
      </c>
      <c r="G280" t="s">
        <v>22</v>
      </c>
      <c r="H280" t="s">
        <v>16</v>
      </c>
      <c r="I280" s="1">
        <v>0</v>
      </c>
      <c r="J280" t="s">
        <v>947</v>
      </c>
      <c r="K280" t="s">
        <v>947</v>
      </c>
      <c r="L280">
        <v>818</v>
      </c>
      <c r="M280" t="s">
        <v>947</v>
      </c>
      <c r="N280" t="s">
        <v>947</v>
      </c>
      <c r="O280" t="s">
        <v>13</v>
      </c>
      <c r="P280" t="s">
        <v>946</v>
      </c>
      <c r="Q280" t="str">
        <f>IF(Table4[[#This Row],[DaysLate]]="","NA",IF(Table4[[#This Row],[DaysLate]]&lt;=0,"On Time",IF(Table4[[#This Row],[DaysLate]]&lt;=30,"1-30 Days",IF(Table4[[#This Row],[DaysLate]]&lt;=60,"30-60 Days",IF(Table4[[#This Row],[DaysLate]]&lt;=90,"60-90 Days","90+ Days")))))</f>
        <v>NA</v>
      </c>
      <c r="R280" t="str">
        <f>IF(Table4[[#This Row],[DaysLate]]="","",IF(Table4[[#This Row],[DaysLate]]&gt;0,1,0))</f>
        <v/>
      </c>
      <c r="S280" t="str">
        <f>IF(Table4[[#This Row],[DisputedFlag]]="","",IF(Table4[[#This Row],[DisputedFlag]]="Yes",1,0))</f>
        <v/>
      </c>
      <c r="T280">
        <f>IF(Table4[[#This Row],[PaymentStatus]]="Open",1,0)</f>
        <v>0</v>
      </c>
      <c r="U280">
        <f>IF(Table4[[#This Row],[InvoiceDate]]&lt;&gt;"",YEAR(Table4[[#This Row],[InvoiceDate]]),"")</f>
        <v>2024</v>
      </c>
    </row>
    <row r="281" spans="1:21" x14ac:dyDescent="0.4">
      <c r="A281" t="s">
        <v>302</v>
      </c>
      <c r="B281" t="s">
        <v>945</v>
      </c>
      <c r="C281" t="s">
        <v>21</v>
      </c>
      <c r="D281" s="1">
        <v>45057</v>
      </c>
      <c r="E281" s="1">
        <v>45087</v>
      </c>
      <c r="F281">
        <v>317.85000000000002</v>
      </c>
      <c r="G281" t="s">
        <v>22</v>
      </c>
      <c r="H281" t="s">
        <v>28</v>
      </c>
      <c r="I281" s="1">
        <v>45087</v>
      </c>
      <c r="J281">
        <v>0</v>
      </c>
      <c r="K281" t="s">
        <v>947</v>
      </c>
      <c r="L281">
        <v>406</v>
      </c>
      <c r="M281" t="s">
        <v>947</v>
      </c>
      <c r="N281" t="s">
        <v>947</v>
      </c>
      <c r="O281" t="s">
        <v>13</v>
      </c>
      <c r="P281" t="s">
        <v>946</v>
      </c>
      <c r="Q281" t="str">
        <f>IF(Table4[[#This Row],[DaysLate]]="","NA",IF(Table4[[#This Row],[DaysLate]]&lt;=0,"On Time",IF(Table4[[#This Row],[DaysLate]]&lt;=30,"1-30 Days",IF(Table4[[#This Row],[DaysLate]]&lt;=60,"30-60 Days",IF(Table4[[#This Row],[DaysLate]]&lt;=90,"60-90 Days","90+ Days")))))</f>
        <v>On Time</v>
      </c>
      <c r="R281">
        <f>IF(Table4[[#This Row],[DaysLate]]="","",IF(Table4[[#This Row],[DaysLate]]&gt;0,1,0))</f>
        <v>0</v>
      </c>
      <c r="S281" t="str">
        <f>IF(Table4[[#This Row],[DisputedFlag]]="","",IF(Table4[[#This Row],[DisputedFlag]]="Yes",1,0))</f>
        <v/>
      </c>
      <c r="T281">
        <f>IF(Table4[[#This Row],[PaymentStatus]]="Open",1,0)</f>
        <v>0</v>
      </c>
      <c r="U281">
        <f>IF(Table4[[#This Row],[InvoiceDate]]&lt;&gt;"",YEAR(Table4[[#This Row],[InvoiceDate]]),"")</f>
        <v>2023</v>
      </c>
    </row>
    <row r="282" spans="1:21" x14ac:dyDescent="0.4">
      <c r="A282" t="s">
        <v>303</v>
      </c>
      <c r="B282" t="s">
        <v>945</v>
      </c>
      <c r="C282" t="s">
        <v>18</v>
      </c>
      <c r="D282" s="1">
        <v>45753</v>
      </c>
      <c r="E282" s="1">
        <v>45783</v>
      </c>
      <c r="F282">
        <v>4556.93</v>
      </c>
      <c r="G282" t="s">
        <v>11</v>
      </c>
      <c r="H282" t="s">
        <v>16</v>
      </c>
      <c r="I282" s="1">
        <v>0</v>
      </c>
      <c r="J282" t="s">
        <v>947</v>
      </c>
      <c r="K282" t="s">
        <v>947</v>
      </c>
      <c r="L282">
        <v>818</v>
      </c>
      <c r="M282" t="s">
        <v>947</v>
      </c>
      <c r="N282" t="s">
        <v>947</v>
      </c>
      <c r="O282" t="s">
        <v>13</v>
      </c>
      <c r="P282" t="s">
        <v>946</v>
      </c>
      <c r="Q282" t="str">
        <f>IF(Table4[[#This Row],[DaysLate]]="","NA",IF(Table4[[#This Row],[DaysLate]]&lt;=0,"On Time",IF(Table4[[#This Row],[DaysLate]]&lt;=30,"1-30 Days",IF(Table4[[#This Row],[DaysLate]]&lt;=60,"30-60 Days",IF(Table4[[#This Row],[DaysLate]]&lt;=90,"60-90 Days","90+ Days")))))</f>
        <v>NA</v>
      </c>
      <c r="R282" t="str">
        <f>IF(Table4[[#This Row],[DaysLate]]="","",IF(Table4[[#This Row],[DaysLate]]&gt;0,1,0))</f>
        <v/>
      </c>
      <c r="S282" t="str">
        <f>IF(Table4[[#This Row],[DisputedFlag]]="","",IF(Table4[[#This Row],[DisputedFlag]]="Yes",1,0))</f>
        <v/>
      </c>
      <c r="T282">
        <f>IF(Table4[[#This Row],[PaymentStatus]]="Open",1,0)</f>
        <v>0</v>
      </c>
      <c r="U282">
        <f>IF(Table4[[#This Row],[InvoiceDate]]&lt;&gt;"",YEAR(Table4[[#This Row],[InvoiceDate]]),"")</f>
        <v>2025</v>
      </c>
    </row>
    <row r="283" spans="1:21" x14ac:dyDescent="0.4">
      <c r="A283" t="s">
        <v>304</v>
      </c>
      <c r="B283" t="s">
        <v>945</v>
      </c>
      <c r="C283" t="s">
        <v>10</v>
      </c>
      <c r="D283" s="1">
        <v>45606</v>
      </c>
      <c r="E283" s="1">
        <v>45636</v>
      </c>
      <c r="F283">
        <v>1600.22</v>
      </c>
      <c r="G283" t="s">
        <v>19</v>
      </c>
      <c r="H283" t="s">
        <v>12</v>
      </c>
      <c r="I283" s="1">
        <v>0</v>
      </c>
      <c r="J283" t="s">
        <v>947</v>
      </c>
      <c r="K283" t="s">
        <v>947</v>
      </c>
      <c r="L283">
        <v>406</v>
      </c>
      <c r="M283" t="s">
        <v>947</v>
      </c>
      <c r="N283" t="s">
        <v>947</v>
      </c>
      <c r="O283" t="s">
        <v>13</v>
      </c>
      <c r="P283" t="s">
        <v>946</v>
      </c>
      <c r="Q283" t="str">
        <f>IF(Table4[[#This Row],[DaysLate]]="","NA",IF(Table4[[#This Row],[DaysLate]]&lt;=0,"On Time",IF(Table4[[#This Row],[DaysLate]]&lt;=30,"1-30 Days",IF(Table4[[#This Row],[DaysLate]]&lt;=60,"30-60 Days",IF(Table4[[#This Row],[DaysLate]]&lt;=90,"60-90 Days","90+ Days")))))</f>
        <v>NA</v>
      </c>
      <c r="R283" t="str">
        <f>IF(Table4[[#This Row],[DaysLate]]="","",IF(Table4[[#This Row],[DaysLate]]&gt;0,1,0))</f>
        <v/>
      </c>
      <c r="S283" t="str">
        <f>IF(Table4[[#This Row],[DisputedFlag]]="","",IF(Table4[[#This Row],[DisputedFlag]]="Yes",1,0))</f>
        <v/>
      </c>
      <c r="T283">
        <f>IF(Table4[[#This Row],[PaymentStatus]]="Open",1,0)</f>
        <v>1</v>
      </c>
      <c r="U283">
        <f>IF(Table4[[#This Row],[InvoiceDate]]&lt;&gt;"",YEAR(Table4[[#This Row],[InvoiceDate]]),"")</f>
        <v>2024</v>
      </c>
    </row>
    <row r="284" spans="1:21" x14ac:dyDescent="0.4">
      <c r="A284" t="s">
        <v>305</v>
      </c>
      <c r="B284" t="s">
        <v>945</v>
      </c>
      <c r="C284" t="s">
        <v>18</v>
      </c>
      <c r="D284" s="1">
        <v>44974</v>
      </c>
      <c r="E284" s="1">
        <v>45004</v>
      </c>
      <c r="F284">
        <v>2011.23</v>
      </c>
      <c r="G284" t="s">
        <v>19</v>
      </c>
      <c r="H284" t="s">
        <v>12</v>
      </c>
      <c r="I284" s="1">
        <v>0</v>
      </c>
      <c r="J284" t="s">
        <v>947</v>
      </c>
      <c r="K284" t="s">
        <v>947</v>
      </c>
      <c r="L284">
        <v>770</v>
      </c>
      <c r="M284" t="s">
        <v>947</v>
      </c>
      <c r="N284" t="s">
        <v>947</v>
      </c>
      <c r="O284" t="s">
        <v>13</v>
      </c>
      <c r="P284" t="s">
        <v>946</v>
      </c>
      <c r="Q284" t="str">
        <f>IF(Table4[[#This Row],[DaysLate]]="","NA",IF(Table4[[#This Row],[DaysLate]]&lt;=0,"On Time",IF(Table4[[#This Row],[DaysLate]]&lt;=30,"1-30 Days",IF(Table4[[#This Row],[DaysLate]]&lt;=60,"30-60 Days",IF(Table4[[#This Row],[DaysLate]]&lt;=90,"60-90 Days","90+ Days")))))</f>
        <v>NA</v>
      </c>
      <c r="R284" t="str">
        <f>IF(Table4[[#This Row],[DaysLate]]="","",IF(Table4[[#This Row],[DaysLate]]&gt;0,1,0))</f>
        <v/>
      </c>
      <c r="S284" t="str">
        <f>IF(Table4[[#This Row],[DisputedFlag]]="","",IF(Table4[[#This Row],[DisputedFlag]]="Yes",1,0))</f>
        <v/>
      </c>
      <c r="T284">
        <f>IF(Table4[[#This Row],[PaymentStatus]]="Open",1,0)</f>
        <v>1</v>
      </c>
      <c r="U284">
        <f>IF(Table4[[#This Row],[InvoiceDate]]&lt;&gt;"",YEAR(Table4[[#This Row],[InvoiceDate]]),"")</f>
        <v>2023</v>
      </c>
    </row>
    <row r="285" spans="1:21" x14ac:dyDescent="0.4">
      <c r="A285" t="s">
        <v>306</v>
      </c>
      <c r="B285" t="s">
        <v>945</v>
      </c>
      <c r="C285" t="s">
        <v>18</v>
      </c>
      <c r="D285" s="1">
        <v>45581</v>
      </c>
      <c r="E285" s="1">
        <v>45611</v>
      </c>
      <c r="F285">
        <v>2093.29</v>
      </c>
      <c r="G285" t="s">
        <v>15</v>
      </c>
      <c r="H285" t="s">
        <v>12</v>
      </c>
      <c r="I285" s="1">
        <v>0</v>
      </c>
      <c r="J285" t="s">
        <v>947</v>
      </c>
      <c r="K285" t="s">
        <v>947</v>
      </c>
      <c r="L285">
        <v>391</v>
      </c>
      <c r="M285" t="s">
        <v>947</v>
      </c>
      <c r="N285" t="s">
        <v>947</v>
      </c>
      <c r="O285" t="s">
        <v>13</v>
      </c>
      <c r="P285" t="s">
        <v>946</v>
      </c>
      <c r="Q285" t="str">
        <f>IF(Table4[[#This Row],[DaysLate]]="","NA",IF(Table4[[#This Row],[DaysLate]]&lt;=0,"On Time",IF(Table4[[#This Row],[DaysLate]]&lt;=30,"1-30 Days",IF(Table4[[#This Row],[DaysLate]]&lt;=60,"30-60 Days",IF(Table4[[#This Row],[DaysLate]]&lt;=90,"60-90 Days","90+ Days")))))</f>
        <v>NA</v>
      </c>
      <c r="R285" t="str">
        <f>IF(Table4[[#This Row],[DaysLate]]="","",IF(Table4[[#This Row],[DaysLate]]&gt;0,1,0))</f>
        <v/>
      </c>
      <c r="S285" t="str">
        <f>IF(Table4[[#This Row],[DisputedFlag]]="","",IF(Table4[[#This Row],[DisputedFlag]]="Yes",1,0))</f>
        <v/>
      </c>
      <c r="T285">
        <f>IF(Table4[[#This Row],[PaymentStatus]]="Open",1,0)</f>
        <v>1</v>
      </c>
      <c r="U285">
        <f>IF(Table4[[#This Row],[InvoiceDate]]&lt;&gt;"",YEAR(Table4[[#This Row],[InvoiceDate]]),"")</f>
        <v>2024</v>
      </c>
    </row>
    <row r="286" spans="1:21" x14ac:dyDescent="0.4">
      <c r="A286" t="s">
        <v>307</v>
      </c>
      <c r="B286" t="s">
        <v>945</v>
      </c>
      <c r="C286" t="s">
        <v>43</v>
      </c>
      <c r="D286" s="1">
        <v>45752</v>
      </c>
      <c r="E286" s="1">
        <v>45782</v>
      </c>
      <c r="F286">
        <v>4095</v>
      </c>
      <c r="G286" t="s">
        <v>15</v>
      </c>
      <c r="H286" t="s">
        <v>16</v>
      </c>
      <c r="I286" s="1">
        <v>0</v>
      </c>
      <c r="J286" t="s">
        <v>947</v>
      </c>
      <c r="K286" t="s">
        <v>947</v>
      </c>
      <c r="L286">
        <v>897</v>
      </c>
      <c r="M286" t="s">
        <v>947</v>
      </c>
      <c r="N286" t="s">
        <v>947</v>
      </c>
      <c r="O286" t="s">
        <v>13</v>
      </c>
      <c r="P286" t="s">
        <v>946</v>
      </c>
      <c r="Q286" t="str">
        <f>IF(Table4[[#This Row],[DaysLate]]="","NA",IF(Table4[[#This Row],[DaysLate]]&lt;=0,"On Time",IF(Table4[[#This Row],[DaysLate]]&lt;=30,"1-30 Days",IF(Table4[[#This Row],[DaysLate]]&lt;=60,"30-60 Days",IF(Table4[[#This Row],[DaysLate]]&lt;=90,"60-90 Days","90+ Days")))))</f>
        <v>NA</v>
      </c>
      <c r="R286" t="str">
        <f>IF(Table4[[#This Row],[DaysLate]]="","",IF(Table4[[#This Row],[DaysLate]]&gt;0,1,0))</f>
        <v/>
      </c>
      <c r="S286" t="str">
        <f>IF(Table4[[#This Row],[DisputedFlag]]="","",IF(Table4[[#This Row],[DisputedFlag]]="Yes",1,0))</f>
        <v/>
      </c>
      <c r="T286">
        <f>IF(Table4[[#This Row],[PaymentStatus]]="Open",1,0)</f>
        <v>0</v>
      </c>
      <c r="U286">
        <f>IF(Table4[[#This Row],[InvoiceDate]]&lt;&gt;"",YEAR(Table4[[#This Row],[InvoiceDate]]),"")</f>
        <v>2025</v>
      </c>
    </row>
    <row r="287" spans="1:21" x14ac:dyDescent="0.4">
      <c r="A287" t="s">
        <v>308</v>
      </c>
      <c r="B287" t="s">
        <v>945</v>
      </c>
      <c r="C287" t="s">
        <v>10</v>
      </c>
      <c r="D287" s="1">
        <v>45302</v>
      </c>
      <c r="E287" s="1">
        <v>45332</v>
      </c>
      <c r="F287">
        <v>3459.29</v>
      </c>
      <c r="G287" t="s">
        <v>19</v>
      </c>
      <c r="H287" t="s">
        <v>16</v>
      </c>
      <c r="I287" s="1">
        <v>0</v>
      </c>
      <c r="J287" t="s">
        <v>947</v>
      </c>
      <c r="K287" t="s">
        <v>947</v>
      </c>
      <c r="L287">
        <v>406</v>
      </c>
      <c r="M287" t="s">
        <v>947</v>
      </c>
      <c r="N287" t="s">
        <v>947</v>
      </c>
      <c r="O287" t="s">
        <v>13</v>
      </c>
      <c r="P287" t="s">
        <v>946</v>
      </c>
      <c r="Q287" t="str">
        <f>IF(Table4[[#This Row],[DaysLate]]="","NA",IF(Table4[[#This Row],[DaysLate]]&lt;=0,"On Time",IF(Table4[[#This Row],[DaysLate]]&lt;=30,"1-30 Days",IF(Table4[[#This Row],[DaysLate]]&lt;=60,"30-60 Days",IF(Table4[[#This Row],[DaysLate]]&lt;=90,"60-90 Days","90+ Days")))))</f>
        <v>NA</v>
      </c>
      <c r="R287" t="str">
        <f>IF(Table4[[#This Row],[DaysLate]]="","",IF(Table4[[#This Row],[DaysLate]]&gt;0,1,0))</f>
        <v/>
      </c>
      <c r="S287" t="str">
        <f>IF(Table4[[#This Row],[DisputedFlag]]="","",IF(Table4[[#This Row],[DisputedFlag]]="Yes",1,0))</f>
        <v/>
      </c>
      <c r="T287">
        <f>IF(Table4[[#This Row],[PaymentStatus]]="Open",1,0)</f>
        <v>0</v>
      </c>
      <c r="U287">
        <f>IF(Table4[[#This Row],[InvoiceDate]]&lt;&gt;"",YEAR(Table4[[#This Row],[InvoiceDate]]),"")</f>
        <v>2024</v>
      </c>
    </row>
    <row r="288" spans="1:21" x14ac:dyDescent="0.4">
      <c r="A288" t="s">
        <v>309</v>
      </c>
      <c r="B288" t="s">
        <v>945</v>
      </c>
      <c r="C288" t="s">
        <v>18</v>
      </c>
      <c r="D288" s="1">
        <v>45225</v>
      </c>
      <c r="E288" s="1">
        <v>45255</v>
      </c>
      <c r="F288">
        <v>310.83999999999997</v>
      </c>
      <c r="G288" t="s">
        <v>22</v>
      </c>
      <c r="H288" t="s">
        <v>28</v>
      </c>
      <c r="I288" s="1">
        <v>45255</v>
      </c>
      <c r="J288">
        <v>0</v>
      </c>
      <c r="K288" t="s">
        <v>947</v>
      </c>
      <c r="L288">
        <v>391</v>
      </c>
      <c r="M288" t="s">
        <v>947</v>
      </c>
      <c r="N288" t="s">
        <v>947</v>
      </c>
      <c r="O288" t="s">
        <v>13</v>
      </c>
      <c r="P288" t="s">
        <v>946</v>
      </c>
      <c r="Q288" t="str">
        <f>IF(Table4[[#This Row],[DaysLate]]="","NA",IF(Table4[[#This Row],[DaysLate]]&lt;=0,"On Time",IF(Table4[[#This Row],[DaysLate]]&lt;=30,"1-30 Days",IF(Table4[[#This Row],[DaysLate]]&lt;=60,"30-60 Days",IF(Table4[[#This Row],[DaysLate]]&lt;=90,"60-90 Days","90+ Days")))))</f>
        <v>On Time</v>
      </c>
      <c r="R288">
        <f>IF(Table4[[#This Row],[DaysLate]]="","",IF(Table4[[#This Row],[DaysLate]]&gt;0,1,0))</f>
        <v>0</v>
      </c>
      <c r="S288" t="str">
        <f>IF(Table4[[#This Row],[DisputedFlag]]="","",IF(Table4[[#This Row],[DisputedFlag]]="Yes",1,0))</f>
        <v/>
      </c>
      <c r="T288">
        <f>IF(Table4[[#This Row],[PaymentStatus]]="Open",1,0)</f>
        <v>0</v>
      </c>
      <c r="U288">
        <f>IF(Table4[[#This Row],[InvoiceDate]]&lt;&gt;"",YEAR(Table4[[#This Row],[InvoiceDate]]),"")</f>
        <v>2023</v>
      </c>
    </row>
    <row r="289" spans="1:21" x14ac:dyDescent="0.4">
      <c r="A289" t="s">
        <v>310</v>
      </c>
      <c r="B289" t="s">
        <v>945</v>
      </c>
      <c r="C289" t="s">
        <v>21</v>
      </c>
      <c r="D289" s="1">
        <v>45559</v>
      </c>
      <c r="E289" s="1">
        <v>45589</v>
      </c>
      <c r="F289">
        <v>929.39</v>
      </c>
      <c r="G289" t="s">
        <v>11</v>
      </c>
      <c r="H289" t="s">
        <v>16</v>
      </c>
      <c r="I289" s="1">
        <v>0</v>
      </c>
      <c r="J289" t="s">
        <v>947</v>
      </c>
      <c r="K289" t="s">
        <v>947</v>
      </c>
      <c r="L289">
        <v>818</v>
      </c>
      <c r="M289" t="s">
        <v>947</v>
      </c>
      <c r="N289" t="s">
        <v>947</v>
      </c>
      <c r="O289" t="s">
        <v>13</v>
      </c>
      <c r="P289" t="s">
        <v>946</v>
      </c>
      <c r="Q289" t="str">
        <f>IF(Table4[[#This Row],[DaysLate]]="","NA",IF(Table4[[#This Row],[DaysLate]]&lt;=0,"On Time",IF(Table4[[#This Row],[DaysLate]]&lt;=30,"1-30 Days",IF(Table4[[#This Row],[DaysLate]]&lt;=60,"30-60 Days",IF(Table4[[#This Row],[DaysLate]]&lt;=90,"60-90 Days","90+ Days")))))</f>
        <v>NA</v>
      </c>
      <c r="R289" t="str">
        <f>IF(Table4[[#This Row],[DaysLate]]="","",IF(Table4[[#This Row],[DaysLate]]&gt;0,1,0))</f>
        <v/>
      </c>
      <c r="S289" t="str">
        <f>IF(Table4[[#This Row],[DisputedFlag]]="","",IF(Table4[[#This Row],[DisputedFlag]]="Yes",1,0))</f>
        <v/>
      </c>
      <c r="T289">
        <f>IF(Table4[[#This Row],[PaymentStatus]]="Open",1,0)</f>
        <v>0</v>
      </c>
      <c r="U289">
        <f>IF(Table4[[#This Row],[InvoiceDate]]&lt;&gt;"",YEAR(Table4[[#This Row],[InvoiceDate]]),"")</f>
        <v>2024</v>
      </c>
    </row>
    <row r="290" spans="1:21" x14ac:dyDescent="0.4">
      <c r="A290" t="s">
        <v>311</v>
      </c>
      <c r="B290" t="s">
        <v>945</v>
      </c>
      <c r="C290" t="s">
        <v>43</v>
      </c>
      <c r="D290" s="1">
        <v>45001</v>
      </c>
      <c r="E290" s="1">
        <v>45031</v>
      </c>
      <c r="F290">
        <v>4087.15</v>
      </c>
      <c r="G290" t="s">
        <v>22</v>
      </c>
      <c r="H290" t="s">
        <v>28</v>
      </c>
      <c r="I290" s="1">
        <v>45031</v>
      </c>
      <c r="J290">
        <v>0</v>
      </c>
      <c r="K290" t="s">
        <v>947</v>
      </c>
      <c r="L290">
        <v>770</v>
      </c>
      <c r="M290" t="s">
        <v>947</v>
      </c>
      <c r="N290" t="s">
        <v>947</v>
      </c>
      <c r="O290" t="s">
        <v>13</v>
      </c>
      <c r="P290" t="s">
        <v>946</v>
      </c>
      <c r="Q290" t="str">
        <f>IF(Table4[[#This Row],[DaysLate]]="","NA",IF(Table4[[#This Row],[DaysLate]]&lt;=0,"On Time",IF(Table4[[#This Row],[DaysLate]]&lt;=30,"1-30 Days",IF(Table4[[#This Row],[DaysLate]]&lt;=60,"30-60 Days",IF(Table4[[#This Row],[DaysLate]]&lt;=90,"60-90 Days","90+ Days")))))</f>
        <v>On Time</v>
      </c>
      <c r="R290">
        <f>IF(Table4[[#This Row],[DaysLate]]="","",IF(Table4[[#This Row],[DaysLate]]&gt;0,1,0))</f>
        <v>0</v>
      </c>
      <c r="S290" t="str">
        <f>IF(Table4[[#This Row],[DisputedFlag]]="","",IF(Table4[[#This Row],[DisputedFlag]]="Yes",1,0))</f>
        <v/>
      </c>
      <c r="T290">
        <f>IF(Table4[[#This Row],[PaymentStatus]]="Open",1,0)</f>
        <v>0</v>
      </c>
      <c r="U290">
        <f>IF(Table4[[#This Row],[InvoiceDate]]&lt;&gt;"",YEAR(Table4[[#This Row],[InvoiceDate]]),"")</f>
        <v>2023</v>
      </c>
    </row>
    <row r="291" spans="1:21" x14ac:dyDescent="0.4">
      <c r="A291" t="s">
        <v>312</v>
      </c>
      <c r="B291" t="s">
        <v>945</v>
      </c>
      <c r="C291" t="s">
        <v>39</v>
      </c>
      <c r="D291" s="1">
        <v>45741</v>
      </c>
      <c r="E291" s="1">
        <v>45771</v>
      </c>
      <c r="F291">
        <v>2351.0300000000002</v>
      </c>
      <c r="G291" t="s">
        <v>15</v>
      </c>
      <c r="H291" t="s">
        <v>12</v>
      </c>
      <c r="I291" s="1">
        <v>0</v>
      </c>
      <c r="J291" t="s">
        <v>947</v>
      </c>
      <c r="K291" t="s">
        <v>947</v>
      </c>
      <c r="L291">
        <v>897</v>
      </c>
      <c r="M291" t="s">
        <v>947</v>
      </c>
      <c r="N291" t="s">
        <v>947</v>
      </c>
      <c r="O291" t="s">
        <v>13</v>
      </c>
      <c r="P291" t="s">
        <v>946</v>
      </c>
      <c r="Q291" t="str">
        <f>IF(Table4[[#This Row],[DaysLate]]="","NA",IF(Table4[[#This Row],[DaysLate]]&lt;=0,"On Time",IF(Table4[[#This Row],[DaysLate]]&lt;=30,"1-30 Days",IF(Table4[[#This Row],[DaysLate]]&lt;=60,"30-60 Days",IF(Table4[[#This Row],[DaysLate]]&lt;=90,"60-90 Days","90+ Days")))))</f>
        <v>NA</v>
      </c>
      <c r="R291" t="str">
        <f>IF(Table4[[#This Row],[DaysLate]]="","",IF(Table4[[#This Row],[DaysLate]]&gt;0,1,0))</f>
        <v/>
      </c>
      <c r="S291" t="str">
        <f>IF(Table4[[#This Row],[DisputedFlag]]="","",IF(Table4[[#This Row],[DisputedFlag]]="Yes",1,0))</f>
        <v/>
      </c>
      <c r="T291">
        <f>IF(Table4[[#This Row],[PaymentStatus]]="Open",1,0)</f>
        <v>1</v>
      </c>
      <c r="U291">
        <f>IF(Table4[[#This Row],[InvoiceDate]]&lt;&gt;"",YEAR(Table4[[#This Row],[InvoiceDate]]),"")</f>
        <v>2025</v>
      </c>
    </row>
    <row r="292" spans="1:21" x14ac:dyDescent="0.4">
      <c r="A292" t="s">
        <v>313</v>
      </c>
      <c r="B292" t="s">
        <v>945</v>
      </c>
      <c r="C292" t="s">
        <v>43</v>
      </c>
      <c r="D292" s="1">
        <v>45152</v>
      </c>
      <c r="E292" s="1">
        <v>45182</v>
      </c>
      <c r="F292">
        <v>4799.5</v>
      </c>
      <c r="G292" t="s">
        <v>19</v>
      </c>
      <c r="H292" t="s">
        <v>28</v>
      </c>
      <c r="I292" s="1">
        <v>45182</v>
      </c>
      <c r="J292">
        <v>0</v>
      </c>
      <c r="K292" t="s">
        <v>947</v>
      </c>
      <c r="L292">
        <v>770</v>
      </c>
      <c r="M292" t="s">
        <v>947</v>
      </c>
      <c r="N292" t="s">
        <v>947</v>
      </c>
      <c r="O292" t="s">
        <v>13</v>
      </c>
      <c r="P292" t="s">
        <v>946</v>
      </c>
      <c r="Q292" t="str">
        <f>IF(Table4[[#This Row],[DaysLate]]="","NA",IF(Table4[[#This Row],[DaysLate]]&lt;=0,"On Time",IF(Table4[[#This Row],[DaysLate]]&lt;=30,"1-30 Days",IF(Table4[[#This Row],[DaysLate]]&lt;=60,"30-60 Days",IF(Table4[[#This Row],[DaysLate]]&lt;=90,"60-90 Days","90+ Days")))))</f>
        <v>On Time</v>
      </c>
      <c r="R292">
        <f>IF(Table4[[#This Row],[DaysLate]]="","",IF(Table4[[#This Row],[DaysLate]]&gt;0,1,0))</f>
        <v>0</v>
      </c>
      <c r="S292" t="str">
        <f>IF(Table4[[#This Row],[DisputedFlag]]="","",IF(Table4[[#This Row],[DisputedFlag]]="Yes",1,0))</f>
        <v/>
      </c>
      <c r="T292">
        <f>IF(Table4[[#This Row],[PaymentStatus]]="Open",1,0)</f>
        <v>0</v>
      </c>
      <c r="U292">
        <f>IF(Table4[[#This Row],[InvoiceDate]]&lt;&gt;"",YEAR(Table4[[#This Row],[InvoiceDate]]),"")</f>
        <v>2023</v>
      </c>
    </row>
    <row r="293" spans="1:21" x14ac:dyDescent="0.4">
      <c r="A293" t="s">
        <v>314</v>
      </c>
      <c r="B293" t="s">
        <v>945</v>
      </c>
      <c r="C293" t="s">
        <v>43</v>
      </c>
      <c r="D293" s="1">
        <v>45105</v>
      </c>
      <c r="E293" s="1">
        <v>45135</v>
      </c>
      <c r="F293">
        <v>2284.77</v>
      </c>
      <c r="G293" t="s">
        <v>25</v>
      </c>
      <c r="H293" t="s">
        <v>12</v>
      </c>
      <c r="I293" s="1">
        <v>0</v>
      </c>
      <c r="J293" t="s">
        <v>947</v>
      </c>
      <c r="K293" t="s">
        <v>947</v>
      </c>
      <c r="L293">
        <v>818</v>
      </c>
      <c r="M293" t="s">
        <v>947</v>
      </c>
      <c r="N293" t="s">
        <v>947</v>
      </c>
      <c r="O293" t="s">
        <v>13</v>
      </c>
      <c r="P293" t="s">
        <v>946</v>
      </c>
      <c r="Q293" t="str">
        <f>IF(Table4[[#This Row],[DaysLate]]="","NA",IF(Table4[[#This Row],[DaysLate]]&lt;=0,"On Time",IF(Table4[[#This Row],[DaysLate]]&lt;=30,"1-30 Days",IF(Table4[[#This Row],[DaysLate]]&lt;=60,"30-60 Days",IF(Table4[[#This Row],[DaysLate]]&lt;=90,"60-90 Days","90+ Days")))))</f>
        <v>NA</v>
      </c>
      <c r="R293" t="str">
        <f>IF(Table4[[#This Row],[DaysLate]]="","",IF(Table4[[#This Row],[DaysLate]]&gt;0,1,0))</f>
        <v/>
      </c>
      <c r="S293" t="str">
        <f>IF(Table4[[#This Row],[DisputedFlag]]="","",IF(Table4[[#This Row],[DisputedFlag]]="Yes",1,0))</f>
        <v/>
      </c>
      <c r="T293">
        <f>IF(Table4[[#This Row],[PaymentStatus]]="Open",1,0)</f>
        <v>1</v>
      </c>
      <c r="U293">
        <f>IF(Table4[[#This Row],[InvoiceDate]]&lt;&gt;"",YEAR(Table4[[#This Row],[InvoiceDate]]),"")</f>
        <v>2023</v>
      </c>
    </row>
    <row r="294" spans="1:21" x14ac:dyDescent="0.4">
      <c r="A294" t="s">
        <v>315</v>
      </c>
      <c r="B294" t="s">
        <v>945</v>
      </c>
      <c r="C294" t="s">
        <v>18</v>
      </c>
      <c r="D294" s="1">
        <v>45142</v>
      </c>
      <c r="E294" s="1">
        <v>45172</v>
      </c>
      <c r="F294">
        <v>2951.68</v>
      </c>
      <c r="G294" t="s">
        <v>25</v>
      </c>
      <c r="H294" t="s">
        <v>28</v>
      </c>
      <c r="I294" s="1">
        <v>45172</v>
      </c>
      <c r="J294">
        <v>0</v>
      </c>
      <c r="K294" t="s">
        <v>947</v>
      </c>
      <c r="L294">
        <v>406</v>
      </c>
      <c r="M294" t="s">
        <v>947</v>
      </c>
      <c r="N294" t="s">
        <v>947</v>
      </c>
      <c r="O294" t="s">
        <v>13</v>
      </c>
      <c r="P294" t="s">
        <v>946</v>
      </c>
      <c r="Q294" t="str">
        <f>IF(Table4[[#This Row],[DaysLate]]="","NA",IF(Table4[[#This Row],[DaysLate]]&lt;=0,"On Time",IF(Table4[[#This Row],[DaysLate]]&lt;=30,"1-30 Days",IF(Table4[[#This Row],[DaysLate]]&lt;=60,"30-60 Days",IF(Table4[[#This Row],[DaysLate]]&lt;=90,"60-90 Days","90+ Days")))))</f>
        <v>On Time</v>
      </c>
      <c r="R294">
        <f>IF(Table4[[#This Row],[DaysLate]]="","",IF(Table4[[#This Row],[DaysLate]]&gt;0,1,0))</f>
        <v>0</v>
      </c>
      <c r="S294" t="str">
        <f>IF(Table4[[#This Row],[DisputedFlag]]="","",IF(Table4[[#This Row],[DisputedFlag]]="Yes",1,0))</f>
        <v/>
      </c>
      <c r="T294">
        <f>IF(Table4[[#This Row],[PaymentStatus]]="Open",1,0)</f>
        <v>0</v>
      </c>
      <c r="U294">
        <f>IF(Table4[[#This Row],[InvoiceDate]]&lt;&gt;"",YEAR(Table4[[#This Row],[InvoiceDate]]),"")</f>
        <v>2023</v>
      </c>
    </row>
    <row r="295" spans="1:21" x14ac:dyDescent="0.4">
      <c r="A295" t="s">
        <v>316</v>
      </c>
      <c r="B295" t="s">
        <v>945</v>
      </c>
      <c r="C295" t="s">
        <v>21</v>
      </c>
      <c r="D295" s="1">
        <v>45457</v>
      </c>
      <c r="E295" s="1">
        <v>45487</v>
      </c>
      <c r="F295">
        <v>4227.92</v>
      </c>
      <c r="G295" t="s">
        <v>25</v>
      </c>
      <c r="H295" t="s">
        <v>16</v>
      </c>
      <c r="I295" s="1">
        <v>0</v>
      </c>
      <c r="J295" t="s">
        <v>947</v>
      </c>
      <c r="K295" t="s">
        <v>947</v>
      </c>
      <c r="L295">
        <v>391</v>
      </c>
      <c r="M295" t="s">
        <v>947</v>
      </c>
      <c r="N295" t="s">
        <v>947</v>
      </c>
      <c r="O295" t="s">
        <v>13</v>
      </c>
      <c r="P295" t="s">
        <v>946</v>
      </c>
      <c r="Q295" t="str">
        <f>IF(Table4[[#This Row],[DaysLate]]="","NA",IF(Table4[[#This Row],[DaysLate]]&lt;=0,"On Time",IF(Table4[[#This Row],[DaysLate]]&lt;=30,"1-30 Days",IF(Table4[[#This Row],[DaysLate]]&lt;=60,"30-60 Days",IF(Table4[[#This Row],[DaysLate]]&lt;=90,"60-90 Days","90+ Days")))))</f>
        <v>NA</v>
      </c>
      <c r="R295" t="str">
        <f>IF(Table4[[#This Row],[DaysLate]]="","",IF(Table4[[#This Row],[DaysLate]]&gt;0,1,0))</f>
        <v/>
      </c>
      <c r="S295" t="str">
        <f>IF(Table4[[#This Row],[DisputedFlag]]="","",IF(Table4[[#This Row],[DisputedFlag]]="Yes",1,0))</f>
        <v/>
      </c>
      <c r="T295">
        <f>IF(Table4[[#This Row],[PaymentStatus]]="Open",1,0)</f>
        <v>0</v>
      </c>
      <c r="U295">
        <f>IF(Table4[[#This Row],[InvoiceDate]]&lt;&gt;"",YEAR(Table4[[#This Row],[InvoiceDate]]),"")</f>
        <v>2024</v>
      </c>
    </row>
    <row r="296" spans="1:21" x14ac:dyDescent="0.4">
      <c r="A296" t="s">
        <v>317</v>
      </c>
      <c r="B296" t="s">
        <v>945</v>
      </c>
      <c r="C296" t="s">
        <v>43</v>
      </c>
      <c r="D296" s="1">
        <v>45617</v>
      </c>
      <c r="E296" s="1">
        <v>45647</v>
      </c>
      <c r="F296">
        <v>1060.77</v>
      </c>
      <c r="G296" t="s">
        <v>25</v>
      </c>
      <c r="H296" t="s">
        <v>28</v>
      </c>
      <c r="I296" s="1">
        <v>45647</v>
      </c>
      <c r="J296">
        <v>0</v>
      </c>
      <c r="K296" t="s">
        <v>947</v>
      </c>
      <c r="L296">
        <v>897</v>
      </c>
      <c r="M296" t="s">
        <v>947</v>
      </c>
      <c r="N296" t="s">
        <v>947</v>
      </c>
      <c r="O296" t="s">
        <v>13</v>
      </c>
      <c r="P296" t="s">
        <v>946</v>
      </c>
      <c r="Q296" t="str">
        <f>IF(Table4[[#This Row],[DaysLate]]="","NA",IF(Table4[[#This Row],[DaysLate]]&lt;=0,"On Time",IF(Table4[[#This Row],[DaysLate]]&lt;=30,"1-30 Days",IF(Table4[[#This Row],[DaysLate]]&lt;=60,"30-60 Days",IF(Table4[[#This Row],[DaysLate]]&lt;=90,"60-90 Days","90+ Days")))))</f>
        <v>On Time</v>
      </c>
      <c r="R296">
        <f>IF(Table4[[#This Row],[DaysLate]]="","",IF(Table4[[#This Row],[DaysLate]]&gt;0,1,0))</f>
        <v>0</v>
      </c>
      <c r="S296" t="str">
        <f>IF(Table4[[#This Row],[DisputedFlag]]="","",IF(Table4[[#This Row],[DisputedFlag]]="Yes",1,0))</f>
        <v/>
      </c>
      <c r="T296">
        <f>IF(Table4[[#This Row],[PaymentStatus]]="Open",1,0)</f>
        <v>0</v>
      </c>
      <c r="U296">
        <f>IF(Table4[[#This Row],[InvoiceDate]]&lt;&gt;"",YEAR(Table4[[#This Row],[InvoiceDate]]),"")</f>
        <v>2024</v>
      </c>
    </row>
    <row r="297" spans="1:21" x14ac:dyDescent="0.4">
      <c r="A297" t="s">
        <v>318</v>
      </c>
      <c r="B297" t="s">
        <v>945</v>
      </c>
      <c r="C297" t="s">
        <v>10</v>
      </c>
      <c r="D297" s="1">
        <v>45285</v>
      </c>
      <c r="E297" s="1">
        <v>45315</v>
      </c>
      <c r="F297">
        <v>4147.42</v>
      </c>
      <c r="G297" t="s">
        <v>25</v>
      </c>
      <c r="H297" t="s">
        <v>16</v>
      </c>
      <c r="I297" s="1">
        <v>0</v>
      </c>
      <c r="J297" t="s">
        <v>947</v>
      </c>
      <c r="K297" t="s">
        <v>947</v>
      </c>
      <c r="L297">
        <v>391</v>
      </c>
      <c r="M297" t="s">
        <v>947</v>
      </c>
      <c r="N297" t="s">
        <v>947</v>
      </c>
      <c r="O297" t="s">
        <v>13</v>
      </c>
      <c r="P297" t="s">
        <v>946</v>
      </c>
      <c r="Q297" t="str">
        <f>IF(Table4[[#This Row],[DaysLate]]="","NA",IF(Table4[[#This Row],[DaysLate]]&lt;=0,"On Time",IF(Table4[[#This Row],[DaysLate]]&lt;=30,"1-30 Days",IF(Table4[[#This Row],[DaysLate]]&lt;=60,"30-60 Days",IF(Table4[[#This Row],[DaysLate]]&lt;=90,"60-90 Days","90+ Days")))))</f>
        <v>NA</v>
      </c>
      <c r="R297" t="str">
        <f>IF(Table4[[#This Row],[DaysLate]]="","",IF(Table4[[#This Row],[DaysLate]]&gt;0,1,0))</f>
        <v/>
      </c>
      <c r="S297" t="str">
        <f>IF(Table4[[#This Row],[DisputedFlag]]="","",IF(Table4[[#This Row],[DisputedFlag]]="Yes",1,0))</f>
        <v/>
      </c>
      <c r="T297">
        <f>IF(Table4[[#This Row],[PaymentStatus]]="Open",1,0)</f>
        <v>0</v>
      </c>
      <c r="U297">
        <f>IF(Table4[[#This Row],[InvoiceDate]]&lt;&gt;"",YEAR(Table4[[#This Row],[InvoiceDate]]),"")</f>
        <v>2023</v>
      </c>
    </row>
    <row r="298" spans="1:21" x14ac:dyDescent="0.4">
      <c r="A298" t="s">
        <v>319</v>
      </c>
      <c r="B298" t="s">
        <v>945</v>
      </c>
      <c r="C298" t="s">
        <v>21</v>
      </c>
      <c r="D298" s="1">
        <v>45206</v>
      </c>
      <c r="E298" s="1">
        <v>45236</v>
      </c>
      <c r="F298">
        <v>4406.58</v>
      </c>
      <c r="G298" t="s">
        <v>19</v>
      </c>
      <c r="H298" t="s">
        <v>28</v>
      </c>
      <c r="I298" s="1">
        <v>45236</v>
      </c>
      <c r="J298">
        <v>0</v>
      </c>
      <c r="K298" t="s">
        <v>947</v>
      </c>
      <c r="L298">
        <v>818</v>
      </c>
      <c r="M298" t="s">
        <v>947</v>
      </c>
      <c r="N298" t="s">
        <v>947</v>
      </c>
      <c r="O298" t="s">
        <v>13</v>
      </c>
      <c r="P298" t="s">
        <v>946</v>
      </c>
      <c r="Q298" t="str">
        <f>IF(Table4[[#This Row],[DaysLate]]="","NA",IF(Table4[[#This Row],[DaysLate]]&lt;=0,"On Time",IF(Table4[[#This Row],[DaysLate]]&lt;=30,"1-30 Days",IF(Table4[[#This Row],[DaysLate]]&lt;=60,"30-60 Days",IF(Table4[[#This Row],[DaysLate]]&lt;=90,"60-90 Days","90+ Days")))))</f>
        <v>On Time</v>
      </c>
      <c r="R298">
        <f>IF(Table4[[#This Row],[DaysLate]]="","",IF(Table4[[#This Row],[DaysLate]]&gt;0,1,0))</f>
        <v>0</v>
      </c>
      <c r="S298" t="str">
        <f>IF(Table4[[#This Row],[DisputedFlag]]="","",IF(Table4[[#This Row],[DisputedFlag]]="Yes",1,0))</f>
        <v/>
      </c>
      <c r="T298">
        <f>IF(Table4[[#This Row],[PaymentStatus]]="Open",1,0)</f>
        <v>0</v>
      </c>
      <c r="U298">
        <f>IF(Table4[[#This Row],[InvoiceDate]]&lt;&gt;"",YEAR(Table4[[#This Row],[InvoiceDate]]),"")</f>
        <v>2023</v>
      </c>
    </row>
    <row r="299" spans="1:21" x14ac:dyDescent="0.4">
      <c r="A299" t="s">
        <v>320</v>
      </c>
      <c r="B299" t="s">
        <v>945</v>
      </c>
      <c r="C299" t="s">
        <v>39</v>
      </c>
      <c r="D299" s="1">
        <v>45069</v>
      </c>
      <c r="E299" s="1">
        <v>45099</v>
      </c>
      <c r="F299">
        <v>3855.44</v>
      </c>
      <c r="G299" t="s">
        <v>15</v>
      </c>
      <c r="H299" t="s">
        <v>12</v>
      </c>
      <c r="I299" s="1">
        <v>0</v>
      </c>
      <c r="J299" t="s">
        <v>947</v>
      </c>
      <c r="K299" t="s">
        <v>947</v>
      </c>
      <c r="L299">
        <v>406</v>
      </c>
      <c r="M299" t="s">
        <v>947</v>
      </c>
      <c r="N299" t="s">
        <v>947</v>
      </c>
      <c r="O299" t="s">
        <v>13</v>
      </c>
      <c r="P299" t="s">
        <v>946</v>
      </c>
      <c r="Q299" t="str">
        <f>IF(Table4[[#This Row],[DaysLate]]="","NA",IF(Table4[[#This Row],[DaysLate]]&lt;=0,"On Time",IF(Table4[[#This Row],[DaysLate]]&lt;=30,"1-30 Days",IF(Table4[[#This Row],[DaysLate]]&lt;=60,"30-60 Days",IF(Table4[[#This Row],[DaysLate]]&lt;=90,"60-90 Days","90+ Days")))))</f>
        <v>NA</v>
      </c>
      <c r="R299" t="str">
        <f>IF(Table4[[#This Row],[DaysLate]]="","",IF(Table4[[#This Row],[DaysLate]]&gt;0,1,0))</f>
        <v/>
      </c>
      <c r="S299" t="str">
        <f>IF(Table4[[#This Row],[DisputedFlag]]="","",IF(Table4[[#This Row],[DisputedFlag]]="Yes",1,0))</f>
        <v/>
      </c>
      <c r="T299">
        <f>IF(Table4[[#This Row],[PaymentStatus]]="Open",1,0)</f>
        <v>1</v>
      </c>
      <c r="U299">
        <f>IF(Table4[[#This Row],[InvoiceDate]]&lt;&gt;"",YEAR(Table4[[#This Row],[InvoiceDate]]),"")</f>
        <v>2023</v>
      </c>
    </row>
    <row r="300" spans="1:21" x14ac:dyDescent="0.4">
      <c r="A300" t="s">
        <v>321</v>
      </c>
      <c r="B300" t="s">
        <v>945</v>
      </c>
      <c r="C300" t="s">
        <v>21</v>
      </c>
      <c r="D300" s="1">
        <v>45773</v>
      </c>
      <c r="E300" s="1">
        <v>45803</v>
      </c>
      <c r="F300">
        <v>1239.49</v>
      </c>
      <c r="G300" t="s">
        <v>15</v>
      </c>
      <c r="H300" t="s">
        <v>12</v>
      </c>
      <c r="I300" s="1">
        <v>0</v>
      </c>
      <c r="J300" t="s">
        <v>947</v>
      </c>
      <c r="K300" t="s">
        <v>947</v>
      </c>
      <c r="L300">
        <v>897</v>
      </c>
      <c r="M300" t="s">
        <v>947</v>
      </c>
      <c r="N300" t="s">
        <v>947</v>
      </c>
      <c r="O300" t="s">
        <v>13</v>
      </c>
      <c r="P300" t="s">
        <v>946</v>
      </c>
      <c r="Q300" t="str">
        <f>IF(Table4[[#This Row],[DaysLate]]="","NA",IF(Table4[[#This Row],[DaysLate]]&lt;=0,"On Time",IF(Table4[[#This Row],[DaysLate]]&lt;=30,"1-30 Days",IF(Table4[[#This Row],[DaysLate]]&lt;=60,"30-60 Days",IF(Table4[[#This Row],[DaysLate]]&lt;=90,"60-90 Days","90+ Days")))))</f>
        <v>NA</v>
      </c>
      <c r="R300" t="str">
        <f>IF(Table4[[#This Row],[DaysLate]]="","",IF(Table4[[#This Row],[DaysLate]]&gt;0,1,0))</f>
        <v/>
      </c>
      <c r="S300" t="str">
        <f>IF(Table4[[#This Row],[DisputedFlag]]="","",IF(Table4[[#This Row],[DisputedFlag]]="Yes",1,0))</f>
        <v/>
      </c>
      <c r="T300">
        <f>IF(Table4[[#This Row],[PaymentStatus]]="Open",1,0)</f>
        <v>1</v>
      </c>
      <c r="U300">
        <f>IF(Table4[[#This Row],[InvoiceDate]]&lt;&gt;"",YEAR(Table4[[#This Row],[InvoiceDate]]),"")</f>
        <v>2025</v>
      </c>
    </row>
    <row r="301" spans="1:21" x14ac:dyDescent="0.4">
      <c r="A301" t="s">
        <v>322</v>
      </c>
      <c r="B301" t="s">
        <v>945</v>
      </c>
      <c r="C301" t="s">
        <v>39</v>
      </c>
      <c r="D301" s="1">
        <v>45819</v>
      </c>
      <c r="E301" s="1">
        <v>45849</v>
      </c>
      <c r="F301">
        <v>4842.93</v>
      </c>
      <c r="G301" t="s">
        <v>25</v>
      </c>
      <c r="H301" t="s">
        <v>12</v>
      </c>
      <c r="I301" s="1">
        <v>0</v>
      </c>
      <c r="J301" t="s">
        <v>947</v>
      </c>
      <c r="K301" t="s">
        <v>947</v>
      </c>
      <c r="L301">
        <v>770</v>
      </c>
      <c r="M301" t="s">
        <v>947</v>
      </c>
      <c r="N301" t="s">
        <v>947</v>
      </c>
      <c r="O301" t="s">
        <v>13</v>
      </c>
      <c r="P301" t="s">
        <v>946</v>
      </c>
      <c r="Q301" t="str">
        <f>IF(Table4[[#This Row],[DaysLate]]="","NA",IF(Table4[[#This Row],[DaysLate]]&lt;=0,"On Time",IF(Table4[[#This Row],[DaysLate]]&lt;=30,"1-30 Days",IF(Table4[[#This Row],[DaysLate]]&lt;=60,"30-60 Days",IF(Table4[[#This Row],[DaysLate]]&lt;=90,"60-90 Days","90+ Days")))))</f>
        <v>NA</v>
      </c>
      <c r="R301" t="str">
        <f>IF(Table4[[#This Row],[DaysLate]]="","",IF(Table4[[#This Row],[DaysLate]]&gt;0,1,0))</f>
        <v/>
      </c>
      <c r="S301" t="str">
        <f>IF(Table4[[#This Row],[DisputedFlag]]="","",IF(Table4[[#This Row],[DisputedFlag]]="Yes",1,0))</f>
        <v/>
      </c>
      <c r="T301">
        <f>IF(Table4[[#This Row],[PaymentStatus]]="Open",1,0)</f>
        <v>1</v>
      </c>
      <c r="U301">
        <f>IF(Table4[[#This Row],[InvoiceDate]]&lt;&gt;"",YEAR(Table4[[#This Row],[InvoiceDate]]),"")</f>
        <v>2025</v>
      </c>
    </row>
    <row r="302" spans="1:21" x14ac:dyDescent="0.4">
      <c r="A302" t="s">
        <v>323</v>
      </c>
      <c r="B302" t="s">
        <v>945</v>
      </c>
      <c r="C302" t="s">
        <v>10</v>
      </c>
      <c r="D302" s="1">
        <v>45833</v>
      </c>
      <c r="E302" s="1">
        <v>45863</v>
      </c>
      <c r="F302">
        <v>1477.77</v>
      </c>
      <c r="G302" t="s">
        <v>22</v>
      </c>
      <c r="H302" t="s">
        <v>12</v>
      </c>
      <c r="I302" s="1">
        <v>0</v>
      </c>
      <c r="J302" t="s">
        <v>947</v>
      </c>
      <c r="K302" t="s">
        <v>947</v>
      </c>
      <c r="L302">
        <v>897</v>
      </c>
      <c r="M302" t="s">
        <v>947</v>
      </c>
      <c r="N302" t="s">
        <v>947</v>
      </c>
      <c r="O302" t="s">
        <v>13</v>
      </c>
      <c r="P302" t="s">
        <v>946</v>
      </c>
      <c r="Q302" t="str">
        <f>IF(Table4[[#This Row],[DaysLate]]="","NA",IF(Table4[[#This Row],[DaysLate]]&lt;=0,"On Time",IF(Table4[[#This Row],[DaysLate]]&lt;=30,"1-30 Days",IF(Table4[[#This Row],[DaysLate]]&lt;=60,"30-60 Days",IF(Table4[[#This Row],[DaysLate]]&lt;=90,"60-90 Days","90+ Days")))))</f>
        <v>NA</v>
      </c>
      <c r="R302" t="str">
        <f>IF(Table4[[#This Row],[DaysLate]]="","",IF(Table4[[#This Row],[DaysLate]]&gt;0,1,0))</f>
        <v/>
      </c>
      <c r="S302" t="str">
        <f>IF(Table4[[#This Row],[DisputedFlag]]="","",IF(Table4[[#This Row],[DisputedFlag]]="Yes",1,0))</f>
        <v/>
      </c>
      <c r="T302">
        <f>IF(Table4[[#This Row],[PaymentStatus]]="Open",1,0)</f>
        <v>1</v>
      </c>
      <c r="U302">
        <f>IF(Table4[[#This Row],[InvoiceDate]]&lt;&gt;"",YEAR(Table4[[#This Row],[InvoiceDate]]),"")</f>
        <v>2025</v>
      </c>
    </row>
    <row r="303" spans="1:21" x14ac:dyDescent="0.4">
      <c r="A303" t="s">
        <v>324</v>
      </c>
      <c r="B303" t="s">
        <v>945</v>
      </c>
      <c r="C303" t="s">
        <v>18</v>
      </c>
      <c r="D303" s="1">
        <v>45717</v>
      </c>
      <c r="E303" s="1">
        <v>45747</v>
      </c>
      <c r="F303">
        <v>4772.12</v>
      </c>
      <c r="G303" t="s">
        <v>22</v>
      </c>
      <c r="H303" t="s">
        <v>28</v>
      </c>
      <c r="I303" s="1">
        <v>45747</v>
      </c>
      <c r="J303">
        <v>0</v>
      </c>
      <c r="K303" t="s">
        <v>947</v>
      </c>
      <c r="L303">
        <v>770</v>
      </c>
      <c r="M303" t="s">
        <v>947</v>
      </c>
      <c r="N303" t="s">
        <v>947</v>
      </c>
      <c r="O303" t="s">
        <v>13</v>
      </c>
      <c r="P303" t="s">
        <v>946</v>
      </c>
      <c r="Q303" t="str">
        <f>IF(Table4[[#This Row],[DaysLate]]="","NA",IF(Table4[[#This Row],[DaysLate]]&lt;=0,"On Time",IF(Table4[[#This Row],[DaysLate]]&lt;=30,"1-30 Days",IF(Table4[[#This Row],[DaysLate]]&lt;=60,"30-60 Days",IF(Table4[[#This Row],[DaysLate]]&lt;=90,"60-90 Days","90+ Days")))))</f>
        <v>On Time</v>
      </c>
      <c r="R303">
        <f>IF(Table4[[#This Row],[DaysLate]]="","",IF(Table4[[#This Row],[DaysLate]]&gt;0,1,0))</f>
        <v>0</v>
      </c>
      <c r="S303" t="str">
        <f>IF(Table4[[#This Row],[DisputedFlag]]="","",IF(Table4[[#This Row],[DisputedFlag]]="Yes",1,0))</f>
        <v/>
      </c>
      <c r="T303">
        <f>IF(Table4[[#This Row],[PaymentStatus]]="Open",1,0)</f>
        <v>0</v>
      </c>
      <c r="U303">
        <f>IF(Table4[[#This Row],[InvoiceDate]]&lt;&gt;"",YEAR(Table4[[#This Row],[InvoiceDate]]),"")</f>
        <v>2025</v>
      </c>
    </row>
    <row r="304" spans="1:21" x14ac:dyDescent="0.4">
      <c r="A304" t="s">
        <v>325</v>
      </c>
      <c r="B304" t="s">
        <v>945</v>
      </c>
      <c r="C304" t="s">
        <v>43</v>
      </c>
      <c r="D304" s="1">
        <v>45035</v>
      </c>
      <c r="E304" s="1">
        <v>45065</v>
      </c>
      <c r="F304">
        <v>2860.03</v>
      </c>
      <c r="G304" t="s">
        <v>25</v>
      </c>
      <c r="H304" t="s">
        <v>28</v>
      </c>
      <c r="I304" s="1">
        <v>45065</v>
      </c>
      <c r="J304">
        <v>0</v>
      </c>
      <c r="K304" t="s">
        <v>947</v>
      </c>
      <c r="L304">
        <v>406</v>
      </c>
      <c r="M304" t="s">
        <v>947</v>
      </c>
      <c r="N304" t="s">
        <v>947</v>
      </c>
      <c r="O304" t="s">
        <v>13</v>
      </c>
      <c r="P304" t="s">
        <v>946</v>
      </c>
      <c r="Q304" t="str">
        <f>IF(Table4[[#This Row],[DaysLate]]="","NA",IF(Table4[[#This Row],[DaysLate]]&lt;=0,"On Time",IF(Table4[[#This Row],[DaysLate]]&lt;=30,"1-30 Days",IF(Table4[[#This Row],[DaysLate]]&lt;=60,"30-60 Days",IF(Table4[[#This Row],[DaysLate]]&lt;=90,"60-90 Days","90+ Days")))))</f>
        <v>On Time</v>
      </c>
      <c r="R304">
        <f>IF(Table4[[#This Row],[DaysLate]]="","",IF(Table4[[#This Row],[DaysLate]]&gt;0,1,0))</f>
        <v>0</v>
      </c>
      <c r="S304" t="str">
        <f>IF(Table4[[#This Row],[DisputedFlag]]="","",IF(Table4[[#This Row],[DisputedFlag]]="Yes",1,0))</f>
        <v/>
      </c>
      <c r="T304">
        <f>IF(Table4[[#This Row],[PaymentStatus]]="Open",1,0)</f>
        <v>0</v>
      </c>
      <c r="U304">
        <f>IF(Table4[[#This Row],[InvoiceDate]]&lt;&gt;"",YEAR(Table4[[#This Row],[InvoiceDate]]),"")</f>
        <v>2023</v>
      </c>
    </row>
    <row r="305" spans="1:21" x14ac:dyDescent="0.4">
      <c r="A305" t="s">
        <v>326</v>
      </c>
      <c r="B305" t="s">
        <v>945</v>
      </c>
      <c r="C305" t="s">
        <v>43</v>
      </c>
      <c r="D305" s="1">
        <v>45504</v>
      </c>
      <c r="E305" s="1">
        <v>45534</v>
      </c>
      <c r="F305">
        <v>1886.55</v>
      </c>
      <c r="G305" t="s">
        <v>25</v>
      </c>
      <c r="H305" t="s">
        <v>16</v>
      </c>
      <c r="I305" s="1">
        <v>0</v>
      </c>
      <c r="J305" t="s">
        <v>947</v>
      </c>
      <c r="K305" t="s">
        <v>947</v>
      </c>
      <c r="L305">
        <v>391</v>
      </c>
      <c r="M305" t="s">
        <v>947</v>
      </c>
      <c r="N305" t="s">
        <v>947</v>
      </c>
      <c r="O305" t="s">
        <v>13</v>
      </c>
      <c r="P305" t="s">
        <v>946</v>
      </c>
      <c r="Q305" t="str">
        <f>IF(Table4[[#This Row],[DaysLate]]="","NA",IF(Table4[[#This Row],[DaysLate]]&lt;=0,"On Time",IF(Table4[[#This Row],[DaysLate]]&lt;=30,"1-30 Days",IF(Table4[[#This Row],[DaysLate]]&lt;=60,"30-60 Days",IF(Table4[[#This Row],[DaysLate]]&lt;=90,"60-90 Days","90+ Days")))))</f>
        <v>NA</v>
      </c>
      <c r="R305" t="str">
        <f>IF(Table4[[#This Row],[DaysLate]]="","",IF(Table4[[#This Row],[DaysLate]]&gt;0,1,0))</f>
        <v/>
      </c>
      <c r="S305" t="str">
        <f>IF(Table4[[#This Row],[DisputedFlag]]="","",IF(Table4[[#This Row],[DisputedFlag]]="Yes",1,0))</f>
        <v/>
      </c>
      <c r="T305">
        <f>IF(Table4[[#This Row],[PaymentStatus]]="Open",1,0)</f>
        <v>0</v>
      </c>
      <c r="U305">
        <f>IF(Table4[[#This Row],[InvoiceDate]]&lt;&gt;"",YEAR(Table4[[#This Row],[InvoiceDate]]),"")</f>
        <v>2024</v>
      </c>
    </row>
    <row r="306" spans="1:21" x14ac:dyDescent="0.4">
      <c r="A306" t="s">
        <v>327</v>
      </c>
      <c r="B306" t="s">
        <v>945</v>
      </c>
      <c r="C306" t="s">
        <v>10</v>
      </c>
      <c r="D306" s="1">
        <v>45449</v>
      </c>
      <c r="E306" s="1">
        <v>45479</v>
      </c>
      <c r="F306">
        <v>4336.49</v>
      </c>
      <c r="G306" t="s">
        <v>25</v>
      </c>
      <c r="H306" t="s">
        <v>12</v>
      </c>
      <c r="I306" s="1">
        <v>0</v>
      </c>
      <c r="J306" t="s">
        <v>947</v>
      </c>
      <c r="K306" t="s">
        <v>947</v>
      </c>
      <c r="L306">
        <v>818</v>
      </c>
      <c r="M306" t="s">
        <v>947</v>
      </c>
      <c r="N306" t="s">
        <v>947</v>
      </c>
      <c r="O306" t="s">
        <v>13</v>
      </c>
      <c r="P306" t="s">
        <v>946</v>
      </c>
      <c r="Q306" t="str">
        <f>IF(Table4[[#This Row],[DaysLate]]="","NA",IF(Table4[[#This Row],[DaysLate]]&lt;=0,"On Time",IF(Table4[[#This Row],[DaysLate]]&lt;=30,"1-30 Days",IF(Table4[[#This Row],[DaysLate]]&lt;=60,"30-60 Days",IF(Table4[[#This Row],[DaysLate]]&lt;=90,"60-90 Days","90+ Days")))))</f>
        <v>NA</v>
      </c>
      <c r="R306" t="str">
        <f>IF(Table4[[#This Row],[DaysLate]]="","",IF(Table4[[#This Row],[DaysLate]]&gt;0,1,0))</f>
        <v/>
      </c>
      <c r="S306" t="str">
        <f>IF(Table4[[#This Row],[DisputedFlag]]="","",IF(Table4[[#This Row],[DisputedFlag]]="Yes",1,0))</f>
        <v/>
      </c>
      <c r="T306">
        <f>IF(Table4[[#This Row],[PaymentStatus]]="Open",1,0)</f>
        <v>1</v>
      </c>
      <c r="U306">
        <f>IF(Table4[[#This Row],[InvoiceDate]]&lt;&gt;"",YEAR(Table4[[#This Row],[InvoiceDate]]),"")</f>
        <v>2024</v>
      </c>
    </row>
    <row r="307" spans="1:21" x14ac:dyDescent="0.4">
      <c r="A307" t="s">
        <v>328</v>
      </c>
      <c r="B307" t="s">
        <v>945</v>
      </c>
      <c r="C307" t="s">
        <v>10</v>
      </c>
      <c r="D307" s="1">
        <v>45256</v>
      </c>
      <c r="E307" s="1">
        <v>45286</v>
      </c>
      <c r="F307">
        <v>4046.8</v>
      </c>
      <c r="G307" t="s">
        <v>22</v>
      </c>
      <c r="H307" t="s">
        <v>16</v>
      </c>
      <c r="I307" s="1">
        <v>0</v>
      </c>
      <c r="J307" t="s">
        <v>947</v>
      </c>
      <c r="K307" t="s">
        <v>947</v>
      </c>
      <c r="L307">
        <v>406</v>
      </c>
      <c r="M307" t="s">
        <v>947</v>
      </c>
      <c r="N307" t="s">
        <v>947</v>
      </c>
      <c r="O307" t="s">
        <v>13</v>
      </c>
      <c r="P307" t="s">
        <v>946</v>
      </c>
      <c r="Q307" t="str">
        <f>IF(Table4[[#This Row],[DaysLate]]="","NA",IF(Table4[[#This Row],[DaysLate]]&lt;=0,"On Time",IF(Table4[[#This Row],[DaysLate]]&lt;=30,"1-30 Days",IF(Table4[[#This Row],[DaysLate]]&lt;=60,"30-60 Days",IF(Table4[[#This Row],[DaysLate]]&lt;=90,"60-90 Days","90+ Days")))))</f>
        <v>NA</v>
      </c>
      <c r="R307" t="str">
        <f>IF(Table4[[#This Row],[DaysLate]]="","",IF(Table4[[#This Row],[DaysLate]]&gt;0,1,0))</f>
        <v/>
      </c>
      <c r="S307" t="str">
        <f>IF(Table4[[#This Row],[DisputedFlag]]="","",IF(Table4[[#This Row],[DisputedFlag]]="Yes",1,0))</f>
        <v/>
      </c>
      <c r="T307">
        <f>IF(Table4[[#This Row],[PaymentStatus]]="Open",1,0)</f>
        <v>0</v>
      </c>
      <c r="U307">
        <f>IF(Table4[[#This Row],[InvoiceDate]]&lt;&gt;"",YEAR(Table4[[#This Row],[InvoiceDate]]),"")</f>
        <v>2023</v>
      </c>
    </row>
    <row r="308" spans="1:21" x14ac:dyDescent="0.4">
      <c r="A308" t="s">
        <v>329</v>
      </c>
      <c r="B308" t="s">
        <v>945</v>
      </c>
      <c r="C308" t="s">
        <v>10</v>
      </c>
      <c r="D308" s="1">
        <v>45787</v>
      </c>
      <c r="E308" s="1">
        <v>45817</v>
      </c>
      <c r="F308">
        <v>3387.6</v>
      </c>
      <c r="G308" t="s">
        <v>25</v>
      </c>
      <c r="H308" t="s">
        <v>28</v>
      </c>
      <c r="I308" s="1">
        <v>45833</v>
      </c>
      <c r="J308">
        <v>16</v>
      </c>
      <c r="K308" t="s">
        <v>947</v>
      </c>
      <c r="L308">
        <v>770</v>
      </c>
      <c r="M308" t="s">
        <v>947</v>
      </c>
      <c r="N308" t="s">
        <v>947</v>
      </c>
      <c r="O308" t="s">
        <v>13</v>
      </c>
      <c r="P308" t="s">
        <v>946</v>
      </c>
      <c r="Q308" t="str">
        <f>IF(Table4[[#This Row],[DaysLate]]="","NA",IF(Table4[[#This Row],[DaysLate]]&lt;=0,"On Time",IF(Table4[[#This Row],[DaysLate]]&lt;=30,"1-30 Days",IF(Table4[[#This Row],[DaysLate]]&lt;=60,"30-60 Days",IF(Table4[[#This Row],[DaysLate]]&lt;=90,"60-90 Days","90+ Days")))))</f>
        <v>1-30 Days</v>
      </c>
      <c r="R308">
        <f>IF(Table4[[#This Row],[DaysLate]]="","",IF(Table4[[#This Row],[DaysLate]]&gt;0,1,0))</f>
        <v>1</v>
      </c>
      <c r="S308" t="str">
        <f>IF(Table4[[#This Row],[DisputedFlag]]="","",IF(Table4[[#This Row],[DisputedFlag]]="Yes",1,0))</f>
        <v/>
      </c>
      <c r="T308">
        <f>IF(Table4[[#This Row],[PaymentStatus]]="Open",1,0)</f>
        <v>0</v>
      </c>
      <c r="U308">
        <f>IF(Table4[[#This Row],[InvoiceDate]]&lt;&gt;"",YEAR(Table4[[#This Row],[InvoiceDate]]),"")</f>
        <v>2025</v>
      </c>
    </row>
    <row r="309" spans="1:21" x14ac:dyDescent="0.4">
      <c r="A309" t="s">
        <v>330</v>
      </c>
      <c r="B309" t="s">
        <v>945</v>
      </c>
      <c r="C309" t="s">
        <v>39</v>
      </c>
      <c r="D309" s="1">
        <v>45679</v>
      </c>
      <c r="E309" s="1">
        <v>45709</v>
      </c>
      <c r="F309">
        <v>4207.8599999999997</v>
      </c>
      <c r="G309" t="s">
        <v>11</v>
      </c>
      <c r="H309" t="s">
        <v>12</v>
      </c>
      <c r="I309" s="1">
        <v>0</v>
      </c>
      <c r="J309" t="s">
        <v>947</v>
      </c>
      <c r="K309" t="s">
        <v>947</v>
      </c>
      <c r="L309">
        <v>391</v>
      </c>
      <c r="M309" t="s">
        <v>947</v>
      </c>
      <c r="N309" t="s">
        <v>947</v>
      </c>
      <c r="O309" t="s">
        <v>13</v>
      </c>
      <c r="P309" t="s">
        <v>946</v>
      </c>
      <c r="Q309" t="str">
        <f>IF(Table4[[#This Row],[DaysLate]]="","NA",IF(Table4[[#This Row],[DaysLate]]&lt;=0,"On Time",IF(Table4[[#This Row],[DaysLate]]&lt;=30,"1-30 Days",IF(Table4[[#This Row],[DaysLate]]&lt;=60,"30-60 Days",IF(Table4[[#This Row],[DaysLate]]&lt;=90,"60-90 Days","90+ Days")))))</f>
        <v>NA</v>
      </c>
      <c r="R309" t="str">
        <f>IF(Table4[[#This Row],[DaysLate]]="","",IF(Table4[[#This Row],[DaysLate]]&gt;0,1,0))</f>
        <v/>
      </c>
      <c r="S309" t="str">
        <f>IF(Table4[[#This Row],[DisputedFlag]]="","",IF(Table4[[#This Row],[DisputedFlag]]="Yes",1,0))</f>
        <v/>
      </c>
      <c r="T309">
        <f>IF(Table4[[#This Row],[PaymentStatus]]="Open",1,0)</f>
        <v>1</v>
      </c>
      <c r="U309">
        <f>IF(Table4[[#This Row],[InvoiceDate]]&lt;&gt;"",YEAR(Table4[[#This Row],[InvoiceDate]]),"")</f>
        <v>2025</v>
      </c>
    </row>
    <row r="310" spans="1:21" x14ac:dyDescent="0.4">
      <c r="A310" t="s">
        <v>331</v>
      </c>
      <c r="B310" t="s">
        <v>945</v>
      </c>
      <c r="C310" t="s">
        <v>43</v>
      </c>
      <c r="D310" s="1">
        <v>45320</v>
      </c>
      <c r="E310" s="1">
        <v>45350</v>
      </c>
      <c r="F310">
        <v>2784.29</v>
      </c>
      <c r="G310" t="s">
        <v>15</v>
      </c>
      <c r="H310" t="s">
        <v>12</v>
      </c>
      <c r="I310" s="1">
        <v>0</v>
      </c>
      <c r="J310" t="s">
        <v>947</v>
      </c>
      <c r="K310" t="s">
        <v>947</v>
      </c>
      <c r="L310">
        <v>897</v>
      </c>
      <c r="M310" t="s">
        <v>947</v>
      </c>
      <c r="N310" t="s">
        <v>947</v>
      </c>
      <c r="O310" t="s">
        <v>13</v>
      </c>
      <c r="P310" t="s">
        <v>946</v>
      </c>
      <c r="Q310" t="str">
        <f>IF(Table4[[#This Row],[DaysLate]]="","NA",IF(Table4[[#This Row],[DaysLate]]&lt;=0,"On Time",IF(Table4[[#This Row],[DaysLate]]&lt;=30,"1-30 Days",IF(Table4[[#This Row],[DaysLate]]&lt;=60,"30-60 Days",IF(Table4[[#This Row],[DaysLate]]&lt;=90,"60-90 Days","90+ Days")))))</f>
        <v>NA</v>
      </c>
      <c r="R310" t="str">
        <f>IF(Table4[[#This Row],[DaysLate]]="","",IF(Table4[[#This Row],[DaysLate]]&gt;0,1,0))</f>
        <v/>
      </c>
      <c r="S310" t="str">
        <f>IF(Table4[[#This Row],[DisputedFlag]]="","",IF(Table4[[#This Row],[DisputedFlag]]="Yes",1,0))</f>
        <v/>
      </c>
      <c r="T310">
        <f>IF(Table4[[#This Row],[PaymentStatus]]="Open",1,0)</f>
        <v>1</v>
      </c>
      <c r="U310">
        <f>IF(Table4[[#This Row],[InvoiceDate]]&lt;&gt;"",YEAR(Table4[[#This Row],[InvoiceDate]]),"")</f>
        <v>2024</v>
      </c>
    </row>
    <row r="311" spans="1:21" x14ac:dyDescent="0.4">
      <c r="A311" t="s">
        <v>332</v>
      </c>
      <c r="B311" t="s">
        <v>945</v>
      </c>
      <c r="C311" t="s">
        <v>43</v>
      </c>
      <c r="D311" s="1">
        <v>45576</v>
      </c>
      <c r="E311" s="1">
        <v>45606</v>
      </c>
      <c r="F311">
        <v>2721.22</v>
      </c>
      <c r="G311" t="s">
        <v>19</v>
      </c>
      <c r="H311" t="s">
        <v>16</v>
      </c>
      <c r="I311" s="1">
        <v>0</v>
      </c>
      <c r="J311" t="s">
        <v>947</v>
      </c>
      <c r="K311" t="s">
        <v>947</v>
      </c>
      <c r="L311">
        <v>818</v>
      </c>
      <c r="M311" t="s">
        <v>947</v>
      </c>
      <c r="N311" t="s">
        <v>947</v>
      </c>
      <c r="O311" t="s">
        <v>13</v>
      </c>
      <c r="P311" t="s">
        <v>946</v>
      </c>
      <c r="Q311" t="str">
        <f>IF(Table4[[#This Row],[DaysLate]]="","NA",IF(Table4[[#This Row],[DaysLate]]&lt;=0,"On Time",IF(Table4[[#This Row],[DaysLate]]&lt;=30,"1-30 Days",IF(Table4[[#This Row],[DaysLate]]&lt;=60,"30-60 Days",IF(Table4[[#This Row],[DaysLate]]&lt;=90,"60-90 Days","90+ Days")))))</f>
        <v>NA</v>
      </c>
      <c r="R311" t="str">
        <f>IF(Table4[[#This Row],[DaysLate]]="","",IF(Table4[[#This Row],[DaysLate]]&gt;0,1,0))</f>
        <v/>
      </c>
      <c r="S311" t="str">
        <f>IF(Table4[[#This Row],[DisputedFlag]]="","",IF(Table4[[#This Row],[DisputedFlag]]="Yes",1,0))</f>
        <v/>
      </c>
      <c r="T311">
        <f>IF(Table4[[#This Row],[PaymentStatus]]="Open",1,0)</f>
        <v>0</v>
      </c>
      <c r="U311">
        <f>IF(Table4[[#This Row],[InvoiceDate]]&lt;&gt;"",YEAR(Table4[[#This Row],[InvoiceDate]]),"")</f>
        <v>2024</v>
      </c>
    </row>
    <row r="312" spans="1:21" x14ac:dyDescent="0.4">
      <c r="A312" t="s">
        <v>333</v>
      </c>
      <c r="B312" t="s">
        <v>945</v>
      </c>
      <c r="C312" t="s">
        <v>18</v>
      </c>
      <c r="D312" s="1">
        <v>44993</v>
      </c>
      <c r="E312" s="1">
        <v>45023</v>
      </c>
      <c r="F312">
        <v>1741.36</v>
      </c>
      <c r="G312" t="s">
        <v>15</v>
      </c>
      <c r="H312" t="s">
        <v>16</v>
      </c>
      <c r="I312" s="1">
        <v>0</v>
      </c>
      <c r="J312" t="s">
        <v>947</v>
      </c>
      <c r="K312" t="s">
        <v>947</v>
      </c>
      <c r="L312">
        <v>818</v>
      </c>
      <c r="M312" t="s">
        <v>947</v>
      </c>
      <c r="N312" t="s">
        <v>947</v>
      </c>
      <c r="O312" t="s">
        <v>13</v>
      </c>
      <c r="P312" t="s">
        <v>946</v>
      </c>
      <c r="Q312" t="str">
        <f>IF(Table4[[#This Row],[DaysLate]]="","NA",IF(Table4[[#This Row],[DaysLate]]&lt;=0,"On Time",IF(Table4[[#This Row],[DaysLate]]&lt;=30,"1-30 Days",IF(Table4[[#This Row],[DaysLate]]&lt;=60,"30-60 Days",IF(Table4[[#This Row],[DaysLate]]&lt;=90,"60-90 Days","90+ Days")))))</f>
        <v>NA</v>
      </c>
      <c r="R312" t="str">
        <f>IF(Table4[[#This Row],[DaysLate]]="","",IF(Table4[[#This Row],[DaysLate]]&gt;0,1,0))</f>
        <v/>
      </c>
      <c r="S312" t="str">
        <f>IF(Table4[[#This Row],[DisputedFlag]]="","",IF(Table4[[#This Row],[DisputedFlag]]="Yes",1,0))</f>
        <v/>
      </c>
      <c r="T312">
        <f>IF(Table4[[#This Row],[PaymentStatus]]="Open",1,0)</f>
        <v>0</v>
      </c>
      <c r="U312">
        <f>IF(Table4[[#This Row],[InvoiceDate]]&lt;&gt;"",YEAR(Table4[[#This Row],[InvoiceDate]]),"")</f>
        <v>2023</v>
      </c>
    </row>
    <row r="313" spans="1:21" x14ac:dyDescent="0.4">
      <c r="A313" t="s">
        <v>334</v>
      </c>
      <c r="B313" t="s">
        <v>945</v>
      </c>
      <c r="C313" t="s">
        <v>43</v>
      </c>
      <c r="D313" s="1">
        <v>45465</v>
      </c>
      <c r="E313" s="1">
        <v>45495</v>
      </c>
      <c r="F313">
        <v>4981.4399999999996</v>
      </c>
      <c r="G313" t="s">
        <v>22</v>
      </c>
      <c r="H313" t="s">
        <v>28</v>
      </c>
      <c r="I313" s="1">
        <v>45495</v>
      </c>
      <c r="J313">
        <v>0</v>
      </c>
      <c r="K313" t="s">
        <v>947</v>
      </c>
      <c r="L313">
        <v>391</v>
      </c>
      <c r="M313" t="s">
        <v>947</v>
      </c>
      <c r="N313" t="s">
        <v>947</v>
      </c>
      <c r="O313" t="s">
        <v>13</v>
      </c>
      <c r="P313" t="s">
        <v>946</v>
      </c>
      <c r="Q313" t="str">
        <f>IF(Table4[[#This Row],[DaysLate]]="","NA",IF(Table4[[#This Row],[DaysLate]]&lt;=0,"On Time",IF(Table4[[#This Row],[DaysLate]]&lt;=30,"1-30 Days",IF(Table4[[#This Row],[DaysLate]]&lt;=60,"30-60 Days",IF(Table4[[#This Row],[DaysLate]]&lt;=90,"60-90 Days","90+ Days")))))</f>
        <v>On Time</v>
      </c>
      <c r="R313">
        <f>IF(Table4[[#This Row],[DaysLate]]="","",IF(Table4[[#This Row],[DaysLate]]&gt;0,1,0))</f>
        <v>0</v>
      </c>
      <c r="S313" t="str">
        <f>IF(Table4[[#This Row],[DisputedFlag]]="","",IF(Table4[[#This Row],[DisputedFlag]]="Yes",1,0))</f>
        <v/>
      </c>
      <c r="T313">
        <f>IF(Table4[[#This Row],[PaymentStatus]]="Open",1,0)</f>
        <v>0</v>
      </c>
      <c r="U313">
        <f>IF(Table4[[#This Row],[InvoiceDate]]&lt;&gt;"",YEAR(Table4[[#This Row],[InvoiceDate]]),"")</f>
        <v>2024</v>
      </c>
    </row>
    <row r="314" spans="1:21" x14ac:dyDescent="0.4">
      <c r="A314" t="s">
        <v>335</v>
      </c>
      <c r="B314" t="s">
        <v>945</v>
      </c>
      <c r="C314" t="s">
        <v>21</v>
      </c>
      <c r="D314" s="1">
        <v>45062</v>
      </c>
      <c r="E314" s="1">
        <v>45092</v>
      </c>
      <c r="F314">
        <v>2244.6799999999998</v>
      </c>
      <c r="G314" t="s">
        <v>11</v>
      </c>
      <c r="H314" t="s">
        <v>12</v>
      </c>
      <c r="I314" s="1">
        <v>0</v>
      </c>
      <c r="J314" t="s">
        <v>947</v>
      </c>
      <c r="K314" t="s">
        <v>947</v>
      </c>
      <c r="L314">
        <v>406</v>
      </c>
      <c r="M314" t="s">
        <v>947</v>
      </c>
      <c r="N314" t="s">
        <v>947</v>
      </c>
      <c r="O314" t="s">
        <v>13</v>
      </c>
      <c r="P314" t="s">
        <v>946</v>
      </c>
      <c r="Q314" t="str">
        <f>IF(Table4[[#This Row],[DaysLate]]="","NA",IF(Table4[[#This Row],[DaysLate]]&lt;=0,"On Time",IF(Table4[[#This Row],[DaysLate]]&lt;=30,"1-30 Days",IF(Table4[[#This Row],[DaysLate]]&lt;=60,"30-60 Days",IF(Table4[[#This Row],[DaysLate]]&lt;=90,"60-90 Days","90+ Days")))))</f>
        <v>NA</v>
      </c>
      <c r="R314" t="str">
        <f>IF(Table4[[#This Row],[DaysLate]]="","",IF(Table4[[#This Row],[DaysLate]]&gt;0,1,0))</f>
        <v/>
      </c>
      <c r="S314" t="str">
        <f>IF(Table4[[#This Row],[DisputedFlag]]="","",IF(Table4[[#This Row],[DisputedFlag]]="Yes",1,0))</f>
        <v/>
      </c>
      <c r="T314">
        <f>IF(Table4[[#This Row],[PaymentStatus]]="Open",1,0)</f>
        <v>1</v>
      </c>
      <c r="U314">
        <f>IF(Table4[[#This Row],[InvoiceDate]]&lt;&gt;"",YEAR(Table4[[#This Row],[InvoiceDate]]),"")</f>
        <v>2023</v>
      </c>
    </row>
    <row r="315" spans="1:21" x14ac:dyDescent="0.4">
      <c r="A315" t="s">
        <v>336</v>
      </c>
      <c r="B315" t="s">
        <v>945</v>
      </c>
      <c r="C315" t="s">
        <v>10</v>
      </c>
      <c r="D315" s="1">
        <v>45567</v>
      </c>
      <c r="E315" s="1">
        <v>45597</v>
      </c>
      <c r="F315">
        <v>660.06</v>
      </c>
      <c r="G315" t="s">
        <v>25</v>
      </c>
      <c r="H315" t="s">
        <v>28</v>
      </c>
      <c r="I315" s="1">
        <v>45597</v>
      </c>
      <c r="J315">
        <v>0</v>
      </c>
      <c r="K315" t="s">
        <v>947</v>
      </c>
      <c r="L315">
        <v>770</v>
      </c>
      <c r="M315" t="s">
        <v>947</v>
      </c>
      <c r="N315" t="s">
        <v>947</v>
      </c>
      <c r="O315" t="s">
        <v>13</v>
      </c>
      <c r="P315" t="s">
        <v>946</v>
      </c>
      <c r="Q315" t="str">
        <f>IF(Table4[[#This Row],[DaysLate]]="","NA",IF(Table4[[#This Row],[DaysLate]]&lt;=0,"On Time",IF(Table4[[#This Row],[DaysLate]]&lt;=30,"1-30 Days",IF(Table4[[#This Row],[DaysLate]]&lt;=60,"30-60 Days",IF(Table4[[#This Row],[DaysLate]]&lt;=90,"60-90 Days","90+ Days")))))</f>
        <v>On Time</v>
      </c>
      <c r="R315">
        <f>IF(Table4[[#This Row],[DaysLate]]="","",IF(Table4[[#This Row],[DaysLate]]&gt;0,1,0))</f>
        <v>0</v>
      </c>
      <c r="S315" t="str">
        <f>IF(Table4[[#This Row],[DisputedFlag]]="","",IF(Table4[[#This Row],[DisputedFlag]]="Yes",1,0))</f>
        <v/>
      </c>
      <c r="T315">
        <f>IF(Table4[[#This Row],[PaymentStatus]]="Open",1,0)</f>
        <v>0</v>
      </c>
      <c r="U315">
        <f>IF(Table4[[#This Row],[InvoiceDate]]&lt;&gt;"",YEAR(Table4[[#This Row],[InvoiceDate]]),"")</f>
        <v>2024</v>
      </c>
    </row>
    <row r="316" spans="1:21" x14ac:dyDescent="0.4">
      <c r="A316" t="s">
        <v>337</v>
      </c>
      <c r="B316" t="s">
        <v>945</v>
      </c>
      <c r="C316" t="s">
        <v>39</v>
      </c>
      <c r="D316" s="1">
        <v>45722</v>
      </c>
      <c r="E316" s="1">
        <v>45752</v>
      </c>
      <c r="F316">
        <v>2932.27</v>
      </c>
      <c r="G316" t="s">
        <v>25</v>
      </c>
      <c r="H316" t="s">
        <v>28</v>
      </c>
      <c r="I316" s="1">
        <v>45752</v>
      </c>
      <c r="J316">
        <v>0</v>
      </c>
      <c r="K316" t="s">
        <v>947</v>
      </c>
      <c r="L316">
        <v>897</v>
      </c>
      <c r="M316" t="s">
        <v>947</v>
      </c>
      <c r="N316" t="s">
        <v>947</v>
      </c>
      <c r="O316" t="s">
        <v>13</v>
      </c>
      <c r="P316" t="s">
        <v>946</v>
      </c>
      <c r="Q316" t="str">
        <f>IF(Table4[[#This Row],[DaysLate]]="","NA",IF(Table4[[#This Row],[DaysLate]]&lt;=0,"On Time",IF(Table4[[#This Row],[DaysLate]]&lt;=30,"1-30 Days",IF(Table4[[#This Row],[DaysLate]]&lt;=60,"30-60 Days",IF(Table4[[#This Row],[DaysLate]]&lt;=90,"60-90 Days","90+ Days")))))</f>
        <v>On Time</v>
      </c>
      <c r="R316">
        <f>IF(Table4[[#This Row],[DaysLate]]="","",IF(Table4[[#This Row],[DaysLate]]&gt;0,1,0))</f>
        <v>0</v>
      </c>
      <c r="S316" t="str">
        <f>IF(Table4[[#This Row],[DisputedFlag]]="","",IF(Table4[[#This Row],[DisputedFlag]]="Yes",1,0))</f>
        <v/>
      </c>
      <c r="T316">
        <f>IF(Table4[[#This Row],[PaymentStatus]]="Open",1,0)</f>
        <v>0</v>
      </c>
      <c r="U316">
        <f>IF(Table4[[#This Row],[InvoiceDate]]&lt;&gt;"",YEAR(Table4[[#This Row],[InvoiceDate]]),"")</f>
        <v>2025</v>
      </c>
    </row>
    <row r="317" spans="1:21" x14ac:dyDescent="0.4">
      <c r="A317" t="s">
        <v>338</v>
      </c>
      <c r="B317" t="s">
        <v>945</v>
      </c>
      <c r="C317" t="s">
        <v>39</v>
      </c>
      <c r="D317" s="1">
        <v>45511</v>
      </c>
      <c r="E317" s="1">
        <v>45541</v>
      </c>
      <c r="F317">
        <v>451.25</v>
      </c>
      <c r="G317" t="s">
        <v>19</v>
      </c>
      <c r="H317" t="s">
        <v>12</v>
      </c>
      <c r="I317" s="1">
        <v>0</v>
      </c>
      <c r="J317" t="s">
        <v>947</v>
      </c>
      <c r="K317" t="s">
        <v>947</v>
      </c>
      <c r="L317">
        <v>406</v>
      </c>
      <c r="M317" t="s">
        <v>947</v>
      </c>
      <c r="N317" t="s">
        <v>947</v>
      </c>
      <c r="O317" t="s">
        <v>13</v>
      </c>
      <c r="P317" t="s">
        <v>946</v>
      </c>
      <c r="Q317" t="str">
        <f>IF(Table4[[#This Row],[DaysLate]]="","NA",IF(Table4[[#This Row],[DaysLate]]&lt;=0,"On Time",IF(Table4[[#This Row],[DaysLate]]&lt;=30,"1-30 Days",IF(Table4[[#This Row],[DaysLate]]&lt;=60,"30-60 Days",IF(Table4[[#This Row],[DaysLate]]&lt;=90,"60-90 Days","90+ Days")))))</f>
        <v>NA</v>
      </c>
      <c r="R317" t="str">
        <f>IF(Table4[[#This Row],[DaysLate]]="","",IF(Table4[[#This Row],[DaysLate]]&gt;0,1,0))</f>
        <v/>
      </c>
      <c r="S317" t="str">
        <f>IF(Table4[[#This Row],[DisputedFlag]]="","",IF(Table4[[#This Row],[DisputedFlag]]="Yes",1,0))</f>
        <v/>
      </c>
      <c r="T317">
        <f>IF(Table4[[#This Row],[PaymentStatus]]="Open",1,0)</f>
        <v>1</v>
      </c>
      <c r="U317">
        <f>IF(Table4[[#This Row],[InvoiceDate]]&lt;&gt;"",YEAR(Table4[[#This Row],[InvoiceDate]]),"")</f>
        <v>2024</v>
      </c>
    </row>
    <row r="318" spans="1:21" x14ac:dyDescent="0.4">
      <c r="A318" t="s">
        <v>339</v>
      </c>
      <c r="B318" t="s">
        <v>945</v>
      </c>
      <c r="C318" t="s">
        <v>18</v>
      </c>
      <c r="D318" s="1">
        <v>45838</v>
      </c>
      <c r="E318" s="1">
        <v>45868</v>
      </c>
      <c r="F318">
        <v>2665.5</v>
      </c>
      <c r="G318" t="s">
        <v>15</v>
      </c>
      <c r="H318" t="s">
        <v>16</v>
      </c>
      <c r="I318" s="1">
        <v>0</v>
      </c>
      <c r="J318" t="s">
        <v>947</v>
      </c>
      <c r="K318" t="s">
        <v>947</v>
      </c>
      <c r="L318">
        <v>770</v>
      </c>
      <c r="M318" t="s">
        <v>947</v>
      </c>
      <c r="N318" t="s">
        <v>947</v>
      </c>
      <c r="O318" t="s">
        <v>13</v>
      </c>
      <c r="P318" t="s">
        <v>946</v>
      </c>
      <c r="Q318" t="str">
        <f>IF(Table4[[#This Row],[DaysLate]]="","NA",IF(Table4[[#This Row],[DaysLate]]&lt;=0,"On Time",IF(Table4[[#This Row],[DaysLate]]&lt;=30,"1-30 Days",IF(Table4[[#This Row],[DaysLate]]&lt;=60,"30-60 Days",IF(Table4[[#This Row],[DaysLate]]&lt;=90,"60-90 Days","90+ Days")))))</f>
        <v>NA</v>
      </c>
      <c r="R318" t="str">
        <f>IF(Table4[[#This Row],[DaysLate]]="","",IF(Table4[[#This Row],[DaysLate]]&gt;0,1,0))</f>
        <v/>
      </c>
      <c r="S318" t="str">
        <f>IF(Table4[[#This Row],[DisputedFlag]]="","",IF(Table4[[#This Row],[DisputedFlag]]="Yes",1,0))</f>
        <v/>
      </c>
      <c r="T318">
        <f>IF(Table4[[#This Row],[PaymentStatus]]="Open",1,0)</f>
        <v>0</v>
      </c>
      <c r="U318">
        <f>IF(Table4[[#This Row],[InvoiceDate]]&lt;&gt;"",YEAR(Table4[[#This Row],[InvoiceDate]]),"")</f>
        <v>2025</v>
      </c>
    </row>
    <row r="319" spans="1:21" x14ac:dyDescent="0.4">
      <c r="A319" t="s">
        <v>340</v>
      </c>
      <c r="B319" t="s">
        <v>945</v>
      </c>
      <c r="C319" t="s">
        <v>10</v>
      </c>
      <c r="D319" s="1">
        <v>45707</v>
      </c>
      <c r="E319" s="1">
        <v>45737</v>
      </c>
      <c r="F319">
        <v>1471.82</v>
      </c>
      <c r="G319" t="s">
        <v>22</v>
      </c>
      <c r="H319" t="s">
        <v>12</v>
      </c>
      <c r="I319" s="1">
        <v>0</v>
      </c>
      <c r="J319" t="s">
        <v>947</v>
      </c>
      <c r="K319" t="s">
        <v>947</v>
      </c>
      <c r="L319">
        <v>818</v>
      </c>
      <c r="M319" t="s">
        <v>947</v>
      </c>
      <c r="N319" t="s">
        <v>947</v>
      </c>
      <c r="O319" t="s">
        <v>13</v>
      </c>
      <c r="P319" t="s">
        <v>946</v>
      </c>
      <c r="Q319" t="str">
        <f>IF(Table4[[#This Row],[DaysLate]]="","NA",IF(Table4[[#This Row],[DaysLate]]&lt;=0,"On Time",IF(Table4[[#This Row],[DaysLate]]&lt;=30,"1-30 Days",IF(Table4[[#This Row],[DaysLate]]&lt;=60,"30-60 Days",IF(Table4[[#This Row],[DaysLate]]&lt;=90,"60-90 Days","90+ Days")))))</f>
        <v>NA</v>
      </c>
      <c r="R319" t="str">
        <f>IF(Table4[[#This Row],[DaysLate]]="","",IF(Table4[[#This Row],[DaysLate]]&gt;0,1,0))</f>
        <v/>
      </c>
      <c r="S319" t="str">
        <f>IF(Table4[[#This Row],[DisputedFlag]]="","",IF(Table4[[#This Row],[DisputedFlag]]="Yes",1,0))</f>
        <v/>
      </c>
      <c r="T319">
        <f>IF(Table4[[#This Row],[PaymentStatus]]="Open",1,0)</f>
        <v>1</v>
      </c>
      <c r="U319">
        <f>IF(Table4[[#This Row],[InvoiceDate]]&lt;&gt;"",YEAR(Table4[[#This Row],[InvoiceDate]]),"")</f>
        <v>2025</v>
      </c>
    </row>
    <row r="320" spans="1:21" x14ac:dyDescent="0.4">
      <c r="A320" t="s">
        <v>341</v>
      </c>
      <c r="B320" t="s">
        <v>945</v>
      </c>
      <c r="C320" t="s">
        <v>21</v>
      </c>
      <c r="D320" s="1">
        <v>45391</v>
      </c>
      <c r="E320" s="1">
        <v>45421</v>
      </c>
      <c r="F320">
        <v>1830.02</v>
      </c>
      <c r="G320" t="s">
        <v>19</v>
      </c>
      <c r="H320" t="s">
        <v>28</v>
      </c>
      <c r="I320" s="1">
        <v>45421</v>
      </c>
      <c r="J320">
        <v>0</v>
      </c>
      <c r="K320" t="s">
        <v>947</v>
      </c>
      <c r="L320">
        <v>391</v>
      </c>
      <c r="M320" t="s">
        <v>947</v>
      </c>
      <c r="N320" t="s">
        <v>947</v>
      </c>
      <c r="O320" t="s">
        <v>13</v>
      </c>
      <c r="P320" t="s">
        <v>946</v>
      </c>
      <c r="Q320" t="str">
        <f>IF(Table4[[#This Row],[DaysLate]]="","NA",IF(Table4[[#This Row],[DaysLate]]&lt;=0,"On Time",IF(Table4[[#This Row],[DaysLate]]&lt;=30,"1-30 Days",IF(Table4[[#This Row],[DaysLate]]&lt;=60,"30-60 Days",IF(Table4[[#This Row],[DaysLate]]&lt;=90,"60-90 Days","90+ Days")))))</f>
        <v>On Time</v>
      </c>
      <c r="R320">
        <f>IF(Table4[[#This Row],[DaysLate]]="","",IF(Table4[[#This Row],[DaysLate]]&gt;0,1,0))</f>
        <v>0</v>
      </c>
      <c r="S320" t="str">
        <f>IF(Table4[[#This Row],[DisputedFlag]]="","",IF(Table4[[#This Row],[DisputedFlag]]="Yes",1,0))</f>
        <v/>
      </c>
      <c r="T320">
        <f>IF(Table4[[#This Row],[PaymentStatus]]="Open",1,0)</f>
        <v>0</v>
      </c>
      <c r="U320">
        <f>IF(Table4[[#This Row],[InvoiceDate]]&lt;&gt;"",YEAR(Table4[[#This Row],[InvoiceDate]]),"")</f>
        <v>2024</v>
      </c>
    </row>
    <row r="321" spans="1:21" x14ac:dyDescent="0.4">
      <c r="A321" t="s">
        <v>342</v>
      </c>
      <c r="B321" t="s">
        <v>945</v>
      </c>
      <c r="C321" t="s">
        <v>21</v>
      </c>
      <c r="D321" s="1">
        <v>44979</v>
      </c>
      <c r="E321" s="1">
        <v>45009</v>
      </c>
      <c r="F321">
        <v>4995.3900000000003</v>
      </c>
      <c r="G321" t="s">
        <v>15</v>
      </c>
      <c r="H321" t="s">
        <v>16</v>
      </c>
      <c r="I321" s="1">
        <v>0</v>
      </c>
      <c r="J321" t="s">
        <v>947</v>
      </c>
      <c r="K321" t="s">
        <v>947</v>
      </c>
      <c r="L321">
        <v>897</v>
      </c>
      <c r="M321" t="s">
        <v>947</v>
      </c>
      <c r="N321" t="s">
        <v>947</v>
      </c>
      <c r="O321" t="s">
        <v>13</v>
      </c>
      <c r="P321" t="s">
        <v>946</v>
      </c>
      <c r="Q321" t="str">
        <f>IF(Table4[[#This Row],[DaysLate]]="","NA",IF(Table4[[#This Row],[DaysLate]]&lt;=0,"On Time",IF(Table4[[#This Row],[DaysLate]]&lt;=30,"1-30 Days",IF(Table4[[#This Row],[DaysLate]]&lt;=60,"30-60 Days",IF(Table4[[#This Row],[DaysLate]]&lt;=90,"60-90 Days","90+ Days")))))</f>
        <v>NA</v>
      </c>
      <c r="R321" t="str">
        <f>IF(Table4[[#This Row],[DaysLate]]="","",IF(Table4[[#This Row],[DaysLate]]&gt;0,1,0))</f>
        <v/>
      </c>
      <c r="S321" t="str">
        <f>IF(Table4[[#This Row],[DisputedFlag]]="","",IF(Table4[[#This Row],[DisputedFlag]]="Yes",1,0))</f>
        <v/>
      </c>
      <c r="T321">
        <f>IF(Table4[[#This Row],[PaymentStatus]]="Open",1,0)</f>
        <v>0</v>
      </c>
      <c r="U321">
        <f>IF(Table4[[#This Row],[InvoiceDate]]&lt;&gt;"",YEAR(Table4[[#This Row],[InvoiceDate]]),"")</f>
        <v>2023</v>
      </c>
    </row>
    <row r="322" spans="1:21" x14ac:dyDescent="0.4">
      <c r="A322" t="s">
        <v>343</v>
      </c>
      <c r="B322" t="s">
        <v>945</v>
      </c>
      <c r="C322" t="s">
        <v>21</v>
      </c>
      <c r="D322" s="1">
        <v>45068</v>
      </c>
      <c r="E322" s="1">
        <v>45098</v>
      </c>
      <c r="F322">
        <v>4822.93</v>
      </c>
      <c r="G322" t="s">
        <v>25</v>
      </c>
      <c r="H322" t="s">
        <v>16</v>
      </c>
      <c r="I322" s="1">
        <v>0</v>
      </c>
      <c r="J322" t="s">
        <v>947</v>
      </c>
      <c r="K322" t="s">
        <v>947</v>
      </c>
      <c r="L322">
        <v>897</v>
      </c>
      <c r="M322" t="s">
        <v>947</v>
      </c>
      <c r="N322" t="s">
        <v>947</v>
      </c>
      <c r="O322" t="s">
        <v>13</v>
      </c>
      <c r="P322" t="s">
        <v>946</v>
      </c>
      <c r="Q322" t="str">
        <f>IF(Table4[[#This Row],[DaysLate]]="","NA",IF(Table4[[#This Row],[DaysLate]]&lt;=0,"On Time",IF(Table4[[#This Row],[DaysLate]]&lt;=30,"1-30 Days",IF(Table4[[#This Row],[DaysLate]]&lt;=60,"30-60 Days",IF(Table4[[#This Row],[DaysLate]]&lt;=90,"60-90 Days","90+ Days")))))</f>
        <v>NA</v>
      </c>
      <c r="R322" t="str">
        <f>IF(Table4[[#This Row],[DaysLate]]="","",IF(Table4[[#This Row],[DaysLate]]&gt;0,1,0))</f>
        <v/>
      </c>
      <c r="S322" t="str">
        <f>IF(Table4[[#This Row],[DisputedFlag]]="","",IF(Table4[[#This Row],[DisputedFlag]]="Yes",1,0))</f>
        <v/>
      </c>
      <c r="T322">
        <f>IF(Table4[[#This Row],[PaymentStatus]]="Open",1,0)</f>
        <v>0</v>
      </c>
      <c r="U322">
        <f>IF(Table4[[#This Row],[InvoiceDate]]&lt;&gt;"",YEAR(Table4[[#This Row],[InvoiceDate]]),"")</f>
        <v>2023</v>
      </c>
    </row>
    <row r="323" spans="1:21" x14ac:dyDescent="0.4">
      <c r="A323" t="s">
        <v>344</v>
      </c>
      <c r="B323" t="s">
        <v>945</v>
      </c>
      <c r="C323" t="s">
        <v>10</v>
      </c>
      <c r="D323" s="1">
        <v>44928</v>
      </c>
      <c r="E323" s="1">
        <v>44958</v>
      </c>
      <c r="F323">
        <v>1174.97</v>
      </c>
      <c r="G323" t="s">
        <v>22</v>
      </c>
      <c r="H323" t="s">
        <v>28</v>
      </c>
      <c r="I323" s="1">
        <v>44958</v>
      </c>
      <c r="J323">
        <v>0</v>
      </c>
      <c r="K323" t="s">
        <v>947</v>
      </c>
      <c r="L323">
        <v>391</v>
      </c>
      <c r="M323" t="s">
        <v>947</v>
      </c>
      <c r="N323" t="s">
        <v>947</v>
      </c>
      <c r="O323" t="s">
        <v>13</v>
      </c>
      <c r="P323" t="s">
        <v>946</v>
      </c>
      <c r="Q323" t="str">
        <f>IF(Table4[[#This Row],[DaysLate]]="","NA",IF(Table4[[#This Row],[DaysLate]]&lt;=0,"On Time",IF(Table4[[#This Row],[DaysLate]]&lt;=30,"1-30 Days",IF(Table4[[#This Row],[DaysLate]]&lt;=60,"30-60 Days",IF(Table4[[#This Row],[DaysLate]]&lt;=90,"60-90 Days","90+ Days")))))</f>
        <v>On Time</v>
      </c>
      <c r="R323">
        <f>IF(Table4[[#This Row],[DaysLate]]="","",IF(Table4[[#This Row],[DaysLate]]&gt;0,1,0))</f>
        <v>0</v>
      </c>
      <c r="S323" t="str">
        <f>IF(Table4[[#This Row],[DisputedFlag]]="","",IF(Table4[[#This Row],[DisputedFlag]]="Yes",1,0))</f>
        <v/>
      </c>
      <c r="T323">
        <f>IF(Table4[[#This Row],[PaymentStatus]]="Open",1,0)</f>
        <v>0</v>
      </c>
      <c r="U323">
        <f>IF(Table4[[#This Row],[InvoiceDate]]&lt;&gt;"",YEAR(Table4[[#This Row],[InvoiceDate]]),"")</f>
        <v>2023</v>
      </c>
    </row>
    <row r="324" spans="1:21" x14ac:dyDescent="0.4">
      <c r="A324" t="s">
        <v>345</v>
      </c>
      <c r="B324" t="s">
        <v>945</v>
      </c>
      <c r="C324" t="s">
        <v>39</v>
      </c>
      <c r="D324" s="1">
        <v>45387</v>
      </c>
      <c r="E324" s="1">
        <v>45417</v>
      </c>
      <c r="F324">
        <v>1018.67</v>
      </c>
      <c r="G324" t="s">
        <v>11</v>
      </c>
      <c r="H324" t="s">
        <v>16</v>
      </c>
      <c r="I324" s="1">
        <v>0</v>
      </c>
      <c r="J324" t="s">
        <v>947</v>
      </c>
      <c r="K324" t="s">
        <v>947</v>
      </c>
      <c r="L324">
        <v>818</v>
      </c>
      <c r="M324" t="s">
        <v>947</v>
      </c>
      <c r="N324" t="s">
        <v>947</v>
      </c>
      <c r="O324" t="s">
        <v>13</v>
      </c>
      <c r="P324" t="s">
        <v>946</v>
      </c>
      <c r="Q324" t="str">
        <f>IF(Table4[[#This Row],[DaysLate]]="","NA",IF(Table4[[#This Row],[DaysLate]]&lt;=0,"On Time",IF(Table4[[#This Row],[DaysLate]]&lt;=30,"1-30 Days",IF(Table4[[#This Row],[DaysLate]]&lt;=60,"30-60 Days",IF(Table4[[#This Row],[DaysLate]]&lt;=90,"60-90 Days","90+ Days")))))</f>
        <v>NA</v>
      </c>
      <c r="R324" t="str">
        <f>IF(Table4[[#This Row],[DaysLate]]="","",IF(Table4[[#This Row],[DaysLate]]&gt;0,1,0))</f>
        <v/>
      </c>
      <c r="S324" t="str">
        <f>IF(Table4[[#This Row],[DisputedFlag]]="","",IF(Table4[[#This Row],[DisputedFlag]]="Yes",1,0))</f>
        <v/>
      </c>
      <c r="T324">
        <f>IF(Table4[[#This Row],[PaymentStatus]]="Open",1,0)</f>
        <v>0</v>
      </c>
      <c r="U324">
        <f>IF(Table4[[#This Row],[InvoiceDate]]&lt;&gt;"",YEAR(Table4[[#This Row],[InvoiceDate]]),"")</f>
        <v>2024</v>
      </c>
    </row>
    <row r="325" spans="1:21" x14ac:dyDescent="0.4">
      <c r="A325" t="s">
        <v>346</v>
      </c>
      <c r="B325" t="s">
        <v>945</v>
      </c>
      <c r="C325" t="s">
        <v>43</v>
      </c>
      <c r="D325" s="1">
        <v>45528</v>
      </c>
      <c r="E325" s="1">
        <v>45558</v>
      </c>
      <c r="F325">
        <v>525.23</v>
      </c>
      <c r="G325" t="s">
        <v>25</v>
      </c>
      <c r="H325" t="s">
        <v>12</v>
      </c>
      <c r="I325" s="1">
        <v>0</v>
      </c>
      <c r="J325" t="s">
        <v>947</v>
      </c>
      <c r="K325" t="s">
        <v>947</v>
      </c>
      <c r="L325">
        <v>406</v>
      </c>
      <c r="M325" t="s">
        <v>947</v>
      </c>
      <c r="N325" t="s">
        <v>947</v>
      </c>
      <c r="O325" t="s">
        <v>13</v>
      </c>
      <c r="P325" t="s">
        <v>946</v>
      </c>
      <c r="Q325" t="str">
        <f>IF(Table4[[#This Row],[DaysLate]]="","NA",IF(Table4[[#This Row],[DaysLate]]&lt;=0,"On Time",IF(Table4[[#This Row],[DaysLate]]&lt;=30,"1-30 Days",IF(Table4[[#This Row],[DaysLate]]&lt;=60,"30-60 Days",IF(Table4[[#This Row],[DaysLate]]&lt;=90,"60-90 Days","90+ Days")))))</f>
        <v>NA</v>
      </c>
      <c r="R325" t="str">
        <f>IF(Table4[[#This Row],[DaysLate]]="","",IF(Table4[[#This Row],[DaysLate]]&gt;0,1,0))</f>
        <v/>
      </c>
      <c r="S325" t="str">
        <f>IF(Table4[[#This Row],[DisputedFlag]]="","",IF(Table4[[#This Row],[DisputedFlag]]="Yes",1,0))</f>
        <v/>
      </c>
      <c r="T325">
        <f>IF(Table4[[#This Row],[PaymentStatus]]="Open",1,0)</f>
        <v>1</v>
      </c>
      <c r="U325">
        <f>IF(Table4[[#This Row],[InvoiceDate]]&lt;&gt;"",YEAR(Table4[[#This Row],[InvoiceDate]]),"")</f>
        <v>2024</v>
      </c>
    </row>
    <row r="326" spans="1:21" x14ac:dyDescent="0.4">
      <c r="A326" t="s">
        <v>347</v>
      </c>
      <c r="B326" t="s">
        <v>945</v>
      </c>
      <c r="C326" t="s">
        <v>43</v>
      </c>
      <c r="D326" s="1">
        <v>45014</v>
      </c>
      <c r="E326" s="1">
        <v>45044</v>
      </c>
      <c r="F326">
        <v>4607.07</v>
      </c>
      <c r="G326" t="s">
        <v>22</v>
      </c>
      <c r="H326" t="s">
        <v>12</v>
      </c>
      <c r="I326" s="1">
        <v>0</v>
      </c>
      <c r="J326" t="s">
        <v>947</v>
      </c>
      <c r="K326" t="s">
        <v>947</v>
      </c>
      <c r="L326">
        <v>770</v>
      </c>
      <c r="M326" t="s">
        <v>947</v>
      </c>
      <c r="N326" t="s">
        <v>947</v>
      </c>
      <c r="O326" t="s">
        <v>13</v>
      </c>
      <c r="P326" t="s">
        <v>946</v>
      </c>
      <c r="Q326" t="str">
        <f>IF(Table4[[#This Row],[DaysLate]]="","NA",IF(Table4[[#This Row],[DaysLate]]&lt;=0,"On Time",IF(Table4[[#This Row],[DaysLate]]&lt;=30,"1-30 Days",IF(Table4[[#This Row],[DaysLate]]&lt;=60,"30-60 Days",IF(Table4[[#This Row],[DaysLate]]&lt;=90,"60-90 Days","90+ Days")))))</f>
        <v>NA</v>
      </c>
      <c r="R326" t="str">
        <f>IF(Table4[[#This Row],[DaysLate]]="","",IF(Table4[[#This Row],[DaysLate]]&gt;0,1,0))</f>
        <v/>
      </c>
      <c r="S326" t="str">
        <f>IF(Table4[[#This Row],[DisputedFlag]]="","",IF(Table4[[#This Row],[DisputedFlag]]="Yes",1,0))</f>
        <v/>
      </c>
      <c r="T326">
        <f>IF(Table4[[#This Row],[PaymentStatus]]="Open",1,0)</f>
        <v>1</v>
      </c>
      <c r="U326">
        <f>IF(Table4[[#This Row],[InvoiceDate]]&lt;&gt;"",YEAR(Table4[[#This Row],[InvoiceDate]]),"")</f>
        <v>2023</v>
      </c>
    </row>
    <row r="327" spans="1:21" x14ac:dyDescent="0.4">
      <c r="A327" t="s">
        <v>348</v>
      </c>
      <c r="B327" t="s">
        <v>945</v>
      </c>
      <c r="C327" t="s">
        <v>10</v>
      </c>
      <c r="D327" s="1">
        <v>45054</v>
      </c>
      <c r="E327" s="1">
        <v>45084</v>
      </c>
      <c r="F327">
        <v>2792.15</v>
      </c>
      <c r="G327" t="s">
        <v>15</v>
      </c>
      <c r="H327" t="s">
        <v>28</v>
      </c>
      <c r="I327" s="1">
        <v>45084</v>
      </c>
      <c r="J327">
        <v>0</v>
      </c>
      <c r="K327" t="s">
        <v>947</v>
      </c>
      <c r="L327">
        <v>770</v>
      </c>
      <c r="M327" t="s">
        <v>947</v>
      </c>
      <c r="N327" t="s">
        <v>947</v>
      </c>
      <c r="O327" t="s">
        <v>13</v>
      </c>
      <c r="P327" t="s">
        <v>946</v>
      </c>
      <c r="Q327" t="str">
        <f>IF(Table4[[#This Row],[DaysLate]]="","NA",IF(Table4[[#This Row],[DaysLate]]&lt;=0,"On Time",IF(Table4[[#This Row],[DaysLate]]&lt;=30,"1-30 Days",IF(Table4[[#This Row],[DaysLate]]&lt;=60,"30-60 Days",IF(Table4[[#This Row],[DaysLate]]&lt;=90,"60-90 Days","90+ Days")))))</f>
        <v>On Time</v>
      </c>
      <c r="R327">
        <f>IF(Table4[[#This Row],[DaysLate]]="","",IF(Table4[[#This Row],[DaysLate]]&gt;0,1,0))</f>
        <v>0</v>
      </c>
      <c r="S327" t="str">
        <f>IF(Table4[[#This Row],[DisputedFlag]]="","",IF(Table4[[#This Row],[DisputedFlag]]="Yes",1,0))</f>
        <v/>
      </c>
      <c r="T327">
        <f>IF(Table4[[#This Row],[PaymentStatus]]="Open",1,0)</f>
        <v>0</v>
      </c>
      <c r="U327">
        <f>IF(Table4[[#This Row],[InvoiceDate]]&lt;&gt;"",YEAR(Table4[[#This Row],[InvoiceDate]]),"")</f>
        <v>2023</v>
      </c>
    </row>
    <row r="328" spans="1:21" x14ac:dyDescent="0.4">
      <c r="A328" t="s">
        <v>349</v>
      </c>
      <c r="B328" t="s">
        <v>945</v>
      </c>
      <c r="C328" t="s">
        <v>10</v>
      </c>
      <c r="D328" s="1">
        <v>45511</v>
      </c>
      <c r="E328" s="1">
        <v>45541</v>
      </c>
      <c r="F328">
        <v>3719.04</v>
      </c>
      <c r="G328" t="s">
        <v>19</v>
      </c>
      <c r="H328" t="s">
        <v>12</v>
      </c>
      <c r="I328" s="1">
        <v>0</v>
      </c>
      <c r="J328" t="s">
        <v>947</v>
      </c>
      <c r="K328" t="s">
        <v>947</v>
      </c>
      <c r="L328">
        <v>818</v>
      </c>
      <c r="M328" t="s">
        <v>947</v>
      </c>
      <c r="N328" t="s">
        <v>947</v>
      </c>
      <c r="O328" t="s">
        <v>13</v>
      </c>
      <c r="P328" t="s">
        <v>946</v>
      </c>
      <c r="Q328" t="str">
        <f>IF(Table4[[#This Row],[DaysLate]]="","NA",IF(Table4[[#This Row],[DaysLate]]&lt;=0,"On Time",IF(Table4[[#This Row],[DaysLate]]&lt;=30,"1-30 Days",IF(Table4[[#This Row],[DaysLate]]&lt;=60,"30-60 Days",IF(Table4[[#This Row],[DaysLate]]&lt;=90,"60-90 Days","90+ Days")))))</f>
        <v>NA</v>
      </c>
      <c r="R328" t="str">
        <f>IF(Table4[[#This Row],[DaysLate]]="","",IF(Table4[[#This Row],[DaysLate]]&gt;0,1,0))</f>
        <v/>
      </c>
      <c r="S328" t="str">
        <f>IF(Table4[[#This Row],[DisputedFlag]]="","",IF(Table4[[#This Row],[DisputedFlag]]="Yes",1,0))</f>
        <v/>
      </c>
      <c r="T328">
        <f>IF(Table4[[#This Row],[PaymentStatus]]="Open",1,0)</f>
        <v>1</v>
      </c>
      <c r="U328">
        <f>IF(Table4[[#This Row],[InvoiceDate]]&lt;&gt;"",YEAR(Table4[[#This Row],[InvoiceDate]]),"")</f>
        <v>2024</v>
      </c>
    </row>
    <row r="329" spans="1:21" x14ac:dyDescent="0.4">
      <c r="A329" t="s">
        <v>350</v>
      </c>
      <c r="B329" t="s">
        <v>945</v>
      </c>
      <c r="C329" t="s">
        <v>18</v>
      </c>
      <c r="D329" s="1">
        <v>45576</v>
      </c>
      <c r="E329" s="1">
        <v>45606</v>
      </c>
      <c r="F329">
        <v>4169.05</v>
      </c>
      <c r="G329" t="s">
        <v>11</v>
      </c>
      <c r="H329" t="s">
        <v>28</v>
      </c>
      <c r="I329" s="1">
        <v>45606</v>
      </c>
      <c r="J329">
        <v>0</v>
      </c>
      <c r="K329" t="s">
        <v>947</v>
      </c>
      <c r="L329">
        <v>406</v>
      </c>
      <c r="M329" t="s">
        <v>947</v>
      </c>
      <c r="N329" t="s">
        <v>947</v>
      </c>
      <c r="O329" t="s">
        <v>13</v>
      </c>
      <c r="P329" t="s">
        <v>946</v>
      </c>
      <c r="Q329" t="str">
        <f>IF(Table4[[#This Row],[DaysLate]]="","NA",IF(Table4[[#This Row],[DaysLate]]&lt;=0,"On Time",IF(Table4[[#This Row],[DaysLate]]&lt;=30,"1-30 Days",IF(Table4[[#This Row],[DaysLate]]&lt;=60,"30-60 Days",IF(Table4[[#This Row],[DaysLate]]&lt;=90,"60-90 Days","90+ Days")))))</f>
        <v>On Time</v>
      </c>
      <c r="R329">
        <f>IF(Table4[[#This Row],[DaysLate]]="","",IF(Table4[[#This Row],[DaysLate]]&gt;0,1,0))</f>
        <v>0</v>
      </c>
      <c r="S329" t="str">
        <f>IF(Table4[[#This Row],[DisputedFlag]]="","",IF(Table4[[#This Row],[DisputedFlag]]="Yes",1,0))</f>
        <v/>
      </c>
      <c r="T329">
        <f>IF(Table4[[#This Row],[PaymentStatus]]="Open",1,0)</f>
        <v>0</v>
      </c>
      <c r="U329">
        <f>IF(Table4[[#This Row],[InvoiceDate]]&lt;&gt;"",YEAR(Table4[[#This Row],[InvoiceDate]]),"")</f>
        <v>2024</v>
      </c>
    </row>
    <row r="330" spans="1:21" x14ac:dyDescent="0.4">
      <c r="A330" t="s">
        <v>351</v>
      </c>
      <c r="B330" t="s">
        <v>945</v>
      </c>
      <c r="C330" t="s">
        <v>39</v>
      </c>
      <c r="D330" s="1">
        <v>45643</v>
      </c>
      <c r="E330" s="1">
        <v>45673</v>
      </c>
      <c r="F330">
        <v>1405.35</v>
      </c>
      <c r="G330" t="s">
        <v>25</v>
      </c>
      <c r="H330" t="s">
        <v>12</v>
      </c>
      <c r="I330" s="1">
        <v>0</v>
      </c>
      <c r="J330" t="s">
        <v>947</v>
      </c>
      <c r="K330" t="s">
        <v>947</v>
      </c>
      <c r="L330">
        <v>391</v>
      </c>
      <c r="M330" t="s">
        <v>947</v>
      </c>
      <c r="N330" t="s">
        <v>947</v>
      </c>
      <c r="O330" t="s">
        <v>13</v>
      </c>
      <c r="P330" t="s">
        <v>946</v>
      </c>
      <c r="Q330" t="str">
        <f>IF(Table4[[#This Row],[DaysLate]]="","NA",IF(Table4[[#This Row],[DaysLate]]&lt;=0,"On Time",IF(Table4[[#This Row],[DaysLate]]&lt;=30,"1-30 Days",IF(Table4[[#This Row],[DaysLate]]&lt;=60,"30-60 Days",IF(Table4[[#This Row],[DaysLate]]&lt;=90,"60-90 Days","90+ Days")))))</f>
        <v>NA</v>
      </c>
      <c r="R330" t="str">
        <f>IF(Table4[[#This Row],[DaysLate]]="","",IF(Table4[[#This Row],[DaysLate]]&gt;0,1,0))</f>
        <v/>
      </c>
      <c r="S330" t="str">
        <f>IF(Table4[[#This Row],[DisputedFlag]]="","",IF(Table4[[#This Row],[DisputedFlag]]="Yes",1,0))</f>
        <v/>
      </c>
      <c r="T330">
        <f>IF(Table4[[#This Row],[PaymentStatus]]="Open",1,0)</f>
        <v>1</v>
      </c>
      <c r="U330">
        <f>IF(Table4[[#This Row],[InvoiceDate]]&lt;&gt;"",YEAR(Table4[[#This Row],[InvoiceDate]]),"")</f>
        <v>2024</v>
      </c>
    </row>
    <row r="331" spans="1:21" x14ac:dyDescent="0.4">
      <c r="A331" t="s">
        <v>352</v>
      </c>
      <c r="B331" t="s">
        <v>945</v>
      </c>
      <c r="C331" t="s">
        <v>39</v>
      </c>
      <c r="D331" s="1">
        <v>45401</v>
      </c>
      <c r="E331" s="1">
        <v>45431</v>
      </c>
      <c r="F331">
        <v>4512.4399999999996</v>
      </c>
      <c r="G331" t="s">
        <v>25</v>
      </c>
      <c r="H331" t="s">
        <v>16</v>
      </c>
      <c r="I331" s="1">
        <v>0</v>
      </c>
      <c r="J331" t="s">
        <v>947</v>
      </c>
      <c r="K331" t="s">
        <v>947</v>
      </c>
      <c r="L331">
        <v>897</v>
      </c>
      <c r="M331" t="s">
        <v>947</v>
      </c>
      <c r="N331" t="s">
        <v>947</v>
      </c>
      <c r="O331" t="s">
        <v>13</v>
      </c>
      <c r="P331" t="s">
        <v>946</v>
      </c>
      <c r="Q331" t="str">
        <f>IF(Table4[[#This Row],[DaysLate]]="","NA",IF(Table4[[#This Row],[DaysLate]]&lt;=0,"On Time",IF(Table4[[#This Row],[DaysLate]]&lt;=30,"1-30 Days",IF(Table4[[#This Row],[DaysLate]]&lt;=60,"30-60 Days",IF(Table4[[#This Row],[DaysLate]]&lt;=90,"60-90 Days","90+ Days")))))</f>
        <v>NA</v>
      </c>
      <c r="R331" t="str">
        <f>IF(Table4[[#This Row],[DaysLate]]="","",IF(Table4[[#This Row],[DaysLate]]&gt;0,1,0))</f>
        <v/>
      </c>
      <c r="S331" t="str">
        <f>IF(Table4[[#This Row],[DisputedFlag]]="","",IF(Table4[[#This Row],[DisputedFlag]]="Yes",1,0))</f>
        <v/>
      </c>
      <c r="T331">
        <f>IF(Table4[[#This Row],[PaymentStatus]]="Open",1,0)</f>
        <v>0</v>
      </c>
      <c r="U331">
        <f>IF(Table4[[#This Row],[InvoiceDate]]&lt;&gt;"",YEAR(Table4[[#This Row],[InvoiceDate]]),"")</f>
        <v>2024</v>
      </c>
    </row>
    <row r="332" spans="1:21" x14ac:dyDescent="0.4">
      <c r="A332" t="s">
        <v>353</v>
      </c>
      <c r="B332" t="s">
        <v>945</v>
      </c>
      <c r="C332" t="s">
        <v>21</v>
      </c>
      <c r="D332" s="1">
        <v>45395</v>
      </c>
      <c r="E332" s="1">
        <v>45425</v>
      </c>
      <c r="F332">
        <v>1855.47</v>
      </c>
      <c r="G332" t="s">
        <v>11</v>
      </c>
      <c r="H332" t="s">
        <v>12</v>
      </c>
      <c r="I332" s="1">
        <v>0</v>
      </c>
      <c r="J332" t="s">
        <v>947</v>
      </c>
      <c r="K332" t="s">
        <v>947</v>
      </c>
      <c r="L332">
        <v>391</v>
      </c>
      <c r="M332" t="s">
        <v>947</v>
      </c>
      <c r="N332" t="s">
        <v>947</v>
      </c>
      <c r="O332" t="s">
        <v>13</v>
      </c>
      <c r="P332" t="s">
        <v>946</v>
      </c>
      <c r="Q332" t="str">
        <f>IF(Table4[[#This Row],[DaysLate]]="","NA",IF(Table4[[#This Row],[DaysLate]]&lt;=0,"On Time",IF(Table4[[#This Row],[DaysLate]]&lt;=30,"1-30 Days",IF(Table4[[#This Row],[DaysLate]]&lt;=60,"30-60 Days",IF(Table4[[#This Row],[DaysLate]]&lt;=90,"60-90 Days","90+ Days")))))</f>
        <v>NA</v>
      </c>
      <c r="R332" t="str">
        <f>IF(Table4[[#This Row],[DaysLate]]="","",IF(Table4[[#This Row],[DaysLate]]&gt;0,1,0))</f>
        <v/>
      </c>
      <c r="S332" t="str">
        <f>IF(Table4[[#This Row],[DisputedFlag]]="","",IF(Table4[[#This Row],[DisputedFlag]]="Yes",1,0))</f>
        <v/>
      </c>
      <c r="T332">
        <f>IF(Table4[[#This Row],[PaymentStatus]]="Open",1,0)</f>
        <v>1</v>
      </c>
      <c r="U332">
        <f>IF(Table4[[#This Row],[InvoiceDate]]&lt;&gt;"",YEAR(Table4[[#This Row],[InvoiceDate]]),"")</f>
        <v>2024</v>
      </c>
    </row>
    <row r="333" spans="1:21" x14ac:dyDescent="0.4">
      <c r="A333" t="s">
        <v>354</v>
      </c>
      <c r="B333" t="s">
        <v>945</v>
      </c>
      <c r="C333" t="s">
        <v>18</v>
      </c>
      <c r="D333" s="1">
        <v>45633</v>
      </c>
      <c r="E333" s="1">
        <v>45663</v>
      </c>
      <c r="F333">
        <v>1596.9</v>
      </c>
      <c r="G333" t="s">
        <v>15</v>
      </c>
      <c r="H333" t="s">
        <v>28</v>
      </c>
      <c r="I333" s="1">
        <v>45663</v>
      </c>
      <c r="J333">
        <v>0</v>
      </c>
      <c r="K333" t="s">
        <v>947</v>
      </c>
      <c r="L333">
        <v>770</v>
      </c>
      <c r="M333" t="s">
        <v>947</v>
      </c>
      <c r="N333" t="s">
        <v>947</v>
      </c>
      <c r="O333" t="s">
        <v>13</v>
      </c>
      <c r="P333" t="s">
        <v>946</v>
      </c>
      <c r="Q333" t="str">
        <f>IF(Table4[[#This Row],[DaysLate]]="","NA",IF(Table4[[#This Row],[DaysLate]]&lt;=0,"On Time",IF(Table4[[#This Row],[DaysLate]]&lt;=30,"1-30 Days",IF(Table4[[#This Row],[DaysLate]]&lt;=60,"30-60 Days",IF(Table4[[#This Row],[DaysLate]]&lt;=90,"60-90 Days","90+ Days")))))</f>
        <v>On Time</v>
      </c>
      <c r="R333">
        <f>IF(Table4[[#This Row],[DaysLate]]="","",IF(Table4[[#This Row],[DaysLate]]&gt;0,1,0))</f>
        <v>0</v>
      </c>
      <c r="S333" t="str">
        <f>IF(Table4[[#This Row],[DisputedFlag]]="","",IF(Table4[[#This Row],[DisputedFlag]]="Yes",1,0))</f>
        <v/>
      </c>
      <c r="T333">
        <f>IF(Table4[[#This Row],[PaymentStatus]]="Open",1,0)</f>
        <v>0</v>
      </c>
      <c r="U333">
        <f>IF(Table4[[#This Row],[InvoiceDate]]&lt;&gt;"",YEAR(Table4[[#This Row],[InvoiceDate]]),"")</f>
        <v>2024</v>
      </c>
    </row>
    <row r="334" spans="1:21" x14ac:dyDescent="0.4">
      <c r="A334" t="s">
        <v>355</v>
      </c>
      <c r="B334" t="s">
        <v>945</v>
      </c>
      <c r="C334" t="s">
        <v>18</v>
      </c>
      <c r="D334" s="1">
        <v>44949</v>
      </c>
      <c r="E334" s="1">
        <v>44979</v>
      </c>
      <c r="F334">
        <v>176.54</v>
      </c>
      <c r="G334" t="s">
        <v>15</v>
      </c>
      <c r="H334" t="s">
        <v>28</v>
      </c>
      <c r="I334" s="1">
        <v>44979</v>
      </c>
      <c r="J334">
        <v>0</v>
      </c>
      <c r="K334" t="s">
        <v>947</v>
      </c>
      <c r="L334">
        <v>406</v>
      </c>
      <c r="M334" t="s">
        <v>947</v>
      </c>
      <c r="N334" t="s">
        <v>947</v>
      </c>
      <c r="O334" t="s">
        <v>13</v>
      </c>
      <c r="P334" t="s">
        <v>946</v>
      </c>
      <c r="Q334" t="str">
        <f>IF(Table4[[#This Row],[DaysLate]]="","NA",IF(Table4[[#This Row],[DaysLate]]&lt;=0,"On Time",IF(Table4[[#This Row],[DaysLate]]&lt;=30,"1-30 Days",IF(Table4[[#This Row],[DaysLate]]&lt;=60,"30-60 Days",IF(Table4[[#This Row],[DaysLate]]&lt;=90,"60-90 Days","90+ Days")))))</f>
        <v>On Time</v>
      </c>
      <c r="R334">
        <f>IF(Table4[[#This Row],[DaysLate]]="","",IF(Table4[[#This Row],[DaysLate]]&gt;0,1,0))</f>
        <v>0</v>
      </c>
      <c r="S334" t="str">
        <f>IF(Table4[[#This Row],[DisputedFlag]]="","",IF(Table4[[#This Row],[DisputedFlag]]="Yes",1,0))</f>
        <v/>
      </c>
      <c r="T334">
        <f>IF(Table4[[#This Row],[PaymentStatus]]="Open",1,0)</f>
        <v>0</v>
      </c>
      <c r="U334">
        <f>IF(Table4[[#This Row],[InvoiceDate]]&lt;&gt;"",YEAR(Table4[[#This Row],[InvoiceDate]]),"")</f>
        <v>2023</v>
      </c>
    </row>
    <row r="335" spans="1:21" x14ac:dyDescent="0.4">
      <c r="A335" t="s">
        <v>356</v>
      </c>
      <c r="B335" t="s">
        <v>945</v>
      </c>
      <c r="C335" t="s">
        <v>21</v>
      </c>
      <c r="D335" s="1">
        <v>45705</v>
      </c>
      <c r="E335" s="1">
        <v>45735</v>
      </c>
      <c r="F335">
        <v>1225.82</v>
      </c>
      <c r="G335" t="s">
        <v>15</v>
      </c>
      <c r="H335" t="s">
        <v>12</v>
      </c>
      <c r="I335" s="1">
        <v>0</v>
      </c>
      <c r="J335" t="s">
        <v>947</v>
      </c>
      <c r="K335" t="s">
        <v>947</v>
      </c>
      <c r="L335">
        <v>818</v>
      </c>
      <c r="M335" t="s">
        <v>947</v>
      </c>
      <c r="N335" t="s">
        <v>947</v>
      </c>
      <c r="O335" t="s">
        <v>13</v>
      </c>
      <c r="P335" t="s">
        <v>946</v>
      </c>
      <c r="Q335" t="str">
        <f>IF(Table4[[#This Row],[DaysLate]]="","NA",IF(Table4[[#This Row],[DaysLate]]&lt;=0,"On Time",IF(Table4[[#This Row],[DaysLate]]&lt;=30,"1-30 Days",IF(Table4[[#This Row],[DaysLate]]&lt;=60,"30-60 Days",IF(Table4[[#This Row],[DaysLate]]&lt;=90,"60-90 Days","90+ Days")))))</f>
        <v>NA</v>
      </c>
      <c r="R335" t="str">
        <f>IF(Table4[[#This Row],[DaysLate]]="","",IF(Table4[[#This Row],[DaysLate]]&gt;0,1,0))</f>
        <v/>
      </c>
      <c r="S335" t="str">
        <f>IF(Table4[[#This Row],[DisputedFlag]]="","",IF(Table4[[#This Row],[DisputedFlag]]="Yes",1,0))</f>
        <v/>
      </c>
      <c r="T335">
        <f>IF(Table4[[#This Row],[PaymentStatus]]="Open",1,0)</f>
        <v>1</v>
      </c>
      <c r="U335">
        <f>IF(Table4[[#This Row],[InvoiceDate]]&lt;&gt;"",YEAR(Table4[[#This Row],[InvoiceDate]]),"")</f>
        <v>2025</v>
      </c>
    </row>
    <row r="336" spans="1:21" x14ac:dyDescent="0.4">
      <c r="A336" t="s">
        <v>357</v>
      </c>
      <c r="B336" t="s">
        <v>945</v>
      </c>
      <c r="C336" t="s">
        <v>10</v>
      </c>
      <c r="D336" s="1">
        <v>45321</v>
      </c>
      <c r="E336" s="1">
        <v>45351</v>
      </c>
      <c r="F336">
        <v>355.21</v>
      </c>
      <c r="G336" t="s">
        <v>15</v>
      </c>
      <c r="H336" t="s">
        <v>12</v>
      </c>
      <c r="I336" s="1">
        <v>0</v>
      </c>
      <c r="J336" t="s">
        <v>947</v>
      </c>
      <c r="K336" t="s">
        <v>947</v>
      </c>
      <c r="L336">
        <v>897</v>
      </c>
      <c r="M336" t="s">
        <v>947</v>
      </c>
      <c r="N336" t="s">
        <v>947</v>
      </c>
      <c r="O336" t="s">
        <v>13</v>
      </c>
      <c r="P336" t="s">
        <v>946</v>
      </c>
      <c r="Q336" t="str">
        <f>IF(Table4[[#This Row],[DaysLate]]="","NA",IF(Table4[[#This Row],[DaysLate]]&lt;=0,"On Time",IF(Table4[[#This Row],[DaysLate]]&lt;=30,"1-30 Days",IF(Table4[[#This Row],[DaysLate]]&lt;=60,"30-60 Days",IF(Table4[[#This Row],[DaysLate]]&lt;=90,"60-90 Days","90+ Days")))))</f>
        <v>NA</v>
      </c>
      <c r="R336" t="str">
        <f>IF(Table4[[#This Row],[DaysLate]]="","",IF(Table4[[#This Row],[DaysLate]]&gt;0,1,0))</f>
        <v/>
      </c>
      <c r="S336" t="str">
        <f>IF(Table4[[#This Row],[DisputedFlag]]="","",IF(Table4[[#This Row],[DisputedFlag]]="Yes",1,0))</f>
        <v/>
      </c>
      <c r="T336">
        <f>IF(Table4[[#This Row],[PaymentStatus]]="Open",1,0)</f>
        <v>1</v>
      </c>
      <c r="U336">
        <f>IF(Table4[[#This Row],[InvoiceDate]]&lt;&gt;"",YEAR(Table4[[#This Row],[InvoiceDate]]),"")</f>
        <v>2024</v>
      </c>
    </row>
    <row r="337" spans="1:21" x14ac:dyDescent="0.4">
      <c r="A337" t="s">
        <v>358</v>
      </c>
      <c r="B337" t="s">
        <v>945</v>
      </c>
      <c r="C337" t="s">
        <v>39</v>
      </c>
      <c r="D337" s="1">
        <v>45736</v>
      </c>
      <c r="E337" s="1">
        <v>45766</v>
      </c>
      <c r="F337">
        <v>4628.8599999999997</v>
      </c>
      <c r="G337" t="s">
        <v>11</v>
      </c>
      <c r="H337" t="s">
        <v>28</v>
      </c>
      <c r="I337" s="1">
        <v>45766</v>
      </c>
      <c r="J337">
        <v>0</v>
      </c>
      <c r="K337" t="s">
        <v>947</v>
      </c>
      <c r="L337">
        <v>406</v>
      </c>
      <c r="M337" t="s">
        <v>947</v>
      </c>
      <c r="N337" t="s">
        <v>947</v>
      </c>
      <c r="O337" t="s">
        <v>13</v>
      </c>
      <c r="P337" t="s">
        <v>946</v>
      </c>
      <c r="Q337" t="str">
        <f>IF(Table4[[#This Row],[DaysLate]]="","NA",IF(Table4[[#This Row],[DaysLate]]&lt;=0,"On Time",IF(Table4[[#This Row],[DaysLate]]&lt;=30,"1-30 Days",IF(Table4[[#This Row],[DaysLate]]&lt;=60,"30-60 Days",IF(Table4[[#This Row],[DaysLate]]&lt;=90,"60-90 Days","90+ Days")))))</f>
        <v>On Time</v>
      </c>
      <c r="R337">
        <f>IF(Table4[[#This Row],[DaysLate]]="","",IF(Table4[[#This Row],[DaysLate]]&gt;0,1,0))</f>
        <v>0</v>
      </c>
      <c r="S337" t="str">
        <f>IF(Table4[[#This Row],[DisputedFlag]]="","",IF(Table4[[#This Row],[DisputedFlag]]="Yes",1,0))</f>
        <v/>
      </c>
      <c r="T337">
        <f>IF(Table4[[#This Row],[PaymentStatus]]="Open",1,0)</f>
        <v>0</v>
      </c>
      <c r="U337">
        <f>IF(Table4[[#This Row],[InvoiceDate]]&lt;&gt;"",YEAR(Table4[[#This Row],[InvoiceDate]]),"")</f>
        <v>2025</v>
      </c>
    </row>
    <row r="338" spans="1:21" x14ac:dyDescent="0.4">
      <c r="A338" t="s">
        <v>359</v>
      </c>
      <c r="B338" t="s">
        <v>945</v>
      </c>
      <c r="C338" t="s">
        <v>43</v>
      </c>
      <c r="D338" s="1">
        <v>45268</v>
      </c>
      <c r="E338" s="1">
        <v>45298</v>
      </c>
      <c r="F338">
        <v>2845.8</v>
      </c>
      <c r="G338" t="s">
        <v>11</v>
      </c>
      <c r="H338" t="s">
        <v>16</v>
      </c>
      <c r="I338" s="1">
        <v>0</v>
      </c>
      <c r="J338" t="s">
        <v>947</v>
      </c>
      <c r="K338" t="s">
        <v>947</v>
      </c>
      <c r="L338">
        <v>391</v>
      </c>
      <c r="M338" t="s">
        <v>947</v>
      </c>
      <c r="N338" t="s">
        <v>947</v>
      </c>
      <c r="O338" t="s">
        <v>13</v>
      </c>
      <c r="P338" t="s">
        <v>946</v>
      </c>
      <c r="Q338" t="str">
        <f>IF(Table4[[#This Row],[DaysLate]]="","NA",IF(Table4[[#This Row],[DaysLate]]&lt;=0,"On Time",IF(Table4[[#This Row],[DaysLate]]&lt;=30,"1-30 Days",IF(Table4[[#This Row],[DaysLate]]&lt;=60,"30-60 Days",IF(Table4[[#This Row],[DaysLate]]&lt;=90,"60-90 Days","90+ Days")))))</f>
        <v>NA</v>
      </c>
      <c r="R338" t="str">
        <f>IF(Table4[[#This Row],[DaysLate]]="","",IF(Table4[[#This Row],[DaysLate]]&gt;0,1,0))</f>
        <v/>
      </c>
      <c r="S338" t="str">
        <f>IF(Table4[[#This Row],[DisputedFlag]]="","",IF(Table4[[#This Row],[DisputedFlag]]="Yes",1,0))</f>
        <v/>
      </c>
      <c r="T338">
        <f>IF(Table4[[#This Row],[PaymentStatus]]="Open",1,0)</f>
        <v>0</v>
      </c>
      <c r="U338">
        <f>IF(Table4[[#This Row],[InvoiceDate]]&lt;&gt;"",YEAR(Table4[[#This Row],[InvoiceDate]]),"")</f>
        <v>2023</v>
      </c>
    </row>
    <row r="339" spans="1:21" x14ac:dyDescent="0.4">
      <c r="A339" t="s">
        <v>360</v>
      </c>
      <c r="B339" t="s">
        <v>945</v>
      </c>
      <c r="C339" t="s">
        <v>21</v>
      </c>
      <c r="D339" s="1">
        <v>45810</v>
      </c>
      <c r="E339" s="1">
        <v>45840</v>
      </c>
      <c r="F339">
        <v>1566.29</v>
      </c>
      <c r="G339" t="s">
        <v>11</v>
      </c>
      <c r="H339" t="s">
        <v>12</v>
      </c>
      <c r="I339" s="1">
        <v>0</v>
      </c>
      <c r="J339" t="s">
        <v>947</v>
      </c>
      <c r="K339" t="s">
        <v>947</v>
      </c>
      <c r="L339">
        <v>770</v>
      </c>
      <c r="M339" t="s">
        <v>947</v>
      </c>
      <c r="N339" t="s">
        <v>947</v>
      </c>
      <c r="O339" t="s">
        <v>13</v>
      </c>
      <c r="P339" t="s">
        <v>946</v>
      </c>
      <c r="Q339" t="str">
        <f>IF(Table4[[#This Row],[DaysLate]]="","NA",IF(Table4[[#This Row],[DaysLate]]&lt;=0,"On Time",IF(Table4[[#This Row],[DaysLate]]&lt;=30,"1-30 Days",IF(Table4[[#This Row],[DaysLate]]&lt;=60,"30-60 Days",IF(Table4[[#This Row],[DaysLate]]&lt;=90,"60-90 Days","90+ Days")))))</f>
        <v>NA</v>
      </c>
      <c r="R339" t="str">
        <f>IF(Table4[[#This Row],[DaysLate]]="","",IF(Table4[[#This Row],[DaysLate]]&gt;0,1,0))</f>
        <v/>
      </c>
      <c r="S339" t="str">
        <f>IF(Table4[[#This Row],[DisputedFlag]]="","",IF(Table4[[#This Row],[DisputedFlag]]="Yes",1,0))</f>
        <v/>
      </c>
      <c r="T339">
        <f>IF(Table4[[#This Row],[PaymentStatus]]="Open",1,0)</f>
        <v>1</v>
      </c>
      <c r="U339">
        <f>IF(Table4[[#This Row],[InvoiceDate]]&lt;&gt;"",YEAR(Table4[[#This Row],[InvoiceDate]]),"")</f>
        <v>2025</v>
      </c>
    </row>
    <row r="340" spans="1:21" x14ac:dyDescent="0.4">
      <c r="A340" t="s">
        <v>361</v>
      </c>
      <c r="B340" t="s">
        <v>945</v>
      </c>
      <c r="C340" t="s">
        <v>39</v>
      </c>
      <c r="D340" s="1">
        <v>45235</v>
      </c>
      <c r="E340" s="1">
        <v>45265</v>
      </c>
      <c r="F340">
        <v>4917.53</v>
      </c>
      <c r="G340" t="s">
        <v>11</v>
      </c>
      <c r="H340" t="s">
        <v>28</v>
      </c>
      <c r="I340" s="1">
        <v>45283</v>
      </c>
      <c r="J340">
        <v>18</v>
      </c>
      <c r="K340" t="s">
        <v>947</v>
      </c>
      <c r="L340">
        <v>897</v>
      </c>
      <c r="M340" t="s">
        <v>947</v>
      </c>
      <c r="N340" t="s">
        <v>947</v>
      </c>
      <c r="O340" t="s">
        <v>13</v>
      </c>
      <c r="P340" t="s">
        <v>946</v>
      </c>
      <c r="Q340" t="str">
        <f>IF(Table4[[#This Row],[DaysLate]]="","NA",IF(Table4[[#This Row],[DaysLate]]&lt;=0,"On Time",IF(Table4[[#This Row],[DaysLate]]&lt;=30,"1-30 Days",IF(Table4[[#This Row],[DaysLate]]&lt;=60,"30-60 Days",IF(Table4[[#This Row],[DaysLate]]&lt;=90,"60-90 Days","90+ Days")))))</f>
        <v>1-30 Days</v>
      </c>
      <c r="R340">
        <f>IF(Table4[[#This Row],[DaysLate]]="","",IF(Table4[[#This Row],[DaysLate]]&gt;0,1,0))</f>
        <v>1</v>
      </c>
      <c r="S340" t="str">
        <f>IF(Table4[[#This Row],[DisputedFlag]]="","",IF(Table4[[#This Row],[DisputedFlag]]="Yes",1,0))</f>
        <v/>
      </c>
      <c r="T340">
        <f>IF(Table4[[#This Row],[PaymentStatus]]="Open",1,0)</f>
        <v>0</v>
      </c>
      <c r="U340">
        <f>IF(Table4[[#This Row],[InvoiceDate]]&lt;&gt;"",YEAR(Table4[[#This Row],[InvoiceDate]]),"")</f>
        <v>2023</v>
      </c>
    </row>
    <row r="341" spans="1:21" x14ac:dyDescent="0.4">
      <c r="A341" t="s">
        <v>362</v>
      </c>
      <c r="B341" t="s">
        <v>945</v>
      </c>
      <c r="C341" t="s">
        <v>43</v>
      </c>
      <c r="D341" s="1">
        <v>45282</v>
      </c>
      <c r="E341" s="1">
        <v>45312</v>
      </c>
      <c r="F341">
        <v>2748.45</v>
      </c>
      <c r="G341" t="s">
        <v>19</v>
      </c>
      <c r="H341" t="s">
        <v>12</v>
      </c>
      <c r="I341" s="1">
        <v>0</v>
      </c>
      <c r="J341" t="s">
        <v>947</v>
      </c>
      <c r="K341" t="s">
        <v>947</v>
      </c>
      <c r="L341">
        <v>818</v>
      </c>
      <c r="M341" t="s">
        <v>947</v>
      </c>
      <c r="N341" t="s">
        <v>947</v>
      </c>
      <c r="O341" t="s">
        <v>13</v>
      </c>
      <c r="P341" t="s">
        <v>946</v>
      </c>
      <c r="Q341" t="str">
        <f>IF(Table4[[#This Row],[DaysLate]]="","NA",IF(Table4[[#This Row],[DaysLate]]&lt;=0,"On Time",IF(Table4[[#This Row],[DaysLate]]&lt;=30,"1-30 Days",IF(Table4[[#This Row],[DaysLate]]&lt;=60,"30-60 Days",IF(Table4[[#This Row],[DaysLate]]&lt;=90,"60-90 Days","90+ Days")))))</f>
        <v>NA</v>
      </c>
      <c r="R341" t="str">
        <f>IF(Table4[[#This Row],[DaysLate]]="","",IF(Table4[[#This Row],[DaysLate]]&gt;0,1,0))</f>
        <v/>
      </c>
      <c r="S341" t="str">
        <f>IF(Table4[[#This Row],[DisputedFlag]]="","",IF(Table4[[#This Row],[DisputedFlag]]="Yes",1,0))</f>
        <v/>
      </c>
      <c r="T341">
        <f>IF(Table4[[#This Row],[PaymentStatus]]="Open",1,0)</f>
        <v>1</v>
      </c>
      <c r="U341">
        <f>IF(Table4[[#This Row],[InvoiceDate]]&lt;&gt;"",YEAR(Table4[[#This Row],[InvoiceDate]]),"")</f>
        <v>2023</v>
      </c>
    </row>
    <row r="342" spans="1:21" x14ac:dyDescent="0.4">
      <c r="A342" t="s">
        <v>363</v>
      </c>
      <c r="B342" t="s">
        <v>945</v>
      </c>
      <c r="C342" t="s">
        <v>39</v>
      </c>
      <c r="D342" s="1">
        <v>45672</v>
      </c>
      <c r="E342" s="1">
        <v>45702</v>
      </c>
      <c r="F342">
        <v>2910.56</v>
      </c>
      <c r="G342" t="s">
        <v>25</v>
      </c>
      <c r="H342" t="s">
        <v>28</v>
      </c>
      <c r="I342" s="1">
        <v>45702</v>
      </c>
      <c r="J342">
        <v>0</v>
      </c>
      <c r="K342" t="s">
        <v>947</v>
      </c>
      <c r="L342">
        <v>770</v>
      </c>
      <c r="M342" t="s">
        <v>947</v>
      </c>
      <c r="N342" t="s">
        <v>947</v>
      </c>
      <c r="O342" t="s">
        <v>13</v>
      </c>
      <c r="P342" t="s">
        <v>946</v>
      </c>
      <c r="Q342" t="str">
        <f>IF(Table4[[#This Row],[DaysLate]]="","NA",IF(Table4[[#This Row],[DaysLate]]&lt;=0,"On Time",IF(Table4[[#This Row],[DaysLate]]&lt;=30,"1-30 Days",IF(Table4[[#This Row],[DaysLate]]&lt;=60,"30-60 Days",IF(Table4[[#This Row],[DaysLate]]&lt;=90,"60-90 Days","90+ Days")))))</f>
        <v>On Time</v>
      </c>
      <c r="R342">
        <f>IF(Table4[[#This Row],[DaysLate]]="","",IF(Table4[[#This Row],[DaysLate]]&gt;0,1,0))</f>
        <v>0</v>
      </c>
      <c r="S342" t="str">
        <f>IF(Table4[[#This Row],[DisputedFlag]]="","",IF(Table4[[#This Row],[DisputedFlag]]="Yes",1,0))</f>
        <v/>
      </c>
      <c r="T342">
        <f>IF(Table4[[#This Row],[PaymentStatus]]="Open",1,0)</f>
        <v>0</v>
      </c>
      <c r="U342">
        <f>IF(Table4[[#This Row],[InvoiceDate]]&lt;&gt;"",YEAR(Table4[[#This Row],[InvoiceDate]]),"")</f>
        <v>2025</v>
      </c>
    </row>
    <row r="343" spans="1:21" x14ac:dyDescent="0.4">
      <c r="A343" t="s">
        <v>364</v>
      </c>
      <c r="B343" t="s">
        <v>945</v>
      </c>
      <c r="C343" t="s">
        <v>21</v>
      </c>
      <c r="D343" s="1">
        <v>45831</v>
      </c>
      <c r="E343" s="1">
        <v>45861</v>
      </c>
      <c r="F343">
        <v>728.89</v>
      </c>
      <c r="G343" t="s">
        <v>22</v>
      </c>
      <c r="H343" t="s">
        <v>16</v>
      </c>
      <c r="I343" s="1">
        <v>0</v>
      </c>
      <c r="J343" t="s">
        <v>947</v>
      </c>
      <c r="K343" t="s">
        <v>947</v>
      </c>
      <c r="L343">
        <v>406</v>
      </c>
      <c r="M343" t="s">
        <v>947</v>
      </c>
      <c r="N343" t="s">
        <v>947</v>
      </c>
      <c r="O343" t="s">
        <v>13</v>
      </c>
      <c r="P343" t="s">
        <v>946</v>
      </c>
      <c r="Q343" t="str">
        <f>IF(Table4[[#This Row],[DaysLate]]="","NA",IF(Table4[[#This Row],[DaysLate]]&lt;=0,"On Time",IF(Table4[[#This Row],[DaysLate]]&lt;=30,"1-30 Days",IF(Table4[[#This Row],[DaysLate]]&lt;=60,"30-60 Days",IF(Table4[[#This Row],[DaysLate]]&lt;=90,"60-90 Days","90+ Days")))))</f>
        <v>NA</v>
      </c>
      <c r="R343" t="str">
        <f>IF(Table4[[#This Row],[DaysLate]]="","",IF(Table4[[#This Row],[DaysLate]]&gt;0,1,0))</f>
        <v/>
      </c>
      <c r="S343" t="str">
        <f>IF(Table4[[#This Row],[DisputedFlag]]="","",IF(Table4[[#This Row],[DisputedFlag]]="Yes",1,0))</f>
        <v/>
      </c>
      <c r="T343">
        <f>IF(Table4[[#This Row],[PaymentStatus]]="Open",1,0)</f>
        <v>0</v>
      </c>
      <c r="U343">
        <f>IF(Table4[[#This Row],[InvoiceDate]]&lt;&gt;"",YEAR(Table4[[#This Row],[InvoiceDate]]),"")</f>
        <v>2025</v>
      </c>
    </row>
    <row r="344" spans="1:21" x14ac:dyDescent="0.4">
      <c r="A344" t="s">
        <v>365</v>
      </c>
      <c r="B344" t="s">
        <v>945</v>
      </c>
      <c r="C344" t="s">
        <v>10</v>
      </c>
      <c r="D344" s="1">
        <v>44981</v>
      </c>
      <c r="E344" s="1">
        <v>45011</v>
      </c>
      <c r="F344">
        <v>1790.61</v>
      </c>
      <c r="G344" t="s">
        <v>22</v>
      </c>
      <c r="H344" t="s">
        <v>16</v>
      </c>
      <c r="I344" s="1">
        <v>0</v>
      </c>
      <c r="J344" t="s">
        <v>947</v>
      </c>
      <c r="K344" t="s">
        <v>947</v>
      </c>
      <c r="L344">
        <v>391</v>
      </c>
      <c r="M344" t="s">
        <v>947</v>
      </c>
      <c r="N344" t="s">
        <v>947</v>
      </c>
      <c r="O344" t="s">
        <v>13</v>
      </c>
      <c r="P344" t="s">
        <v>946</v>
      </c>
      <c r="Q344" t="str">
        <f>IF(Table4[[#This Row],[DaysLate]]="","NA",IF(Table4[[#This Row],[DaysLate]]&lt;=0,"On Time",IF(Table4[[#This Row],[DaysLate]]&lt;=30,"1-30 Days",IF(Table4[[#This Row],[DaysLate]]&lt;=60,"30-60 Days",IF(Table4[[#This Row],[DaysLate]]&lt;=90,"60-90 Days","90+ Days")))))</f>
        <v>NA</v>
      </c>
      <c r="R344" t="str">
        <f>IF(Table4[[#This Row],[DaysLate]]="","",IF(Table4[[#This Row],[DaysLate]]&gt;0,1,0))</f>
        <v/>
      </c>
      <c r="S344" t="str">
        <f>IF(Table4[[#This Row],[DisputedFlag]]="","",IF(Table4[[#This Row],[DisputedFlag]]="Yes",1,0))</f>
        <v/>
      </c>
      <c r="T344">
        <f>IF(Table4[[#This Row],[PaymentStatus]]="Open",1,0)</f>
        <v>0</v>
      </c>
      <c r="U344">
        <f>IF(Table4[[#This Row],[InvoiceDate]]&lt;&gt;"",YEAR(Table4[[#This Row],[InvoiceDate]]),"")</f>
        <v>2023</v>
      </c>
    </row>
    <row r="345" spans="1:21" x14ac:dyDescent="0.4">
      <c r="A345" t="s">
        <v>366</v>
      </c>
      <c r="B345" t="s">
        <v>945</v>
      </c>
      <c r="C345" t="s">
        <v>39</v>
      </c>
      <c r="D345" s="1">
        <v>45358</v>
      </c>
      <c r="E345" s="1">
        <v>45388</v>
      </c>
      <c r="F345">
        <v>3085.28</v>
      </c>
      <c r="G345" t="s">
        <v>19</v>
      </c>
      <c r="H345" t="s">
        <v>28</v>
      </c>
      <c r="I345" s="1">
        <v>45388</v>
      </c>
      <c r="J345">
        <v>0</v>
      </c>
      <c r="K345" t="s">
        <v>947</v>
      </c>
      <c r="L345">
        <v>897</v>
      </c>
      <c r="M345" t="s">
        <v>947</v>
      </c>
      <c r="N345" t="s">
        <v>947</v>
      </c>
      <c r="O345" t="s">
        <v>13</v>
      </c>
      <c r="P345" t="s">
        <v>946</v>
      </c>
      <c r="Q345" t="str">
        <f>IF(Table4[[#This Row],[DaysLate]]="","NA",IF(Table4[[#This Row],[DaysLate]]&lt;=0,"On Time",IF(Table4[[#This Row],[DaysLate]]&lt;=30,"1-30 Days",IF(Table4[[#This Row],[DaysLate]]&lt;=60,"30-60 Days",IF(Table4[[#This Row],[DaysLate]]&lt;=90,"60-90 Days","90+ Days")))))</f>
        <v>On Time</v>
      </c>
      <c r="R345">
        <f>IF(Table4[[#This Row],[DaysLate]]="","",IF(Table4[[#This Row],[DaysLate]]&gt;0,1,0))</f>
        <v>0</v>
      </c>
      <c r="S345" t="str">
        <f>IF(Table4[[#This Row],[DisputedFlag]]="","",IF(Table4[[#This Row],[DisputedFlag]]="Yes",1,0))</f>
        <v/>
      </c>
      <c r="T345">
        <f>IF(Table4[[#This Row],[PaymentStatus]]="Open",1,0)</f>
        <v>0</v>
      </c>
      <c r="U345">
        <f>IF(Table4[[#This Row],[InvoiceDate]]&lt;&gt;"",YEAR(Table4[[#This Row],[InvoiceDate]]),"")</f>
        <v>2024</v>
      </c>
    </row>
    <row r="346" spans="1:21" x14ac:dyDescent="0.4">
      <c r="A346" t="s">
        <v>367</v>
      </c>
      <c r="B346" t="s">
        <v>945</v>
      </c>
      <c r="C346" t="s">
        <v>18</v>
      </c>
      <c r="D346" s="1">
        <v>45154</v>
      </c>
      <c r="E346" s="1">
        <v>45184</v>
      </c>
      <c r="F346">
        <v>899.5</v>
      </c>
      <c r="G346" t="s">
        <v>19</v>
      </c>
      <c r="H346" t="s">
        <v>12</v>
      </c>
      <c r="I346" s="1">
        <v>0</v>
      </c>
      <c r="J346" t="s">
        <v>947</v>
      </c>
      <c r="K346" t="s">
        <v>947</v>
      </c>
      <c r="L346">
        <v>818</v>
      </c>
      <c r="M346" t="s">
        <v>947</v>
      </c>
      <c r="N346" t="s">
        <v>947</v>
      </c>
      <c r="O346" t="s">
        <v>13</v>
      </c>
      <c r="P346" t="s">
        <v>946</v>
      </c>
      <c r="Q346" t="str">
        <f>IF(Table4[[#This Row],[DaysLate]]="","NA",IF(Table4[[#This Row],[DaysLate]]&lt;=0,"On Time",IF(Table4[[#This Row],[DaysLate]]&lt;=30,"1-30 Days",IF(Table4[[#This Row],[DaysLate]]&lt;=60,"30-60 Days",IF(Table4[[#This Row],[DaysLate]]&lt;=90,"60-90 Days","90+ Days")))))</f>
        <v>NA</v>
      </c>
      <c r="R346" t="str">
        <f>IF(Table4[[#This Row],[DaysLate]]="","",IF(Table4[[#This Row],[DaysLate]]&gt;0,1,0))</f>
        <v/>
      </c>
      <c r="S346" t="str">
        <f>IF(Table4[[#This Row],[DisputedFlag]]="","",IF(Table4[[#This Row],[DisputedFlag]]="Yes",1,0))</f>
        <v/>
      </c>
      <c r="T346">
        <f>IF(Table4[[#This Row],[PaymentStatus]]="Open",1,0)</f>
        <v>1</v>
      </c>
      <c r="U346">
        <f>IF(Table4[[#This Row],[InvoiceDate]]&lt;&gt;"",YEAR(Table4[[#This Row],[InvoiceDate]]),"")</f>
        <v>2023</v>
      </c>
    </row>
    <row r="347" spans="1:21" x14ac:dyDescent="0.4">
      <c r="A347" t="s">
        <v>368</v>
      </c>
      <c r="B347" t="s">
        <v>945</v>
      </c>
      <c r="C347" t="s">
        <v>39</v>
      </c>
      <c r="D347" s="1">
        <v>44937</v>
      </c>
      <c r="E347" s="1">
        <v>44967</v>
      </c>
      <c r="F347">
        <v>1797.02</v>
      </c>
      <c r="G347" t="s">
        <v>22</v>
      </c>
      <c r="H347" t="s">
        <v>12</v>
      </c>
      <c r="I347" s="1">
        <v>0</v>
      </c>
      <c r="J347" t="s">
        <v>947</v>
      </c>
      <c r="K347" t="s">
        <v>947</v>
      </c>
      <c r="L347">
        <v>818</v>
      </c>
      <c r="M347" t="s">
        <v>947</v>
      </c>
      <c r="N347" t="s">
        <v>947</v>
      </c>
      <c r="O347" t="s">
        <v>13</v>
      </c>
      <c r="P347" t="s">
        <v>946</v>
      </c>
      <c r="Q347" t="str">
        <f>IF(Table4[[#This Row],[DaysLate]]="","NA",IF(Table4[[#This Row],[DaysLate]]&lt;=0,"On Time",IF(Table4[[#This Row],[DaysLate]]&lt;=30,"1-30 Days",IF(Table4[[#This Row],[DaysLate]]&lt;=60,"30-60 Days",IF(Table4[[#This Row],[DaysLate]]&lt;=90,"60-90 Days","90+ Days")))))</f>
        <v>NA</v>
      </c>
      <c r="R347" t="str">
        <f>IF(Table4[[#This Row],[DaysLate]]="","",IF(Table4[[#This Row],[DaysLate]]&gt;0,1,0))</f>
        <v/>
      </c>
      <c r="S347" t="str">
        <f>IF(Table4[[#This Row],[DisputedFlag]]="","",IF(Table4[[#This Row],[DisputedFlag]]="Yes",1,0))</f>
        <v/>
      </c>
      <c r="T347">
        <f>IF(Table4[[#This Row],[PaymentStatus]]="Open",1,0)</f>
        <v>1</v>
      </c>
      <c r="U347">
        <f>IF(Table4[[#This Row],[InvoiceDate]]&lt;&gt;"",YEAR(Table4[[#This Row],[InvoiceDate]]),"")</f>
        <v>2023</v>
      </c>
    </row>
    <row r="348" spans="1:21" x14ac:dyDescent="0.4">
      <c r="A348" t="s">
        <v>369</v>
      </c>
      <c r="B348" t="s">
        <v>945</v>
      </c>
      <c r="C348" t="s">
        <v>21</v>
      </c>
      <c r="D348" s="1">
        <v>45169</v>
      </c>
      <c r="E348" s="1">
        <v>45199</v>
      </c>
      <c r="F348">
        <v>4901.42</v>
      </c>
      <c r="G348" t="s">
        <v>15</v>
      </c>
      <c r="H348" t="s">
        <v>12</v>
      </c>
      <c r="I348" s="1">
        <v>0</v>
      </c>
      <c r="J348" t="s">
        <v>947</v>
      </c>
      <c r="K348" t="s">
        <v>947</v>
      </c>
      <c r="L348">
        <v>406</v>
      </c>
      <c r="M348" t="s">
        <v>947</v>
      </c>
      <c r="N348" t="s">
        <v>947</v>
      </c>
      <c r="O348" t="s">
        <v>13</v>
      </c>
      <c r="P348" t="s">
        <v>946</v>
      </c>
      <c r="Q348" t="str">
        <f>IF(Table4[[#This Row],[DaysLate]]="","NA",IF(Table4[[#This Row],[DaysLate]]&lt;=0,"On Time",IF(Table4[[#This Row],[DaysLate]]&lt;=30,"1-30 Days",IF(Table4[[#This Row],[DaysLate]]&lt;=60,"30-60 Days",IF(Table4[[#This Row],[DaysLate]]&lt;=90,"60-90 Days","90+ Days")))))</f>
        <v>NA</v>
      </c>
      <c r="R348" t="str">
        <f>IF(Table4[[#This Row],[DaysLate]]="","",IF(Table4[[#This Row],[DaysLate]]&gt;0,1,0))</f>
        <v/>
      </c>
      <c r="S348" t="str">
        <f>IF(Table4[[#This Row],[DisputedFlag]]="","",IF(Table4[[#This Row],[DisputedFlag]]="Yes",1,0))</f>
        <v/>
      </c>
      <c r="T348">
        <f>IF(Table4[[#This Row],[PaymentStatus]]="Open",1,0)</f>
        <v>1</v>
      </c>
      <c r="U348">
        <f>IF(Table4[[#This Row],[InvoiceDate]]&lt;&gt;"",YEAR(Table4[[#This Row],[InvoiceDate]]),"")</f>
        <v>2023</v>
      </c>
    </row>
    <row r="349" spans="1:21" x14ac:dyDescent="0.4">
      <c r="A349" t="s">
        <v>370</v>
      </c>
      <c r="B349" t="s">
        <v>945</v>
      </c>
      <c r="C349" t="s">
        <v>39</v>
      </c>
      <c r="D349" s="1">
        <v>44962</v>
      </c>
      <c r="E349" s="1">
        <v>44992</v>
      </c>
      <c r="F349">
        <v>4612.1400000000003</v>
      </c>
      <c r="G349" t="s">
        <v>19</v>
      </c>
      <c r="H349" t="s">
        <v>28</v>
      </c>
      <c r="I349" s="1">
        <v>44992</v>
      </c>
      <c r="J349">
        <v>0</v>
      </c>
      <c r="K349" t="s">
        <v>947</v>
      </c>
      <c r="L349">
        <v>770</v>
      </c>
      <c r="M349" t="s">
        <v>947</v>
      </c>
      <c r="N349" t="s">
        <v>947</v>
      </c>
      <c r="O349" t="s">
        <v>13</v>
      </c>
      <c r="P349" t="s">
        <v>946</v>
      </c>
      <c r="Q349" t="str">
        <f>IF(Table4[[#This Row],[DaysLate]]="","NA",IF(Table4[[#This Row],[DaysLate]]&lt;=0,"On Time",IF(Table4[[#This Row],[DaysLate]]&lt;=30,"1-30 Days",IF(Table4[[#This Row],[DaysLate]]&lt;=60,"30-60 Days",IF(Table4[[#This Row],[DaysLate]]&lt;=90,"60-90 Days","90+ Days")))))</f>
        <v>On Time</v>
      </c>
      <c r="R349">
        <f>IF(Table4[[#This Row],[DaysLate]]="","",IF(Table4[[#This Row],[DaysLate]]&gt;0,1,0))</f>
        <v>0</v>
      </c>
      <c r="S349" t="str">
        <f>IF(Table4[[#This Row],[DisputedFlag]]="","",IF(Table4[[#This Row],[DisputedFlag]]="Yes",1,0))</f>
        <v/>
      </c>
      <c r="T349">
        <f>IF(Table4[[#This Row],[PaymentStatus]]="Open",1,0)</f>
        <v>0</v>
      </c>
      <c r="U349">
        <f>IF(Table4[[#This Row],[InvoiceDate]]&lt;&gt;"",YEAR(Table4[[#This Row],[InvoiceDate]]),"")</f>
        <v>2023</v>
      </c>
    </row>
    <row r="350" spans="1:21" x14ac:dyDescent="0.4">
      <c r="A350" t="s">
        <v>371</v>
      </c>
      <c r="B350" t="s">
        <v>945</v>
      </c>
      <c r="C350" t="s">
        <v>10</v>
      </c>
      <c r="D350" s="1">
        <v>45452</v>
      </c>
      <c r="E350" s="1">
        <v>45482</v>
      </c>
      <c r="F350">
        <v>3151.2</v>
      </c>
      <c r="G350" t="s">
        <v>15</v>
      </c>
      <c r="H350" t="s">
        <v>16</v>
      </c>
      <c r="I350" s="1">
        <v>0</v>
      </c>
      <c r="J350" t="s">
        <v>947</v>
      </c>
      <c r="K350" t="s">
        <v>947</v>
      </c>
      <c r="L350">
        <v>391</v>
      </c>
      <c r="M350" t="s">
        <v>947</v>
      </c>
      <c r="N350" t="s">
        <v>947</v>
      </c>
      <c r="O350" t="s">
        <v>13</v>
      </c>
      <c r="P350" t="s">
        <v>946</v>
      </c>
      <c r="Q350" t="str">
        <f>IF(Table4[[#This Row],[DaysLate]]="","NA",IF(Table4[[#This Row],[DaysLate]]&lt;=0,"On Time",IF(Table4[[#This Row],[DaysLate]]&lt;=30,"1-30 Days",IF(Table4[[#This Row],[DaysLate]]&lt;=60,"30-60 Days",IF(Table4[[#This Row],[DaysLate]]&lt;=90,"60-90 Days","90+ Days")))))</f>
        <v>NA</v>
      </c>
      <c r="R350" t="str">
        <f>IF(Table4[[#This Row],[DaysLate]]="","",IF(Table4[[#This Row],[DaysLate]]&gt;0,1,0))</f>
        <v/>
      </c>
      <c r="S350" t="str">
        <f>IF(Table4[[#This Row],[DisputedFlag]]="","",IF(Table4[[#This Row],[DisputedFlag]]="Yes",1,0))</f>
        <v/>
      </c>
      <c r="T350">
        <f>IF(Table4[[#This Row],[PaymentStatus]]="Open",1,0)</f>
        <v>0</v>
      </c>
      <c r="U350">
        <f>IF(Table4[[#This Row],[InvoiceDate]]&lt;&gt;"",YEAR(Table4[[#This Row],[InvoiceDate]]),"")</f>
        <v>2024</v>
      </c>
    </row>
    <row r="351" spans="1:21" x14ac:dyDescent="0.4">
      <c r="A351" t="s">
        <v>372</v>
      </c>
      <c r="B351" t="s">
        <v>945</v>
      </c>
      <c r="C351" t="s">
        <v>39</v>
      </c>
      <c r="D351" s="1">
        <v>45372</v>
      </c>
      <c r="E351" s="1">
        <v>45402</v>
      </c>
      <c r="F351">
        <v>4219.03</v>
      </c>
      <c r="G351" t="s">
        <v>25</v>
      </c>
      <c r="H351" t="s">
        <v>28</v>
      </c>
      <c r="I351" s="1">
        <v>45402</v>
      </c>
      <c r="J351">
        <v>0</v>
      </c>
      <c r="K351" t="s">
        <v>947</v>
      </c>
      <c r="L351">
        <v>897</v>
      </c>
      <c r="M351" t="s">
        <v>947</v>
      </c>
      <c r="N351" t="s">
        <v>947</v>
      </c>
      <c r="O351" t="s">
        <v>13</v>
      </c>
      <c r="P351" t="s">
        <v>946</v>
      </c>
      <c r="Q351" t="str">
        <f>IF(Table4[[#This Row],[DaysLate]]="","NA",IF(Table4[[#This Row],[DaysLate]]&lt;=0,"On Time",IF(Table4[[#This Row],[DaysLate]]&lt;=30,"1-30 Days",IF(Table4[[#This Row],[DaysLate]]&lt;=60,"30-60 Days",IF(Table4[[#This Row],[DaysLate]]&lt;=90,"60-90 Days","90+ Days")))))</f>
        <v>On Time</v>
      </c>
      <c r="R351">
        <f>IF(Table4[[#This Row],[DaysLate]]="","",IF(Table4[[#This Row],[DaysLate]]&gt;0,1,0))</f>
        <v>0</v>
      </c>
      <c r="S351" t="str">
        <f>IF(Table4[[#This Row],[DisputedFlag]]="","",IF(Table4[[#This Row],[DisputedFlag]]="Yes",1,0))</f>
        <v/>
      </c>
      <c r="T351">
        <f>IF(Table4[[#This Row],[PaymentStatus]]="Open",1,0)</f>
        <v>0</v>
      </c>
      <c r="U351">
        <f>IF(Table4[[#This Row],[InvoiceDate]]&lt;&gt;"",YEAR(Table4[[#This Row],[InvoiceDate]]),"")</f>
        <v>2024</v>
      </c>
    </row>
    <row r="352" spans="1:21" x14ac:dyDescent="0.4">
      <c r="A352" t="s">
        <v>373</v>
      </c>
      <c r="B352" t="s">
        <v>945</v>
      </c>
      <c r="C352" t="s">
        <v>21</v>
      </c>
      <c r="D352" s="1">
        <v>45273</v>
      </c>
      <c r="E352" s="1">
        <v>45303</v>
      </c>
      <c r="F352">
        <v>4971.99</v>
      </c>
      <c r="G352" t="s">
        <v>11</v>
      </c>
      <c r="H352" t="s">
        <v>12</v>
      </c>
      <c r="I352" s="1">
        <v>0</v>
      </c>
      <c r="J352" t="s">
        <v>947</v>
      </c>
      <c r="K352" t="s">
        <v>947</v>
      </c>
      <c r="L352">
        <v>897</v>
      </c>
      <c r="M352" t="s">
        <v>947</v>
      </c>
      <c r="N352" t="s">
        <v>947</v>
      </c>
      <c r="O352" t="s">
        <v>13</v>
      </c>
      <c r="P352" t="s">
        <v>946</v>
      </c>
      <c r="Q352" t="str">
        <f>IF(Table4[[#This Row],[DaysLate]]="","NA",IF(Table4[[#This Row],[DaysLate]]&lt;=0,"On Time",IF(Table4[[#This Row],[DaysLate]]&lt;=30,"1-30 Days",IF(Table4[[#This Row],[DaysLate]]&lt;=60,"30-60 Days",IF(Table4[[#This Row],[DaysLate]]&lt;=90,"60-90 Days","90+ Days")))))</f>
        <v>NA</v>
      </c>
      <c r="R352" t="str">
        <f>IF(Table4[[#This Row],[DaysLate]]="","",IF(Table4[[#This Row],[DaysLate]]&gt;0,1,0))</f>
        <v/>
      </c>
      <c r="S352" t="str">
        <f>IF(Table4[[#This Row],[DisputedFlag]]="","",IF(Table4[[#This Row],[DisputedFlag]]="Yes",1,0))</f>
        <v/>
      </c>
      <c r="T352">
        <f>IF(Table4[[#This Row],[PaymentStatus]]="Open",1,0)</f>
        <v>1</v>
      </c>
      <c r="U352">
        <f>IF(Table4[[#This Row],[InvoiceDate]]&lt;&gt;"",YEAR(Table4[[#This Row],[InvoiceDate]]),"")</f>
        <v>2023</v>
      </c>
    </row>
    <row r="353" spans="1:21" x14ac:dyDescent="0.4">
      <c r="A353" t="s">
        <v>374</v>
      </c>
      <c r="B353" t="s">
        <v>945</v>
      </c>
      <c r="C353" t="s">
        <v>18</v>
      </c>
      <c r="D353" s="1">
        <v>45281</v>
      </c>
      <c r="E353" s="1">
        <v>45311</v>
      </c>
      <c r="F353">
        <v>3366.62</v>
      </c>
      <c r="G353" t="s">
        <v>19</v>
      </c>
      <c r="H353" t="s">
        <v>28</v>
      </c>
      <c r="I353" s="1">
        <v>45311</v>
      </c>
      <c r="J353">
        <v>0</v>
      </c>
      <c r="K353" t="s">
        <v>947</v>
      </c>
      <c r="L353">
        <v>406</v>
      </c>
      <c r="M353" t="s">
        <v>947</v>
      </c>
      <c r="N353" t="s">
        <v>947</v>
      </c>
      <c r="O353" t="s">
        <v>13</v>
      </c>
      <c r="P353" t="s">
        <v>946</v>
      </c>
      <c r="Q353" t="str">
        <f>IF(Table4[[#This Row],[DaysLate]]="","NA",IF(Table4[[#This Row],[DaysLate]]&lt;=0,"On Time",IF(Table4[[#This Row],[DaysLate]]&lt;=30,"1-30 Days",IF(Table4[[#This Row],[DaysLate]]&lt;=60,"30-60 Days",IF(Table4[[#This Row],[DaysLate]]&lt;=90,"60-90 Days","90+ Days")))))</f>
        <v>On Time</v>
      </c>
      <c r="R353">
        <f>IF(Table4[[#This Row],[DaysLate]]="","",IF(Table4[[#This Row],[DaysLate]]&gt;0,1,0))</f>
        <v>0</v>
      </c>
      <c r="S353" t="str">
        <f>IF(Table4[[#This Row],[DisputedFlag]]="","",IF(Table4[[#This Row],[DisputedFlag]]="Yes",1,0))</f>
        <v/>
      </c>
      <c r="T353">
        <f>IF(Table4[[#This Row],[PaymentStatus]]="Open",1,0)</f>
        <v>0</v>
      </c>
      <c r="U353">
        <f>IF(Table4[[#This Row],[InvoiceDate]]&lt;&gt;"",YEAR(Table4[[#This Row],[InvoiceDate]]),"")</f>
        <v>2023</v>
      </c>
    </row>
    <row r="354" spans="1:21" x14ac:dyDescent="0.4">
      <c r="A354" t="s">
        <v>375</v>
      </c>
      <c r="B354" t="s">
        <v>945</v>
      </c>
      <c r="C354" t="s">
        <v>43</v>
      </c>
      <c r="D354" s="1">
        <v>45735</v>
      </c>
      <c r="E354" s="1">
        <v>45765</v>
      </c>
      <c r="F354">
        <v>499.9</v>
      </c>
      <c r="G354" t="s">
        <v>15</v>
      </c>
      <c r="H354" t="s">
        <v>28</v>
      </c>
      <c r="I354" s="1">
        <v>45765</v>
      </c>
      <c r="J354">
        <v>0</v>
      </c>
      <c r="K354" t="s">
        <v>947</v>
      </c>
      <c r="L354">
        <v>818</v>
      </c>
      <c r="M354" t="s">
        <v>947</v>
      </c>
      <c r="N354" t="s">
        <v>947</v>
      </c>
      <c r="O354" t="s">
        <v>13</v>
      </c>
      <c r="P354" t="s">
        <v>946</v>
      </c>
      <c r="Q354" t="str">
        <f>IF(Table4[[#This Row],[DaysLate]]="","NA",IF(Table4[[#This Row],[DaysLate]]&lt;=0,"On Time",IF(Table4[[#This Row],[DaysLate]]&lt;=30,"1-30 Days",IF(Table4[[#This Row],[DaysLate]]&lt;=60,"30-60 Days",IF(Table4[[#This Row],[DaysLate]]&lt;=90,"60-90 Days","90+ Days")))))</f>
        <v>On Time</v>
      </c>
      <c r="R354">
        <f>IF(Table4[[#This Row],[DaysLate]]="","",IF(Table4[[#This Row],[DaysLate]]&gt;0,1,0))</f>
        <v>0</v>
      </c>
      <c r="S354" t="str">
        <f>IF(Table4[[#This Row],[DisputedFlag]]="","",IF(Table4[[#This Row],[DisputedFlag]]="Yes",1,0))</f>
        <v/>
      </c>
      <c r="T354">
        <f>IF(Table4[[#This Row],[PaymentStatus]]="Open",1,0)</f>
        <v>0</v>
      </c>
      <c r="U354">
        <f>IF(Table4[[#This Row],[InvoiceDate]]&lt;&gt;"",YEAR(Table4[[#This Row],[InvoiceDate]]),"")</f>
        <v>2025</v>
      </c>
    </row>
    <row r="355" spans="1:21" x14ac:dyDescent="0.4">
      <c r="A355" t="s">
        <v>376</v>
      </c>
      <c r="B355" t="s">
        <v>945</v>
      </c>
      <c r="C355" t="s">
        <v>18</v>
      </c>
      <c r="D355" s="1">
        <v>45197</v>
      </c>
      <c r="E355" s="1">
        <v>45227</v>
      </c>
      <c r="F355">
        <v>4834.01</v>
      </c>
      <c r="G355" t="s">
        <v>19</v>
      </c>
      <c r="H355" t="s">
        <v>28</v>
      </c>
      <c r="I355" s="1">
        <v>45227</v>
      </c>
      <c r="J355">
        <v>0</v>
      </c>
      <c r="K355" t="s">
        <v>947</v>
      </c>
      <c r="L355">
        <v>391</v>
      </c>
      <c r="M355" t="s">
        <v>947</v>
      </c>
      <c r="N355" t="s">
        <v>947</v>
      </c>
      <c r="O355" t="s">
        <v>13</v>
      </c>
      <c r="P355" t="s">
        <v>946</v>
      </c>
      <c r="Q355" t="str">
        <f>IF(Table4[[#This Row],[DaysLate]]="","NA",IF(Table4[[#This Row],[DaysLate]]&lt;=0,"On Time",IF(Table4[[#This Row],[DaysLate]]&lt;=30,"1-30 Days",IF(Table4[[#This Row],[DaysLate]]&lt;=60,"30-60 Days",IF(Table4[[#This Row],[DaysLate]]&lt;=90,"60-90 Days","90+ Days")))))</f>
        <v>On Time</v>
      </c>
      <c r="R355">
        <f>IF(Table4[[#This Row],[DaysLate]]="","",IF(Table4[[#This Row],[DaysLate]]&gt;0,1,0))</f>
        <v>0</v>
      </c>
      <c r="S355" t="str">
        <f>IF(Table4[[#This Row],[DisputedFlag]]="","",IF(Table4[[#This Row],[DisputedFlag]]="Yes",1,0))</f>
        <v/>
      </c>
      <c r="T355">
        <f>IF(Table4[[#This Row],[PaymentStatus]]="Open",1,0)</f>
        <v>0</v>
      </c>
      <c r="U355">
        <f>IF(Table4[[#This Row],[InvoiceDate]]&lt;&gt;"",YEAR(Table4[[#This Row],[InvoiceDate]]),"")</f>
        <v>2023</v>
      </c>
    </row>
    <row r="356" spans="1:21" x14ac:dyDescent="0.4">
      <c r="A356" t="s">
        <v>377</v>
      </c>
      <c r="B356" t="s">
        <v>945</v>
      </c>
      <c r="C356" t="s">
        <v>43</v>
      </c>
      <c r="D356" s="1">
        <v>45027</v>
      </c>
      <c r="E356" s="1">
        <v>45057</v>
      </c>
      <c r="F356">
        <v>1132.31</v>
      </c>
      <c r="G356" t="s">
        <v>22</v>
      </c>
      <c r="H356" t="s">
        <v>16</v>
      </c>
      <c r="I356" s="1">
        <v>0</v>
      </c>
      <c r="J356" t="s">
        <v>947</v>
      </c>
      <c r="K356" t="s">
        <v>947</v>
      </c>
      <c r="L356">
        <v>770</v>
      </c>
      <c r="M356" t="s">
        <v>947</v>
      </c>
      <c r="N356" t="s">
        <v>947</v>
      </c>
      <c r="O356" t="s">
        <v>13</v>
      </c>
      <c r="P356" t="s">
        <v>946</v>
      </c>
      <c r="Q356" t="str">
        <f>IF(Table4[[#This Row],[DaysLate]]="","NA",IF(Table4[[#This Row],[DaysLate]]&lt;=0,"On Time",IF(Table4[[#This Row],[DaysLate]]&lt;=30,"1-30 Days",IF(Table4[[#This Row],[DaysLate]]&lt;=60,"30-60 Days",IF(Table4[[#This Row],[DaysLate]]&lt;=90,"60-90 Days","90+ Days")))))</f>
        <v>NA</v>
      </c>
      <c r="R356" t="str">
        <f>IF(Table4[[#This Row],[DaysLate]]="","",IF(Table4[[#This Row],[DaysLate]]&gt;0,1,0))</f>
        <v/>
      </c>
      <c r="S356" t="str">
        <f>IF(Table4[[#This Row],[DisputedFlag]]="","",IF(Table4[[#This Row],[DisputedFlag]]="Yes",1,0))</f>
        <v/>
      </c>
      <c r="T356">
        <f>IF(Table4[[#This Row],[PaymentStatus]]="Open",1,0)</f>
        <v>0</v>
      </c>
      <c r="U356">
        <f>IF(Table4[[#This Row],[InvoiceDate]]&lt;&gt;"",YEAR(Table4[[#This Row],[InvoiceDate]]),"")</f>
        <v>2023</v>
      </c>
    </row>
    <row r="357" spans="1:21" x14ac:dyDescent="0.4">
      <c r="A357" t="s">
        <v>378</v>
      </c>
      <c r="B357" t="s">
        <v>945</v>
      </c>
      <c r="C357" t="s">
        <v>43</v>
      </c>
      <c r="D357" s="1">
        <v>45797</v>
      </c>
      <c r="E357" s="1">
        <v>45827</v>
      </c>
      <c r="F357">
        <v>239.21</v>
      </c>
      <c r="G357" t="s">
        <v>11</v>
      </c>
      <c r="H357" t="s">
        <v>16</v>
      </c>
      <c r="I357" s="1">
        <v>0</v>
      </c>
      <c r="J357" t="s">
        <v>947</v>
      </c>
      <c r="K357" t="s">
        <v>947</v>
      </c>
      <c r="L357">
        <v>391</v>
      </c>
      <c r="M357" t="s">
        <v>947</v>
      </c>
      <c r="N357" t="s">
        <v>947</v>
      </c>
      <c r="O357" t="s">
        <v>13</v>
      </c>
      <c r="P357" t="s">
        <v>946</v>
      </c>
      <c r="Q357" t="str">
        <f>IF(Table4[[#This Row],[DaysLate]]="","NA",IF(Table4[[#This Row],[DaysLate]]&lt;=0,"On Time",IF(Table4[[#This Row],[DaysLate]]&lt;=30,"1-30 Days",IF(Table4[[#This Row],[DaysLate]]&lt;=60,"30-60 Days",IF(Table4[[#This Row],[DaysLate]]&lt;=90,"60-90 Days","90+ Days")))))</f>
        <v>NA</v>
      </c>
      <c r="R357" t="str">
        <f>IF(Table4[[#This Row],[DaysLate]]="","",IF(Table4[[#This Row],[DaysLate]]&gt;0,1,0))</f>
        <v/>
      </c>
      <c r="S357" t="str">
        <f>IF(Table4[[#This Row],[DisputedFlag]]="","",IF(Table4[[#This Row],[DisputedFlag]]="Yes",1,0))</f>
        <v/>
      </c>
      <c r="T357">
        <f>IF(Table4[[#This Row],[PaymentStatus]]="Open",1,0)</f>
        <v>0</v>
      </c>
      <c r="U357">
        <f>IF(Table4[[#This Row],[InvoiceDate]]&lt;&gt;"",YEAR(Table4[[#This Row],[InvoiceDate]]),"")</f>
        <v>2025</v>
      </c>
    </row>
    <row r="358" spans="1:21" x14ac:dyDescent="0.4">
      <c r="A358" t="s">
        <v>379</v>
      </c>
      <c r="B358" t="s">
        <v>945</v>
      </c>
      <c r="C358" t="s">
        <v>10</v>
      </c>
      <c r="D358" s="1">
        <v>45190</v>
      </c>
      <c r="E358" s="1">
        <v>45220</v>
      </c>
      <c r="F358">
        <v>1990.65</v>
      </c>
      <c r="G358" t="s">
        <v>11</v>
      </c>
      <c r="H358" t="s">
        <v>12</v>
      </c>
      <c r="I358" s="1">
        <v>0</v>
      </c>
      <c r="J358" t="s">
        <v>947</v>
      </c>
      <c r="K358" t="s">
        <v>947</v>
      </c>
      <c r="L358">
        <v>770</v>
      </c>
      <c r="M358" t="s">
        <v>947</v>
      </c>
      <c r="N358" t="s">
        <v>947</v>
      </c>
      <c r="O358" t="s">
        <v>13</v>
      </c>
      <c r="P358" t="s">
        <v>946</v>
      </c>
      <c r="Q358" t="str">
        <f>IF(Table4[[#This Row],[DaysLate]]="","NA",IF(Table4[[#This Row],[DaysLate]]&lt;=0,"On Time",IF(Table4[[#This Row],[DaysLate]]&lt;=30,"1-30 Days",IF(Table4[[#This Row],[DaysLate]]&lt;=60,"30-60 Days",IF(Table4[[#This Row],[DaysLate]]&lt;=90,"60-90 Days","90+ Days")))))</f>
        <v>NA</v>
      </c>
      <c r="R358" t="str">
        <f>IF(Table4[[#This Row],[DaysLate]]="","",IF(Table4[[#This Row],[DaysLate]]&gt;0,1,0))</f>
        <v/>
      </c>
      <c r="S358" t="str">
        <f>IF(Table4[[#This Row],[DisputedFlag]]="","",IF(Table4[[#This Row],[DisputedFlag]]="Yes",1,0))</f>
        <v/>
      </c>
      <c r="T358">
        <f>IF(Table4[[#This Row],[PaymentStatus]]="Open",1,0)</f>
        <v>1</v>
      </c>
      <c r="U358">
        <f>IF(Table4[[#This Row],[InvoiceDate]]&lt;&gt;"",YEAR(Table4[[#This Row],[InvoiceDate]]),"")</f>
        <v>2023</v>
      </c>
    </row>
    <row r="359" spans="1:21" x14ac:dyDescent="0.4">
      <c r="A359" t="s">
        <v>380</v>
      </c>
      <c r="B359" t="s">
        <v>945</v>
      </c>
      <c r="C359" t="s">
        <v>10</v>
      </c>
      <c r="D359" s="1">
        <v>45160</v>
      </c>
      <c r="E359" s="1">
        <v>45190</v>
      </c>
      <c r="F359">
        <v>4029.65</v>
      </c>
      <c r="G359" t="s">
        <v>15</v>
      </c>
      <c r="H359" t="s">
        <v>28</v>
      </c>
      <c r="I359" s="1">
        <v>45190</v>
      </c>
      <c r="J359">
        <v>0</v>
      </c>
      <c r="K359" t="s">
        <v>947</v>
      </c>
      <c r="L359">
        <v>818</v>
      </c>
      <c r="M359" t="s">
        <v>947</v>
      </c>
      <c r="N359" t="s">
        <v>947</v>
      </c>
      <c r="O359" t="s">
        <v>13</v>
      </c>
      <c r="P359" t="s">
        <v>946</v>
      </c>
      <c r="Q359" t="str">
        <f>IF(Table4[[#This Row],[DaysLate]]="","NA",IF(Table4[[#This Row],[DaysLate]]&lt;=0,"On Time",IF(Table4[[#This Row],[DaysLate]]&lt;=30,"1-30 Days",IF(Table4[[#This Row],[DaysLate]]&lt;=60,"30-60 Days",IF(Table4[[#This Row],[DaysLate]]&lt;=90,"60-90 Days","90+ Days")))))</f>
        <v>On Time</v>
      </c>
      <c r="R359">
        <f>IF(Table4[[#This Row],[DaysLate]]="","",IF(Table4[[#This Row],[DaysLate]]&gt;0,1,0))</f>
        <v>0</v>
      </c>
      <c r="S359" t="str">
        <f>IF(Table4[[#This Row],[DisputedFlag]]="","",IF(Table4[[#This Row],[DisputedFlag]]="Yes",1,0))</f>
        <v/>
      </c>
      <c r="T359">
        <f>IF(Table4[[#This Row],[PaymentStatus]]="Open",1,0)</f>
        <v>0</v>
      </c>
      <c r="U359">
        <f>IF(Table4[[#This Row],[InvoiceDate]]&lt;&gt;"",YEAR(Table4[[#This Row],[InvoiceDate]]),"")</f>
        <v>2023</v>
      </c>
    </row>
    <row r="360" spans="1:21" x14ac:dyDescent="0.4">
      <c r="A360" t="s">
        <v>381</v>
      </c>
      <c r="B360" t="s">
        <v>945</v>
      </c>
      <c r="C360" t="s">
        <v>18</v>
      </c>
      <c r="D360" s="1">
        <v>45545</v>
      </c>
      <c r="E360" s="1">
        <v>45575</v>
      </c>
      <c r="F360">
        <v>1667.66</v>
      </c>
      <c r="G360" t="s">
        <v>25</v>
      </c>
      <c r="H360" t="s">
        <v>12</v>
      </c>
      <c r="I360" s="1">
        <v>0</v>
      </c>
      <c r="J360" t="s">
        <v>947</v>
      </c>
      <c r="K360" t="s">
        <v>947</v>
      </c>
      <c r="L360">
        <v>406</v>
      </c>
      <c r="M360" t="s">
        <v>947</v>
      </c>
      <c r="N360" t="s">
        <v>947</v>
      </c>
      <c r="O360" t="s">
        <v>13</v>
      </c>
      <c r="P360" t="s">
        <v>946</v>
      </c>
      <c r="Q360" t="str">
        <f>IF(Table4[[#This Row],[DaysLate]]="","NA",IF(Table4[[#This Row],[DaysLate]]&lt;=0,"On Time",IF(Table4[[#This Row],[DaysLate]]&lt;=30,"1-30 Days",IF(Table4[[#This Row],[DaysLate]]&lt;=60,"30-60 Days",IF(Table4[[#This Row],[DaysLate]]&lt;=90,"60-90 Days","90+ Days")))))</f>
        <v>NA</v>
      </c>
      <c r="R360" t="str">
        <f>IF(Table4[[#This Row],[DaysLate]]="","",IF(Table4[[#This Row],[DaysLate]]&gt;0,1,0))</f>
        <v/>
      </c>
      <c r="S360" t="str">
        <f>IF(Table4[[#This Row],[DisputedFlag]]="","",IF(Table4[[#This Row],[DisputedFlag]]="Yes",1,0))</f>
        <v/>
      </c>
      <c r="T360">
        <f>IF(Table4[[#This Row],[PaymentStatus]]="Open",1,0)</f>
        <v>1</v>
      </c>
      <c r="U360">
        <f>IF(Table4[[#This Row],[InvoiceDate]]&lt;&gt;"",YEAR(Table4[[#This Row],[InvoiceDate]]),"")</f>
        <v>2024</v>
      </c>
    </row>
    <row r="361" spans="1:21" x14ac:dyDescent="0.4">
      <c r="A361" t="s">
        <v>382</v>
      </c>
      <c r="B361" t="s">
        <v>945</v>
      </c>
      <c r="C361" t="s">
        <v>18</v>
      </c>
      <c r="D361" s="1">
        <v>45325</v>
      </c>
      <c r="E361" s="1">
        <v>45355</v>
      </c>
      <c r="F361">
        <v>687.7</v>
      </c>
      <c r="G361" t="s">
        <v>25</v>
      </c>
      <c r="H361" t="s">
        <v>12</v>
      </c>
      <c r="I361" s="1">
        <v>0</v>
      </c>
      <c r="J361" t="s">
        <v>947</v>
      </c>
      <c r="K361" t="s">
        <v>947</v>
      </c>
      <c r="L361">
        <v>897</v>
      </c>
      <c r="M361" t="s">
        <v>947</v>
      </c>
      <c r="N361" t="s">
        <v>947</v>
      </c>
      <c r="O361" t="s">
        <v>13</v>
      </c>
      <c r="P361" t="s">
        <v>946</v>
      </c>
      <c r="Q361" t="str">
        <f>IF(Table4[[#This Row],[DaysLate]]="","NA",IF(Table4[[#This Row],[DaysLate]]&lt;=0,"On Time",IF(Table4[[#This Row],[DaysLate]]&lt;=30,"1-30 Days",IF(Table4[[#This Row],[DaysLate]]&lt;=60,"30-60 Days",IF(Table4[[#This Row],[DaysLate]]&lt;=90,"60-90 Days","90+ Days")))))</f>
        <v>NA</v>
      </c>
      <c r="R361" t="str">
        <f>IF(Table4[[#This Row],[DaysLate]]="","",IF(Table4[[#This Row],[DaysLate]]&gt;0,1,0))</f>
        <v/>
      </c>
      <c r="S361" t="str">
        <f>IF(Table4[[#This Row],[DisputedFlag]]="","",IF(Table4[[#This Row],[DisputedFlag]]="Yes",1,0))</f>
        <v/>
      </c>
      <c r="T361">
        <f>IF(Table4[[#This Row],[PaymentStatus]]="Open",1,0)</f>
        <v>1</v>
      </c>
      <c r="U361">
        <f>IF(Table4[[#This Row],[InvoiceDate]]&lt;&gt;"",YEAR(Table4[[#This Row],[InvoiceDate]]),"")</f>
        <v>2024</v>
      </c>
    </row>
    <row r="362" spans="1:21" x14ac:dyDescent="0.4">
      <c r="A362" t="s">
        <v>383</v>
      </c>
      <c r="B362" t="s">
        <v>945</v>
      </c>
      <c r="C362" t="s">
        <v>39</v>
      </c>
      <c r="D362" s="1">
        <v>45174</v>
      </c>
      <c r="E362" s="1">
        <v>45204</v>
      </c>
      <c r="F362">
        <v>1555.59</v>
      </c>
      <c r="G362" t="s">
        <v>22</v>
      </c>
      <c r="H362" t="s">
        <v>28</v>
      </c>
      <c r="I362" s="1">
        <v>45204</v>
      </c>
      <c r="J362">
        <v>0</v>
      </c>
      <c r="K362" t="s">
        <v>947</v>
      </c>
      <c r="L362">
        <v>770</v>
      </c>
      <c r="M362" t="s">
        <v>947</v>
      </c>
      <c r="N362" t="s">
        <v>947</v>
      </c>
      <c r="O362" t="s">
        <v>13</v>
      </c>
      <c r="P362" t="s">
        <v>946</v>
      </c>
      <c r="Q362" t="str">
        <f>IF(Table4[[#This Row],[DaysLate]]="","NA",IF(Table4[[#This Row],[DaysLate]]&lt;=0,"On Time",IF(Table4[[#This Row],[DaysLate]]&lt;=30,"1-30 Days",IF(Table4[[#This Row],[DaysLate]]&lt;=60,"30-60 Days",IF(Table4[[#This Row],[DaysLate]]&lt;=90,"60-90 Days","90+ Days")))))</f>
        <v>On Time</v>
      </c>
      <c r="R362">
        <f>IF(Table4[[#This Row],[DaysLate]]="","",IF(Table4[[#This Row],[DaysLate]]&gt;0,1,0))</f>
        <v>0</v>
      </c>
      <c r="S362" t="str">
        <f>IF(Table4[[#This Row],[DisputedFlag]]="","",IF(Table4[[#This Row],[DisputedFlag]]="Yes",1,0))</f>
        <v/>
      </c>
      <c r="T362">
        <f>IF(Table4[[#This Row],[PaymentStatus]]="Open",1,0)</f>
        <v>0</v>
      </c>
      <c r="U362">
        <f>IF(Table4[[#This Row],[InvoiceDate]]&lt;&gt;"",YEAR(Table4[[#This Row],[InvoiceDate]]),"")</f>
        <v>2023</v>
      </c>
    </row>
    <row r="363" spans="1:21" x14ac:dyDescent="0.4">
      <c r="A363" t="s">
        <v>384</v>
      </c>
      <c r="B363" t="s">
        <v>945</v>
      </c>
      <c r="C363" t="s">
        <v>10</v>
      </c>
      <c r="D363" s="1">
        <v>45298</v>
      </c>
      <c r="E363" s="1">
        <v>45328</v>
      </c>
      <c r="F363">
        <v>937.69</v>
      </c>
      <c r="G363" t="s">
        <v>25</v>
      </c>
      <c r="H363" t="s">
        <v>28</v>
      </c>
      <c r="I363" s="1">
        <v>45328</v>
      </c>
      <c r="J363">
        <v>0</v>
      </c>
      <c r="K363" t="s">
        <v>947</v>
      </c>
      <c r="L363">
        <v>406</v>
      </c>
      <c r="M363" t="s">
        <v>947</v>
      </c>
      <c r="N363" t="s">
        <v>947</v>
      </c>
      <c r="O363" t="s">
        <v>13</v>
      </c>
      <c r="P363" t="s">
        <v>946</v>
      </c>
      <c r="Q363" t="str">
        <f>IF(Table4[[#This Row],[DaysLate]]="","NA",IF(Table4[[#This Row],[DaysLate]]&lt;=0,"On Time",IF(Table4[[#This Row],[DaysLate]]&lt;=30,"1-30 Days",IF(Table4[[#This Row],[DaysLate]]&lt;=60,"30-60 Days",IF(Table4[[#This Row],[DaysLate]]&lt;=90,"60-90 Days","90+ Days")))))</f>
        <v>On Time</v>
      </c>
      <c r="R363">
        <f>IF(Table4[[#This Row],[DaysLate]]="","",IF(Table4[[#This Row],[DaysLate]]&gt;0,1,0))</f>
        <v>0</v>
      </c>
      <c r="S363" t="str">
        <f>IF(Table4[[#This Row],[DisputedFlag]]="","",IF(Table4[[#This Row],[DisputedFlag]]="Yes",1,0))</f>
        <v/>
      </c>
      <c r="T363">
        <f>IF(Table4[[#This Row],[PaymentStatus]]="Open",1,0)</f>
        <v>0</v>
      </c>
      <c r="U363">
        <f>IF(Table4[[#This Row],[InvoiceDate]]&lt;&gt;"",YEAR(Table4[[#This Row],[InvoiceDate]]),"")</f>
        <v>2024</v>
      </c>
    </row>
    <row r="364" spans="1:21" x14ac:dyDescent="0.4">
      <c r="A364" t="s">
        <v>385</v>
      </c>
      <c r="B364" t="s">
        <v>945</v>
      </c>
      <c r="C364" t="s">
        <v>21</v>
      </c>
      <c r="D364" s="1">
        <v>45307</v>
      </c>
      <c r="E364" s="1">
        <v>45337</v>
      </c>
      <c r="F364">
        <v>2005.72</v>
      </c>
      <c r="G364" t="s">
        <v>22</v>
      </c>
      <c r="H364" t="s">
        <v>28</v>
      </c>
      <c r="I364" s="1">
        <v>45346</v>
      </c>
      <c r="J364">
        <v>9</v>
      </c>
      <c r="K364" t="s">
        <v>947</v>
      </c>
      <c r="L364">
        <v>818</v>
      </c>
      <c r="M364" t="s">
        <v>947</v>
      </c>
      <c r="N364" t="s">
        <v>947</v>
      </c>
      <c r="O364" t="s">
        <v>13</v>
      </c>
      <c r="P364" t="s">
        <v>946</v>
      </c>
      <c r="Q364" t="str">
        <f>IF(Table4[[#This Row],[DaysLate]]="","NA",IF(Table4[[#This Row],[DaysLate]]&lt;=0,"On Time",IF(Table4[[#This Row],[DaysLate]]&lt;=30,"1-30 Days",IF(Table4[[#This Row],[DaysLate]]&lt;=60,"30-60 Days",IF(Table4[[#This Row],[DaysLate]]&lt;=90,"60-90 Days","90+ Days")))))</f>
        <v>1-30 Days</v>
      </c>
      <c r="R364">
        <f>IF(Table4[[#This Row],[DaysLate]]="","",IF(Table4[[#This Row],[DaysLate]]&gt;0,1,0))</f>
        <v>1</v>
      </c>
      <c r="S364" t="str">
        <f>IF(Table4[[#This Row],[DisputedFlag]]="","",IF(Table4[[#This Row],[DisputedFlag]]="Yes",1,0))</f>
        <v/>
      </c>
      <c r="T364">
        <f>IF(Table4[[#This Row],[PaymentStatus]]="Open",1,0)</f>
        <v>0</v>
      </c>
      <c r="U364">
        <f>IF(Table4[[#This Row],[InvoiceDate]]&lt;&gt;"",YEAR(Table4[[#This Row],[InvoiceDate]]),"")</f>
        <v>2024</v>
      </c>
    </row>
    <row r="365" spans="1:21" x14ac:dyDescent="0.4">
      <c r="A365" t="s">
        <v>386</v>
      </c>
      <c r="B365" t="s">
        <v>945</v>
      </c>
      <c r="C365" t="s">
        <v>10</v>
      </c>
      <c r="D365" s="1">
        <v>45306</v>
      </c>
      <c r="E365" s="1">
        <v>45336</v>
      </c>
      <c r="F365">
        <v>4353.25</v>
      </c>
      <c r="G365" t="s">
        <v>15</v>
      </c>
      <c r="H365" t="s">
        <v>28</v>
      </c>
      <c r="I365" s="1">
        <v>45349</v>
      </c>
      <c r="J365">
        <v>13</v>
      </c>
      <c r="K365" t="s">
        <v>947</v>
      </c>
      <c r="L365">
        <v>391</v>
      </c>
      <c r="M365" t="s">
        <v>947</v>
      </c>
      <c r="N365" t="s">
        <v>947</v>
      </c>
      <c r="O365" t="s">
        <v>13</v>
      </c>
      <c r="P365" t="s">
        <v>946</v>
      </c>
      <c r="Q365" t="str">
        <f>IF(Table4[[#This Row],[DaysLate]]="","NA",IF(Table4[[#This Row],[DaysLate]]&lt;=0,"On Time",IF(Table4[[#This Row],[DaysLate]]&lt;=30,"1-30 Days",IF(Table4[[#This Row],[DaysLate]]&lt;=60,"30-60 Days",IF(Table4[[#This Row],[DaysLate]]&lt;=90,"60-90 Days","90+ Days")))))</f>
        <v>1-30 Days</v>
      </c>
      <c r="R365">
        <f>IF(Table4[[#This Row],[DaysLate]]="","",IF(Table4[[#This Row],[DaysLate]]&gt;0,1,0))</f>
        <v>1</v>
      </c>
      <c r="S365" t="str">
        <f>IF(Table4[[#This Row],[DisputedFlag]]="","",IF(Table4[[#This Row],[DisputedFlag]]="Yes",1,0))</f>
        <v/>
      </c>
      <c r="T365">
        <f>IF(Table4[[#This Row],[PaymentStatus]]="Open",1,0)</f>
        <v>0</v>
      </c>
      <c r="U365">
        <f>IF(Table4[[#This Row],[InvoiceDate]]&lt;&gt;"",YEAR(Table4[[#This Row],[InvoiceDate]]),"")</f>
        <v>2024</v>
      </c>
    </row>
    <row r="366" spans="1:21" x14ac:dyDescent="0.4">
      <c r="A366" t="s">
        <v>387</v>
      </c>
      <c r="B366" t="s">
        <v>945</v>
      </c>
      <c r="C366" t="s">
        <v>10</v>
      </c>
      <c r="D366" s="1">
        <v>45653</v>
      </c>
      <c r="E366" s="1">
        <v>45683</v>
      </c>
      <c r="F366">
        <v>2122.23</v>
      </c>
      <c r="G366" t="s">
        <v>25</v>
      </c>
      <c r="H366" t="s">
        <v>12</v>
      </c>
      <c r="I366" s="1">
        <v>0</v>
      </c>
      <c r="J366" t="s">
        <v>947</v>
      </c>
      <c r="K366" t="s">
        <v>947</v>
      </c>
      <c r="L366">
        <v>897</v>
      </c>
      <c r="M366" t="s">
        <v>947</v>
      </c>
      <c r="N366" t="s">
        <v>947</v>
      </c>
      <c r="O366" t="s">
        <v>13</v>
      </c>
      <c r="P366" t="s">
        <v>946</v>
      </c>
      <c r="Q366" t="str">
        <f>IF(Table4[[#This Row],[DaysLate]]="","NA",IF(Table4[[#This Row],[DaysLate]]&lt;=0,"On Time",IF(Table4[[#This Row],[DaysLate]]&lt;=30,"1-30 Days",IF(Table4[[#This Row],[DaysLate]]&lt;=60,"30-60 Days",IF(Table4[[#This Row],[DaysLate]]&lt;=90,"60-90 Days","90+ Days")))))</f>
        <v>NA</v>
      </c>
      <c r="R366" t="str">
        <f>IF(Table4[[#This Row],[DaysLate]]="","",IF(Table4[[#This Row],[DaysLate]]&gt;0,1,0))</f>
        <v/>
      </c>
      <c r="S366" t="str">
        <f>IF(Table4[[#This Row],[DisputedFlag]]="","",IF(Table4[[#This Row],[DisputedFlag]]="Yes",1,0))</f>
        <v/>
      </c>
      <c r="T366">
        <f>IF(Table4[[#This Row],[PaymentStatus]]="Open",1,0)</f>
        <v>1</v>
      </c>
      <c r="U366">
        <f>IF(Table4[[#This Row],[InvoiceDate]]&lt;&gt;"",YEAR(Table4[[#This Row],[InvoiceDate]]),"")</f>
        <v>2024</v>
      </c>
    </row>
    <row r="367" spans="1:21" x14ac:dyDescent="0.4">
      <c r="A367" t="s">
        <v>388</v>
      </c>
      <c r="B367" t="s">
        <v>945</v>
      </c>
      <c r="C367" t="s">
        <v>43</v>
      </c>
      <c r="D367" s="1">
        <v>45756</v>
      </c>
      <c r="E367" s="1">
        <v>45786</v>
      </c>
      <c r="F367">
        <v>3957.87</v>
      </c>
      <c r="G367" t="s">
        <v>15</v>
      </c>
      <c r="H367" t="s">
        <v>16</v>
      </c>
      <c r="I367" s="1">
        <v>0</v>
      </c>
      <c r="J367" t="s">
        <v>947</v>
      </c>
      <c r="K367" t="s">
        <v>947</v>
      </c>
      <c r="L367">
        <v>818</v>
      </c>
      <c r="M367" t="s">
        <v>947</v>
      </c>
      <c r="N367" t="s">
        <v>947</v>
      </c>
      <c r="O367" t="s">
        <v>13</v>
      </c>
      <c r="P367" t="s">
        <v>946</v>
      </c>
      <c r="Q367" t="str">
        <f>IF(Table4[[#This Row],[DaysLate]]="","NA",IF(Table4[[#This Row],[DaysLate]]&lt;=0,"On Time",IF(Table4[[#This Row],[DaysLate]]&lt;=30,"1-30 Days",IF(Table4[[#This Row],[DaysLate]]&lt;=60,"30-60 Days",IF(Table4[[#This Row],[DaysLate]]&lt;=90,"60-90 Days","90+ Days")))))</f>
        <v>NA</v>
      </c>
      <c r="R367" t="str">
        <f>IF(Table4[[#This Row],[DaysLate]]="","",IF(Table4[[#This Row],[DaysLate]]&gt;0,1,0))</f>
        <v/>
      </c>
      <c r="S367" t="str">
        <f>IF(Table4[[#This Row],[DisputedFlag]]="","",IF(Table4[[#This Row],[DisputedFlag]]="Yes",1,0))</f>
        <v/>
      </c>
      <c r="T367">
        <f>IF(Table4[[#This Row],[PaymentStatus]]="Open",1,0)</f>
        <v>0</v>
      </c>
      <c r="U367">
        <f>IF(Table4[[#This Row],[InvoiceDate]]&lt;&gt;"",YEAR(Table4[[#This Row],[InvoiceDate]]),"")</f>
        <v>2025</v>
      </c>
    </row>
    <row r="368" spans="1:21" x14ac:dyDescent="0.4">
      <c r="A368" t="s">
        <v>389</v>
      </c>
      <c r="B368" t="s">
        <v>945</v>
      </c>
      <c r="C368" t="s">
        <v>10</v>
      </c>
      <c r="D368" s="1">
        <v>45495</v>
      </c>
      <c r="E368" s="1">
        <v>45525</v>
      </c>
      <c r="F368">
        <v>3266.74</v>
      </c>
      <c r="G368" t="s">
        <v>25</v>
      </c>
      <c r="H368" t="s">
        <v>16</v>
      </c>
      <c r="I368" s="1">
        <v>0</v>
      </c>
      <c r="J368" t="s">
        <v>947</v>
      </c>
      <c r="K368" t="s">
        <v>947</v>
      </c>
      <c r="L368">
        <v>770</v>
      </c>
      <c r="M368" t="s">
        <v>947</v>
      </c>
      <c r="N368" t="s">
        <v>947</v>
      </c>
      <c r="O368" t="s">
        <v>13</v>
      </c>
      <c r="P368" t="s">
        <v>946</v>
      </c>
      <c r="Q368" t="str">
        <f>IF(Table4[[#This Row],[DaysLate]]="","NA",IF(Table4[[#This Row],[DaysLate]]&lt;=0,"On Time",IF(Table4[[#This Row],[DaysLate]]&lt;=30,"1-30 Days",IF(Table4[[#This Row],[DaysLate]]&lt;=60,"30-60 Days",IF(Table4[[#This Row],[DaysLate]]&lt;=90,"60-90 Days","90+ Days")))))</f>
        <v>NA</v>
      </c>
      <c r="R368" t="str">
        <f>IF(Table4[[#This Row],[DaysLate]]="","",IF(Table4[[#This Row],[DaysLate]]&gt;0,1,0))</f>
        <v/>
      </c>
      <c r="S368" t="str">
        <f>IF(Table4[[#This Row],[DisputedFlag]]="","",IF(Table4[[#This Row],[DisputedFlag]]="Yes",1,0))</f>
        <v/>
      </c>
      <c r="T368">
        <f>IF(Table4[[#This Row],[PaymentStatus]]="Open",1,0)</f>
        <v>0</v>
      </c>
      <c r="U368">
        <f>IF(Table4[[#This Row],[InvoiceDate]]&lt;&gt;"",YEAR(Table4[[#This Row],[InvoiceDate]]),"")</f>
        <v>2024</v>
      </c>
    </row>
    <row r="369" spans="1:21" x14ac:dyDescent="0.4">
      <c r="A369" t="s">
        <v>390</v>
      </c>
      <c r="B369" t="s">
        <v>945</v>
      </c>
      <c r="C369" t="s">
        <v>43</v>
      </c>
      <c r="D369" s="1">
        <v>45411</v>
      </c>
      <c r="E369" s="1">
        <v>45441</v>
      </c>
      <c r="F369">
        <v>4729.29</v>
      </c>
      <c r="G369" t="s">
        <v>25</v>
      </c>
      <c r="H369" t="s">
        <v>16</v>
      </c>
      <c r="I369" s="1">
        <v>0</v>
      </c>
      <c r="J369" t="s">
        <v>947</v>
      </c>
      <c r="K369" t="s">
        <v>947</v>
      </c>
      <c r="L369">
        <v>406</v>
      </c>
      <c r="M369" t="s">
        <v>947</v>
      </c>
      <c r="N369" t="s">
        <v>947</v>
      </c>
      <c r="O369" t="s">
        <v>13</v>
      </c>
      <c r="P369" t="s">
        <v>946</v>
      </c>
      <c r="Q369" t="str">
        <f>IF(Table4[[#This Row],[DaysLate]]="","NA",IF(Table4[[#This Row],[DaysLate]]&lt;=0,"On Time",IF(Table4[[#This Row],[DaysLate]]&lt;=30,"1-30 Days",IF(Table4[[#This Row],[DaysLate]]&lt;=60,"30-60 Days",IF(Table4[[#This Row],[DaysLate]]&lt;=90,"60-90 Days","90+ Days")))))</f>
        <v>NA</v>
      </c>
      <c r="R369" t="str">
        <f>IF(Table4[[#This Row],[DaysLate]]="","",IF(Table4[[#This Row],[DaysLate]]&gt;0,1,0))</f>
        <v/>
      </c>
      <c r="S369" t="str">
        <f>IF(Table4[[#This Row],[DisputedFlag]]="","",IF(Table4[[#This Row],[DisputedFlag]]="Yes",1,0))</f>
        <v/>
      </c>
      <c r="T369">
        <f>IF(Table4[[#This Row],[PaymentStatus]]="Open",1,0)</f>
        <v>0</v>
      </c>
      <c r="U369">
        <f>IF(Table4[[#This Row],[InvoiceDate]]&lt;&gt;"",YEAR(Table4[[#This Row],[InvoiceDate]]),"")</f>
        <v>2024</v>
      </c>
    </row>
    <row r="370" spans="1:21" x14ac:dyDescent="0.4">
      <c r="A370" t="s">
        <v>391</v>
      </c>
      <c r="B370" t="s">
        <v>945</v>
      </c>
      <c r="C370" t="s">
        <v>21</v>
      </c>
      <c r="D370" s="1">
        <v>45731</v>
      </c>
      <c r="E370" s="1">
        <v>45761</v>
      </c>
      <c r="F370">
        <v>1404.93</v>
      </c>
      <c r="G370" t="s">
        <v>25</v>
      </c>
      <c r="H370" t="s">
        <v>16</v>
      </c>
      <c r="I370" s="1">
        <v>0</v>
      </c>
      <c r="J370" t="s">
        <v>947</v>
      </c>
      <c r="K370" t="s">
        <v>947</v>
      </c>
      <c r="L370">
        <v>391</v>
      </c>
      <c r="M370" t="s">
        <v>947</v>
      </c>
      <c r="N370" t="s">
        <v>947</v>
      </c>
      <c r="O370" t="s">
        <v>13</v>
      </c>
      <c r="P370" t="s">
        <v>946</v>
      </c>
      <c r="Q370" t="str">
        <f>IF(Table4[[#This Row],[DaysLate]]="","NA",IF(Table4[[#This Row],[DaysLate]]&lt;=0,"On Time",IF(Table4[[#This Row],[DaysLate]]&lt;=30,"1-30 Days",IF(Table4[[#This Row],[DaysLate]]&lt;=60,"30-60 Days",IF(Table4[[#This Row],[DaysLate]]&lt;=90,"60-90 Days","90+ Days")))))</f>
        <v>NA</v>
      </c>
      <c r="R370" t="str">
        <f>IF(Table4[[#This Row],[DaysLate]]="","",IF(Table4[[#This Row],[DaysLate]]&gt;0,1,0))</f>
        <v/>
      </c>
      <c r="S370" t="str">
        <f>IF(Table4[[#This Row],[DisputedFlag]]="","",IF(Table4[[#This Row],[DisputedFlag]]="Yes",1,0))</f>
        <v/>
      </c>
      <c r="T370">
        <f>IF(Table4[[#This Row],[PaymentStatus]]="Open",1,0)</f>
        <v>0</v>
      </c>
      <c r="U370">
        <f>IF(Table4[[#This Row],[InvoiceDate]]&lt;&gt;"",YEAR(Table4[[#This Row],[InvoiceDate]]),"")</f>
        <v>2025</v>
      </c>
    </row>
    <row r="371" spans="1:21" x14ac:dyDescent="0.4">
      <c r="A371" t="s">
        <v>392</v>
      </c>
      <c r="B371" t="s">
        <v>945</v>
      </c>
      <c r="C371" t="s">
        <v>43</v>
      </c>
      <c r="D371" s="1">
        <v>45631</v>
      </c>
      <c r="E371" s="1">
        <v>45661</v>
      </c>
      <c r="F371">
        <v>2397.5100000000002</v>
      </c>
      <c r="G371" t="s">
        <v>15</v>
      </c>
      <c r="H371" t="s">
        <v>16</v>
      </c>
      <c r="I371" s="1">
        <v>0</v>
      </c>
      <c r="J371" t="s">
        <v>947</v>
      </c>
      <c r="K371" t="s">
        <v>947</v>
      </c>
      <c r="L371">
        <v>897</v>
      </c>
      <c r="M371" t="s">
        <v>947</v>
      </c>
      <c r="N371" t="s">
        <v>947</v>
      </c>
      <c r="O371" t="s">
        <v>13</v>
      </c>
      <c r="P371" t="s">
        <v>946</v>
      </c>
      <c r="Q371" t="str">
        <f>IF(Table4[[#This Row],[DaysLate]]="","NA",IF(Table4[[#This Row],[DaysLate]]&lt;=0,"On Time",IF(Table4[[#This Row],[DaysLate]]&lt;=30,"1-30 Days",IF(Table4[[#This Row],[DaysLate]]&lt;=60,"30-60 Days",IF(Table4[[#This Row],[DaysLate]]&lt;=90,"60-90 Days","90+ Days")))))</f>
        <v>NA</v>
      </c>
      <c r="R371" t="str">
        <f>IF(Table4[[#This Row],[DaysLate]]="","",IF(Table4[[#This Row],[DaysLate]]&gt;0,1,0))</f>
        <v/>
      </c>
      <c r="S371" t="str">
        <f>IF(Table4[[#This Row],[DisputedFlag]]="","",IF(Table4[[#This Row],[DisputedFlag]]="Yes",1,0))</f>
        <v/>
      </c>
      <c r="T371">
        <f>IF(Table4[[#This Row],[PaymentStatus]]="Open",1,0)</f>
        <v>0</v>
      </c>
      <c r="U371">
        <f>IF(Table4[[#This Row],[InvoiceDate]]&lt;&gt;"",YEAR(Table4[[#This Row],[InvoiceDate]]),"")</f>
        <v>2024</v>
      </c>
    </row>
    <row r="372" spans="1:21" x14ac:dyDescent="0.4">
      <c r="A372" t="s">
        <v>393</v>
      </c>
      <c r="B372" t="s">
        <v>945</v>
      </c>
      <c r="C372" t="s">
        <v>43</v>
      </c>
      <c r="D372" s="1">
        <v>45005</v>
      </c>
      <c r="E372" s="1">
        <v>45035</v>
      </c>
      <c r="F372">
        <v>3324.14</v>
      </c>
      <c r="G372" t="s">
        <v>25</v>
      </c>
      <c r="H372" t="s">
        <v>28</v>
      </c>
      <c r="I372" s="1">
        <v>45035</v>
      </c>
      <c r="J372">
        <v>0</v>
      </c>
      <c r="K372" t="s">
        <v>947</v>
      </c>
      <c r="L372">
        <v>406</v>
      </c>
      <c r="M372" t="s">
        <v>947</v>
      </c>
      <c r="N372" t="s">
        <v>947</v>
      </c>
      <c r="O372" t="s">
        <v>13</v>
      </c>
      <c r="P372" t="s">
        <v>946</v>
      </c>
      <c r="Q372" t="str">
        <f>IF(Table4[[#This Row],[DaysLate]]="","NA",IF(Table4[[#This Row],[DaysLate]]&lt;=0,"On Time",IF(Table4[[#This Row],[DaysLate]]&lt;=30,"1-30 Days",IF(Table4[[#This Row],[DaysLate]]&lt;=60,"30-60 Days",IF(Table4[[#This Row],[DaysLate]]&lt;=90,"60-90 Days","90+ Days")))))</f>
        <v>On Time</v>
      </c>
      <c r="R372">
        <f>IF(Table4[[#This Row],[DaysLate]]="","",IF(Table4[[#This Row],[DaysLate]]&gt;0,1,0))</f>
        <v>0</v>
      </c>
      <c r="S372" t="str">
        <f>IF(Table4[[#This Row],[DisputedFlag]]="","",IF(Table4[[#This Row],[DisputedFlag]]="Yes",1,0))</f>
        <v/>
      </c>
      <c r="T372">
        <f>IF(Table4[[#This Row],[PaymentStatus]]="Open",1,0)</f>
        <v>0</v>
      </c>
      <c r="U372">
        <f>IF(Table4[[#This Row],[InvoiceDate]]&lt;&gt;"",YEAR(Table4[[#This Row],[InvoiceDate]]),"")</f>
        <v>2023</v>
      </c>
    </row>
    <row r="373" spans="1:21" x14ac:dyDescent="0.4">
      <c r="A373" t="s">
        <v>394</v>
      </c>
      <c r="B373" t="s">
        <v>945</v>
      </c>
      <c r="C373" t="s">
        <v>39</v>
      </c>
      <c r="D373" s="1">
        <v>45290</v>
      </c>
      <c r="E373" s="1">
        <v>45320</v>
      </c>
      <c r="F373">
        <v>4000.08</v>
      </c>
      <c r="G373" t="s">
        <v>19</v>
      </c>
      <c r="H373" t="s">
        <v>12</v>
      </c>
      <c r="I373" s="1">
        <v>0</v>
      </c>
      <c r="J373" t="s">
        <v>947</v>
      </c>
      <c r="K373" t="s">
        <v>947</v>
      </c>
      <c r="L373">
        <v>391</v>
      </c>
      <c r="M373" t="s">
        <v>947</v>
      </c>
      <c r="N373" t="s">
        <v>947</v>
      </c>
      <c r="O373" t="s">
        <v>13</v>
      </c>
      <c r="P373" t="s">
        <v>946</v>
      </c>
      <c r="Q373" t="str">
        <f>IF(Table4[[#This Row],[DaysLate]]="","NA",IF(Table4[[#This Row],[DaysLate]]&lt;=0,"On Time",IF(Table4[[#This Row],[DaysLate]]&lt;=30,"1-30 Days",IF(Table4[[#This Row],[DaysLate]]&lt;=60,"30-60 Days",IF(Table4[[#This Row],[DaysLate]]&lt;=90,"60-90 Days","90+ Days")))))</f>
        <v>NA</v>
      </c>
      <c r="R373" t="str">
        <f>IF(Table4[[#This Row],[DaysLate]]="","",IF(Table4[[#This Row],[DaysLate]]&gt;0,1,0))</f>
        <v/>
      </c>
      <c r="S373" t="str">
        <f>IF(Table4[[#This Row],[DisputedFlag]]="","",IF(Table4[[#This Row],[DisputedFlag]]="Yes",1,0))</f>
        <v/>
      </c>
      <c r="T373">
        <f>IF(Table4[[#This Row],[PaymentStatus]]="Open",1,0)</f>
        <v>1</v>
      </c>
      <c r="U373">
        <f>IF(Table4[[#This Row],[InvoiceDate]]&lt;&gt;"",YEAR(Table4[[#This Row],[InvoiceDate]]),"")</f>
        <v>2023</v>
      </c>
    </row>
    <row r="374" spans="1:21" x14ac:dyDescent="0.4">
      <c r="A374" t="s">
        <v>395</v>
      </c>
      <c r="B374" t="s">
        <v>945</v>
      </c>
      <c r="C374" t="s">
        <v>39</v>
      </c>
      <c r="D374" s="1">
        <v>45788</v>
      </c>
      <c r="E374" s="1">
        <v>45818</v>
      </c>
      <c r="F374">
        <v>692.78</v>
      </c>
      <c r="G374" t="s">
        <v>11</v>
      </c>
      <c r="H374" t="s">
        <v>28</v>
      </c>
      <c r="I374" s="1">
        <v>45818</v>
      </c>
      <c r="J374">
        <v>0</v>
      </c>
      <c r="K374" t="s">
        <v>947</v>
      </c>
      <c r="L374">
        <v>770</v>
      </c>
      <c r="M374" t="s">
        <v>947</v>
      </c>
      <c r="N374" t="s">
        <v>947</v>
      </c>
      <c r="O374" t="s">
        <v>13</v>
      </c>
      <c r="P374" t="s">
        <v>946</v>
      </c>
      <c r="Q374" t="str">
        <f>IF(Table4[[#This Row],[DaysLate]]="","NA",IF(Table4[[#This Row],[DaysLate]]&lt;=0,"On Time",IF(Table4[[#This Row],[DaysLate]]&lt;=30,"1-30 Days",IF(Table4[[#This Row],[DaysLate]]&lt;=60,"30-60 Days",IF(Table4[[#This Row],[DaysLate]]&lt;=90,"60-90 Days","90+ Days")))))</f>
        <v>On Time</v>
      </c>
      <c r="R374">
        <f>IF(Table4[[#This Row],[DaysLate]]="","",IF(Table4[[#This Row],[DaysLate]]&gt;0,1,0))</f>
        <v>0</v>
      </c>
      <c r="S374" t="str">
        <f>IF(Table4[[#This Row],[DisputedFlag]]="","",IF(Table4[[#This Row],[DisputedFlag]]="Yes",1,0))</f>
        <v/>
      </c>
      <c r="T374">
        <f>IF(Table4[[#This Row],[PaymentStatus]]="Open",1,0)</f>
        <v>0</v>
      </c>
      <c r="U374">
        <f>IF(Table4[[#This Row],[InvoiceDate]]&lt;&gt;"",YEAR(Table4[[#This Row],[InvoiceDate]]),"")</f>
        <v>2025</v>
      </c>
    </row>
    <row r="375" spans="1:21" x14ac:dyDescent="0.4">
      <c r="A375" t="s">
        <v>396</v>
      </c>
      <c r="B375" t="s">
        <v>945</v>
      </c>
      <c r="C375" t="s">
        <v>21</v>
      </c>
      <c r="D375" s="1">
        <v>45066</v>
      </c>
      <c r="E375" s="1">
        <v>45096</v>
      </c>
      <c r="F375">
        <v>485.69</v>
      </c>
      <c r="G375" t="s">
        <v>11</v>
      </c>
      <c r="H375" t="s">
        <v>16</v>
      </c>
      <c r="I375" s="1">
        <v>0</v>
      </c>
      <c r="J375" t="s">
        <v>947</v>
      </c>
      <c r="K375" t="s">
        <v>947</v>
      </c>
      <c r="L375">
        <v>818</v>
      </c>
      <c r="M375" t="s">
        <v>947</v>
      </c>
      <c r="N375" t="s">
        <v>947</v>
      </c>
      <c r="O375" t="s">
        <v>13</v>
      </c>
      <c r="P375" t="s">
        <v>946</v>
      </c>
      <c r="Q375" t="str">
        <f>IF(Table4[[#This Row],[DaysLate]]="","NA",IF(Table4[[#This Row],[DaysLate]]&lt;=0,"On Time",IF(Table4[[#This Row],[DaysLate]]&lt;=30,"1-30 Days",IF(Table4[[#This Row],[DaysLate]]&lt;=60,"30-60 Days",IF(Table4[[#This Row],[DaysLate]]&lt;=90,"60-90 Days","90+ Days")))))</f>
        <v>NA</v>
      </c>
      <c r="R375" t="str">
        <f>IF(Table4[[#This Row],[DaysLate]]="","",IF(Table4[[#This Row],[DaysLate]]&gt;0,1,0))</f>
        <v/>
      </c>
      <c r="S375" t="str">
        <f>IF(Table4[[#This Row],[DisputedFlag]]="","",IF(Table4[[#This Row],[DisputedFlag]]="Yes",1,0))</f>
        <v/>
      </c>
      <c r="T375">
        <f>IF(Table4[[#This Row],[PaymentStatus]]="Open",1,0)</f>
        <v>0</v>
      </c>
      <c r="U375">
        <f>IF(Table4[[#This Row],[InvoiceDate]]&lt;&gt;"",YEAR(Table4[[#This Row],[InvoiceDate]]),"")</f>
        <v>2023</v>
      </c>
    </row>
    <row r="376" spans="1:21" x14ac:dyDescent="0.4">
      <c r="A376" t="s">
        <v>397</v>
      </c>
      <c r="B376" t="s">
        <v>945</v>
      </c>
      <c r="C376" t="s">
        <v>43</v>
      </c>
      <c r="D376" s="1">
        <v>45168</v>
      </c>
      <c r="E376" s="1">
        <v>45198</v>
      </c>
      <c r="F376">
        <v>2956.85</v>
      </c>
      <c r="G376" t="s">
        <v>11</v>
      </c>
      <c r="H376" t="s">
        <v>28</v>
      </c>
      <c r="I376" s="1">
        <v>45198</v>
      </c>
      <c r="J376">
        <v>0</v>
      </c>
      <c r="K376" t="s">
        <v>947</v>
      </c>
      <c r="L376">
        <v>897</v>
      </c>
      <c r="M376" t="s">
        <v>947</v>
      </c>
      <c r="N376" t="s">
        <v>947</v>
      </c>
      <c r="O376" t="s">
        <v>13</v>
      </c>
      <c r="P376" t="s">
        <v>946</v>
      </c>
      <c r="Q376" t="str">
        <f>IF(Table4[[#This Row],[DaysLate]]="","NA",IF(Table4[[#This Row],[DaysLate]]&lt;=0,"On Time",IF(Table4[[#This Row],[DaysLate]]&lt;=30,"1-30 Days",IF(Table4[[#This Row],[DaysLate]]&lt;=60,"30-60 Days",IF(Table4[[#This Row],[DaysLate]]&lt;=90,"60-90 Days","90+ Days")))))</f>
        <v>On Time</v>
      </c>
      <c r="R376">
        <f>IF(Table4[[#This Row],[DaysLate]]="","",IF(Table4[[#This Row],[DaysLate]]&gt;0,1,0))</f>
        <v>0</v>
      </c>
      <c r="S376" t="str">
        <f>IF(Table4[[#This Row],[DisputedFlag]]="","",IF(Table4[[#This Row],[DisputedFlag]]="Yes",1,0))</f>
        <v/>
      </c>
      <c r="T376">
        <f>IF(Table4[[#This Row],[PaymentStatus]]="Open",1,0)</f>
        <v>0</v>
      </c>
      <c r="U376">
        <f>IF(Table4[[#This Row],[InvoiceDate]]&lt;&gt;"",YEAR(Table4[[#This Row],[InvoiceDate]]),"")</f>
        <v>2023</v>
      </c>
    </row>
    <row r="377" spans="1:21" x14ac:dyDescent="0.4">
      <c r="A377" t="s">
        <v>398</v>
      </c>
      <c r="B377" t="s">
        <v>945</v>
      </c>
      <c r="C377" t="s">
        <v>18</v>
      </c>
      <c r="D377" s="1">
        <v>45233</v>
      </c>
      <c r="E377" s="1">
        <v>45263</v>
      </c>
      <c r="F377">
        <v>2455.2600000000002</v>
      </c>
      <c r="G377" t="s">
        <v>15</v>
      </c>
      <c r="H377" t="s">
        <v>16</v>
      </c>
      <c r="I377" s="1">
        <v>0</v>
      </c>
      <c r="J377" t="s">
        <v>947</v>
      </c>
      <c r="K377" t="s">
        <v>947</v>
      </c>
      <c r="L377">
        <v>818</v>
      </c>
      <c r="M377" t="s">
        <v>947</v>
      </c>
      <c r="N377" t="s">
        <v>947</v>
      </c>
      <c r="O377" t="s">
        <v>13</v>
      </c>
      <c r="P377" t="s">
        <v>946</v>
      </c>
      <c r="Q377" t="str">
        <f>IF(Table4[[#This Row],[DaysLate]]="","NA",IF(Table4[[#This Row],[DaysLate]]&lt;=0,"On Time",IF(Table4[[#This Row],[DaysLate]]&lt;=30,"1-30 Days",IF(Table4[[#This Row],[DaysLate]]&lt;=60,"30-60 Days",IF(Table4[[#This Row],[DaysLate]]&lt;=90,"60-90 Days","90+ Days")))))</f>
        <v>NA</v>
      </c>
      <c r="R377" t="str">
        <f>IF(Table4[[#This Row],[DaysLate]]="","",IF(Table4[[#This Row],[DaysLate]]&gt;0,1,0))</f>
        <v/>
      </c>
      <c r="S377" t="str">
        <f>IF(Table4[[#This Row],[DisputedFlag]]="","",IF(Table4[[#This Row],[DisputedFlag]]="Yes",1,0))</f>
        <v/>
      </c>
      <c r="T377">
        <f>IF(Table4[[#This Row],[PaymentStatus]]="Open",1,0)</f>
        <v>0</v>
      </c>
      <c r="U377">
        <f>IF(Table4[[#This Row],[InvoiceDate]]&lt;&gt;"",YEAR(Table4[[#This Row],[InvoiceDate]]),"")</f>
        <v>2023</v>
      </c>
    </row>
    <row r="378" spans="1:21" x14ac:dyDescent="0.4">
      <c r="A378" t="s">
        <v>399</v>
      </c>
      <c r="B378" t="s">
        <v>945</v>
      </c>
      <c r="C378" t="s">
        <v>21</v>
      </c>
      <c r="D378" s="1">
        <v>44958</v>
      </c>
      <c r="E378" s="1">
        <v>44988</v>
      </c>
      <c r="F378">
        <v>852.36</v>
      </c>
      <c r="G378" t="s">
        <v>15</v>
      </c>
      <c r="H378" t="s">
        <v>28</v>
      </c>
      <c r="I378" s="1">
        <v>44988</v>
      </c>
      <c r="J378">
        <v>0</v>
      </c>
      <c r="K378" t="s">
        <v>947</v>
      </c>
      <c r="L378">
        <v>391</v>
      </c>
      <c r="M378" t="s">
        <v>947</v>
      </c>
      <c r="N378" t="s">
        <v>947</v>
      </c>
      <c r="O378" t="s">
        <v>13</v>
      </c>
      <c r="P378" t="s">
        <v>946</v>
      </c>
      <c r="Q378" t="str">
        <f>IF(Table4[[#This Row],[DaysLate]]="","NA",IF(Table4[[#This Row],[DaysLate]]&lt;=0,"On Time",IF(Table4[[#This Row],[DaysLate]]&lt;=30,"1-30 Days",IF(Table4[[#This Row],[DaysLate]]&lt;=60,"30-60 Days",IF(Table4[[#This Row],[DaysLate]]&lt;=90,"60-90 Days","90+ Days")))))</f>
        <v>On Time</v>
      </c>
      <c r="R378">
        <f>IF(Table4[[#This Row],[DaysLate]]="","",IF(Table4[[#This Row],[DaysLate]]&gt;0,1,0))</f>
        <v>0</v>
      </c>
      <c r="S378" t="str">
        <f>IF(Table4[[#This Row],[DisputedFlag]]="","",IF(Table4[[#This Row],[DisputedFlag]]="Yes",1,0))</f>
        <v/>
      </c>
      <c r="T378">
        <f>IF(Table4[[#This Row],[PaymentStatus]]="Open",1,0)</f>
        <v>0</v>
      </c>
      <c r="U378">
        <f>IF(Table4[[#This Row],[InvoiceDate]]&lt;&gt;"",YEAR(Table4[[#This Row],[InvoiceDate]]),"")</f>
        <v>2023</v>
      </c>
    </row>
    <row r="379" spans="1:21" x14ac:dyDescent="0.4">
      <c r="A379" t="s">
        <v>400</v>
      </c>
      <c r="B379" t="s">
        <v>945</v>
      </c>
      <c r="C379" t="s">
        <v>43</v>
      </c>
      <c r="D379" s="1">
        <v>45129</v>
      </c>
      <c r="E379" s="1">
        <v>45159</v>
      </c>
      <c r="F379">
        <v>4885.47</v>
      </c>
      <c r="G379" t="s">
        <v>11</v>
      </c>
      <c r="H379" t="s">
        <v>16</v>
      </c>
      <c r="I379" s="1">
        <v>0</v>
      </c>
      <c r="J379" t="s">
        <v>947</v>
      </c>
      <c r="K379" t="s">
        <v>947</v>
      </c>
      <c r="L379">
        <v>770</v>
      </c>
      <c r="M379" t="s">
        <v>947</v>
      </c>
      <c r="N379" t="s">
        <v>947</v>
      </c>
      <c r="O379" t="s">
        <v>13</v>
      </c>
      <c r="P379" t="s">
        <v>946</v>
      </c>
      <c r="Q379" t="str">
        <f>IF(Table4[[#This Row],[DaysLate]]="","NA",IF(Table4[[#This Row],[DaysLate]]&lt;=0,"On Time",IF(Table4[[#This Row],[DaysLate]]&lt;=30,"1-30 Days",IF(Table4[[#This Row],[DaysLate]]&lt;=60,"30-60 Days",IF(Table4[[#This Row],[DaysLate]]&lt;=90,"60-90 Days","90+ Days")))))</f>
        <v>NA</v>
      </c>
      <c r="R379" t="str">
        <f>IF(Table4[[#This Row],[DaysLate]]="","",IF(Table4[[#This Row],[DaysLate]]&gt;0,1,0))</f>
        <v/>
      </c>
      <c r="S379" t="str">
        <f>IF(Table4[[#This Row],[DisputedFlag]]="","",IF(Table4[[#This Row],[DisputedFlag]]="Yes",1,0))</f>
        <v/>
      </c>
      <c r="T379">
        <f>IF(Table4[[#This Row],[PaymentStatus]]="Open",1,0)</f>
        <v>0</v>
      </c>
      <c r="U379">
        <f>IF(Table4[[#This Row],[InvoiceDate]]&lt;&gt;"",YEAR(Table4[[#This Row],[InvoiceDate]]),"")</f>
        <v>2023</v>
      </c>
    </row>
    <row r="380" spans="1:21" x14ac:dyDescent="0.4">
      <c r="A380" t="s">
        <v>401</v>
      </c>
      <c r="B380" t="s">
        <v>945</v>
      </c>
      <c r="C380" t="s">
        <v>43</v>
      </c>
      <c r="D380" s="1">
        <v>45521</v>
      </c>
      <c r="E380" s="1">
        <v>45551</v>
      </c>
      <c r="F380">
        <v>3332.33</v>
      </c>
      <c r="G380" t="s">
        <v>22</v>
      </c>
      <c r="H380" t="s">
        <v>12</v>
      </c>
      <c r="I380" s="1">
        <v>0</v>
      </c>
      <c r="J380" t="s">
        <v>947</v>
      </c>
      <c r="K380" t="s">
        <v>947</v>
      </c>
      <c r="L380">
        <v>406</v>
      </c>
      <c r="M380" t="s">
        <v>947</v>
      </c>
      <c r="N380" t="s">
        <v>947</v>
      </c>
      <c r="O380" t="s">
        <v>13</v>
      </c>
      <c r="P380" t="s">
        <v>946</v>
      </c>
      <c r="Q380" t="str">
        <f>IF(Table4[[#This Row],[DaysLate]]="","NA",IF(Table4[[#This Row],[DaysLate]]&lt;=0,"On Time",IF(Table4[[#This Row],[DaysLate]]&lt;=30,"1-30 Days",IF(Table4[[#This Row],[DaysLate]]&lt;=60,"30-60 Days",IF(Table4[[#This Row],[DaysLate]]&lt;=90,"60-90 Days","90+ Days")))))</f>
        <v>NA</v>
      </c>
      <c r="R380" t="str">
        <f>IF(Table4[[#This Row],[DaysLate]]="","",IF(Table4[[#This Row],[DaysLate]]&gt;0,1,0))</f>
        <v/>
      </c>
      <c r="S380" t="str">
        <f>IF(Table4[[#This Row],[DisputedFlag]]="","",IF(Table4[[#This Row],[DisputedFlag]]="Yes",1,0))</f>
        <v/>
      </c>
      <c r="T380">
        <f>IF(Table4[[#This Row],[PaymentStatus]]="Open",1,0)</f>
        <v>1</v>
      </c>
      <c r="U380">
        <f>IF(Table4[[#This Row],[InvoiceDate]]&lt;&gt;"",YEAR(Table4[[#This Row],[InvoiceDate]]),"")</f>
        <v>2024</v>
      </c>
    </row>
    <row r="381" spans="1:21" x14ac:dyDescent="0.4">
      <c r="A381" t="s">
        <v>402</v>
      </c>
      <c r="B381" t="s">
        <v>945</v>
      </c>
      <c r="C381" t="s">
        <v>43</v>
      </c>
      <c r="D381" s="1">
        <v>45170</v>
      </c>
      <c r="E381" s="1">
        <v>45200</v>
      </c>
      <c r="F381">
        <v>431.39</v>
      </c>
      <c r="G381" t="s">
        <v>22</v>
      </c>
      <c r="H381" t="s">
        <v>28</v>
      </c>
      <c r="I381" s="1">
        <v>45200</v>
      </c>
      <c r="J381">
        <v>0</v>
      </c>
      <c r="K381" t="s">
        <v>947</v>
      </c>
      <c r="L381">
        <v>897</v>
      </c>
      <c r="M381" t="s">
        <v>947</v>
      </c>
      <c r="N381" t="s">
        <v>947</v>
      </c>
      <c r="O381" t="s">
        <v>13</v>
      </c>
      <c r="P381" t="s">
        <v>946</v>
      </c>
      <c r="Q381" t="str">
        <f>IF(Table4[[#This Row],[DaysLate]]="","NA",IF(Table4[[#This Row],[DaysLate]]&lt;=0,"On Time",IF(Table4[[#This Row],[DaysLate]]&lt;=30,"1-30 Days",IF(Table4[[#This Row],[DaysLate]]&lt;=60,"30-60 Days",IF(Table4[[#This Row],[DaysLate]]&lt;=90,"60-90 Days","90+ Days")))))</f>
        <v>On Time</v>
      </c>
      <c r="R381">
        <f>IF(Table4[[#This Row],[DaysLate]]="","",IF(Table4[[#This Row],[DaysLate]]&gt;0,1,0))</f>
        <v>0</v>
      </c>
      <c r="S381" t="str">
        <f>IF(Table4[[#This Row],[DisputedFlag]]="","",IF(Table4[[#This Row],[DisputedFlag]]="Yes",1,0))</f>
        <v/>
      </c>
      <c r="T381">
        <f>IF(Table4[[#This Row],[PaymentStatus]]="Open",1,0)</f>
        <v>0</v>
      </c>
      <c r="U381">
        <f>IF(Table4[[#This Row],[InvoiceDate]]&lt;&gt;"",YEAR(Table4[[#This Row],[InvoiceDate]]),"")</f>
        <v>2023</v>
      </c>
    </row>
    <row r="382" spans="1:21" x14ac:dyDescent="0.4">
      <c r="A382" t="s">
        <v>403</v>
      </c>
      <c r="B382" t="s">
        <v>945</v>
      </c>
      <c r="C382" t="s">
        <v>10</v>
      </c>
      <c r="D382" s="1">
        <v>45363</v>
      </c>
      <c r="E382" s="1">
        <v>45393</v>
      </c>
      <c r="F382">
        <v>2201.16</v>
      </c>
      <c r="G382" t="s">
        <v>19</v>
      </c>
      <c r="H382" t="s">
        <v>12</v>
      </c>
      <c r="I382" s="1">
        <v>0</v>
      </c>
      <c r="J382" t="s">
        <v>947</v>
      </c>
      <c r="K382" t="s">
        <v>947</v>
      </c>
      <c r="L382">
        <v>391</v>
      </c>
      <c r="M382" t="s">
        <v>947</v>
      </c>
      <c r="N382" t="s">
        <v>947</v>
      </c>
      <c r="O382" t="s">
        <v>13</v>
      </c>
      <c r="P382" t="s">
        <v>946</v>
      </c>
      <c r="Q382" t="str">
        <f>IF(Table4[[#This Row],[DaysLate]]="","NA",IF(Table4[[#This Row],[DaysLate]]&lt;=0,"On Time",IF(Table4[[#This Row],[DaysLate]]&lt;=30,"1-30 Days",IF(Table4[[#This Row],[DaysLate]]&lt;=60,"30-60 Days",IF(Table4[[#This Row],[DaysLate]]&lt;=90,"60-90 Days","90+ Days")))))</f>
        <v>NA</v>
      </c>
      <c r="R382" t="str">
        <f>IF(Table4[[#This Row],[DaysLate]]="","",IF(Table4[[#This Row],[DaysLate]]&gt;0,1,0))</f>
        <v/>
      </c>
      <c r="S382" t="str">
        <f>IF(Table4[[#This Row],[DisputedFlag]]="","",IF(Table4[[#This Row],[DisputedFlag]]="Yes",1,0))</f>
        <v/>
      </c>
      <c r="T382">
        <f>IF(Table4[[#This Row],[PaymentStatus]]="Open",1,0)</f>
        <v>1</v>
      </c>
      <c r="U382">
        <f>IF(Table4[[#This Row],[InvoiceDate]]&lt;&gt;"",YEAR(Table4[[#This Row],[InvoiceDate]]),"")</f>
        <v>2024</v>
      </c>
    </row>
    <row r="383" spans="1:21" x14ac:dyDescent="0.4">
      <c r="A383" t="s">
        <v>404</v>
      </c>
      <c r="B383" t="s">
        <v>945</v>
      </c>
      <c r="C383" t="s">
        <v>39</v>
      </c>
      <c r="D383" s="1">
        <v>45552</v>
      </c>
      <c r="E383" s="1">
        <v>45582</v>
      </c>
      <c r="F383">
        <v>726.32</v>
      </c>
      <c r="G383" t="s">
        <v>19</v>
      </c>
      <c r="H383" t="s">
        <v>28</v>
      </c>
      <c r="I383" s="1">
        <v>45582</v>
      </c>
      <c r="J383">
        <v>0</v>
      </c>
      <c r="K383" t="s">
        <v>947</v>
      </c>
      <c r="L383">
        <v>406</v>
      </c>
      <c r="M383" t="s">
        <v>947</v>
      </c>
      <c r="N383" t="s">
        <v>947</v>
      </c>
      <c r="O383" t="s">
        <v>13</v>
      </c>
      <c r="P383" t="s">
        <v>946</v>
      </c>
      <c r="Q383" t="str">
        <f>IF(Table4[[#This Row],[DaysLate]]="","NA",IF(Table4[[#This Row],[DaysLate]]&lt;=0,"On Time",IF(Table4[[#This Row],[DaysLate]]&lt;=30,"1-30 Days",IF(Table4[[#This Row],[DaysLate]]&lt;=60,"30-60 Days",IF(Table4[[#This Row],[DaysLate]]&lt;=90,"60-90 Days","90+ Days")))))</f>
        <v>On Time</v>
      </c>
      <c r="R383">
        <f>IF(Table4[[#This Row],[DaysLate]]="","",IF(Table4[[#This Row],[DaysLate]]&gt;0,1,0))</f>
        <v>0</v>
      </c>
      <c r="S383" t="str">
        <f>IF(Table4[[#This Row],[DisputedFlag]]="","",IF(Table4[[#This Row],[DisputedFlag]]="Yes",1,0))</f>
        <v/>
      </c>
      <c r="T383">
        <f>IF(Table4[[#This Row],[PaymentStatus]]="Open",1,0)</f>
        <v>0</v>
      </c>
      <c r="U383">
        <f>IF(Table4[[#This Row],[InvoiceDate]]&lt;&gt;"",YEAR(Table4[[#This Row],[InvoiceDate]]),"")</f>
        <v>2024</v>
      </c>
    </row>
    <row r="384" spans="1:21" x14ac:dyDescent="0.4">
      <c r="A384" t="s">
        <v>405</v>
      </c>
      <c r="B384" t="s">
        <v>945</v>
      </c>
      <c r="C384" t="s">
        <v>43</v>
      </c>
      <c r="D384" s="1">
        <v>45329</v>
      </c>
      <c r="E384" s="1">
        <v>45359</v>
      </c>
      <c r="F384">
        <v>4541.1000000000004</v>
      </c>
      <c r="G384" t="s">
        <v>25</v>
      </c>
      <c r="H384" t="s">
        <v>16</v>
      </c>
      <c r="I384" s="1">
        <v>0</v>
      </c>
      <c r="J384" t="s">
        <v>947</v>
      </c>
      <c r="K384" t="s">
        <v>947</v>
      </c>
      <c r="L384">
        <v>770</v>
      </c>
      <c r="M384" t="s">
        <v>947</v>
      </c>
      <c r="N384" t="s">
        <v>947</v>
      </c>
      <c r="O384" t="s">
        <v>13</v>
      </c>
      <c r="P384" t="s">
        <v>946</v>
      </c>
      <c r="Q384" t="str">
        <f>IF(Table4[[#This Row],[DaysLate]]="","NA",IF(Table4[[#This Row],[DaysLate]]&lt;=0,"On Time",IF(Table4[[#This Row],[DaysLate]]&lt;=30,"1-30 Days",IF(Table4[[#This Row],[DaysLate]]&lt;=60,"30-60 Days",IF(Table4[[#This Row],[DaysLate]]&lt;=90,"60-90 Days","90+ Days")))))</f>
        <v>NA</v>
      </c>
      <c r="R384" t="str">
        <f>IF(Table4[[#This Row],[DaysLate]]="","",IF(Table4[[#This Row],[DaysLate]]&gt;0,1,0))</f>
        <v/>
      </c>
      <c r="S384" t="str">
        <f>IF(Table4[[#This Row],[DisputedFlag]]="","",IF(Table4[[#This Row],[DisputedFlag]]="Yes",1,0))</f>
        <v/>
      </c>
      <c r="T384">
        <f>IF(Table4[[#This Row],[PaymentStatus]]="Open",1,0)</f>
        <v>0</v>
      </c>
      <c r="U384">
        <f>IF(Table4[[#This Row],[InvoiceDate]]&lt;&gt;"",YEAR(Table4[[#This Row],[InvoiceDate]]),"")</f>
        <v>2024</v>
      </c>
    </row>
    <row r="385" spans="1:21" x14ac:dyDescent="0.4">
      <c r="A385" t="s">
        <v>406</v>
      </c>
      <c r="B385" t="s">
        <v>945</v>
      </c>
      <c r="C385" t="s">
        <v>18</v>
      </c>
      <c r="D385" s="1">
        <v>45797</v>
      </c>
      <c r="E385" s="1">
        <v>45827</v>
      </c>
      <c r="F385">
        <v>249.48</v>
      </c>
      <c r="G385" t="s">
        <v>15</v>
      </c>
      <c r="H385" t="s">
        <v>28</v>
      </c>
      <c r="I385" s="1">
        <v>45827</v>
      </c>
      <c r="J385">
        <v>0</v>
      </c>
      <c r="K385" t="s">
        <v>947</v>
      </c>
      <c r="L385">
        <v>818</v>
      </c>
      <c r="M385" t="s">
        <v>947</v>
      </c>
      <c r="N385" t="s">
        <v>947</v>
      </c>
      <c r="O385" t="s">
        <v>13</v>
      </c>
      <c r="P385" t="s">
        <v>946</v>
      </c>
      <c r="Q385" t="str">
        <f>IF(Table4[[#This Row],[DaysLate]]="","NA",IF(Table4[[#This Row],[DaysLate]]&lt;=0,"On Time",IF(Table4[[#This Row],[DaysLate]]&lt;=30,"1-30 Days",IF(Table4[[#This Row],[DaysLate]]&lt;=60,"30-60 Days",IF(Table4[[#This Row],[DaysLate]]&lt;=90,"60-90 Days","90+ Days")))))</f>
        <v>On Time</v>
      </c>
      <c r="R385">
        <f>IF(Table4[[#This Row],[DaysLate]]="","",IF(Table4[[#This Row],[DaysLate]]&gt;0,1,0))</f>
        <v>0</v>
      </c>
      <c r="S385" t="str">
        <f>IF(Table4[[#This Row],[DisputedFlag]]="","",IF(Table4[[#This Row],[DisputedFlag]]="Yes",1,0))</f>
        <v/>
      </c>
      <c r="T385">
        <f>IF(Table4[[#This Row],[PaymentStatus]]="Open",1,0)</f>
        <v>0</v>
      </c>
      <c r="U385">
        <f>IF(Table4[[#This Row],[InvoiceDate]]&lt;&gt;"",YEAR(Table4[[#This Row],[InvoiceDate]]),"")</f>
        <v>2025</v>
      </c>
    </row>
    <row r="386" spans="1:21" x14ac:dyDescent="0.4">
      <c r="A386" t="s">
        <v>407</v>
      </c>
      <c r="B386" t="s">
        <v>945</v>
      </c>
      <c r="C386" t="s">
        <v>10</v>
      </c>
      <c r="D386" s="1">
        <v>45284</v>
      </c>
      <c r="E386" s="1">
        <v>45314</v>
      </c>
      <c r="F386">
        <v>3005.5</v>
      </c>
      <c r="G386" t="s">
        <v>11</v>
      </c>
      <c r="H386" t="s">
        <v>12</v>
      </c>
      <c r="I386" s="1">
        <v>0</v>
      </c>
      <c r="J386" t="s">
        <v>947</v>
      </c>
      <c r="K386" t="s">
        <v>947</v>
      </c>
      <c r="L386">
        <v>897</v>
      </c>
      <c r="M386" t="s">
        <v>947</v>
      </c>
      <c r="N386" t="s">
        <v>947</v>
      </c>
      <c r="O386" t="s">
        <v>13</v>
      </c>
      <c r="P386" t="s">
        <v>946</v>
      </c>
      <c r="Q386" t="str">
        <f>IF(Table4[[#This Row],[DaysLate]]="","NA",IF(Table4[[#This Row],[DaysLate]]&lt;=0,"On Time",IF(Table4[[#This Row],[DaysLate]]&lt;=30,"1-30 Days",IF(Table4[[#This Row],[DaysLate]]&lt;=60,"30-60 Days",IF(Table4[[#This Row],[DaysLate]]&lt;=90,"60-90 Days","90+ Days")))))</f>
        <v>NA</v>
      </c>
      <c r="R386" t="str">
        <f>IF(Table4[[#This Row],[DaysLate]]="","",IF(Table4[[#This Row],[DaysLate]]&gt;0,1,0))</f>
        <v/>
      </c>
      <c r="S386" t="str">
        <f>IF(Table4[[#This Row],[DisputedFlag]]="","",IF(Table4[[#This Row],[DisputedFlag]]="Yes",1,0))</f>
        <v/>
      </c>
      <c r="T386">
        <f>IF(Table4[[#This Row],[PaymentStatus]]="Open",1,0)</f>
        <v>1</v>
      </c>
      <c r="U386">
        <f>IF(Table4[[#This Row],[InvoiceDate]]&lt;&gt;"",YEAR(Table4[[#This Row],[InvoiceDate]]),"")</f>
        <v>2023</v>
      </c>
    </row>
    <row r="387" spans="1:21" x14ac:dyDescent="0.4">
      <c r="A387" t="s">
        <v>408</v>
      </c>
      <c r="B387" t="s">
        <v>945</v>
      </c>
      <c r="C387" t="s">
        <v>43</v>
      </c>
      <c r="D387" s="1">
        <v>44930</v>
      </c>
      <c r="E387" s="1">
        <v>44960</v>
      </c>
      <c r="F387">
        <v>1857.96</v>
      </c>
      <c r="G387" t="s">
        <v>11</v>
      </c>
      <c r="H387" t="s">
        <v>28</v>
      </c>
      <c r="I387" s="1">
        <v>44960</v>
      </c>
      <c r="J387">
        <v>0</v>
      </c>
      <c r="K387" t="s">
        <v>947</v>
      </c>
      <c r="L387">
        <v>770</v>
      </c>
      <c r="M387" t="s">
        <v>947</v>
      </c>
      <c r="N387" t="s">
        <v>947</v>
      </c>
      <c r="O387" t="s">
        <v>13</v>
      </c>
      <c r="P387" t="s">
        <v>946</v>
      </c>
      <c r="Q387" t="str">
        <f>IF(Table4[[#This Row],[DaysLate]]="","NA",IF(Table4[[#This Row],[DaysLate]]&lt;=0,"On Time",IF(Table4[[#This Row],[DaysLate]]&lt;=30,"1-30 Days",IF(Table4[[#This Row],[DaysLate]]&lt;=60,"30-60 Days",IF(Table4[[#This Row],[DaysLate]]&lt;=90,"60-90 Days","90+ Days")))))</f>
        <v>On Time</v>
      </c>
      <c r="R387">
        <f>IF(Table4[[#This Row],[DaysLate]]="","",IF(Table4[[#This Row],[DaysLate]]&gt;0,1,0))</f>
        <v>0</v>
      </c>
      <c r="S387" t="str">
        <f>IF(Table4[[#This Row],[DisputedFlag]]="","",IF(Table4[[#This Row],[DisputedFlag]]="Yes",1,0))</f>
        <v/>
      </c>
      <c r="T387">
        <f>IF(Table4[[#This Row],[PaymentStatus]]="Open",1,0)</f>
        <v>0</v>
      </c>
      <c r="U387">
        <f>IF(Table4[[#This Row],[InvoiceDate]]&lt;&gt;"",YEAR(Table4[[#This Row],[InvoiceDate]]),"")</f>
        <v>2023</v>
      </c>
    </row>
    <row r="388" spans="1:21" x14ac:dyDescent="0.4">
      <c r="A388" t="s">
        <v>409</v>
      </c>
      <c r="B388" t="s">
        <v>945</v>
      </c>
      <c r="C388" t="s">
        <v>43</v>
      </c>
      <c r="D388" s="1">
        <v>45616</v>
      </c>
      <c r="E388" s="1">
        <v>45646</v>
      </c>
      <c r="F388">
        <v>915.02</v>
      </c>
      <c r="G388" t="s">
        <v>25</v>
      </c>
      <c r="H388" t="s">
        <v>12</v>
      </c>
      <c r="I388" s="1">
        <v>0</v>
      </c>
      <c r="J388" t="s">
        <v>947</v>
      </c>
      <c r="K388" t="s">
        <v>947</v>
      </c>
      <c r="L388">
        <v>391</v>
      </c>
      <c r="M388" t="s">
        <v>947</v>
      </c>
      <c r="N388" t="s">
        <v>947</v>
      </c>
      <c r="O388" t="s">
        <v>13</v>
      </c>
      <c r="P388" t="s">
        <v>946</v>
      </c>
      <c r="Q388" t="str">
        <f>IF(Table4[[#This Row],[DaysLate]]="","NA",IF(Table4[[#This Row],[DaysLate]]&lt;=0,"On Time",IF(Table4[[#This Row],[DaysLate]]&lt;=30,"1-30 Days",IF(Table4[[#This Row],[DaysLate]]&lt;=60,"30-60 Days",IF(Table4[[#This Row],[DaysLate]]&lt;=90,"60-90 Days","90+ Days")))))</f>
        <v>NA</v>
      </c>
      <c r="R388" t="str">
        <f>IF(Table4[[#This Row],[DaysLate]]="","",IF(Table4[[#This Row],[DaysLate]]&gt;0,1,0))</f>
        <v/>
      </c>
      <c r="S388" t="str">
        <f>IF(Table4[[#This Row],[DisputedFlag]]="","",IF(Table4[[#This Row],[DisputedFlag]]="Yes",1,0))</f>
        <v/>
      </c>
      <c r="T388">
        <f>IF(Table4[[#This Row],[PaymentStatus]]="Open",1,0)</f>
        <v>1</v>
      </c>
      <c r="U388">
        <f>IF(Table4[[#This Row],[InvoiceDate]]&lt;&gt;"",YEAR(Table4[[#This Row],[InvoiceDate]]),"")</f>
        <v>2024</v>
      </c>
    </row>
    <row r="389" spans="1:21" x14ac:dyDescent="0.4">
      <c r="A389" t="s">
        <v>410</v>
      </c>
      <c r="B389" t="s">
        <v>945</v>
      </c>
      <c r="C389" t="s">
        <v>10</v>
      </c>
      <c r="D389" s="1">
        <v>45480</v>
      </c>
      <c r="E389" s="1">
        <v>45510</v>
      </c>
      <c r="F389">
        <v>4101.55</v>
      </c>
      <c r="G389" t="s">
        <v>19</v>
      </c>
      <c r="H389" t="s">
        <v>12</v>
      </c>
      <c r="I389" s="1">
        <v>0</v>
      </c>
      <c r="J389" t="s">
        <v>947</v>
      </c>
      <c r="K389" t="s">
        <v>947</v>
      </c>
      <c r="L389">
        <v>818</v>
      </c>
      <c r="M389" t="s">
        <v>947</v>
      </c>
      <c r="N389" t="s">
        <v>947</v>
      </c>
      <c r="O389" t="s">
        <v>13</v>
      </c>
      <c r="P389" t="s">
        <v>946</v>
      </c>
      <c r="Q389" t="str">
        <f>IF(Table4[[#This Row],[DaysLate]]="","NA",IF(Table4[[#This Row],[DaysLate]]&lt;=0,"On Time",IF(Table4[[#This Row],[DaysLate]]&lt;=30,"1-30 Days",IF(Table4[[#This Row],[DaysLate]]&lt;=60,"30-60 Days",IF(Table4[[#This Row],[DaysLate]]&lt;=90,"60-90 Days","90+ Days")))))</f>
        <v>NA</v>
      </c>
      <c r="R389" t="str">
        <f>IF(Table4[[#This Row],[DaysLate]]="","",IF(Table4[[#This Row],[DaysLate]]&gt;0,1,0))</f>
        <v/>
      </c>
      <c r="S389" t="str">
        <f>IF(Table4[[#This Row],[DisputedFlag]]="","",IF(Table4[[#This Row],[DisputedFlag]]="Yes",1,0))</f>
        <v/>
      </c>
      <c r="T389">
        <f>IF(Table4[[#This Row],[PaymentStatus]]="Open",1,0)</f>
        <v>1</v>
      </c>
      <c r="U389">
        <f>IF(Table4[[#This Row],[InvoiceDate]]&lt;&gt;"",YEAR(Table4[[#This Row],[InvoiceDate]]),"")</f>
        <v>2024</v>
      </c>
    </row>
    <row r="390" spans="1:21" x14ac:dyDescent="0.4">
      <c r="A390" t="s">
        <v>411</v>
      </c>
      <c r="B390" t="s">
        <v>945</v>
      </c>
      <c r="C390" t="s">
        <v>39</v>
      </c>
      <c r="D390" s="1">
        <v>45272</v>
      </c>
      <c r="E390" s="1">
        <v>45302</v>
      </c>
      <c r="F390">
        <v>4184.6499999999996</v>
      </c>
      <c r="G390" t="s">
        <v>11</v>
      </c>
      <c r="H390" t="s">
        <v>16</v>
      </c>
      <c r="I390" s="1">
        <v>0</v>
      </c>
      <c r="J390" t="s">
        <v>947</v>
      </c>
      <c r="K390" t="s">
        <v>947</v>
      </c>
      <c r="L390">
        <v>406</v>
      </c>
      <c r="M390" t="s">
        <v>947</v>
      </c>
      <c r="N390" t="s">
        <v>947</v>
      </c>
      <c r="O390" t="s">
        <v>13</v>
      </c>
      <c r="P390" t="s">
        <v>946</v>
      </c>
      <c r="Q390" t="str">
        <f>IF(Table4[[#This Row],[DaysLate]]="","NA",IF(Table4[[#This Row],[DaysLate]]&lt;=0,"On Time",IF(Table4[[#This Row],[DaysLate]]&lt;=30,"1-30 Days",IF(Table4[[#This Row],[DaysLate]]&lt;=60,"30-60 Days",IF(Table4[[#This Row],[DaysLate]]&lt;=90,"60-90 Days","90+ Days")))))</f>
        <v>NA</v>
      </c>
      <c r="R390" t="str">
        <f>IF(Table4[[#This Row],[DaysLate]]="","",IF(Table4[[#This Row],[DaysLate]]&gt;0,1,0))</f>
        <v/>
      </c>
      <c r="S390" t="str">
        <f>IF(Table4[[#This Row],[DisputedFlag]]="","",IF(Table4[[#This Row],[DisputedFlag]]="Yes",1,0))</f>
        <v/>
      </c>
      <c r="T390">
        <f>IF(Table4[[#This Row],[PaymentStatus]]="Open",1,0)</f>
        <v>0</v>
      </c>
      <c r="U390">
        <f>IF(Table4[[#This Row],[InvoiceDate]]&lt;&gt;"",YEAR(Table4[[#This Row],[InvoiceDate]]),"")</f>
        <v>2023</v>
      </c>
    </row>
    <row r="391" spans="1:21" x14ac:dyDescent="0.4">
      <c r="A391" t="s">
        <v>412</v>
      </c>
      <c r="B391" t="s">
        <v>945</v>
      </c>
      <c r="C391" t="s">
        <v>21</v>
      </c>
      <c r="D391" s="1">
        <v>45408</v>
      </c>
      <c r="E391" s="1">
        <v>45438</v>
      </c>
      <c r="F391">
        <v>4769.93</v>
      </c>
      <c r="G391" t="s">
        <v>15</v>
      </c>
      <c r="H391" t="s">
        <v>12</v>
      </c>
      <c r="I391" s="1">
        <v>0</v>
      </c>
      <c r="J391" t="s">
        <v>947</v>
      </c>
      <c r="K391" t="s">
        <v>947</v>
      </c>
      <c r="L391">
        <v>897</v>
      </c>
      <c r="M391" t="s">
        <v>947</v>
      </c>
      <c r="N391" t="s">
        <v>947</v>
      </c>
      <c r="O391" t="s">
        <v>13</v>
      </c>
      <c r="P391" t="s">
        <v>946</v>
      </c>
      <c r="Q391" t="str">
        <f>IF(Table4[[#This Row],[DaysLate]]="","NA",IF(Table4[[#This Row],[DaysLate]]&lt;=0,"On Time",IF(Table4[[#This Row],[DaysLate]]&lt;=30,"1-30 Days",IF(Table4[[#This Row],[DaysLate]]&lt;=60,"30-60 Days",IF(Table4[[#This Row],[DaysLate]]&lt;=90,"60-90 Days","90+ Days")))))</f>
        <v>NA</v>
      </c>
      <c r="R391" t="str">
        <f>IF(Table4[[#This Row],[DaysLate]]="","",IF(Table4[[#This Row],[DaysLate]]&gt;0,1,0))</f>
        <v/>
      </c>
      <c r="S391" t="str">
        <f>IF(Table4[[#This Row],[DisputedFlag]]="","",IF(Table4[[#This Row],[DisputedFlag]]="Yes",1,0))</f>
        <v/>
      </c>
      <c r="T391">
        <f>IF(Table4[[#This Row],[PaymentStatus]]="Open",1,0)</f>
        <v>1</v>
      </c>
      <c r="U391">
        <f>IF(Table4[[#This Row],[InvoiceDate]]&lt;&gt;"",YEAR(Table4[[#This Row],[InvoiceDate]]),"")</f>
        <v>2024</v>
      </c>
    </row>
    <row r="392" spans="1:21" x14ac:dyDescent="0.4">
      <c r="A392" t="s">
        <v>413</v>
      </c>
      <c r="B392" t="s">
        <v>945</v>
      </c>
      <c r="C392" t="s">
        <v>39</v>
      </c>
      <c r="D392" s="1">
        <v>45387</v>
      </c>
      <c r="E392" s="1">
        <v>45417</v>
      </c>
      <c r="F392">
        <v>3082.55</v>
      </c>
      <c r="G392" t="s">
        <v>25</v>
      </c>
      <c r="H392" t="s">
        <v>16</v>
      </c>
      <c r="I392" s="1">
        <v>0</v>
      </c>
      <c r="J392" t="s">
        <v>947</v>
      </c>
      <c r="K392" t="s">
        <v>947</v>
      </c>
      <c r="L392">
        <v>406</v>
      </c>
      <c r="M392" t="s">
        <v>947</v>
      </c>
      <c r="N392" t="s">
        <v>947</v>
      </c>
      <c r="O392" t="s">
        <v>13</v>
      </c>
      <c r="P392" t="s">
        <v>946</v>
      </c>
      <c r="Q392" t="str">
        <f>IF(Table4[[#This Row],[DaysLate]]="","NA",IF(Table4[[#This Row],[DaysLate]]&lt;=0,"On Time",IF(Table4[[#This Row],[DaysLate]]&lt;=30,"1-30 Days",IF(Table4[[#This Row],[DaysLate]]&lt;=60,"30-60 Days",IF(Table4[[#This Row],[DaysLate]]&lt;=90,"60-90 Days","90+ Days")))))</f>
        <v>NA</v>
      </c>
      <c r="R392" t="str">
        <f>IF(Table4[[#This Row],[DaysLate]]="","",IF(Table4[[#This Row],[DaysLate]]&gt;0,1,0))</f>
        <v/>
      </c>
      <c r="S392" t="str">
        <f>IF(Table4[[#This Row],[DisputedFlag]]="","",IF(Table4[[#This Row],[DisputedFlag]]="Yes",1,0))</f>
        <v/>
      </c>
      <c r="T392">
        <f>IF(Table4[[#This Row],[PaymentStatus]]="Open",1,0)</f>
        <v>0</v>
      </c>
      <c r="U392">
        <f>IF(Table4[[#This Row],[InvoiceDate]]&lt;&gt;"",YEAR(Table4[[#This Row],[InvoiceDate]]),"")</f>
        <v>2024</v>
      </c>
    </row>
    <row r="393" spans="1:21" x14ac:dyDescent="0.4">
      <c r="A393" t="s">
        <v>414</v>
      </c>
      <c r="B393" t="s">
        <v>945</v>
      </c>
      <c r="C393" t="s">
        <v>18</v>
      </c>
      <c r="D393" s="1">
        <v>45237</v>
      </c>
      <c r="E393" s="1">
        <v>45267</v>
      </c>
      <c r="F393">
        <v>4720.7700000000004</v>
      </c>
      <c r="G393" t="s">
        <v>22</v>
      </c>
      <c r="H393" t="s">
        <v>28</v>
      </c>
      <c r="I393" s="1">
        <v>45267</v>
      </c>
      <c r="J393">
        <v>0</v>
      </c>
      <c r="K393" t="s">
        <v>947</v>
      </c>
      <c r="L393">
        <v>770</v>
      </c>
      <c r="M393" t="s">
        <v>947</v>
      </c>
      <c r="N393" t="s">
        <v>947</v>
      </c>
      <c r="O393" t="s">
        <v>13</v>
      </c>
      <c r="P393" t="s">
        <v>946</v>
      </c>
      <c r="Q393" t="str">
        <f>IF(Table4[[#This Row],[DaysLate]]="","NA",IF(Table4[[#This Row],[DaysLate]]&lt;=0,"On Time",IF(Table4[[#This Row],[DaysLate]]&lt;=30,"1-30 Days",IF(Table4[[#This Row],[DaysLate]]&lt;=60,"30-60 Days",IF(Table4[[#This Row],[DaysLate]]&lt;=90,"60-90 Days","90+ Days")))))</f>
        <v>On Time</v>
      </c>
      <c r="R393">
        <f>IF(Table4[[#This Row],[DaysLate]]="","",IF(Table4[[#This Row],[DaysLate]]&gt;0,1,0))</f>
        <v>0</v>
      </c>
      <c r="S393" t="str">
        <f>IF(Table4[[#This Row],[DisputedFlag]]="","",IF(Table4[[#This Row],[DisputedFlag]]="Yes",1,0))</f>
        <v/>
      </c>
      <c r="T393">
        <f>IF(Table4[[#This Row],[PaymentStatus]]="Open",1,0)</f>
        <v>0</v>
      </c>
      <c r="U393">
        <f>IF(Table4[[#This Row],[InvoiceDate]]&lt;&gt;"",YEAR(Table4[[#This Row],[InvoiceDate]]),"")</f>
        <v>2023</v>
      </c>
    </row>
    <row r="394" spans="1:21" x14ac:dyDescent="0.4">
      <c r="A394" t="s">
        <v>415</v>
      </c>
      <c r="B394" t="s">
        <v>945</v>
      </c>
      <c r="C394" t="s">
        <v>18</v>
      </c>
      <c r="D394" s="1">
        <v>45436</v>
      </c>
      <c r="E394" s="1">
        <v>45466</v>
      </c>
      <c r="F394">
        <v>4645.08</v>
      </c>
      <c r="G394" t="s">
        <v>25</v>
      </c>
      <c r="H394" t="s">
        <v>12</v>
      </c>
      <c r="I394" s="1">
        <v>0</v>
      </c>
      <c r="J394" t="s">
        <v>947</v>
      </c>
      <c r="K394" t="s">
        <v>947</v>
      </c>
      <c r="L394">
        <v>391</v>
      </c>
      <c r="M394" t="s">
        <v>947</v>
      </c>
      <c r="N394" t="s">
        <v>947</v>
      </c>
      <c r="O394" t="s">
        <v>13</v>
      </c>
      <c r="P394" t="s">
        <v>946</v>
      </c>
      <c r="Q394" t="str">
        <f>IF(Table4[[#This Row],[DaysLate]]="","NA",IF(Table4[[#This Row],[DaysLate]]&lt;=0,"On Time",IF(Table4[[#This Row],[DaysLate]]&lt;=30,"1-30 Days",IF(Table4[[#This Row],[DaysLate]]&lt;=60,"30-60 Days",IF(Table4[[#This Row],[DaysLate]]&lt;=90,"60-90 Days","90+ Days")))))</f>
        <v>NA</v>
      </c>
      <c r="R394" t="str">
        <f>IF(Table4[[#This Row],[DaysLate]]="","",IF(Table4[[#This Row],[DaysLate]]&gt;0,1,0))</f>
        <v/>
      </c>
      <c r="S394" t="str">
        <f>IF(Table4[[#This Row],[DisputedFlag]]="","",IF(Table4[[#This Row],[DisputedFlag]]="Yes",1,0))</f>
        <v/>
      </c>
      <c r="T394">
        <f>IF(Table4[[#This Row],[PaymentStatus]]="Open",1,0)</f>
        <v>1</v>
      </c>
      <c r="U394">
        <f>IF(Table4[[#This Row],[InvoiceDate]]&lt;&gt;"",YEAR(Table4[[#This Row],[InvoiceDate]]),"")</f>
        <v>2024</v>
      </c>
    </row>
    <row r="395" spans="1:21" x14ac:dyDescent="0.4">
      <c r="A395" t="s">
        <v>416</v>
      </c>
      <c r="B395" t="s">
        <v>945</v>
      </c>
      <c r="C395" t="s">
        <v>18</v>
      </c>
      <c r="D395" s="1">
        <v>45464</v>
      </c>
      <c r="E395" s="1">
        <v>45494</v>
      </c>
      <c r="F395">
        <v>2488.5</v>
      </c>
      <c r="G395" t="s">
        <v>22</v>
      </c>
      <c r="H395" t="s">
        <v>12</v>
      </c>
      <c r="I395" s="1">
        <v>0</v>
      </c>
      <c r="J395" t="s">
        <v>947</v>
      </c>
      <c r="K395" t="s">
        <v>947</v>
      </c>
      <c r="L395">
        <v>897</v>
      </c>
      <c r="M395" t="s">
        <v>947</v>
      </c>
      <c r="N395" t="s">
        <v>947</v>
      </c>
      <c r="O395" t="s">
        <v>13</v>
      </c>
      <c r="P395" t="s">
        <v>946</v>
      </c>
      <c r="Q395" t="str">
        <f>IF(Table4[[#This Row],[DaysLate]]="","NA",IF(Table4[[#This Row],[DaysLate]]&lt;=0,"On Time",IF(Table4[[#This Row],[DaysLate]]&lt;=30,"1-30 Days",IF(Table4[[#This Row],[DaysLate]]&lt;=60,"30-60 Days",IF(Table4[[#This Row],[DaysLate]]&lt;=90,"60-90 Days","90+ Days")))))</f>
        <v>NA</v>
      </c>
      <c r="R395" t="str">
        <f>IF(Table4[[#This Row],[DaysLate]]="","",IF(Table4[[#This Row],[DaysLate]]&gt;0,1,0))</f>
        <v/>
      </c>
      <c r="S395" t="str">
        <f>IF(Table4[[#This Row],[DisputedFlag]]="","",IF(Table4[[#This Row],[DisputedFlag]]="Yes",1,0))</f>
        <v/>
      </c>
      <c r="T395">
        <f>IF(Table4[[#This Row],[PaymentStatus]]="Open",1,0)</f>
        <v>1</v>
      </c>
      <c r="U395">
        <f>IF(Table4[[#This Row],[InvoiceDate]]&lt;&gt;"",YEAR(Table4[[#This Row],[InvoiceDate]]),"")</f>
        <v>2024</v>
      </c>
    </row>
    <row r="396" spans="1:21" x14ac:dyDescent="0.4">
      <c r="A396" t="s">
        <v>417</v>
      </c>
      <c r="B396" t="s">
        <v>945</v>
      </c>
      <c r="C396" t="s">
        <v>39</v>
      </c>
      <c r="D396" s="1">
        <v>45308</v>
      </c>
      <c r="E396" s="1">
        <v>45338</v>
      </c>
      <c r="F396">
        <v>4687.1499999999996</v>
      </c>
      <c r="G396" t="s">
        <v>15</v>
      </c>
      <c r="H396" t="s">
        <v>16</v>
      </c>
      <c r="I396" s="1">
        <v>0</v>
      </c>
      <c r="J396" t="s">
        <v>947</v>
      </c>
      <c r="K396" t="s">
        <v>947</v>
      </c>
      <c r="L396">
        <v>818</v>
      </c>
      <c r="M396" t="s">
        <v>947</v>
      </c>
      <c r="N396" t="s">
        <v>947</v>
      </c>
      <c r="O396" t="s">
        <v>13</v>
      </c>
      <c r="P396" t="s">
        <v>946</v>
      </c>
      <c r="Q396" t="str">
        <f>IF(Table4[[#This Row],[DaysLate]]="","NA",IF(Table4[[#This Row],[DaysLate]]&lt;=0,"On Time",IF(Table4[[#This Row],[DaysLate]]&lt;=30,"1-30 Days",IF(Table4[[#This Row],[DaysLate]]&lt;=60,"30-60 Days",IF(Table4[[#This Row],[DaysLate]]&lt;=90,"60-90 Days","90+ Days")))))</f>
        <v>NA</v>
      </c>
      <c r="R396" t="str">
        <f>IF(Table4[[#This Row],[DaysLate]]="","",IF(Table4[[#This Row],[DaysLate]]&gt;0,1,0))</f>
        <v/>
      </c>
      <c r="S396" t="str">
        <f>IF(Table4[[#This Row],[DisputedFlag]]="","",IF(Table4[[#This Row],[DisputedFlag]]="Yes",1,0))</f>
        <v/>
      </c>
      <c r="T396">
        <f>IF(Table4[[#This Row],[PaymentStatus]]="Open",1,0)</f>
        <v>0</v>
      </c>
      <c r="U396">
        <f>IF(Table4[[#This Row],[InvoiceDate]]&lt;&gt;"",YEAR(Table4[[#This Row],[InvoiceDate]]),"")</f>
        <v>2024</v>
      </c>
    </row>
    <row r="397" spans="1:21" x14ac:dyDescent="0.4">
      <c r="A397" t="s">
        <v>418</v>
      </c>
      <c r="B397" t="s">
        <v>945</v>
      </c>
      <c r="C397" t="s">
        <v>39</v>
      </c>
      <c r="D397" s="1">
        <v>45227</v>
      </c>
      <c r="E397" s="1">
        <v>45257</v>
      </c>
      <c r="F397">
        <v>3299.79</v>
      </c>
      <c r="G397" t="s">
        <v>22</v>
      </c>
      <c r="H397" t="s">
        <v>12</v>
      </c>
      <c r="I397" s="1">
        <v>0</v>
      </c>
      <c r="J397" t="s">
        <v>947</v>
      </c>
      <c r="K397" t="s">
        <v>947</v>
      </c>
      <c r="L397">
        <v>770</v>
      </c>
      <c r="M397" t="s">
        <v>947</v>
      </c>
      <c r="N397" t="s">
        <v>947</v>
      </c>
      <c r="O397" t="s">
        <v>13</v>
      </c>
      <c r="P397" t="s">
        <v>946</v>
      </c>
      <c r="Q397" t="str">
        <f>IF(Table4[[#This Row],[DaysLate]]="","NA",IF(Table4[[#This Row],[DaysLate]]&lt;=0,"On Time",IF(Table4[[#This Row],[DaysLate]]&lt;=30,"1-30 Days",IF(Table4[[#This Row],[DaysLate]]&lt;=60,"30-60 Days",IF(Table4[[#This Row],[DaysLate]]&lt;=90,"60-90 Days","90+ Days")))))</f>
        <v>NA</v>
      </c>
      <c r="R397" t="str">
        <f>IF(Table4[[#This Row],[DaysLate]]="","",IF(Table4[[#This Row],[DaysLate]]&gt;0,1,0))</f>
        <v/>
      </c>
      <c r="S397" t="str">
        <f>IF(Table4[[#This Row],[DisputedFlag]]="","",IF(Table4[[#This Row],[DisputedFlag]]="Yes",1,0))</f>
        <v/>
      </c>
      <c r="T397">
        <f>IF(Table4[[#This Row],[PaymentStatus]]="Open",1,0)</f>
        <v>1</v>
      </c>
      <c r="U397">
        <f>IF(Table4[[#This Row],[InvoiceDate]]&lt;&gt;"",YEAR(Table4[[#This Row],[InvoiceDate]]),"")</f>
        <v>2023</v>
      </c>
    </row>
    <row r="398" spans="1:21" x14ac:dyDescent="0.4">
      <c r="A398" t="s">
        <v>419</v>
      </c>
      <c r="B398" t="s">
        <v>945</v>
      </c>
      <c r="C398" t="s">
        <v>18</v>
      </c>
      <c r="D398" s="1">
        <v>45541</v>
      </c>
      <c r="E398" s="1">
        <v>45571</v>
      </c>
      <c r="F398">
        <v>1150.1099999999999</v>
      </c>
      <c r="G398" t="s">
        <v>19</v>
      </c>
      <c r="H398" t="s">
        <v>28</v>
      </c>
      <c r="I398" s="1">
        <v>45587</v>
      </c>
      <c r="J398">
        <v>16</v>
      </c>
      <c r="K398" t="s">
        <v>947</v>
      </c>
      <c r="L398">
        <v>406</v>
      </c>
      <c r="M398" t="s">
        <v>947</v>
      </c>
      <c r="N398" t="s">
        <v>947</v>
      </c>
      <c r="O398" t="s">
        <v>13</v>
      </c>
      <c r="P398" t="s">
        <v>946</v>
      </c>
      <c r="Q398" t="str">
        <f>IF(Table4[[#This Row],[DaysLate]]="","NA",IF(Table4[[#This Row],[DaysLate]]&lt;=0,"On Time",IF(Table4[[#This Row],[DaysLate]]&lt;=30,"1-30 Days",IF(Table4[[#This Row],[DaysLate]]&lt;=60,"30-60 Days",IF(Table4[[#This Row],[DaysLate]]&lt;=90,"60-90 Days","90+ Days")))))</f>
        <v>1-30 Days</v>
      </c>
      <c r="R398">
        <f>IF(Table4[[#This Row],[DaysLate]]="","",IF(Table4[[#This Row],[DaysLate]]&gt;0,1,0))</f>
        <v>1</v>
      </c>
      <c r="S398" t="str">
        <f>IF(Table4[[#This Row],[DisputedFlag]]="","",IF(Table4[[#This Row],[DisputedFlag]]="Yes",1,0))</f>
        <v/>
      </c>
      <c r="T398">
        <f>IF(Table4[[#This Row],[PaymentStatus]]="Open",1,0)</f>
        <v>0</v>
      </c>
      <c r="U398">
        <f>IF(Table4[[#This Row],[InvoiceDate]]&lt;&gt;"",YEAR(Table4[[#This Row],[InvoiceDate]]),"")</f>
        <v>2024</v>
      </c>
    </row>
    <row r="399" spans="1:21" x14ac:dyDescent="0.4">
      <c r="A399" t="s">
        <v>420</v>
      </c>
      <c r="B399" t="s">
        <v>945</v>
      </c>
      <c r="C399" t="s">
        <v>39</v>
      </c>
      <c r="D399" s="1">
        <v>45329</v>
      </c>
      <c r="E399" s="1">
        <v>45359</v>
      </c>
      <c r="F399">
        <v>1440.98</v>
      </c>
      <c r="G399" t="s">
        <v>15</v>
      </c>
      <c r="H399" t="s">
        <v>12</v>
      </c>
      <c r="I399" s="1">
        <v>0</v>
      </c>
      <c r="J399" t="s">
        <v>947</v>
      </c>
      <c r="K399" t="s">
        <v>947</v>
      </c>
      <c r="L399">
        <v>818</v>
      </c>
      <c r="M399" t="s">
        <v>947</v>
      </c>
      <c r="N399" t="s">
        <v>947</v>
      </c>
      <c r="O399" t="s">
        <v>13</v>
      </c>
      <c r="P399" t="s">
        <v>946</v>
      </c>
      <c r="Q399" t="str">
        <f>IF(Table4[[#This Row],[DaysLate]]="","NA",IF(Table4[[#This Row],[DaysLate]]&lt;=0,"On Time",IF(Table4[[#This Row],[DaysLate]]&lt;=30,"1-30 Days",IF(Table4[[#This Row],[DaysLate]]&lt;=60,"30-60 Days",IF(Table4[[#This Row],[DaysLate]]&lt;=90,"60-90 Days","90+ Days")))))</f>
        <v>NA</v>
      </c>
      <c r="R399" t="str">
        <f>IF(Table4[[#This Row],[DaysLate]]="","",IF(Table4[[#This Row],[DaysLate]]&gt;0,1,0))</f>
        <v/>
      </c>
      <c r="S399" t="str">
        <f>IF(Table4[[#This Row],[DisputedFlag]]="","",IF(Table4[[#This Row],[DisputedFlag]]="Yes",1,0))</f>
        <v/>
      </c>
      <c r="T399">
        <f>IF(Table4[[#This Row],[PaymentStatus]]="Open",1,0)</f>
        <v>1</v>
      </c>
      <c r="U399">
        <f>IF(Table4[[#This Row],[InvoiceDate]]&lt;&gt;"",YEAR(Table4[[#This Row],[InvoiceDate]]),"")</f>
        <v>2024</v>
      </c>
    </row>
    <row r="400" spans="1:21" x14ac:dyDescent="0.4">
      <c r="A400" t="s">
        <v>421</v>
      </c>
      <c r="B400" t="s">
        <v>945</v>
      </c>
      <c r="C400" t="s">
        <v>21</v>
      </c>
      <c r="D400" s="1">
        <v>45012</v>
      </c>
      <c r="E400" s="1">
        <v>45042</v>
      </c>
      <c r="F400">
        <v>4705.1499999999996</v>
      </c>
      <c r="G400" t="s">
        <v>25</v>
      </c>
      <c r="H400" t="s">
        <v>28</v>
      </c>
      <c r="I400" s="1">
        <v>45042</v>
      </c>
      <c r="J400">
        <v>0</v>
      </c>
      <c r="K400" t="s">
        <v>947</v>
      </c>
      <c r="L400">
        <v>391</v>
      </c>
      <c r="M400" t="s">
        <v>947</v>
      </c>
      <c r="N400" t="s">
        <v>947</v>
      </c>
      <c r="O400" t="s">
        <v>13</v>
      </c>
      <c r="P400" t="s">
        <v>946</v>
      </c>
      <c r="Q400" t="str">
        <f>IF(Table4[[#This Row],[DaysLate]]="","NA",IF(Table4[[#This Row],[DaysLate]]&lt;=0,"On Time",IF(Table4[[#This Row],[DaysLate]]&lt;=30,"1-30 Days",IF(Table4[[#This Row],[DaysLate]]&lt;=60,"30-60 Days",IF(Table4[[#This Row],[DaysLate]]&lt;=90,"60-90 Days","90+ Days")))))</f>
        <v>On Time</v>
      </c>
      <c r="R400">
        <f>IF(Table4[[#This Row],[DaysLate]]="","",IF(Table4[[#This Row],[DaysLate]]&gt;0,1,0))</f>
        <v>0</v>
      </c>
      <c r="S400" t="str">
        <f>IF(Table4[[#This Row],[DisputedFlag]]="","",IF(Table4[[#This Row],[DisputedFlag]]="Yes",1,0))</f>
        <v/>
      </c>
      <c r="T400">
        <f>IF(Table4[[#This Row],[PaymentStatus]]="Open",1,0)</f>
        <v>0</v>
      </c>
      <c r="U400">
        <f>IF(Table4[[#This Row],[InvoiceDate]]&lt;&gt;"",YEAR(Table4[[#This Row],[InvoiceDate]]),"")</f>
        <v>2023</v>
      </c>
    </row>
    <row r="401" spans="1:21" x14ac:dyDescent="0.4">
      <c r="A401" t="s">
        <v>422</v>
      </c>
      <c r="B401" t="s">
        <v>945</v>
      </c>
      <c r="C401" t="s">
        <v>43</v>
      </c>
      <c r="D401" s="1">
        <v>45086</v>
      </c>
      <c r="E401" s="1">
        <v>45116</v>
      </c>
      <c r="F401">
        <v>4226.8900000000003</v>
      </c>
      <c r="G401" t="s">
        <v>25</v>
      </c>
      <c r="H401" t="s">
        <v>28</v>
      </c>
      <c r="I401" s="1">
        <v>45116</v>
      </c>
      <c r="J401">
        <v>0</v>
      </c>
      <c r="K401" t="s">
        <v>947</v>
      </c>
      <c r="L401">
        <v>897</v>
      </c>
      <c r="M401" t="s">
        <v>947</v>
      </c>
      <c r="N401" t="s">
        <v>947</v>
      </c>
      <c r="O401" t="s">
        <v>13</v>
      </c>
      <c r="P401" t="s">
        <v>946</v>
      </c>
      <c r="Q401" t="str">
        <f>IF(Table4[[#This Row],[DaysLate]]="","NA",IF(Table4[[#This Row],[DaysLate]]&lt;=0,"On Time",IF(Table4[[#This Row],[DaysLate]]&lt;=30,"1-30 Days",IF(Table4[[#This Row],[DaysLate]]&lt;=60,"30-60 Days",IF(Table4[[#This Row],[DaysLate]]&lt;=90,"60-90 Days","90+ Days")))))</f>
        <v>On Time</v>
      </c>
      <c r="R401">
        <f>IF(Table4[[#This Row],[DaysLate]]="","",IF(Table4[[#This Row],[DaysLate]]&gt;0,1,0))</f>
        <v>0</v>
      </c>
      <c r="S401" t="str">
        <f>IF(Table4[[#This Row],[DisputedFlag]]="","",IF(Table4[[#This Row],[DisputedFlag]]="Yes",1,0))</f>
        <v/>
      </c>
      <c r="T401">
        <f>IF(Table4[[#This Row],[PaymentStatus]]="Open",1,0)</f>
        <v>0</v>
      </c>
      <c r="U401">
        <f>IF(Table4[[#This Row],[InvoiceDate]]&lt;&gt;"",YEAR(Table4[[#This Row],[InvoiceDate]]),"")</f>
        <v>2023</v>
      </c>
    </row>
    <row r="402" spans="1:21" x14ac:dyDescent="0.4">
      <c r="A402" t="s">
        <v>423</v>
      </c>
      <c r="B402" t="s">
        <v>945</v>
      </c>
      <c r="C402" t="s">
        <v>39</v>
      </c>
      <c r="D402" s="1">
        <v>45776</v>
      </c>
      <c r="E402" s="1">
        <v>45806</v>
      </c>
      <c r="F402">
        <v>4706.16</v>
      </c>
      <c r="G402" t="s">
        <v>19</v>
      </c>
      <c r="H402" t="s">
        <v>28</v>
      </c>
      <c r="I402" s="1">
        <v>45806</v>
      </c>
      <c r="J402">
        <v>0</v>
      </c>
      <c r="K402" t="s">
        <v>947</v>
      </c>
      <c r="L402">
        <v>818</v>
      </c>
      <c r="M402" t="s">
        <v>947</v>
      </c>
      <c r="N402" t="s">
        <v>947</v>
      </c>
      <c r="O402" t="s">
        <v>13</v>
      </c>
      <c r="P402" t="s">
        <v>946</v>
      </c>
      <c r="Q402" t="str">
        <f>IF(Table4[[#This Row],[DaysLate]]="","NA",IF(Table4[[#This Row],[DaysLate]]&lt;=0,"On Time",IF(Table4[[#This Row],[DaysLate]]&lt;=30,"1-30 Days",IF(Table4[[#This Row],[DaysLate]]&lt;=60,"30-60 Days",IF(Table4[[#This Row],[DaysLate]]&lt;=90,"60-90 Days","90+ Days")))))</f>
        <v>On Time</v>
      </c>
      <c r="R402">
        <f>IF(Table4[[#This Row],[DaysLate]]="","",IF(Table4[[#This Row],[DaysLate]]&gt;0,1,0))</f>
        <v>0</v>
      </c>
      <c r="S402" t="str">
        <f>IF(Table4[[#This Row],[DisputedFlag]]="","",IF(Table4[[#This Row],[DisputedFlag]]="Yes",1,0))</f>
        <v/>
      </c>
      <c r="T402">
        <f>IF(Table4[[#This Row],[PaymentStatus]]="Open",1,0)</f>
        <v>0</v>
      </c>
      <c r="U402">
        <f>IF(Table4[[#This Row],[InvoiceDate]]&lt;&gt;"",YEAR(Table4[[#This Row],[InvoiceDate]]),"")</f>
        <v>2025</v>
      </c>
    </row>
    <row r="403" spans="1:21" x14ac:dyDescent="0.4">
      <c r="A403" t="s">
        <v>424</v>
      </c>
      <c r="B403" t="s">
        <v>945</v>
      </c>
      <c r="C403" t="s">
        <v>39</v>
      </c>
      <c r="D403" s="1">
        <v>45145</v>
      </c>
      <c r="E403" s="1">
        <v>45175</v>
      </c>
      <c r="F403">
        <v>4149.5200000000004</v>
      </c>
      <c r="G403" t="s">
        <v>22</v>
      </c>
      <c r="H403" t="s">
        <v>28</v>
      </c>
      <c r="I403" s="1">
        <v>45175</v>
      </c>
      <c r="J403">
        <v>0</v>
      </c>
      <c r="K403" t="s">
        <v>947</v>
      </c>
      <c r="L403">
        <v>391</v>
      </c>
      <c r="M403" t="s">
        <v>947</v>
      </c>
      <c r="N403" t="s">
        <v>947</v>
      </c>
      <c r="O403" t="s">
        <v>13</v>
      </c>
      <c r="P403" t="s">
        <v>946</v>
      </c>
      <c r="Q403" t="str">
        <f>IF(Table4[[#This Row],[DaysLate]]="","NA",IF(Table4[[#This Row],[DaysLate]]&lt;=0,"On Time",IF(Table4[[#This Row],[DaysLate]]&lt;=30,"1-30 Days",IF(Table4[[#This Row],[DaysLate]]&lt;=60,"30-60 Days",IF(Table4[[#This Row],[DaysLate]]&lt;=90,"60-90 Days","90+ Days")))))</f>
        <v>On Time</v>
      </c>
      <c r="R403">
        <f>IF(Table4[[#This Row],[DaysLate]]="","",IF(Table4[[#This Row],[DaysLate]]&gt;0,1,0))</f>
        <v>0</v>
      </c>
      <c r="S403" t="str">
        <f>IF(Table4[[#This Row],[DisputedFlag]]="","",IF(Table4[[#This Row],[DisputedFlag]]="Yes",1,0))</f>
        <v/>
      </c>
      <c r="T403">
        <f>IF(Table4[[#This Row],[PaymentStatus]]="Open",1,0)</f>
        <v>0</v>
      </c>
      <c r="U403">
        <f>IF(Table4[[#This Row],[InvoiceDate]]&lt;&gt;"",YEAR(Table4[[#This Row],[InvoiceDate]]),"")</f>
        <v>2023</v>
      </c>
    </row>
    <row r="404" spans="1:21" x14ac:dyDescent="0.4">
      <c r="A404" t="s">
        <v>425</v>
      </c>
      <c r="B404" t="s">
        <v>945</v>
      </c>
      <c r="C404" t="s">
        <v>18</v>
      </c>
      <c r="D404" s="1">
        <v>45286</v>
      </c>
      <c r="E404" s="1">
        <v>45316</v>
      </c>
      <c r="F404">
        <v>1586.89</v>
      </c>
      <c r="G404" t="s">
        <v>11</v>
      </c>
      <c r="H404" t="s">
        <v>16</v>
      </c>
      <c r="I404" s="1">
        <v>0</v>
      </c>
      <c r="J404" t="s">
        <v>947</v>
      </c>
      <c r="K404" t="s">
        <v>947</v>
      </c>
      <c r="L404">
        <v>897</v>
      </c>
      <c r="M404" t="s">
        <v>947</v>
      </c>
      <c r="N404" t="s">
        <v>947</v>
      </c>
      <c r="O404" t="s">
        <v>13</v>
      </c>
      <c r="P404" t="s">
        <v>946</v>
      </c>
      <c r="Q404" t="str">
        <f>IF(Table4[[#This Row],[DaysLate]]="","NA",IF(Table4[[#This Row],[DaysLate]]&lt;=0,"On Time",IF(Table4[[#This Row],[DaysLate]]&lt;=30,"1-30 Days",IF(Table4[[#This Row],[DaysLate]]&lt;=60,"30-60 Days",IF(Table4[[#This Row],[DaysLate]]&lt;=90,"60-90 Days","90+ Days")))))</f>
        <v>NA</v>
      </c>
      <c r="R404" t="str">
        <f>IF(Table4[[#This Row],[DaysLate]]="","",IF(Table4[[#This Row],[DaysLate]]&gt;0,1,0))</f>
        <v/>
      </c>
      <c r="S404" t="str">
        <f>IF(Table4[[#This Row],[DisputedFlag]]="","",IF(Table4[[#This Row],[DisputedFlag]]="Yes",1,0))</f>
        <v/>
      </c>
      <c r="T404">
        <f>IF(Table4[[#This Row],[PaymentStatus]]="Open",1,0)</f>
        <v>0</v>
      </c>
      <c r="U404">
        <f>IF(Table4[[#This Row],[InvoiceDate]]&lt;&gt;"",YEAR(Table4[[#This Row],[InvoiceDate]]),"")</f>
        <v>2023</v>
      </c>
    </row>
    <row r="405" spans="1:21" x14ac:dyDescent="0.4">
      <c r="A405" t="s">
        <v>426</v>
      </c>
      <c r="B405" t="s">
        <v>945</v>
      </c>
      <c r="C405" t="s">
        <v>10</v>
      </c>
      <c r="D405" s="1">
        <v>45757</v>
      </c>
      <c r="E405" s="1">
        <v>45787</v>
      </c>
      <c r="F405">
        <v>2473.2600000000002</v>
      </c>
      <c r="G405" t="s">
        <v>22</v>
      </c>
      <c r="H405" t="s">
        <v>12</v>
      </c>
      <c r="I405" s="1">
        <v>0</v>
      </c>
      <c r="J405" t="s">
        <v>947</v>
      </c>
      <c r="K405" t="s">
        <v>947</v>
      </c>
      <c r="L405">
        <v>770</v>
      </c>
      <c r="M405" t="s">
        <v>947</v>
      </c>
      <c r="N405" t="s">
        <v>947</v>
      </c>
      <c r="O405" t="s">
        <v>13</v>
      </c>
      <c r="P405" t="s">
        <v>946</v>
      </c>
      <c r="Q405" t="str">
        <f>IF(Table4[[#This Row],[DaysLate]]="","NA",IF(Table4[[#This Row],[DaysLate]]&lt;=0,"On Time",IF(Table4[[#This Row],[DaysLate]]&lt;=30,"1-30 Days",IF(Table4[[#This Row],[DaysLate]]&lt;=60,"30-60 Days",IF(Table4[[#This Row],[DaysLate]]&lt;=90,"60-90 Days","90+ Days")))))</f>
        <v>NA</v>
      </c>
      <c r="R405" t="str">
        <f>IF(Table4[[#This Row],[DaysLate]]="","",IF(Table4[[#This Row],[DaysLate]]&gt;0,1,0))</f>
        <v/>
      </c>
      <c r="S405" t="str">
        <f>IF(Table4[[#This Row],[DisputedFlag]]="","",IF(Table4[[#This Row],[DisputedFlag]]="Yes",1,0))</f>
        <v/>
      </c>
      <c r="T405">
        <f>IF(Table4[[#This Row],[PaymentStatus]]="Open",1,0)</f>
        <v>1</v>
      </c>
      <c r="U405">
        <f>IF(Table4[[#This Row],[InvoiceDate]]&lt;&gt;"",YEAR(Table4[[#This Row],[InvoiceDate]]),"")</f>
        <v>2025</v>
      </c>
    </row>
    <row r="406" spans="1:21" x14ac:dyDescent="0.4">
      <c r="A406" t="s">
        <v>427</v>
      </c>
      <c r="B406" t="s">
        <v>945</v>
      </c>
      <c r="C406" t="s">
        <v>10</v>
      </c>
      <c r="D406" s="1">
        <v>45577</v>
      </c>
      <c r="E406" s="1">
        <v>45607</v>
      </c>
      <c r="F406">
        <v>3115.36</v>
      </c>
      <c r="G406" t="s">
        <v>19</v>
      </c>
      <c r="H406" t="s">
        <v>12</v>
      </c>
      <c r="I406" s="1">
        <v>0</v>
      </c>
      <c r="J406" t="s">
        <v>947</v>
      </c>
      <c r="K406" t="s">
        <v>947</v>
      </c>
      <c r="L406">
        <v>406</v>
      </c>
      <c r="M406" t="s">
        <v>947</v>
      </c>
      <c r="N406" t="s">
        <v>947</v>
      </c>
      <c r="O406" t="s">
        <v>13</v>
      </c>
      <c r="P406" t="s">
        <v>946</v>
      </c>
      <c r="Q406" t="str">
        <f>IF(Table4[[#This Row],[DaysLate]]="","NA",IF(Table4[[#This Row],[DaysLate]]&lt;=0,"On Time",IF(Table4[[#This Row],[DaysLate]]&lt;=30,"1-30 Days",IF(Table4[[#This Row],[DaysLate]]&lt;=60,"30-60 Days",IF(Table4[[#This Row],[DaysLate]]&lt;=90,"60-90 Days","90+ Days")))))</f>
        <v>NA</v>
      </c>
      <c r="R406" t="str">
        <f>IF(Table4[[#This Row],[DaysLate]]="","",IF(Table4[[#This Row],[DaysLate]]&gt;0,1,0))</f>
        <v/>
      </c>
      <c r="S406" t="str">
        <f>IF(Table4[[#This Row],[DisputedFlag]]="","",IF(Table4[[#This Row],[DisputedFlag]]="Yes",1,0))</f>
        <v/>
      </c>
      <c r="T406">
        <f>IF(Table4[[#This Row],[PaymentStatus]]="Open",1,0)</f>
        <v>1</v>
      </c>
      <c r="U406">
        <f>IF(Table4[[#This Row],[InvoiceDate]]&lt;&gt;"",YEAR(Table4[[#This Row],[InvoiceDate]]),"")</f>
        <v>2024</v>
      </c>
    </row>
    <row r="407" spans="1:21" x14ac:dyDescent="0.4">
      <c r="A407" t="s">
        <v>428</v>
      </c>
      <c r="B407" t="s">
        <v>945</v>
      </c>
      <c r="C407" t="s">
        <v>39</v>
      </c>
      <c r="D407" s="1">
        <v>45775</v>
      </c>
      <c r="E407" s="1">
        <v>45805</v>
      </c>
      <c r="F407">
        <v>2243.81</v>
      </c>
      <c r="G407" t="s">
        <v>25</v>
      </c>
      <c r="H407" t="s">
        <v>28</v>
      </c>
      <c r="I407" s="1">
        <v>45805</v>
      </c>
      <c r="J407">
        <v>0</v>
      </c>
      <c r="K407" t="s">
        <v>947</v>
      </c>
      <c r="L407">
        <v>770</v>
      </c>
      <c r="M407" t="s">
        <v>947</v>
      </c>
      <c r="N407" t="s">
        <v>947</v>
      </c>
      <c r="O407" t="s">
        <v>13</v>
      </c>
      <c r="P407" t="s">
        <v>946</v>
      </c>
      <c r="Q407" t="str">
        <f>IF(Table4[[#This Row],[DaysLate]]="","NA",IF(Table4[[#This Row],[DaysLate]]&lt;=0,"On Time",IF(Table4[[#This Row],[DaysLate]]&lt;=30,"1-30 Days",IF(Table4[[#This Row],[DaysLate]]&lt;=60,"30-60 Days",IF(Table4[[#This Row],[DaysLate]]&lt;=90,"60-90 Days","90+ Days")))))</f>
        <v>On Time</v>
      </c>
      <c r="R407">
        <f>IF(Table4[[#This Row],[DaysLate]]="","",IF(Table4[[#This Row],[DaysLate]]&gt;0,1,0))</f>
        <v>0</v>
      </c>
      <c r="S407" t="str">
        <f>IF(Table4[[#This Row],[DisputedFlag]]="","",IF(Table4[[#This Row],[DisputedFlag]]="Yes",1,0))</f>
        <v/>
      </c>
      <c r="T407">
        <f>IF(Table4[[#This Row],[PaymentStatus]]="Open",1,0)</f>
        <v>0</v>
      </c>
      <c r="U407">
        <f>IF(Table4[[#This Row],[InvoiceDate]]&lt;&gt;"",YEAR(Table4[[#This Row],[InvoiceDate]]),"")</f>
        <v>2025</v>
      </c>
    </row>
    <row r="408" spans="1:21" x14ac:dyDescent="0.4">
      <c r="A408" t="s">
        <v>429</v>
      </c>
      <c r="B408" t="s">
        <v>945</v>
      </c>
      <c r="C408" t="s">
        <v>18</v>
      </c>
      <c r="D408" s="1">
        <v>45729</v>
      </c>
      <c r="E408" s="1">
        <v>45759</v>
      </c>
      <c r="F408">
        <v>2764.23</v>
      </c>
      <c r="G408" t="s">
        <v>19</v>
      </c>
      <c r="H408" t="s">
        <v>16</v>
      </c>
      <c r="I408" s="1">
        <v>0</v>
      </c>
      <c r="J408" t="s">
        <v>947</v>
      </c>
      <c r="K408" t="s">
        <v>947</v>
      </c>
      <c r="L408">
        <v>818</v>
      </c>
      <c r="M408" t="s">
        <v>947</v>
      </c>
      <c r="N408" t="s">
        <v>947</v>
      </c>
      <c r="O408" t="s">
        <v>13</v>
      </c>
      <c r="P408" t="s">
        <v>946</v>
      </c>
      <c r="Q408" t="str">
        <f>IF(Table4[[#This Row],[DaysLate]]="","NA",IF(Table4[[#This Row],[DaysLate]]&lt;=0,"On Time",IF(Table4[[#This Row],[DaysLate]]&lt;=30,"1-30 Days",IF(Table4[[#This Row],[DaysLate]]&lt;=60,"30-60 Days",IF(Table4[[#This Row],[DaysLate]]&lt;=90,"60-90 Days","90+ Days")))))</f>
        <v>NA</v>
      </c>
      <c r="R408" t="str">
        <f>IF(Table4[[#This Row],[DaysLate]]="","",IF(Table4[[#This Row],[DaysLate]]&gt;0,1,0))</f>
        <v/>
      </c>
      <c r="S408" t="str">
        <f>IF(Table4[[#This Row],[DisputedFlag]]="","",IF(Table4[[#This Row],[DisputedFlag]]="Yes",1,0))</f>
        <v/>
      </c>
      <c r="T408">
        <f>IF(Table4[[#This Row],[PaymentStatus]]="Open",1,0)</f>
        <v>0</v>
      </c>
      <c r="U408">
        <f>IF(Table4[[#This Row],[InvoiceDate]]&lt;&gt;"",YEAR(Table4[[#This Row],[InvoiceDate]]),"")</f>
        <v>2025</v>
      </c>
    </row>
    <row r="409" spans="1:21" x14ac:dyDescent="0.4">
      <c r="A409" t="s">
        <v>430</v>
      </c>
      <c r="B409" t="s">
        <v>945</v>
      </c>
      <c r="C409" t="s">
        <v>43</v>
      </c>
      <c r="D409" s="1">
        <v>45286</v>
      </c>
      <c r="E409" s="1">
        <v>45316</v>
      </c>
      <c r="F409">
        <v>4219.16</v>
      </c>
      <c r="G409" t="s">
        <v>22</v>
      </c>
      <c r="H409" t="s">
        <v>16</v>
      </c>
      <c r="I409" s="1">
        <v>0</v>
      </c>
      <c r="J409" t="s">
        <v>947</v>
      </c>
      <c r="K409" t="s">
        <v>947</v>
      </c>
      <c r="L409">
        <v>406</v>
      </c>
      <c r="M409" t="s">
        <v>947</v>
      </c>
      <c r="N409" t="s">
        <v>947</v>
      </c>
      <c r="O409" t="s">
        <v>13</v>
      </c>
      <c r="P409" t="s">
        <v>946</v>
      </c>
      <c r="Q409" t="str">
        <f>IF(Table4[[#This Row],[DaysLate]]="","NA",IF(Table4[[#This Row],[DaysLate]]&lt;=0,"On Time",IF(Table4[[#This Row],[DaysLate]]&lt;=30,"1-30 Days",IF(Table4[[#This Row],[DaysLate]]&lt;=60,"30-60 Days",IF(Table4[[#This Row],[DaysLate]]&lt;=90,"60-90 Days","90+ Days")))))</f>
        <v>NA</v>
      </c>
      <c r="R409" t="str">
        <f>IF(Table4[[#This Row],[DaysLate]]="","",IF(Table4[[#This Row],[DaysLate]]&gt;0,1,0))</f>
        <v/>
      </c>
      <c r="S409" t="str">
        <f>IF(Table4[[#This Row],[DisputedFlag]]="","",IF(Table4[[#This Row],[DisputedFlag]]="Yes",1,0))</f>
        <v/>
      </c>
      <c r="T409">
        <f>IF(Table4[[#This Row],[PaymentStatus]]="Open",1,0)</f>
        <v>0</v>
      </c>
      <c r="U409">
        <f>IF(Table4[[#This Row],[InvoiceDate]]&lt;&gt;"",YEAR(Table4[[#This Row],[InvoiceDate]]),"")</f>
        <v>2023</v>
      </c>
    </row>
    <row r="410" spans="1:21" x14ac:dyDescent="0.4">
      <c r="A410" t="s">
        <v>431</v>
      </c>
      <c r="B410" t="s">
        <v>945</v>
      </c>
      <c r="C410" t="s">
        <v>39</v>
      </c>
      <c r="D410" s="1">
        <v>45430</v>
      </c>
      <c r="E410" s="1">
        <v>45460</v>
      </c>
      <c r="F410">
        <v>2719.44</v>
      </c>
      <c r="G410" t="s">
        <v>15</v>
      </c>
      <c r="H410" t="s">
        <v>12</v>
      </c>
      <c r="I410" s="1">
        <v>0</v>
      </c>
      <c r="J410" t="s">
        <v>947</v>
      </c>
      <c r="K410" t="s">
        <v>947</v>
      </c>
      <c r="L410">
        <v>391</v>
      </c>
      <c r="M410" t="s">
        <v>947</v>
      </c>
      <c r="N410" t="s">
        <v>947</v>
      </c>
      <c r="O410" t="s">
        <v>13</v>
      </c>
      <c r="P410" t="s">
        <v>946</v>
      </c>
      <c r="Q410" t="str">
        <f>IF(Table4[[#This Row],[DaysLate]]="","NA",IF(Table4[[#This Row],[DaysLate]]&lt;=0,"On Time",IF(Table4[[#This Row],[DaysLate]]&lt;=30,"1-30 Days",IF(Table4[[#This Row],[DaysLate]]&lt;=60,"30-60 Days",IF(Table4[[#This Row],[DaysLate]]&lt;=90,"60-90 Days","90+ Days")))))</f>
        <v>NA</v>
      </c>
      <c r="R410" t="str">
        <f>IF(Table4[[#This Row],[DaysLate]]="","",IF(Table4[[#This Row],[DaysLate]]&gt;0,1,0))</f>
        <v/>
      </c>
      <c r="S410" t="str">
        <f>IF(Table4[[#This Row],[DisputedFlag]]="","",IF(Table4[[#This Row],[DisputedFlag]]="Yes",1,0))</f>
        <v/>
      </c>
      <c r="T410">
        <f>IF(Table4[[#This Row],[PaymentStatus]]="Open",1,0)</f>
        <v>1</v>
      </c>
      <c r="U410">
        <f>IF(Table4[[#This Row],[InvoiceDate]]&lt;&gt;"",YEAR(Table4[[#This Row],[InvoiceDate]]),"")</f>
        <v>2024</v>
      </c>
    </row>
    <row r="411" spans="1:21" x14ac:dyDescent="0.4">
      <c r="A411" t="s">
        <v>432</v>
      </c>
      <c r="B411" t="s">
        <v>945</v>
      </c>
      <c r="C411" t="s">
        <v>43</v>
      </c>
      <c r="D411" s="1">
        <v>45617</v>
      </c>
      <c r="E411" s="1">
        <v>45647</v>
      </c>
      <c r="F411">
        <v>3651.79</v>
      </c>
      <c r="G411" t="s">
        <v>15</v>
      </c>
      <c r="H411" t="s">
        <v>16</v>
      </c>
      <c r="I411" s="1">
        <v>0</v>
      </c>
      <c r="J411" t="s">
        <v>947</v>
      </c>
      <c r="K411" t="s">
        <v>947</v>
      </c>
      <c r="L411">
        <v>897</v>
      </c>
      <c r="M411" t="s">
        <v>947</v>
      </c>
      <c r="N411" t="s">
        <v>947</v>
      </c>
      <c r="O411" t="s">
        <v>13</v>
      </c>
      <c r="P411" t="s">
        <v>946</v>
      </c>
      <c r="Q411" t="str">
        <f>IF(Table4[[#This Row],[DaysLate]]="","NA",IF(Table4[[#This Row],[DaysLate]]&lt;=0,"On Time",IF(Table4[[#This Row],[DaysLate]]&lt;=30,"1-30 Days",IF(Table4[[#This Row],[DaysLate]]&lt;=60,"30-60 Days",IF(Table4[[#This Row],[DaysLate]]&lt;=90,"60-90 Days","90+ Days")))))</f>
        <v>NA</v>
      </c>
      <c r="R411" t="str">
        <f>IF(Table4[[#This Row],[DaysLate]]="","",IF(Table4[[#This Row],[DaysLate]]&gt;0,1,0))</f>
        <v/>
      </c>
      <c r="S411" t="str">
        <f>IF(Table4[[#This Row],[DisputedFlag]]="","",IF(Table4[[#This Row],[DisputedFlag]]="Yes",1,0))</f>
        <v/>
      </c>
      <c r="T411">
        <f>IF(Table4[[#This Row],[PaymentStatus]]="Open",1,0)</f>
        <v>0</v>
      </c>
      <c r="U411">
        <f>IF(Table4[[#This Row],[InvoiceDate]]&lt;&gt;"",YEAR(Table4[[#This Row],[InvoiceDate]]),"")</f>
        <v>2024</v>
      </c>
    </row>
    <row r="412" spans="1:21" x14ac:dyDescent="0.4">
      <c r="A412" t="s">
        <v>433</v>
      </c>
      <c r="B412" t="s">
        <v>945</v>
      </c>
      <c r="C412" t="s">
        <v>39</v>
      </c>
      <c r="D412" s="1">
        <v>45358</v>
      </c>
      <c r="E412" s="1">
        <v>45388</v>
      </c>
      <c r="F412">
        <v>1247.3</v>
      </c>
      <c r="G412" t="s">
        <v>25</v>
      </c>
      <c r="H412" t="s">
        <v>28</v>
      </c>
      <c r="I412" s="1">
        <v>45388</v>
      </c>
      <c r="J412">
        <v>0</v>
      </c>
      <c r="K412" t="s">
        <v>947</v>
      </c>
      <c r="L412">
        <v>897</v>
      </c>
      <c r="M412" t="s">
        <v>947</v>
      </c>
      <c r="N412" t="s">
        <v>947</v>
      </c>
      <c r="O412" t="s">
        <v>13</v>
      </c>
      <c r="P412" t="s">
        <v>946</v>
      </c>
      <c r="Q412" t="str">
        <f>IF(Table4[[#This Row],[DaysLate]]="","NA",IF(Table4[[#This Row],[DaysLate]]&lt;=0,"On Time",IF(Table4[[#This Row],[DaysLate]]&lt;=30,"1-30 Days",IF(Table4[[#This Row],[DaysLate]]&lt;=60,"30-60 Days",IF(Table4[[#This Row],[DaysLate]]&lt;=90,"60-90 Days","90+ Days")))))</f>
        <v>On Time</v>
      </c>
      <c r="R412">
        <f>IF(Table4[[#This Row],[DaysLate]]="","",IF(Table4[[#This Row],[DaysLate]]&gt;0,1,0))</f>
        <v>0</v>
      </c>
      <c r="S412" t="str">
        <f>IF(Table4[[#This Row],[DisputedFlag]]="","",IF(Table4[[#This Row],[DisputedFlag]]="Yes",1,0))</f>
        <v/>
      </c>
      <c r="T412">
        <f>IF(Table4[[#This Row],[PaymentStatus]]="Open",1,0)</f>
        <v>0</v>
      </c>
      <c r="U412">
        <f>IF(Table4[[#This Row],[InvoiceDate]]&lt;&gt;"",YEAR(Table4[[#This Row],[InvoiceDate]]),"")</f>
        <v>2024</v>
      </c>
    </row>
    <row r="413" spans="1:21" x14ac:dyDescent="0.4">
      <c r="A413" t="s">
        <v>434</v>
      </c>
      <c r="B413" t="s">
        <v>945</v>
      </c>
      <c r="C413" t="s">
        <v>43</v>
      </c>
      <c r="D413" s="1">
        <v>45586</v>
      </c>
      <c r="E413" s="1">
        <v>45616</v>
      </c>
      <c r="F413">
        <v>1665.2</v>
      </c>
      <c r="G413" t="s">
        <v>25</v>
      </c>
      <c r="H413" t="s">
        <v>12</v>
      </c>
      <c r="I413" s="1">
        <v>0</v>
      </c>
      <c r="J413" t="s">
        <v>947</v>
      </c>
      <c r="K413" t="s">
        <v>947</v>
      </c>
      <c r="L413">
        <v>818</v>
      </c>
      <c r="M413" t="s">
        <v>947</v>
      </c>
      <c r="N413" t="s">
        <v>947</v>
      </c>
      <c r="O413" t="s">
        <v>13</v>
      </c>
      <c r="P413" t="s">
        <v>946</v>
      </c>
      <c r="Q413" t="str">
        <f>IF(Table4[[#This Row],[DaysLate]]="","NA",IF(Table4[[#This Row],[DaysLate]]&lt;=0,"On Time",IF(Table4[[#This Row],[DaysLate]]&lt;=30,"1-30 Days",IF(Table4[[#This Row],[DaysLate]]&lt;=60,"30-60 Days",IF(Table4[[#This Row],[DaysLate]]&lt;=90,"60-90 Days","90+ Days")))))</f>
        <v>NA</v>
      </c>
      <c r="R413" t="str">
        <f>IF(Table4[[#This Row],[DaysLate]]="","",IF(Table4[[#This Row],[DaysLate]]&gt;0,1,0))</f>
        <v/>
      </c>
      <c r="S413" t="str">
        <f>IF(Table4[[#This Row],[DisputedFlag]]="","",IF(Table4[[#This Row],[DisputedFlag]]="Yes",1,0))</f>
        <v/>
      </c>
      <c r="T413">
        <f>IF(Table4[[#This Row],[PaymentStatus]]="Open",1,0)</f>
        <v>1</v>
      </c>
      <c r="U413">
        <f>IF(Table4[[#This Row],[InvoiceDate]]&lt;&gt;"",YEAR(Table4[[#This Row],[InvoiceDate]]),"")</f>
        <v>2024</v>
      </c>
    </row>
    <row r="414" spans="1:21" x14ac:dyDescent="0.4">
      <c r="A414" t="s">
        <v>435</v>
      </c>
      <c r="B414" t="s">
        <v>945</v>
      </c>
      <c r="C414" t="s">
        <v>10</v>
      </c>
      <c r="D414" s="1">
        <v>45769</v>
      </c>
      <c r="E414" s="1">
        <v>45799</v>
      </c>
      <c r="F414">
        <v>4157.1000000000004</v>
      </c>
      <c r="G414" t="s">
        <v>19</v>
      </c>
      <c r="H414" t="s">
        <v>16</v>
      </c>
      <c r="I414" s="1">
        <v>0</v>
      </c>
      <c r="J414" t="s">
        <v>947</v>
      </c>
      <c r="K414" t="s">
        <v>947</v>
      </c>
      <c r="L414">
        <v>406</v>
      </c>
      <c r="M414" t="s">
        <v>947</v>
      </c>
      <c r="N414" t="s">
        <v>947</v>
      </c>
      <c r="O414" t="s">
        <v>13</v>
      </c>
      <c r="P414" t="s">
        <v>946</v>
      </c>
      <c r="Q414" t="str">
        <f>IF(Table4[[#This Row],[DaysLate]]="","NA",IF(Table4[[#This Row],[DaysLate]]&lt;=0,"On Time",IF(Table4[[#This Row],[DaysLate]]&lt;=30,"1-30 Days",IF(Table4[[#This Row],[DaysLate]]&lt;=60,"30-60 Days",IF(Table4[[#This Row],[DaysLate]]&lt;=90,"60-90 Days","90+ Days")))))</f>
        <v>NA</v>
      </c>
      <c r="R414" t="str">
        <f>IF(Table4[[#This Row],[DaysLate]]="","",IF(Table4[[#This Row],[DaysLate]]&gt;0,1,0))</f>
        <v/>
      </c>
      <c r="S414" t="str">
        <f>IF(Table4[[#This Row],[DisputedFlag]]="","",IF(Table4[[#This Row],[DisputedFlag]]="Yes",1,0))</f>
        <v/>
      </c>
      <c r="T414">
        <f>IF(Table4[[#This Row],[PaymentStatus]]="Open",1,0)</f>
        <v>0</v>
      </c>
      <c r="U414">
        <f>IF(Table4[[#This Row],[InvoiceDate]]&lt;&gt;"",YEAR(Table4[[#This Row],[InvoiceDate]]),"")</f>
        <v>2025</v>
      </c>
    </row>
    <row r="415" spans="1:21" x14ac:dyDescent="0.4">
      <c r="A415" t="s">
        <v>436</v>
      </c>
      <c r="B415" t="s">
        <v>945</v>
      </c>
      <c r="C415" t="s">
        <v>39</v>
      </c>
      <c r="D415" s="1">
        <v>45078</v>
      </c>
      <c r="E415" s="1">
        <v>45108</v>
      </c>
      <c r="F415">
        <v>4306.1000000000004</v>
      </c>
      <c r="G415" t="s">
        <v>15</v>
      </c>
      <c r="H415" t="s">
        <v>16</v>
      </c>
      <c r="I415" s="1">
        <v>0</v>
      </c>
      <c r="J415" t="s">
        <v>947</v>
      </c>
      <c r="K415" t="s">
        <v>947</v>
      </c>
      <c r="L415">
        <v>391</v>
      </c>
      <c r="M415" t="s">
        <v>947</v>
      </c>
      <c r="N415" t="s">
        <v>947</v>
      </c>
      <c r="O415" t="s">
        <v>13</v>
      </c>
      <c r="P415" t="s">
        <v>946</v>
      </c>
      <c r="Q415" t="str">
        <f>IF(Table4[[#This Row],[DaysLate]]="","NA",IF(Table4[[#This Row],[DaysLate]]&lt;=0,"On Time",IF(Table4[[#This Row],[DaysLate]]&lt;=30,"1-30 Days",IF(Table4[[#This Row],[DaysLate]]&lt;=60,"30-60 Days",IF(Table4[[#This Row],[DaysLate]]&lt;=90,"60-90 Days","90+ Days")))))</f>
        <v>NA</v>
      </c>
      <c r="R415" t="str">
        <f>IF(Table4[[#This Row],[DaysLate]]="","",IF(Table4[[#This Row],[DaysLate]]&gt;0,1,0))</f>
        <v/>
      </c>
      <c r="S415" t="str">
        <f>IF(Table4[[#This Row],[DisputedFlag]]="","",IF(Table4[[#This Row],[DisputedFlag]]="Yes",1,0))</f>
        <v/>
      </c>
      <c r="T415">
        <f>IF(Table4[[#This Row],[PaymentStatus]]="Open",1,0)</f>
        <v>0</v>
      </c>
      <c r="U415">
        <f>IF(Table4[[#This Row],[InvoiceDate]]&lt;&gt;"",YEAR(Table4[[#This Row],[InvoiceDate]]),"")</f>
        <v>2023</v>
      </c>
    </row>
    <row r="416" spans="1:21" x14ac:dyDescent="0.4">
      <c r="A416" t="s">
        <v>437</v>
      </c>
      <c r="B416" t="s">
        <v>945</v>
      </c>
      <c r="C416" t="s">
        <v>21</v>
      </c>
      <c r="D416" s="1">
        <v>45549</v>
      </c>
      <c r="E416" s="1">
        <v>45579</v>
      </c>
      <c r="F416">
        <v>432.27</v>
      </c>
      <c r="G416" t="s">
        <v>25</v>
      </c>
      <c r="H416" t="s">
        <v>28</v>
      </c>
      <c r="I416" s="1">
        <v>45579</v>
      </c>
      <c r="J416">
        <v>0</v>
      </c>
      <c r="K416" t="s">
        <v>947</v>
      </c>
      <c r="L416">
        <v>770</v>
      </c>
      <c r="M416" t="s">
        <v>947</v>
      </c>
      <c r="N416" t="s">
        <v>947</v>
      </c>
      <c r="O416" t="s">
        <v>13</v>
      </c>
      <c r="P416" t="s">
        <v>946</v>
      </c>
      <c r="Q416" t="str">
        <f>IF(Table4[[#This Row],[DaysLate]]="","NA",IF(Table4[[#This Row],[DaysLate]]&lt;=0,"On Time",IF(Table4[[#This Row],[DaysLate]]&lt;=30,"1-30 Days",IF(Table4[[#This Row],[DaysLate]]&lt;=60,"30-60 Days",IF(Table4[[#This Row],[DaysLate]]&lt;=90,"60-90 Days","90+ Days")))))</f>
        <v>On Time</v>
      </c>
      <c r="R416">
        <f>IF(Table4[[#This Row],[DaysLate]]="","",IF(Table4[[#This Row],[DaysLate]]&gt;0,1,0))</f>
        <v>0</v>
      </c>
      <c r="S416" t="str">
        <f>IF(Table4[[#This Row],[DisputedFlag]]="","",IF(Table4[[#This Row],[DisputedFlag]]="Yes",1,0))</f>
        <v/>
      </c>
      <c r="T416">
        <f>IF(Table4[[#This Row],[PaymentStatus]]="Open",1,0)</f>
        <v>0</v>
      </c>
      <c r="U416">
        <f>IF(Table4[[#This Row],[InvoiceDate]]&lt;&gt;"",YEAR(Table4[[#This Row],[InvoiceDate]]),"")</f>
        <v>2024</v>
      </c>
    </row>
    <row r="417" spans="1:21" x14ac:dyDescent="0.4">
      <c r="A417" t="s">
        <v>438</v>
      </c>
      <c r="B417" t="s">
        <v>945</v>
      </c>
      <c r="C417" t="s">
        <v>10</v>
      </c>
      <c r="D417" s="1">
        <v>45260</v>
      </c>
      <c r="E417" s="1">
        <v>45290</v>
      </c>
      <c r="F417">
        <v>2075.2199999999998</v>
      </c>
      <c r="G417" t="s">
        <v>25</v>
      </c>
      <c r="H417" t="s">
        <v>16</v>
      </c>
      <c r="I417" s="1">
        <v>0</v>
      </c>
      <c r="J417" t="s">
        <v>947</v>
      </c>
      <c r="K417" t="s">
        <v>947</v>
      </c>
      <c r="L417">
        <v>770</v>
      </c>
      <c r="M417" t="s">
        <v>947</v>
      </c>
      <c r="N417" t="s">
        <v>947</v>
      </c>
      <c r="O417" t="s">
        <v>13</v>
      </c>
      <c r="P417" t="s">
        <v>946</v>
      </c>
      <c r="Q417" t="str">
        <f>IF(Table4[[#This Row],[DaysLate]]="","NA",IF(Table4[[#This Row],[DaysLate]]&lt;=0,"On Time",IF(Table4[[#This Row],[DaysLate]]&lt;=30,"1-30 Days",IF(Table4[[#This Row],[DaysLate]]&lt;=60,"30-60 Days",IF(Table4[[#This Row],[DaysLate]]&lt;=90,"60-90 Days","90+ Days")))))</f>
        <v>NA</v>
      </c>
      <c r="R417" t="str">
        <f>IF(Table4[[#This Row],[DaysLate]]="","",IF(Table4[[#This Row],[DaysLate]]&gt;0,1,0))</f>
        <v/>
      </c>
      <c r="S417" t="str">
        <f>IF(Table4[[#This Row],[DisputedFlag]]="","",IF(Table4[[#This Row],[DisputedFlag]]="Yes",1,0))</f>
        <v/>
      </c>
      <c r="T417">
        <f>IF(Table4[[#This Row],[PaymentStatus]]="Open",1,0)</f>
        <v>0</v>
      </c>
      <c r="U417">
        <f>IF(Table4[[#This Row],[InvoiceDate]]&lt;&gt;"",YEAR(Table4[[#This Row],[InvoiceDate]]),"")</f>
        <v>2023</v>
      </c>
    </row>
    <row r="418" spans="1:21" x14ac:dyDescent="0.4">
      <c r="A418" t="s">
        <v>439</v>
      </c>
      <c r="B418" t="s">
        <v>945</v>
      </c>
      <c r="C418" t="s">
        <v>39</v>
      </c>
      <c r="D418" s="1">
        <v>44969</v>
      </c>
      <c r="E418" s="1">
        <v>44999</v>
      </c>
      <c r="F418">
        <v>2515.5700000000002</v>
      </c>
      <c r="G418" t="s">
        <v>19</v>
      </c>
      <c r="H418" t="s">
        <v>12</v>
      </c>
      <c r="I418" s="1">
        <v>0</v>
      </c>
      <c r="J418" t="s">
        <v>947</v>
      </c>
      <c r="K418" t="s">
        <v>947</v>
      </c>
      <c r="L418">
        <v>391</v>
      </c>
      <c r="M418" t="s">
        <v>947</v>
      </c>
      <c r="N418" t="s">
        <v>947</v>
      </c>
      <c r="O418" t="s">
        <v>13</v>
      </c>
      <c r="P418" t="s">
        <v>946</v>
      </c>
      <c r="Q418" t="str">
        <f>IF(Table4[[#This Row],[DaysLate]]="","NA",IF(Table4[[#This Row],[DaysLate]]&lt;=0,"On Time",IF(Table4[[#This Row],[DaysLate]]&lt;=30,"1-30 Days",IF(Table4[[#This Row],[DaysLate]]&lt;=60,"30-60 Days",IF(Table4[[#This Row],[DaysLate]]&lt;=90,"60-90 Days","90+ Days")))))</f>
        <v>NA</v>
      </c>
      <c r="R418" t="str">
        <f>IF(Table4[[#This Row],[DaysLate]]="","",IF(Table4[[#This Row],[DaysLate]]&gt;0,1,0))</f>
        <v/>
      </c>
      <c r="S418" t="str">
        <f>IF(Table4[[#This Row],[DisputedFlag]]="","",IF(Table4[[#This Row],[DisputedFlag]]="Yes",1,0))</f>
        <v/>
      </c>
      <c r="T418">
        <f>IF(Table4[[#This Row],[PaymentStatus]]="Open",1,0)</f>
        <v>1</v>
      </c>
      <c r="U418">
        <f>IF(Table4[[#This Row],[InvoiceDate]]&lt;&gt;"",YEAR(Table4[[#This Row],[InvoiceDate]]),"")</f>
        <v>2023</v>
      </c>
    </row>
    <row r="419" spans="1:21" x14ac:dyDescent="0.4">
      <c r="A419" t="s">
        <v>440</v>
      </c>
      <c r="B419" t="s">
        <v>945</v>
      </c>
      <c r="C419" t="s">
        <v>39</v>
      </c>
      <c r="D419" s="1">
        <v>45265</v>
      </c>
      <c r="E419" s="1">
        <v>45295</v>
      </c>
      <c r="F419">
        <v>1960.15</v>
      </c>
      <c r="G419" t="s">
        <v>22</v>
      </c>
      <c r="H419" t="s">
        <v>16</v>
      </c>
      <c r="I419" s="1">
        <v>0</v>
      </c>
      <c r="J419" t="s">
        <v>947</v>
      </c>
      <c r="K419" t="s">
        <v>947</v>
      </c>
      <c r="L419">
        <v>406</v>
      </c>
      <c r="M419" t="s">
        <v>947</v>
      </c>
      <c r="N419" t="s">
        <v>947</v>
      </c>
      <c r="O419" t="s">
        <v>13</v>
      </c>
      <c r="P419" t="s">
        <v>946</v>
      </c>
      <c r="Q419" t="str">
        <f>IF(Table4[[#This Row],[DaysLate]]="","NA",IF(Table4[[#This Row],[DaysLate]]&lt;=0,"On Time",IF(Table4[[#This Row],[DaysLate]]&lt;=30,"1-30 Days",IF(Table4[[#This Row],[DaysLate]]&lt;=60,"30-60 Days",IF(Table4[[#This Row],[DaysLate]]&lt;=90,"60-90 Days","90+ Days")))))</f>
        <v>NA</v>
      </c>
      <c r="R419" t="str">
        <f>IF(Table4[[#This Row],[DaysLate]]="","",IF(Table4[[#This Row],[DaysLate]]&gt;0,1,0))</f>
        <v/>
      </c>
      <c r="S419" t="str">
        <f>IF(Table4[[#This Row],[DisputedFlag]]="","",IF(Table4[[#This Row],[DisputedFlag]]="Yes",1,0))</f>
        <v/>
      </c>
      <c r="T419">
        <f>IF(Table4[[#This Row],[PaymentStatus]]="Open",1,0)</f>
        <v>0</v>
      </c>
      <c r="U419">
        <f>IF(Table4[[#This Row],[InvoiceDate]]&lt;&gt;"",YEAR(Table4[[#This Row],[InvoiceDate]]),"")</f>
        <v>2023</v>
      </c>
    </row>
    <row r="420" spans="1:21" x14ac:dyDescent="0.4">
      <c r="A420" t="s">
        <v>441</v>
      </c>
      <c r="B420" t="s">
        <v>945</v>
      </c>
      <c r="C420" t="s">
        <v>21</v>
      </c>
      <c r="D420" s="1">
        <v>45131</v>
      </c>
      <c r="E420" s="1">
        <v>45161</v>
      </c>
      <c r="F420">
        <v>3168.02</v>
      </c>
      <c r="G420" t="s">
        <v>25</v>
      </c>
      <c r="H420" t="s">
        <v>16</v>
      </c>
      <c r="I420" s="1">
        <v>0</v>
      </c>
      <c r="J420" t="s">
        <v>947</v>
      </c>
      <c r="K420" t="s">
        <v>947</v>
      </c>
      <c r="L420">
        <v>818</v>
      </c>
      <c r="M420" t="s">
        <v>947</v>
      </c>
      <c r="N420" t="s">
        <v>947</v>
      </c>
      <c r="O420" t="s">
        <v>13</v>
      </c>
      <c r="P420" t="s">
        <v>946</v>
      </c>
      <c r="Q420" t="str">
        <f>IF(Table4[[#This Row],[DaysLate]]="","NA",IF(Table4[[#This Row],[DaysLate]]&lt;=0,"On Time",IF(Table4[[#This Row],[DaysLate]]&lt;=30,"1-30 Days",IF(Table4[[#This Row],[DaysLate]]&lt;=60,"30-60 Days",IF(Table4[[#This Row],[DaysLate]]&lt;=90,"60-90 Days","90+ Days")))))</f>
        <v>NA</v>
      </c>
      <c r="R420" t="str">
        <f>IF(Table4[[#This Row],[DaysLate]]="","",IF(Table4[[#This Row],[DaysLate]]&gt;0,1,0))</f>
        <v/>
      </c>
      <c r="S420" t="str">
        <f>IF(Table4[[#This Row],[DisputedFlag]]="","",IF(Table4[[#This Row],[DisputedFlag]]="Yes",1,0))</f>
        <v/>
      </c>
      <c r="T420">
        <f>IF(Table4[[#This Row],[PaymentStatus]]="Open",1,0)</f>
        <v>0</v>
      </c>
      <c r="U420">
        <f>IF(Table4[[#This Row],[InvoiceDate]]&lt;&gt;"",YEAR(Table4[[#This Row],[InvoiceDate]]),"")</f>
        <v>2023</v>
      </c>
    </row>
    <row r="421" spans="1:21" x14ac:dyDescent="0.4">
      <c r="A421" t="s">
        <v>442</v>
      </c>
      <c r="B421" t="s">
        <v>945</v>
      </c>
      <c r="C421" t="s">
        <v>43</v>
      </c>
      <c r="D421" s="1">
        <v>45077</v>
      </c>
      <c r="E421" s="1">
        <v>45107</v>
      </c>
      <c r="F421">
        <v>576.42999999999995</v>
      </c>
      <c r="G421" t="s">
        <v>22</v>
      </c>
      <c r="H421" t="s">
        <v>28</v>
      </c>
      <c r="I421" s="1">
        <v>45107</v>
      </c>
      <c r="J421">
        <v>0</v>
      </c>
      <c r="K421" t="s">
        <v>947</v>
      </c>
      <c r="L421">
        <v>897</v>
      </c>
      <c r="M421" t="s">
        <v>947</v>
      </c>
      <c r="N421" t="s">
        <v>947</v>
      </c>
      <c r="O421" t="s">
        <v>13</v>
      </c>
      <c r="P421" t="s">
        <v>946</v>
      </c>
      <c r="Q421" t="str">
        <f>IF(Table4[[#This Row],[DaysLate]]="","NA",IF(Table4[[#This Row],[DaysLate]]&lt;=0,"On Time",IF(Table4[[#This Row],[DaysLate]]&lt;=30,"1-30 Days",IF(Table4[[#This Row],[DaysLate]]&lt;=60,"30-60 Days",IF(Table4[[#This Row],[DaysLate]]&lt;=90,"60-90 Days","90+ Days")))))</f>
        <v>On Time</v>
      </c>
      <c r="R421">
        <f>IF(Table4[[#This Row],[DaysLate]]="","",IF(Table4[[#This Row],[DaysLate]]&gt;0,1,0))</f>
        <v>0</v>
      </c>
      <c r="S421" t="str">
        <f>IF(Table4[[#This Row],[DisputedFlag]]="","",IF(Table4[[#This Row],[DisputedFlag]]="Yes",1,0))</f>
        <v/>
      </c>
      <c r="T421">
        <f>IF(Table4[[#This Row],[PaymentStatus]]="Open",1,0)</f>
        <v>0</v>
      </c>
      <c r="U421">
        <f>IF(Table4[[#This Row],[InvoiceDate]]&lt;&gt;"",YEAR(Table4[[#This Row],[InvoiceDate]]),"")</f>
        <v>2023</v>
      </c>
    </row>
    <row r="422" spans="1:21" x14ac:dyDescent="0.4">
      <c r="A422" t="s">
        <v>443</v>
      </c>
      <c r="B422" t="s">
        <v>945</v>
      </c>
      <c r="C422" t="s">
        <v>39</v>
      </c>
      <c r="D422" s="1">
        <v>45670</v>
      </c>
      <c r="E422" s="1">
        <v>45700</v>
      </c>
      <c r="F422">
        <v>460.35</v>
      </c>
      <c r="G422" t="s">
        <v>22</v>
      </c>
      <c r="H422" t="s">
        <v>12</v>
      </c>
      <c r="I422" s="1">
        <v>0</v>
      </c>
      <c r="J422" t="s">
        <v>947</v>
      </c>
      <c r="K422" t="s">
        <v>947</v>
      </c>
      <c r="L422">
        <v>818</v>
      </c>
      <c r="M422" t="s">
        <v>947</v>
      </c>
      <c r="N422" t="s">
        <v>947</v>
      </c>
      <c r="O422" t="s">
        <v>13</v>
      </c>
      <c r="P422" t="s">
        <v>946</v>
      </c>
      <c r="Q422" t="str">
        <f>IF(Table4[[#This Row],[DaysLate]]="","NA",IF(Table4[[#This Row],[DaysLate]]&lt;=0,"On Time",IF(Table4[[#This Row],[DaysLate]]&lt;=30,"1-30 Days",IF(Table4[[#This Row],[DaysLate]]&lt;=60,"30-60 Days",IF(Table4[[#This Row],[DaysLate]]&lt;=90,"60-90 Days","90+ Days")))))</f>
        <v>NA</v>
      </c>
      <c r="R422" t="str">
        <f>IF(Table4[[#This Row],[DaysLate]]="","",IF(Table4[[#This Row],[DaysLate]]&gt;0,1,0))</f>
        <v/>
      </c>
      <c r="S422" t="str">
        <f>IF(Table4[[#This Row],[DisputedFlag]]="","",IF(Table4[[#This Row],[DisputedFlag]]="Yes",1,0))</f>
        <v/>
      </c>
      <c r="T422">
        <f>IF(Table4[[#This Row],[PaymentStatus]]="Open",1,0)</f>
        <v>1</v>
      </c>
      <c r="U422">
        <f>IF(Table4[[#This Row],[InvoiceDate]]&lt;&gt;"",YEAR(Table4[[#This Row],[InvoiceDate]]),"")</f>
        <v>2025</v>
      </c>
    </row>
    <row r="423" spans="1:21" x14ac:dyDescent="0.4">
      <c r="A423" t="s">
        <v>444</v>
      </c>
      <c r="B423" t="s">
        <v>945</v>
      </c>
      <c r="C423" t="s">
        <v>39</v>
      </c>
      <c r="D423" s="1">
        <v>45704</v>
      </c>
      <c r="E423" s="1">
        <v>45734</v>
      </c>
      <c r="F423">
        <v>2305.42</v>
      </c>
      <c r="G423" t="s">
        <v>22</v>
      </c>
      <c r="H423" t="s">
        <v>12</v>
      </c>
      <c r="I423" s="1">
        <v>0</v>
      </c>
      <c r="J423" t="s">
        <v>947</v>
      </c>
      <c r="K423" t="s">
        <v>947</v>
      </c>
      <c r="L423">
        <v>897</v>
      </c>
      <c r="M423" t="s">
        <v>947</v>
      </c>
      <c r="N423" t="s">
        <v>947</v>
      </c>
      <c r="O423" t="s">
        <v>13</v>
      </c>
      <c r="P423" t="s">
        <v>946</v>
      </c>
      <c r="Q423" t="str">
        <f>IF(Table4[[#This Row],[DaysLate]]="","NA",IF(Table4[[#This Row],[DaysLate]]&lt;=0,"On Time",IF(Table4[[#This Row],[DaysLate]]&lt;=30,"1-30 Days",IF(Table4[[#This Row],[DaysLate]]&lt;=60,"30-60 Days",IF(Table4[[#This Row],[DaysLate]]&lt;=90,"60-90 Days","90+ Days")))))</f>
        <v>NA</v>
      </c>
      <c r="R423" t="str">
        <f>IF(Table4[[#This Row],[DaysLate]]="","",IF(Table4[[#This Row],[DaysLate]]&gt;0,1,0))</f>
        <v/>
      </c>
      <c r="S423" t="str">
        <f>IF(Table4[[#This Row],[DisputedFlag]]="","",IF(Table4[[#This Row],[DisputedFlag]]="Yes",1,0))</f>
        <v/>
      </c>
      <c r="T423">
        <f>IF(Table4[[#This Row],[PaymentStatus]]="Open",1,0)</f>
        <v>1</v>
      </c>
      <c r="U423">
        <f>IF(Table4[[#This Row],[InvoiceDate]]&lt;&gt;"",YEAR(Table4[[#This Row],[InvoiceDate]]),"")</f>
        <v>2025</v>
      </c>
    </row>
    <row r="424" spans="1:21" x14ac:dyDescent="0.4">
      <c r="A424" t="s">
        <v>445</v>
      </c>
      <c r="B424" t="s">
        <v>945</v>
      </c>
      <c r="C424" t="s">
        <v>21</v>
      </c>
      <c r="D424" s="1">
        <v>45276</v>
      </c>
      <c r="E424" s="1">
        <v>45306</v>
      </c>
      <c r="F424">
        <v>2623.62</v>
      </c>
      <c r="G424" t="s">
        <v>19</v>
      </c>
      <c r="H424" t="s">
        <v>16</v>
      </c>
      <c r="I424" s="1">
        <v>0</v>
      </c>
      <c r="J424" t="s">
        <v>947</v>
      </c>
      <c r="K424" t="s">
        <v>947</v>
      </c>
      <c r="L424">
        <v>770</v>
      </c>
      <c r="M424" t="s">
        <v>947</v>
      </c>
      <c r="N424" t="s">
        <v>947</v>
      </c>
      <c r="O424" t="s">
        <v>13</v>
      </c>
      <c r="P424" t="s">
        <v>946</v>
      </c>
      <c r="Q424" t="str">
        <f>IF(Table4[[#This Row],[DaysLate]]="","NA",IF(Table4[[#This Row],[DaysLate]]&lt;=0,"On Time",IF(Table4[[#This Row],[DaysLate]]&lt;=30,"1-30 Days",IF(Table4[[#This Row],[DaysLate]]&lt;=60,"30-60 Days",IF(Table4[[#This Row],[DaysLate]]&lt;=90,"60-90 Days","90+ Days")))))</f>
        <v>NA</v>
      </c>
      <c r="R424" t="str">
        <f>IF(Table4[[#This Row],[DaysLate]]="","",IF(Table4[[#This Row],[DaysLate]]&gt;0,1,0))</f>
        <v/>
      </c>
      <c r="S424" t="str">
        <f>IF(Table4[[#This Row],[DisputedFlag]]="","",IF(Table4[[#This Row],[DisputedFlag]]="Yes",1,0))</f>
        <v/>
      </c>
      <c r="T424">
        <f>IF(Table4[[#This Row],[PaymentStatus]]="Open",1,0)</f>
        <v>0</v>
      </c>
      <c r="U424">
        <f>IF(Table4[[#This Row],[InvoiceDate]]&lt;&gt;"",YEAR(Table4[[#This Row],[InvoiceDate]]),"")</f>
        <v>2023</v>
      </c>
    </row>
    <row r="425" spans="1:21" x14ac:dyDescent="0.4">
      <c r="A425" t="s">
        <v>446</v>
      </c>
      <c r="B425" t="s">
        <v>945</v>
      </c>
      <c r="C425" t="s">
        <v>18</v>
      </c>
      <c r="D425" s="1">
        <v>45342</v>
      </c>
      <c r="E425" s="1">
        <v>45372</v>
      </c>
      <c r="F425">
        <v>1571.77</v>
      </c>
      <c r="G425" t="s">
        <v>11</v>
      </c>
      <c r="H425" t="s">
        <v>12</v>
      </c>
      <c r="I425" s="1">
        <v>0</v>
      </c>
      <c r="J425" t="s">
        <v>947</v>
      </c>
      <c r="K425" t="s">
        <v>947</v>
      </c>
      <c r="L425">
        <v>391</v>
      </c>
      <c r="M425" t="s">
        <v>947</v>
      </c>
      <c r="N425" t="s">
        <v>947</v>
      </c>
      <c r="O425" t="s">
        <v>13</v>
      </c>
      <c r="P425" t="s">
        <v>946</v>
      </c>
      <c r="Q425" t="str">
        <f>IF(Table4[[#This Row],[DaysLate]]="","NA",IF(Table4[[#This Row],[DaysLate]]&lt;=0,"On Time",IF(Table4[[#This Row],[DaysLate]]&lt;=30,"1-30 Days",IF(Table4[[#This Row],[DaysLate]]&lt;=60,"30-60 Days",IF(Table4[[#This Row],[DaysLate]]&lt;=90,"60-90 Days","90+ Days")))))</f>
        <v>NA</v>
      </c>
      <c r="R425" t="str">
        <f>IF(Table4[[#This Row],[DaysLate]]="","",IF(Table4[[#This Row],[DaysLate]]&gt;0,1,0))</f>
        <v/>
      </c>
      <c r="S425" t="str">
        <f>IF(Table4[[#This Row],[DisputedFlag]]="","",IF(Table4[[#This Row],[DisputedFlag]]="Yes",1,0))</f>
        <v/>
      </c>
      <c r="T425">
        <f>IF(Table4[[#This Row],[PaymentStatus]]="Open",1,0)</f>
        <v>1</v>
      </c>
      <c r="U425">
        <f>IF(Table4[[#This Row],[InvoiceDate]]&lt;&gt;"",YEAR(Table4[[#This Row],[InvoiceDate]]),"")</f>
        <v>2024</v>
      </c>
    </row>
    <row r="426" spans="1:21" x14ac:dyDescent="0.4">
      <c r="A426" t="s">
        <v>447</v>
      </c>
      <c r="B426" t="s">
        <v>945</v>
      </c>
      <c r="C426" t="s">
        <v>18</v>
      </c>
      <c r="D426" s="1">
        <v>45061</v>
      </c>
      <c r="E426" s="1">
        <v>45091</v>
      </c>
      <c r="F426">
        <v>4241.5600000000004</v>
      </c>
      <c r="G426" t="s">
        <v>15</v>
      </c>
      <c r="H426" t="s">
        <v>12</v>
      </c>
      <c r="I426" s="1">
        <v>0</v>
      </c>
      <c r="J426" t="s">
        <v>947</v>
      </c>
      <c r="K426" t="s">
        <v>947</v>
      </c>
      <c r="L426">
        <v>406</v>
      </c>
      <c r="M426" t="s">
        <v>947</v>
      </c>
      <c r="N426" t="s">
        <v>947</v>
      </c>
      <c r="O426" t="s">
        <v>13</v>
      </c>
      <c r="P426" t="s">
        <v>946</v>
      </c>
      <c r="Q426" t="str">
        <f>IF(Table4[[#This Row],[DaysLate]]="","NA",IF(Table4[[#This Row],[DaysLate]]&lt;=0,"On Time",IF(Table4[[#This Row],[DaysLate]]&lt;=30,"1-30 Days",IF(Table4[[#This Row],[DaysLate]]&lt;=60,"30-60 Days",IF(Table4[[#This Row],[DaysLate]]&lt;=90,"60-90 Days","90+ Days")))))</f>
        <v>NA</v>
      </c>
      <c r="R426" t="str">
        <f>IF(Table4[[#This Row],[DaysLate]]="","",IF(Table4[[#This Row],[DaysLate]]&gt;0,1,0))</f>
        <v/>
      </c>
      <c r="S426" t="str">
        <f>IF(Table4[[#This Row],[DisputedFlag]]="","",IF(Table4[[#This Row],[DisputedFlag]]="Yes",1,0))</f>
        <v/>
      </c>
      <c r="T426">
        <f>IF(Table4[[#This Row],[PaymentStatus]]="Open",1,0)</f>
        <v>1</v>
      </c>
      <c r="U426">
        <f>IF(Table4[[#This Row],[InvoiceDate]]&lt;&gt;"",YEAR(Table4[[#This Row],[InvoiceDate]]),"")</f>
        <v>2023</v>
      </c>
    </row>
    <row r="427" spans="1:21" x14ac:dyDescent="0.4">
      <c r="A427" t="s">
        <v>448</v>
      </c>
      <c r="B427" t="s">
        <v>945</v>
      </c>
      <c r="C427" t="s">
        <v>10</v>
      </c>
      <c r="D427" s="1">
        <v>45086</v>
      </c>
      <c r="E427" s="1">
        <v>45116</v>
      </c>
      <c r="F427">
        <v>3066.36</v>
      </c>
      <c r="G427" t="s">
        <v>15</v>
      </c>
      <c r="H427" t="s">
        <v>28</v>
      </c>
      <c r="I427" s="1">
        <v>45132</v>
      </c>
      <c r="J427">
        <v>16</v>
      </c>
      <c r="K427" t="s">
        <v>947</v>
      </c>
      <c r="L427">
        <v>406</v>
      </c>
      <c r="M427" t="s">
        <v>947</v>
      </c>
      <c r="N427" t="s">
        <v>947</v>
      </c>
      <c r="O427" t="s">
        <v>13</v>
      </c>
      <c r="P427" t="s">
        <v>946</v>
      </c>
      <c r="Q427" t="str">
        <f>IF(Table4[[#This Row],[DaysLate]]="","NA",IF(Table4[[#This Row],[DaysLate]]&lt;=0,"On Time",IF(Table4[[#This Row],[DaysLate]]&lt;=30,"1-30 Days",IF(Table4[[#This Row],[DaysLate]]&lt;=60,"30-60 Days",IF(Table4[[#This Row],[DaysLate]]&lt;=90,"60-90 Days","90+ Days")))))</f>
        <v>1-30 Days</v>
      </c>
      <c r="R427">
        <f>IF(Table4[[#This Row],[DaysLate]]="","",IF(Table4[[#This Row],[DaysLate]]&gt;0,1,0))</f>
        <v>1</v>
      </c>
      <c r="S427" t="str">
        <f>IF(Table4[[#This Row],[DisputedFlag]]="","",IF(Table4[[#This Row],[DisputedFlag]]="Yes",1,0))</f>
        <v/>
      </c>
      <c r="T427">
        <f>IF(Table4[[#This Row],[PaymentStatus]]="Open",1,0)</f>
        <v>0</v>
      </c>
      <c r="U427">
        <f>IF(Table4[[#This Row],[InvoiceDate]]&lt;&gt;"",YEAR(Table4[[#This Row],[InvoiceDate]]),"")</f>
        <v>2023</v>
      </c>
    </row>
    <row r="428" spans="1:21" x14ac:dyDescent="0.4">
      <c r="A428" t="s">
        <v>449</v>
      </c>
      <c r="B428" t="s">
        <v>945</v>
      </c>
      <c r="C428" t="s">
        <v>21</v>
      </c>
      <c r="D428" s="1">
        <v>45653</v>
      </c>
      <c r="E428" s="1">
        <v>45683</v>
      </c>
      <c r="F428">
        <v>1623.29</v>
      </c>
      <c r="G428" t="s">
        <v>25</v>
      </c>
      <c r="H428" t="s">
        <v>16</v>
      </c>
      <c r="I428" s="1">
        <v>0</v>
      </c>
      <c r="J428" t="s">
        <v>947</v>
      </c>
      <c r="K428" t="s">
        <v>947</v>
      </c>
      <c r="L428">
        <v>770</v>
      </c>
      <c r="M428" t="s">
        <v>947</v>
      </c>
      <c r="N428" t="s">
        <v>947</v>
      </c>
      <c r="O428" t="s">
        <v>13</v>
      </c>
      <c r="P428" t="s">
        <v>946</v>
      </c>
      <c r="Q428" t="str">
        <f>IF(Table4[[#This Row],[DaysLate]]="","NA",IF(Table4[[#This Row],[DaysLate]]&lt;=0,"On Time",IF(Table4[[#This Row],[DaysLate]]&lt;=30,"1-30 Days",IF(Table4[[#This Row],[DaysLate]]&lt;=60,"30-60 Days",IF(Table4[[#This Row],[DaysLate]]&lt;=90,"60-90 Days","90+ Days")))))</f>
        <v>NA</v>
      </c>
      <c r="R428" t="str">
        <f>IF(Table4[[#This Row],[DaysLate]]="","",IF(Table4[[#This Row],[DaysLate]]&gt;0,1,0))</f>
        <v/>
      </c>
      <c r="S428" t="str">
        <f>IF(Table4[[#This Row],[DisputedFlag]]="","",IF(Table4[[#This Row],[DisputedFlag]]="Yes",1,0))</f>
        <v/>
      </c>
      <c r="T428">
        <f>IF(Table4[[#This Row],[PaymentStatus]]="Open",1,0)</f>
        <v>0</v>
      </c>
      <c r="U428">
        <f>IF(Table4[[#This Row],[InvoiceDate]]&lt;&gt;"",YEAR(Table4[[#This Row],[InvoiceDate]]),"")</f>
        <v>2024</v>
      </c>
    </row>
    <row r="429" spans="1:21" x14ac:dyDescent="0.4">
      <c r="A429" t="s">
        <v>450</v>
      </c>
      <c r="B429" t="s">
        <v>945</v>
      </c>
      <c r="C429" t="s">
        <v>10</v>
      </c>
      <c r="D429" s="1">
        <v>45115</v>
      </c>
      <c r="E429" s="1">
        <v>45145</v>
      </c>
      <c r="F429">
        <v>4738.84</v>
      </c>
      <c r="G429" t="s">
        <v>22</v>
      </c>
      <c r="H429" t="s">
        <v>16</v>
      </c>
      <c r="I429" s="1">
        <v>0</v>
      </c>
      <c r="J429" t="s">
        <v>947</v>
      </c>
      <c r="K429" t="s">
        <v>947</v>
      </c>
      <c r="L429">
        <v>897</v>
      </c>
      <c r="M429" t="s">
        <v>947</v>
      </c>
      <c r="N429" t="s">
        <v>947</v>
      </c>
      <c r="O429" t="s">
        <v>13</v>
      </c>
      <c r="P429" t="s">
        <v>946</v>
      </c>
      <c r="Q429" t="str">
        <f>IF(Table4[[#This Row],[DaysLate]]="","NA",IF(Table4[[#This Row],[DaysLate]]&lt;=0,"On Time",IF(Table4[[#This Row],[DaysLate]]&lt;=30,"1-30 Days",IF(Table4[[#This Row],[DaysLate]]&lt;=60,"30-60 Days",IF(Table4[[#This Row],[DaysLate]]&lt;=90,"60-90 Days","90+ Days")))))</f>
        <v>NA</v>
      </c>
      <c r="R429" t="str">
        <f>IF(Table4[[#This Row],[DaysLate]]="","",IF(Table4[[#This Row],[DaysLate]]&gt;0,1,0))</f>
        <v/>
      </c>
      <c r="S429" t="str">
        <f>IF(Table4[[#This Row],[DisputedFlag]]="","",IF(Table4[[#This Row],[DisputedFlag]]="Yes",1,0))</f>
        <v/>
      </c>
      <c r="T429">
        <f>IF(Table4[[#This Row],[PaymentStatus]]="Open",1,0)</f>
        <v>0</v>
      </c>
      <c r="U429">
        <f>IF(Table4[[#This Row],[InvoiceDate]]&lt;&gt;"",YEAR(Table4[[#This Row],[InvoiceDate]]),"")</f>
        <v>2023</v>
      </c>
    </row>
    <row r="430" spans="1:21" x14ac:dyDescent="0.4">
      <c r="A430" t="s">
        <v>451</v>
      </c>
      <c r="B430" t="s">
        <v>945</v>
      </c>
      <c r="C430" t="s">
        <v>10</v>
      </c>
      <c r="D430" s="1">
        <v>45179</v>
      </c>
      <c r="E430" s="1">
        <v>45209</v>
      </c>
      <c r="F430">
        <v>2769.92</v>
      </c>
      <c r="G430" t="s">
        <v>15</v>
      </c>
      <c r="H430" t="s">
        <v>16</v>
      </c>
      <c r="I430" s="1">
        <v>0</v>
      </c>
      <c r="J430" t="s">
        <v>947</v>
      </c>
      <c r="K430" t="s">
        <v>947</v>
      </c>
      <c r="L430">
        <v>391</v>
      </c>
      <c r="M430" t="s">
        <v>947</v>
      </c>
      <c r="N430" t="s">
        <v>947</v>
      </c>
      <c r="O430" t="s">
        <v>13</v>
      </c>
      <c r="P430" t="s">
        <v>946</v>
      </c>
      <c r="Q430" t="str">
        <f>IF(Table4[[#This Row],[DaysLate]]="","NA",IF(Table4[[#This Row],[DaysLate]]&lt;=0,"On Time",IF(Table4[[#This Row],[DaysLate]]&lt;=30,"1-30 Days",IF(Table4[[#This Row],[DaysLate]]&lt;=60,"30-60 Days",IF(Table4[[#This Row],[DaysLate]]&lt;=90,"60-90 Days","90+ Days")))))</f>
        <v>NA</v>
      </c>
      <c r="R430" t="str">
        <f>IF(Table4[[#This Row],[DaysLate]]="","",IF(Table4[[#This Row],[DaysLate]]&gt;0,1,0))</f>
        <v/>
      </c>
      <c r="S430" t="str">
        <f>IF(Table4[[#This Row],[DisputedFlag]]="","",IF(Table4[[#This Row],[DisputedFlag]]="Yes",1,0))</f>
        <v/>
      </c>
      <c r="T430">
        <f>IF(Table4[[#This Row],[PaymentStatus]]="Open",1,0)</f>
        <v>0</v>
      </c>
      <c r="U430">
        <f>IF(Table4[[#This Row],[InvoiceDate]]&lt;&gt;"",YEAR(Table4[[#This Row],[InvoiceDate]]),"")</f>
        <v>2023</v>
      </c>
    </row>
    <row r="431" spans="1:21" x14ac:dyDescent="0.4">
      <c r="A431" t="s">
        <v>452</v>
      </c>
      <c r="B431" t="s">
        <v>945</v>
      </c>
      <c r="C431" t="s">
        <v>10</v>
      </c>
      <c r="D431" s="1">
        <v>45641</v>
      </c>
      <c r="E431" s="1">
        <v>45671</v>
      </c>
      <c r="F431">
        <v>2883.34</v>
      </c>
      <c r="G431" t="s">
        <v>19</v>
      </c>
      <c r="H431" t="s">
        <v>12</v>
      </c>
      <c r="I431" s="1">
        <v>0</v>
      </c>
      <c r="J431" t="s">
        <v>947</v>
      </c>
      <c r="K431" t="s">
        <v>947</v>
      </c>
      <c r="L431">
        <v>818</v>
      </c>
      <c r="M431" t="s">
        <v>947</v>
      </c>
      <c r="N431" t="s">
        <v>947</v>
      </c>
      <c r="O431" t="s">
        <v>13</v>
      </c>
      <c r="P431" t="s">
        <v>946</v>
      </c>
      <c r="Q431" t="str">
        <f>IF(Table4[[#This Row],[DaysLate]]="","NA",IF(Table4[[#This Row],[DaysLate]]&lt;=0,"On Time",IF(Table4[[#This Row],[DaysLate]]&lt;=30,"1-30 Days",IF(Table4[[#This Row],[DaysLate]]&lt;=60,"30-60 Days",IF(Table4[[#This Row],[DaysLate]]&lt;=90,"60-90 Days","90+ Days")))))</f>
        <v>NA</v>
      </c>
      <c r="R431" t="str">
        <f>IF(Table4[[#This Row],[DaysLate]]="","",IF(Table4[[#This Row],[DaysLate]]&gt;0,1,0))</f>
        <v/>
      </c>
      <c r="S431" t="str">
        <f>IF(Table4[[#This Row],[DisputedFlag]]="","",IF(Table4[[#This Row],[DisputedFlag]]="Yes",1,0))</f>
        <v/>
      </c>
      <c r="T431">
        <f>IF(Table4[[#This Row],[PaymentStatus]]="Open",1,0)</f>
        <v>1</v>
      </c>
      <c r="U431">
        <f>IF(Table4[[#This Row],[InvoiceDate]]&lt;&gt;"",YEAR(Table4[[#This Row],[InvoiceDate]]),"")</f>
        <v>2024</v>
      </c>
    </row>
    <row r="432" spans="1:21" x14ac:dyDescent="0.4">
      <c r="A432" t="s">
        <v>453</v>
      </c>
      <c r="B432" t="s">
        <v>945</v>
      </c>
      <c r="C432" t="s">
        <v>21</v>
      </c>
      <c r="D432" s="1">
        <v>45447</v>
      </c>
      <c r="E432" s="1">
        <v>45477</v>
      </c>
      <c r="F432">
        <v>2334.1799999999998</v>
      </c>
      <c r="G432" t="s">
        <v>25</v>
      </c>
      <c r="H432" t="s">
        <v>12</v>
      </c>
      <c r="I432" s="1">
        <v>0</v>
      </c>
      <c r="J432" t="s">
        <v>947</v>
      </c>
      <c r="K432" t="s">
        <v>947</v>
      </c>
      <c r="L432">
        <v>391</v>
      </c>
      <c r="M432" t="s">
        <v>947</v>
      </c>
      <c r="N432" t="s">
        <v>947</v>
      </c>
      <c r="O432" t="s">
        <v>13</v>
      </c>
      <c r="P432" t="s">
        <v>946</v>
      </c>
      <c r="Q432" t="str">
        <f>IF(Table4[[#This Row],[DaysLate]]="","NA",IF(Table4[[#This Row],[DaysLate]]&lt;=0,"On Time",IF(Table4[[#This Row],[DaysLate]]&lt;=30,"1-30 Days",IF(Table4[[#This Row],[DaysLate]]&lt;=60,"30-60 Days",IF(Table4[[#This Row],[DaysLate]]&lt;=90,"60-90 Days","90+ Days")))))</f>
        <v>NA</v>
      </c>
      <c r="R432" t="str">
        <f>IF(Table4[[#This Row],[DaysLate]]="","",IF(Table4[[#This Row],[DaysLate]]&gt;0,1,0))</f>
        <v/>
      </c>
      <c r="S432" t="str">
        <f>IF(Table4[[#This Row],[DisputedFlag]]="","",IF(Table4[[#This Row],[DisputedFlag]]="Yes",1,0))</f>
        <v/>
      </c>
      <c r="T432">
        <f>IF(Table4[[#This Row],[PaymentStatus]]="Open",1,0)</f>
        <v>1</v>
      </c>
      <c r="U432">
        <f>IF(Table4[[#This Row],[InvoiceDate]]&lt;&gt;"",YEAR(Table4[[#This Row],[InvoiceDate]]),"")</f>
        <v>2024</v>
      </c>
    </row>
    <row r="433" spans="1:21" x14ac:dyDescent="0.4">
      <c r="A433" t="s">
        <v>454</v>
      </c>
      <c r="B433" t="s">
        <v>945</v>
      </c>
      <c r="C433" t="s">
        <v>43</v>
      </c>
      <c r="D433" s="1">
        <v>45219</v>
      </c>
      <c r="E433" s="1">
        <v>45249</v>
      </c>
      <c r="F433">
        <v>3148.17</v>
      </c>
      <c r="G433" t="s">
        <v>22</v>
      </c>
      <c r="H433" t="s">
        <v>12</v>
      </c>
      <c r="I433" s="1">
        <v>0</v>
      </c>
      <c r="J433" t="s">
        <v>947</v>
      </c>
      <c r="K433" t="s">
        <v>947</v>
      </c>
      <c r="L433">
        <v>770</v>
      </c>
      <c r="M433" t="s">
        <v>947</v>
      </c>
      <c r="N433" t="s">
        <v>947</v>
      </c>
      <c r="O433" t="s">
        <v>13</v>
      </c>
      <c r="P433" t="s">
        <v>946</v>
      </c>
      <c r="Q433" t="str">
        <f>IF(Table4[[#This Row],[DaysLate]]="","NA",IF(Table4[[#This Row],[DaysLate]]&lt;=0,"On Time",IF(Table4[[#This Row],[DaysLate]]&lt;=30,"1-30 Days",IF(Table4[[#This Row],[DaysLate]]&lt;=60,"30-60 Days",IF(Table4[[#This Row],[DaysLate]]&lt;=90,"60-90 Days","90+ Days")))))</f>
        <v>NA</v>
      </c>
      <c r="R433" t="str">
        <f>IF(Table4[[#This Row],[DaysLate]]="","",IF(Table4[[#This Row],[DaysLate]]&gt;0,1,0))</f>
        <v/>
      </c>
      <c r="S433" t="str">
        <f>IF(Table4[[#This Row],[DisputedFlag]]="","",IF(Table4[[#This Row],[DisputedFlag]]="Yes",1,0))</f>
        <v/>
      </c>
      <c r="T433">
        <f>IF(Table4[[#This Row],[PaymentStatus]]="Open",1,0)</f>
        <v>1</v>
      </c>
      <c r="U433">
        <f>IF(Table4[[#This Row],[InvoiceDate]]&lt;&gt;"",YEAR(Table4[[#This Row],[InvoiceDate]]),"")</f>
        <v>2023</v>
      </c>
    </row>
    <row r="434" spans="1:21" x14ac:dyDescent="0.4">
      <c r="A434" t="s">
        <v>455</v>
      </c>
      <c r="B434" t="s">
        <v>945</v>
      </c>
      <c r="C434" t="s">
        <v>43</v>
      </c>
      <c r="D434" s="1">
        <v>45573</v>
      </c>
      <c r="E434" s="1">
        <v>45603</v>
      </c>
      <c r="F434">
        <v>1378.14</v>
      </c>
      <c r="G434" t="s">
        <v>19</v>
      </c>
      <c r="H434" t="s">
        <v>28</v>
      </c>
      <c r="I434" s="1">
        <v>45603</v>
      </c>
      <c r="J434">
        <v>0</v>
      </c>
      <c r="K434" t="s">
        <v>947</v>
      </c>
      <c r="L434">
        <v>818</v>
      </c>
      <c r="M434" t="s">
        <v>947</v>
      </c>
      <c r="N434" t="s">
        <v>947</v>
      </c>
      <c r="O434" t="s">
        <v>13</v>
      </c>
      <c r="P434" t="s">
        <v>946</v>
      </c>
      <c r="Q434" t="str">
        <f>IF(Table4[[#This Row],[DaysLate]]="","NA",IF(Table4[[#This Row],[DaysLate]]&lt;=0,"On Time",IF(Table4[[#This Row],[DaysLate]]&lt;=30,"1-30 Days",IF(Table4[[#This Row],[DaysLate]]&lt;=60,"30-60 Days",IF(Table4[[#This Row],[DaysLate]]&lt;=90,"60-90 Days","90+ Days")))))</f>
        <v>On Time</v>
      </c>
      <c r="R434">
        <f>IF(Table4[[#This Row],[DaysLate]]="","",IF(Table4[[#This Row],[DaysLate]]&gt;0,1,0))</f>
        <v>0</v>
      </c>
      <c r="S434" t="str">
        <f>IF(Table4[[#This Row],[DisputedFlag]]="","",IF(Table4[[#This Row],[DisputedFlag]]="Yes",1,0))</f>
        <v/>
      </c>
      <c r="T434">
        <f>IF(Table4[[#This Row],[PaymentStatus]]="Open",1,0)</f>
        <v>0</v>
      </c>
      <c r="U434">
        <f>IF(Table4[[#This Row],[InvoiceDate]]&lt;&gt;"",YEAR(Table4[[#This Row],[InvoiceDate]]),"")</f>
        <v>2024</v>
      </c>
    </row>
    <row r="435" spans="1:21" x14ac:dyDescent="0.4">
      <c r="A435" t="s">
        <v>456</v>
      </c>
      <c r="B435" t="s">
        <v>945</v>
      </c>
      <c r="C435" t="s">
        <v>39</v>
      </c>
      <c r="D435" s="1">
        <v>45699</v>
      </c>
      <c r="E435" s="1">
        <v>45729</v>
      </c>
      <c r="F435">
        <v>275.33999999999997</v>
      </c>
      <c r="G435" t="s">
        <v>19</v>
      </c>
      <c r="H435" t="s">
        <v>12</v>
      </c>
      <c r="I435" s="1">
        <v>0</v>
      </c>
      <c r="J435" t="s">
        <v>947</v>
      </c>
      <c r="K435" t="s">
        <v>947</v>
      </c>
      <c r="L435">
        <v>406</v>
      </c>
      <c r="M435" t="s">
        <v>947</v>
      </c>
      <c r="N435" t="s">
        <v>947</v>
      </c>
      <c r="O435" t="s">
        <v>13</v>
      </c>
      <c r="P435" t="s">
        <v>946</v>
      </c>
      <c r="Q435" t="str">
        <f>IF(Table4[[#This Row],[DaysLate]]="","NA",IF(Table4[[#This Row],[DaysLate]]&lt;=0,"On Time",IF(Table4[[#This Row],[DaysLate]]&lt;=30,"1-30 Days",IF(Table4[[#This Row],[DaysLate]]&lt;=60,"30-60 Days",IF(Table4[[#This Row],[DaysLate]]&lt;=90,"60-90 Days","90+ Days")))))</f>
        <v>NA</v>
      </c>
      <c r="R435" t="str">
        <f>IF(Table4[[#This Row],[DaysLate]]="","",IF(Table4[[#This Row],[DaysLate]]&gt;0,1,0))</f>
        <v/>
      </c>
      <c r="S435" t="str">
        <f>IF(Table4[[#This Row],[DisputedFlag]]="","",IF(Table4[[#This Row],[DisputedFlag]]="Yes",1,0))</f>
        <v/>
      </c>
      <c r="T435">
        <f>IF(Table4[[#This Row],[PaymentStatus]]="Open",1,0)</f>
        <v>1</v>
      </c>
      <c r="U435">
        <f>IF(Table4[[#This Row],[InvoiceDate]]&lt;&gt;"",YEAR(Table4[[#This Row],[InvoiceDate]]),"")</f>
        <v>2025</v>
      </c>
    </row>
    <row r="436" spans="1:21" x14ac:dyDescent="0.4">
      <c r="A436" t="s">
        <v>457</v>
      </c>
      <c r="B436" t="s">
        <v>945</v>
      </c>
      <c r="C436" t="s">
        <v>10</v>
      </c>
      <c r="D436" s="1">
        <v>45016</v>
      </c>
      <c r="E436" s="1">
        <v>45046</v>
      </c>
      <c r="F436">
        <v>2274.14</v>
      </c>
      <c r="G436" t="s">
        <v>11</v>
      </c>
      <c r="H436" t="s">
        <v>16</v>
      </c>
      <c r="I436" s="1">
        <v>0</v>
      </c>
      <c r="J436" t="s">
        <v>947</v>
      </c>
      <c r="K436" t="s">
        <v>947</v>
      </c>
      <c r="L436">
        <v>897</v>
      </c>
      <c r="M436" t="s">
        <v>947</v>
      </c>
      <c r="N436" t="s">
        <v>947</v>
      </c>
      <c r="O436" t="s">
        <v>13</v>
      </c>
      <c r="P436" t="s">
        <v>946</v>
      </c>
      <c r="Q436" t="str">
        <f>IF(Table4[[#This Row],[DaysLate]]="","NA",IF(Table4[[#This Row],[DaysLate]]&lt;=0,"On Time",IF(Table4[[#This Row],[DaysLate]]&lt;=30,"1-30 Days",IF(Table4[[#This Row],[DaysLate]]&lt;=60,"30-60 Days",IF(Table4[[#This Row],[DaysLate]]&lt;=90,"60-90 Days","90+ Days")))))</f>
        <v>NA</v>
      </c>
      <c r="R436" t="str">
        <f>IF(Table4[[#This Row],[DaysLate]]="","",IF(Table4[[#This Row],[DaysLate]]&gt;0,1,0))</f>
        <v/>
      </c>
      <c r="S436" t="str">
        <f>IF(Table4[[#This Row],[DisputedFlag]]="","",IF(Table4[[#This Row],[DisputedFlag]]="Yes",1,0))</f>
        <v/>
      </c>
      <c r="T436">
        <f>IF(Table4[[#This Row],[PaymentStatus]]="Open",1,0)</f>
        <v>0</v>
      </c>
      <c r="U436">
        <f>IF(Table4[[#This Row],[InvoiceDate]]&lt;&gt;"",YEAR(Table4[[#This Row],[InvoiceDate]]),"")</f>
        <v>2023</v>
      </c>
    </row>
    <row r="437" spans="1:21" x14ac:dyDescent="0.4">
      <c r="A437" t="s">
        <v>458</v>
      </c>
      <c r="B437" t="s">
        <v>945</v>
      </c>
      <c r="C437" t="s">
        <v>39</v>
      </c>
      <c r="D437" s="1">
        <v>45181</v>
      </c>
      <c r="E437" s="1">
        <v>45211</v>
      </c>
      <c r="F437">
        <v>800.97</v>
      </c>
      <c r="G437" t="s">
        <v>15</v>
      </c>
      <c r="H437" t="s">
        <v>28</v>
      </c>
      <c r="I437" s="1">
        <v>45211</v>
      </c>
      <c r="J437">
        <v>0</v>
      </c>
      <c r="K437" t="s">
        <v>947</v>
      </c>
      <c r="L437">
        <v>406</v>
      </c>
      <c r="M437" t="s">
        <v>947</v>
      </c>
      <c r="N437" t="s">
        <v>947</v>
      </c>
      <c r="O437" t="s">
        <v>13</v>
      </c>
      <c r="P437" t="s">
        <v>946</v>
      </c>
      <c r="Q437" t="str">
        <f>IF(Table4[[#This Row],[DaysLate]]="","NA",IF(Table4[[#This Row],[DaysLate]]&lt;=0,"On Time",IF(Table4[[#This Row],[DaysLate]]&lt;=30,"1-30 Days",IF(Table4[[#This Row],[DaysLate]]&lt;=60,"30-60 Days",IF(Table4[[#This Row],[DaysLate]]&lt;=90,"60-90 Days","90+ Days")))))</f>
        <v>On Time</v>
      </c>
      <c r="R437">
        <f>IF(Table4[[#This Row],[DaysLate]]="","",IF(Table4[[#This Row],[DaysLate]]&gt;0,1,0))</f>
        <v>0</v>
      </c>
      <c r="S437" t="str">
        <f>IF(Table4[[#This Row],[DisputedFlag]]="","",IF(Table4[[#This Row],[DisputedFlag]]="Yes",1,0))</f>
        <v/>
      </c>
      <c r="T437">
        <f>IF(Table4[[#This Row],[PaymentStatus]]="Open",1,0)</f>
        <v>0</v>
      </c>
      <c r="U437">
        <f>IF(Table4[[#This Row],[InvoiceDate]]&lt;&gt;"",YEAR(Table4[[#This Row],[InvoiceDate]]),"")</f>
        <v>2023</v>
      </c>
    </row>
    <row r="438" spans="1:21" x14ac:dyDescent="0.4">
      <c r="A438" t="s">
        <v>459</v>
      </c>
      <c r="B438" t="s">
        <v>945</v>
      </c>
      <c r="C438" t="s">
        <v>21</v>
      </c>
      <c r="D438" s="1">
        <v>44964</v>
      </c>
      <c r="E438" s="1">
        <v>44994</v>
      </c>
      <c r="F438">
        <v>2595.11</v>
      </c>
      <c r="G438" t="s">
        <v>25</v>
      </c>
      <c r="H438" t="s">
        <v>12</v>
      </c>
      <c r="I438" s="1">
        <v>0</v>
      </c>
      <c r="J438" t="s">
        <v>947</v>
      </c>
      <c r="K438" t="s">
        <v>947</v>
      </c>
      <c r="L438">
        <v>391</v>
      </c>
      <c r="M438" t="s">
        <v>947</v>
      </c>
      <c r="N438" t="s">
        <v>947</v>
      </c>
      <c r="O438" t="s">
        <v>13</v>
      </c>
      <c r="P438" t="s">
        <v>946</v>
      </c>
      <c r="Q438" t="str">
        <f>IF(Table4[[#This Row],[DaysLate]]="","NA",IF(Table4[[#This Row],[DaysLate]]&lt;=0,"On Time",IF(Table4[[#This Row],[DaysLate]]&lt;=30,"1-30 Days",IF(Table4[[#This Row],[DaysLate]]&lt;=60,"30-60 Days",IF(Table4[[#This Row],[DaysLate]]&lt;=90,"60-90 Days","90+ Days")))))</f>
        <v>NA</v>
      </c>
      <c r="R438" t="str">
        <f>IF(Table4[[#This Row],[DaysLate]]="","",IF(Table4[[#This Row],[DaysLate]]&gt;0,1,0))</f>
        <v/>
      </c>
      <c r="S438" t="str">
        <f>IF(Table4[[#This Row],[DisputedFlag]]="","",IF(Table4[[#This Row],[DisputedFlag]]="Yes",1,0))</f>
        <v/>
      </c>
      <c r="T438">
        <f>IF(Table4[[#This Row],[PaymentStatus]]="Open",1,0)</f>
        <v>1</v>
      </c>
      <c r="U438">
        <f>IF(Table4[[#This Row],[InvoiceDate]]&lt;&gt;"",YEAR(Table4[[#This Row],[InvoiceDate]]),"")</f>
        <v>2023</v>
      </c>
    </row>
    <row r="439" spans="1:21" x14ac:dyDescent="0.4">
      <c r="A439" t="s">
        <v>460</v>
      </c>
      <c r="B439" t="s">
        <v>945</v>
      </c>
      <c r="C439" t="s">
        <v>39</v>
      </c>
      <c r="D439" s="1">
        <v>45210</v>
      </c>
      <c r="E439" s="1">
        <v>45240</v>
      </c>
      <c r="F439">
        <v>4967.66</v>
      </c>
      <c r="G439" t="s">
        <v>22</v>
      </c>
      <c r="H439" t="s">
        <v>28</v>
      </c>
      <c r="I439" s="1">
        <v>45240</v>
      </c>
      <c r="J439">
        <v>0</v>
      </c>
      <c r="K439" t="s">
        <v>947</v>
      </c>
      <c r="L439">
        <v>770</v>
      </c>
      <c r="M439" t="s">
        <v>947</v>
      </c>
      <c r="N439" t="s">
        <v>947</v>
      </c>
      <c r="O439" t="s">
        <v>13</v>
      </c>
      <c r="P439" t="s">
        <v>946</v>
      </c>
      <c r="Q439" t="str">
        <f>IF(Table4[[#This Row],[DaysLate]]="","NA",IF(Table4[[#This Row],[DaysLate]]&lt;=0,"On Time",IF(Table4[[#This Row],[DaysLate]]&lt;=30,"1-30 Days",IF(Table4[[#This Row],[DaysLate]]&lt;=60,"30-60 Days",IF(Table4[[#This Row],[DaysLate]]&lt;=90,"60-90 Days","90+ Days")))))</f>
        <v>On Time</v>
      </c>
      <c r="R439">
        <f>IF(Table4[[#This Row],[DaysLate]]="","",IF(Table4[[#This Row],[DaysLate]]&gt;0,1,0))</f>
        <v>0</v>
      </c>
      <c r="S439" t="str">
        <f>IF(Table4[[#This Row],[DisputedFlag]]="","",IF(Table4[[#This Row],[DisputedFlag]]="Yes",1,0))</f>
        <v/>
      </c>
      <c r="T439">
        <f>IF(Table4[[#This Row],[PaymentStatus]]="Open",1,0)</f>
        <v>0</v>
      </c>
      <c r="U439">
        <f>IF(Table4[[#This Row],[InvoiceDate]]&lt;&gt;"",YEAR(Table4[[#This Row],[InvoiceDate]]),"")</f>
        <v>2023</v>
      </c>
    </row>
    <row r="440" spans="1:21" x14ac:dyDescent="0.4">
      <c r="A440" t="s">
        <v>461</v>
      </c>
      <c r="B440" t="s">
        <v>945</v>
      </c>
      <c r="C440" t="s">
        <v>10</v>
      </c>
      <c r="D440" s="1">
        <v>45361</v>
      </c>
      <c r="E440" s="1">
        <v>45391</v>
      </c>
      <c r="F440">
        <v>523.04999999999995</v>
      </c>
      <c r="G440" t="s">
        <v>11</v>
      </c>
      <c r="H440" t="s">
        <v>12</v>
      </c>
      <c r="I440" s="1">
        <v>0</v>
      </c>
      <c r="J440" t="s">
        <v>947</v>
      </c>
      <c r="K440" t="s">
        <v>947</v>
      </c>
      <c r="L440">
        <v>818</v>
      </c>
      <c r="M440" t="s">
        <v>947</v>
      </c>
      <c r="N440" t="s">
        <v>947</v>
      </c>
      <c r="O440" t="s">
        <v>13</v>
      </c>
      <c r="P440" t="s">
        <v>946</v>
      </c>
      <c r="Q440" t="str">
        <f>IF(Table4[[#This Row],[DaysLate]]="","NA",IF(Table4[[#This Row],[DaysLate]]&lt;=0,"On Time",IF(Table4[[#This Row],[DaysLate]]&lt;=30,"1-30 Days",IF(Table4[[#This Row],[DaysLate]]&lt;=60,"30-60 Days",IF(Table4[[#This Row],[DaysLate]]&lt;=90,"60-90 Days","90+ Days")))))</f>
        <v>NA</v>
      </c>
      <c r="R440" t="str">
        <f>IF(Table4[[#This Row],[DaysLate]]="","",IF(Table4[[#This Row],[DaysLate]]&gt;0,1,0))</f>
        <v/>
      </c>
      <c r="S440" t="str">
        <f>IF(Table4[[#This Row],[DisputedFlag]]="","",IF(Table4[[#This Row],[DisputedFlag]]="Yes",1,0))</f>
        <v/>
      </c>
      <c r="T440">
        <f>IF(Table4[[#This Row],[PaymentStatus]]="Open",1,0)</f>
        <v>1</v>
      </c>
      <c r="U440">
        <f>IF(Table4[[#This Row],[InvoiceDate]]&lt;&gt;"",YEAR(Table4[[#This Row],[InvoiceDate]]),"")</f>
        <v>2024</v>
      </c>
    </row>
    <row r="441" spans="1:21" x14ac:dyDescent="0.4">
      <c r="A441" t="s">
        <v>462</v>
      </c>
      <c r="B441" t="s">
        <v>945</v>
      </c>
      <c r="C441" t="s">
        <v>21</v>
      </c>
      <c r="D441" s="1">
        <v>45075</v>
      </c>
      <c r="E441" s="1">
        <v>45105</v>
      </c>
      <c r="F441">
        <v>3485.01</v>
      </c>
      <c r="G441" t="s">
        <v>11</v>
      </c>
      <c r="H441" t="s">
        <v>28</v>
      </c>
      <c r="I441" s="1">
        <v>45105</v>
      </c>
      <c r="J441">
        <v>0</v>
      </c>
      <c r="K441" t="s">
        <v>947</v>
      </c>
      <c r="L441">
        <v>897</v>
      </c>
      <c r="M441" t="s">
        <v>947</v>
      </c>
      <c r="N441" t="s">
        <v>947</v>
      </c>
      <c r="O441" t="s">
        <v>13</v>
      </c>
      <c r="P441" t="s">
        <v>946</v>
      </c>
      <c r="Q441" t="str">
        <f>IF(Table4[[#This Row],[DaysLate]]="","NA",IF(Table4[[#This Row],[DaysLate]]&lt;=0,"On Time",IF(Table4[[#This Row],[DaysLate]]&lt;=30,"1-30 Days",IF(Table4[[#This Row],[DaysLate]]&lt;=60,"30-60 Days",IF(Table4[[#This Row],[DaysLate]]&lt;=90,"60-90 Days","90+ Days")))))</f>
        <v>On Time</v>
      </c>
      <c r="R441">
        <f>IF(Table4[[#This Row],[DaysLate]]="","",IF(Table4[[#This Row],[DaysLate]]&gt;0,1,0))</f>
        <v>0</v>
      </c>
      <c r="S441" t="str">
        <f>IF(Table4[[#This Row],[DisputedFlag]]="","",IF(Table4[[#This Row],[DisputedFlag]]="Yes",1,0))</f>
        <v/>
      </c>
      <c r="T441">
        <f>IF(Table4[[#This Row],[PaymentStatus]]="Open",1,0)</f>
        <v>0</v>
      </c>
      <c r="U441">
        <f>IF(Table4[[#This Row],[InvoiceDate]]&lt;&gt;"",YEAR(Table4[[#This Row],[InvoiceDate]]),"")</f>
        <v>2023</v>
      </c>
    </row>
    <row r="442" spans="1:21" x14ac:dyDescent="0.4">
      <c r="A442" t="s">
        <v>463</v>
      </c>
      <c r="B442" t="s">
        <v>945</v>
      </c>
      <c r="C442" t="s">
        <v>18</v>
      </c>
      <c r="D442" s="1">
        <v>44961</v>
      </c>
      <c r="E442" s="1">
        <v>44991</v>
      </c>
      <c r="F442">
        <v>2251.04</v>
      </c>
      <c r="G442" t="s">
        <v>11</v>
      </c>
      <c r="H442" t="s">
        <v>28</v>
      </c>
      <c r="I442" s="1">
        <v>44991</v>
      </c>
      <c r="J442">
        <v>0</v>
      </c>
      <c r="K442" t="s">
        <v>947</v>
      </c>
      <c r="L442">
        <v>818</v>
      </c>
      <c r="M442" t="s">
        <v>947</v>
      </c>
      <c r="N442" t="s">
        <v>947</v>
      </c>
      <c r="O442" t="s">
        <v>13</v>
      </c>
      <c r="P442" t="s">
        <v>946</v>
      </c>
      <c r="Q442" t="str">
        <f>IF(Table4[[#This Row],[DaysLate]]="","NA",IF(Table4[[#This Row],[DaysLate]]&lt;=0,"On Time",IF(Table4[[#This Row],[DaysLate]]&lt;=30,"1-30 Days",IF(Table4[[#This Row],[DaysLate]]&lt;=60,"30-60 Days",IF(Table4[[#This Row],[DaysLate]]&lt;=90,"60-90 Days","90+ Days")))))</f>
        <v>On Time</v>
      </c>
      <c r="R442">
        <f>IF(Table4[[#This Row],[DaysLate]]="","",IF(Table4[[#This Row],[DaysLate]]&gt;0,1,0))</f>
        <v>0</v>
      </c>
      <c r="S442" t="str">
        <f>IF(Table4[[#This Row],[DisputedFlag]]="","",IF(Table4[[#This Row],[DisputedFlag]]="Yes",1,0))</f>
        <v/>
      </c>
      <c r="T442">
        <f>IF(Table4[[#This Row],[PaymentStatus]]="Open",1,0)</f>
        <v>0</v>
      </c>
      <c r="U442">
        <f>IF(Table4[[#This Row],[InvoiceDate]]&lt;&gt;"",YEAR(Table4[[#This Row],[InvoiceDate]]),"")</f>
        <v>2023</v>
      </c>
    </row>
    <row r="443" spans="1:21" x14ac:dyDescent="0.4">
      <c r="A443" t="s">
        <v>464</v>
      </c>
      <c r="B443" t="s">
        <v>945</v>
      </c>
      <c r="C443" t="s">
        <v>43</v>
      </c>
      <c r="D443" s="1">
        <v>45210</v>
      </c>
      <c r="E443" s="1">
        <v>45240</v>
      </c>
      <c r="F443">
        <v>3521.51</v>
      </c>
      <c r="G443" t="s">
        <v>19</v>
      </c>
      <c r="H443" t="s">
        <v>28</v>
      </c>
      <c r="I443" s="1">
        <v>45240</v>
      </c>
      <c r="J443">
        <v>0</v>
      </c>
      <c r="K443" t="s">
        <v>947</v>
      </c>
      <c r="L443">
        <v>406</v>
      </c>
      <c r="M443" t="s">
        <v>947</v>
      </c>
      <c r="N443" t="s">
        <v>947</v>
      </c>
      <c r="O443" t="s">
        <v>13</v>
      </c>
      <c r="P443" t="s">
        <v>946</v>
      </c>
      <c r="Q443" t="str">
        <f>IF(Table4[[#This Row],[DaysLate]]="","NA",IF(Table4[[#This Row],[DaysLate]]&lt;=0,"On Time",IF(Table4[[#This Row],[DaysLate]]&lt;=30,"1-30 Days",IF(Table4[[#This Row],[DaysLate]]&lt;=60,"30-60 Days",IF(Table4[[#This Row],[DaysLate]]&lt;=90,"60-90 Days","90+ Days")))))</f>
        <v>On Time</v>
      </c>
      <c r="R443">
        <f>IF(Table4[[#This Row],[DaysLate]]="","",IF(Table4[[#This Row],[DaysLate]]&gt;0,1,0))</f>
        <v>0</v>
      </c>
      <c r="S443" t="str">
        <f>IF(Table4[[#This Row],[DisputedFlag]]="","",IF(Table4[[#This Row],[DisputedFlag]]="Yes",1,0))</f>
        <v/>
      </c>
      <c r="T443">
        <f>IF(Table4[[#This Row],[PaymentStatus]]="Open",1,0)</f>
        <v>0</v>
      </c>
      <c r="U443">
        <f>IF(Table4[[#This Row],[InvoiceDate]]&lt;&gt;"",YEAR(Table4[[#This Row],[InvoiceDate]]),"")</f>
        <v>2023</v>
      </c>
    </row>
    <row r="444" spans="1:21" x14ac:dyDescent="0.4">
      <c r="A444" t="s">
        <v>465</v>
      </c>
      <c r="B444" t="s">
        <v>945</v>
      </c>
      <c r="C444" t="s">
        <v>18</v>
      </c>
      <c r="D444" s="1">
        <v>45756</v>
      </c>
      <c r="E444" s="1">
        <v>45786</v>
      </c>
      <c r="F444">
        <v>3808.69</v>
      </c>
      <c r="G444" t="s">
        <v>15</v>
      </c>
      <c r="H444" t="s">
        <v>12</v>
      </c>
      <c r="I444" s="1">
        <v>0</v>
      </c>
      <c r="J444" t="s">
        <v>947</v>
      </c>
      <c r="K444" t="s">
        <v>947</v>
      </c>
      <c r="L444">
        <v>770</v>
      </c>
      <c r="M444" t="s">
        <v>947</v>
      </c>
      <c r="N444" t="s">
        <v>947</v>
      </c>
      <c r="O444" t="s">
        <v>13</v>
      </c>
      <c r="P444" t="s">
        <v>946</v>
      </c>
      <c r="Q444" t="str">
        <f>IF(Table4[[#This Row],[DaysLate]]="","NA",IF(Table4[[#This Row],[DaysLate]]&lt;=0,"On Time",IF(Table4[[#This Row],[DaysLate]]&lt;=30,"1-30 Days",IF(Table4[[#This Row],[DaysLate]]&lt;=60,"30-60 Days",IF(Table4[[#This Row],[DaysLate]]&lt;=90,"60-90 Days","90+ Days")))))</f>
        <v>NA</v>
      </c>
      <c r="R444" t="str">
        <f>IF(Table4[[#This Row],[DaysLate]]="","",IF(Table4[[#This Row],[DaysLate]]&gt;0,1,0))</f>
        <v/>
      </c>
      <c r="S444" t="str">
        <f>IF(Table4[[#This Row],[DisputedFlag]]="","",IF(Table4[[#This Row],[DisputedFlag]]="Yes",1,0))</f>
        <v/>
      </c>
      <c r="T444">
        <f>IF(Table4[[#This Row],[PaymentStatus]]="Open",1,0)</f>
        <v>1</v>
      </c>
      <c r="U444">
        <f>IF(Table4[[#This Row],[InvoiceDate]]&lt;&gt;"",YEAR(Table4[[#This Row],[InvoiceDate]]),"")</f>
        <v>2025</v>
      </c>
    </row>
    <row r="445" spans="1:21" x14ac:dyDescent="0.4">
      <c r="A445" t="s">
        <v>466</v>
      </c>
      <c r="B445" t="s">
        <v>945</v>
      </c>
      <c r="C445" t="s">
        <v>21</v>
      </c>
      <c r="D445" s="1">
        <v>45063</v>
      </c>
      <c r="E445" s="1">
        <v>45093</v>
      </c>
      <c r="F445">
        <v>3920.07</v>
      </c>
      <c r="G445" t="s">
        <v>25</v>
      </c>
      <c r="H445" t="s">
        <v>28</v>
      </c>
      <c r="I445" s="1">
        <v>45093</v>
      </c>
      <c r="J445">
        <v>0</v>
      </c>
      <c r="K445" t="s">
        <v>947</v>
      </c>
      <c r="L445">
        <v>391</v>
      </c>
      <c r="M445" t="s">
        <v>947</v>
      </c>
      <c r="N445" t="s">
        <v>947</v>
      </c>
      <c r="O445" t="s">
        <v>13</v>
      </c>
      <c r="P445" t="s">
        <v>946</v>
      </c>
      <c r="Q445" t="str">
        <f>IF(Table4[[#This Row],[DaysLate]]="","NA",IF(Table4[[#This Row],[DaysLate]]&lt;=0,"On Time",IF(Table4[[#This Row],[DaysLate]]&lt;=30,"1-30 Days",IF(Table4[[#This Row],[DaysLate]]&lt;=60,"30-60 Days",IF(Table4[[#This Row],[DaysLate]]&lt;=90,"60-90 Days","90+ Days")))))</f>
        <v>On Time</v>
      </c>
      <c r="R445">
        <f>IF(Table4[[#This Row],[DaysLate]]="","",IF(Table4[[#This Row],[DaysLate]]&gt;0,1,0))</f>
        <v>0</v>
      </c>
      <c r="S445" t="str">
        <f>IF(Table4[[#This Row],[DisputedFlag]]="","",IF(Table4[[#This Row],[DisputedFlag]]="Yes",1,0))</f>
        <v/>
      </c>
      <c r="T445">
        <f>IF(Table4[[#This Row],[PaymentStatus]]="Open",1,0)</f>
        <v>0</v>
      </c>
      <c r="U445">
        <f>IF(Table4[[#This Row],[InvoiceDate]]&lt;&gt;"",YEAR(Table4[[#This Row],[InvoiceDate]]),"")</f>
        <v>2023</v>
      </c>
    </row>
    <row r="446" spans="1:21" x14ac:dyDescent="0.4">
      <c r="A446" t="s">
        <v>467</v>
      </c>
      <c r="B446" t="s">
        <v>945</v>
      </c>
      <c r="C446" t="s">
        <v>21</v>
      </c>
      <c r="D446" s="1">
        <v>45007</v>
      </c>
      <c r="E446" s="1">
        <v>45037</v>
      </c>
      <c r="F446">
        <v>4941.76</v>
      </c>
      <c r="G446" t="s">
        <v>19</v>
      </c>
      <c r="H446" t="s">
        <v>16</v>
      </c>
      <c r="I446" s="1">
        <v>0</v>
      </c>
      <c r="J446" t="s">
        <v>947</v>
      </c>
      <c r="K446" t="s">
        <v>947</v>
      </c>
      <c r="L446">
        <v>897</v>
      </c>
      <c r="M446" t="s">
        <v>947</v>
      </c>
      <c r="N446" t="s">
        <v>947</v>
      </c>
      <c r="O446" t="s">
        <v>13</v>
      </c>
      <c r="P446" t="s">
        <v>946</v>
      </c>
      <c r="Q446" t="str">
        <f>IF(Table4[[#This Row],[DaysLate]]="","NA",IF(Table4[[#This Row],[DaysLate]]&lt;=0,"On Time",IF(Table4[[#This Row],[DaysLate]]&lt;=30,"1-30 Days",IF(Table4[[#This Row],[DaysLate]]&lt;=60,"30-60 Days",IF(Table4[[#This Row],[DaysLate]]&lt;=90,"60-90 Days","90+ Days")))))</f>
        <v>NA</v>
      </c>
      <c r="R446" t="str">
        <f>IF(Table4[[#This Row],[DaysLate]]="","",IF(Table4[[#This Row],[DaysLate]]&gt;0,1,0))</f>
        <v/>
      </c>
      <c r="S446" t="str">
        <f>IF(Table4[[#This Row],[DisputedFlag]]="","",IF(Table4[[#This Row],[DisputedFlag]]="Yes",1,0))</f>
        <v/>
      </c>
      <c r="T446">
        <f>IF(Table4[[#This Row],[PaymentStatus]]="Open",1,0)</f>
        <v>0</v>
      </c>
      <c r="U446">
        <f>IF(Table4[[#This Row],[InvoiceDate]]&lt;&gt;"",YEAR(Table4[[#This Row],[InvoiceDate]]),"")</f>
        <v>2023</v>
      </c>
    </row>
    <row r="447" spans="1:21" x14ac:dyDescent="0.4">
      <c r="A447" t="s">
        <v>468</v>
      </c>
      <c r="B447" t="s">
        <v>945</v>
      </c>
      <c r="C447" t="s">
        <v>21</v>
      </c>
      <c r="D447" s="1">
        <v>45234</v>
      </c>
      <c r="E447" s="1">
        <v>45264</v>
      </c>
      <c r="F447">
        <v>1079.6099999999999</v>
      </c>
      <c r="G447" t="s">
        <v>22</v>
      </c>
      <c r="H447" t="s">
        <v>12</v>
      </c>
      <c r="I447" s="1">
        <v>0</v>
      </c>
      <c r="J447" t="s">
        <v>947</v>
      </c>
      <c r="K447" t="s">
        <v>947</v>
      </c>
      <c r="L447">
        <v>406</v>
      </c>
      <c r="M447" t="s">
        <v>947</v>
      </c>
      <c r="N447" t="s">
        <v>947</v>
      </c>
      <c r="O447" t="s">
        <v>13</v>
      </c>
      <c r="P447" t="s">
        <v>946</v>
      </c>
      <c r="Q447" t="str">
        <f>IF(Table4[[#This Row],[DaysLate]]="","NA",IF(Table4[[#This Row],[DaysLate]]&lt;=0,"On Time",IF(Table4[[#This Row],[DaysLate]]&lt;=30,"1-30 Days",IF(Table4[[#This Row],[DaysLate]]&lt;=60,"30-60 Days",IF(Table4[[#This Row],[DaysLate]]&lt;=90,"60-90 Days","90+ Days")))))</f>
        <v>NA</v>
      </c>
      <c r="R447" t="str">
        <f>IF(Table4[[#This Row],[DaysLate]]="","",IF(Table4[[#This Row],[DaysLate]]&gt;0,1,0))</f>
        <v/>
      </c>
      <c r="S447" t="str">
        <f>IF(Table4[[#This Row],[DisputedFlag]]="","",IF(Table4[[#This Row],[DisputedFlag]]="Yes",1,0))</f>
        <v/>
      </c>
      <c r="T447">
        <f>IF(Table4[[#This Row],[PaymentStatus]]="Open",1,0)</f>
        <v>1</v>
      </c>
      <c r="U447">
        <f>IF(Table4[[#This Row],[InvoiceDate]]&lt;&gt;"",YEAR(Table4[[#This Row],[InvoiceDate]]),"")</f>
        <v>2023</v>
      </c>
    </row>
    <row r="448" spans="1:21" x14ac:dyDescent="0.4">
      <c r="A448" t="s">
        <v>469</v>
      </c>
      <c r="B448" t="s">
        <v>945</v>
      </c>
      <c r="C448" t="s">
        <v>21</v>
      </c>
      <c r="D448" s="1">
        <v>45072</v>
      </c>
      <c r="E448" s="1">
        <v>45102</v>
      </c>
      <c r="F448">
        <v>4688.33</v>
      </c>
      <c r="G448" t="s">
        <v>25</v>
      </c>
      <c r="H448" t="s">
        <v>28</v>
      </c>
      <c r="I448" s="1">
        <v>45102</v>
      </c>
      <c r="J448">
        <v>0</v>
      </c>
      <c r="K448" t="s">
        <v>947</v>
      </c>
      <c r="L448">
        <v>818</v>
      </c>
      <c r="M448" t="s">
        <v>947</v>
      </c>
      <c r="N448" t="s">
        <v>947</v>
      </c>
      <c r="O448" t="s">
        <v>13</v>
      </c>
      <c r="P448" t="s">
        <v>946</v>
      </c>
      <c r="Q448" t="str">
        <f>IF(Table4[[#This Row],[DaysLate]]="","NA",IF(Table4[[#This Row],[DaysLate]]&lt;=0,"On Time",IF(Table4[[#This Row],[DaysLate]]&lt;=30,"1-30 Days",IF(Table4[[#This Row],[DaysLate]]&lt;=60,"30-60 Days",IF(Table4[[#This Row],[DaysLate]]&lt;=90,"60-90 Days","90+ Days")))))</f>
        <v>On Time</v>
      </c>
      <c r="R448">
        <f>IF(Table4[[#This Row],[DaysLate]]="","",IF(Table4[[#This Row],[DaysLate]]&gt;0,1,0))</f>
        <v>0</v>
      </c>
      <c r="S448" t="str">
        <f>IF(Table4[[#This Row],[DisputedFlag]]="","",IF(Table4[[#This Row],[DisputedFlag]]="Yes",1,0))</f>
        <v/>
      </c>
      <c r="T448">
        <f>IF(Table4[[#This Row],[PaymentStatus]]="Open",1,0)</f>
        <v>0</v>
      </c>
      <c r="U448">
        <f>IF(Table4[[#This Row],[InvoiceDate]]&lt;&gt;"",YEAR(Table4[[#This Row],[InvoiceDate]]),"")</f>
        <v>2023</v>
      </c>
    </row>
    <row r="449" spans="1:21" x14ac:dyDescent="0.4">
      <c r="A449" t="s">
        <v>470</v>
      </c>
      <c r="B449" t="s">
        <v>945</v>
      </c>
      <c r="C449" t="s">
        <v>21</v>
      </c>
      <c r="D449" s="1">
        <v>45264</v>
      </c>
      <c r="E449" s="1">
        <v>45294</v>
      </c>
      <c r="F449">
        <v>705.05</v>
      </c>
      <c r="G449" t="s">
        <v>22</v>
      </c>
      <c r="H449" t="s">
        <v>16</v>
      </c>
      <c r="I449" s="1">
        <v>0</v>
      </c>
      <c r="J449" t="s">
        <v>947</v>
      </c>
      <c r="K449" t="s">
        <v>947</v>
      </c>
      <c r="L449">
        <v>391</v>
      </c>
      <c r="M449" t="s">
        <v>947</v>
      </c>
      <c r="N449" t="s">
        <v>947</v>
      </c>
      <c r="O449" t="s">
        <v>13</v>
      </c>
      <c r="P449" t="s">
        <v>946</v>
      </c>
      <c r="Q449" t="str">
        <f>IF(Table4[[#This Row],[DaysLate]]="","NA",IF(Table4[[#This Row],[DaysLate]]&lt;=0,"On Time",IF(Table4[[#This Row],[DaysLate]]&lt;=30,"1-30 Days",IF(Table4[[#This Row],[DaysLate]]&lt;=60,"30-60 Days",IF(Table4[[#This Row],[DaysLate]]&lt;=90,"60-90 Days","90+ Days")))))</f>
        <v>NA</v>
      </c>
      <c r="R449" t="str">
        <f>IF(Table4[[#This Row],[DaysLate]]="","",IF(Table4[[#This Row],[DaysLate]]&gt;0,1,0))</f>
        <v/>
      </c>
      <c r="S449" t="str">
        <f>IF(Table4[[#This Row],[DisputedFlag]]="","",IF(Table4[[#This Row],[DisputedFlag]]="Yes",1,0))</f>
        <v/>
      </c>
      <c r="T449">
        <f>IF(Table4[[#This Row],[PaymentStatus]]="Open",1,0)</f>
        <v>0</v>
      </c>
      <c r="U449">
        <f>IF(Table4[[#This Row],[InvoiceDate]]&lt;&gt;"",YEAR(Table4[[#This Row],[InvoiceDate]]),"")</f>
        <v>2023</v>
      </c>
    </row>
    <row r="450" spans="1:21" x14ac:dyDescent="0.4">
      <c r="A450" t="s">
        <v>471</v>
      </c>
      <c r="B450" t="s">
        <v>945</v>
      </c>
      <c r="C450" t="s">
        <v>39</v>
      </c>
      <c r="D450" s="1">
        <v>45068</v>
      </c>
      <c r="E450" s="1">
        <v>45098</v>
      </c>
      <c r="F450">
        <v>1193.94</v>
      </c>
      <c r="G450" t="s">
        <v>15</v>
      </c>
      <c r="H450" t="s">
        <v>12</v>
      </c>
      <c r="I450" s="1">
        <v>0</v>
      </c>
      <c r="J450" t="s">
        <v>947</v>
      </c>
      <c r="K450" t="s">
        <v>947</v>
      </c>
      <c r="L450">
        <v>897</v>
      </c>
      <c r="M450" t="s">
        <v>947</v>
      </c>
      <c r="N450" t="s">
        <v>947</v>
      </c>
      <c r="O450" t="s">
        <v>13</v>
      </c>
      <c r="P450" t="s">
        <v>946</v>
      </c>
      <c r="Q450" t="str">
        <f>IF(Table4[[#This Row],[DaysLate]]="","NA",IF(Table4[[#This Row],[DaysLate]]&lt;=0,"On Time",IF(Table4[[#This Row],[DaysLate]]&lt;=30,"1-30 Days",IF(Table4[[#This Row],[DaysLate]]&lt;=60,"30-60 Days",IF(Table4[[#This Row],[DaysLate]]&lt;=90,"60-90 Days","90+ Days")))))</f>
        <v>NA</v>
      </c>
      <c r="R450" t="str">
        <f>IF(Table4[[#This Row],[DaysLate]]="","",IF(Table4[[#This Row],[DaysLate]]&gt;0,1,0))</f>
        <v/>
      </c>
      <c r="S450" t="str">
        <f>IF(Table4[[#This Row],[DisputedFlag]]="","",IF(Table4[[#This Row],[DisputedFlag]]="Yes",1,0))</f>
        <v/>
      </c>
      <c r="T450">
        <f>IF(Table4[[#This Row],[PaymentStatus]]="Open",1,0)</f>
        <v>1</v>
      </c>
      <c r="U450">
        <f>IF(Table4[[#This Row],[InvoiceDate]]&lt;&gt;"",YEAR(Table4[[#This Row],[InvoiceDate]]),"")</f>
        <v>2023</v>
      </c>
    </row>
    <row r="451" spans="1:21" x14ac:dyDescent="0.4">
      <c r="A451" t="s">
        <v>472</v>
      </c>
      <c r="B451" t="s">
        <v>945</v>
      </c>
      <c r="C451" t="s">
        <v>39</v>
      </c>
      <c r="D451" s="1">
        <v>45571</v>
      </c>
      <c r="E451" s="1">
        <v>45601</v>
      </c>
      <c r="F451">
        <v>232.29</v>
      </c>
      <c r="G451" t="s">
        <v>22</v>
      </c>
      <c r="H451" t="s">
        <v>28</v>
      </c>
      <c r="I451" s="1">
        <v>45601</v>
      </c>
      <c r="J451">
        <v>0</v>
      </c>
      <c r="K451" t="s">
        <v>947</v>
      </c>
      <c r="L451">
        <v>770</v>
      </c>
      <c r="M451" t="s">
        <v>947</v>
      </c>
      <c r="N451" t="s">
        <v>947</v>
      </c>
      <c r="O451" t="s">
        <v>13</v>
      </c>
      <c r="P451" t="s">
        <v>946</v>
      </c>
      <c r="Q451" t="str">
        <f>IF(Table4[[#This Row],[DaysLate]]="","NA",IF(Table4[[#This Row],[DaysLate]]&lt;=0,"On Time",IF(Table4[[#This Row],[DaysLate]]&lt;=30,"1-30 Days",IF(Table4[[#This Row],[DaysLate]]&lt;=60,"30-60 Days",IF(Table4[[#This Row],[DaysLate]]&lt;=90,"60-90 Days","90+ Days")))))</f>
        <v>On Time</v>
      </c>
      <c r="R451">
        <f>IF(Table4[[#This Row],[DaysLate]]="","",IF(Table4[[#This Row],[DaysLate]]&gt;0,1,0))</f>
        <v>0</v>
      </c>
      <c r="S451" t="str">
        <f>IF(Table4[[#This Row],[DisputedFlag]]="","",IF(Table4[[#This Row],[DisputedFlag]]="Yes",1,0))</f>
        <v/>
      </c>
      <c r="T451">
        <f>IF(Table4[[#This Row],[PaymentStatus]]="Open",1,0)</f>
        <v>0</v>
      </c>
      <c r="U451">
        <f>IF(Table4[[#This Row],[InvoiceDate]]&lt;&gt;"",YEAR(Table4[[#This Row],[InvoiceDate]]),"")</f>
        <v>2024</v>
      </c>
    </row>
    <row r="452" spans="1:21" x14ac:dyDescent="0.4">
      <c r="A452" t="s">
        <v>473</v>
      </c>
      <c r="B452" t="s">
        <v>945</v>
      </c>
      <c r="C452" t="s">
        <v>18</v>
      </c>
      <c r="D452" s="1">
        <v>45317</v>
      </c>
      <c r="E452" s="1">
        <v>45347</v>
      </c>
      <c r="F452">
        <v>4202.26</v>
      </c>
      <c r="G452" t="s">
        <v>11</v>
      </c>
      <c r="H452" t="s">
        <v>16</v>
      </c>
      <c r="I452" s="1">
        <v>0</v>
      </c>
      <c r="J452" t="s">
        <v>947</v>
      </c>
      <c r="K452" t="s">
        <v>947</v>
      </c>
      <c r="L452">
        <v>897</v>
      </c>
      <c r="M452" t="s">
        <v>947</v>
      </c>
      <c r="N452" t="s">
        <v>947</v>
      </c>
      <c r="O452" t="s">
        <v>13</v>
      </c>
      <c r="P452" t="s">
        <v>946</v>
      </c>
      <c r="Q452" t="str">
        <f>IF(Table4[[#This Row],[DaysLate]]="","NA",IF(Table4[[#This Row],[DaysLate]]&lt;=0,"On Time",IF(Table4[[#This Row],[DaysLate]]&lt;=30,"1-30 Days",IF(Table4[[#This Row],[DaysLate]]&lt;=60,"30-60 Days",IF(Table4[[#This Row],[DaysLate]]&lt;=90,"60-90 Days","90+ Days")))))</f>
        <v>NA</v>
      </c>
      <c r="R452" t="str">
        <f>IF(Table4[[#This Row],[DaysLate]]="","",IF(Table4[[#This Row],[DaysLate]]&gt;0,1,0))</f>
        <v/>
      </c>
      <c r="S452" t="str">
        <f>IF(Table4[[#This Row],[DisputedFlag]]="","",IF(Table4[[#This Row],[DisputedFlag]]="Yes",1,0))</f>
        <v/>
      </c>
      <c r="T452">
        <f>IF(Table4[[#This Row],[PaymentStatus]]="Open",1,0)</f>
        <v>0</v>
      </c>
      <c r="U452">
        <f>IF(Table4[[#This Row],[InvoiceDate]]&lt;&gt;"",YEAR(Table4[[#This Row],[InvoiceDate]]),"")</f>
        <v>2024</v>
      </c>
    </row>
    <row r="453" spans="1:21" x14ac:dyDescent="0.4">
      <c r="A453" t="s">
        <v>474</v>
      </c>
      <c r="B453" t="s">
        <v>945</v>
      </c>
      <c r="C453" t="s">
        <v>43</v>
      </c>
      <c r="D453" s="1">
        <v>45315</v>
      </c>
      <c r="E453" s="1">
        <v>45345</v>
      </c>
      <c r="F453">
        <v>3696.33</v>
      </c>
      <c r="G453" t="s">
        <v>25</v>
      </c>
      <c r="H453" t="s">
        <v>28</v>
      </c>
      <c r="I453" s="1">
        <v>45345</v>
      </c>
      <c r="J453">
        <v>0</v>
      </c>
      <c r="K453" t="s">
        <v>947</v>
      </c>
      <c r="L453">
        <v>770</v>
      </c>
      <c r="M453" t="s">
        <v>947</v>
      </c>
      <c r="N453" t="s">
        <v>947</v>
      </c>
      <c r="O453" t="s">
        <v>13</v>
      </c>
      <c r="P453" t="s">
        <v>946</v>
      </c>
      <c r="Q453" t="str">
        <f>IF(Table4[[#This Row],[DaysLate]]="","NA",IF(Table4[[#This Row],[DaysLate]]&lt;=0,"On Time",IF(Table4[[#This Row],[DaysLate]]&lt;=30,"1-30 Days",IF(Table4[[#This Row],[DaysLate]]&lt;=60,"30-60 Days",IF(Table4[[#This Row],[DaysLate]]&lt;=90,"60-90 Days","90+ Days")))))</f>
        <v>On Time</v>
      </c>
      <c r="R453">
        <f>IF(Table4[[#This Row],[DaysLate]]="","",IF(Table4[[#This Row],[DaysLate]]&gt;0,1,0))</f>
        <v>0</v>
      </c>
      <c r="S453" t="str">
        <f>IF(Table4[[#This Row],[DisputedFlag]]="","",IF(Table4[[#This Row],[DisputedFlag]]="Yes",1,0))</f>
        <v/>
      </c>
      <c r="T453">
        <f>IF(Table4[[#This Row],[PaymentStatus]]="Open",1,0)</f>
        <v>0</v>
      </c>
      <c r="U453">
        <f>IF(Table4[[#This Row],[InvoiceDate]]&lt;&gt;"",YEAR(Table4[[#This Row],[InvoiceDate]]),"")</f>
        <v>2024</v>
      </c>
    </row>
    <row r="454" spans="1:21" x14ac:dyDescent="0.4">
      <c r="A454" t="s">
        <v>475</v>
      </c>
      <c r="B454" t="s">
        <v>945</v>
      </c>
      <c r="C454" t="s">
        <v>39</v>
      </c>
      <c r="D454" s="1">
        <v>45319</v>
      </c>
      <c r="E454" s="1">
        <v>45349</v>
      </c>
      <c r="F454">
        <v>3133.53</v>
      </c>
      <c r="G454" t="s">
        <v>22</v>
      </c>
      <c r="H454" t="s">
        <v>28</v>
      </c>
      <c r="I454" s="1">
        <v>45349</v>
      </c>
      <c r="J454">
        <v>0</v>
      </c>
      <c r="K454" t="s">
        <v>947</v>
      </c>
      <c r="L454">
        <v>391</v>
      </c>
      <c r="M454" t="s">
        <v>947</v>
      </c>
      <c r="N454" t="s">
        <v>947</v>
      </c>
      <c r="O454" t="s">
        <v>13</v>
      </c>
      <c r="P454" t="s">
        <v>946</v>
      </c>
      <c r="Q454" t="str">
        <f>IF(Table4[[#This Row],[DaysLate]]="","NA",IF(Table4[[#This Row],[DaysLate]]&lt;=0,"On Time",IF(Table4[[#This Row],[DaysLate]]&lt;=30,"1-30 Days",IF(Table4[[#This Row],[DaysLate]]&lt;=60,"30-60 Days",IF(Table4[[#This Row],[DaysLate]]&lt;=90,"60-90 Days","90+ Days")))))</f>
        <v>On Time</v>
      </c>
      <c r="R454">
        <f>IF(Table4[[#This Row],[DaysLate]]="","",IF(Table4[[#This Row],[DaysLate]]&gt;0,1,0))</f>
        <v>0</v>
      </c>
      <c r="S454" t="str">
        <f>IF(Table4[[#This Row],[DisputedFlag]]="","",IF(Table4[[#This Row],[DisputedFlag]]="Yes",1,0))</f>
        <v/>
      </c>
      <c r="T454">
        <f>IF(Table4[[#This Row],[PaymentStatus]]="Open",1,0)</f>
        <v>0</v>
      </c>
      <c r="U454">
        <f>IF(Table4[[#This Row],[InvoiceDate]]&lt;&gt;"",YEAR(Table4[[#This Row],[InvoiceDate]]),"")</f>
        <v>2024</v>
      </c>
    </row>
    <row r="455" spans="1:21" x14ac:dyDescent="0.4">
      <c r="A455" t="s">
        <v>476</v>
      </c>
      <c r="B455" t="s">
        <v>945</v>
      </c>
      <c r="C455" t="s">
        <v>10</v>
      </c>
      <c r="D455" s="1">
        <v>45460</v>
      </c>
      <c r="E455" s="1">
        <v>45490</v>
      </c>
      <c r="F455">
        <v>2405.39</v>
      </c>
      <c r="G455" t="s">
        <v>22</v>
      </c>
      <c r="H455" t="s">
        <v>28</v>
      </c>
      <c r="I455" s="1">
        <v>45504</v>
      </c>
      <c r="J455">
        <v>14</v>
      </c>
      <c r="K455" t="s">
        <v>947</v>
      </c>
      <c r="L455">
        <v>406</v>
      </c>
      <c r="M455" t="s">
        <v>947</v>
      </c>
      <c r="N455" t="s">
        <v>947</v>
      </c>
      <c r="O455" t="s">
        <v>13</v>
      </c>
      <c r="P455" t="s">
        <v>946</v>
      </c>
      <c r="Q455" t="str">
        <f>IF(Table4[[#This Row],[DaysLate]]="","NA",IF(Table4[[#This Row],[DaysLate]]&lt;=0,"On Time",IF(Table4[[#This Row],[DaysLate]]&lt;=30,"1-30 Days",IF(Table4[[#This Row],[DaysLate]]&lt;=60,"30-60 Days",IF(Table4[[#This Row],[DaysLate]]&lt;=90,"60-90 Days","90+ Days")))))</f>
        <v>1-30 Days</v>
      </c>
      <c r="R455">
        <f>IF(Table4[[#This Row],[DaysLate]]="","",IF(Table4[[#This Row],[DaysLate]]&gt;0,1,0))</f>
        <v>1</v>
      </c>
      <c r="S455" t="str">
        <f>IF(Table4[[#This Row],[DisputedFlag]]="","",IF(Table4[[#This Row],[DisputedFlag]]="Yes",1,0))</f>
        <v/>
      </c>
      <c r="T455">
        <f>IF(Table4[[#This Row],[PaymentStatus]]="Open",1,0)</f>
        <v>0</v>
      </c>
      <c r="U455">
        <f>IF(Table4[[#This Row],[InvoiceDate]]&lt;&gt;"",YEAR(Table4[[#This Row],[InvoiceDate]]),"")</f>
        <v>2024</v>
      </c>
    </row>
    <row r="456" spans="1:21" x14ac:dyDescent="0.4">
      <c r="A456" t="s">
        <v>477</v>
      </c>
      <c r="B456" t="s">
        <v>945</v>
      </c>
      <c r="C456" t="s">
        <v>39</v>
      </c>
      <c r="D456" s="1">
        <v>45302</v>
      </c>
      <c r="E456" s="1">
        <v>45332</v>
      </c>
      <c r="F456">
        <v>1074.8499999999999</v>
      </c>
      <c r="G456" t="s">
        <v>22</v>
      </c>
      <c r="H456" t="s">
        <v>16</v>
      </c>
      <c r="I456" s="1">
        <v>0</v>
      </c>
      <c r="J456" t="s">
        <v>947</v>
      </c>
      <c r="K456" t="s">
        <v>947</v>
      </c>
      <c r="L456">
        <v>818</v>
      </c>
      <c r="M456" t="s">
        <v>947</v>
      </c>
      <c r="N456" t="s">
        <v>947</v>
      </c>
      <c r="O456" t="s">
        <v>13</v>
      </c>
      <c r="P456" t="s">
        <v>946</v>
      </c>
      <c r="Q456" t="str">
        <f>IF(Table4[[#This Row],[DaysLate]]="","NA",IF(Table4[[#This Row],[DaysLate]]&lt;=0,"On Time",IF(Table4[[#This Row],[DaysLate]]&lt;=30,"1-30 Days",IF(Table4[[#This Row],[DaysLate]]&lt;=60,"30-60 Days",IF(Table4[[#This Row],[DaysLate]]&lt;=90,"60-90 Days","90+ Days")))))</f>
        <v>NA</v>
      </c>
      <c r="R456" t="str">
        <f>IF(Table4[[#This Row],[DaysLate]]="","",IF(Table4[[#This Row],[DaysLate]]&gt;0,1,0))</f>
        <v/>
      </c>
      <c r="S456" t="str">
        <f>IF(Table4[[#This Row],[DisputedFlag]]="","",IF(Table4[[#This Row],[DisputedFlag]]="Yes",1,0))</f>
        <v/>
      </c>
      <c r="T456">
        <f>IF(Table4[[#This Row],[PaymentStatus]]="Open",1,0)</f>
        <v>0</v>
      </c>
      <c r="U456">
        <f>IF(Table4[[#This Row],[InvoiceDate]]&lt;&gt;"",YEAR(Table4[[#This Row],[InvoiceDate]]),"")</f>
        <v>2024</v>
      </c>
    </row>
    <row r="457" spans="1:21" x14ac:dyDescent="0.4">
      <c r="A457" t="s">
        <v>478</v>
      </c>
      <c r="B457" t="s">
        <v>945</v>
      </c>
      <c r="C457" t="s">
        <v>21</v>
      </c>
      <c r="D457" s="1">
        <v>45648</v>
      </c>
      <c r="E457" s="1">
        <v>45678</v>
      </c>
      <c r="F457">
        <v>3359</v>
      </c>
      <c r="G457" t="s">
        <v>19</v>
      </c>
      <c r="H457" t="s">
        <v>12</v>
      </c>
      <c r="I457" s="1">
        <v>0</v>
      </c>
      <c r="J457" t="s">
        <v>947</v>
      </c>
      <c r="K457" t="s">
        <v>947</v>
      </c>
      <c r="L457">
        <v>770</v>
      </c>
      <c r="M457" t="s">
        <v>947</v>
      </c>
      <c r="N457" t="s">
        <v>947</v>
      </c>
      <c r="O457" t="s">
        <v>13</v>
      </c>
      <c r="P457" t="s">
        <v>946</v>
      </c>
      <c r="Q457" t="str">
        <f>IF(Table4[[#This Row],[DaysLate]]="","NA",IF(Table4[[#This Row],[DaysLate]]&lt;=0,"On Time",IF(Table4[[#This Row],[DaysLate]]&lt;=30,"1-30 Days",IF(Table4[[#This Row],[DaysLate]]&lt;=60,"30-60 Days",IF(Table4[[#This Row],[DaysLate]]&lt;=90,"60-90 Days","90+ Days")))))</f>
        <v>NA</v>
      </c>
      <c r="R457" t="str">
        <f>IF(Table4[[#This Row],[DaysLate]]="","",IF(Table4[[#This Row],[DaysLate]]&gt;0,1,0))</f>
        <v/>
      </c>
      <c r="S457" t="str">
        <f>IF(Table4[[#This Row],[DisputedFlag]]="","",IF(Table4[[#This Row],[DisputedFlag]]="Yes",1,0))</f>
        <v/>
      </c>
      <c r="T457">
        <f>IF(Table4[[#This Row],[PaymentStatus]]="Open",1,0)</f>
        <v>1</v>
      </c>
      <c r="U457">
        <f>IF(Table4[[#This Row],[InvoiceDate]]&lt;&gt;"",YEAR(Table4[[#This Row],[InvoiceDate]]),"")</f>
        <v>2024</v>
      </c>
    </row>
    <row r="458" spans="1:21" x14ac:dyDescent="0.4">
      <c r="A458" t="s">
        <v>479</v>
      </c>
      <c r="B458" t="s">
        <v>945</v>
      </c>
      <c r="C458" t="s">
        <v>43</v>
      </c>
      <c r="D458" s="1">
        <v>45700</v>
      </c>
      <c r="E458" s="1">
        <v>45730</v>
      </c>
      <c r="F458">
        <v>419.58</v>
      </c>
      <c r="G458" t="s">
        <v>25</v>
      </c>
      <c r="H458" t="s">
        <v>28</v>
      </c>
      <c r="I458" s="1">
        <v>45730</v>
      </c>
      <c r="J458">
        <v>0</v>
      </c>
      <c r="K458" t="s">
        <v>947</v>
      </c>
      <c r="L458">
        <v>818</v>
      </c>
      <c r="M458" t="s">
        <v>947</v>
      </c>
      <c r="N458" t="s">
        <v>947</v>
      </c>
      <c r="O458" t="s">
        <v>13</v>
      </c>
      <c r="P458" t="s">
        <v>946</v>
      </c>
      <c r="Q458" t="str">
        <f>IF(Table4[[#This Row],[DaysLate]]="","NA",IF(Table4[[#This Row],[DaysLate]]&lt;=0,"On Time",IF(Table4[[#This Row],[DaysLate]]&lt;=30,"1-30 Days",IF(Table4[[#This Row],[DaysLate]]&lt;=60,"30-60 Days",IF(Table4[[#This Row],[DaysLate]]&lt;=90,"60-90 Days","90+ Days")))))</f>
        <v>On Time</v>
      </c>
      <c r="R458">
        <f>IF(Table4[[#This Row],[DaysLate]]="","",IF(Table4[[#This Row],[DaysLate]]&gt;0,1,0))</f>
        <v>0</v>
      </c>
      <c r="S458" t="str">
        <f>IF(Table4[[#This Row],[DisputedFlag]]="","",IF(Table4[[#This Row],[DisputedFlag]]="Yes",1,0))</f>
        <v/>
      </c>
      <c r="T458">
        <f>IF(Table4[[#This Row],[PaymentStatus]]="Open",1,0)</f>
        <v>0</v>
      </c>
      <c r="U458">
        <f>IF(Table4[[#This Row],[InvoiceDate]]&lt;&gt;"",YEAR(Table4[[#This Row],[InvoiceDate]]),"")</f>
        <v>2025</v>
      </c>
    </row>
    <row r="459" spans="1:21" x14ac:dyDescent="0.4">
      <c r="A459" t="s">
        <v>480</v>
      </c>
      <c r="B459" t="s">
        <v>945</v>
      </c>
      <c r="C459" t="s">
        <v>18</v>
      </c>
      <c r="D459" s="1">
        <v>45376</v>
      </c>
      <c r="E459" s="1">
        <v>45406</v>
      </c>
      <c r="F459">
        <v>1704.27</v>
      </c>
      <c r="G459" t="s">
        <v>15</v>
      </c>
      <c r="H459" t="s">
        <v>12</v>
      </c>
      <c r="I459" s="1">
        <v>0</v>
      </c>
      <c r="J459" t="s">
        <v>947</v>
      </c>
      <c r="K459" t="s">
        <v>947</v>
      </c>
      <c r="L459">
        <v>406</v>
      </c>
      <c r="M459" t="s">
        <v>947</v>
      </c>
      <c r="N459" t="s">
        <v>947</v>
      </c>
      <c r="O459" t="s">
        <v>13</v>
      </c>
      <c r="P459" t="s">
        <v>946</v>
      </c>
      <c r="Q459" t="str">
        <f>IF(Table4[[#This Row],[DaysLate]]="","NA",IF(Table4[[#This Row],[DaysLate]]&lt;=0,"On Time",IF(Table4[[#This Row],[DaysLate]]&lt;=30,"1-30 Days",IF(Table4[[#This Row],[DaysLate]]&lt;=60,"30-60 Days",IF(Table4[[#This Row],[DaysLate]]&lt;=90,"60-90 Days","90+ Days")))))</f>
        <v>NA</v>
      </c>
      <c r="R459" t="str">
        <f>IF(Table4[[#This Row],[DaysLate]]="","",IF(Table4[[#This Row],[DaysLate]]&gt;0,1,0))</f>
        <v/>
      </c>
      <c r="S459" t="str">
        <f>IF(Table4[[#This Row],[DisputedFlag]]="","",IF(Table4[[#This Row],[DisputedFlag]]="Yes",1,0))</f>
        <v/>
      </c>
      <c r="T459">
        <f>IF(Table4[[#This Row],[PaymentStatus]]="Open",1,0)</f>
        <v>1</v>
      </c>
      <c r="U459">
        <f>IF(Table4[[#This Row],[InvoiceDate]]&lt;&gt;"",YEAR(Table4[[#This Row],[InvoiceDate]]),"")</f>
        <v>2024</v>
      </c>
    </row>
    <row r="460" spans="1:21" x14ac:dyDescent="0.4">
      <c r="A460" t="s">
        <v>481</v>
      </c>
      <c r="B460" t="s">
        <v>945</v>
      </c>
      <c r="C460" t="s">
        <v>21</v>
      </c>
      <c r="D460" s="1">
        <v>45397</v>
      </c>
      <c r="E460" s="1">
        <v>45427</v>
      </c>
      <c r="F460">
        <v>1545.19</v>
      </c>
      <c r="G460" t="s">
        <v>19</v>
      </c>
      <c r="H460" t="s">
        <v>28</v>
      </c>
      <c r="I460" s="1">
        <v>45427</v>
      </c>
      <c r="J460">
        <v>0</v>
      </c>
      <c r="K460" t="s">
        <v>947</v>
      </c>
      <c r="L460">
        <v>391</v>
      </c>
      <c r="M460" t="s">
        <v>947</v>
      </c>
      <c r="N460" t="s">
        <v>947</v>
      </c>
      <c r="O460" t="s">
        <v>13</v>
      </c>
      <c r="P460" t="s">
        <v>946</v>
      </c>
      <c r="Q460" t="str">
        <f>IF(Table4[[#This Row],[DaysLate]]="","NA",IF(Table4[[#This Row],[DaysLate]]&lt;=0,"On Time",IF(Table4[[#This Row],[DaysLate]]&lt;=30,"1-30 Days",IF(Table4[[#This Row],[DaysLate]]&lt;=60,"30-60 Days",IF(Table4[[#This Row],[DaysLate]]&lt;=90,"60-90 Days","90+ Days")))))</f>
        <v>On Time</v>
      </c>
      <c r="R460">
        <f>IF(Table4[[#This Row],[DaysLate]]="","",IF(Table4[[#This Row],[DaysLate]]&gt;0,1,0))</f>
        <v>0</v>
      </c>
      <c r="S460" t="str">
        <f>IF(Table4[[#This Row],[DisputedFlag]]="","",IF(Table4[[#This Row],[DisputedFlag]]="Yes",1,0))</f>
        <v/>
      </c>
      <c r="T460">
        <f>IF(Table4[[#This Row],[PaymentStatus]]="Open",1,0)</f>
        <v>0</v>
      </c>
      <c r="U460">
        <f>IF(Table4[[#This Row],[InvoiceDate]]&lt;&gt;"",YEAR(Table4[[#This Row],[InvoiceDate]]),"")</f>
        <v>2024</v>
      </c>
    </row>
    <row r="461" spans="1:21" x14ac:dyDescent="0.4">
      <c r="A461" t="s">
        <v>482</v>
      </c>
      <c r="B461" t="s">
        <v>945</v>
      </c>
      <c r="C461" t="s">
        <v>21</v>
      </c>
      <c r="D461" s="1">
        <v>45198</v>
      </c>
      <c r="E461" s="1">
        <v>45228</v>
      </c>
      <c r="F461">
        <v>3414.41</v>
      </c>
      <c r="G461" t="s">
        <v>25</v>
      </c>
      <c r="H461" t="s">
        <v>16</v>
      </c>
      <c r="I461" s="1">
        <v>0</v>
      </c>
      <c r="J461" t="s">
        <v>947</v>
      </c>
      <c r="K461" t="s">
        <v>947</v>
      </c>
      <c r="L461">
        <v>897</v>
      </c>
      <c r="M461" t="s">
        <v>947</v>
      </c>
      <c r="N461" t="s">
        <v>947</v>
      </c>
      <c r="O461" t="s">
        <v>13</v>
      </c>
      <c r="P461" t="s">
        <v>946</v>
      </c>
      <c r="Q461" t="str">
        <f>IF(Table4[[#This Row],[DaysLate]]="","NA",IF(Table4[[#This Row],[DaysLate]]&lt;=0,"On Time",IF(Table4[[#This Row],[DaysLate]]&lt;=30,"1-30 Days",IF(Table4[[#This Row],[DaysLate]]&lt;=60,"30-60 Days",IF(Table4[[#This Row],[DaysLate]]&lt;=90,"60-90 Days","90+ Days")))))</f>
        <v>NA</v>
      </c>
      <c r="R461" t="str">
        <f>IF(Table4[[#This Row],[DaysLate]]="","",IF(Table4[[#This Row],[DaysLate]]&gt;0,1,0))</f>
        <v/>
      </c>
      <c r="S461" t="str">
        <f>IF(Table4[[#This Row],[DisputedFlag]]="","",IF(Table4[[#This Row],[DisputedFlag]]="Yes",1,0))</f>
        <v/>
      </c>
      <c r="T461">
        <f>IF(Table4[[#This Row],[PaymentStatus]]="Open",1,0)</f>
        <v>0</v>
      </c>
      <c r="U461">
        <f>IF(Table4[[#This Row],[InvoiceDate]]&lt;&gt;"",YEAR(Table4[[#This Row],[InvoiceDate]]),"")</f>
        <v>2023</v>
      </c>
    </row>
    <row r="462" spans="1:21" x14ac:dyDescent="0.4">
      <c r="A462" t="s">
        <v>483</v>
      </c>
      <c r="B462" t="s">
        <v>945</v>
      </c>
      <c r="C462" t="s">
        <v>10</v>
      </c>
      <c r="D462" s="1">
        <v>45779</v>
      </c>
      <c r="E462" s="1">
        <v>45809</v>
      </c>
      <c r="F462">
        <v>3597.78</v>
      </c>
      <c r="G462" t="s">
        <v>22</v>
      </c>
      <c r="H462" t="s">
        <v>16</v>
      </c>
      <c r="I462" s="1">
        <v>0</v>
      </c>
      <c r="J462" t="s">
        <v>947</v>
      </c>
      <c r="K462" t="s">
        <v>947</v>
      </c>
      <c r="L462">
        <v>391</v>
      </c>
      <c r="M462" t="s">
        <v>947</v>
      </c>
      <c r="N462" t="s">
        <v>947</v>
      </c>
      <c r="O462" t="s">
        <v>13</v>
      </c>
      <c r="P462" t="s">
        <v>946</v>
      </c>
      <c r="Q462" t="str">
        <f>IF(Table4[[#This Row],[DaysLate]]="","NA",IF(Table4[[#This Row],[DaysLate]]&lt;=0,"On Time",IF(Table4[[#This Row],[DaysLate]]&lt;=30,"1-30 Days",IF(Table4[[#This Row],[DaysLate]]&lt;=60,"30-60 Days",IF(Table4[[#This Row],[DaysLate]]&lt;=90,"60-90 Days","90+ Days")))))</f>
        <v>NA</v>
      </c>
      <c r="R462" t="str">
        <f>IF(Table4[[#This Row],[DaysLate]]="","",IF(Table4[[#This Row],[DaysLate]]&gt;0,1,0))</f>
        <v/>
      </c>
      <c r="S462" t="str">
        <f>IF(Table4[[#This Row],[DisputedFlag]]="","",IF(Table4[[#This Row],[DisputedFlag]]="Yes",1,0))</f>
        <v/>
      </c>
      <c r="T462">
        <f>IF(Table4[[#This Row],[PaymentStatus]]="Open",1,0)</f>
        <v>0</v>
      </c>
      <c r="U462">
        <f>IF(Table4[[#This Row],[InvoiceDate]]&lt;&gt;"",YEAR(Table4[[#This Row],[InvoiceDate]]),"")</f>
        <v>2025</v>
      </c>
    </row>
    <row r="463" spans="1:21" x14ac:dyDescent="0.4">
      <c r="A463" t="s">
        <v>484</v>
      </c>
      <c r="B463" t="s">
        <v>945</v>
      </c>
      <c r="C463" t="s">
        <v>18</v>
      </c>
      <c r="D463" s="1">
        <v>45599</v>
      </c>
      <c r="E463" s="1">
        <v>45629</v>
      </c>
      <c r="F463">
        <v>2642.3</v>
      </c>
      <c r="G463" t="s">
        <v>11</v>
      </c>
      <c r="H463" t="s">
        <v>12</v>
      </c>
      <c r="I463" s="1">
        <v>0</v>
      </c>
      <c r="J463" t="s">
        <v>947</v>
      </c>
      <c r="K463" t="s">
        <v>947</v>
      </c>
      <c r="L463">
        <v>406</v>
      </c>
      <c r="M463" t="s">
        <v>947</v>
      </c>
      <c r="N463" t="s">
        <v>947</v>
      </c>
      <c r="O463" t="s">
        <v>13</v>
      </c>
      <c r="P463" t="s">
        <v>946</v>
      </c>
      <c r="Q463" t="str">
        <f>IF(Table4[[#This Row],[DaysLate]]="","NA",IF(Table4[[#This Row],[DaysLate]]&lt;=0,"On Time",IF(Table4[[#This Row],[DaysLate]]&lt;=30,"1-30 Days",IF(Table4[[#This Row],[DaysLate]]&lt;=60,"30-60 Days",IF(Table4[[#This Row],[DaysLate]]&lt;=90,"60-90 Days","90+ Days")))))</f>
        <v>NA</v>
      </c>
      <c r="R463" t="str">
        <f>IF(Table4[[#This Row],[DaysLate]]="","",IF(Table4[[#This Row],[DaysLate]]&gt;0,1,0))</f>
        <v/>
      </c>
      <c r="S463" t="str">
        <f>IF(Table4[[#This Row],[DisputedFlag]]="","",IF(Table4[[#This Row],[DisputedFlag]]="Yes",1,0))</f>
        <v/>
      </c>
      <c r="T463">
        <f>IF(Table4[[#This Row],[PaymentStatus]]="Open",1,0)</f>
        <v>1</v>
      </c>
      <c r="U463">
        <f>IF(Table4[[#This Row],[InvoiceDate]]&lt;&gt;"",YEAR(Table4[[#This Row],[InvoiceDate]]),"")</f>
        <v>2024</v>
      </c>
    </row>
    <row r="464" spans="1:21" x14ac:dyDescent="0.4">
      <c r="A464" t="s">
        <v>485</v>
      </c>
      <c r="B464" t="s">
        <v>945</v>
      </c>
      <c r="C464" t="s">
        <v>18</v>
      </c>
      <c r="D464" s="1">
        <v>44983</v>
      </c>
      <c r="E464" s="1">
        <v>45013</v>
      </c>
      <c r="F464">
        <v>4728.07</v>
      </c>
      <c r="G464" t="s">
        <v>25</v>
      </c>
      <c r="H464" t="s">
        <v>16</v>
      </c>
      <c r="I464" s="1">
        <v>0</v>
      </c>
      <c r="J464" t="s">
        <v>947</v>
      </c>
      <c r="K464" t="s">
        <v>947</v>
      </c>
      <c r="L464">
        <v>770</v>
      </c>
      <c r="M464" t="s">
        <v>947</v>
      </c>
      <c r="N464" t="s">
        <v>947</v>
      </c>
      <c r="O464" t="s">
        <v>13</v>
      </c>
      <c r="P464" t="s">
        <v>946</v>
      </c>
      <c r="Q464" t="str">
        <f>IF(Table4[[#This Row],[DaysLate]]="","NA",IF(Table4[[#This Row],[DaysLate]]&lt;=0,"On Time",IF(Table4[[#This Row],[DaysLate]]&lt;=30,"1-30 Days",IF(Table4[[#This Row],[DaysLate]]&lt;=60,"30-60 Days",IF(Table4[[#This Row],[DaysLate]]&lt;=90,"60-90 Days","90+ Days")))))</f>
        <v>NA</v>
      </c>
      <c r="R464" t="str">
        <f>IF(Table4[[#This Row],[DaysLate]]="","",IF(Table4[[#This Row],[DaysLate]]&gt;0,1,0))</f>
        <v/>
      </c>
      <c r="S464" t="str">
        <f>IF(Table4[[#This Row],[DisputedFlag]]="","",IF(Table4[[#This Row],[DisputedFlag]]="Yes",1,0))</f>
        <v/>
      </c>
      <c r="T464">
        <f>IF(Table4[[#This Row],[PaymentStatus]]="Open",1,0)</f>
        <v>0</v>
      </c>
      <c r="U464">
        <f>IF(Table4[[#This Row],[InvoiceDate]]&lt;&gt;"",YEAR(Table4[[#This Row],[InvoiceDate]]),"")</f>
        <v>2023</v>
      </c>
    </row>
    <row r="465" spans="1:21" x14ac:dyDescent="0.4">
      <c r="A465" t="s">
        <v>486</v>
      </c>
      <c r="B465" t="s">
        <v>945</v>
      </c>
      <c r="C465" t="s">
        <v>43</v>
      </c>
      <c r="D465" s="1">
        <v>45624</v>
      </c>
      <c r="E465" s="1">
        <v>45654</v>
      </c>
      <c r="F465">
        <v>1560.4</v>
      </c>
      <c r="G465" t="s">
        <v>15</v>
      </c>
      <c r="H465" t="s">
        <v>16</v>
      </c>
      <c r="I465" s="1">
        <v>0</v>
      </c>
      <c r="J465" t="s">
        <v>947</v>
      </c>
      <c r="K465" t="s">
        <v>947</v>
      </c>
      <c r="L465">
        <v>818</v>
      </c>
      <c r="M465" t="s">
        <v>947</v>
      </c>
      <c r="N465" t="s">
        <v>947</v>
      </c>
      <c r="O465" t="s">
        <v>13</v>
      </c>
      <c r="P465" t="s">
        <v>946</v>
      </c>
      <c r="Q465" t="str">
        <f>IF(Table4[[#This Row],[DaysLate]]="","NA",IF(Table4[[#This Row],[DaysLate]]&lt;=0,"On Time",IF(Table4[[#This Row],[DaysLate]]&lt;=30,"1-30 Days",IF(Table4[[#This Row],[DaysLate]]&lt;=60,"30-60 Days",IF(Table4[[#This Row],[DaysLate]]&lt;=90,"60-90 Days","90+ Days")))))</f>
        <v>NA</v>
      </c>
      <c r="R465" t="str">
        <f>IF(Table4[[#This Row],[DaysLate]]="","",IF(Table4[[#This Row],[DaysLate]]&gt;0,1,0))</f>
        <v/>
      </c>
      <c r="S465" t="str">
        <f>IF(Table4[[#This Row],[DisputedFlag]]="","",IF(Table4[[#This Row],[DisputedFlag]]="Yes",1,0))</f>
        <v/>
      </c>
      <c r="T465">
        <f>IF(Table4[[#This Row],[PaymentStatus]]="Open",1,0)</f>
        <v>0</v>
      </c>
      <c r="U465">
        <f>IF(Table4[[#This Row],[InvoiceDate]]&lt;&gt;"",YEAR(Table4[[#This Row],[InvoiceDate]]),"")</f>
        <v>2024</v>
      </c>
    </row>
    <row r="466" spans="1:21" x14ac:dyDescent="0.4">
      <c r="A466" t="s">
        <v>487</v>
      </c>
      <c r="B466" t="s">
        <v>945</v>
      </c>
      <c r="C466" t="s">
        <v>39</v>
      </c>
      <c r="D466" s="1">
        <v>45374</v>
      </c>
      <c r="E466" s="1">
        <v>45404</v>
      </c>
      <c r="F466">
        <v>2026.99</v>
      </c>
      <c r="G466" t="s">
        <v>19</v>
      </c>
      <c r="H466" t="s">
        <v>12</v>
      </c>
      <c r="I466" s="1">
        <v>0</v>
      </c>
      <c r="J466" t="s">
        <v>947</v>
      </c>
      <c r="K466" t="s">
        <v>947</v>
      </c>
      <c r="L466">
        <v>897</v>
      </c>
      <c r="M466" t="s">
        <v>947</v>
      </c>
      <c r="N466" t="s">
        <v>947</v>
      </c>
      <c r="O466" t="s">
        <v>13</v>
      </c>
      <c r="P466" t="s">
        <v>946</v>
      </c>
      <c r="Q466" t="str">
        <f>IF(Table4[[#This Row],[DaysLate]]="","NA",IF(Table4[[#This Row],[DaysLate]]&lt;=0,"On Time",IF(Table4[[#This Row],[DaysLate]]&lt;=30,"1-30 Days",IF(Table4[[#This Row],[DaysLate]]&lt;=60,"30-60 Days",IF(Table4[[#This Row],[DaysLate]]&lt;=90,"60-90 Days","90+ Days")))))</f>
        <v>NA</v>
      </c>
      <c r="R466" t="str">
        <f>IF(Table4[[#This Row],[DaysLate]]="","",IF(Table4[[#This Row],[DaysLate]]&gt;0,1,0))</f>
        <v/>
      </c>
      <c r="S466" t="str">
        <f>IF(Table4[[#This Row],[DisputedFlag]]="","",IF(Table4[[#This Row],[DisputedFlag]]="Yes",1,0))</f>
        <v/>
      </c>
      <c r="T466">
        <f>IF(Table4[[#This Row],[PaymentStatus]]="Open",1,0)</f>
        <v>1</v>
      </c>
      <c r="U466">
        <f>IF(Table4[[#This Row],[InvoiceDate]]&lt;&gt;"",YEAR(Table4[[#This Row],[InvoiceDate]]),"")</f>
        <v>2024</v>
      </c>
    </row>
    <row r="467" spans="1:21" x14ac:dyDescent="0.4">
      <c r="A467" t="s">
        <v>488</v>
      </c>
      <c r="B467" t="s">
        <v>945</v>
      </c>
      <c r="C467" t="s">
        <v>10</v>
      </c>
      <c r="D467" s="1">
        <v>45574</v>
      </c>
      <c r="E467" s="1">
        <v>45604</v>
      </c>
      <c r="F467">
        <v>1142.8399999999999</v>
      </c>
      <c r="G467" t="s">
        <v>22</v>
      </c>
      <c r="H467" t="s">
        <v>28</v>
      </c>
      <c r="I467" s="1">
        <v>45604</v>
      </c>
      <c r="J467">
        <v>0</v>
      </c>
      <c r="K467" t="s">
        <v>947</v>
      </c>
      <c r="L467">
        <v>770</v>
      </c>
      <c r="M467" t="s">
        <v>947</v>
      </c>
      <c r="N467" t="s">
        <v>947</v>
      </c>
      <c r="O467" t="s">
        <v>13</v>
      </c>
      <c r="P467" t="s">
        <v>946</v>
      </c>
      <c r="Q467" t="str">
        <f>IF(Table4[[#This Row],[DaysLate]]="","NA",IF(Table4[[#This Row],[DaysLate]]&lt;=0,"On Time",IF(Table4[[#This Row],[DaysLate]]&lt;=30,"1-30 Days",IF(Table4[[#This Row],[DaysLate]]&lt;=60,"30-60 Days",IF(Table4[[#This Row],[DaysLate]]&lt;=90,"60-90 Days","90+ Days")))))</f>
        <v>On Time</v>
      </c>
      <c r="R467">
        <f>IF(Table4[[#This Row],[DaysLate]]="","",IF(Table4[[#This Row],[DaysLate]]&gt;0,1,0))</f>
        <v>0</v>
      </c>
      <c r="S467" t="str">
        <f>IF(Table4[[#This Row],[DisputedFlag]]="","",IF(Table4[[#This Row],[DisputedFlag]]="Yes",1,0))</f>
        <v/>
      </c>
      <c r="T467">
        <f>IF(Table4[[#This Row],[PaymentStatus]]="Open",1,0)</f>
        <v>0</v>
      </c>
      <c r="U467">
        <f>IF(Table4[[#This Row],[InvoiceDate]]&lt;&gt;"",YEAR(Table4[[#This Row],[InvoiceDate]]),"")</f>
        <v>2024</v>
      </c>
    </row>
    <row r="468" spans="1:21" x14ac:dyDescent="0.4">
      <c r="A468" t="s">
        <v>489</v>
      </c>
      <c r="B468" t="s">
        <v>945</v>
      </c>
      <c r="C468" t="s">
        <v>39</v>
      </c>
      <c r="D468" s="1">
        <v>45414</v>
      </c>
      <c r="E468" s="1">
        <v>45444</v>
      </c>
      <c r="F468">
        <v>3401.72</v>
      </c>
      <c r="G468" t="s">
        <v>19</v>
      </c>
      <c r="H468" t="s">
        <v>12</v>
      </c>
      <c r="I468" s="1">
        <v>0</v>
      </c>
      <c r="J468" t="s">
        <v>947</v>
      </c>
      <c r="K468" t="s">
        <v>947</v>
      </c>
      <c r="L468">
        <v>391</v>
      </c>
      <c r="M468" t="s">
        <v>947</v>
      </c>
      <c r="N468" t="s">
        <v>947</v>
      </c>
      <c r="O468" t="s">
        <v>13</v>
      </c>
      <c r="P468" t="s">
        <v>946</v>
      </c>
      <c r="Q468" t="str">
        <f>IF(Table4[[#This Row],[DaysLate]]="","NA",IF(Table4[[#This Row],[DaysLate]]&lt;=0,"On Time",IF(Table4[[#This Row],[DaysLate]]&lt;=30,"1-30 Days",IF(Table4[[#This Row],[DaysLate]]&lt;=60,"30-60 Days",IF(Table4[[#This Row],[DaysLate]]&lt;=90,"60-90 Days","90+ Days")))))</f>
        <v>NA</v>
      </c>
      <c r="R468" t="str">
        <f>IF(Table4[[#This Row],[DaysLate]]="","",IF(Table4[[#This Row],[DaysLate]]&gt;0,1,0))</f>
        <v/>
      </c>
      <c r="S468" t="str">
        <f>IF(Table4[[#This Row],[DisputedFlag]]="","",IF(Table4[[#This Row],[DisputedFlag]]="Yes",1,0))</f>
        <v/>
      </c>
      <c r="T468">
        <f>IF(Table4[[#This Row],[PaymentStatus]]="Open",1,0)</f>
        <v>1</v>
      </c>
      <c r="U468">
        <f>IF(Table4[[#This Row],[InvoiceDate]]&lt;&gt;"",YEAR(Table4[[#This Row],[InvoiceDate]]),"")</f>
        <v>2024</v>
      </c>
    </row>
    <row r="469" spans="1:21" x14ac:dyDescent="0.4">
      <c r="A469" t="s">
        <v>490</v>
      </c>
      <c r="B469" t="s">
        <v>945</v>
      </c>
      <c r="C469" t="s">
        <v>10</v>
      </c>
      <c r="D469" s="1">
        <v>45076</v>
      </c>
      <c r="E469" s="1">
        <v>45106</v>
      </c>
      <c r="F469">
        <v>4753.22</v>
      </c>
      <c r="G469" t="s">
        <v>19</v>
      </c>
      <c r="H469" t="s">
        <v>16</v>
      </c>
      <c r="I469" s="1">
        <v>0</v>
      </c>
      <c r="J469" t="s">
        <v>947</v>
      </c>
      <c r="K469" t="s">
        <v>947</v>
      </c>
      <c r="L469">
        <v>897</v>
      </c>
      <c r="M469" t="s">
        <v>947</v>
      </c>
      <c r="N469" t="s">
        <v>947</v>
      </c>
      <c r="O469" t="s">
        <v>13</v>
      </c>
      <c r="P469" t="s">
        <v>946</v>
      </c>
      <c r="Q469" t="str">
        <f>IF(Table4[[#This Row],[DaysLate]]="","NA",IF(Table4[[#This Row],[DaysLate]]&lt;=0,"On Time",IF(Table4[[#This Row],[DaysLate]]&lt;=30,"1-30 Days",IF(Table4[[#This Row],[DaysLate]]&lt;=60,"30-60 Days",IF(Table4[[#This Row],[DaysLate]]&lt;=90,"60-90 Days","90+ Days")))))</f>
        <v>NA</v>
      </c>
      <c r="R469" t="str">
        <f>IF(Table4[[#This Row],[DaysLate]]="","",IF(Table4[[#This Row],[DaysLate]]&gt;0,1,0))</f>
        <v/>
      </c>
      <c r="S469" t="str">
        <f>IF(Table4[[#This Row],[DisputedFlag]]="","",IF(Table4[[#This Row],[DisputedFlag]]="Yes",1,0))</f>
        <v/>
      </c>
      <c r="T469">
        <f>IF(Table4[[#This Row],[PaymentStatus]]="Open",1,0)</f>
        <v>0</v>
      </c>
      <c r="U469">
        <f>IF(Table4[[#This Row],[InvoiceDate]]&lt;&gt;"",YEAR(Table4[[#This Row],[InvoiceDate]]),"")</f>
        <v>2023</v>
      </c>
    </row>
    <row r="470" spans="1:21" x14ac:dyDescent="0.4">
      <c r="A470" t="s">
        <v>491</v>
      </c>
      <c r="B470" t="s">
        <v>945</v>
      </c>
      <c r="C470" t="s">
        <v>10</v>
      </c>
      <c r="D470" s="1">
        <v>45789</v>
      </c>
      <c r="E470" s="1">
        <v>45819</v>
      </c>
      <c r="F470">
        <v>3640.83</v>
      </c>
      <c r="G470" t="s">
        <v>19</v>
      </c>
      <c r="H470" t="s">
        <v>16</v>
      </c>
      <c r="I470" s="1">
        <v>0</v>
      </c>
      <c r="J470" t="s">
        <v>947</v>
      </c>
      <c r="K470" t="s">
        <v>947</v>
      </c>
      <c r="L470">
        <v>818</v>
      </c>
      <c r="M470" t="s">
        <v>947</v>
      </c>
      <c r="N470" t="s">
        <v>947</v>
      </c>
      <c r="O470" t="s">
        <v>13</v>
      </c>
      <c r="P470" t="s">
        <v>946</v>
      </c>
      <c r="Q470" t="str">
        <f>IF(Table4[[#This Row],[DaysLate]]="","NA",IF(Table4[[#This Row],[DaysLate]]&lt;=0,"On Time",IF(Table4[[#This Row],[DaysLate]]&lt;=30,"1-30 Days",IF(Table4[[#This Row],[DaysLate]]&lt;=60,"30-60 Days",IF(Table4[[#This Row],[DaysLate]]&lt;=90,"60-90 Days","90+ Days")))))</f>
        <v>NA</v>
      </c>
      <c r="R470" t="str">
        <f>IF(Table4[[#This Row],[DaysLate]]="","",IF(Table4[[#This Row],[DaysLate]]&gt;0,1,0))</f>
        <v/>
      </c>
      <c r="S470" t="str">
        <f>IF(Table4[[#This Row],[DisputedFlag]]="","",IF(Table4[[#This Row],[DisputedFlag]]="Yes",1,0))</f>
        <v/>
      </c>
      <c r="T470">
        <f>IF(Table4[[#This Row],[PaymentStatus]]="Open",1,0)</f>
        <v>0</v>
      </c>
      <c r="U470">
        <f>IF(Table4[[#This Row],[InvoiceDate]]&lt;&gt;"",YEAR(Table4[[#This Row],[InvoiceDate]]),"")</f>
        <v>2025</v>
      </c>
    </row>
    <row r="471" spans="1:21" x14ac:dyDescent="0.4">
      <c r="A471" t="s">
        <v>492</v>
      </c>
      <c r="B471" t="s">
        <v>945</v>
      </c>
      <c r="C471" t="s">
        <v>18</v>
      </c>
      <c r="D471" s="1">
        <v>45358</v>
      </c>
      <c r="E471" s="1">
        <v>45388</v>
      </c>
      <c r="F471">
        <v>2662.58</v>
      </c>
      <c r="G471" t="s">
        <v>15</v>
      </c>
      <c r="H471" t="s">
        <v>16</v>
      </c>
      <c r="I471" s="1">
        <v>0</v>
      </c>
      <c r="J471" t="s">
        <v>947</v>
      </c>
      <c r="K471" t="s">
        <v>947</v>
      </c>
      <c r="L471">
        <v>406</v>
      </c>
      <c r="M471" t="s">
        <v>947</v>
      </c>
      <c r="N471" t="s">
        <v>947</v>
      </c>
      <c r="O471" t="s">
        <v>13</v>
      </c>
      <c r="P471" t="s">
        <v>946</v>
      </c>
      <c r="Q471" t="str">
        <f>IF(Table4[[#This Row],[DaysLate]]="","NA",IF(Table4[[#This Row],[DaysLate]]&lt;=0,"On Time",IF(Table4[[#This Row],[DaysLate]]&lt;=30,"1-30 Days",IF(Table4[[#This Row],[DaysLate]]&lt;=60,"30-60 Days",IF(Table4[[#This Row],[DaysLate]]&lt;=90,"60-90 Days","90+ Days")))))</f>
        <v>NA</v>
      </c>
      <c r="R471" t="str">
        <f>IF(Table4[[#This Row],[DaysLate]]="","",IF(Table4[[#This Row],[DaysLate]]&gt;0,1,0))</f>
        <v/>
      </c>
      <c r="S471" t="str">
        <f>IF(Table4[[#This Row],[DisputedFlag]]="","",IF(Table4[[#This Row],[DisputedFlag]]="Yes",1,0))</f>
        <v/>
      </c>
      <c r="T471">
        <f>IF(Table4[[#This Row],[PaymentStatus]]="Open",1,0)</f>
        <v>0</v>
      </c>
      <c r="U471">
        <f>IF(Table4[[#This Row],[InvoiceDate]]&lt;&gt;"",YEAR(Table4[[#This Row],[InvoiceDate]]),"")</f>
        <v>2024</v>
      </c>
    </row>
    <row r="472" spans="1:21" x14ac:dyDescent="0.4">
      <c r="A472" t="s">
        <v>493</v>
      </c>
      <c r="B472" t="s">
        <v>945</v>
      </c>
      <c r="C472" t="s">
        <v>10</v>
      </c>
      <c r="D472" s="1">
        <v>45619</v>
      </c>
      <c r="E472" s="1">
        <v>45649</v>
      </c>
      <c r="F472">
        <v>212.92</v>
      </c>
      <c r="G472" t="s">
        <v>11</v>
      </c>
      <c r="H472" t="s">
        <v>12</v>
      </c>
      <c r="I472" s="1">
        <v>0</v>
      </c>
      <c r="J472" t="s">
        <v>947</v>
      </c>
      <c r="K472" t="s">
        <v>947</v>
      </c>
      <c r="L472">
        <v>818</v>
      </c>
      <c r="M472" t="s">
        <v>947</v>
      </c>
      <c r="N472" t="s">
        <v>947</v>
      </c>
      <c r="O472" t="s">
        <v>13</v>
      </c>
      <c r="P472" t="s">
        <v>946</v>
      </c>
      <c r="Q472" t="str">
        <f>IF(Table4[[#This Row],[DaysLate]]="","NA",IF(Table4[[#This Row],[DaysLate]]&lt;=0,"On Time",IF(Table4[[#This Row],[DaysLate]]&lt;=30,"1-30 Days",IF(Table4[[#This Row],[DaysLate]]&lt;=60,"30-60 Days",IF(Table4[[#This Row],[DaysLate]]&lt;=90,"60-90 Days","90+ Days")))))</f>
        <v>NA</v>
      </c>
      <c r="R472" t="str">
        <f>IF(Table4[[#This Row],[DaysLate]]="","",IF(Table4[[#This Row],[DaysLate]]&gt;0,1,0))</f>
        <v/>
      </c>
      <c r="S472" t="str">
        <f>IF(Table4[[#This Row],[DisputedFlag]]="","",IF(Table4[[#This Row],[DisputedFlag]]="Yes",1,0))</f>
        <v/>
      </c>
      <c r="T472">
        <f>IF(Table4[[#This Row],[PaymentStatus]]="Open",1,0)</f>
        <v>1</v>
      </c>
      <c r="U472">
        <f>IF(Table4[[#This Row],[InvoiceDate]]&lt;&gt;"",YEAR(Table4[[#This Row],[InvoiceDate]]),"")</f>
        <v>2024</v>
      </c>
    </row>
    <row r="473" spans="1:21" x14ac:dyDescent="0.4">
      <c r="A473" t="s">
        <v>494</v>
      </c>
      <c r="B473" t="s">
        <v>945</v>
      </c>
      <c r="C473" t="s">
        <v>10</v>
      </c>
      <c r="D473" s="1">
        <v>45254</v>
      </c>
      <c r="E473" s="1">
        <v>45284</v>
      </c>
      <c r="F473">
        <v>980.09</v>
      </c>
      <c r="G473" t="s">
        <v>19</v>
      </c>
      <c r="H473" t="s">
        <v>28</v>
      </c>
      <c r="I473" s="1">
        <v>45284</v>
      </c>
      <c r="J473">
        <v>0</v>
      </c>
      <c r="K473" t="s">
        <v>947</v>
      </c>
      <c r="L473">
        <v>406</v>
      </c>
      <c r="M473" t="s">
        <v>947</v>
      </c>
      <c r="N473" t="s">
        <v>947</v>
      </c>
      <c r="O473" t="s">
        <v>13</v>
      </c>
      <c r="P473" t="s">
        <v>946</v>
      </c>
      <c r="Q473" t="str">
        <f>IF(Table4[[#This Row],[DaysLate]]="","NA",IF(Table4[[#This Row],[DaysLate]]&lt;=0,"On Time",IF(Table4[[#This Row],[DaysLate]]&lt;=30,"1-30 Days",IF(Table4[[#This Row],[DaysLate]]&lt;=60,"30-60 Days",IF(Table4[[#This Row],[DaysLate]]&lt;=90,"60-90 Days","90+ Days")))))</f>
        <v>On Time</v>
      </c>
      <c r="R473">
        <f>IF(Table4[[#This Row],[DaysLate]]="","",IF(Table4[[#This Row],[DaysLate]]&gt;0,1,0))</f>
        <v>0</v>
      </c>
      <c r="S473" t="str">
        <f>IF(Table4[[#This Row],[DisputedFlag]]="","",IF(Table4[[#This Row],[DisputedFlag]]="Yes",1,0))</f>
        <v/>
      </c>
      <c r="T473">
        <f>IF(Table4[[#This Row],[PaymentStatus]]="Open",1,0)</f>
        <v>0</v>
      </c>
      <c r="U473">
        <f>IF(Table4[[#This Row],[InvoiceDate]]&lt;&gt;"",YEAR(Table4[[#This Row],[InvoiceDate]]),"")</f>
        <v>2023</v>
      </c>
    </row>
    <row r="474" spans="1:21" x14ac:dyDescent="0.4">
      <c r="A474" t="s">
        <v>495</v>
      </c>
      <c r="B474" t="s">
        <v>945</v>
      </c>
      <c r="C474" t="s">
        <v>21</v>
      </c>
      <c r="D474" s="1">
        <v>45262</v>
      </c>
      <c r="E474" s="1">
        <v>45292</v>
      </c>
      <c r="F474">
        <v>1179.8800000000001</v>
      </c>
      <c r="G474" t="s">
        <v>19</v>
      </c>
      <c r="H474" t="s">
        <v>12</v>
      </c>
      <c r="I474" s="1">
        <v>0</v>
      </c>
      <c r="J474" t="s">
        <v>947</v>
      </c>
      <c r="K474" t="s">
        <v>947</v>
      </c>
      <c r="L474">
        <v>770</v>
      </c>
      <c r="M474" t="s">
        <v>947</v>
      </c>
      <c r="N474" t="s">
        <v>947</v>
      </c>
      <c r="O474" t="s">
        <v>13</v>
      </c>
      <c r="P474" t="s">
        <v>946</v>
      </c>
      <c r="Q474" t="str">
        <f>IF(Table4[[#This Row],[DaysLate]]="","NA",IF(Table4[[#This Row],[DaysLate]]&lt;=0,"On Time",IF(Table4[[#This Row],[DaysLate]]&lt;=30,"1-30 Days",IF(Table4[[#This Row],[DaysLate]]&lt;=60,"30-60 Days",IF(Table4[[#This Row],[DaysLate]]&lt;=90,"60-90 Days","90+ Days")))))</f>
        <v>NA</v>
      </c>
      <c r="R474" t="str">
        <f>IF(Table4[[#This Row],[DaysLate]]="","",IF(Table4[[#This Row],[DaysLate]]&gt;0,1,0))</f>
        <v/>
      </c>
      <c r="S474" t="str">
        <f>IF(Table4[[#This Row],[DisputedFlag]]="","",IF(Table4[[#This Row],[DisputedFlag]]="Yes",1,0))</f>
        <v/>
      </c>
      <c r="T474">
        <f>IF(Table4[[#This Row],[PaymentStatus]]="Open",1,0)</f>
        <v>1</v>
      </c>
      <c r="U474">
        <f>IF(Table4[[#This Row],[InvoiceDate]]&lt;&gt;"",YEAR(Table4[[#This Row],[InvoiceDate]]),"")</f>
        <v>2023</v>
      </c>
    </row>
    <row r="475" spans="1:21" x14ac:dyDescent="0.4">
      <c r="A475" t="s">
        <v>496</v>
      </c>
      <c r="B475" t="s">
        <v>945</v>
      </c>
      <c r="C475" t="s">
        <v>18</v>
      </c>
      <c r="D475" s="1">
        <v>45324</v>
      </c>
      <c r="E475" s="1">
        <v>45354</v>
      </c>
      <c r="F475">
        <v>1750.63</v>
      </c>
      <c r="G475" t="s">
        <v>25</v>
      </c>
      <c r="H475" t="s">
        <v>12</v>
      </c>
      <c r="I475" s="1">
        <v>0</v>
      </c>
      <c r="J475" t="s">
        <v>947</v>
      </c>
      <c r="K475" t="s">
        <v>947</v>
      </c>
      <c r="L475">
        <v>391</v>
      </c>
      <c r="M475" t="s">
        <v>947</v>
      </c>
      <c r="N475" t="s">
        <v>947</v>
      </c>
      <c r="O475" t="s">
        <v>13</v>
      </c>
      <c r="P475" t="s">
        <v>946</v>
      </c>
      <c r="Q475" t="str">
        <f>IF(Table4[[#This Row],[DaysLate]]="","NA",IF(Table4[[#This Row],[DaysLate]]&lt;=0,"On Time",IF(Table4[[#This Row],[DaysLate]]&lt;=30,"1-30 Days",IF(Table4[[#This Row],[DaysLate]]&lt;=60,"30-60 Days",IF(Table4[[#This Row],[DaysLate]]&lt;=90,"60-90 Days","90+ Days")))))</f>
        <v>NA</v>
      </c>
      <c r="R475" t="str">
        <f>IF(Table4[[#This Row],[DaysLate]]="","",IF(Table4[[#This Row],[DaysLate]]&gt;0,1,0))</f>
        <v/>
      </c>
      <c r="S475" t="str">
        <f>IF(Table4[[#This Row],[DisputedFlag]]="","",IF(Table4[[#This Row],[DisputedFlag]]="Yes",1,0))</f>
        <v/>
      </c>
      <c r="T475">
        <f>IF(Table4[[#This Row],[PaymentStatus]]="Open",1,0)</f>
        <v>1</v>
      </c>
      <c r="U475">
        <f>IF(Table4[[#This Row],[InvoiceDate]]&lt;&gt;"",YEAR(Table4[[#This Row],[InvoiceDate]]),"")</f>
        <v>2024</v>
      </c>
    </row>
    <row r="476" spans="1:21" x14ac:dyDescent="0.4">
      <c r="A476" t="s">
        <v>497</v>
      </c>
      <c r="B476" t="s">
        <v>945</v>
      </c>
      <c r="C476" t="s">
        <v>18</v>
      </c>
      <c r="D476" s="1">
        <v>45624</v>
      </c>
      <c r="E476" s="1">
        <v>45654</v>
      </c>
      <c r="F476">
        <v>3207.4</v>
      </c>
      <c r="G476" t="s">
        <v>25</v>
      </c>
      <c r="H476" t="s">
        <v>28</v>
      </c>
      <c r="I476" s="1">
        <v>45654</v>
      </c>
      <c r="J476">
        <v>0</v>
      </c>
      <c r="K476" t="s">
        <v>947</v>
      </c>
      <c r="L476">
        <v>897</v>
      </c>
      <c r="M476" t="s">
        <v>947</v>
      </c>
      <c r="N476" t="s">
        <v>947</v>
      </c>
      <c r="O476" t="s">
        <v>13</v>
      </c>
      <c r="P476" t="s">
        <v>946</v>
      </c>
      <c r="Q476" t="str">
        <f>IF(Table4[[#This Row],[DaysLate]]="","NA",IF(Table4[[#This Row],[DaysLate]]&lt;=0,"On Time",IF(Table4[[#This Row],[DaysLate]]&lt;=30,"1-30 Days",IF(Table4[[#This Row],[DaysLate]]&lt;=60,"30-60 Days",IF(Table4[[#This Row],[DaysLate]]&lt;=90,"60-90 Days","90+ Days")))))</f>
        <v>On Time</v>
      </c>
      <c r="R476">
        <f>IF(Table4[[#This Row],[DaysLate]]="","",IF(Table4[[#This Row],[DaysLate]]&gt;0,1,0))</f>
        <v>0</v>
      </c>
      <c r="S476" t="str">
        <f>IF(Table4[[#This Row],[DisputedFlag]]="","",IF(Table4[[#This Row],[DisputedFlag]]="Yes",1,0))</f>
        <v/>
      </c>
      <c r="T476">
        <f>IF(Table4[[#This Row],[PaymentStatus]]="Open",1,0)</f>
        <v>0</v>
      </c>
      <c r="U476">
        <f>IF(Table4[[#This Row],[InvoiceDate]]&lt;&gt;"",YEAR(Table4[[#This Row],[InvoiceDate]]),"")</f>
        <v>2024</v>
      </c>
    </row>
    <row r="477" spans="1:21" x14ac:dyDescent="0.4">
      <c r="A477" t="s">
        <v>498</v>
      </c>
      <c r="B477" t="s">
        <v>945</v>
      </c>
      <c r="C477" t="s">
        <v>18</v>
      </c>
      <c r="D477" s="1">
        <v>45229</v>
      </c>
      <c r="E477" s="1">
        <v>45259</v>
      </c>
      <c r="F477">
        <v>2412.71</v>
      </c>
      <c r="G477" t="s">
        <v>11</v>
      </c>
      <c r="H477" t="s">
        <v>28</v>
      </c>
      <c r="I477" s="1">
        <v>45259</v>
      </c>
      <c r="J477">
        <v>0</v>
      </c>
      <c r="K477" t="s">
        <v>947</v>
      </c>
      <c r="L477">
        <v>406</v>
      </c>
      <c r="M477" t="s">
        <v>947</v>
      </c>
      <c r="N477" t="s">
        <v>947</v>
      </c>
      <c r="O477" t="s">
        <v>13</v>
      </c>
      <c r="P477" t="s">
        <v>946</v>
      </c>
      <c r="Q477" t="str">
        <f>IF(Table4[[#This Row],[DaysLate]]="","NA",IF(Table4[[#This Row],[DaysLate]]&lt;=0,"On Time",IF(Table4[[#This Row],[DaysLate]]&lt;=30,"1-30 Days",IF(Table4[[#This Row],[DaysLate]]&lt;=60,"30-60 Days",IF(Table4[[#This Row],[DaysLate]]&lt;=90,"60-90 Days","90+ Days")))))</f>
        <v>On Time</v>
      </c>
      <c r="R477">
        <f>IF(Table4[[#This Row],[DaysLate]]="","",IF(Table4[[#This Row],[DaysLate]]&gt;0,1,0))</f>
        <v>0</v>
      </c>
      <c r="S477" t="str">
        <f>IF(Table4[[#This Row],[DisputedFlag]]="","",IF(Table4[[#This Row],[DisputedFlag]]="Yes",1,0))</f>
        <v/>
      </c>
      <c r="T477">
        <f>IF(Table4[[#This Row],[PaymentStatus]]="Open",1,0)</f>
        <v>0</v>
      </c>
      <c r="U477">
        <f>IF(Table4[[#This Row],[InvoiceDate]]&lt;&gt;"",YEAR(Table4[[#This Row],[InvoiceDate]]),"")</f>
        <v>2023</v>
      </c>
    </row>
    <row r="478" spans="1:21" x14ac:dyDescent="0.4">
      <c r="A478" t="s">
        <v>499</v>
      </c>
      <c r="B478" t="s">
        <v>945</v>
      </c>
      <c r="C478" t="s">
        <v>43</v>
      </c>
      <c r="D478" s="1">
        <v>45235</v>
      </c>
      <c r="E478" s="1">
        <v>45265</v>
      </c>
      <c r="F478">
        <v>382.4</v>
      </c>
      <c r="G478" t="s">
        <v>22</v>
      </c>
      <c r="H478" t="s">
        <v>16</v>
      </c>
      <c r="I478" s="1">
        <v>0</v>
      </c>
      <c r="J478" t="s">
        <v>947</v>
      </c>
      <c r="K478" t="s">
        <v>947</v>
      </c>
      <c r="L478">
        <v>391</v>
      </c>
      <c r="M478" t="s">
        <v>947</v>
      </c>
      <c r="N478" t="s">
        <v>947</v>
      </c>
      <c r="O478" t="s">
        <v>13</v>
      </c>
      <c r="P478" t="s">
        <v>946</v>
      </c>
      <c r="Q478" t="str">
        <f>IF(Table4[[#This Row],[DaysLate]]="","NA",IF(Table4[[#This Row],[DaysLate]]&lt;=0,"On Time",IF(Table4[[#This Row],[DaysLate]]&lt;=30,"1-30 Days",IF(Table4[[#This Row],[DaysLate]]&lt;=60,"30-60 Days",IF(Table4[[#This Row],[DaysLate]]&lt;=90,"60-90 Days","90+ Days")))))</f>
        <v>NA</v>
      </c>
      <c r="R478" t="str">
        <f>IF(Table4[[#This Row],[DaysLate]]="","",IF(Table4[[#This Row],[DaysLate]]&gt;0,1,0))</f>
        <v/>
      </c>
      <c r="S478" t="str">
        <f>IF(Table4[[#This Row],[DisputedFlag]]="","",IF(Table4[[#This Row],[DisputedFlag]]="Yes",1,0))</f>
        <v/>
      </c>
      <c r="T478">
        <f>IF(Table4[[#This Row],[PaymentStatus]]="Open",1,0)</f>
        <v>0</v>
      </c>
      <c r="U478">
        <f>IF(Table4[[#This Row],[InvoiceDate]]&lt;&gt;"",YEAR(Table4[[#This Row],[InvoiceDate]]),"")</f>
        <v>2023</v>
      </c>
    </row>
    <row r="479" spans="1:21" x14ac:dyDescent="0.4">
      <c r="A479" t="s">
        <v>500</v>
      </c>
      <c r="B479" t="s">
        <v>945</v>
      </c>
      <c r="C479" t="s">
        <v>21</v>
      </c>
      <c r="D479" s="1">
        <v>45106</v>
      </c>
      <c r="E479" s="1">
        <v>45136</v>
      </c>
      <c r="F479">
        <v>4004.66</v>
      </c>
      <c r="G479" t="s">
        <v>15</v>
      </c>
      <c r="H479" t="s">
        <v>28</v>
      </c>
      <c r="I479" s="1">
        <v>45136</v>
      </c>
      <c r="J479">
        <v>0</v>
      </c>
      <c r="K479" t="s">
        <v>947</v>
      </c>
      <c r="L479">
        <v>818</v>
      </c>
      <c r="M479" t="s">
        <v>947</v>
      </c>
      <c r="N479" t="s">
        <v>947</v>
      </c>
      <c r="O479" t="s">
        <v>13</v>
      </c>
      <c r="P479" t="s">
        <v>946</v>
      </c>
      <c r="Q479" t="str">
        <f>IF(Table4[[#This Row],[DaysLate]]="","NA",IF(Table4[[#This Row],[DaysLate]]&lt;=0,"On Time",IF(Table4[[#This Row],[DaysLate]]&lt;=30,"1-30 Days",IF(Table4[[#This Row],[DaysLate]]&lt;=60,"30-60 Days",IF(Table4[[#This Row],[DaysLate]]&lt;=90,"60-90 Days","90+ Days")))))</f>
        <v>On Time</v>
      </c>
      <c r="R479">
        <f>IF(Table4[[#This Row],[DaysLate]]="","",IF(Table4[[#This Row],[DaysLate]]&gt;0,1,0))</f>
        <v>0</v>
      </c>
      <c r="S479" t="str">
        <f>IF(Table4[[#This Row],[DisputedFlag]]="","",IF(Table4[[#This Row],[DisputedFlag]]="Yes",1,0))</f>
        <v/>
      </c>
      <c r="T479">
        <f>IF(Table4[[#This Row],[PaymentStatus]]="Open",1,0)</f>
        <v>0</v>
      </c>
      <c r="U479">
        <f>IF(Table4[[#This Row],[InvoiceDate]]&lt;&gt;"",YEAR(Table4[[#This Row],[InvoiceDate]]),"")</f>
        <v>2023</v>
      </c>
    </row>
    <row r="480" spans="1:21" x14ac:dyDescent="0.4">
      <c r="A480" t="s">
        <v>501</v>
      </c>
      <c r="B480" t="s">
        <v>945</v>
      </c>
      <c r="C480" t="s">
        <v>39</v>
      </c>
      <c r="D480" s="1">
        <v>45342</v>
      </c>
      <c r="E480" s="1">
        <v>45372</v>
      </c>
      <c r="F480">
        <v>4777.58</v>
      </c>
      <c r="G480" t="s">
        <v>25</v>
      </c>
      <c r="H480" t="s">
        <v>12</v>
      </c>
      <c r="I480" s="1">
        <v>0</v>
      </c>
      <c r="J480" t="s">
        <v>947</v>
      </c>
      <c r="K480" t="s">
        <v>947</v>
      </c>
      <c r="L480">
        <v>770</v>
      </c>
      <c r="M480" t="s">
        <v>947</v>
      </c>
      <c r="N480" t="s">
        <v>947</v>
      </c>
      <c r="O480" t="s">
        <v>13</v>
      </c>
      <c r="P480" t="s">
        <v>946</v>
      </c>
      <c r="Q480" t="str">
        <f>IF(Table4[[#This Row],[DaysLate]]="","NA",IF(Table4[[#This Row],[DaysLate]]&lt;=0,"On Time",IF(Table4[[#This Row],[DaysLate]]&lt;=30,"1-30 Days",IF(Table4[[#This Row],[DaysLate]]&lt;=60,"30-60 Days",IF(Table4[[#This Row],[DaysLate]]&lt;=90,"60-90 Days","90+ Days")))))</f>
        <v>NA</v>
      </c>
      <c r="R480" t="str">
        <f>IF(Table4[[#This Row],[DaysLate]]="","",IF(Table4[[#This Row],[DaysLate]]&gt;0,1,0))</f>
        <v/>
      </c>
      <c r="S480" t="str">
        <f>IF(Table4[[#This Row],[DisputedFlag]]="","",IF(Table4[[#This Row],[DisputedFlag]]="Yes",1,0))</f>
        <v/>
      </c>
      <c r="T480">
        <f>IF(Table4[[#This Row],[PaymentStatus]]="Open",1,0)</f>
        <v>1</v>
      </c>
      <c r="U480">
        <f>IF(Table4[[#This Row],[InvoiceDate]]&lt;&gt;"",YEAR(Table4[[#This Row],[InvoiceDate]]),"")</f>
        <v>2024</v>
      </c>
    </row>
    <row r="481" spans="1:21" x14ac:dyDescent="0.4">
      <c r="A481" t="s">
        <v>502</v>
      </c>
      <c r="B481" t="s">
        <v>945</v>
      </c>
      <c r="C481" t="s">
        <v>18</v>
      </c>
      <c r="D481" s="1">
        <v>45185</v>
      </c>
      <c r="E481" s="1">
        <v>45215</v>
      </c>
      <c r="F481">
        <v>1599.7</v>
      </c>
      <c r="G481" t="s">
        <v>19</v>
      </c>
      <c r="H481" t="s">
        <v>16</v>
      </c>
      <c r="I481" s="1">
        <v>0</v>
      </c>
      <c r="J481" t="s">
        <v>947</v>
      </c>
      <c r="K481" t="s">
        <v>947</v>
      </c>
      <c r="L481">
        <v>897</v>
      </c>
      <c r="M481" t="s">
        <v>947</v>
      </c>
      <c r="N481" t="s">
        <v>947</v>
      </c>
      <c r="O481" t="s">
        <v>13</v>
      </c>
      <c r="P481" t="s">
        <v>946</v>
      </c>
      <c r="Q481" t="str">
        <f>IF(Table4[[#This Row],[DaysLate]]="","NA",IF(Table4[[#This Row],[DaysLate]]&lt;=0,"On Time",IF(Table4[[#This Row],[DaysLate]]&lt;=30,"1-30 Days",IF(Table4[[#This Row],[DaysLate]]&lt;=60,"30-60 Days",IF(Table4[[#This Row],[DaysLate]]&lt;=90,"60-90 Days","90+ Days")))))</f>
        <v>NA</v>
      </c>
      <c r="R481" t="str">
        <f>IF(Table4[[#This Row],[DaysLate]]="","",IF(Table4[[#This Row],[DaysLate]]&gt;0,1,0))</f>
        <v/>
      </c>
      <c r="S481" t="str">
        <f>IF(Table4[[#This Row],[DisputedFlag]]="","",IF(Table4[[#This Row],[DisputedFlag]]="Yes",1,0))</f>
        <v/>
      </c>
      <c r="T481">
        <f>IF(Table4[[#This Row],[PaymentStatus]]="Open",1,0)</f>
        <v>0</v>
      </c>
      <c r="U481">
        <f>IF(Table4[[#This Row],[InvoiceDate]]&lt;&gt;"",YEAR(Table4[[#This Row],[InvoiceDate]]),"")</f>
        <v>2023</v>
      </c>
    </row>
    <row r="482" spans="1:21" x14ac:dyDescent="0.4">
      <c r="A482" t="s">
        <v>503</v>
      </c>
      <c r="B482" t="s">
        <v>945</v>
      </c>
      <c r="C482" t="s">
        <v>18</v>
      </c>
      <c r="D482" s="1">
        <v>45707</v>
      </c>
      <c r="E482" s="1">
        <v>45737</v>
      </c>
      <c r="F482">
        <v>4973.3</v>
      </c>
      <c r="G482" t="s">
        <v>22</v>
      </c>
      <c r="H482" t="s">
        <v>12</v>
      </c>
      <c r="I482" s="1">
        <v>0</v>
      </c>
      <c r="J482" t="s">
        <v>947</v>
      </c>
      <c r="K482" t="s">
        <v>947</v>
      </c>
      <c r="L482">
        <v>770</v>
      </c>
      <c r="M482" t="s">
        <v>947</v>
      </c>
      <c r="N482" t="s">
        <v>947</v>
      </c>
      <c r="O482" t="s">
        <v>13</v>
      </c>
      <c r="P482" t="s">
        <v>946</v>
      </c>
      <c r="Q482" t="str">
        <f>IF(Table4[[#This Row],[DaysLate]]="","NA",IF(Table4[[#This Row],[DaysLate]]&lt;=0,"On Time",IF(Table4[[#This Row],[DaysLate]]&lt;=30,"1-30 Days",IF(Table4[[#This Row],[DaysLate]]&lt;=60,"30-60 Days",IF(Table4[[#This Row],[DaysLate]]&lt;=90,"60-90 Days","90+ Days")))))</f>
        <v>NA</v>
      </c>
      <c r="R482" t="str">
        <f>IF(Table4[[#This Row],[DaysLate]]="","",IF(Table4[[#This Row],[DaysLate]]&gt;0,1,0))</f>
        <v/>
      </c>
      <c r="S482" t="str">
        <f>IF(Table4[[#This Row],[DisputedFlag]]="","",IF(Table4[[#This Row],[DisputedFlag]]="Yes",1,0))</f>
        <v/>
      </c>
      <c r="T482">
        <f>IF(Table4[[#This Row],[PaymentStatus]]="Open",1,0)</f>
        <v>1</v>
      </c>
      <c r="U482">
        <f>IF(Table4[[#This Row],[InvoiceDate]]&lt;&gt;"",YEAR(Table4[[#This Row],[InvoiceDate]]),"")</f>
        <v>2025</v>
      </c>
    </row>
    <row r="483" spans="1:21" x14ac:dyDescent="0.4">
      <c r="A483" t="s">
        <v>504</v>
      </c>
      <c r="B483" t="s">
        <v>945</v>
      </c>
      <c r="C483" t="s">
        <v>21</v>
      </c>
      <c r="D483" s="1">
        <v>45099</v>
      </c>
      <c r="E483" s="1">
        <v>45129</v>
      </c>
      <c r="F483">
        <v>717.91</v>
      </c>
      <c r="G483" t="s">
        <v>11</v>
      </c>
      <c r="H483" t="s">
        <v>12</v>
      </c>
      <c r="I483" s="1">
        <v>0</v>
      </c>
      <c r="J483" t="s">
        <v>947</v>
      </c>
      <c r="K483" t="s">
        <v>947</v>
      </c>
      <c r="L483">
        <v>818</v>
      </c>
      <c r="M483" t="s">
        <v>947</v>
      </c>
      <c r="N483" t="s">
        <v>947</v>
      </c>
      <c r="O483" t="s">
        <v>13</v>
      </c>
      <c r="P483" t="s">
        <v>946</v>
      </c>
      <c r="Q483" t="str">
        <f>IF(Table4[[#This Row],[DaysLate]]="","NA",IF(Table4[[#This Row],[DaysLate]]&lt;=0,"On Time",IF(Table4[[#This Row],[DaysLate]]&lt;=30,"1-30 Days",IF(Table4[[#This Row],[DaysLate]]&lt;=60,"30-60 Days",IF(Table4[[#This Row],[DaysLate]]&lt;=90,"60-90 Days","90+ Days")))))</f>
        <v>NA</v>
      </c>
      <c r="R483" t="str">
        <f>IF(Table4[[#This Row],[DaysLate]]="","",IF(Table4[[#This Row],[DaysLate]]&gt;0,1,0))</f>
        <v/>
      </c>
      <c r="S483" t="str">
        <f>IF(Table4[[#This Row],[DisputedFlag]]="","",IF(Table4[[#This Row],[DisputedFlag]]="Yes",1,0))</f>
        <v/>
      </c>
      <c r="T483">
        <f>IF(Table4[[#This Row],[PaymentStatus]]="Open",1,0)</f>
        <v>1</v>
      </c>
      <c r="U483">
        <f>IF(Table4[[#This Row],[InvoiceDate]]&lt;&gt;"",YEAR(Table4[[#This Row],[InvoiceDate]]),"")</f>
        <v>2023</v>
      </c>
    </row>
    <row r="484" spans="1:21" x14ac:dyDescent="0.4">
      <c r="A484" t="s">
        <v>505</v>
      </c>
      <c r="B484" t="s">
        <v>945</v>
      </c>
      <c r="C484" t="s">
        <v>39</v>
      </c>
      <c r="D484" s="1">
        <v>45684</v>
      </c>
      <c r="E484" s="1">
        <v>45714</v>
      </c>
      <c r="F484">
        <v>1388.79</v>
      </c>
      <c r="G484" t="s">
        <v>19</v>
      </c>
      <c r="H484" t="s">
        <v>28</v>
      </c>
      <c r="I484" s="1">
        <v>45714</v>
      </c>
      <c r="J484">
        <v>0</v>
      </c>
      <c r="K484" t="s">
        <v>947</v>
      </c>
      <c r="L484">
        <v>406</v>
      </c>
      <c r="M484" t="s">
        <v>947</v>
      </c>
      <c r="N484" t="s">
        <v>947</v>
      </c>
      <c r="O484" t="s">
        <v>13</v>
      </c>
      <c r="P484" t="s">
        <v>946</v>
      </c>
      <c r="Q484" t="str">
        <f>IF(Table4[[#This Row],[DaysLate]]="","NA",IF(Table4[[#This Row],[DaysLate]]&lt;=0,"On Time",IF(Table4[[#This Row],[DaysLate]]&lt;=30,"1-30 Days",IF(Table4[[#This Row],[DaysLate]]&lt;=60,"30-60 Days",IF(Table4[[#This Row],[DaysLate]]&lt;=90,"60-90 Days","90+ Days")))))</f>
        <v>On Time</v>
      </c>
      <c r="R484">
        <f>IF(Table4[[#This Row],[DaysLate]]="","",IF(Table4[[#This Row],[DaysLate]]&gt;0,1,0))</f>
        <v>0</v>
      </c>
      <c r="S484" t="str">
        <f>IF(Table4[[#This Row],[DisputedFlag]]="","",IF(Table4[[#This Row],[DisputedFlag]]="Yes",1,0))</f>
        <v/>
      </c>
      <c r="T484">
        <f>IF(Table4[[#This Row],[PaymentStatus]]="Open",1,0)</f>
        <v>0</v>
      </c>
      <c r="U484">
        <f>IF(Table4[[#This Row],[InvoiceDate]]&lt;&gt;"",YEAR(Table4[[#This Row],[InvoiceDate]]),"")</f>
        <v>2025</v>
      </c>
    </row>
    <row r="485" spans="1:21" x14ac:dyDescent="0.4">
      <c r="A485" t="s">
        <v>506</v>
      </c>
      <c r="B485" t="s">
        <v>945</v>
      </c>
      <c r="C485" t="s">
        <v>10</v>
      </c>
      <c r="D485" s="1">
        <v>45823</v>
      </c>
      <c r="E485" s="1">
        <v>45853</v>
      </c>
      <c r="F485">
        <v>669.06</v>
      </c>
      <c r="G485" t="s">
        <v>19</v>
      </c>
      <c r="H485" t="s">
        <v>28</v>
      </c>
      <c r="I485" s="1">
        <v>45853</v>
      </c>
      <c r="J485">
        <v>0</v>
      </c>
      <c r="K485" t="s">
        <v>947</v>
      </c>
      <c r="L485">
        <v>391</v>
      </c>
      <c r="M485" t="s">
        <v>947</v>
      </c>
      <c r="N485" t="s">
        <v>947</v>
      </c>
      <c r="O485" t="s">
        <v>13</v>
      </c>
      <c r="P485" t="s">
        <v>946</v>
      </c>
      <c r="Q485" t="str">
        <f>IF(Table4[[#This Row],[DaysLate]]="","NA",IF(Table4[[#This Row],[DaysLate]]&lt;=0,"On Time",IF(Table4[[#This Row],[DaysLate]]&lt;=30,"1-30 Days",IF(Table4[[#This Row],[DaysLate]]&lt;=60,"30-60 Days",IF(Table4[[#This Row],[DaysLate]]&lt;=90,"60-90 Days","90+ Days")))))</f>
        <v>On Time</v>
      </c>
      <c r="R485">
        <f>IF(Table4[[#This Row],[DaysLate]]="","",IF(Table4[[#This Row],[DaysLate]]&gt;0,1,0))</f>
        <v>0</v>
      </c>
      <c r="S485" t="str">
        <f>IF(Table4[[#This Row],[DisputedFlag]]="","",IF(Table4[[#This Row],[DisputedFlag]]="Yes",1,0))</f>
        <v/>
      </c>
      <c r="T485">
        <f>IF(Table4[[#This Row],[PaymentStatus]]="Open",1,0)</f>
        <v>0</v>
      </c>
      <c r="U485">
        <f>IF(Table4[[#This Row],[InvoiceDate]]&lt;&gt;"",YEAR(Table4[[#This Row],[InvoiceDate]]),"")</f>
        <v>2025</v>
      </c>
    </row>
    <row r="486" spans="1:21" x14ac:dyDescent="0.4">
      <c r="A486" t="s">
        <v>507</v>
      </c>
      <c r="B486" t="s">
        <v>945</v>
      </c>
      <c r="C486" t="s">
        <v>21</v>
      </c>
      <c r="D486" s="1">
        <v>45192</v>
      </c>
      <c r="E486" s="1">
        <v>45222</v>
      </c>
      <c r="F486">
        <v>158.72</v>
      </c>
      <c r="G486" t="s">
        <v>25</v>
      </c>
      <c r="H486" t="s">
        <v>28</v>
      </c>
      <c r="I486" s="1">
        <v>45222</v>
      </c>
      <c r="J486">
        <v>0</v>
      </c>
      <c r="K486" t="s">
        <v>947</v>
      </c>
      <c r="L486">
        <v>897</v>
      </c>
      <c r="M486" t="s">
        <v>947</v>
      </c>
      <c r="N486" t="s">
        <v>947</v>
      </c>
      <c r="O486" t="s">
        <v>13</v>
      </c>
      <c r="P486" t="s">
        <v>946</v>
      </c>
      <c r="Q486" t="str">
        <f>IF(Table4[[#This Row],[DaysLate]]="","NA",IF(Table4[[#This Row],[DaysLate]]&lt;=0,"On Time",IF(Table4[[#This Row],[DaysLate]]&lt;=30,"1-30 Days",IF(Table4[[#This Row],[DaysLate]]&lt;=60,"30-60 Days",IF(Table4[[#This Row],[DaysLate]]&lt;=90,"60-90 Days","90+ Days")))))</f>
        <v>On Time</v>
      </c>
      <c r="R486">
        <f>IF(Table4[[#This Row],[DaysLate]]="","",IF(Table4[[#This Row],[DaysLate]]&gt;0,1,0))</f>
        <v>0</v>
      </c>
      <c r="S486" t="str">
        <f>IF(Table4[[#This Row],[DisputedFlag]]="","",IF(Table4[[#This Row],[DisputedFlag]]="Yes",1,0))</f>
        <v/>
      </c>
      <c r="T486">
        <f>IF(Table4[[#This Row],[PaymentStatus]]="Open",1,0)</f>
        <v>0</v>
      </c>
      <c r="U486">
        <f>IF(Table4[[#This Row],[InvoiceDate]]&lt;&gt;"",YEAR(Table4[[#This Row],[InvoiceDate]]),"")</f>
        <v>2023</v>
      </c>
    </row>
    <row r="487" spans="1:21" x14ac:dyDescent="0.4">
      <c r="A487" t="s">
        <v>508</v>
      </c>
      <c r="B487" t="s">
        <v>945</v>
      </c>
      <c r="C487" t="s">
        <v>43</v>
      </c>
      <c r="D487" s="1">
        <v>45346</v>
      </c>
      <c r="E487" s="1">
        <v>45376</v>
      </c>
      <c r="F487">
        <v>502.65</v>
      </c>
      <c r="G487" t="s">
        <v>22</v>
      </c>
      <c r="H487" t="s">
        <v>16</v>
      </c>
      <c r="I487" s="1">
        <v>0</v>
      </c>
      <c r="J487" t="s">
        <v>947</v>
      </c>
      <c r="K487" t="s">
        <v>947</v>
      </c>
      <c r="L487">
        <v>391</v>
      </c>
      <c r="M487" t="s">
        <v>947</v>
      </c>
      <c r="N487" t="s">
        <v>947</v>
      </c>
      <c r="O487" t="s">
        <v>13</v>
      </c>
      <c r="P487" t="s">
        <v>946</v>
      </c>
      <c r="Q487" t="str">
        <f>IF(Table4[[#This Row],[DaysLate]]="","NA",IF(Table4[[#This Row],[DaysLate]]&lt;=0,"On Time",IF(Table4[[#This Row],[DaysLate]]&lt;=30,"1-30 Days",IF(Table4[[#This Row],[DaysLate]]&lt;=60,"30-60 Days",IF(Table4[[#This Row],[DaysLate]]&lt;=90,"60-90 Days","90+ Days")))))</f>
        <v>NA</v>
      </c>
      <c r="R487" t="str">
        <f>IF(Table4[[#This Row],[DaysLate]]="","",IF(Table4[[#This Row],[DaysLate]]&gt;0,1,0))</f>
        <v/>
      </c>
      <c r="S487" t="str">
        <f>IF(Table4[[#This Row],[DisputedFlag]]="","",IF(Table4[[#This Row],[DisputedFlag]]="Yes",1,0))</f>
        <v/>
      </c>
      <c r="T487">
        <f>IF(Table4[[#This Row],[PaymentStatus]]="Open",1,0)</f>
        <v>0</v>
      </c>
      <c r="U487">
        <f>IF(Table4[[#This Row],[InvoiceDate]]&lt;&gt;"",YEAR(Table4[[#This Row],[InvoiceDate]]),"")</f>
        <v>2024</v>
      </c>
    </row>
    <row r="488" spans="1:21" x14ac:dyDescent="0.4">
      <c r="A488" t="s">
        <v>509</v>
      </c>
      <c r="B488" t="s">
        <v>945</v>
      </c>
      <c r="C488" t="s">
        <v>39</v>
      </c>
      <c r="D488" s="1">
        <v>44971</v>
      </c>
      <c r="E488" s="1">
        <v>45001</v>
      </c>
      <c r="F488">
        <v>2135.0100000000002</v>
      </c>
      <c r="G488" t="s">
        <v>11</v>
      </c>
      <c r="H488" t="s">
        <v>12</v>
      </c>
      <c r="I488" s="1">
        <v>0</v>
      </c>
      <c r="J488" t="s">
        <v>947</v>
      </c>
      <c r="K488" t="s">
        <v>947</v>
      </c>
      <c r="L488">
        <v>818</v>
      </c>
      <c r="M488" t="s">
        <v>947</v>
      </c>
      <c r="N488" t="s">
        <v>947</v>
      </c>
      <c r="O488" t="s">
        <v>13</v>
      </c>
      <c r="P488" t="s">
        <v>946</v>
      </c>
      <c r="Q488" t="str">
        <f>IF(Table4[[#This Row],[DaysLate]]="","NA",IF(Table4[[#This Row],[DaysLate]]&lt;=0,"On Time",IF(Table4[[#This Row],[DaysLate]]&lt;=30,"1-30 Days",IF(Table4[[#This Row],[DaysLate]]&lt;=60,"30-60 Days",IF(Table4[[#This Row],[DaysLate]]&lt;=90,"60-90 Days","90+ Days")))))</f>
        <v>NA</v>
      </c>
      <c r="R488" t="str">
        <f>IF(Table4[[#This Row],[DaysLate]]="","",IF(Table4[[#This Row],[DaysLate]]&gt;0,1,0))</f>
        <v/>
      </c>
      <c r="S488" t="str">
        <f>IF(Table4[[#This Row],[DisputedFlag]]="","",IF(Table4[[#This Row],[DisputedFlag]]="Yes",1,0))</f>
        <v/>
      </c>
      <c r="T488">
        <f>IF(Table4[[#This Row],[PaymentStatus]]="Open",1,0)</f>
        <v>1</v>
      </c>
      <c r="U488">
        <f>IF(Table4[[#This Row],[InvoiceDate]]&lt;&gt;"",YEAR(Table4[[#This Row],[InvoiceDate]]),"")</f>
        <v>2023</v>
      </c>
    </row>
    <row r="489" spans="1:21" x14ac:dyDescent="0.4">
      <c r="A489" t="s">
        <v>510</v>
      </c>
      <c r="B489" t="s">
        <v>945</v>
      </c>
      <c r="C489" t="s">
        <v>43</v>
      </c>
      <c r="D489" s="1">
        <v>44937</v>
      </c>
      <c r="E489" s="1">
        <v>44967</v>
      </c>
      <c r="F489">
        <v>386.6</v>
      </c>
      <c r="G489" t="s">
        <v>22</v>
      </c>
      <c r="H489" t="s">
        <v>16</v>
      </c>
      <c r="I489" s="1">
        <v>0</v>
      </c>
      <c r="J489" t="s">
        <v>947</v>
      </c>
      <c r="K489" t="s">
        <v>947</v>
      </c>
      <c r="L489">
        <v>406</v>
      </c>
      <c r="M489" t="s">
        <v>947</v>
      </c>
      <c r="N489" t="s">
        <v>947</v>
      </c>
      <c r="O489" t="s">
        <v>13</v>
      </c>
      <c r="P489" t="s">
        <v>946</v>
      </c>
      <c r="Q489" t="str">
        <f>IF(Table4[[#This Row],[DaysLate]]="","NA",IF(Table4[[#This Row],[DaysLate]]&lt;=0,"On Time",IF(Table4[[#This Row],[DaysLate]]&lt;=30,"1-30 Days",IF(Table4[[#This Row],[DaysLate]]&lt;=60,"30-60 Days",IF(Table4[[#This Row],[DaysLate]]&lt;=90,"60-90 Days","90+ Days")))))</f>
        <v>NA</v>
      </c>
      <c r="R489" t="str">
        <f>IF(Table4[[#This Row],[DaysLate]]="","",IF(Table4[[#This Row],[DaysLate]]&gt;0,1,0))</f>
        <v/>
      </c>
      <c r="S489" t="str">
        <f>IF(Table4[[#This Row],[DisputedFlag]]="","",IF(Table4[[#This Row],[DisputedFlag]]="Yes",1,0))</f>
        <v/>
      </c>
      <c r="T489">
        <f>IF(Table4[[#This Row],[PaymentStatus]]="Open",1,0)</f>
        <v>0</v>
      </c>
      <c r="U489">
        <f>IF(Table4[[#This Row],[InvoiceDate]]&lt;&gt;"",YEAR(Table4[[#This Row],[InvoiceDate]]),"")</f>
        <v>2023</v>
      </c>
    </row>
    <row r="490" spans="1:21" x14ac:dyDescent="0.4">
      <c r="A490" t="s">
        <v>511</v>
      </c>
      <c r="B490" t="s">
        <v>945</v>
      </c>
      <c r="C490" t="s">
        <v>39</v>
      </c>
      <c r="D490" s="1">
        <v>45131</v>
      </c>
      <c r="E490" s="1">
        <v>45161</v>
      </c>
      <c r="F490">
        <v>3185.2</v>
      </c>
      <c r="G490" t="s">
        <v>22</v>
      </c>
      <c r="H490" t="s">
        <v>12</v>
      </c>
      <c r="I490" s="1">
        <v>0</v>
      </c>
      <c r="J490" t="s">
        <v>947</v>
      </c>
      <c r="K490" t="s">
        <v>947</v>
      </c>
      <c r="L490">
        <v>897</v>
      </c>
      <c r="M490" t="s">
        <v>947</v>
      </c>
      <c r="N490" t="s">
        <v>947</v>
      </c>
      <c r="O490" t="s">
        <v>13</v>
      </c>
      <c r="P490" t="s">
        <v>946</v>
      </c>
      <c r="Q490" t="str">
        <f>IF(Table4[[#This Row],[DaysLate]]="","NA",IF(Table4[[#This Row],[DaysLate]]&lt;=0,"On Time",IF(Table4[[#This Row],[DaysLate]]&lt;=30,"1-30 Days",IF(Table4[[#This Row],[DaysLate]]&lt;=60,"30-60 Days",IF(Table4[[#This Row],[DaysLate]]&lt;=90,"60-90 Days","90+ Days")))))</f>
        <v>NA</v>
      </c>
      <c r="R490" t="str">
        <f>IF(Table4[[#This Row],[DaysLate]]="","",IF(Table4[[#This Row],[DaysLate]]&gt;0,1,0))</f>
        <v/>
      </c>
      <c r="S490" t="str">
        <f>IF(Table4[[#This Row],[DisputedFlag]]="","",IF(Table4[[#This Row],[DisputedFlag]]="Yes",1,0))</f>
        <v/>
      </c>
      <c r="T490">
        <f>IF(Table4[[#This Row],[PaymentStatus]]="Open",1,0)</f>
        <v>1</v>
      </c>
      <c r="U490">
        <f>IF(Table4[[#This Row],[InvoiceDate]]&lt;&gt;"",YEAR(Table4[[#This Row],[InvoiceDate]]),"")</f>
        <v>2023</v>
      </c>
    </row>
    <row r="491" spans="1:21" x14ac:dyDescent="0.4">
      <c r="A491" t="s">
        <v>512</v>
      </c>
      <c r="B491" t="s">
        <v>945</v>
      </c>
      <c r="C491" t="s">
        <v>39</v>
      </c>
      <c r="D491" s="1">
        <v>45387</v>
      </c>
      <c r="E491" s="1">
        <v>45417</v>
      </c>
      <c r="F491">
        <v>2817.08</v>
      </c>
      <c r="G491" t="s">
        <v>15</v>
      </c>
      <c r="H491" t="s">
        <v>16</v>
      </c>
      <c r="I491" s="1">
        <v>0</v>
      </c>
      <c r="J491" t="s">
        <v>947</v>
      </c>
      <c r="K491" t="s">
        <v>947</v>
      </c>
      <c r="L491">
        <v>770</v>
      </c>
      <c r="M491" t="s">
        <v>947</v>
      </c>
      <c r="N491" t="s">
        <v>947</v>
      </c>
      <c r="O491" t="s">
        <v>13</v>
      </c>
      <c r="P491" t="s">
        <v>946</v>
      </c>
      <c r="Q491" t="str">
        <f>IF(Table4[[#This Row],[DaysLate]]="","NA",IF(Table4[[#This Row],[DaysLate]]&lt;=0,"On Time",IF(Table4[[#This Row],[DaysLate]]&lt;=30,"1-30 Days",IF(Table4[[#This Row],[DaysLate]]&lt;=60,"30-60 Days",IF(Table4[[#This Row],[DaysLate]]&lt;=90,"60-90 Days","90+ Days")))))</f>
        <v>NA</v>
      </c>
      <c r="R491" t="str">
        <f>IF(Table4[[#This Row],[DaysLate]]="","",IF(Table4[[#This Row],[DaysLate]]&gt;0,1,0))</f>
        <v/>
      </c>
      <c r="S491" t="str">
        <f>IF(Table4[[#This Row],[DisputedFlag]]="","",IF(Table4[[#This Row],[DisputedFlag]]="Yes",1,0))</f>
        <v/>
      </c>
      <c r="T491">
        <f>IF(Table4[[#This Row],[PaymentStatus]]="Open",1,0)</f>
        <v>0</v>
      </c>
      <c r="U491">
        <f>IF(Table4[[#This Row],[InvoiceDate]]&lt;&gt;"",YEAR(Table4[[#This Row],[InvoiceDate]]),"")</f>
        <v>2024</v>
      </c>
    </row>
    <row r="492" spans="1:21" x14ac:dyDescent="0.4">
      <c r="A492" t="s">
        <v>513</v>
      </c>
      <c r="B492" t="s">
        <v>945</v>
      </c>
      <c r="C492" t="s">
        <v>43</v>
      </c>
      <c r="D492" s="1">
        <v>44991</v>
      </c>
      <c r="E492" s="1">
        <v>45021</v>
      </c>
      <c r="F492">
        <v>3897.98</v>
      </c>
      <c r="G492" t="s">
        <v>25</v>
      </c>
      <c r="H492" t="s">
        <v>28</v>
      </c>
      <c r="I492" s="1">
        <v>45021</v>
      </c>
      <c r="J492">
        <v>0</v>
      </c>
      <c r="K492" t="s">
        <v>947</v>
      </c>
      <c r="L492">
        <v>897</v>
      </c>
      <c r="M492" t="s">
        <v>947</v>
      </c>
      <c r="N492" t="s">
        <v>947</v>
      </c>
      <c r="O492" t="s">
        <v>13</v>
      </c>
      <c r="P492" t="s">
        <v>946</v>
      </c>
      <c r="Q492" t="str">
        <f>IF(Table4[[#This Row],[DaysLate]]="","NA",IF(Table4[[#This Row],[DaysLate]]&lt;=0,"On Time",IF(Table4[[#This Row],[DaysLate]]&lt;=30,"1-30 Days",IF(Table4[[#This Row],[DaysLate]]&lt;=60,"30-60 Days",IF(Table4[[#This Row],[DaysLate]]&lt;=90,"60-90 Days","90+ Days")))))</f>
        <v>On Time</v>
      </c>
      <c r="R492">
        <f>IF(Table4[[#This Row],[DaysLate]]="","",IF(Table4[[#This Row],[DaysLate]]&gt;0,1,0))</f>
        <v>0</v>
      </c>
      <c r="S492" t="str">
        <f>IF(Table4[[#This Row],[DisputedFlag]]="","",IF(Table4[[#This Row],[DisputedFlag]]="Yes",1,0))</f>
        <v/>
      </c>
      <c r="T492">
        <f>IF(Table4[[#This Row],[PaymentStatus]]="Open",1,0)</f>
        <v>0</v>
      </c>
      <c r="U492">
        <f>IF(Table4[[#This Row],[InvoiceDate]]&lt;&gt;"",YEAR(Table4[[#This Row],[InvoiceDate]]),"")</f>
        <v>2023</v>
      </c>
    </row>
    <row r="493" spans="1:21" x14ac:dyDescent="0.4">
      <c r="A493" t="s">
        <v>514</v>
      </c>
      <c r="B493" t="s">
        <v>945</v>
      </c>
      <c r="C493" t="s">
        <v>39</v>
      </c>
      <c r="D493" s="1">
        <v>45631</v>
      </c>
      <c r="E493" s="1">
        <v>45661</v>
      </c>
      <c r="F493">
        <v>3623.95</v>
      </c>
      <c r="G493" t="s">
        <v>22</v>
      </c>
      <c r="H493" t="s">
        <v>16</v>
      </c>
      <c r="I493" s="1">
        <v>0</v>
      </c>
      <c r="J493" t="s">
        <v>947</v>
      </c>
      <c r="K493" t="s">
        <v>947</v>
      </c>
      <c r="L493">
        <v>770</v>
      </c>
      <c r="M493" t="s">
        <v>947</v>
      </c>
      <c r="N493" t="s">
        <v>947</v>
      </c>
      <c r="O493" t="s">
        <v>13</v>
      </c>
      <c r="P493" t="s">
        <v>946</v>
      </c>
      <c r="Q493" t="str">
        <f>IF(Table4[[#This Row],[DaysLate]]="","NA",IF(Table4[[#This Row],[DaysLate]]&lt;=0,"On Time",IF(Table4[[#This Row],[DaysLate]]&lt;=30,"1-30 Days",IF(Table4[[#This Row],[DaysLate]]&lt;=60,"30-60 Days",IF(Table4[[#This Row],[DaysLate]]&lt;=90,"60-90 Days","90+ Days")))))</f>
        <v>NA</v>
      </c>
      <c r="R493" t="str">
        <f>IF(Table4[[#This Row],[DaysLate]]="","",IF(Table4[[#This Row],[DaysLate]]&gt;0,1,0))</f>
        <v/>
      </c>
      <c r="S493" t="str">
        <f>IF(Table4[[#This Row],[DisputedFlag]]="","",IF(Table4[[#This Row],[DisputedFlag]]="Yes",1,0))</f>
        <v/>
      </c>
      <c r="T493">
        <f>IF(Table4[[#This Row],[PaymentStatus]]="Open",1,0)</f>
        <v>0</v>
      </c>
      <c r="U493">
        <f>IF(Table4[[#This Row],[InvoiceDate]]&lt;&gt;"",YEAR(Table4[[#This Row],[InvoiceDate]]),"")</f>
        <v>2024</v>
      </c>
    </row>
    <row r="494" spans="1:21" x14ac:dyDescent="0.4">
      <c r="A494" t="s">
        <v>515</v>
      </c>
      <c r="B494" t="s">
        <v>945</v>
      </c>
      <c r="C494" t="s">
        <v>21</v>
      </c>
      <c r="D494" s="1">
        <v>45433</v>
      </c>
      <c r="E494" s="1">
        <v>45463</v>
      </c>
      <c r="F494">
        <v>1803.9</v>
      </c>
      <c r="G494" t="s">
        <v>22</v>
      </c>
      <c r="H494" t="s">
        <v>16</v>
      </c>
      <c r="I494" s="1">
        <v>0</v>
      </c>
      <c r="J494" t="s">
        <v>947</v>
      </c>
      <c r="K494" t="s">
        <v>947</v>
      </c>
      <c r="L494">
        <v>406</v>
      </c>
      <c r="M494" t="s">
        <v>947</v>
      </c>
      <c r="N494" t="s">
        <v>947</v>
      </c>
      <c r="O494" t="s">
        <v>13</v>
      </c>
      <c r="P494" t="s">
        <v>946</v>
      </c>
      <c r="Q494" t="str">
        <f>IF(Table4[[#This Row],[DaysLate]]="","NA",IF(Table4[[#This Row],[DaysLate]]&lt;=0,"On Time",IF(Table4[[#This Row],[DaysLate]]&lt;=30,"1-30 Days",IF(Table4[[#This Row],[DaysLate]]&lt;=60,"30-60 Days",IF(Table4[[#This Row],[DaysLate]]&lt;=90,"60-90 Days","90+ Days")))))</f>
        <v>NA</v>
      </c>
      <c r="R494" t="str">
        <f>IF(Table4[[#This Row],[DaysLate]]="","",IF(Table4[[#This Row],[DaysLate]]&gt;0,1,0))</f>
        <v/>
      </c>
      <c r="S494" t="str">
        <f>IF(Table4[[#This Row],[DisputedFlag]]="","",IF(Table4[[#This Row],[DisputedFlag]]="Yes",1,0))</f>
        <v/>
      </c>
      <c r="T494">
        <f>IF(Table4[[#This Row],[PaymentStatus]]="Open",1,0)</f>
        <v>0</v>
      </c>
      <c r="U494">
        <f>IF(Table4[[#This Row],[InvoiceDate]]&lt;&gt;"",YEAR(Table4[[#This Row],[InvoiceDate]]),"")</f>
        <v>2024</v>
      </c>
    </row>
    <row r="495" spans="1:21" x14ac:dyDescent="0.4">
      <c r="A495" t="s">
        <v>516</v>
      </c>
      <c r="B495" t="s">
        <v>945</v>
      </c>
      <c r="C495" t="s">
        <v>10</v>
      </c>
      <c r="D495" s="1">
        <v>45106</v>
      </c>
      <c r="E495" s="1">
        <v>45136</v>
      </c>
      <c r="F495">
        <v>2543.84</v>
      </c>
      <c r="G495" t="s">
        <v>22</v>
      </c>
      <c r="H495" t="s">
        <v>16</v>
      </c>
      <c r="I495" s="1">
        <v>0</v>
      </c>
      <c r="J495" t="s">
        <v>947</v>
      </c>
      <c r="K495" t="s">
        <v>947</v>
      </c>
      <c r="L495">
        <v>391</v>
      </c>
      <c r="M495" t="s">
        <v>947</v>
      </c>
      <c r="N495" t="s">
        <v>947</v>
      </c>
      <c r="O495" t="s">
        <v>13</v>
      </c>
      <c r="P495" t="s">
        <v>946</v>
      </c>
      <c r="Q495" t="str">
        <f>IF(Table4[[#This Row],[DaysLate]]="","NA",IF(Table4[[#This Row],[DaysLate]]&lt;=0,"On Time",IF(Table4[[#This Row],[DaysLate]]&lt;=30,"1-30 Days",IF(Table4[[#This Row],[DaysLate]]&lt;=60,"30-60 Days",IF(Table4[[#This Row],[DaysLate]]&lt;=90,"60-90 Days","90+ Days")))))</f>
        <v>NA</v>
      </c>
      <c r="R495" t="str">
        <f>IF(Table4[[#This Row],[DaysLate]]="","",IF(Table4[[#This Row],[DaysLate]]&gt;0,1,0))</f>
        <v/>
      </c>
      <c r="S495" t="str">
        <f>IF(Table4[[#This Row],[DisputedFlag]]="","",IF(Table4[[#This Row],[DisputedFlag]]="Yes",1,0))</f>
        <v/>
      </c>
      <c r="T495">
        <f>IF(Table4[[#This Row],[PaymentStatus]]="Open",1,0)</f>
        <v>0</v>
      </c>
      <c r="U495">
        <f>IF(Table4[[#This Row],[InvoiceDate]]&lt;&gt;"",YEAR(Table4[[#This Row],[InvoiceDate]]),"")</f>
        <v>2023</v>
      </c>
    </row>
    <row r="496" spans="1:21" x14ac:dyDescent="0.4">
      <c r="A496" t="s">
        <v>517</v>
      </c>
      <c r="B496" t="s">
        <v>945</v>
      </c>
      <c r="C496" t="s">
        <v>43</v>
      </c>
      <c r="D496" s="1">
        <v>45128</v>
      </c>
      <c r="E496" s="1">
        <v>45158</v>
      </c>
      <c r="F496">
        <v>292.57</v>
      </c>
      <c r="G496" t="s">
        <v>15</v>
      </c>
      <c r="H496" t="s">
        <v>12</v>
      </c>
      <c r="I496" s="1">
        <v>0</v>
      </c>
      <c r="J496" t="s">
        <v>947</v>
      </c>
      <c r="K496" t="s">
        <v>947</v>
      </c>
      <c r="L496">
        <v>818</v>
      </c>
      <c r="M496" t="s">
        <v>947</v>
      </c>
      <c r="N496" t="s">
        <v>947</v>
      </c>
      <c r="O496" t="s">
        <v>13</v>
      </c>
      <c r="P496" t="s">
        <v>946</v>
      </c>
      <c r="Q496" t="str">
        <f>IF(Table4[[#This Row],[DaysLate]]="","NA",IF(Table4[[#This Row],[DaysLate]]&lt;=0,"On Time",IF(Table4[[#This Row],[DaysLate]]&lt;=30,"1-30 Days",IF(Table4[[#This Row],[DaysLate]]&lt;=60,"30-60 Days",IF(Table4[[#This Row],[DaysLate]]&lt;=90,"60-90 Days","90+ Days")))))</f>
        <v>NA</v>
      </c>
      <c r="R496" t="str">
        <f>IF(Table4[[#This Row],[DaysLate]]="","",IF(Table4[[#This Row],[DaysLate]]&gt;0,1,0))</f>
        <v/>
      </c>
      <c r="S496" t="str">
        <f>IF(Table4[[#This Row],[DisputedFlag]]="","",IF(Table4[[#This Row],[DisputedFlag]]="Yes",1,0))</f>
        <v/>
      </c>
      <c r="T496">
        <f>IF(Table4[[#This Row],[PaymentStatus]]="Open",1,0)</f>
        <v>1</v>
      </c>
      <c r="U496">
        <f>IF(Table4[[#This Row],[InvoiceDate]]&lt;&gt;"",YEAR(Table4[[#This Row],[InvoiceDate]]),"")</f>
        <v>2023</v>
      </c>
    </row>
    <row r="497" spans="1:21" x14ac:dyDescent="0.4">
      <c r="A497" t="s">
        <v>518</v>
      </c>
      <c r="B497" t="s">
        <v>945</v>
      </c>
      <c r="C497" t="s">
        <v>21</v>
      </c>
      <c r="D497" s="1">
        <v>45522</v>
      </c>
      <c r="E497" s="1">
        <v>45552</v>
      </c>
      <c r="F497">
        <v>688.61</v>
      </c>
      <c r="G497" t="s">
        <v>22</v>
      </c>
      <c r="H497" t="s">
        <v>28</v>
      </c>
      <c r="I497" s="1">
        <v>45552</v>
      </c>
      <c r="J497">
        <v>0</v>
      </c>
      <c r="K497" t="s">
        <v>947</v>
      </c>
      <c r="L497">
        <v>406</v>
      </c>
      <c r="M497" t="s">
        <v>947</v>
      </c>
      <c r="N497" t="s">
        <v>947</v>
      </c>
      <c r="O497" t="s">
        <v>13</v>
      </c>
      <c r="P497" t="s">
        <v>946</v>
      </c>
      <c r="Q497" t="str">
        <f>IF(Table4[[#This Row],[DaysLate]]="","NA",IF(Table4[[#This Row],[DaysLate]]&lt;=0,"On Time",IF(Table4[[#This Row],[DaysLate]]&lt;=30,"1-30 Days",IF(Table4[[#This Row],[DaysLate]]&lt;=60,"30-60 Days",IF(Table4[[#This Row],[DaysLate]]&lt;=90,"60-90 Days","90+ Days")))))</f>
        <v>On Time</v>
      </c>
      <c r="R497">
        <f>IF(Table4[[#This Row],[DaysLate]]="","",IF(Table4[[#This Row],[DaysLate]]&gt;0,1,0))</f>
        <v>0</v>
      </c>
      <c r="S497" t="str">
        <f>IF(Table4[[#This Row],[DisputedFlag]]="","",IF(Table4[[#This Row],[DisputedFlag]]="Yes",1,0))</f>
        <v/>
      </c>
      <c r="T497">
        <f>IF(Table4[[#This Row],[PaymentStatus]]="Open",1,0)</f>
        <v>0</v>
      </c>
      <c r="U497">
        <f>IF(Table4[[#This Row],[InvoiceDate]]&lt;&gt;"",YEAR(Table4[[#This Row],[InvoiceDate]]),"")</f>
        <v>2024</v>
      </c>
    </row>
    <row r="498" spans="1:21" x14ac:dyDescent="0.4">
      <c r="A498" t="s">
        <v>519</v>
      </c>
      <c r="B498" t="s">
        <v>945</v>
      </c>
      <c r="C498" t="s">
        <v>39</v>
      </c>
      <c r="D498" s="1">
        <v>45288</v>
      </c>
      <c r="E498" s="1">
        <v>45318</v>
      </c>
      <c r="F498">
        <v>1121.18</v>
      </c>
      <c r="G498" t="s">
        <v>22</v>
      </c>
      <c r="H498" t="s">
        <v>16</v>
      </c>
      <c r="I498" s="1">
        <v>0</v>
      </c>
      <c r="J498" t="s">
        <v>947</v>
      </c>
      <c r="K498" t="s">
        <v>947</v>
      </c>
      <c r="L498">
        <v>770</v>
      </c>
      <c r="M498" t="s">
        <v>947</v>
      </c>
      <c r="N498" t="s">
        <v>947</v>
      </c>
      <c r="O498" t="s">
        <v>13</v>
      </c>
      <c r="P498" t="s">
        <v>946</v>
      </c>
      <c r="Q498" t="str">
        <f>IF(Table4[[#This Row],[DaysLate]]="","NA",IF(Table4[[#This Row],[DaysLate]]&lt;=0,"On Time",IF(Table4[[#This Row],[DaysLate]]&lt;=30,"1-30 Days",IF(Table4[[#This Row],[DaysLate]]&lt;=60,"30-60 Days",IF(Table4[[#This Row],[DaysLate]]&lt;=90,"60-90 Days","90+ Days")))))</f>
        <v>NA</v>
      </c>
      <c r="R498" t="str">
        <f>IF(Table4[[#This Row],[DaysLate]]="","",IF(Table4[[#This Row],[DaysLate]]&gt;0,1,0))</f>
        <v/>
      </c>
      <c r="S498" t="str">
        <f>IF(Table4[[#This Row],[DisputedFlag]]="","",IF(Table4[[#This Row],[DisputedFlag]]="Yes",1,0))</f>
        <v/>
      </c>
      <c r="T498">
        <f>IF(Table4[[#This Row],[PaymentStatus]]="Open",1,0)</f>
        <v>0</v>
      </c>
      <c r="U498">
        <f>IF(Table4[[#This Row],[InvoiceDate]]&lt;&gt;"",YEAR(Table4[[#This Row],[InvoiceDate]]),"")</f>
        <v>2023</v>
      </c>
    </row>
    <row r="499" spans="1:21" x14ac:dyDescent="0.4">
      <c r="A499" t="s">
        <v>520</v>
      </c>
      <c r="B499" t="s">
        <v>945</v>
      </c>
      <c r="C499" t="s">
        <v>18</v>
      </c>
      <c r="D499" s="1">
        <v>45395</v>
      </c>
      <c r="E499" s="1">
        <v>45425</v>
      </c>
      <c r="F499">
        <v>3953.98</v>
      </c>
      <c r="G499" t="s">
        <v>11</v>
      </c>
      <c r="H499" t="s">
        <v>16</v>
      </c>
      <c r="I499" s="1">
        <v>0</v>
      </c>
      <c r="J499" t="s">
        <v>947</v>
      </c>
      <c r="K499" t="s">
        <v>947</v>
      </c>
      <c r="L499">
        <v>391</v>
      </c>
      <c r="M499" t="s">
        <v>947</v>
      </c>
      <c r="N499" t="s">
        <v>947</v>
      </c>
      <c r="O499" t="s">
        <v>13</v>
      </c>
      <c r="P499" t="s">
        <v>946</v>
      </c>
      <c r="Q499" t="str">
        <f>IF(Table4[[#This Row],[DaysLate]]="","NA",IF(Table4[[#This Row],[DaysLate]]&lt;=0,"On Time",IF(Table4[[#This Row],[DaysLate]]&lt;=30,"1-30 Days",IF(Table4[[#This Row],[DaysLate]]&lt;=60,"30-60 Days",IF(Table4[[#This Row],[DaysLate]]&lt;=90,"60-90 Days","90+ Days")))))</f>
        <v>NA</v>
      </c>
      <c r="R499" t="str">
        <f>IF(Table4[[#This Row],[DaysLate]]="","",IF(Table4[[#This Row],[DaysLate]]&gt;0,1,0))</f>
        <v/>
      </c>
      <c r="S499" t="str">
        <f>IF(Table4[[#This Row],[DisputedFlag]]="","",IF(Table4[[#This Row],[DisputedFlag]]="Yes",1,0))</f>
        <v/>
      </c>
      <c r="T499">
        <f>IF(Table4[[#This Row],[PaymentStatus]]="Open",1,0)</f>
        <v>0</v>
      </c>
      <c r="U499">
        <f>IF(Table4[[#This Row],[InvoiceDate]]&lt;&gt;"",YEAR(Table4[[#This Row],[InvoiceDate]]),"")</f>
        <v>2024</v>
      </c>
    </row>
    <row r="500" spans="1:21" x14ac:dyDescent="0.4">
      <c r="A500" t="s">
        <v>521</v>
      </c>
      <c r="B500" t="s">
        <v>945</v>
      </c>
      <c r="C500" t="s">
        <v>21</v>
      </c>
      <c r="D500" s="1">
        <v>45327</v>
      </c>
      <c r="E500" s="1">
        <v>45357</v>
      </c>
      <c r="F500">
        <v>597.75</v>
      </c>
      <c r="G500" t="s">
        <v>22</v>
      </c>
      <c r="H500" t="s">
        <v>12</v>
      </c>
      <c r="I500" s="1">
        <v>0</v>
      </c>
      <c r="J500" t="s">
        <v>947</v>
      </c>
      <c r="K500" t="s">
        <v>947</v>
      </c>
      <c r="L500">
        <v>897</v>
      </c>
      <c r="M500" t="s">
        <v>947</v>
      </c>
      <c r="N500" t="s">
        <v>947</v>
      </c>
      <c r="O500" t="s">
        <v>13</v>
      </c>
      <c r="P500" t="s">
        <v>946</v>
      </c>
      <c r="Q500" t="str">
        <f>IF(Table4[[#This Row],[DaysLate]]="","NA",IF(Table4[[#This Row],[DaysLate]]&lt;=0,"On Time",IF(Table4[[#This Row],[DaysLate]]&lt;=30,"1-30 Days",IF(Table4[[#This Row],[DaysLate]]&lt;=60,"30-60 Days",IF(Table4[[#This Row],[DaysLate]]&lt;=90,"60-90 Days","90+ Days")))))</f>
        <v>NA</v>
      </c>
      <c r="R500" t="str">
        <f>IF(Table4[[#This Row],[DaysLate]]="","",IF(Table4[[#This Row],[DaysLate]]&gt;0,1,0))</f>
        <v/>
      </c>
      <c r="S500" t="str">
        <f>IF(Table4[[#This Row],[DisputedFlag]]="","",IF(Table4[[#This Row],[DisputedFlag]]="Yes",1,0))</f>
        <v/>
      </c>
      <c r="T500">
        <f>IF(Table4[[#This Row],[PaymentStatus]]="Open",1,0)</f>
        <v>1</v>
      </c>
      <c r="U500">
        <f>IF(Table4[[#This Row],[InvoiceDate]]&lt;&gt;"",YEAR(Table4[[#This Row],[InvoiceDate]]),"")</f>
        <v>2024</v>
      </c>
    </row>
    <row r="501" spans="1:21" x14ac:dyDescent="0.4">
      <c r="A501" t="s">
        <v>522</v>
      </c>
      <c r="B501" t="s">
        <v>945</v>
      </c>
      <c r="C501" t="s">
        <v>10</v>
      </c>
      <c r="D501" s="1">
        <v>45680</v>
      </c>
      <c r="E501" s="1">
        <v>45710</v>
      </c>
      <c r="F501">
        <v>1752.55</v>
      </c>
      <c r="G501" t="s">
        <v>22</v>
      </c>
      <c r="H501" t="s">
        <v>12</v>
      </c>
      <c r="I501" s="1">
        <v>0</v>
      </c>
      <c r="J501" t="s">
        <v>947</v>
      </c>
      <c r="K501" t="s">
        <v>947</v>
      </c>
      <c r="L501">
        <v>818</v>
      </c>
      <c r="M501" t="s">
        <v>947</v>
      </c>
      <c r="N501" t="s">
        <v>947</v>
      </c>
      <c r="O501" t="s">
        <v>13</v>
      </c>
      <c r="P501" t="s">
        <v>946</v>
      </c>
      <c r="Q501" t="str">
        <f>IF(Table4[[#This Row],[DaysLate]]="","NA",IF(Table4[[#This Row],[DaysLate]]&lt;=0,"On Time",IF(Table4[[#This Row],[DaysLate]]&lt;=30,"1-30 Days",IF(Table4[[#This Row],[DaysLate]]&lt;=60,"30-60 Days",IF(Table4[[#This Row],[DaysLate]]&lt;=90,"60-90 Days","90+ Days")))))</f>
        <v>NA</v>
      </c>
      <c r="R501" t="str">
        <f>IF(Table4[[#This Row],[DaysLate]]="","",IF(Table4[[#This Row],[DaysLate]]&gt;0,1,0))</f>
        <v/>
      </c>
      <c r="S501" t="str">
        <f>IF(Table4[[#This Row],[DisputedFlag]]="","",IF(Table4[[#This Row],[DisputedFlag]]="Yes",1,0))</f>
        <v/>
      </c>
      <c r="T501">
        <f>IF(Table4[[#This Row],[PaymentStatus]]="Open",1,0)</f>
        <v>1</v>
      </c>
      <c r="U501">
        <f>IF(Table4[[#This Row],[InvoiceDate]]&lt;&gt;"",YEAR(Table4[[#This Row],[InvoiceDate]]),"")</f>
        <v>2025</v>
      </c>
    </row>
    <row r="502" spans="1:21" x14ac:dyDescent="0.4">
      <c r="A502" t="s">
        <v>523</v>
      </c>
      <c r="B502" t="s">
        <v>945</v>
      </c>
      <c r="C502" t="s">
        <v>21</v>
      </c>
      <c r="D502" s="1">
        <v>44998</v>
      </c>
      <c r="E502" s="1">
        <v>45028</v>
      </c>
      <c r="F502">
        <v>3490.73</v>
      </c>
      <c r="G502" t="s">
        <v>11</v>
      </c>
      <c r="H502" t="s">
        <v>12</v>
      </c>
      <c r="I502" s="1">
        <v>0</v>
      </c>
      <c r="J502" t="s">
        <v>947</v>
      </c>
      <c r="K502" t="s">
        <v>947</v>
      </c>
      <c r="L502">
        <v>818</v>
      </c>
      <c r="M502" t="s">
        <v>947</v>
      </c>
      <c r="N502" t="s">
        <v>947</v>
      </c>
      <c r="O502" t="s">
        <v>13</v>
      </c>
      <c r="P502" t="s">
        <v>946</v>
      </c>
      <c r="Q502" t="str">
        <f>IF(Table4[[#This Row],[DaysLate]]="","NA",IF(Table4[[#This Row],[DaysLate]]&lt;=0,"On Time",IF(Table4[[#This Row],[DaysLate]]&lt;=30,"1-30 Days",IF(Table4[[#This Row],[DaysLate]]&lt;=60,"30-60 Days",IF(Table4[[#This Row],[DaysLate]]&lt;=90,"60-90 Days","90+ Days")))))</f>
        <v>NA</v>
      </c>
      <c r="R502" t="str">
        <f>IF(Table4[[#This Row],[DaysLate]]="","",IF(Table4[[#This Row],[DaysLate]]&gt;0,1,0))</f>
        <v/>
      </c>
      <c r="S502" t="str">
        <f>IF(Table4[[#This Row],[DisputedFlag]]="","",IF(Table4[[#This Row],[DisputedFlag]]="Yes",1,0))</f>
        <v/>
      </c>
      <c r="T502">
        <f>IF(Table4[[#This Row],[PaymentStatus]]="Open",1,0)</f>
        <v>1</v>
      </c>
      <c r="U502">
        <f>IF(Table4[[#This Row],[InvoiceDate]]&lt;&gt;"",YEAR(Table4[[#This Row],[InvoiceDate]]),"")</f>
        <v>2023</v>
      </c>
    </row>
    <row r="503" spans="1:21" x14ac:dyDescent="0.4">
      <c r="A503" t="s">
        <v>524</v>
      </c>
      <c r="B503" t="s">
        <v>945</v>
      </c>
      <c r="C503" t="s">
        <v>10</v>
      </c>
      <c r="D503" s="1">
        <v>45584</v>
      </c>
      <c r="E503" s="1">
        <v>45614</v>
      </c>
      <c r="F503">
        <v>1143.7</v>
      </c>
      <c r="G503" t="s">
        <v>25</v>
      </c>
      <c r="H503" t="s">
        <v>16</v>
      </c>
      <c r="I503" s="1">
        <v>0</v>
      </c>
      <c r="J503" t="s">
        <v>947</v>
      </c>
      <c r="K503" t="s">
        <v>947</v>
      </c>
      <c r="L503">
        <v>391</v>
      </c>
      <c r="M503" t="s">
        <v>947</v>
      </c>
      <c r="N503" t="s">
        <v>947</v>
      </c>
      <c r="O503" t="s">
        <v>13</v>
      </c>
      <c r="P503" t="s">
        <v>946</v>
      </c>
      <c r="Q503" t="str">
        <f>IF(Table4[[#This Row],[DaysLate]]="","NA",IF(Table4[[#This Row],[DaysLate]]&lt;=0,"On Time",IF(Table4[[#This Row],[DaysLate]]&lt;=30,"1-30 Days",IF(Table4[[#This Row],[DaysLate]]&lt;=60,"30-60 Days",IF(Table4[[#This Row],[DaysLate]]&lt;=90,"60-90 Days","90+ Days")))))</f>
        <v>NA</v>
      </c>
      <c r="R503" t="str">
        <f>IF(Table4[[#This Row],[DaysLate]]="","",IF(Table4[[#This Row],[DaysLate]]&gt;0,1,0))</f>
        <v/>
      </c>
      <c r="S503" t="str">
        <f>IF(Table4[[#This Row],[DisputedFlag]]="","",IF(Table4[[#This Row],[DisputedFlag]]="Yes",1,0))</f>
        <v/>
      </c>
      <c r="T503">
        <f>IF(Table4[[#This Row],[PaymentStatus]]="Open",1,0)</f>
        <v>0</v>
      </c>
      <c r="U503">
        <f>IF(Table4[[#This Row],[InvoiceDate]]&lt;&gt;"",YEAR(Table4[[#This Row],[InvoiceDate]]),"")</f>
        <v>2024</v>
      </c>
    </row>
    <row r="504" spans="1:21" x14ac:dyDescent="0.4">
      <c r="A504" t="s">
        <v>525</v>
      </c>
      <c r="B504" t="s">
        <v>945</v>
      </c>
      <c r="C504" t="s">
        <v>43</v>
      </c>
      <c r="D504" s="1">
        <v>45555</v>
      </c>
      <c r="E504" s="1">
        <v>45585</v>
      </c>
      <c r="F504">
        <v>636.6</v>
      </c>
      <c r="G504" t="s">
        <v>11</v>
      </c>
      <c r="H504" t="s">
        <v>28</v>
      </c>
      <c r="I504" s="1">
        <v>45595</v>
      </c>
      <c r="J504">
        <v>10</v>
      </c>
      <c r="K504" t="s">
        <v>947</v>
      </c>
      <c r="L504">
        <v>406</v>
      </c>
      <c r="M504" t="s">
        <v>947</v>
      </c>
      <c r="N504" t="s">
        <v>947</v>
      </c>
      <c r="O504" t="s">
        <v>13</v>
      </c>
      <c r="P504" t="s">
        <v>946</v>
      </c>
      <c r="Q504" t="str">
        <f>IF(Table4[[#This Row],[DaysLate]]="","NA",IF(Table4[[#This Row],[DaysLate]]&lt;=0,"On Time",IF(Table4[[#This Row],[DaysLate]]&lt;=30,"1-30 Days",IF(Table4[[#This Row],[DaysLate]]&lt;=60,"30-60 Days",IF(Table4[[#This Row],[DaysLate]]&lt;=90,"60-90 Days","90+ Days")))))</f>
        <v>1-30 Days</v>
      </c>
      <c r="R504">
        <f>IF(Table4[[#This Row],[DaysLate]]="","",IF(Table4[[#This Row],[DaysLate]]&gt;0,1,0))</f>
        <v>1</v>
      </c>
      <c r="S504" t="str">
        <f>IF(Table4[[#This Row],[DisputedFlag]]="","",IF(Table4[[#This Row],[DisputedFlag]]="Yes",1,0))</f>
        <v/>
      </c>
      <c r="T504">
        <f>IF(Table4[[#This Row],[PaymentStatus]]="Open",1,0)</f>
        <v>0</v>
      </c>
      <c r="U504">
        <f>IF(Table4[[#This Row],[InvoiceDate]]&lt;&gt;"",YEAR(Table4[[#This Row],[InvoiceDate]]),"")</f>
        <v>2024</v>
      </c>
    </row>
    <row r="505" spans="1:21" x14ac:dyDescent="0.4">
      <c r="A505" t="s">
        <v>526</v>
      </c>
      <c r="B505" t="s">
        <v>945</v>
      </c>
      <c r="C505" t="s">
        <v>18</v>
      </c>
      <c r="D505" s="1">
        <v>45761</v>
      </c>
      <c r="E505" s="1">
        <v>45791</v>
      </c>
      <c r="F505">
        <v>3339.54</v>
      </c>
      <c r="G505" t="s">
        <v>11</v>
      </c>
      <c r="H505" t="s">
        <v>12</v>
      </c>
      <c r="I505" s="1">
        <v>0</v>
      </c>
      <c r="J505" t="s">
        <v>947</v>
      </c>
      <c r="K505" t="s">
        <v>947</v>
      </c>
      <c r="L505">
        <v>770</v>
      </c>
      <c r="M505" t="s">
        <v>947</v>
      </c>
      <c r="N505" t="s">
        <v>947</v>
      </c>
      <c r="O505" t="s">
        <v>13</v>
      </c>
      <c r="P505" t="s">
        <v>946</v>
      </c>
      <c r="Q505" t="str">
        <f>IF(Table4[[#This Row],[DaysLate]]="","NA",IF(Table4[[#This Row],[DaysLate]]&lt;=0,"On Time",IF(Table4[[#This Row],[DaysLate]]&lt;=30,"1-30 Days",IF(Table4[[#This Row],[DaysLate]]&lt;=60,"30-60 Days",IF(Table4[[#This Row],[DaysLate]]&lt;=90,"60-90 Days","90+ Days")))))</f>
        <v>NA</v>
      </c>
      <c r="R505" t="str">
        <f>IF(Table4[[#This Row],[DaysLate]]="","",IF(Table4[[#This Row],[DaysLate]]&gt;0,1,0))</f>
        <v/>
      </c>
      <c r="S505" t="str">
        <f>IF(Table4[[#This Row],[DisputedFlag]]="","",IF(Table4[[#This Row],[DisputedFlag]]="Yes",1,0))</f>
        <v/>
      </c>
      <c r="T505">
        <f>IF(Table4[[#This Row],[PaymentStatus]]="Open",1,0)</f>
        <v>1</v>
      </c>
      <c r="U505">
        <f>IF(Table4[[#This Row],[InvoiceDate]]&lt;&gt;"",YEAR(Table4[[#This Row],[InvoiceDate]]),"")</f>
        <v>2025</v>
      </c>
    </row>
    <row r="506" spans="1:21" x14ac:dyDescent="0.4">
      <c r="A506" t="s">
        <v>527</v>
      </c>
      <c r="B506" t="s">
        <v>945</v>
      </c>
      <c r="C506" t="s">
        <v>10</v>
      </c>
      <c r="D506" s="1">
        <v>45641</v>
      </c>
      <c r="E506" s="1">
        <v>45671</v>
      </c>
      <c r="F506">
        <v>3555.72</v>
      </c>
      <c r="G506" t="s">
        <v>11</v>
      </c>
      <c r="H506" t="s">
        <v>16</v>
      </c>
      <c r="I506" s="1">
        <v>0</v>
      </c>
      <c r="J506" t="s">
        <v>947</v>
      </c>
      <c r="K506" t="s">
        <v>947</v>
      </c>
      <c r="L506">
        <v>897</v>
      </c>
      <c r="M506" t="s">
        <v>947</v>
      </c>
      <c r="N506" t="s">
        <v>947</v>
      </c>
      <c r="O506" t="s">
        <v>13</v>
      </c>
      <c r="P506" t="s">
        <v>946</v>
      </c>
      <c r="Q506" t="str">
        <f>IF(Table4[[#This Row],[DaysLate]]="","NA",IF(Table4[[#This Row],[DaysLate]]&lt;=0,"On Time",IF(Table4[[#This Row],[DaysLate]]&lt;=30,"1-30 Days",IF(Table4[[#This Row],[DaysLate]]&lt;=60,"30-60 Days",IF(Table4[[#This Row],[DaysLate]]&lt;=90,"60-90 Days","90+ Days")))))</f>
        <v>NA</v>
      </c>
      <c r="R506" t="str">
        <f>IF(Table4[[#This Row],[DaysLate]]="","",IF(Table4[[#This Row],[DaysLate]]&gt;0,1,0))</f>
        <v/>
      </c>
      <c r="S506" t="str">
        <f>IF(Table4[[#This Row],[DisputedFlag]]="","",IF(Table4[[#This Row],[DisputedFlag]]="Yes",1,0))</f>
        <v/>
      </c>
      <c r="T506">
        <f>IF(Table4[[#This Row],[PaymentStatus]]="Open",1,0)</f>
        <v>0</v>
      </c>
      <c r="U506">
        <f>IF(Table4[[#This Row],[InvoiceDate]]&lt;&gt;"",YEAR(Table4[[#This Row],[InvoiceDate]]),"")</f>
        <v>2024</v>
      </c>
    </row>
    <row r="507" spans="1:21" x14ac:dyDescent="0.4">
      <c r="A507" t="s">
        <v>528</v>
      </c>
      <c r="B507" t="s">
        <v>945</v>
      </c>
      <c r="C507" t="s">
        <v>21</v>
      </c>
      <c r="D507" s="1">
        <v>45777</v>
      </c>
      <c r="E507" s="1">
        <v>45807</v>
      </c>
      <c r="F507">
        <v>2971.5</v>
      </c>
      <c r="G507" t="s">
        <v>22</v>
      </c>
      <c r="H507" t="s">
        <v>12</v>
      </c>
      <c r="I507" s="1">
        <v>0</v>
      </c>
      <c r="J507" t="s">
        <v>947</v>
      </c>
      <c r="K507" t="s">
        <v>947</v>
      </c>
      <c r="L507">
        <v>406</v>
      </c>
      <c r="M507" t="s">
        <v>947</v>
      </c>
      <c r="N507" t="s">
        <v>947</v>
      </c>
      <c r="O507" t="s">
        <v>13</v>
      </c>
      <c r="P507" t="s">
        <v>946</v>
      </c>
      <c r="Q507" t="str">
        <f>IF(Table4[[#This Row],[DaysLate]]="","NA",IF(Table4[[#This Row],[DaysLate]]&lt;=0,"On Time",IF(Table4[[#This Row],[DaysLate]]&lt;=30,"1-30 Days",IF(Table4[[#This Row],[DaysLate]]&lt;=60,"30-60 Days",IF(Table4[[#This Row],[DaysLate]]&lt;=90,"60-90 Days","90+ Days")))))</f>
        <v>NA</v>
      </c>
      <c r="R507" t="str">
        <f>IF(Table4[[#This Row],[DaysLate]]="","",IF(Table4[[#This Row],[DaysLate]]&gt;0,1,0))</f>
        <v/>
      </c>
      <c r="S507" t="str">
        <f>IF(Table4[[#This Row],[DisputedFlag]]="","",IF(Table4[[#This Row],[DisputedFlag]]="Yes",1,0))</f>
        <v/>
      </c>
      <c r="T507">
        <f>IF(Table4[[#This Row],[PaymentStatus]]="Open",1,0)</f>
        <v>1</v>
      </c>
      <c r="U507">
        <f>IF(Table4[[#This Row],[InvoiceDate]]&lt;&gt;"",YEAR(Table4[[#This Row],[InvoiceDate]]),"")</f>
        <v>2025</v>
      </c>
    </row>
    <row r="508" spans="1:21" x14ac:dyDescent="0.4">
      <c r="A508" t="s">
        <v>529</v>
      </c>
      <c r="B508" t="s">
        <v>945</v>
      </c>
      <c r="C508" t="s">
        <v>10</v>
      </c>
      <c r="D508" s="1">
        <v>45786</v>
      </c>
      <c r="E508" s="1">
        <v>45816</v>
      </c>
      <c r="F508">
        <v>2945.39</v>
      </c>
      <c r="G508" t="s">
        <v>25</v>
      </c>
      <c r="H508" t="s">
        <v>28</v>
      </c>
      <c r="I508" s="1">
        <v>45816</v>
      </c>
      <c r="J508">
        <v>0</v>
      </c>
      <c r="K508" t="s">
        <v>947</v>
      </c>
      <c r="L508">
        <v>770</v>
      </c>
      <c r="M508" t="s">
        <v>947</v>
      </c>
      <c r="N508" t="s">
        <v>947</v>
      </c>
      <c r="O508" t="s">
        <v>13</v>
      </c>
      <c r="P508" t="s">
        <v>946</v>
      </c>
      <c r="Q508" t="str">
        <f>IF(Table4[[#This Row],[DaysLate]]="","NA",IF(Table4[[#This Row],[DaysLate]]&lt;=0,"On Time",IF(Table4[[#This Row],[DaysLate]]&lt;=30,"1-30 Days",IF(Table4[[#This Row],[DaysLate]]&lt;=60,"30-60 Days",IF(Table4[[#This Row],[DaysLate]]&lt;=90,"60-90 Days","90+ Days")))))</f>
        <v>On Time</v>
      </c>
      <c r="R508">
        <f>IF(Table4[[#This Row],[DaysLate]]="","",IF(Table4[[#This Row],[DaysLate]]&gt;0,1,0))</f>
        <v>0</v>
      </c>
      <c r="S508" t="str">
        <f>IF(Table4[[#This Row],[DisputedFlag]]="","",IF(Table4[[#This Row],[DisputedFlag]]="Yes",1,0))</f>
        <v/>
      </c>
      <c r="T508">
        <f>IF(Table4[[#This Row],[PaymentStatus]]="Open",1,0)</f>
        <v>0</v>
      </c>
      <c r="U508">
        <f>IF(Table4[[#This Row],[InvoiceDate]]&lt;&gt;"",YEAR(Table4[[#This Row],[InvoiceDate]]),"")</f>
        <v>2025</v>
      </c>
    </row>
    <row r="509" spans="1:21" x14ac:dyDescent="0.4">
      <c r="A509" t="s">
        <v>530</v>
      </c>
      <c r="B509" t="s">
        <v>945</v>
      </c>
      <c r="C509" t="s">
        <v>21</v>
      </c>
      <c r="D509" s="1">
        <v>45472</v>
      </c>
      <c r="E509" s="1">
        <v>45502</v>
      </c>
      <c r="F509">
        <v>4563.8</v>
      </c>
      <c r="G509" t="s">
        <v>19</v>
      </c>
      <c r="H509" t="s">
        <v>28</v>
      </c>
      <c r="I509" s="1">
        <v>45502</v>
      </c>
      <c r="J509">
        <v>0</v>
      </c>
      <c r="K509" t="s">
        <v>947</v>
      </c>
      <c r="L509">
        <v>818</v>
      </c>
      <c r="M509" t="s">
        <v>947</v>
      </c>
      <c r="N509" t="s">
        <v>947</v>
      </c>
      <c r="O509" t="s">
        <v>13</v>
      </c>
      <c r="P509" t="s">
        <v>946</v>
      </c>
      <c r="Q509" t="str">
        <f>IF(Table4[[#This Row],[DaysLate]]="","NA",IF(Table4[[#This Row],[DaysLate]]&lt;=0,"On Time",IF(Table4[[#This Row],[DaysLate]]&lt;=30,"1-30 Days",IF(Table4[[#This Row],[DaysLate]]&lt;=60,"30-60 Days",IF(Table4[[#This Row],[DaysLate]]&lt;=90,"60-90 Days","90+ Days")))))</f>
        <v>On Time</v>
      </c>
      <c r="R509">
        <f>IF(Table4[[#This Row],[DaysLate]]="","",IF(Table4[[#This Row],[DaysLate]]&gt;0,1,0))</f>
        <v>0</v>
      </c>
      <c r="S509" t="str">
        <f>IF(Table4[[#This Row],[DisputedFlag]]="","",IF(Table4[[#This Row],[DisputedFlag]]="Yes",1,0))</f>
        <v/>
      </c>
      <c r="T509">
        <f>IF(Table4[[#This Row],[PaymentStatus]]="Open",1,0)</f>
        <v>0</v>
      </c>
      <c r="U509">
        <f>IF(Table4[[#This Row],[InvoiceDate]]&lt;&gt;"",YEAR(Table4[[#This Row],[InvoiceDate]]),"")</f>
        <v>2024</v>
      </c>
    </row>
    <row r="510" spans="1:21" x14ac:dyDescent="0.4">
      <c r="A510" t="s">
        <v>531</v>
      </c>
      <c r="B510" t="s">
        <v>945</v>
      </c>
      <c r="C510" t="s">
        <v>21</v>
      </c>
      <c r="D510" s="1">
        <v>45002</v>
      </c>
      <c r="E510" s="1">
        <v>45032</v>
      </c>
      <c r="F510">
        <v>3590.5</v>
      </c>
      <c r="G510" t="s">
        <v>25</v>
      </c>
      <c r="H510" t="s">
        <v>12</v>
      </c>
      <c r="I510" s="1">
        <v>0</v>
      </c>
      <c r="J510" t="s">
        <v>947</v>
      </c>
      <c r="K510" t="s">
        <v>947</v>
      </c>
      <c r="L510">
        <v>391</v>
      </c>
      <c r="M510" t="s">
        <v>947</v>
      </c>
      <c r="N510" t="s">
        <v>947</v>
      </c>
      <c r="O510" t="s">
        <v>13</v>
      </c>
      <c r="P510" t="s">
        <v>946</v>
      </c>
      <c r="Q510" t="str">
        <f>IF(Table4[[#This Row],[DaysLate]]="","NA",IF(Table4[[#This Row],[DaysLate]]&lt;=0,"On Time",IF(Table4[[#This Row],[DaysLate]]&lt;=30,"1-30 Days",IF(Table4[[#This Row],[DaysLate]]&lt;=60,"30-60 Days",IF(Table4[[#This Row],[DaysLate]]&lt;=90,"60-90 Days","90+ Days")))))</f>
        <v>NA</v>
      </c>
      <c r="R510" t="str">
        <f>IF(Table4[[#This Row],[DaysLate]]="","",IF(Table4[[#This Row],[DaysLate]]&gt;0,1,0))</f>
        <v/>
      </c>
      <c r="S510" t="str">
        <f>IF(Table4[[#This Row],[DisputedFlag]]="","",IF(Table4[[#This Row],[DisputedFlag]]="Yes",1,0))</f>
        <v/>
      </c>
      <c r="T510">
        <f>IF(Table4[[#This Row],[PaymentStatus]]="Open",1,0)</f>
        <v>1</v>
      </c>
      <c r="U510">
        <f>IF(Table4[[#This Row],[InvoiceDate]]&lt;&gt;"",YEAR(Table4[[#This Row],[InvoiceDate]]),"")</f>
        <v>2023</v>
      </c>
    </row>
    <row r="511" spans="1:21" x14ac:dyDescent="0.4">
      <c r="A511" t="s">
        <v>532</v>
      </c>
      <c r="B511" t="s">
        <v>945</v>
      </c>
      <c r="C511" t="s">
        <v>21</v>
      </c>
      <c r="D511" s="1">
        <v>44948</v>
      </c>
      <c r="E511" s="1">
        <v>44978</v>
      </c>
      <c r="F511">
        <v>1989.22</v>
      </c>
      <c r="G511" t="s">
        <v>11</v>
      </c>
      <c r="H511" t="s">
        <v>16</v>
      </c>
      <c r="I511" s="1">
        <v>0</v>
      </c>
      <c r="J511" t="s">
        <v>947</v>
      </c>
      <c r="K511" t="s">
        <v>947</v>
      </c>
      <c r="L511">
        <v>897</v>
      </c>
      <c r="M511" t="s">
        <v>947</v>
      </c>
      <c r="N511" t="s">
        <v>947</v>
      </c>
      <c r="O511" t="s">
        <v>13</v>
      </c>
      <c r="P511" t="s">
        <v>946</v>
      </c>
      <c r="Q511" t="str">
        <f>IF(Table4[[#This Row],[DaysLate]]="","NA",IF(Table4[[#This Row],[DaysLate]]&lt;=0,"On Time",IF(Table4[[#This Row],[DaysLate]]&lt;=30,"1-30 Days",IF(Table4[[#This Row],[DaysLate]]&lt;=60,"30-60 Days",IF(Table4[[#This Row],[DaysLate]]&lt;=90,"60-90 Days","90+ Days")))))</f>
        <v>NA</v>
      </c>
      <c r="R511" t="str">
        <f>IF(Table4[[#This Row],[DaysLate]]="","",IF(Table4[[#This Row],[DaysLate]]&gt;0,1,0))</f>
        <v/>
      </c>
      <c r="S511" t="str">
        <f>IF(Table4[[#This Row],[DisputedFlag]]="","",IF(Table4[[#This Row],[DisputedFlag]]="Yes",1,0))</f>
        <v/>
      </c>
      <c r="T511">
        <f>IF(Table4[[#This Row],[PaymentStatus]]="Open",1,0)</f>
        <v>0</v>
      </c>
      <c r="U511">
        <f>IF(Table4[[#This Row],[InvoiceDate]]&lt;&gt;"",YEAR(Table4[[#This Row],[InvoiceDate]]),"")</f>
        <v>2023</v>
      </c>
    </row>
    <row r="512" spans="1:21" x14ac:dyDescent="0.4">
      <c r="A512" t="s">
        <v>533</v>
      </c>
      <c r="B512" t="s">
        <v>945</v>
      </c>
      <c r="C512" t="s">
        <v>10</v>
      </c>
      <c r="D512" s="1">
        <v>44930</v>
      </c>
      <c r="E512" s="1">
        <v>44960</v>
      </c>
      <c r="F512">
        <v>4650.78</v>
      </c>
      <c r="G512" t="s">
        <v>15</v>
      </c>
      <c r="H512" t="s">
        <v>12</v>
      </c>
      <c r="I512" s="1">
        <v>0</v>
      </c>
      <c r="J512" t="s">
        <v>947</v>
      </c>
      <c r="K512" t="s">
        <v>947</v>
      </c>
      <c r="L512">
        <v>897</v>
      </c>
      <c r="M512" t="s">
        <v>947</v>
      </c>
      <c r="N512" t="s">
        <v>947</v>
      </c>
      <c r="O512" t="s">
        <v>13</v>
      </c>
      <c r="P512" t="s">
        <v>946</v>
      </c>
      <c r="Q512" t="str">
        <f>IF(Table4[[#This Row],[DaysLate]]="","NA",IF(Table4[[#This Row],[DaysLate]]&lt;=0,"On Time",IF(Table4[[#This Row],[DaysLate]]&lt;=30,"1-30 Days",IF(Table4[[#This Row],[DaysLate]]&lt;=60,"30-60 Days",IF(Table4[[#This Row],[DaysLate]]&lt;=90,"60-90 Days","90+ Days")))))</f>
        <v>NA</v>
      </c>
      <c r="R512" t="str">
        <f>IF(Table4[[#This Row],[DaysLate]]="","",IF(Table4[[#This Row],[DaysLate]]&gt;0,1,0))</f>
        <v/>
      </c>
      <c r="S512" t="str">
        <f>IF(Table4[[#This Row],[DisputedFlag]]="","",IF(Table4[[#This Row],[DisputedFlag]]="Yes",1,0))</f>
        <v/>
      </c>
      <c r="T512">
        <f>IF(Table4[[#This Row],[PaymentStatus]]="Open",1,0)</f>
        <v>1</v>
      </c>
      <c r="U512">
        <f>IF(Table4[[#This Row],[InvoiceDate]]&lt;&gt;"",YEAR(Table4[[#This Row],[InvoiceDate]]),"")</f>
        <v>2023</v>
      </c>
    </row>
    <row r="513" spans="1:21" x14ac:dyDescent="0.4">
      <c r="A513" t="s">
        <v>534</v>
      </c>
      <c r="B513" t="s">
        <v>945</v>
      </c>
      <c r="C513" t="s">
        <v>43</v>
      </c>
      <c r="D513" s="1">
        <v>45118</v>
      </c>
      <c r="E513" s="1">
        <v>45148</v>
      </c>
      <c r="F513">
        <v>3071.51</v>
      </c>
      <c r="G513" t="s">
        <v>15</v>
      </c>
      <c r="H513" t="s">
        <v>16</v>
      </c>
      <c r="I513" s="1">
        <v>0</v>
      </c>
      <c r="J513" t="s">
        <v>947</v>
      </c>
      <c r="K513" t="s">
        <v>947</v>
      </c>
      <c r="L513">
        <v>391</v>
      </c>
      <c r="M513" t="s">
        <v>947</v>
      </c>
      <c r="N513" t="s">
        <v>947</v>
      </c>
      <c r="O513" t="s">
        <v>13</v>
      </c>
      <c r="P513" t="s">
        <v>946</v>
      </c>
      <c r="Q513" t="str">
        <f>IF(Table4[[#This Row],[DaysLate]]="","NA",IF(Table4[[#This Row],[DaysLate]]&lt;=0,"On Time",IF(Table4[[#This Row],[DaysLate]]&lt;=30,"1-30 Days",IF(Table4[[#This Row],[DaysLate]]&lt;=60,"30-60 Days",IF(Table4[[#This Row],[DaysLate]]&lt;=90,"60-90 Days","90+ Days")))))</f>
        <v>NA</v>
      </c>
      <c r="R513" t="str">
        <f>IF(Table4[[#This Row],[DaysLate]]="","",IF(Table4[[#This Row],[DaysLate]]&gt;0,1,0))</f>
        <v/>
      </c>
      <c r="S513" t="str">
        <f>IF(Table4[[#This Row],[DisputedFlag]]="","",IF(Table4[[#This Row],[DisputedFlag]]="Yes",1,0))</f>
        <v/>
      </c>
      <c r="T513">
        <f>IF(Table4[[#This Row],[PaymentStatus]]="Open",1,0)</f>
        <v>0</v>
      </c>
      <c r="U513">
        <f>IF(Table4[[#This Row],[InvoiceDate]]&lt;&gt;"",YEAR(Table4[[#This Row],[InvoiceDate]]),"")</f>
        <v>2023</v>
      </c>
    </row>
    <row r="514" spans="1:21" x14ac:dyDescent="0.4">
      <c r="A514" t="s">
        <v>535</v>
      </c>
      <c r="B514" t="s">
        <v>945</v>
      </c>
      <c r="C514" t="s">
        <v>21</v>
      </c>
      <c r="D514" s="1">
        <v>45196</v>
      </c>
      <c r="E514" s="1">
        <v>45226</v>
      </c>
      <c r="F514">
        <v>4956.1099999999997</v>
      </c>
      <c r="G514" t="s">
        <v>19</v>
      </c>
      <c r="H514" t="s">
        <v>12</v>
      </c>
      <c r="I514" s="1">
        <v>0</v>
      </c>
      <c r="J514" t="s">
        <v>947</v>
      </c>
      <c r="K514" t="s">
        <v>947</v>
      </c>
      <c r="L514">
        <v>818</v>
      </c>
      <c r="M514" t="s">
        <v>947</v>
      </c>
      <c r="N514" t="s">
        <v>947</v>
      </c>
      <c r="O514" t="s">
        <v>13</v>
      </c>
      <c r="P514" t="s">
        <v>946</v>
      </c>
      <c r="Q514" t="str">
        <f>IF(Table4[[#This Row],[DaysLate]]="","NA",IF(Table4[[#This Row],[DaysLate]]&lt;=0,"On Time",IF(Table4[[#This Row],[DaysLate]]&lt;=30,"1-30 Days",IF(Table4[[#This Row],[DaysLate]]&lt;=60,"30-60 Days",IF(Table4[[#This Row],[DaysLate]]&lt;=90,"60-90 Days","90+ Days")))))</f>
        <v>NA</v>
      </c>
      <c r="R514" t="str">
        <f>IF(Table4[[#This Row],[DaysLate]]="","",IF(Table4[[#This Row],[DaysLate]]&gt;0,1,0))</f>
        <v/>
      </c>
      <c r="S514" t="str">
        <f>IF(Table4[[#This Row],[DisputedFlag]]="","",IF(Table4[[#This Row],[DisputedFlag]]="Yes",1,0))</f>
        <v/>
      </c>
      <c r="T514">
        <f>IF(Table4[[#This Row],[PaymentStatus]]="Open",1,0)</f>
        <v>1</v>
      </c>
      <c r="U514">
        <f>IF(Table4[[#This Row],[InvoiceDate]]&lt;&gt;"",YEAR(Table4[[#This Row],[InvoiceDate]]),"")</f>
        <v>2023</v>
      </c>
    </row>
    <row r="515" spans="1:21" x14ac:dyDescent="0.4">
      <c r="A515" t="s">
        <v>536</v>
      </c>
      <c r="B515" t="s">
        <v>945</v>
      </c>
      <c r="C515" t="s">
        <v>10</v>
      </c>
      <c r="D515" s="1">
        <v>45446</v>
      </c>
      <c r="E515" s="1">
        <v>45476</v>
      </c>
      <c r="F515">
        <v>2561.35</v>
      </c>
      <c r="G515" t="s">
        <v>25</v>
      </c>
      <c r="H515" t="s">
        <v>12</v>
      </c>
      <c r="I515" s="1">
        <v>0</v>
      </c>
      <c r="J515" t="s">
        <v>947</v>
      </c>
      <c r="K515" t="s">
        <v>947</v>
      </c>
      <c r="L515">
        <v>406</v>
      </c>
      <c r="M515" t="s">
        <v>947</v>
      </c>
      <c r="N515" t="s">
        <v>947</v>
      </c>
      <c r="O515" t="s">
        <v>13</v>
      </c>
      <c r="P515" t="s">
        <v>946</v>
      </c>
      <c r="Q515" t="str">
        <f>IF(Table4[[#This Row],[DaysLate]]="","NA",IF(Table4[[#This Row],[DaysLate]]&lt;=0,"On Time",IF(Table4[[#This Row],[DaysLate]]&lt;=30,"1-30 Days",IF(Table4[[#This Row],[DaysLate]]&lt;=60,"30-60 Days",IF(Table4[[#This Row],[DaysLate]]&lt;=90,"60-90 Days","90+ Days")))))</f>
        <v>NA</v>
      </c>
      <c r="R515" t="str">
        <f>IF(Table4[[#This Row],[DaysLate]]="","",IF(Table4[[#This Row],[DaysLate]]&gt;0,1,0))</f>
        <v/>
      </c>
      <c r="S515" t="str">
        <f>IF(Table4[[#This Row],[DisputedFlag]]="","",IF(Table4[[#This Row],[DisputedFlag]]="Yes",1,0))</f>
        <v/>
      </c>
      <c r="T515">
        <f>IF(Table4[[#This Row],[PaymentStatus]]="Open",1,0)</f>
        <v>1</v>
      </c>
      <c r="U515">
        <f>IF(Table4[[#This Row],[InvoiceDate]]&lt;&gt;"",YEAR(Table4[[#This Row],[InvoiceDate]]),"")</f>
        <v>2024</v>
      </c>
    </row>
    <row r="516" spans="1:21" x14ac:dyDescent="0.4">
      <c r="A516" t="s">
        <v>537</v>
      </c>
      <c r="B516" t="s">
        <v>945</v>
      </c>
      <c r="C516" t="s">
        <v>21</v>
      </c>
      <c r="D516" s="1">
        <v>45637</v>
      </c>
      <c r="E516" s="1">
        <v>45667</v>
      </c>
      <c r="F516">
        <v>3812.86</v>
      </c>
      <c r="G516" t="s">
        <v>19</v>
      </c>
      <c r="H516" t="s">
        <v>12</v>
      </c>
      <c r="I516" s="1">
        <v>0</v>
      </c>
      <c r="J516" t="s">
        <v>947</v>
      </c>
      <c r="K516" t="s">
        <v>947</v>
      </c>
      <c r="L516">
        <v>770</v>
      </c>
      <c r="M516" t="s">
        <v>947</v>
      </c>
      <c r="N516" t="s">
        <v>947</v>
      </c>
      <c r="O516" t="s">
        <v>13</v>
      </c>
      <c r="P516" t="s">
        <v>946</v>
      </c>
      <c r="Q516" t="str">
        <f>IF(Table4[[#This Row],[DaysLate]]="","NA",IF(Table4[[#This Row],[DaysLate]]&lt;=0,"On Time",IF(Table4[[#This Row],[DaysLate]]&lt;=30,"1-30 Days",IF(Table4[[#This Row],[DaysLate]]&lt;=60,"30-60 Days",IF(Table4[[#This Row],[DaysLate]]&lt;=90,"60-90 Days","90+ Days")))))</f>
        <v>NA</v>
      </c>
      <c r="R516" t="str">
        <f>IF(Table4[[#This Row],[DaysLate]]="","",IF(Table4[[#This Row],[DaysLate]]&gt;0,1,0))</f>
        <v/>
      </c>
      <c r="S516" t="str">
        <f>IF(Table4[[#This Row],[DisputedFlag]]="","",IF(Table4[[#This Row],[DisputedFlag]]="Yes",1,0))</f>
        <v/>
      </c>
      <c r="T516">
        <f>IF(Table4[[#This Row],[PaymentStatus]]="Open",1,0)</f>
        <v>1</v>
      </c>
      <c r="U516">
        <f>IF(Table4[[#This Row],[InvoiceDate]]&lt;&gt;"",YEAR(Table4[[#This Row],[InvoiceDate]]),"")</f>
        <v>2024</v>
      </c>
    </row>
    <row r="517" spans="1:21" x14ac:dyDescent="0.4">
      <c r="A517" t="s">
        <v>538</v>
      </c>
      <c r="B517" t="s">
        <v>945</v>
      </c>
      <c r="C517" t="s">
        <v>18</v>
      </c>
      <c r="D517" s="1">
        <v>45291</v>
      </c>
      <c r="E517" s="1">
        <v>45321</v>
      </c>
      <c r="F517">
        <v>4798.3</v>
      </c>
      <c r="G517" t="s">
        <v>15</v>
      </c>
      <c r="H517" t="s">
        <v>12</v>
      </c>
      <c r="I517" s="1">
        <v>0</v>
      </c>
      <c r="J517" t="s">
        <v>947</v>
      </c>
      <c r="K517" t="s">
        <v>947</v>
      </c>
      <c r="L517">
        <v>770</v>
      </c>
      <c r="M517" t="s">
        <v>947</v>
      </c>
      <c r="N517" t="s">
        <v>947</v>
      </c>
      <c r="O517" t="s">
        <v>13</v>
      </c>
      <c r="P517" t="s">
        <v>946</v>
      </c>
      <c r="Q517" t="str">
        <f>IF(Table4[[#This Row],[DaysLate]]="","NA",IF(Table4[[#This Row],[DaysLate]]&lt;=0,"On Time",IF(Table4[[#This Row],[DaysLate]]&lt;=30,"1-30 Days",IF(Table4[[#This Row],[DaysLate]]&lt;=60,"30-60 Days",IF(Table4[[#This Row],[DaysLate]]&lt;=90,"60-90 Days","90+ Days")))))</f>
        <v>NA</v>
      </c>
      <c r="R517" t="str">
        <f>IF(Table4[[#This Row],[DaysLate]]="","",IF(Table4[[#This Row],[DaysLate]]&gt;0,1,0))</f>
        <v/>
      </c>
      <c r="S517" t="str">
        <f>IF(Table4[[#This Row],[DisputedFlag]]="","",IF(Table4[[#This Row],[DisputedFlag]]="Yes",1,0))</f>
        <v/>
      </c>
      <c r="T517">
        <f>IF(Table4[[#This Row],[PaymentStatus]]="Open",1,0)</f>
        <v>1</v>
      </c>
      <c r="U517">
        <f>IF(Table4[[#This Row],[InvoiceDate]]&lt;&gt;"",YEAR(Table4[[#This Row],[InvoiceDate]]),"")</f>
        <v>2023</v>
      </c>
    </row>
    <row r="518" spans="1:21" x14ac:dyDescent="0.4">
      <c r="A518" t="s">
        <v>539</v>
      </c>
      <c r="B518" t="s">
        <v>945</v>
      </c>
      <c r="C518" t="s">
        <v>18</v>
      </c>
      <c r="D518" s="1">
        <v>45538</v>
      </c>
      <c r="E518" s="1">
        <v>45568</v>
      </c>
      <c r="F518">
        <v>2626.26</v>
      </c>
      <c r="G518" t="s">
        <v>15</v>
      </c>
      <c r="H518" t="s">
        <v>12</v>
      </c>
      <c r="I518" s="1">
        <v>0</v>
      </c>
      <c r="J518" t="s">
        <v>947</v>
      </c>
      <c r="K518" t="s">
        <v>947</v>
      </c>
      <c r="L518">
        <v>818</v>
      </c>
      <c r="M518" t="s">
        <v>947</v>
      </c>
      <c r="N518" t="s">
        <v>947</v>
      </c>
      <c r="O518" t="s">
        <v>13</v>
      </c>
      <c r="P518" t="s">
        <v>946</v>
      </c>
      <c r="Q518" t="str">
        <f>IF(Table4[[#This Row],[DaysLate]]="","NA",IF(Table4[[#This Row],[DaysLate]]&lt;=0,"On Time",IF(Table4[[#This Row],[DaysLate]]&lt;=30,"1-30 Days",IF(Table4[[#This Row],[DaysLate]]&lt;=60,"30-60 Days",IF(Table4[[#This Row],[DaysLate]]&lt;=90,"60-90 Days","90+ Days")))))</f>
        <v>NA</v>
      </c>
      <c r="R518" t="str">
        <f>IF(Table4[[#This Row],[DaysLate]]="","",IF(Table4[[#This Row],[DaysLate]]&gt;0,1,0))</f>
        <v/>
      </c>
      <c r="S518" t="str">
        <f>IF(Table4[[#This Row],[DisputedFlag]]="","",IF(Table4[[#This Row],[DisputedFlag]]="Yes",1,0))</f>
        <v/>
      </c>
      <c r="T518">
        <f>IF(Table4[[#This Row],[PaymentStatus]]="Open",1,0)</f>
        <v>1</v>
      </c>
      <c r="U518">
        <f>IF(Table4[[#This Row],[InvoiceDate]]&lt;&gt;"",YEAR(Table4[[#This Row],[InvoiceDate]]),"")</f>
        <v>2024</v>
      </c>
    </row>
    <row r="519" spans="1:21" x14ac:dyDescent="0.4">
      <c r="A519" t="s">
        <v>540</v>
      </c>
      <c r="B519" t="s">
        <v>945</v>
      </c>
      <c r="C519" t="s">
        <v>43</v>
      </c>
      <c r="D519" s="1">
        <v>45173</v>
      </c>
      <c r="E519" s="1">
        <v>45203</v>
      </c>
      <c r="F519">
        <v>1667.91</v>
      </c>
      <c r="G519" t="s">
        <v>15</v>
      </c>
      <c r="H519" t="s">
        <v>12</v>
      </c>
      <c r="I519" s="1">
        <v>0</v>
      </c>
      <c r="J519" t="s">
        <v>947</v>
      </c>
      <c r="K519" t="s">
        <v>947</v>
      </c>
      <c r="L519">
        <v>406</v>
      </c>
      <c r="M519" t="s">
        <v>947</v>
      </c>
      <c r="N519" t="s">
        <v>947</v>
      </c>
      <c r="O519" t="s">
        <v>13</v>
      </c>
      <c r="P519" t="s">
        <v>946</v>
      </c>
      <c r="Q519" t="str">
        <f>IF(Table4[[#This Row],[DaysLate]]="","NA",IF(Table4[[#This Row],[DaysLate]]&lt;=0,"On Time",IF(Table4[[#This Row],[DaysLate]]&lt;=30,"1-30 Days",IF(Table4[[#This Row],[DaysLate]]&lt;=60,"30-60 Days",IF(Table4[[#This Row],[DaysLate]]&lt;=90,"60-90 Days","90+ Days")))))</f>
        <v>NA</v>
      </c>
      <c r="R519" t="str">
        <f>IF(Table4[[#This Row],[DaysLate]]="","",IF(Table4[[#This Row],[DaysLate]]&gt;0,1,0))</f>
        <v/>
      </c>
      <c r="S519" t="str">
        <f>IF(Table4[[#This Row],[DisputedFlag]]="","",IF(Table4[[#This Row],[DisputedFlag]]="Yes",1,0))</f>
        <v/>
      </c>
      <c r="T519">
        <f>IF(Table4[[#This Row],[PaymentStatus]]="Open",1,0)</f>
        <v>1</v>
      </c>
      <c r="U519">
        <f>IF(Table4[[#This Row],[InvoiceDate]]&lt;&gt;"",YEAR(Table4[[#This Row],[InvoiceDate]]),"")</f>
        <v>2023</v>
      </c>
    </row>
    <row r="520" spans="1:21" x14ac:dyDescent="0.4">
      <c r="A520" t="s">
        <v>541</v>
      </c>
      <c r="B520" t="s">
        <v>945</v>
      </c>
      <c r="C520" t="s">
        <v>10</v>
      </c>
      <c r="D520" s="1">
        <v>45825</v>
      </c>
      <c r="E520" s="1">
        <v>45855</v>
      </c>
      <c r="F520">
        <v>556.64</v>
      </c>
      <c r="G520" t="s">
        <v>22</v>
      </c>
      <c r="H520" t="s">
        <v>16</v>
      </c>
      <c r="I520" s="1">
        <v>0</v>
      </c>
      <c r="J520" t="s">
        <v>947</v>
      </c>
      <c r="K520" t="s">
        <v>947</v>
      </c>
      <c r="L520">
        <v>391</v>
      </c>
      <c r="M520" t="s">
        <v>947</v>
      </c>
      <c r="N520" t="s">
        <v>947</v>
      </c>
      <c r="O520" t="s">
        <v>13</v>
      </c>
      <c r="P520" t="s">
        <v>946</v>
      </c>
      <c r="Q520" t="str">
        <f>IF(Table4[[#This Row],[DaysLate]]="","NA",IF(Table4[[#This Row],[DaysLate]]&lt;=0,"On Time",IF(Table4[[#This Row],[DaysLate]]&lt;=30,"1-30 Days",IF(Table4[[#This Row],[DaysLate]]&lt;=60,"30-60 Days",IF(Table4[[#This Row],[DaysLate]]&lt;=90,"60-90 Days","90+ Days")))))</f>
        <v>NA</v>
      </c>
      <c r="R520" t="str">
        <f>IF(Table4[[#This Row],[DaysLate]]="","",IF(Table4[[#This Row],[DaysLate]]&gt;0,1,0))</f>
        <v/>
      </c>
      <c r="S520" t="str">
        <f>IF(Table4[[#This Row],[DisputedFlag]]="","",IF(Table4[[#This Row],[DisputedFlag]]="Yes",1,0))</f>
        <v/>
      </c>
      <c r="T520">
        <f>IF(Table4[[#This Row],[PaymentStatus]]="Open",1,0)</f>
        <v>0</v>
      </c>
      <c r="U520">
        <f>IF(Table4[[#This Row],[InvoiceDate]]&lt;&gt;"",YEAR(Table4[[#This Row],[InvoiceDate]]),"")</f>
        <v>2025</v>
      </c>
    </row>
    <row r="521" spans="1:21" x14ac:dyDescent="0.4">
      <c r="A521" t="s">
        <v>542</v>
      </c>
      <c r="B521" t="s">
        <v>945</v>
      </c>
      <c r="C521" t="s">
        <v>39</v>
      </c>
      <c r="D521" s="1">
        <v>45671</v>
      </c>
      <c r="E521" s="1">
        <v>45701</v>
      </c>
      <c r="F521">
        <v>2084.02</v>
      </c>
      <c r="G521" t="s">
        <v>11</v>
      </c>
      <c r="H521" t="s">
        <v>16</v>
      </c>
      <c r="I521" s="1">
        <v>0</v>
      </c>
      <c r="J521" t="s">
        <v>947</v>
      </c>
      <c r="K521" t="s">
        <v>947</v>
      </c>
      <c r="L521">
        <v>897</v>
      </c>
      <c r="M521" t="s">
        <v>947</v>
      </c>
      <c r="N521" t="s">
        <v>947</v>
      </c>
      <c r="O521" t="s">
        <v>13</v>
      </c>
      <c r="P521" t="s">
        <v>946</v>
      </c>
      <c r="Q521" t="str">
        <f>IF(Table4[[#This Row],[DaysLate]]="","NA",IF(Table4[[#This Row],[DaysLate]]&lt;=0,"On Time",IF(Table4[[#This Row],[DaysLate]]&lt;=30,"1-30 Days",IF(Table4[[#This Row],[DaysLate]]&lt;=60,"30-60 Days",IF(Table4[[#This Row],[DaysLate]]&lt;=90,"60-90 Days","90+ Days")))))</f>
        <v>NA</v>
      </c>
      <c r="R521" t="str">
        <f>IF(Table4[[#This Row],[DaysLate]]="","",IF(Table4[[#This Row],[DaysLate]]&gt;0,1,0))</f>
        <v/>
      </c>
      <c r="S521" t="str">
        <f>IF(Table4[[#This Row],[DisputedFlag]]="","",IF(Table4[[#This Row],[DisputedFlag]]="Yes",1,0))</f>
        <v/>
      </c>
      <c r="T521">
        <f>IF(Table4[[#This Row],[PaymentStatus]]="Open",1,0)</f>
        <v>0</v>
      </c>
      <c r="U521">
        <f>IF(Table4[[#This Row],[InvoiceDate]]&lt;&gt;"",YEAR(Table4[[#This Row],[InvoiceDate]]),"")</f>
        <v>2025</v>
      </c>
    </row>
    <row r="522" spans="1:21" x14ac:dyDescent="0.4">
      <c r="A522" t="s">
        <v>543</v>
      </c>
      <c r="B522" t="s">
        <v>945</v>
      </c>
      <c r="C522" t="s">
        <v>43</v>
      </c>
      <c r="D522" s="1">
        <v>45348</v>
      </c>
      <c r="E522" s="1">
        <v>45378</v>
      </c>
      <c r="F522">
        <v>1225.05</v>
      </c>
      <c r="G522" t="s">
        <v>19</v>
      </c>
      <c r="H522" t="s">
        <v>16</v>
      </c>
      <c r="I522" s="1">
        <v>0</v>
      </c>
      <c r="J522" t="s">
        <v>947</v>
      </c>
      <c r="K522" t="s">
        <v>947</v>
      </c>
      <c r="L522">
        <v>391</v>
      </c>
      <c r="M522" t="s">
        <v>947</v>
      </c>
      <c r="N522" t="s">
        <v>947</v>
      </c>
      <c r="O522" t="s">
        <v>13</v>
      </c>
      <c r="P522" t="s">
        <v>946</v>
      </c>
      <c r="Q522" t="str">
        <f>IF(Table4[[#This Row],[DaysLate]]="","NA",IF(Table4[[#This Row],[DaysLate]]&lt;=0,"On Time",IF(Table4[[#This Row],[DaysLate]]&lt;=30,"1-30 Days",IF(Table4[[#This Row],[DaysLate]]&lt;=60,"30-60 Days",IF(Table4[[#This Row],[DaysLate]]&lt;=90,"60-90 Days","90+ Days")))))</f>
        <v>NA</v>
      </c>
      <c r="R522" t="str">
        <f>IF(Table4[[#This Row],[DaysLate]]="","",IF(Table4[[#This Row],[DaysLate]]&gt;0,1,0))</f>
        <v/>
      </c>
      <c r="S522" t="str">
        <f>IF(Table4[[#This Row],[DisputedFlag]]="","",IF(Table4[[#This Row],[DisputedFlag]]="Yes",1,0))</f>
        <v/>
      </c>
      <c r="T522">
        <f>IF(Table4[[#This Row],[PaymentStatus]]="Open",1,0)</f>
        <v>0</v>
      </c>
      <c r="U522">
        <f>IF(Table4[[#This Row],[InvoiceDate]]&lt;&gt;"",YEAR(Table4[[#This Row],[InvoiceDate]]),"")</f>
        <v>2024</v>
      </c>
    </row>
    <row r="523" spans="1:21" x14ac:dyDescent="0.4">
      <c r="A523" t="s">
        <v>544</v>
      </c>
      <c r="B523" t="s">
        <v>945</v>
      </c>
      <c r="C523" t="s">
        <v>18</v>
      </c>
      <c r="D523" s="1">
        <v>44937</v>
      </c>
      <c r="E523" s="1">
        <v>44967</v>
      </c>
      <c r="F523">
        <v>1607.66</v>
      </c>
      <c r="G523" t="s">
        <v>25</v>
      </c>
      <c r="H523" t="s">
        <v>16</v>
      </c>
      <c r="I523" s="1">
        <v>0</v>
      </c>
      <c r="J523" t="s">
        <v>947</v>
      </c>
      <c r="K523" t="s">
        <v>947</v>
      </c>
      <c r="L523">
        <v>770</v>
      </c>
      <c r="M523" t="s">
        <v>947</v>
      </c>
      <c r="N523" t="s">
        <v>947</v>
      </c>
      <c r="O523" t="s">
        <v>13</v>
      </c>
      <c r="P523" t="s">
        <v>946</v>
      </c>
      <c r="Q523" t="str">
        <f>IF(Table4[[#This Row],[DaysLate]]="","NA",IF(Table4[[#This Row],[DaysLate]]&lt;=0,"On Time",IF(Table4[[#This Row],[DaysLate]]&lt;=30,"1-30 Days",IF(Table4[[#This Row],[DaysLate]]&lt;=60,"30-60 Days",IF(Table4[[#This Row],[DaysLate]]&lt;=90,"60-90 Days","90+ Days")))))</f>
        <v>NA</v>
      </c>
      <c r="R523" t="str">
        <f>IF(Table4[[#This Row],[DaysLate]]="","",IF(Table4[[#This Row],[DaysLate]]&gt;0,1,0))</f>
        <v/>
      </c>
      <c r="S523" t="str">
        <f>IF(Table4[[#This Row],[DisputedFlag]]="","",IF(Table4[[#This Row],[DisputedFlag]]="Yes",1,0))</f>
        <v/>
      </c>
      <c r="T523">
        <f>IF(Table4[[#This Row],[PaymentStatus]]="Open",1,0)</f>
        <v>0</v>
      </c>
      <c r="U523">
        <f>IF(Table4[[#This Row],[InvoiceDate]]&lt;&gt;"",YEAR(Table4[[#This Row],[InvoiceDate]]),"")</f>
        <v>2023</v>
      </c>
    </row>
    <row r="524" spans="1:21" x14ac:dyDescent="0.4">
      <c r="A524" t="s">
        <v>545</v>
      </c>
      <c r="B524" t="s">
        <v>945</v>
      </c>
      <c r="C524" t="s">
        <v>10</v>
      </c>
      <c r="D524" s="1">
        <v>45452</v>
      </c>
      <c r="E524" s="1">
        <v>45482</v>
      </c>
      <c r="F524">
        <v>2772.97</v>
      </c>
      <c r="G524" t="s">
        <v>19</v>
      </c>
      <c r="H524" t="s">
        <v>28</v>
      </c>
      <c r="I524" s="1">
        <v>45482</v>
      </c>
      <c r="J524">
        <v>0</v>
      </c>
      <c r="K524" t="s">
        <v>947</v>
      </c>
      <c r="L524">
        <v>406</v>
      </c>
      <c r="M524" t="s">
        <v>947</v>
      </c>
      <c r="N524" t="s">
        <v>947</v>
      </c>
      <c r="O524" t="s">
        <v>13</v>
      </c>
      <c r="P524" t="s">
        <v>946</v>
      </c>
      <c r="Q524" t="str">
        <f>IF(Table4[[#This Row],[DaysLate]]="","NA",IF(Table4[[#This Row],[DaysLate]]&lt;=0,"On Time",IF(Table4[[#This Row],[DaysLate]]&lt;=30,"1-30 Days",IF(Table4[[#This Row],[DaysLate]]&lt;=60,"30-60 Days",IF(Table4[[#This Row],[DaysLate]]&lt;=90,"60-90 Days","90+ Days")))))</f>
        <v>On Time</v>
      </c>
      <c r="R524">
        <f>IF(Table4[[#This Row],[DaysLate]]="","",IF(Table4[[#This Row],[DaysLate]]&gt;0,1,0))</f>
        <v>0</v>
      </c>
      <c r="S524" t="str">
        <f>IF(Table4[[#This Row],[DisputedFlag]]="","",IF(Table4[[#This Row],[DisputedFlag]]="Yes",1,0))</f>
        <v/>
      </c>
      <c r="T524">
        <f>IF(Table4[[#This Row],[PaymentStatus]]="Open",1,0)</f>
        <v>0</v>
      </c>
      <c r="U524">
        <f>IF(Table4[[#This Row],[InvoiceDate]]&lt;&gt;"",YEAR(Table4[[#This Row],[InvoiceDate]]),"")</f>
        <v>2024</v>
      </c>
    </row>
    <row r="525" spans="1:21" x14ac:dyDescent="0.4">
      <c r="A525" t="s">
        <v>546</v>
      </c>
      <c r="B525" t="s">
        <v>945</v>
      </c>
      <c r="C525" t="s">
        <v>39</v>
      </c>
      <c r="D525" s="1">
        <v>45596</v>
      </c>
      <c r="E525" s="1">
        <v>45626</v>
      </c>
      <c r="F525">
        <v>1641.38</v>
      </c>
      <c r="G525" t="s">
        <v>25</v>
      </c>
      <c r="H525" t="s">
        <v>16</v>
      </c>
      <c r="I525" s="1">
        <v>0</v>
      </c>
      <c r="J525" t="s">
        <v>947</v>
      </c>
      <c r="K525" t="s">
        <v>947</v>
      </c>
      <c r="L525">
        <v>818</v>
      </c>
      <c r="M525" t="s">
        <v>947</v>
      </c>
      <c r="N525" t="s">
        <v>947</v>
      </c>
      <c r="O525" t="s">
        <v>13</v>
      </c>
      <c r="P525" t="s">
        <v>946</v>
      </c>
      <c r="Q525" t="str">
        <f>IF(Table4[[#This Row],[DaysLate]]="","NA",IF(Table4[[#This Row],[DaysLate]]&lt;=0,"On Time",IF(Table4[[#This Row],[DaysLate]]&lt;=30,"1-30 Days",IF(Table4[[#This Row],[DaysLate]]&lt;=60,"30-60 Days",IF(Table4[[#This Row],[DaysLate]]&lt;=90,"60-90 Days","90+ Days")))))</f>
        <v>NA</v>
      </c>
      <c r="R525" t="str">
        <f>IF(Table4[[#This Row],[DaysLate]]="","",IF(Table4[[#This Row],[DaysLate]]&gt;0,1,0))</f>
        <v/>
      </c>
      <c r="S525" t="str">
        <f>IF(Table4[[#This Row],[DisputedFlag]]="","",IF(Table4[[#This Row],[DisputedFlag]]="Yes",1,0))</f>
        <v/>
      </c>
      <c r="T525">
        <f>IF(Table4[[#This Row],[PaymentStatus]]="Open",1,0)</f>
        <v>0</v>
      </c>
      <c r="U525">
        <f>IF(Table4[[#This Row],[InvoiceDate]]&lt;&gt;"",YEAR(Table4[[#This Row],[InvoiceDate]]),"")</f>
        <v>2024</v>
      </c>
    </row>
    <row r="526" spans="1:21" x14ac:dyDescent="0.4">
      <c r="A526" t="s">
        <v>547</v>
      </c>
      <c r="B526" t="s">
        <v>945</v>
      </c>
      <c r="C526" t="s">
        <v>21</v>
      </c>
      <c r="D526" s="1">
        <v>45539</v>
      </c>
      <c r="E526" s="1">
        <v>45569</v>
      </c>
      <c r="F526">
        <v>549.14</v>
      </c>
      <c r="G526" t="s">
        <v>25</v>
      </c>
      <c r="H526" t="s">
        <v>28</v>
      </c>
      <c r="I526" s="1">
        <v>45569</v>
      </c>
      <c r="J526">
        <v>0</v>
      </c>
      <c r="K526" t="s">
        <v>947</v>
      </c>
      <c r="L526">
        <v>897</v>
      </c>
      <c r="M526" t="s">
        <v>947</v>
      </c>
      <c r="N526" t="s">
        <v>947</v>
      </c>
      <c r="O526" t="s">
        <v>13</v>
      </c>
      <c r="P526" t="s">
        <v>946</v>
      </c>
      <c r="Q526" t="str">
        <f>IF(Table4[[#This Row],[DaysLate]]="","NA",IF(Table4[[#This Row],[DaysLate]]&lt;=0,"On Time",IF(Table4[[#This Row],[DaysLate]]&lt;=30,"1-30 Days",IF(Table4[[#This Row],[DaysLate]]&lt;=60,"30-60 Days",IF(Table4[[#This Row],[DaysLate]]&lt;=90,"60-90 Days","90+ Days")))))</f>
        <v>On Time</v>
      </c>
      <c r="R526">
        <f>IF(Table4[[#This Row],[DaysLate]]="","",IF(Table4[[#This Row],[DaysLate]]&gt;0,1,0))</f>
        <v>0</v>
      </c>
      <c r="S526" t="str">
        <f>IF(Table4[[#This Row],[DisputedFlag]]="","",IF(Table4[[#This Row],[DisputedFlag]]="Yes",1,0))</f>
        <v/>
      </c>
      <c r="T526">
        <f>IF(Table4[[#This Row],[PaymentStatus]]="Open",1,0)</f>
        <v>0</v>
      </c>
      <c r="U526">
        <f>IF(Table4[[#This Row],[InvoiceDate]]&lt;&gt;"",YEAR(Table4[[#This Row],[InvoiceDate]]),"")</f>
        <v>2024</v>
      </c>
    </row>
    <row r="527" spans="1:21" x14ac:dyDescent="0.4">
      <c r="A527" t="s">
        <v>548</v>
      </c>
      <c r="B527" t="s">
        <v>945</v>
      </c>
      <c r="C527" t="s">
        <v>43</v>
      </c>
      <c r="D527" s="1">
        <v>45558</v>
      </c>
      <c r="E527" s="1">
        <v>45588</v>
      </c>
      <c r="F527">
        <v>3700.73</v>
      </c>
      <c r="G527" t="s">
        <v>19</v>
      </c>
      <c r="H527" t="s">
        <v>12</v>
      </c>
      <c r="I527" s="1">
        <v>0</v>
      </c>
      <c r="J527" t="s">
        <v>947</v>
      </c>
      <c r="K527" t="s">
        <v>947</v>
      </c>
      <c r="L527">
        <v>406</v>
      </c>
      <c r="M527" t="s">
        <v>947</v>
      </c>
      <c r="N527" t="s">
        <v>947</v>
      </c>
      <c r="O527" t="s">
        <v>13</v>
      </c>
      <c r="P527" t="s">
        <v>946</v>
      </c>
      <c r="Q527" t="str">
        <f>IF(Table4[[#This Row],[DaysLate]]="","NA",IF(Table4[[#This Row],[DaysLate]]&lt;=0,"On Time",IF(Table4[[#This Row],[DaysLate]]&lt;=30,"1-30 Days",IF(Table4[[#This Row],[DaysLate]]&lt;=60,"30-60 Days",IF(Table4[[#This Row],[DaysLate]]&lt;=90,"60-90 Days","90+ Days")))))</f>
        <v>NA</v>
      </c>
      <c r="R527" t="str">
        <f>IF(Table4[[#This Row],[DaysLate]]="","",IF(Table4[[#This Row],[DaysLate]]&gt;0,1,0))</f>
        <v/>
      </c>
      <c r="S527" t="str">
        <f>IF(Table4[[#This Row],[DisputedFlag]]="","",IF(Table4[[#This Row],[DisputedFlag]]="Yes",1,0))</f>
        <v/>
      </c>
      <c r="T527">
        <f>IF(Table4[[#This Row],[PaymentStatus]]="Open",1,0)</f>
        <v>1</v>
      </c>
      <c r="U527">
        <f>IF(Table4[[#This Row],[InvoiceDate]]&lt;&gt;"",YEAR(Table4[[#This Row],[InvoiceDate]]),"")</f>
        <v>2024</v>
      </c>
    </row>
    <row r="528" spans="1:21" x14ac:dyDescent="0.4">
      <c r="A528" t="s">
        <v>549</v>
      </c>
      <c r="B528" t="s">
        <v>945</v>
      </c>
      <c r="C528" t="s">
        <v>43</v>
      </c>
      <c r="D528" s="1">
        <v>45315</v>
      </c>
      <c r="E528" s="1">
        <v>45345</v>
      </c>
      <c r="F528">
        <v>1616.2</v>
      </c>
      <c r="G528" t="s">
        <v>15</v>
      </c>
      <c r="H528" t="s">
        <v>16</v>
      </c>
      <c r="I528" s="1">
        <v>0</v>
      </c>
      <c r="J528" t="s">
        <v>947</v>
      </c>
      <c r="K528" t="s">
        <v>947</v>
      </c>
      <c r="L528">
        <v>391</v>
      </c>
      <c r="M528" t="s">
        <v>947</v>
      </c>
      <c r="N528" t="s">
        <v>947</v>
      </c>
      <c r="O528" t="s">
        <v>13</v>
      </c>
      <c r="P528" t="s">
        <v>946</v>
      </c>
      <c r="Q528" t="str">
        <f>IF(Table4[[#This Row],[DaysLate]]="","NA",IF(Table4[[#This Row],[DaysLate]]&lt;=0,"On Time",IF(Table4[[#This Row],[DaysLate]]&lt;=30,"1-30 Days",IF(Table4[[#This Row],[DaysLate]]&lt;=60,"30-60 Days",IF(Table4[[#This Row],[DaysLate]]&lt;=90,"60-90 Days","90+ Days")))))</f>
        <v>NA</v>
      </c>
      <c r="R528" t="str">
        <f>IF(Table4[[#This Row],[DaysLate]]="","",IF(Table4[[#This Row],[DaysLate]]&gt;0,1,0))</f>
        <v/>
      </c>
      <c r="S528" t="str">
        <f>IF(Table4[[#This Row],[DisputedFlag]]="","",IF(Table4[[#This Row],[DisputedFlag]]="Yes",1,0))</f>
        <v/>
      </c>
      <c r="T528">
        <f>IF(Table4[[#This Row],[PaymentStatus]]="Open",1,0)</f>
        <v>0</v>
      </c>
      <c r="U528">
        <f>IF(Table4[[#This Row],[InvoiceDate]]&lt;&gt;"",YEAR(Table4[[#This Row],[InvoiceDate]]),"")</f>
        <v>2024</v>
      </c>
    </row>
    <row r="529" spans="1:21" x14ac:dyDescent="0.4">
      <c r="A529" t="s">
        <v>550</v>
      </c>
      <c r="B529" t="s">
        <v>945</v>
      </c>
      <c r="C529" t="s">
        <v>10</v>
      </c>
      <c r="D529" s="1">
        <v>45718</v>
      </c>
      <c r="E529" s="1">
        <v>45748</v>
      </c>
      <c r="F529">
        <v>233.75</v>
      </c>
      <c r="G529" t="s">
        <v>11</v>
      </c>
      <c r="H529" t="s">
        <v>16</v>
      </c>
      <c r="I529" s="1">
        <v>0</v>
      </c>
      <c r="J529" t="s">
        <v>947</v>
      </c>
      <c r="K529" t="s">
        <v>947</v>
      </c>
      <c r="L529">
        <v>770</v>
      </c>
      <c r="M529" t="s">
        <v>947</v>
      </c>
      <c r="N529" t="s">
        <v>947</v>
      </c>
      <c r="O529" t="s">
        <v>13</v>
      </c>
      <c r="P529" t="s">
        <v>946</v>
      </c>
      <c r="Q529" t="str">
        <f>IF(Table4[[#This Row],[DaysLate]]="","NA",IF(Table4[[#This Row],[DaysLate]]&lt;=0,"On Time",IF(Table4[[#This Row],[DaysLate]]&lt;=30,"1-30 Days",IF(Table4[[#This Row],[DaysLate]]&lt;=60,"30-60 Days",IF(Table4[[#This Row],[DaysLate]]&lt;=90,"60-90 Days","90+ Days")))))</f>
        <v>NA</v>
      </c>
      <c r="R529" t="str">
        <f>IF(Table4[[#This Row],[DaysLate]]="","",IF(Table4[[#This Row],[DaysLate]]&gt;0,1,0))</f>
        <v/>
      </c>
      <c r="S529" t="str">
        <f>IF(Table4[[#This Row],[DisputedFlag]]="","",IF(Table4[[#This Row],[DisputedFlag]]="Yes",1,0))</f>
        <v/>
      </c>
      <c r="T529">
        <f>IF(Table4[[#This Row],[PaymentStatus]]="Open",1,0)</f>
        <v>0</v>
      </c>
      <c r="U529">
        <f>IF(Table4[[#This Row],[InvoiceDate]]&lt;&gt;"",YEAR(Table4[[#This Row],[InvoiceDate]]),"")</f>
        <v>2025</v>
      </c>
    </row>
    <row r="530" spans="1:21" x14ac:dyDescent="0.4">
      <c r="A530" t="s">
        <v>551</v>
      </c>
      <c r="B530" t="s">
        <v>945</v>
      </c>
      <c r="C530" t="s">
        <v>10</v>
      </c>
      <c r="D530" s="1">
        <v>45581</v>
      </c>
      <c r="E530" s="1">
        <v>45611</v>
      </c>
      <c r="F530">
        <v>1198.76</v>
      </c>
      <c r="G530" t="s">
        <v>25</v>
      </c>
      <c r="H530" t="s">
        <v>16</v>
      </c>
      <c r="I530" s="1">
        <v>0</v>
      </c>
      <c r="J530" t="s">
        <v>947</v>
      </c>
      <c r="K530" t="s">
        <v>947</v>
      </c>
      <c r="L530">
        <v>897</v>
      </c>
      <c r="M530" t="s">
        <v>947</v>
      </c>
      <c r="N530" t="s">
        <v>947</v>
      </c>
      <c r="O530" t="s">
        <v>13</v>
      </c>
      <c r="P530" t="s">
        <v>946</v>
      </c>
      <c r="Q530" t="str">
        <f>IF(Table4[[#This Row],[DaysLate]]="","NA",IF(Table4[[#This Row],[DaysLate]]&lt;=0,"On Time",IF(Table4[[#This Row],[DaysLate]]&lt;=30,"1-30 Days",IF(Table4[[#This Row],[DaysLate]]&lt;=60,"30-60 Days",IF(Table4[[#This Row],[DaysLate]]&lt;=90,"60-90 Days","90+ Days")))))</f>
        <v>NA</v>
      </c>
      <c r="R530" t="str">
        <f>IF(Table4[[#This Row],[DaysLate]]="","",IF(Table4[[#This Row],[DaysLate]]&gt;0,1,0))</f>
        <v/>
      </c>
      <c r="S530" t="str">
        <f>IF(Table4[[#This Row],[DisputedFlag]]="","",IF(Table4[[#This Row],[DisputedFlag]]="Yes",1,0))</f>
        <v/>
      </c>
      <c r="T530">
        <f>IF(Table4[[#This Row],[PaymentStatus]]="Open",1,0)</f>
        <v>0</v>
      </c>
      <c r="U530">
        <f>IF(Table4[[#This Row],[InvoiceDate]]&lt;&gt;"",YEAR(Table4[[#This Row],[InvoiceDate]]),"")</f>
        <v>2024</v>
      </c>
    </row>
    <row r="531" spans="1:21" x14ac:dyDescent="0.4">
      <c r="A531" t="s">
        <v>552</v>
      </c>
      <c r="B531" t="s">
        <v>945</v>
      </c>
      <c r="C531" t="s">
        <v>43</v>
      </c>
      <c r="D531" s="1">
        <v>45826</v>
      </c>
      <c r="E531" s="1">
        <v>45856</v>
      </c>
      <c r="F531">
        <v>1819.59</v>
      </c>
      <c r="G531" t="s">
        <v>19</v>
      </c>
      <c r="H531" t="s">
        <v>16</v>
      </c>
      <c r="I531" s="1">
        <v>0</v>
      </c>
      <c r="J531" t="s">
        <v>947</v>
      </c>
      <c r="K531" t="s">
        <v>947</v>
      </c>
      <c r="L531">
        <v>818</v>
      </c>
      <c r="M531" t="s">
        <v>947</v>
      </c>
      <c r="N531" t="s">
        <v>947</v>
      </c>
      <c r="O531" t="s">
        <v>13</v>
      </c>
      <c r="P531" t="s">
        <v>946</v>
      </c>
      <c r="Q531" t="str">
        <f>IF(Table4[[#This Row],[DaysLate]]="","NA",IF(Table4[[#This Row],[DaysLate]]&lt;=0,"On Time",IF(Table4[[#This Row],[DaysLate]]&lt;=30,"1-30 Days",IF(Table4[[#This Row],[DaysLate]]&lt;=60,"30-60 Days",IF(Table4[[#This Row],[DaysLate]]&lt;=90,"60-90 Days","90+ Days")))))</f>
        <v>NA</v>
      </c>
      <c r="R531" t="str">
        <f>IF(Table4[[#This Row],[DaysLate]]="","",IF(Table4[[#This Row],[DaysLate]]&gt;0,1,0))</f>
        <v/>
      </c>
      <c r="S531" t="str">
        <f>IF(Table4[[#This Row],[DisputedFlag]]="","",IF(Table4[[#This Row],[DisputedFlag]]="Yes",1,0))</f>
        <v/>
      </c>
      <c r="T531">
        <f>IF(Table4[[#This Row],[PaymentStatus]]="Open",1,0)</f>
        <v>0</v>
      </c>
      <c r="U531">
        <f>IF(Table4[[#This Row],[InvoiceDate]]&lt;&gt;"",YEAR(Table4[[#This Row],[InvoiceDate]]),"")</f>
        <v>2025</v>
      </c>
    </row>
    <row r="532" spans="1:21" x14ac:dyDescent="0.4">
      <c r="A532" t="s">
        <v>553</v>
      </c>
      <c r="B532" t="s">
        <v>945</v>
      </c>
      <c r="C532" t="s">
        <v>43</v>
      </c>
      <c r="D532" s="1">
        <v>45690</v>
      </c>
      <c r="E532" s="1">
        <v>45720</v>
      </c>
      <c r="F532">
        <v>3747.3</v>
      </c>
      <c r="G532" t="s">
        <v>15</v>
      </c>
      <c r="H532" t="s">
        <v>28</v>
      </c>
      <c r="I532" s="1">
        <v>45720</v>
      </c>
      <c r="J532">
        <v>0</v>
      </c>
      <c r="K532" t="s">
        <v>947</v>
      </c>
      <c r="L532">
        <v>770</v>
      </c>
      <c r="M532" t="s">
        <v>947</v>
      </c>
      <c r="N532" t="s">
        <v>947</v>
      </c>
      <c r="O532" t="s">
        <v>13</v>
      </c>
      <c r="P532" t="s">
        <v>946</v>
      </c>
      <c r="Q532" t="str">
        <f>IF(Table4[[#This Row],[DaysLate]]="","NA",IF(Table4[[#This Row],[DaysLate]]&lt;=0,"On Time",IF(Table4[[#This Row],[DaysLate]]&lt;=30,"1-30 Days",IF(Table4[[#This Row],[DaysLate]]&lt;=60,"30-60 Days",IF(Table4[[#This Row],[DaysLate]]&lt;=90,"60-90 Days","90+ Days")))))</f>
        <v>On Time</v>
      </c>
      <c r="R532">
        <f>IF(Table4[[#This Row],[DaysLate]]="","",IF(Table4[[#This Row],[DaysLate]]&gt;0,1,0))</f>
        <v>0</v>
      </c>
      <c r="S532" t="str">
        <f>IF(Table4[[#This Row],[DisputedFlag]]="","",IF(Table4[[#This Row],[DisputedFlag]]="Yes",1,0))</f>
        <v/>
      </c>
      <c r="T532">
        <f>IF(Table4[[#This Row],[PaymentStatus]]="Open",1,0)</f>
        <v>0</v>
      </c>
      <c r="U532">
        <f>IF(Table4[[#This Row],[InvoiceDate]]&lt;&gt;"",YEAR(Table4[[#This Row],[InvoiceDate]]),"")</f>
        <v>2025</v>
      </c>
    </row>
    <row r="533" spans="1:21" x14ac:dyDescent="0.4">
      <c r="A533" t="s">
        <v>554</v>
      </c>
      <c r="B533" t="s">
        <v>945</v>
      </c>
      <c r="C533" t="s">
        <v>18</v>
      </c>
      <c r="D533" s="1">
        <v>45154</v>
      </c>
      <c r="E533" s="1">
        <v>45184</v>
      </c>
      <c r="F533">
        <v>4706.8100000000004</v>
      </c>
      <c r="G533" t="s">
        <v>11</v>
      </c>
      <c r="H533" t="s">
        <v>28</v>
      </c>
      <c r="I533" s="1">
        <v>45184</v>
      </c>
      <c r="J533">
        <v>0</v>
      </c>
      <c r="K533" t="s">
        <v>947</v>
      </c>
      <c r="L533">
        <v>406</v>
      </c>
      <c r="M533" t="s">
        <v>947</v>
      </c>
      <c r="N533" t="s">
        <v>947</v>
      </c>
      <c r="O533" t="s">
        <v>13</v>
      </c>
      <c r="P533" t="s">
        <v>946</v>
      </c>
      <c r="Q533" t="str">
        <f>IF(Table4[[#This Row],[DaysLate]]="","NA",IF(Table4[[#This Row],[DaysLate]]&lt;=0,"On Time",IF(Table4[[#This Row],[DaysLate]]&lt;=30,"1-30 Days",IF(Table4[[#This Row],[DaysLate]]&lt;=60,"30-60 Days",IF(Table4[[#This Row],[DaysLate]]&lt;=90,"60-90 Days","90+ Days")))))</f>
        <v>On Time</v>
      </c>
      <c r="R533">
        <f>IF(Table4[[#This Row],[DaysLate]]="","",IF(Table4[[#This Row],[DaysLate]]&gt;0,1,0))</f>
        <v>0</v>
      </c>
      <c r="S533" t="str">
        <f>IF(Table4[[#This Row],[DisputedFlag]]="","",IF(Table4[[#This Row],[DisputedFlag]]="Yes",1,0))</f>
        <v/>
      </c>
      <c r="T533">
        <f>IF(Table4[[#This Row],[PaymentStatus]]="Open",1,0)</f>
        <v>0</v>
      </c>
      <c r="U533">
        <f>IF(Table4[[#This Row],[InvoiceDate]]&lt;&gt;"",YEAR(Table4[[#This Row],[InvoiceDate]]),"")</f>
        <v>2023</v>
      </c>
    </row>
    <row r="534" spans="1:21" x14ac:dyDescent="0.4">
      <c r="A534" t="s">
        <v>555</v>
      </c>
      <c r="B534" t="s">
        <v>945</v>
      </c>
      <c r="C534" t="s">
        <v>39</v>
      </c>
      <c r="D534" s="1">
        <v>45782</v>
      </c>
      <c r="E534" s="1">
        <v>45812</v>
      </c>
      <c r="F534">
        <v>2329.4299999999998</v>
      </c>
      <c r="G534" t="s">
        <v>15</v>
      </c>
      <c r="H534" t="s">
        <v>16</v>
      </c>
      <c r="I534" s="1">
        <v>0</v>
      </c>
      <c r="J534" t="s">
        <v>947</v>
      </c>
      <c r="K534" t="s">
        <v>947</v>
      </c>
      <c r="L534">
        <v>391</v>
      </c>
      <c r="M534" t="s">
        <v>947</v>
      </c>
      <c r="N534" t="s">
        <v>947</v>
      </c>
      <c r="O534" t="s">
        <v>13</v>
      </c>
      <c r="P534" t="s">
        <v>946</v>
      </c>
      <c r="Q534" t="str">
        <f>IF(Table4[[#This Row],[DaysLate]]="","NA",IF(Table4[[#This Row],[DaysLate]]&lt;=0,"On Time",IF(Table4[[#This Row],[DaysLate]]&lt;=30,"1-30 Days",IF(Table4[[#This Row],[DaysLate]]&lt;=60,"30-60 Days",IF(Table4[[#This Row],[DaysLate]]&lt;=90,"60-90 Days","90+ Days")))))</f>
        <v>NA</v>
      </c>
      <c r="R534" t="str">
        <f>IF(Table4[[#This Row],[DaysLate]]="","",IF(Table4[[#This Row],[DaysLate]]&gt;0,1,0))</f>
        <v/>
      </c>
      <c r="S534" t="str">
        <f>IF(Table4[[#This Row],[DisputedFlag]]="","",IF(Table4[[#This Row],[DisputedFlag]]="Yes",1,0))</f>
        <v/>
      </c>
      <c r="T534">
        <f>IF(Table4[[#This Row],[PaymentStatus]]="Open",1,0)</f>
        <v>0</v>
      </c>
      <c r="U534">
        <f>IF(Table4[[#This Row],[InvoiceDate]]&lt;&gt;"",YEAR(Table4[[#This Row],[InvoiceDate]]),"")</f>
        <v>2025</v>
      </c>
    </row>
    <row r="535" spans="1:21" x14ac:dyDescent="0.4">
      <c r="A535" t="s">
        <v>556</v>
      </c>
      <c r="B535" t="s">
        <v>945</v>
      </c>
      <c r="C535" t="s">
        <v>21</v>
      </c>
      <c r="D535" s="1">
        <v>45516</v>
      </c>
      <c r="E535" s="1">
        <v>45546</v>
      </c>
      <c r="F535">
        <v>3499.14</v>
      </c>
      <c r="G535" t="s">
        <v>19</v>
      </c>
      <c r="H535" t="s">
        <v>16</v>
      </c>
      <c r="I535" s="1">
        <v>0</v>
      </c>
      <c r="J535" t="s">
        <v>947</v>
      </c>
      <c r="K535" t="s">
        <v>947</v>
      </c>
      <c r="L535">
        <v>897</v>
      </c>
      <c r="M535" t="s">
        <v>947</v>
      </c>
      <c r="N535" t="s">
        <v>947</v>
      </c>
      <c r="O535" t="s">
        <v>13</v>
      </c>
      <c r="P535" t="s">
        <v>946</v>
      </c>
      <c r="Q535" t="str">
        <f>IF(Table4[[#This Row],[DaysLate]]="","NA",IF(Table4[[#This Row],[DaysLate]]&lt;=0,"On Time",IF(Table4[[#This Row],[DaysLate]]&lt;=30,"1-30 Days",IF(Table4[[#This Row],[DaysLate]]&lt;=60,"30-60 Days",IF(Table4[[#This Row],[DaysLate]]&lt;=90,"60-90 Days","90+ Days")))))</f>
        <v>NA</v>
      </c>
      <c r="R535" t="str">
        <f>IF(Table4[[#This Row],[DaysLate]]="","",IF(Table4[[#This Row],[DaysLate]]&gt;0,1,0))</f>
        <v/>
      </c>
      <c r="S535" t="str">
        <f>IF(Table4[[#This Row],[DisputedFlag]]="","",IF(Table4[[#This Row],[DisputedFlag]]="Yes",1,0))</f>
        <v/>
      </c>
      <c r="T535">
        <f>IF(Table4[[#This Row],[PaymentStatus]]="Open",1,0)</f>
        <v>0</v>
      </c>
      <c r="U535">
        <f>IF(Table4[[#This Row],[InvoiceDate]]&lt;&gt;"",YEAR(Table4[[#This Row],[InvoiceDate]]),"")</f>
        <v>2024</v>
      </c>
    </row>
    <row r="536" spans="1:21" x14ac:dyDescent="0.4">
      <c r="A536" t="s">
        <v>557</v>
      </c>
      <c r="B536" t="s">
        <v>945</v>
      </c>
      <c r="C536" t="s">
        <v>39</v>
      </c>
      <c r="D536" s="1">
        <v>45146</v>
      </c>
      <c r="E536" s="1">
        <v>45176</v>
      </c>
      <c r="F536">
        <v>3732.67</v>
      </c>
      <c r="G536" t="s">
        <v>19</v>
      </c>
      <c r="H536" t="s">
        <v>28</v>
      </c>
      <c r="I536" s="1">
        <v>45176</v>
      </c>
      <c r="J536">
        <v>0</v>
      </c>
      <c r="K536" t="s">
        <v>947</v>
      </c>
      <c r="L536">
        <v>818</v>
      </c>
      <c r="M536" t="s">
        <v>947</v>
      </c>
      <c r="N536" t="s">
        <v>947</v>
      </c>
      <c r="O536" t="s">
        <v>13</v>
      </c>
      <c r="P536" t="s">
        <v>946</v>
      </c>
      <c r="Q536" t="str">
        <f>IF(Table4[[#This Row],[DaysLate]]="","NA",IF(Table4[[#This Row],[DaysLate]]&lt;=0,"On Time",IF(Table4[[#This Row],[DaysLate]]&lt;=30,"1-30 Days",IF(Table4[[#This Row],[DaysLate]]&lt;=60,"30-60 Days",IF(Table4[[#This Row],[DaysLate]]&lt;=90,"60-90 Days","90+ Days")))))</f>
        <v>On Time</v>
      </c>
      <c r="R536">
        <f>IF(Table4[[#This Row],[DaysLate]]="","",IF(Table4[[#This Row],[DaysLate]]&gt;0,1,0))</f>
        <v>0</v>
      </c>
      <c r="S536" t="str">
        <f>IF(Table4[[#This Row],[DisputedFlag]]="","",IF(Table4[[#This Row],[DisputedFlag]]="Yes",1,0))</f>
        <v/>
      </c>
      <c r="T536">
        <f>IF(Table4[[#This Row],[PaymentStatus]]="Open",1,0)</f>
        <v>0</v>
      </c>
      <c r="U536">
        <f>IF(Table4[[#This Row],[InvoiceDate]]&lt;&gt;"",YEAR(Table4[[#This Row],[InvoiceDate]]),"")</f>
        <v>2023</v>
      </c>
    </row>
    <row r="537" spans="1:21" x14ac:dyDescent="0.4">
      <c r="A537" t="s">
        <v>558</v>
      </c>
      <c r="B537" t="s">
        <v>945</v>
      </c>
      <c r="C537" t="s">
        <v>39</v>
      </c>
      <c r="D537" s="1">
        <v>45542</v>
      </c>
      <c r="E537" s="1">
        <v>45572</v>
      </c>
      <c r="F537">
        <v>365.59</v>
      </c>
      <c r="G537" t="s">
        <v>15</v>
      </c>
      <c r="H537" t="s">
        <v>12</v>
      </c>
      <c r="I537" s="1">
        <v>0</v>
      </c>
      <c r="J537" t="s">
        <v>947</v>
      </c>
      <c r="K537" t="s">
        <v>947</v>
      </c>
      <c r="L537">
        <v>818</v>
      </c>
      <c r="M537" t="s">
        <v>947</v>
      </c>
      <c r="N537" t="s">
        <v>947</v>
      </c>
      <c r="O537" t="s">
        <v>13</v>
      </c>
      <c r="P537" t="s">
        <v>946</v>
      </c>
      <c r="Q537" t="str">
        <f>IF(Table4[[#This Row],[DaysLate]]="","NA",IF(Table4[[#This Row],[DaysLate]]&lt;=0,"On Time",IF(Table4[[#This Row],[DaysLate]]&lt;=30,"1-30 Days",IF(Table4[[#This Row],[DaysLate]]&lt;=60,"30-60 Days",IF(Table4[[#This Row],[DaysLate]]&lt;=90,"60-90 Days","90+ Days")))))</f>
        <v>NA</v>
      </c>
      <c r="R537" t="str">
        <f>IF(Table4[[#This Row],[DaysLate]]="","",IF(Table4[[#This Row],[DaysLate]]&gt;0,1,0))</f>
        <v/>
      </c>
      <c r="S537" t="str">
        <f>IF(Table4[[#This Row],[DisputedFlag]]="","",IF(Table4[[#This Row],[DisputedFlag]]="Yes",1,0))</f>
        <v/>
      </c>
      <c r="T537">
        <f>IF(Table4[[#This Row],[PaymentStatus]]="Open",1,0)</f>
        <v>1</v>
      </c>
      <c r="U537">
        <f>IF(Table4[[#This Row],[InvoiceDate]]&lt;&gt;"",YEAR(Table4[[#This Row],[InvoiceDate]]),"")</f>
        <v>2024</v>
      </c>
    </row>
    <row r="538" spans="1:21" x14ac:dyDescent="0.4">
      <c r="A538" t="s">
        <v>559</v>
      </c>
      <c r="B538" t="s">
        <v>945</v>
      </c>
      <c r="C538" t="s">
        <v>43</v>
      </c>
      <c r="D538" s="1">
        <v>45383</v>
      </c>
      <c r="E538" s="1">
        <v>45413</v>
      </c>
      <c r="F538">
        <v>3778.67</v>
      </c>
      <c r="G538" t="s">
        <v>11</v>
      </c>
      <c r="H538" t="s">
        <v>12</v>
      </c>
      <c r="I538" s="1">
        <v>0</v>
      </c>
      <c r="J538" t="s">
        <v>947</v>
      </c>
      <c r="K538" t="s">
        <v>947</v>
      </c>
      <c r="L538">
        <v>406</v>
      </c>
      <c r="M538" t="s">
        <v>947</v>
      </c>
      <c r="N538" t="s">
        <v>947</v>
      </c>
      <c r="O538" t="s">
        <v>13</v>
      </c>
      <c r="P538" t="s">
        <v>946</v>
      </c>
      <c r="Q538" t="str">
        <f>IF(Table4[[#This Row],[DaysLate]]="","NA",IF(Table4[[#This Row],[DaysLate]]&lt;=0,"On Time",IF(Table4[[#This Row],[DaysLate]]&lt;=30,"1-30 Days",IF(Table4[[#This Row],[DaysLate]]&lt;=60,"30-60 Days",IF(Table4[[#This Row],[DaysLate]]&lt;=90,"60-90 Days","90+ Days")))))</f>
        <v>NA</v>
      </c>
      <c r="R538" t="str">
        <f>IF(Table4[[#This Row],[DaysLate]]="","",IF(Table4[[#This Row],[DaysLate]]&gt;0,1,0))</f>
        <v/>
      </c>
      <c r="S538" t="str">
        <f>IF(Table4[[#This Row],[DisputedFlag]]="","",IF(Table4[[#This Row],[DisputedFlag]]="Yes",1,0))</f>
        <v/>
      </c>
      <c r="T538">
        <f>IF(Table4[[#This Row],[PaymentStatus]]="Open",1,0)</f>
        <v>1</v>
      </c>
      <c r="U538">
        <f>IF(Table4[[#This Row],[InvoiceDate]]&lt;&gt;"",YEAR(Table4[[#This Row],[InvoiceDate]]),"")</f>
        <v>2024</v>
      </c>
    </row>
    <row r="539" spans="1:21" x14ac:dyDescent="0.4">
      <c r="A539" t="s">
        <v>560</v>
      </c>
      <c r="B539" t="s">
        <v>945</v>
      </c>
      <c r="C539" t="s">
        <v>21</v>
      </c>
      <c r="D539" s="1">
        <v>45397</v>
      </c>
      <c r="E539" s="1">
        <v>45427</v>
      </c>
      <c r="F539">
        <v>4324.6400000000003</v>
      </c>
      <c r="G539" t="s">
        <v>11</v>
      </c>
      <c r="H539" t="s">
        <v>16</v>
      </c>
      <c r="I539" s="1">
        <v>0</v>
      </c>
      <c r="J539" t="s">
        <v>947</v>
      </c>
      <c r="K539" t="s">
        <v>947</v>
      </c>
      <c r="L539">
        <v>770</v>
      </c>
      <c r="M539" t="s">
        <v>947</v>
      </c>
      <c r="N539" t="s">
        <v>947</v>
      </c>
      <c r="O539" t="s">
        <v>13</v>
      </c>
      <c r="P539" t="s">
        <v>946</v>
      </c>
      <c r="Q539" t="str">
        <f>IF(Table4[[#This Row],[DaysLate]]="","NA",IF(Table4[[#This Row],[DaysLate]]&lt;=0,"On Time",IF(Table4[[#This Row],[DaysLate]]&lt;=30,"1-30 Days",IF(Table4[[#This Row],[DaysLate]]&lt;=60,"30-60 Days",IF(Table4[[#This Row],[DaysLate]]&lt;=90,"60-90 Days","90+ Days")))))</f>
        <v>NA</v>
      </c>
      <c r="R539" t="str">
        <f>IF(Table4[[#This Row],[DaysLate]]="","",IF(Table4[[#This Row],[DaysLate]]&gt;0,1,0))</f>
        <v/>
      </c>
      <c r="S539" t="str">
        <f>IF(Table4[[#This Row],[DisputedFlag]]="","",IF(Table4[[#This Row],[DisputedFlag]]="Yes",1,0))</f>
        <v/>
      </c>
      <c r="T539">
        <f>IF(Table4[[#This Row],[PaymentStatus]]="Open",1,0)</f>
        <v>0</v>
      </c>
      <c r="U539">
        <f>IF(Table4[[#This Row],[InvoiceDate]]&lt;&gt;"",YEAR(Table4[[#This Row],[InvoiceDate]]),"")</f>
        <v>2024</v>
      </c>
    </row>
    <row r="540" spans="1:21" x14ac:dyDescent="0.4">
      <c r="A540" t="s">
        <v>561</v>
      </c>
      <c r="B540" t="s">
        <v>945</v>
      </c>
      <c r="C540" t="s">
        <v>43</v>
      </c>
      <c r="D540" s="1">
        <v>45500</v>
      </c>
      <c r="E540" s="1">
        <v>45530</v>
      </c>
      <c r="F540">
        <v>3648.16</v>
      </c>
      <c r="G540" t="s">
        <v>15</v>
      </c>
      <c r="H540" t="s">
        <v>28</v>
      </c>
      <c r="I540" s="1">
        <v>45530</v>
      </c>
      <c r="J540">
        <v>0</v>
      </c>
      <c r="K540" t="s">
        <v>947</v>
      </c>
      <c r="L540">
        <v>391</v>
      </c>
      <c r="M540" t="s">
        <v>947</v>
      </c>
      <c r="N540" t="s">
        <v>947</v>
      </c>
      <c r="O540" t="s">
        <v>13</v>
      </c>
      <c r="P540" t="s">
        <v>946</v>
      </c>
      <c r="Q540" t="str">
        <f>IF(Table4[[#This Row],[DaysLate]]="","NA",IF(Table4[[#This Row],[DaysLate]]&lt;=0,"On Time",IF(Table4[[#This Row],[DaysLate]]&lt;=30,"1-30 Days",IF(Table4[[#This Row],[DaysLate]]&lt;=60,"30-60 Days",IF(Table4[[#This Row],[DaysLate]]&lt;=90,"60-90 Days","90+ Days")))))</f>
        <v>On Time</v>
      </c>
      <c r="R540">
        <f>IF(Table4[[#This Row],[DaysLate]]="","",IF(Table4[[#This Row],[DaysLate]]&gt;0,1,0))</f>
        <v>0</v>
      </c>
      <c r="S540" t="str">
        <f>IF(Table4[[#This Row],[DisputedFlag]]="","",IF(Table4[[#This Row],[DisputedFlag]]="Yes",1,0))</f>
        <v/>
      </c>
      <c r="T540">
        <f>IF(Table4[[#This Row],[PaymentStatus]]="Open",1,0)</f>
        <v>0</v>
      </c>
      <c r="U540">
        <f>IF(Table4[[#This Row],[InvoiceDate]]&lt;&gt;"",YEAR(Table4[[#This Row],[InvoiceDate]]),"")</f>
        <v>2024</v>
      </c>
    </row>
    <row r="541" spans="1:21" x14ac:dyDescent="0.4">
      <c r="A541" t="s">
        <v>562</v>
      </c>
      <c r="B541" t="s">
        <v>945</v>
      </c>
      <c r="C541" t="s">
        <v>18</v>
      </c>
      <c r="D541" s="1">
        <v>45727</v>
      </c>
      <c r="E541" s="1">
        <v>45757</v>
      </c>
      <c r="F541">
        <v>106.75</v>
      </c>
      <c r="G541" t="s">
        <v>25</v>
      </c>
      <c r="H541" t="s">
        <v>28</v>
      </c>
      <c r="I541" s="1">
        <v>45757</v>
      </c>
      <c r="J541">
        <v>0</v>
      </c>
      <c r="K541" t="s">
        <v>947</v>
      </c>
      <c r="L541">
        <v>897</v>
      </c>
      <c r="M541" t="s">
        <v>947</v>
      </c>
      <c r="N541" t="s">
        <v>947</v>
      </c>
      <c r="O541" t="s">
        <v>13</v>
      </c>
      <c r="P541" t="s">
        <v>946</v>
      </c>
      <c r="Q541" t="str">
        <f>IF(Table4[[#This Row],[DaysLate]]="","NA",IF(Table4[[#This Row],[DaysLate]]&lt;=0,"On Time",IF(Table4[[#This Row],[DaysLate]]&lt;=30,"1-30 Days",IF(Table4[[#This Row],[DaysLate]]&lt;=60,"30-60 Days",IF(Table4[[#This Row],[DaysLate]]&lt;=90,"60-90 Days","90+ Days")))))</f>
        <v>On Time</v>
      </c>
      <c r="R541">
        <f>IF(Table4[[#This Row],[DaysLate]]="","",IF(Table4[[#This Row],[DaysLate]]&gt;0,1,0))</f>
        <v>0</v>
      </c>
      <c r="S541" t="str">
        <f>IF(Table4[[#This Row],[DisputedFlag]]="","",IF(Table4[[#This Row],[DisputedFlag]]="Yes",1,0))</f>
        <v/>
      </c>
      <c r="T541">
        <f>IF(Table4[[#This Row],[PaymentStatus]]="Open",1,0)</f>
        <v>0</v>
      </c>
      <c r="U541">
        <f>IF(Table4[[#This Row],[InvoiceDate]]&lt;&gt;"",YEAR(Table4[[#This Row],[InvoiceDate]]),"")</f>
        <v>2025</v>
      </c>
    </row>
    <row r="542" spans="1:21" x14ac:dyDescent="0.4">
      <c r="A542" t="s">
        <v>563</v>
      </c>
      <c r="B542" t="s">
        <v>945</v>
      </c>
      <c r="C542" t="s">
        <v>18</v>
      </c>
      <c r="D542" s="1">
        <v>44947</v>
      </c>
      <c r="E542" s="1">
        <v>44977</v>
      </c>
      <c r="F542">
        <v>2259.02</v>
      </c>
      <c r="G542" t="s">
        <v>15</v>
      </c>
      <c r="H542" t="s">
        <v>16</v>
      </c>
      <c r="I542" s="1">
        <v>0</v>
      </c>
      <c r="J542" t="s">
        <v>947</v>
      </c>
      <c r="K542" t="s">
        <v>947</v>
      </c>
      <c r="L542">
        <v>897</v>
      </c>
      <c r="M542" t="s">
        <v>947</v>
      </c>
      <c r="N542" t="s">
        <v>947</v>
      </c>
      <c r="O542" t="s">
        <v>13</v>
      </c>
      <c r="P542" t="s">
        <v>946</v>
      </c>
      <c r="Q542" t="str">
        <f>IF(Table4[[#This Row],[DaysLate]]="","NA",IF(Table4[[#This Row],[DaysLate]]&lt;=0,"On Time",IF(Table4[[#This Row],[DaysLate]]&lt;=30,"1-30 Days",IF(Table4[[#This Row],[DaysLate]]&lt;=60,"30-60 Days",IF(Table4[[#This Row],[DaysLate]]&lt;=90,"60-90 Days","90+ Days")))))</f>
        <v>NA</v>
      </c>
      <c r="R542" t="str">
        <f>IF(Table4[[#This Row],[DaysLate]]="","",IF(Table4[[#This Row],[DaysLate]]&gt;0,1,0))</f>
        <v/>
      </c>
      <c r="S542" t="str">
        <f>IF(Table4[[#This Row],[DisputedFlag]]="","",IF(Table4[[#This Row],[DisputedFlag]]="Yes",1,0))</f>
        <v/>
      </c>
      <c r="T542">
        <f>IF(Table4[[#This Row],[PaymentStatus]]="Open",1,0)</f>
        <v>0</v>
      </c>
      <c r="U542">
        <f>IF(Table4[[#This Row],[InvoiceDate]]&lt;&gt;"",YEAR(Table4[[#This Row],[InvoiceDate]]),"")</f>
        <v>2023</v>
      </c>
    </row>
    <row r="543" spans="1:21" x14ac:dyDescent="0.4">
      <c r="A543" t="s">
        <v>564</v>
      </c>
      <c r="B543" t="s">
        <v>945</v>
      </c>
      <c r="C543" t="s">
        <v>39</v>
      </c>
      <c r="D543" s="1">
        <v>44941</v>
      </c>
      <c r="E543" s="1">
        <v>44971</v>
      </c>
      <c r="F543">
        <v>2046.68</v>
      </c>
      <c r="G543" t="s">
        <v>15</v>
      </c>
      <c r="H543" t="s">
        <v>12</v>
      </c>
      <c r="I543" s="1">
        <v>0</v>
      </c>
      <c r="J543" t="s">
        <v>947</v>
      </c>
      <c r="K543" t="s">
        <v>947</v>
      </c>
      <c r="L543">
        <v>406</v>
      </c>
      <c r="M543" t="s">
        <v>947</v>
      </c>
      <c r="N543" t="s">
        <v>947</v>
      </c>
      <c r="O543" t="s">
        <v>13</v>
      </c>
      <c r="P543" t="s">
        <v>946</v>
      </c>
      <c r="Q543" t="str">
        <f>IF(Table4[[#This Row],[DaysLate]]="","NA",IF(Table4[[#This Row],[DaysLate]]&lt;=0,"On Time",IF(Table4[[#This Row],[DaysLate]]&lt;=30,"1-30 Days",IF(Table4[[#This Row],[DaysLate]]&lt;=60,"30-60 Days",IF(Table4[[#This Row],[DaysLate]]&lt;=90,"60-90 Days","90+ Days")))))</f>
        <v>NA</v>
      </c>
      <c r="R543" t="str">
        <f>IF(Table4[[#This Row],[DaysLate]]="","",IF(Table4[[#This Row],[DaysLate]]&gt;0,1,0))</f>
        <v/>
      </c>
      <c r="S543" t="str">
        <f>IF(Table4[[#This Row],[DisputedFlag]]="","",IF(Table4[[#This Row],[DisputedFlag]]="Yes",1,0))</f>
        <v/>
      </c>
      <c r="T543">
        <f>IF(Table4[[#This Row],[PaymentStatus]]="Open",1,0)</f>
        <v>1</v>
      </c>
      <c r="U543">
        <f>IF(Table4[[#This Row],[InvoiceDate]]&lt;&gt;"",YEAR(Table4[[#This Row],[InvoiceDate]]),"")</f>
        <v>2023</v>
      </c>
    </row>
    <row r="544" spans="1:21" x14ac:dyDescent="0.4">
      <c r="A544" t="s">
        <v>565</v>
      </c>
      <c r="B544" t="s">
        <v>945</v>
      </c>
      <c r="C544" t="s">
        <v>39</v>
      </c>
      <c r="D544" s="1">
        <v>45782</v>
      </c>
      <c r="E544" s="1">
        <v>45812</v>
      </c>
      <c r="F544">
        <v>3776.36</v>
      </c>
      <c r="G544" t="s">
        <v>19</v>
      </c>
      <c r="H544" t="s">
        <v>28</v>
      </c>
      <c r="I544" s="1">
        <v>45812</v>
      </c>
      <c r="J544">
        <v>0</v>
      </c>
      <c r="K544" t="s">
        <v>947</v>
      </c>
      <c r="L544">
        <v>818</v>
      </c>
      <c r="M544" t="s">
        <v>947</v>
      </c>
      <c r="N544" t="s">
        <v>947</v>
      </c>
      <c r="O544" t="s">
        <v>13</v>
      </c>
      <c r="P544" t="s">
        <v>946</v>
      </c>
      <c r="Q544" t="str">
        <f>IF(Table4[[#This Row],[DaysLate]]="","NA",IF(Table4[[#This Row],[DaysLate]]&lt;=0,"On Time",IF(Table4[[#This Row],[DaysLate]]&lt;=30,"1-30 Days",IF(Table4[[#This Row],[DaysLate]]&lt;=60,"30-60 Days",IF(Table4[[#This Row],[DaysLate]]&lt;=90,"60-90 Days","90+ Days")))))</f>
        <v>On Time</v>
      </c>
      <c r="R544">
        <f>IF(Table4[[#This Row],[DaysLate]]="","",IF(Table4[[#This Row],[DaysLate]]&gt;0,1,0))</f>
        <v>0</v>
      </c>
      <c r="S544" t="str">
        <f>IF(Table4[[#This Row],[DisputedFlag]]="","",IF(Table4[[#This Row],[DisputedFlag]]="Yes",1,0))</f>
        <v/>
      </c>
      <c r="T544">
        <f>IF(Table4[[#This Row],[PaymentStatus]]="Open",1,0)</f>
        <v>0</v>
      </c>
      <c r="U544">
        <f>IF(Table4[[#This Row],[InvoiceDate]]&lt;&gt;"",YEAR(Table4[[#This Row],[InvoiceDate]]),"")</f>
        <v>2025</v>
      </c>
    </row>
    <row r="545" spans="1:21" x14ac:dyDescent="0.4">
      <c r="A545" t="s">
        <v>566</v>
      </c>
      <c r="B545" t="s">
        <v>945</v>
      </c>
      <c r="C545" t="s">
        <v>18</v>
      </c>
      <c r="D545" s="1">
        <v>45815</v>
      </c>
      <c r="E545" s="1">
        <v>45845</v>
      </c>
      <c r="F545">
        <v>2839.95</v>
      </c>
      <c r="G545" t="s">
        <v>11</v>
      </c>
      <c r="H545" t="s">
        <v>28</v>
      </c>
      <c r="I545" s="1">
        <v>45866</v>
      </c>
      <c r="J545">
        <v>21</v>
      </c>
      <c r="K545" t="s">
        <v>947</v>
      </c>
      <c r="L545">
        <v>391</v>
      </c>
      <c r="M545" t="s">
        <v>947</v>
      </c>
      <c r="N545" t="s">
        <v>947</v>
      </c>
      <c r="O545" t="s">
        <v>13</v>
      </c>
      <c r="P545" t="s">
        <v>946</v>
      </c>
      <c r="Q545" t="str">
        <f>IF(Table4[[#This Row],[DaysLate]]="","NA",IF(Table4[[#This Row],[DaysLate]]&lt;=0,"On Time",IF(Table4[[#This Row],[DaysLate]]&lt;=30,"1-30 Days",IF(Table4[[#This Row],[DaysLate]]&lt;=60,"30-60 Days",IF(Table4[[#This Row],[DaysLate]]&lt;=90,"60-90 Days","90+ Days")))))</f>
        <v>1-30 Days</v>
      </c>
      <c r="R545">
        <f>IF(Table4[[#This Row],[DaysLate]]="","",IF(Table4[[#This Row],[DaysLate]]&gt;0,1,0))</f>
        <v>1</v>
      </c>
      <c r="S545" t="str">
        <f>IF(Table4[[#This Row],[DisputedFlag]]="","",IF(Table4[[#This Row],[DisputedFlag]]="Yes",1,0))</f>
        <v/>
      </c>
      <c r="T545">
        <f>IF(Table4[[#This Row],[PaymentStatus]]="Open",1,0)</f>
        <v>0</v>
      </c>
      <c r="U545">
        <f>IF(Table4[[#This Row],[InvoiceDate]]&lt;&gt;"",YEAR(Table4[[#This Row],[InvoiceDate]]),"")</f>
        <v>2025</v>
      </c>
    </row>
    <row r="546" spans="1:21" x14ac:dyDescent="0.4">
      <c r="A546" t="s">
        <v>567</v>
      </c>
      <c r="B546" t="s">
        <v>945</v>
      </c>
      <c r="C546" t="s">
        <v>18</v>
      </c>
      <c r="D546" s="1">
        <v>45122</v>
      </c>
      <c r="E546" s="1">
        <v>45152</v>
      </c>
      <c r="F546">
        <v>2261.9499999999998</v>
      </c>
      <c r="G546" t="s">
        <v>19</v>
      </c>
      <c r="H546" t="s">
        <v>12</v>
      </c>
      <c r="I546" s="1">
        <v>0</v>
      </c>
      <c r="J546" t="s">
        <v>947</v>
      </c>
      <c r="K546" t="s">
        <v>947</v>
      </c>
      <c r="L546">
        <v>770</v>
      </c>
      <c r="M546" t="s">
        <v>947</v>
      </c>
      <c r="N546" t="s">
        <v>947</v>
      </c>
      <c r="O546" t="s">
        <v>13</v>
      </c>
      <c r="P546" t="s">
        <v>946</v>
      </c>
      <c r="Q546" t="str">
        <f>IF(Table4[[#This Row],[DaysLate]]="","NA",IF(Table4[[#This Row],[DaysLate]]&lt;=0,"On Time",IF(Table4[[#This Row],[DaysLate]]&lt;=30,"1-30 Days",IF(Table4[[#This Row],[DaysLate]]&lt;=60,"30-60 Days",IF(Table4[[#This Row],[DaysLate]]&lt;=90,"60-90 Days","90+ Days")))))</f>
        <v>NA</v>
      </c>
      <c r="R546" t="str">
        <f>IF(Table4[[#This Row],[DaysLate]]="","",IF(Table4[[#This Row],[DaysLate]]&gt;0,1,0))</f>
        <v/>
      </c>
      <c r="S546" t="str">
        <f>IF(Table4[[#This Row],[DisputedFlag]]="","",IF(Table4[[#This Row],[DisputedFlag]]="Yes",1,0))</f>
        <v/>
      </c>
      <c r="T546">
        <f>IF(Table4[[#This Row],[PaymentStatus]]="Open",1,0)</f>
        <v>1</v>
      </c>
      <c r="U546">
        <f>IF(Table4[[#This Row],[InvoiceDate]]&lt;&gt;"",YEAR(Table4[[#This Row],[InvoiceDate]]),"")</f>
        <v>2023</v>
      </c>
    </row>
    <row r="547" spans="1:21" x14ac:dyDescent="0.4">
      <c r="A547" t="s">
        <v>568</v>
      </c>
      <c r="B547" t="s">
        <v>945</v>
      </c>
      <c r="C547" t="s">
        <v>18</v>
      </c>
      <c r="D547" s="1">
        <v>45686</v>
      </c>
      <c r="E547" s="1">
        <v>45716</v>
      </c>
      <c r="F547">
        <v>104.02</v>
      </c>
      <c r="G547" t="s">
        <v>11</v>
      </c>
      <c r="H547" t="s">
        <v>16</v>
      </c>
      <c r="I547" s="1">
        <v>0</v>
      </c>
      <c r="J547" t="s">
        <v>947</v>
      </c>
      <c r="K547" t="s">
        <v>947</v>
      </c>
      <c r="L547">
        <v>391</v>
      </c>
      <c r="M547" t="s">
        <v>947</v>
      </c>
      <c r="N547" t="s">
        <v>947</v>
      </c>
      <c r="O547" t="s">
        <v>13</v>
      </c>
      <c r="P547" t="s">
        <v>946</v>
      </c>
      <c r="Q547" t="str">
        <f>IF(Table4[[#This Row],[DaysLate]]="","NA",IF(Table4[[#This Row],[DaysLate]]&lt;=0,"On Time",IF(Table4[[#This Row],[DaysLate]]&lt;=30,"1-30 Days",IF(Table4[[#This Row],[DaysLate]]&lt;=60,"30-60 Days",IF(Table4[[#This Row],[DaysLate]]&lt;=90,"60-90 Days","90+ Days")))))</f>
        <v>NA</v>
      </c>
      <c r="R547" t="str">
        <f>IF(Table4[[#This Row],[DaysLate]]="","",IF(Table4[[#This Row],[DaysLate]]&gt;0,1,0))</f>
        <v/>
      </c>
      <c r="S547" t="str">
        <f>IF(Table4[[#This Row],[DisputedFlag]]="","",IF(Table4[[#This Row],[DisputedFlag]]="Yes",1,0))</f>
        <v/>
      </c>
      <c r="T547">
        <f>IF(Table4[[#This Row],[PaymentStatus]]="Open",1,0)</f>
        <v>0</v>
      </c>
      <c r="U547">
        <f>IF(Table4[[#This Row],[InvoiceDate]]&lt;&gt;"",YEAR(Table4[[#This Row],[InvoiceDate]]),"")</f>
        <v>2025</v>
      </c>
    </row>
    <row r="548" spans="1:21" x14ac:dyDescent="0.4">
      <c r="A548" t="s">
        <v>569</v>
      </c>
      <c r="B548" t="s">
        <v>945</v>
      </c>
      <c r="C548" t="s">
        <v>43</v>
      </c>
      <c r="D548" s="1">
        <v>45818</v>
      </c>
      <c r="E548" s="1">
        <v>45848</v>
      </c>
      <c r="F548">
        <v>3899.93</v>
      </c>
      <c r="G548" t="s">
        <v>19</v>
      </c>
      <c r="H548" t="s">
        <v>16</v>
      </c>
      <c r="I548" s="1">
        <v>0</v>
      </c>
      <c r="J548" t="s">
        <v>947</v>
      </c>
      <c r="K548" t="s">
        <v>947</v>
      </c>
      <c r="L548">
        <v>770</v>
      </c>
      <c r="M548" t="s">
        <v>947</v>
      </c>
      <c r="N548" t="s">
        <v>947</v>
      </c>
      <c r="O548" t="s">
        <v>13</v>
      </c>
      <c r="P548" t="s">
        <v>946</v>
      </c>
      <c r="Q548" t="str">
        <f>IF(Table4[[#This Row],[DaysLate]]="","NA",IF(Table4[[#This Row],[DaysLate]]&lt;=0,"On Time",IF(Table4[[#This Row],[DaysLate]]&lt;=30,"1-30 Days",IF(Table4[[#This Row],[DaysLate]]&lt;=60,"30-60 Days",IF(Table4[[#This Row],[DaysLate]]&lt;=90,"60-90 Days","90+ Days")))))</f>
        <v>NA</v>
      </c>
      <c r="R548" t="str">
        <f>IF(Table4[[#This Row],[DaysLate]]="","",IF(Table4[[#This Row],[DaysLate]]&gt;0,1,0))</f>
        <v/>
      </c>
      <c r="S548" t="str">
        <f>IF(Table4[[#This Row],[DisputedFlag]]="","",IF(Table4[[#This Row],[DisputedFlag]]="Yes",1,0))</f>
        <v/>
      </c>
      <c r="T548">
        <f>IF(Table4[[#This Row],[PaymentStatus]]="Open",1,0)</f>
        <v>0</v>
      </c>
      <c r="U548">
        <f>IF(Table4[[#This Row],[InvoiceDate]]&lt;&gt;"",YEAR(Table4[[#This Row],[InvoiceDate]]),"")</f>
        <v>2025</v>
      </c>
    </row>
    <row r="549" spans="1:21" x14ac:dyDescent="0.4">
      <c r="A549" t="s">
        <v>570</v>
      </c>
      <c r="B549" t="s">
        <v>945</v>
      </c>
      <c r="C549" t="s">
        <v>39</v>
      </c>
      <c r="D549" s="1">
        <v>45476</v>
      </c>
      <c r="E549" s="1">
        <v>45506</v>
      </c>
      <c r="F549">
        <v>276.7</v>
      </c>
      <c r="G549" t="s">
        <v>11</v>
      </c>
      <c r="H549" t="s">
        <v>12</v>
      </c>
      <c r="I549" s="1">
        <v>0</v>
      </c>
      <c r="J549" t="s">
        <v>947</v>
      </c>
      <c r="K549" t="s">
        <v>947</v>
      </c>
      <c r="L549">
        <v>818</v>
      </c>
      <c r="M549" t="s">
        <v>947</v>
      </c>
      <c r="N549" t="s">
        <v>947</v>
      </c>
      <c r="O549" t="s">
        <v>13</v>
      </c>
      <c r="P549" t="s">
        <v>946</v>
      </c>
      <c r="Q549" t="str">
        <f>IF(Table4[[#This Row],[DaysLate]]="","NA",IF(Table4[[#This Row],[DaysLate]]&lt;=0,"On Time",IF(Table4[[#This Row],[DaysLate]]&lt;=30,"1-30 Days",IF(Table4[[#This Row],[DaysLate]]&lt;=60,"30-60 Days",IF(Table4[[#This Row],[DaysLate]]&lt;=90,"60-90 Days","90+ Days")))))</f>
        <v>NA</v>
      </c>
      <c r="R549" t="str">
        <f>IF(Table4[[#This Row],[DaysLate]]="","",IF(Table4[[#This Row],[DaysLate]]&gt;0,1,0))</f>
        <v/>
      </c>
      <c r="S549" t="str">
        <f>IF(Table4[[#This Row],[DisputedFlag]]="","",IF(Table4[[#This Row],[DisputedFlag]]="Yes",1,0))</f>
        <v/>
      </c>
      <c r="T549">
        <f>IF(Table4[[#This Row],[PaymentStatus]]="Open",1,0)</f>
        <v>1</v>
      </c>
      <c r="U549">
        <f>IF(Table4[[#This Row],[InvoiceDate]]&lt;&gt;"",YEAR(Table4[[#This Row],[InvoiceDate]]),"")</f>
        <v>2024</v>
      </c>
    </row>
    <row r="550" spans="1:21" x14ac:dyDescent="0.4">
      <c r="A550" t="s">
        <v>571</v>
      </c>
      <c r="B550" t="s">
        <v>945</v>
      </c>
      <c r="C550" t="s">
        <v>10</v>
      </c>
      <c r="D550" s="1">
        <v>45096</v>
      </c>
      <c r="E550" s="1">
        <v>45126</v>
      </c>
      <c r="F550">
        <v>4610.3100000000004</v>
      </c>
      <c r="G550" t="s">
        <v>22</v>
      </c>
      <c r="H550" t="s">
        <v>16</v>
      </c>
      <c r="I550" s="1">
        <v>0</v>
      </c>
      <c r="J550" t="s">
        <v>947</v>
      </c>
      <c r="K550" t="s">
        <v>947</v>
      </c>
      <c r="L550">
        <v>406</v>
      </c>
      <c r="M550" t="s">
        <v>947</v>
      </c>
      <c r="N550" t="s">
        <v>947</v>
      </c>
      <c r="O550" t="s">
        <v>13</v>
      </c>
      <c r="P550" t="s">
        <v>946</v>
      </c>
      <c r="Q550" t="str">
        <f>IF(Table4[[#This Row],[DaysLate]]="","NA",IF(Table4[[#This Row],[DaysLate]]&lt;=0,"On Time",IF(Table4[[#This Row],[DaysLate]]&lt;=30,"1-30 Days",IF(Table4[[#This Row],[DaysLate]]&lt;=60,"30-60 Days",IF(Table4[[#This Row],[DaysLate]]&lt;=90,"60-90 Days","90+ Days")))))</f>
        <v>NA</v>
      </c>
      <c r="R550" t="str">
        <f>IF(Table4[[#This Row],[DaysLate]]="","",IF(Table4[[#This Row],[DaysLate]]&gt;0,1,0))</f>
        <v/>
      </c>
      <c r="S550" t="str">
        <f>IF(Table4[[#This Row],[DisputedFlag]]="","",IF(Table4[[#This Row],[DisputedFlag]]="Yes",1,0))</f>
        <v/>
      </c>
      <c r="T550">
        <f>IF(Table4[[#This Row],[PaymentStatus]]="Open",1,0)</f>
        <v>0</v>
      </c>
      <c r="U550">
        <f>IF(Table4[[#This Row],[InvoiceDate]]&lt;&gt;"",YEAR(Table4[[#This Row],[InvoiceDate]]),"")</f>
        <v>2023</v>
      </c>
    </row>
    <row r="551" spans="1:21" x14ac:dyDescent="0.4">
      <c r="A551" t="s">
        <v>572</v>
      </c>
      <c r="B551" t="s">
        <v>945</v>
      </c>
      <c r="C551" t="s">
        <v>21</v>
      </c>
      <c r="D551" s="1">
        <v>45812</v>
      </c>
      <c r="E551" s="1">
        <v>45842</v>
      </c>
      <c r="F551">
        <v>1285.1300000000001</v>
      </c>
      <c r="G551" t="s">
        <v>19</v>
      </c>
      <c r="H551" t="s">
        <v>28</v>
      </c>
      <c r="I551" s="1">
        <v>45842</v>
      </c>
      <c r="J551">
        <v>0</v>
      </c>
      <c r="K551" t="s">
        <v>947</v>
      </c>
      <c r="L551">
        <v>897</v>
      </c>
      <c r="M551" t="s">
        <v>947</v>
      </c>
      <c r="N551" t="s">
        <v>947</v>
      </c>
      <c r="O551" t="s">
        <v>13</v>
      </c>
      <c r="P551" t="s">
        <v>946</v>
      </c>
      <c r="Q551" t="str">
        <f>IF(Table4[[#This Row],[DaysLate]]="","NA",IF(Table4[[#This Row],[DaysLate]]&lt;=0,"On Time",IF(Table4[[#This Row],[DaysLate]]&lt;=30,"1-30 Days",IF(Table4[[#This Row],[DaysLate]]&lt;=60,"30-60 Days",IF(Table4[[#This Row],[DaysLate]]&lt;=90,"60-90 Days","90+ Days")))))</f>
        <v>On Time</v>
      </c>
      <c r="R551">
        <f>IF(Table4[[#This Row],[DaysLate]]="","",IF(Table4[[#This Row],[DaysLate]]&gt;0,1,0))</f>
        <v>0</v>
      </c>
      <c r="S551" t="str">
        <f>IF(Table4[[#This Row],[DisputedFlag]]="","",IF(Table4[[#This Row],[DisputedFlag]]="Yes",1,0))</f>
        <v/>
      </c>
      <c r="T551">
        <f>IF(Table4[[#This Row],[PaymentStatus]]="Open",1,0)</f>
        <v>0</v>
      </c>
      <c r="U551">
        <f>IF(Table4[[#This Row],[InvoiceDate]]&lt;&gt;"",YEAR(Table4[[#This Row],[InvoiceDate]]),"")</f>
        <v>2025</v>
      </c>
    </row>
    <row r="552" spans="1:21" x14ac:dyDescent="0.4">
      <c r="A552" t="s">
        <v>573</v>
      </c>
      <c r="B552" t="s">
        <v>945</v>
      </c>
      <c r="C552" t="s">
        <v>43</v>
      </c>
      <c r="D552" s="1">
        <v>45069</v>
      </c>
      <c r="E552" s="1">
        <v>45099</v>
      </c>
      <c r="F552">
        <v>3752.28</v>
      </c>
      <c r="G552" t="s">
        <v>19</v>
      </c>
      <c r="H552" t="s">
        <v>16</v>
      </c>
      <c r="I552" s="1">
        <v>0</v>
      </c>
      <c r="J552" t="s">
        <v>947</v>
      </c>
      <c r="K552" t="s">
        <v>947</v>
      </c>
      <c r="L552">
        <v>770</v>
      </c>
      <c r="M552" t="s">
        <v>947</v>
      </c>
      <c r="N552" t="s">
        <v>947</v>
      </c>
      <c r="O552" t="s">
        <v>13</v>
      </c>
      <c r="P552" t="s">
        <v>946</v>
      </c>
      <c r="Q552" t="str">
        <f>IF(Table4[[#This Row],[DaysLate]]="","NA",IF(Table4[[#This Row],[DaysLate]]&lt;=0,"On Time",IF(Table4[[#This Row],[DaysLate]]&lt;=30,"1-30 Days",IF(Table4[[#This Row],[DaysLate]]&lt;=60,"30-60 Days",IF(Table4[[#This Row],[DaysLate]]&lt;=90,"60-90 Days","90+ Days")))))</f>
        <v>NA</v>
      </c>
      <c r="R552" t="str">
        <f>IF(Table4[[#This Row],[DaysLate]]="","",IF(Table4[[#This Row],[DaysLate]]&gt;0,1,0))</f>
        <v/>
      </c>
      <c r="S552" t="str">
        <f>IF(Table4[[#This Row],[DisputedFlag]]="","",IF(Table4[[#This Row],[DisputedFlag]]="Yes",1,0))</f>
        <v/>
      </c>
      <c r="T552">
        <f>IF(Table4[[#This Row],[PaymentStatus]]="Open",1,0)</f>
        <v>0</v>
      </c>
      <c r="U552">
        <f>IF(Table4[[#This Row],[InvoiceDate]]&lt;&gt;"",YEAR(Table4[[#This Row],[InvoiceDate]]),"")</f>
        <v>2023</v>
      </c>
    </row>
    <row r="553" spans="1:21" x14ac:dyDescent="0.4">
      <c r="A553" t="s">
        <v>574</v>
      </c>
      <c r="B553" t="s">
        <v>945</v>
      </c>
      <c r="C553" t="s">
        <v>18</v>
      </c>
      <c r="D553" s="1">
        <v>45234</v>
      </c>
      <c r="E553" s="1">
        <v>45264</v>
      </c>
      <c r="F553">
        <v>3746.16</v>
      </c>
      <c r="G553" t="s">
        <v>19</v>
      </c>
      <c r="H553" t="s">
        <v>12</v>
      </c>
      <c r="I553" s="1">
        <v>0</v>
      </c>
      <c r="J553" t="s">
        <v>947</v>
      </c>
      <c r="K553" t="s">
        <v>947</v>
      </c>
      <c r="L553">
        <v>406</v>
      </c>
      <c r="M553" t="s">
        <v>947</v>
      </c>
      <c r="N553" t="s">
        <v>947</v>
      </c>
      <c r="O553" t="s">
        <v>13</v>
      </c>
      <c r="P553" t="s">
        <v>946</v>
      </c>
      <c r="Q553" t="str">
        <f>IF(Table4[[#This Row],[DaysLate]]="","NA",IF(Table4[[#This Row],[DaysLate]]&lt;=0,"On Time",IF(Table4[[#This Row],[DaysLate]]&lt;=30,"1-30 Days",IF(Table4[[#This Row],[DaysLate]]&lt;=60,"30-60 Days",IF(Table4[[#This Row],[DaysLate]]&lt;=90,"60-90 Days","90+ Days")))))</f>
        <v>NA</v>
      </c>
      <c r="R553" t="str">
        <f>IF(Table4[[#This Row],[DaysLate]]="","",IF(Table4[[#This Row],[DaysLate]]&gt;0,1,0))</f>
        <v/>
      </c>
      <c r="S553" t="str">
        <f>IF(Table4[[#This Row],[DisputedFlag]]="","",IF(Table4[[#This Row],[DisputedFlag]]="Yes",1,0))</f>
        <v/>
      </c>
      <c r="T553">
        <f>IF(Table4[[#This Row],[PaymentStatus]]="Open",1,0)</f>
        <v>1</v>
      </c>
      <c r="U553">
        <f>IF(Table4[[#This Row],[InvoiceDate]]&lt;&gt;"",YEAR(Table4[[#This Row],[InvoiceDate]]),"")</f>
        <v>2023</v>
      </c>
    </row>
    <row r="554" spans="1:21" x14ac:dyDescent="0.4">
      <c r="A554" t="s">
        <v>575</v>
      </c>
      <c r="B554" t="s">
        <v>945</v>
      </c>
      <c r="C554" t="s">
        <v>10</v>
      </c>
      <c r="D554" s="1">
        <v>45644</v>
      </c>
      <c r="E554" s="1">
        <v>45674</v>
      </c>
      <c r="F554">
        <v>4464.8999999999996</v>
      </c>
      <c r="G554" t="s">
        <v>22</v>
      </c>
      <c r="H554" t="s">
        <v>28</v>
      </c>
      <c r="I554" s="1">
        <v>45674</v>
      </c>
      <c r="J554">
        <v>0</v>
      </c>
      <c r="K554" t="s">
        <v>947</v>
      </c>
      <c r="L554">
        <v>818</v>
      </c>
      <c r="M554" t="s">
        <v>947</v>
      </c>
      <c r="N554" t="s">
        <v>947</v>
      </c>
      <c r="O554" t="s">
        <v>13</v>
      </c>
      <c r="P554" t="s">
        <v>946</v>
      </c>
      <c r="Q554" t="str">
        <f>IF(Table4[[#This Row],[DaysLate]]="","NA",IF(Table4[[#This Row],[DaysLate]]&lt;=0,"On Time",IF(Table4[[#This Row],[DaysLate]]&lt;=30,"1-30 Days",IF(Table4[[#This Row],[DaysLate]]&lt;=60,"30-60 Days",IF(Table4[[#This Row],[DaysLate]]&lt;=90,"60-90 Days","90+ Days")))))</f>
        <v>On Time</v>
      </c>
      <c r="R554">
        <f>IF(Table4[[#This Row],[DaysLate]]="","",IF(Table4[[#This Row],[DaysLate]]&gt;0,1,0))</f>
        <v>0</v>
      </c>
      <c r="S554" t="str">
        <f>IF(Table4[[#This Row],[DisputedFlag]]="","",IF(Table4[[#This Row],[DisputedFlag]]="Yes",1,0))</f>
        <v/>
      </c>
      <c r="T554">
        <f>IF(Table4[[#This Row],[PaymentStatus]]="Open",1,0)</f>
        <v>0</v>
      </c>
      <c r="U554">
        <f>IF(Table4[[#This Row],[InvoiceDate]]&lt;&gt;"",YEAR(Table4[[#This Row],[InvoiceDate]]),"")</f>
        <v>2024</v>
      </c>
    </row>
    <row r="555" spans="1:21" x14ac:dyDescent="0.4">
      <c r="A555" t="s">
        <v>576</v>
      </c>
      <c r="B555" t="s">
        <v>945</v>
      </c>
      <c r="C555" t="s">
        <v>43</v>
      </c>
      <c r="D555" s="1">
        <v>45471</v>
      </c>
      <c r="E555" s="1">
        <v>45501</v>
      </c>
      <c r="F555">
        <v>4957.1499999999996</v>
      </c>
      <c r="G555" t="s">
        <v>22</v>
      </c>
      <c r="H555" t="s">
        <v>12</v>
      </c>
      <c r="I555" s="1">
        <v>0</v>
      </c>
      <c r="J555" t="s">
        <v>947</v>
      </c>
      <c r="K555" t="s">
        <v>947</v>
      </c>
      <c r="L555">
        <v>391</v>
      </c>
      <c r="M555" t="s">
        <v>947</v>
      </c>
      <c r="N555" t="s">
        <v>947</v>
      </c>
      <c r="O555" t="s">
        <v>13</v>
      </c>
      <c r="P555" t="s">
        <v>946</v>
      </c>
      <c r="Q555" t="str">
        <f>IF(Table4[[#This Row],[DaysLate]]="","NA",IF(Table4[[#This Row],[DaysLate]]&lt;=0,"On Time",IF(Table4[[#This Row],[DaysLate]]&lt;=30,"1-30 Days",IF(Table4[[#This Row],[DaysLate]]&lt;=60,"30-60 Days",IF(Table4[[#This Row],[DaysLate]]&lt;=90,"60-90 Days","90+ Days")))))</f>
        <v>NA</v>
      </c>
      <c r="R555" t="str">
        <f>IF(Table4[[#This Row],[DaysLate]]="","",IF(Table4[[#This Row],[DaysLate]]&gt;0,1,0))</f>
        <v/>
      </c>
      <c r="S555" t="str">
        <f>IF(Table4[[#This Row],[DisputedFlag]]="","",IF(Table4[[#This Row],[DisputedFlag]]="Yes",1,0))</f>
        <v/>
      </c>
      <c r="T555">
        <f>IF(Table4[[#This Row],[PaymentStatus]]="Open",1,0)</f>
        <v>1</v>
      </c>
      <c r="U555">
        <f>IF(Table4[[#This Row],[InvoiceDate]]&lt;&gt;"",YEAR(Table4[[#This Row],[InvoiceDate]]),"")</f>
        <v>2024</v>
      </c>
    </row>
    <row r="556" spans="1:21" x14ac:dyDescent="0.4">
      <c r="A556" t="s">
        <v>577</v>
      </c>
      <c r="B556" t="s">
        <v>945</v>
      </c>
      <c r="C556" t="s">
        <v>39</v>
      </c>
      <c r="D556" s="1">
        <v>45503</v>
      </c>
      <c r="E556" s="1">
        <v>45533</v>
      </c>
      <c r="F556">
        <v>129.91</v>
      </c>
      <c r="G556" t="s">
        <v>19</v>
      </c>
      <c r="H556" t="s">
        <v>12</v>
      </c>
      <c r="I556" s="1">
        <v>0</v>
      </c>
      <c r="J556" t="s">
        <v>947</v>
      </c>
      <c r="K556" t="s">
        <v>947</v>
      </c>
      <c r="L556">
        <v>897</v>
      </c>
      <c r="M556" t="s">
        <v>947</v>
      </c>
      <c r="N556" t="s">
        <v>947</v>
      </c>
      <c r="O556" t="s">
        <v>13</v>
      </c>
      <c r="P556" t="s">
        <v>946</v>
      </c>
      <c r="Q556" t="str">
        <f>IF(Table4[[#This Row],[DaysLate]]="","NA",IF(Table4[[#This Row],[DaysLate]]&lt;=0,"On Time",IF(Table4[[#This Row],[DaysLate]]&lt;=30,"1-30 Days",IF(Table4[[#This Row],[DaysLate]]&lt;=60,"30-60 Days",IF(Table4[[#This Row],[DaysLate]]&lt;=90,"60-90 Days","90+ Days")))))</f>
        <v>NA</v>
      </c>
      <c r="R556" t="str">
        <f>IF(Table4[[#This Row],[DaysLate]]="","",IF(Table4[[#This Row],[DaysLate]]&gt;0,1,0))</f>
        <v/>
      </c>
      <c r="S556" t="str">
        <f>IF(Table4[[#This Row],[DisputedFlag]]="","",IF(Table4[[#This Row],[DisputedFlag]]="Yes",1,0))</f>
        <v/>
      </c>
      <c r="T556">
        <f>IF(Table4[[#This Row],[PaymentStatus]]="Open",1,0)</f>
        <v>1</v>
      </c>
      <c r="U556">
        <f>IF(Table4[[#This Row],[InvoiceDate]]&lt;&gt;"",YEAR(Table4[[#This Row],[InvoiceDate]]),"")</f>
        <v>2024</v>
      </c>
    </row>
    <row r="557" spans="1:21" x14ac:dyDescent="0.4">
      <c r="A557" t="s">
        <v>578</v>
      </c>
      <c r="B557" t="s">
        <v>945</v>
      </c>
      <c r="C557" t="s">
        <v>18</v>
      </c>
      <c r="D557" s="1">
        <v>45080</v>
      </c>
      <c r="E557" s="1">
        <v>45110</v>
      </c>
      <c r="F557">
        <v>4151.46</v>
      </c>
      <c r="G557" t="s">
        <v>25</v>
      </c>
      <c r="H557" t="s">
        <v>28</v>
      </c>
      <c r="I557" s="1">
        <v>45110</v>
      </c>
      <c r="J557">
        <v>0</v>
      </c>
      <c r="K557" t="s">
        <v>947</v>
      </c>
      <c r="L557">
        <v>818</v>
      </c>
      <c r="M557" t="s">
        <v>947</v>
      </c>
      <c r="N557" t="s">
        <v>947</v>
      </c>
      <c r="O557" t="s">
        <v>13</v>
      </c>
      <c r="P557" t="s">
        <v>946</v>
      </c>
      <c r="Q557" t="str">
        <f>IF(Table4[[#This Row],[DaysLate]]="","NA",IF(Table4[[#This Row],[DaysLate]]&lt;=0,"On Time",IF(Table4[[#This Row],[DaysLate]]&lt;=30,"1-30 Days",IF(Table4[[#This Row],[DaysLate]]&lt;=60,"30-60 Days",IF(Table4[[#This Row],[DaysLate]]&lt;=90,"60-90 Days","90+ Days")))))</f>
        <v>On Time</v>
      </c>
      <c r="R557">
        <f>IF(Table4[[#This Row],[DaysLate]]="","",IF(Table4[[#This Row],[DaysLate]]&gt;0,1,0))</f>
        <v>0</v>
      </c>
      <c r="S557" t="str">
        <f>IF(Table4[[#This Row],[DisputedFlag]]="","",IF(Table4[[#This Row],[DisputedFlag]]="Yes",1,0))</f>
        <v/>
      </c>
      <c r="T557">
        <f>IF(Table4[[#This Row],[PaymentStatus]]="Open",1,0)</f>
        <v>0</v>
      </c>
      <c r="U557">
        <f>IF(Table4[[#This Row],[InvoiceDate]]&lt;&gt;"",YEAR(Table4[[#This Row],[InvoiceDate]]),"")</f>
        <v>2023</v>
      </c>
    </row>
    <row r="558" spans="1:21" x14ac:dyDescent="0.4">
      <c r="A558" t="s">
        <v>579</v>
      </c>
      <c r="B558" t="s">
        <v>945</v>
      </c>
      <c r="C558" t="s">
        <v>43</v>
      </c>
      <c r="D558" s="1">
        <v>45345</v>
      </c>
      <c r="E558" s="1">
        <v>45375</v>
      </c>
      <c r="F558">
        <v>4386</v>
      </c>
      <c r="G558" t="s">
        <v>25</v>
      </c>
      <c r="H558" t="s">
        <v>12</v>
      </c>
      <c r="I558" s="1">
        <v>0</v>
      </c>
      <c r="J558" t="s">
        <v>947</v>
      </c>
      <c r="K558" t="s">
        <v>947</v>
      </c>
      <c r="L558">
        <v>770</v>
      </c>
      <c r="M558" t="s">
        <v>947</v>
      </c>
      <c r="N558" t="s">
        <v>947</v>
      </c>
      <c r="O558" t="s">
        <v>13</v>
      </c>
      <c r="P558" t="s">
        <v>946</v>
      </c>
      <c r="Q558" t="str">
        <f>IF(Table4[[#This Row],[DaysLate]]="","NA",IF(Table4[[#This Row],[DaysLate]]&lt;=0,"On Time",IF(Table4[[#This Row],[DaysLate]]&lt;=30,"1-30 Days",IF(Table4[[#This Row],[DaysLate]]&lt;=60,"30-60 Days",IF(Table4[[#This Row],[DaysLate]]&lt;=90,"60-90 Days","90+ Days")))))</f>
        <v>NA</v>
      </c>
      <c r="R558" t="str">
        <f>IF(Table4[[#This Row],[DaysLate]]="","",IF(Table4[[#This Row],[DaysLate]]&gt;0,1,0))</f>
        <v/>
      </c>
      <c r="S558" t="str">
        <f>IF(Table4[[#This Row],[DisputedFlag]]="","",IF(Table4[[#This Row],[DisputedFlag]]="Yes",1,0))</f>
        <v/>
      </c>
      <c r="T558">
        <f>IF(Table4[[#This Row],[PaymentStatus]]="Open",1,0)</f>
        <v>1</v>
      </c>
      <c r="U558">
        <f>IF(Table4[[#This Row],[InvoiceDate]]&lt;&gt;"",YEAR(Table4[[#This Row],[InvoiceDate]]),"")</f>
        <v>2024</v>
      </c>
    </row>
    <row r="559" spans="1:21" x14ac:dyDescent="0.4">
      <c r="A559" t="s">
        <v>580</v>
      </c>
      <c r="B559" t="s">
        <v>945</v>
      </c>
      <c r="C559" t="s">
        <v>39</v>
      </c>
      <c r="D559" s="1">
        <v>45452</v>
      </c>
      <c r="E559" s="1">
        <v>45482</v>
      </c>
      <c r="F559">
        <v>2792.29</v>
      </c>
      <c r="G559" t="s">
        <v>25</v>
      </c>
      <c r="H559" t="s">
        <v>28</v>
      </c>
      <c r="I559" s="1">
        <v>45482</v>
      </c>
      <c r="J559">
        <v>0</v>
      </c>
      <c r="K559" t="s">
        <v>947</v>
      </c>
      <c r="L559">
        <v>406</v>
      </c>
      <c r="M559" t="s">
        <v>947</v>
      </c>
      <c r="N559" t="s">
        <v>947</v>
      </c>
      <c r="O559" t="s">
        <v>13</v>
      </c>
      <c r="P559" t="s">
        <v>946</v>
      </c>
      <c r="Q559" t="str">
        <f>IF(Table4[[#This Row],[DaysLate]]="","NA",IF(Table4[[#This Row],[DaysLate]]&lt;=0,"On Time",IF(Table4[[#This Row],[DaysLate]]&lt;=30,"1-30 Days",IF(Table4[[#This Row],[DaysLate]]&lt;=60,"30-60 Days",IF(Table4[[#This Row],[DaysLate]]&lt;=90,"60-90 Days","90+ Days")))))</f>
        <v>On Time</v>
      </c>
      <c r="R559">
        <f>IF(Table4[[#This Row],[DaysLate]]="","",IF(Table4[[#This Row],[DaysLate]]&gt;0,1,0))</f>
        <v>0</v>
      </c>
      <c r="S559" t="str">
        <f>IF(Table4[[#This Row],[DisputedFlag]]="","",IF(Table4[[#This Row],[DisputedFlag]]="Yes",1,0))</f>
        <v/>
      </c>
      <c r="T559">
        <f>IF(Table4[[#This Row],[PaymentStatus]]="Open",1,0)</f>
        <v>0</v>
      </c>
      <c r="U559">
        <f>IF(Table4[[#This Row],[InvoiceDate]]&lt;&gt;"",YEAR(Table4[[#This Row],[InvoiceDate]]),"")</f>
        <v>2024</v>
      </c>
    </row>
    <row r="560" spans="1:21" x14ac:dyDescent="0.4">
      <c r="A560" t="s">
        <v>581</v>
      </c>
      <c r="B560" t="s">
        <v>945</v>
      </c>
      <c r="C560" t="s">
        <v>43</v>
      </c>
      <c r="D560" s="1">
        <v>45738</v>
      </c>
      <c r="E560" s="1">
        <v>45768</v>
      </c>
      <c r="F560">
        <v>2307.9</v>
      </c>
      <c r="G560" t="s">
        <v>19</v>
      </c>
      <c r="H560" t="s">
        <v>12</v>
      </c>
      <c r="I560" s="1">
        <v>0</v>
      </c>
      <c r="J560" t="s">
        <v>947</v>
      </c>
      <c r="K560" t="s">
        <v>947</v>
      </c>
      <c r="L560">
        <v>391</v>
      </c>
      <c r="M560" t="s">
        <v>947</v>
      </c>
      <c r="N560" t="s">
        <v>947</v>
      </c>
      <c r="O560" t="s">
        <v>13</v>
      </c>
      <c r="P560" t="s">
        <v>946</v>
      </c>
      <c r="Q560" t="str">
        <f>IF(Table4[[#This Row],[DaysLate]]="","NA",IF(Table4[[#This Row],[DaysLate]]&lt;=0,"On Time",IF(Table4[[#This Row],[DaysLate]]&lt;=30,"1-30 Days",IF(Table4[[#This Row],[DaysLate]]&lt;=60,"30-60 Days",IF(Table4[[#This Row],[DaysLate]]&lt;=90,"60-90 Days","90+ Days")))))</f>
        <v>NA</v>
      </c>
      <c r="R560" t="str">
        <f>IF(Table4[[#This Row],[DaysLate]]="","",IF(Table4[[#This Row],[DaysLate]]&gt;0,1,0))</f>
        <v/>
      </c>
      <c r="S560" t="str">
        <f>IF(Table4[[#This Row],[DisputedFlag]]="","",IF(Table4[[#This Row],[DisputedFlag]]="Yes",1,0))</f>
        <v/>
      </c>
      <c r="T560">
        <f>IF(Table4[[#This Row],[PaymentStatus]]="Open",1,0)</f>
        <v>1</v>
      </c>
      <c r="U560">
        <f>IF(Table4[[#This Row],[InvoiceDate]]&lt;&gt;"",YEAR(Table4[[#This Row],[InvoiceDate]]),"")</f>
        <v>2025</v>
      </c>
    </row>
    <row r="561" spans="1:21" x14ac:dyDescent="0.4">
      <c r="A561" t="s">
        <v>582</v>
      </c>
      <c r="B561" t="s">
        <v>945</v>
      </c>
      <c r="C561" t="s">
        <v>10</v>
      </c>
      <c r="D561" s="1">
        <v>45537</v>
      </c>
      <c r="E561" s="1">
        <v>45567</v>
      </c>
      <c r="F561">
        <v>1432.07</v>
      </c>
      <c r="G561" t="s">
        <v>25</v>
      </c>
      <c r="H561" t="s">
        <v>28</v>
      </c>
      <c r="I561" s="1">
        <v>45567</v>
      </c>
      <c r="J561">
        <v>0</v>
      </c>
      <c r="K561" t="s">
        <v>947</v>
      </c>
      <c r="L561">
        <v>897</v>
      </c>
      <c r="M561" t="s">
        <v>947</v>
      </c>
      <c r="N561" t="s">
        <v>947</v>
      </c>
      <c r="O561" t="s">
        <v>13</v>
      </c>
      <c r="P561" t="s">
        <v>946</v>
      </c>
      <c r="Q561" t="str">
        <f>IF(Table4[[#This Row],[DaysLate]]="","NA",IF(Table4[[#This Row],[DaysLate]]&lt;=0,"On Time",IF(Table4[[#This Row],[DaysLate]]&lt;=30,"1-30 Days",IF(Table4[[#This Row],[DaysLate]]&lt;=60,"30-60 Days",IF(Table4[[#This Row],[DaysLate]]&lt;=90,"60-90 Days","90+ Days")))))</f>
        <v>On Time</v>
      </c>
      <c r="R561">
        <f>IF(Table4[[#This Row],[DaysLate]]="","",IF(Table4[[#This Row],[DaysLate]]&gt;0,1,0))</f>
        <v>0</v>
      </c>
      <c r="S561" t="str">
        <f>IF(Table4[[#This Row],[DisputedFlag]]="","",IF(Table4[[#This Row],[DisputedFlag]]="Yes",1,0))</f>
        <v/>
      </c>
      <c r="T561">
        <f>IF(Table4[[#This Row],[PaymentStatus]]="Open",1,0)</f>
        <v>0</v>
      </c>
      <c r="U561">
        <f>IF(Table4[[#This Row],[InvoiceDate]]&lt;&gt;"",YEAR(Table4[[#This Row],[InvoiceDate]]),"")</f>
        <v>2024</v>
      </c>
    </row>
    <row r="562" spans="1:21" x14ac:dyDescent="0.4">
      <c r="A562" t="s">
        <v>583</v>
      </c>
      <c r="B562" t="s">
        <v>945</v>
      </c>
      <c r="C562" t="s">
        <v>39</v>
      </c>
      <c r="D562" s="1">
        <v>45472</v>
      </c>
      <c r="E562" s="1">
        <v>45502</v>
      </c>
      <c r="F562">
        <v>2127.41</v>
      </c>
      <c r="G562" t="s">
        <v>22</v>
      </c>
      <c r="H562" t="s">
        <v>12</v>
      </c>
      <c r="I562" s="1">
        <v>0</v>
      </c>
      <c r="J562" t="s">
        <v>947</v>
      </c>
      <c r="K562" t="s">
        <v>947</v>
      </c>
      <c r="L562">
        <v>406</v>
      </c>
      <c r="M562" t="s">
        <v>947</v>
      </c>
      <c r="N562" t="s">
        <v>947</v>
      </c>
      <c r="O562" t="s">
        <v>13</v>
      </c>
      <c r="P562" t="s">
        <v>946</v>
      </c>
      <c r="Q562" t="str">
        <f>IF(Table4[[#This Row],[DaysLate]]="","NA",IF(Table4[[#This Row],[DaysLate]]&lt;=0,"On Time",IF(Table4[[#This Row],[DaysLate]]&lt;=30,"1-30 Days",IF(Table4[[#This Row],[DaysLate]]&lt;=60,"30-60 Days",IF(Table4[[#This Row],[DaysLate]]&lt;=90,"60-90 Days","90+ Days")))))</f>
        <v>NA</v>
      </c>
      <c r="R562" t="str">
        <f>IF(Table4[[#This Row],[DaysLate]]="","",IF(Table4[[#This Row],[DaysLate]]&gt;0,1,0))</f>
        <v/>
      </c>
      <c r="S562" t="str">
        <f>IF(Table4[[#This Row],[DisputedFlag]]="","",IF(Table4[[#This Row],[DisputedFlag]]="Yes",1,0))</f>
        <v/>
      </c>
      <c r="T562">
        <f>IF(Table4[[#This Row],[PaymentStatus]]="Open",1,0)</f>
        <v>1</v>
      </c>
      <c r="U562">
        <f>IF(Table4[[#This Row],[InvoiceDate]]&lt;&gt;"",YEAR(Table4[[#This Row],[InvoiceDate]]),"")</f>
        <v>2024</v>
      </c>
    </row>
    <row r="563" spans="1:21" x14ac:dyDescent="0.4">
      <c r="A563" t="s">
        <v>584</v>
      </c>
      <c r="B563" t="s">
        <v>945</v>
      </c>
      <c r="C563" t="s">
        <v>21</v>
      </c>
      <c r="D563" s="1">
        <v>45623</v>
      </c>
      <c r="E563" s="1">
        <v>45653</v>
      </c>
      <c r="F563">
        <v>254.96</v>
      </c>
      <c r="G563" t="s">
        <v>19</v>
      </c>
      <c r="H563" t="s">
        <v>28</v>
      </c>
      <c r="I563" s="1">
        <v>45653</v>
      </c>
      <c r="J563">
        <v>0</v>
      </c>
      <c r="K563" t="s">
        <v>947</v>
      </c>
      <c r="L563">
        <v>391</v>
      </c>
      <c r="M563" t="s">
        <v>947</v>
      </c>
      <c r="N563" t="s">
        <v>947</v>
      </c>
      <c r="O563" t="s">
        <v>13</v>
      </c>
      <c r="P563" t="s">
        <v>946</v>
      </c>
      <c r="Q563" t="str">
        <f>IF(Table4[[#This Row],[DaysLate]]="","NA",IF(Table4[[#This Row],[DaysLate]]&lt;=0,"On Time",IF(Table4[[#This Row],[DaysLate]]&lt;=30,"1-30 Days",IF(Table4[[#This Row],[DaysLate]]&lt;=60,"30-60 Days",IF(Table4[[#This Row],[DaysLate]]&lt;=90,"60-90 Days","90+ Days")))))</f>
        <v>On Time</v>
      </c>
      <c r="R563">
        <f>IF(Table4[[#This Row],[DaysLate]]="","",IF(Table4[[#This Row],[DaysLate]]&gt;0,1,0))</f>
        <v>0</v>
      </c>
      <c r="S563" t="str">
        <f>IF(Table4[[#This Row],[DisputedFlag]]="","",IF(Table4[[#This Row],[DisputedFlag]]="Yes",1,0))</f>
        <v/>
      </c>
      <c r="T563">
        <f>IF(Table4[[#This Row],[PaymentStatus]]="Open",1,0)</f>
        <v>0</v>
      </c>
      <c r="U563">
        <f>IF(Table4[[#This Row],[InvoiceDate]]&lt;&gt;"",YEAR(Table4[[#This Row],[InvoiceDate]]),"")</f>
        <v>2024</v>
      </c>
    </row>
    <row r="564" spans="1:21" x14ac:dyDescent="0.4">
      <c r="A564" t="s">
        <v>585</v>
      </c>
      <c r="B564" t="s">
        <v>945</v>
      </c>
      <c r="C564" t="s">
        <v>39</v>
      </c>
      <c r="D564" s="1">
        <v>45160</v>
      </c>
      <c r="E564" s="1">
        <v>45190</v>
      </c>
      <c r="F564">
        <v>2704.91</v>
      </c>
      <c r="G564" t="s">
        <v>25</v>
      </c>
      <c r="H564" t="s">
        <v>12</v>
      </c>
      <c r="I564" s="1">
        <v>0</v>
      </c>
      <c r="J564" t="s">
        <v>947</v>
      </c>
      <c r="K564" t="s">
        <v>947</v>
      </c>
      <c r="L564">
        <v>770</v>
      </c>
      <c r="M564" t="s">
        <v>947</v>
      </c>
      <c r="N564" t="s">
        <v>947</v>
      </c>
      <c r="O564" t="s">
        <v>13</v>
      </c>
      <c r="P564" t="s">
        <v>946</v>
      </c>
      <c r="Q564" t="str">
        <f>IF(Table4[[#This Row],[DaysLate]]="","NA",IF(Table4[[#This Row],[DaysLate]]&lt;=0,"On Time",IF(Table4[[#This Row],[DaysLate]]&lt;=30,"1-30 Days",IF(Table4[[#This Row],[DaysLate]]&lt;=60,"30-60 Days",IF(Table4[[#This Row],[DaysLate]]&lt;=90,"60-90 Days","90+ Days")))))</f>
        <v>NA</v>
      </c>
      <c r="R564" t="str">
        <f>IF(Table4[[#This Row],[DaysLate]]="","",IF(Table4[[#This Row],[DaysLate]]&gt;0,1,0))</f>
        <v/>
      </c>
      <c r="S564" t="str">
        <f>IF(Table4[[#This Row],[DisputedFlag]]="","",IF(Table4[[#This Row],[DisputedFlag]]="Yes",1,0))</f>
        <v/>
      </c>
      <c r="T564">
        <f>IF(Table4[[#This Row],[PaymentStatus]]="Open",1,0)</f>
        <v>1</v>
      </c>
      <c r="U564">
        <f>IF(Table4[[#This Row],[InvoiceDate]]&lt;&gt;"",YEAR(Table4[[#This Row],[InvoiceDate]]),"")</f>
        <v>2023</v>
      </c>
    </row>
    <row r="565" spans="1:21" x14ac:dyDescent="0.4">
      <c r="A565" t="s">
        <v>586</v>
      </c>
      <c r="B565" t="s">
        <v>945</v>
      </c>
      <c r="C565" t="s">
        <v>21</v>
      </c>
      <c r="D565" s="1">
        <v>45438</v>
      </c>
      <c r="E565" s="1">
        <v>45468</v>
      </c>
      <c r="F565">
        <v>1222.6300000000001</v>
      </c>
      <c r="G565" t="s">
        <v>15</v>
      </c>
      <c r="H565" t="s">
        <v>28</v>
      </c>
      <c r="I565" s="1">
        <v>45468</v>
      </c>
      <c r="J565">
        <v>0</v>
      </c>
      <c r="K565" t="s">
        <v>947</v>
      </c>
      <c r="L565">
        <v>818</v>
      </c>
      <c r="M565" t="s">
        <v>947</v>
      </c>
      <c r="N565" t="s">
        <v>947</v>
      </c>
      <c r="O565" t="s">
        <v>13</v>
      </c>
      <c r="P565" t="s">
        <v>946</v>
      </c>
      <c r="Q565" t="str">
        <f>IF(Table4[[#This Row],[DaysLate]]="","NA",IF(Table4[[#This Row],[DaysLate]]&lt;=0,"On Time",IF(Table4[[#This Row],[DaysLate]]&lt;=30,"1-30 Days",IF(Table4[[#This Row],[DaysLate]]&lt;=60,"30-60 Days",IF(Table4[[#This Row],[DaysLate]]&lt;=90,"60-90 Days","90+ Days")))))</f>
        <v>On Time</v>
      </c>
      <c r="R565">
        <f>IF(Table4[[#This Row],[DaysLate]]="","",IF(Table4[[#This Row],[DaysLate]]&gt;0,1,0))</f>
        <v>0</v>
      </c>
      <c r="S565" t="str">
        <f>IF(Table4[[#This Row],[DisputedFlag]]="","",IF(Table4[[#This Row],[DisputedFlag]]="Yes",1,0))</f>
        <v/>
      </c>
      <c r="T565">
        <f>IF(Table4[[#This Row],[PaymentStatus]]="Open",1,0)</f>
        <v>0</v>
      </c>
      <c r="U565">
        <f>IF(Table4[[#This Row],[InvoiceDate]]&lt;&gt;"",YEAR(Table4[[#This Row],[InvoiceDate]]),"")</f>
        <v>2024</v>
      </c>
    </row>
    <row r="566" spans="1:21" x14ac:dyDescent="0.4">
      <c r="A566" t="s">
        <v>587</v>
      </c>
      <c r="B566" t="s">
        <v>945</v>
      </c>
      <c r="C566" t="s">
        <v>18</v>
      </c>
      <c r="D566" s="1">
        <v>44951</v>
      </c>
      <c r="E566" s="1">
        <v>44981</v>
      </c>
      <c r="F566">
        <v>2660.77</v>
      </c>
      <c r="G566" t="s">
        <v>22</v>
      </c>
      <c r="H566" t="s">
        <v>16</v>
      </c>
      <c r="I566" s="1">
        <v>0</v>
      </c>
      <c r="J566" t="s">
        <v>947</v>
      </c>
      <c r="K566" t="s">
        <v>947</v>
      </c>
      <c r="L566">
        <v>897</v>
      </c>
      <c r="M566" t="s">
        <v>947</v>
      </c>
      <c r="N566" t="s">
        <v>947</v>
      </c>
      <c r="O566" t="s">
        <v>13</v>
      </c>
      <c r="P566" t="s">
        <v>946</v>
      </c>
      <c r="Q566" t="str">
        <f>IF(Table4[[#This Row],[DaysLate]]="","NA",IF(Table4[[#This Row],[DaysLate]]&lt;=0,"On Time",IF(Table4[[#This Row],[DaysLate]]&lt;=30,"1-30 Days",IF(Table4[[#This Row],[DaysLate]]&lt;=60,"30-60 Days",IF(Table4[[#This Row],[DaysLate]]&lt;=90,"60-90 Days","90+ Days")))))</f>
        <v>NA</v>
      </c>
      <c r="R566" t="str">
        <f>IF(Table4[[#This Row],[DaysLate]]="","",IF(Table4[[#This Row],[DaysLate]]&gt;0,1,0))</f>
        <v/>
      </c>
      <c r="S566" t="str">
        <f>IF(Table4[[#This Row],[DisputedFlag]]="","",IF(Table4[[#This Row],[DisputedFlag]]="Yes",1,0))</f>
        <v/>
      </c>
      <c r="T566">
        <f>IF(Table4[[#This Row],[PaymentStatus]]="Open",1,0)</f>
        <v>0</v>
      </c>
      <c r="U566">
        <f>IF(Table4[[#This Row],[InvoiceDate]]&lt;&gt;"",YEAR(Table4[[#This Row],[InvoiceDate]]),"")</f>
        <v>2023</v>
      </c>
    </row>
    <row r="567" spans="1:21" x14ac:dyDescent="0.4">
      <c r="A567" t="s">
        <v>588</v>
      </c>
      <c r="B567" t="s">
        <v>945</v>
      </c>
      <c r="C567" t="s">
        <v>39</v>
      </c>
      <c r="D567" s="1">
        <v>45120</v>
      </c>
      <c r="E567" s="1">
        <v>45150</v>
      </c>
      <c r="F567">
        <v>1359</v>
      </c>
      <c r="G567" t="s">
        <v>11</v>
      </c>
      <c r="H567" t="s">
        <v>12</v>
      </c>
      <c r="I567" s="1">
        <v>0</v>
      </c>
      <c r="J567" t="s">
        <v>947</v>
      </c>
      <c r="K567" t="s">
        <v>947</v>
      </c>
      <c r="L567">
        <v>818</v>
      </c>
      <c r="M567" t="s">
        <v>947</v>
      </c>
      <c r="N567" t="s">
        <v>947</v>
      </c>
      <c r="O567" t="s">
        <v>13</v>
      </c>
      <c r="P567" t="s">
        <v>946</v>
      </c>
      <c r="Q567" t="str">
        <f>IF(Table4[[#This Row],[DaysLate]]="","NA",IF(Table4[[#This Row],[DaysLate]]&lt;=0,"On Time",IF(Table4[[#This Row],[DaysLate]]&lt;=30,"1-30 Days",IF(Table4[[#This Row],[DaysLate]]&lt;=60,"30-60 Days",IF(Table4[[#This Row],[DaysLate]]&lt;=90,"60-90 Days","90+ Days")))))</f>
        <v>NA</v>
      </c>
      <c r="R567" t="str">
        <f>IF(Table4[[#This Row],[DaysLate]]="","",IF(Table4[[#This Row],[DaysLate]]&gt;0,1,0))</f>
        <v/>
      </c>
      <c r="S567" t="str">
        <f>IF(Table4[[#This Row],[DisputedFlag]]="","",IF(Table4[[#This Row],[DisputedFlag]]="Yes",1,0))</f>
        <v/>
      </c>
      <c r="T567">
        <f>IF(Table4[[#This Row],[PaymentStatus]]="Open",1,0)</f>
        <v>1</v>
      </c>
      <c r="U567">
        <f>IF(Table4[[#This Row],[InvoiceDate]]&lt;&gt;"",YEAR(Table4[[#This Row],[InvoiceDate]]),"")</f>
        <v>2023</v>
      </c>
    </row>
    <row r="568" spans="1:21" x14ac:dyDescent="0.4">
      <c r="A568" t="s">
        <v>589</v>
      </c>
      <c r="B568" t="s">
        <v>945</v>
      </c>
      <c r="C568" t="s">
        <v>39</v>
      </c>
      <c r="D568" s="1">
        <v>45182</v>
      </c>
      <c r="E568" s="1">
        <v>45212</v>
      </c>
      <c r="F568">
        <v>1597.59</v>
      </c>
      <c r="G568" t="s">
        <v>11</v>
      </c>
      <c r="H568" t="s">
        <v>28</v>
      </c>
      <c r="I568" s="1">
        <v>45212</v>
      </c>
      <c r="J568">
        <v>0</v>
      </c>
      <c r="K568" t="s">
        <v>947</v>
      </c>
      <c r="L568">
        <v>391</v>
      </c>
      <c r="M568" t="s">
        <v>947</v>
      </c>
      <c r="N568" t="s">
        <v>947</v>
      </c>
      <c r="O568" t="s">
        <v>13</v>
      </c>
      <c r="P568" t="s">
        <v>946</v>
      </c>
      <c r="Q568" t="str">
        <f>IF(Table4[[#This Row],[DaysLate]]="","NA",IF(Table4[[#This Row],[DaysLate]]&lt;=0,"On Time",IF(Table4[[#This Row],[DaysLate]]&lt;=30,"1-30 Days",IF(Table4[[#This Row],[DaysLate]]&lt;=60,"30-60 Days",IF(Table4[[#This Row],[DaysLate]]&lt;=90,"60-90 Days","90+ Days")))))</f>
        <v>On Time</v>
      </c>
      <c r="R568">
        <f>IF(Table4[[#This Row],[DaysLate]]="","",IF(Table4[[#This Row],[DaysLate]]&gt;0,1,0))</f>
        <v>0</v>
      </c>
      <c r="S568" t="str">
        <f>IF(Table4[[#This Row],[DisputedFlag]]="","",IF(Table4[[#This Row],[DisputedFlag]]="Yes",1,0))</f>
        <v/>
      </c>
      <c r="T568">
        <f>IF(Table4[[#This Row],[PaymentStatus]]="Open",1,0)</f>
        <v>0</v>
      </c>
      <c r="U568">
        <f>IF(Table4[[#This Row],[InvoiceDate]]&lt;&gt;"",YEAR(Table4[[#This Row],[InvoiceDate]]),"")</f>
        <v>2023</v>
      </c>
    </row>
    <row r="569" spans="1:21" x14ac:dyDescent="0.4">
      <c r="A569" t="s">
        <v>590</v>
      </c>
      <c r="B569" t="s">
        <v>945</v>
      </c>
      <c r="C569" t="s">
        <v>10</v>
      </c>
      <c r="D569" s="1">
        <v>44997</v>
      </c>
      <c r="E569" s="1">
        <v>45027</v>
      </c>
      <c r="F569">
        <v>4456.2</v>
      </c>
      <c r="G569" t="s">
        <v>15</v>
      </c>
      <c r="H569" t="s">
        <v>16</v>
      </c>
      <c r="I569" s="1">
        <v>0</v>
      </c>
      <c r="J569" t="s">
        <v>947</v>
      </c>
      <c r="K569" t="s">
        <v>947</v>
      </c>
      <c r="L569">
        <v>770</v>
      </c>
      <c r="M569" t="s">
        <v>947</v>
      </c>
      <c r="N569" t="s">
        <v>947</v>
      </c>
      <c r="O569" t="s">
        <v>13</v>
      </c>
      <c r="P569" t="s">
        <v>946</v>
      </c>
      <c r="Q569" t="str">
        <f>IF(Table4[[#This Row],[DaysLate]]="","NA",IF(Table4[[#This Row],[DaysLate]]&lt;=0,"On Time",IF(Table4[[#This Row],[DaysLate]]&lt;=30,"1-30 Days",IF(Table4[[#This Row],[DaysLate]]&lt;=60,"30-60 Days",IF(Table4[[#This Row],[DaysLate]]&lt;=90,"60-90 Days","90+ Days")))))</f>
        <v>NA</v>
      </c>
      <c r="R569" t="str">
        <f>IF(Table4[[#This Row],[DaysLate]]="","",IF(Table4[[#This Row],[DaysLate]]&gt;0,1,0))</f>
        <v/>
      </c>
      <c r="S569" t="str">
        <f>IF(Table4[[#This Row],[DisputedFlag]]="","",IF(Table4[[#This Row],[DisputedFlag]]="Yes",1,0))</f>
        <v/>
      </c>
      <c r="T569">
        <f>IF(Table4[[#This Row],[PaymentStatus]]="Open",1,0)</f>
        <v>0</v>
      </c>
      <c r="U569">
        <f>IF(Table4[[#This Row],[InvoiceDate]]&lt;&gt;"",YEAR(Table4[[#This Row],[InvoiceDate]]),"")</f>
        <v>2023</v>
      </c>
    </row>
    <row r="570" spans="1:21" x14ac:dyDescent="0.4">
      <c r="A570" t="s">
        <v>591</v>
      </c>
      <c r="B570" t="s">
        <v>945</v>
      </c>
      <c r="C570" t="s">
        <v>43</v>
      </c>
      <c r="D570" s="1">
        <v>45587</v>
      </c>
      <c r="E570" s="1">
        <v>45617</v>
      </c>
      <c r="F570">
        <v>583.61</v>
      </c>
      <c r="G570" t="s">
        <v>19</v>
      </c>
      <c r="H570" t="s">
        <v>16</v>
      </c>
      <c r="I570" s="1">
        <v>0</v>
      </c>
      <c r="J570" t="s">
        <v>947</v>
      </c>
      <c r="K570" t="s">
        <v>947</v>
      </c>
      <c r="L570">
        <v>406</v>
      </c>
      <c r="M570" t="s">
        <v>947</v>
      </c>
      <c r="N570" t="s">
        <v>947</v>
      </c>
      <c r="O570" t="s">
        <v>13</v>
      </c>
      <c r="P570" t="s">
        <v>946</v>
      </c>
      <c r="Q570" t="str">
        <f>IF(Table4[[#This Row],[DaysLate]]="","NA",IF(Table4[[#This Row],[DaysLate]]&lt;=0,"On Time",IF(Table4[[#This Row],[DaysLate]]&lt;=30,"1-30 Days",IF(Table4[[#This Row],[DaysLate]]&lt;=60,"30-60 Days",IF(Table4[[#This Row],[DaysLate]]&lt;=90,"60-90 Days","90+ Days")))))</f>
        <v>NA</v>
      </c>
      <c r="R570" t="str">
        <f>IF(Table4[[#This Row],[DaysLate]]="","",IF(Table4[[#This Row],[DaysLate]]&gt;0,1,0))</f>
        <v/>
      </c>
      <c r="S570" t="str">
        <f>IF(Table4[[#This Row],[DisputedFlag]]="","",IF(Table4[[#This Row],[DisputedFlag]]="Yes",1,0))</f>
        <v/>
      </c>
      <c r="T570">
        <f>IF(Table4[[#This Row],[PaymentStatus]]="Open",1,0)</f>
        <v>0</v>
      </c>
      <c r="U570">
        <f>IF(Table4[[#This Row],[InvoiceDate]]&lt;&gt;"",YEAR(Table4[[#This Row],[InvoiceDate]]),"")</f>
        <v>2024</v>
      </c>
    </row>
    <row r="571" spans="1:21" x14ac:dyDescent="0.4">
      <c r="A571" t="s">
        <v>592</v>
      </c>
      <c r="B571" t="s">
        <v>945</v>
      </c>
      <c r="C571" t="s">
        <v>43</v>
      </c>
      <c r="D571" s="1">
        <v>45511</v>
      </c>
      <c r="E571" s="1">
        <v>45541</v>
      </c>
      <c r="F571">
        <v>3912.65</v>
      </c>
      <c r="G571" t="s">
        <v>22</v>
      </c>
      <c r="H571" t="s">
        <v>16</v>
      </c>
      <c r="I571" s="1">
        <v>0</v>
      </c>
      <c r="J571" t="s">
        <v>947</v>
      </c>
      <c r="K571" t="s">
        <v>947</v>
      </c>
      <c r="L571">
        <v>897</v>
      </c>
      <c r="M571" t="s">
        <v>947</v>
      </c>
      <c r="N571" t="s">
        <v>947</v>
      </c>
      <c r="O571" t="s">
        <v>13</v>
      </c>
      <c r="P571" t="s">
        <v>946</v>
      </c>
      <c r="Q571" t="str">
        <f>IF(Table4[[#This Row],[DaysLate]]="","NA",IF(Table4[[#This Row],[DaysLate]]&lt;=0,"On Time",IF(Table4[[#This Row],[DaysLate]]&lt;=30,"1-30 Days",IF(Table4[[#This Row],[DaysLate]]&lt;=60,"30-60 Days",IF(Table4[[#This Row],[DaysLate]]&lt;=90,"60-90 Days","90+ Days")))))</f>
        <v>NA</v>
      </c>
      <c r="R571" t="str">
        <f>IF(Table4[[#This Row],[DaysLate]]="","",IF(Table4[[#This Row],[DaysLate]]&gt;0,1,0))</f>
        <v/>
      </c>
      <c r="S571" t="str">
        <f>IF(Table4[[#This Row],[DisputedFlag]]="","",IF(Table4[[#This Row],[DisputedFlag]]="Yes",1,0))</f>
        <v/>
      </c>
      <c r="T571">
        <f>IF(Table4[[#This Row],[PaymentStatus]]="Open",1,0)</f>
        <v>0</v>
      </c>
      <c r="U571">
        <f>IF(Table4[[#This Row],[InvoiceDate]]&lt;&gt;"",YEAR(Table4[[#This Row],[InvoiceDate]]),"")</f>
        <v>2024</v>
      </c>
    </row>
    <row r="572" spans="1:21" x14ac:dyDescent="0.4">
      <c r="A572" t="s">
        <v>593</v>
      </c>
      <c r="B572" t="s">
        <v>945</v>
      </c>
      <c r="C572" t="s">
        <v>39</v>
      </c>
      <c r="D572" s="1">
        <v>45070</v>
      </c>
      <c r="E572" s="1">
        <v>45100</v>
      </c>
      <c r="F572">
        <v>2835.21</v>
      </c>
      <c r="G572" t="s">
        <v>22</v>
      </c>
      <c r="H572" t="s">
        <v>28</v>
      </c>
      <c r="I572" s="1">
        <v>45100</v>
      </c>
      <c r="J572">
        <v>0</v>
      </c>
      <c r="K572" t="s">
        <v>947</v>
      </c>
      <c r="L572">
        <v>391</v>
      </c>
      <c r="M572" t="s">
        <v>947</v>
      </c>
      <c r="N572" t="s">
        <v>947</v>
      </c>
      <c r="O572" t="s">
        <v>13</v>
      </c>
      <c r="P572" t="s">
        <v>946</v>
      </c>
      <c r="Q572" t="str">
        <f>IF(Table4[[#This Row],[DaysLate]]="","NA",IF(Table4[[#This Row],[DaysLate]]&lt;=0,"On Time",IF(Table4[[#This Row],[DaysLate]]&lt;=30,"1-30 Days",IF(Table4[[#This Row],[DaysLate]]&lt;=60,"30-60 Days",IF(Table4[[#This Row],[DaysLate]]&lt;=90,"60-90 Days","90+ Days")))))</f>
        <v>On Time</v>
      </c>
      <c r="R572">
        <f>IF(Table4[[#This Row],[DaysLate]]="","",IF(Table4[[#This Row],[DaysLate]]&gt;0,1,0))</f>
        <v>0</v>
      </c>
      <c r="S572" t="str">
        <f>IF(Table4[[#This Row],[DisputedFlag]]="","",IF(Table4[[#This Row],[DisputedFlag]]="Yes",1,0))</f>
        <v/>
      </c>
      <c r="T572">
        <f>IF(Table4[[#This Row],[PaymentStatus]]="Open",1,0)</f>
        <v>0</v>
      </c>
      <c r="U572">
        <f>IF(Table4[[#This Row],[InvoiceDate]]&lt;&gt;"",YEAR(Table4[[#This Row],[InvoiceDate]]),"")</f>
        <v>2023</v>
      </c>
    </row>
    <row r="573" spans="1:21" x14ac:dyDescent="0.4">
      <c r="A573" t="s">
        <v>594</v>
      </c>
      <c r="B573" t="s">
        <v>945</v>
      </c>
      <c r="C573" t="s">
        <v>39</v>
      </c>
      <c r="D573" s="1">
        <v>45461</v>
      </c>
      <c r="E573" s="1">
        <v>45491</v>
      </c>
      <c r="F573">
        <v>865.54</v>
      </c>
      <c r="G573" t="s">
        <v>11</v>
      </c>
      <c r="H573" t="s">
        <v>16</v>
      </c>
      <c r="I573" s="1">
        <v>0</v>
      </c>
      <c r="J573" t="s">
        <v>947</v>
      </c>
      <c r="K573" t="s">
        <v>947</v>
      </c>
      <c r="L573">
        <v>406</v>
      </c>
      <c r="M573" t="s">
        <v>947</v>
      </c>
      <c r="N573" t="s">
        <v>947</v>
      </c>
      <c r="O573" t="s">
        <v>13</v>
      </c>
      <c r="P573" t="s">
        <v>946</v>
      </c>
      <c r="Q573" t="str">
        <f>IF(Table4[[#This Row],[DaysLate]]="","NA",IF(Table4[[#This Row],[DaysLate]]&lt;=0,"On Time",IF(Table4[[#This Row],[DaysLate]]&lt;=30,"1-30 Days",IF(Table4[[#This Row],[DaysLate]]&lt;=60,"30-60 Days",IF(Table4[[#This Row],[DaysLate]]&lt;=90,"60-90 Days","90+ Days")))))</f>
        <v>NA</v>
      </c>
      <c r="R573" t="str">
        <f>IF(Table4[[#This Row],[DaysLate]]="","",IF(Table4[[#This Row],[DaysLate]]&gt;0,1,0))</f>
        <v/>
      </c>
      <c r="S573" t="str">
        <f>IF(Table4[[#This Row],[DisputedFlag]]="","",IF(Table4[[#This Row],[DisputedFlag]]="Yes",1,0))</f>
        <v/>
      </c>
      <c r="T573">
        <f>IF(Table4[[#This Row],[PaymentStatus]]="Open",1,0)</f>
        <v>0</v>
      </c>
      <c r="U573">
        <f>IF(Table4[[#This Row],[InvoiceDate]]&lt;&gt;"",YEAR(Table4[[#This Row],[InvoiceDate]]),"")</f>
        <v>2024</v>
      </c>
    </row>
    <row r="574" spans="1:21" x14ac:dyDescent="0.4">
      <c r="A574" t="s">
        <v>595</v>
      </c>
      <c r="B574" t="s">
        <v>945</v>
      </c>
      <c r="C574" t="s">
        <v>39</v>
      </c>
      <c r="D574" s="1">
        <v>45455</v>
      </c>
      <c r="E574" s="1">
        <v>45485</v>
      </c>
      <c r="F574">
        <v>3671.15</v>
      </c>
      <c r="G574" t="s">
        <v>19</v>
      </c>
      <c r="H574" t="s">
        <v>16</v>
      </c>
      <c r="I574" s="1">
        <v>0</v>
      </c>
      <c r="J574" t="s">
        <v>947</v>
      </c>
      <c r="K574" t="s">
        <v>947</v>
      </c>
      <c r="L574">
        <v>770</v>
      </c>
      <c r="M574" t="s">
        <v>947</v>
      </c>
      <c r="N574" t="s">
        <v>947</v>
      </c>
      <c r="O574" t="s">
        <v>13</v>
      </c>
      <c r="P574" t="s">
        <v>946</v>
      </c>
      <c r="Q574" t="str">
        <f>IF(Table4[[#This Row],[DaysLate]]="","NA",IF(Table4[[#This Row],[DaysLate]]&lt;=0,"On Time",IF(Table4[[#This Row],[DaysLate]]&lt;=30,"1-30 Days",IF(Table4[[#This Row],[DaysLate]]&lt;=60,"30-60 Days",IF(Table4[[#This Row],[DaysLate]]&lt;=90,"60-90 Days","90+ Days")))))</f>
        <v>NA</v>
      </c>
      <c r="R574" t="str">
        <f>IF(Table4[[#This Row],[DaysLate]]="","",IF(Table4[[#This Row],[DaysLate]]&gt;0,1,0))</f>
        <v/>
      </c>
      <c r="S574" t="str">
        <f>IF(Table4[[#This Row],[DisputedFlag]]="","",IF(Table4[[#This Row],[DisputedFlag]]="Yes",1,0))</f>
        <v/>
      </c>
      <c r="T574">
        <f>IF(Table4[[#This Row],[PaymentStatus]]="Open",1,0)</f>
        <v>0</v>
      </c>
      <c r="U574">
        <f>IF(Table4[[#This Row],[InvoiceDate]]&lt;&gt;"",YEAR(Table4[[#This Row],[InvoiceDate]]),"")</f>
        <v>2024</v>
      </c>
    </row>
    <row r="575" spans="1:21" x14ac:dyDescent="0.4">
      <c r="A575" t="s">
        <v>596</v>
      </c>
      <c r="B575" t="s">
        <v>945</v>
      </c>
      <c r="C575" t="s">
        <v>21</v>
      </c>
      <c r="D575" s="1">
        <v>45775</v>
      </c>
      <c r="E575" s="1">
        <v>45805</v>
      </c>
      <c r="F575">
        <v>2131.81</v>
      </c>
      <c r="G575" t="s">
        <v>22</v>
      </c>
      <c r="H575" t="s">
        <v>28</v>
      </c>
      <c r="I575" s="1">
        <v>45805</v>
      </c>
      <c r="J575">
        <v>0</v>
      </c>
      <c r="K575" t="s">
        <v>947</v>
      </c>
      <c r="L575">
        <v>818</v>
      </c>
      <c r="M575" t="s">
        <v>947</v>
      </c>
      <c r="N575" t="s">
        <v>947</v>
      </c>
      <c r="O575" t="s">
        <v>13</v>
      </c>
      <c r="P575" t="s">
        <v>946</v>
      </c>
      <c r="Q575" t="str">
        <f>IF(Table4[[#This Row],[DaysLate]]="","NA",IF(Table4[[#This Row],[DaysLate]]&lt;=0,"On Time",IF(Table4[[#This Row],[DaysLate]]&lt;=30,"1-30 Days",IF(Table4[[#This Row],[DaysLate]]&lt;=60,"30-60 Days",IF(Table4[[#This Row],[DaysLate]]&lt;=90,"60-90 Days","90+ Days")))))</f>
        <v>On Time</v>
      </c>
      <c r="R575">
        <f>IF(Table4[[#This Row],[DaysLate]]="","",IF(Table4[[#This Row],[DaysLate]]&gt;0,1,0))</f>
        <v>0</v>
      </c>
      <c r="S575" t="str">
        <f>IF(Table4[[#This Row],[DisputedFlag]]="","",IF(Table4[[#This Row],[DisputedFlag]]="Yes",1,0))</f>
        <v/>
      </c>
      <c r="T575">
        <f>IF(Table4[[#This Row],[PaymentStatus]]="Open",1,0)</f>
        <v>0</v>
      </c>
      <c r="U575">
        <f>IF(Table4[[#This Row],[InvoiceDate]]&lt;&gt;"",YEAR(Table4[[#This Row],[InvoiceDate]]),"")</f>
        <v>2025</v>
      </c>
    </row>
    <row r="576" spans="1:21" x14ac:dyDescent="0.4">
      <c r="A576" t="s">
        <v>597</v>
      </c>
      <c r="B576" t="s">
        <v>945</v>
      </c>
      <c r="C576" t="s">
        <v>18</v>
      </c>
      <c r="D576" s="1">
        <v>45616</v>
      </c>
      <c r="E576" s="1">
        <v>45646</v>
      </c>
      <c r="F576">
        <v>4512.54</v>
      </c>
      <c r="G576" t="s">
        <v>25</v>
      </c>
      <c r="H576" t="s">
        <v>16</v>
      </c>
      <c r="I576" s="1">
        <v>0</v>
      </c>
      <c r="J576" t="s">
        <v>947</v>
      </c>
      <c r="K576" t="s">
        <v>947</v>
      </c>
      <c r="L576">
        <v>897</v>
      </c>
      <c r="M576" t="s">
        <v>947</v>
      </c>
      <c r="N576" t="s">
        <v>947</v>
      </c>
      <c r="O576" t="s">
        <v>13</v>
      </c>
      <c r="P576" t="s">
        <v>946</v>
      </c>
      <c r="Q576" t="str">
        <f>IF(Table4[[#This Row],[DaysLate]]="","NA",IF(Table4[[#This Row],[DaysLate]]&lt;=0,"On Time",IF(Table4[[#This Row],[DaysLate]]&lt;=30,"1-30 Days",IF(Table4[[#This Row],[DaysLate]]&lt;=60,"30-60 Days",IF(Table4[[#This Row],[DaysLate]]&lt;=90,"60-90 Days","90+ Days")))))</f>
        <v>NA</v>
      </c>
      <c r="R576" t="str">
        <f>IF(Table4[[#This Row],[DaysLate]]="","",IF(Table4[[#This Row],[DaysLate]]&gt;0,1,0))</f>
        <v/>
      </c>
      <c r="S576" t="str">
        <f>IF(Table4[[#This Row],[DisputedFlag]]="","",IF(Table4[[#This Row],[DisputedFlag]]="Yes",1,0))</f>
        <v/>
      </c>
      <c r="T576">
        <f>IF(Table4[[#This Row],[PaymentStatus]]="Open",1,0)</f>
        <v>0</v>
      </c>
      <c r="U576">
        <f>IF(Table4[[#This Row],[InvoiceDate]]&lt;&gt;"",YEAR(Table4[[#This Row],[InvoiceDate]]),"")</f>
        <v>2024</v>
      </c>
    </row>
    <row r="577" spans="1:21" x14ac:dyDescent="0.4">
      <c r="A577" t="s">
        <v>598</v>
      </c>
      <c r="B577" t="s">
        <v>945</v>
      </c>
      <c r="C577" t="s">
        <v>10</v>
      </c>
      <c r="D577" s="1">
        <v>45491</v>
      </c>
      <c r="E577" s="1">
        <v>45521</v>
      </c>
      <c r="F577">
        <v>4516.3100000000004</v>
      </c>
      <c r="G577" t="s">
        <v>22</v>
      </c>
      <c r="H577" t="s">
        <v>12</v>
      </c>
      <c r="I577" s="1">
        <v>0</v>
      </c>
      <c r="J577" t="s">
        <v>947</v>
      </c>
      <c r="K577" t="s">
        <v>947</v>
      </c>
      <c r="L577">
        <v>770</v>
      </c>
      <c r="M577" t="s">
        <v>947</v>
      </c>
      <c r="N577" t="s">
        <v>947</v>
      </c>
      <c r="O577" t="s">
        <v>13</v>
      </c>
      <c r="P577" t="s">
        <v>946</v>
      </c>
      <c r="Q577" t="str">
        <f>IF(Table4[[#This Row],[DaysLate]]="","NA",IF(Table4[[#This Row],[DaysLate]]&lt;=0,"On Time",IF(Table4[[#This Row],[DaysLate]]&lt;=30,"1-30 Days",IF(Table4[[#This Row],[DaysLate]]&lt;=60,"30-60 Days",IF(Table4[[#This Row],[DaysLate]]&lt;=90,"60-90 Days","90+ Days")))))</f>
        <v>NA</v>
      </c>
      <c r="R577" t="str">
        <f>IF(Table4[[#This Row],[DaysLate]]="","",IF(Table4[[#This Row],[DaysLate]]&gt;0,1,0))</f>
        <v/>
      </c>
      <c r="S577" t="str">
        <f>IF(Table4[[#This Row],[DisputedFlag]]="","",IF(Table4[[#This Row],[DisputedFlag]]="Yes",1,0))</f>
        <v/>
      </c>
      <c r="T577">
        <f>IF(Table4[[#This Row],[PaymentStatus]]="Open",1,0)</f>
        <v>1</v>
      </c>
      <c r="U577">
        <f>IF(Table4[[#This Row],[InvoiceDate]]&lt;&gt;"",YEAR(Table4[[#This Row],[InvoiceDate]]),"")</f>
        <v>2024</v>
      </c>
    </row>
    <row r="578" spans="1:21" x14ac:dyDescent="0.4">
      <c r="A578" t="s">
        <v>599</v>
      </c>
      <c r="B578" t="s">
        <v>945</v>
      </c>
      <c r="C578" t="s">
        <v>18</v>
      </c>
      <c r="D578" s="1">
        <v>45554</v>
      </c>
      <c r="E578" s="1">
        <v>45584</v>
      </c>
      <c r="F578">
        <v>1978.27</v>
      </c>
      <c r="G578" t="s">
        <v>22</v>
      </c>
      <c r="H578" t="s">
        <v>28</v>
      </c>
      <c r="I578" s="1">
        <v>45584</v>
      </c>
      <c r="J578">
        <v>0</v>
      </c>
      <c r="K578" t="s">
        <v>947</v>
      </c>
      <c r="L578">
        <v>391</v>
      </c>
      <c r="M578" t="s">
        <v>947</v>
      </c>
      <c r="N578" t="s">
        <v>947</v>
      </c>
      <c r="O578" t="s">
        <v>13</v>
      </c>
      <c r="P578" t="s">
        <v>946</v>
      </c>
      <c r="Q578" t="str">
        <f>IF(Table4[[#This Row],[DaysLate]]="","NA",IF(Table4[[#This Row],[DaysLate]]&lt;=0,"On Time",IF(Table4[[#This Row],[DaysLate]]&lt;=30,"1-30 Days",IF(Table4[[#This Row],[DaysLate]]&lt;=60,"30-60 Days",IF(Table4[[#This Row],[DaysLate]]&lt;=90,"60-90 Days","90+ Days")))))</f>
        <v>On Time</v>
      </c>
      <c r="R578">
        <f>IF(Table4[[#This Row],[DaysLate]]="","",IF(Table4[[#This Row],[DaysLate]]&gt;0,1,0))</f>
        <v>0</v>
      </c>
      <c r="S578" t="str">
        <f>IF(Table4[[#This Row],[DisputedFlag]]="","",IF(Table4[[#This Row],[DisputedFlag]]="Yes",1,0))</f>
        <v/>
      </c>
      <c r="T578">
        <f>IF(Table4[[#This Row],[PaymentStatus]]="Open",1,0)</f>
        <v>0</v>
      </c>
      <c r="U578">
        <f>IF(Table4[[#This Row],[InvoiceDate]]&lt;&gt;"",YEAR(Table4[[#This Row],[InvoiceDate]]),"")</f>
        <v>2024</v>
      </c>
    </row>
    <row r="579" spans="1:21" x14ac:dyDescent="0.4">
      <c r="A579" t="s">
        <v>600</v>
      </c>
      <c r="B579" t="s">
        <v>945</v>
      </c>
      <c r="C579" t="s">
        <v>21</v>
      </c>
      <c r="D579" s="1">
        <v>45417</v>
      </c>
      <c r="E579" s="1">
        <v>45447</v>
      </c>
      <c r="F579">
        <v>1703.15</v>
      </c>
      <c r="G579" t="s">
        <v>19</v>
      </c>
      <c r="H579" t="s">
        <v>28</v>
      </c>
      <c r="I579" s="1">
        <v>45458</v>
      </c>
      <c r="J579">
        <v>11</v>
      </c>
      <c r="K579" t="s">
        <v>947</v>
      </c>
      <c r="L579">
        <v>818</v>
      </c>
      <c r="M579" t="s">
        <v>947</v>
      </c>
      <c r="N579" t="s">
        <v>947</v>
      </c>
      <c r="O579" t="s">
        <v>13</v>
      </c>
      <c r="P579" t="s">
        <v>946</v>
      </c>
      <c r="Q579" t="str">
        <f>IF(Table4[[#This Row],[DaysLate]]="","NA",IF(Table4[[#This Row],[DaysLate]]&lt;=0,"On Time",IF(Table4[[#This Row],[DaysLate]]&lt;=30,"1-30 Days",IF(Table4[[#This Row],[DaysLate]]&lt;=60,"30-60 Days",IF(Table4[[#This Row],[DaysLate]]&lt;=90,"60-90 Days","90+ Days")))))</f>
        <v>1-30 Days</v>
      </c>
      <c r="R579">
        <f>IF(Table4[[#This Row],[DaysLate]]="","",IF(Table4[[#This Row],[DaysLate]]&gt;0,1,0))</f>
        <v>1</v>
      </c>
      <c r="S579" t="str">
        <f>IF(Table4[[#This Row],[DisputedFlag]]="","",IF(Table4[[#This Row],[DisputedFlag]]="Yes",1,0))</f>
        <v/>
      </c>
      <c r="T579">
        <f>IF(Table4[[#This Row],[PaymentStatus]]="Open",1,0)</f>
        <v>0</v>
      </c>
      <c r="U579">
        <f>IF(Table4[[#This Row],[InvoiceDate]]&lt;&gt;"",YEAR(Table4[[#This Row],[InvoiceDate]]),"")</f>
        <v>2024</v>
      </c>
    </row>
    <row r="580" spans="1:21" x14ac:dyDescent="0.4">
      <c r="A580" t="s">
        <v>601</v>
      </c>
      <c r="B580" t="s">
        <v>945</v>
      </c>
      <c r="C580" t="s">
        <v>10</v>
      </c>
      <c r="D580" s="1">
        <v>45287</v>
      </c>
      <c r="E580" s="1">
        <v>45317</v>
      </c>
      <c r="F580">
        <v>765.18</v>
      </c>
      <c r="G580" t="s">
        <v>22</v>
      </c>
      <c r="H580" t="s">
        <v>12</v>
      </c>
      <c r="I580" s="1">
        <v>0</v>
      </c>
      <c r="J580" t="s">
        <v>947</v>
      </c>
      <c r="K580" t="s">
        <v>947</v>
      </c>
      <c r="L580">
        <v>406</v>
      </c>
      <c r="M580" t="s">
        <v>947</v>
      </c>
      <c r="N580" t="s">
        <v>947</v>
      </c>
      <c r="O580" t="s">
        <v>13</v>
      </c>
      <c r="P580" t="s">
        <v>946</v>
      </c>
      <c r="Q580" t="str">
        <f>IF(Table4[[#This Row],[DaysLate]]="","NA",IF(Table4[[#This Row],[DaysLate]]&lt;=0,"On Time",IF(Table4[[#This Row],[DaysLate]]&lt;=30,"1-30 Days",IF(Table4[[#This Row],[DaysLate]]&lt;=60,"30-60 Days",IF(Table4[[#This Row],[DaysLate]]&lt;=90,"60-90 Days","90+ Days")))))</f>
        <v>NA</v>
      </c>
      <c r="R580" t="str">
        <f>IF(Table4[[#This Row],[DaysLate]]="","",IF(Table4[[#This Row],[DaysLate]]&gt;0,1,0))</f>
        <v/>
      </c>
      <c r="S580" t="str">
        <f>IF(Table4[[#This Row],[DisputedFlag]]="","",IF(Table4[[#This Row],[DisputedFlag]]="Yes",1,0))</f>
        <v/>
      </c>
      <c r="T580">
        <f>IF(Table4[[#This Row],[PaymentStatus]]="Open",1,0)</f>
        <v>1</v>
      </c>
      <c r="U580">
        <f>IF(Table4[[#This Row],[InvoiceDate]]&lt;&gt;"",YEAR(Table4[[#This Row],[InvoiceDate]]),"")</f>
        <v>2023</v>
      </c>
    </row>
    <row r="581" spans="1:21" x14ac:dyDescent="0.4">
      <c r="A581" t="s">
        <v>602</v>
      </c>
      <c r="B581" t="s">
        <v>945</v>
      </c>
      <c r="C581" t="s">
        <v>18</v>
      </c>
      <c r="D581" s="1">
        <v>44992</v>
      </c>
      <c r="E581" s="1">
        <v>45022</v>
      </c>
      <c r="F581">
        <v>4823.6099999999997</v>
      </c>
      <c r="G581" t="s">
        <v>25</v>
      </c>
      <c r="H581" t="s">
        <v>12</v>
      </c>
      <c r="I581" s="1">
        <v>0</v>
      </c>
      <c r="J581" t="s">
        <v>947</v>
      </c>
      <c r="K581" t="s">
        <v>947</v>
      </c>
      <c r="L581">
        <v>897</v>
      </c>
      <c r="M581" t="s">
        <v>947</v>
      </c>
      <c r="N581" t="s">
        <v>947</v>
      </c>
      <c r="O581" t="s">
        <v>13</v>
      </c>
      <c r="P581" t="s">
        <v>946</v>
      </c>
      <c r="Q581" t="str">
        <f>IF(Table4[[#This Row],[DaysLate]]="","NA",IF(Table4[[#This Row],[DaysLate]]&lt;=0,"On Time",IF(Table4[[#This Row],[DaysLate]]&lt;=30,"1-30 Days",IF(Table4[[#This Row],[DaysLate]]&lt;=60,"30-60 Days",IF(Table4[[#This Row],[DaysLate]]&lt;=90,"60-90 Days","90+ Days")))))</f>
        <v>NA</v>
      </c>
      <c r="R581" t="str">
        <f>IF(Table4[[#This Row],[DaysLate]]="","",IF(Table4[[#This Row],[DaysLate]]&gt;0,1,0))</f>
        <v/>
      </c>
      <c r="S581" t="str">
        <f>IF(Table4[[#This Row],[DisputedFlag]]="","",IF(Table4[[#This Row],[DisputedFlag]]="Yes",1,0))</f>
        <v/>
      </c>
      <c r="T581">
        <f>IF(Table4[[#This Row],[PaymentStatus]]="Open",1,0)</f>
        <v>1</v>
      </c>
      <c r="U581">
        <f>IF(Table4[[#This Row],[InvoiceDate]]&lt;&gt;"",YEAR(Table4[[#This Row],[InvoiceDate]]),"")</f>
        <v>2023</v>
      </c>
    </row>
    <row r="582" spans="1:21" x14ac:dyDescent="0.4">
      <c r="A582" t="s">
        <v>603</v>
      </c>
      <c r="B582" t="s">
        <v>945</v>
      </c>
      <c r="C582" t="s">
        <v>43</v>
      </c>
      <c r="D582" s="1">
        <v>45813</v>
      </c>
      <c r="E582" s="1">
        <v>45843</v>
      </c>
      <c r="F582">
        <v>929.8</v>
      </c>
      <c r="G582" t="s">
        <v>22</v>
      </c>
      <c r="H582" t="s">
        <v>28</v>
      </c>
      <c r="I582" s="1">
        <v>45843</v>
      </c>
      <c r="J582">
        <v>0</v>
      </c>
      <c r="K582" t="s">
        <v>947</v>
      </c>
      <c r="L582">
        <v>406</v>
      </c>
      <c r="M582" t="s">
        <v>947</v>
      </c>
      <c r="N582" t="s">
        <v>947</v>
      </c>
      <c r="O582" t="s">
        <v>13</v>
      </c>
      <c r="P582" t="s">
        <v>946</v>
      </c>
      <c r="Q582" t="str">
        <f>IF(Table4[[#This Row],[DaysLate]]="","NA",IF(Table4[[#This Row],[DaysLate]]&lt;=0,"On Time",IF(Table4[[#This Row],[DaysLate]]&lt;=30,"1-30 Days",IF(Table4[[#This Row],[DaysLate]]&lt;=60,"30-60 Days",IF(Table4[[#This Row],[DaysLate]]&lt;=90,"60-90 Days","90+ Days")))))</f>
        <v>On Time</v>
      </c>
      <c r="R582">
        <f>IF(Table4[[#This Row],[DaysLate]]="","",IF(Table4[[#This Row],[DaysLate]]&gt;0,1,0))</f>
        <v>0</v>
      </c>
      <c r="S582" t="str">
        <f>IF(Table4[[#This Row],[DisputedFlag]]="","",IF(Table4[[#This Row],[DisputedFlag]]="Yes",1,0))</f>
        <v/>
      </c>
      <c r="T582">
        <f>IF(Table4[[#This Row],[PaymentStatus]]="Open",1,0)</f>
        <v>0</v>
      </c>
      <c r="U582">
        <f>IF(Table4[[#This Row],[InvoiceDate]]&lt;&gt;"",YEAR(Table4[[#This Row],[InvoiceDate]]),"")</f>
        <v>2025</v>
      </c>
    </row>
    <row r="583" spans="1:21" x14ac:dyDescent="0.4">
      <c r="A583" t="s">
        <v>604</v>
      </c>
      <c r="B583" t="s">
        <v>945</v>
      </c>
      <c r="C583" t="s">
        <v>39</v>
      </c>
      <c r="D583" s="1">
        <v>45349</v>
      </c>
      <c r="E583" s="1">
        <v>45379</v>
      </c>
      <c r="F583">
        <v>4543.1099999999997</v>
      </c>
      <c r="G583" t="s">
        <v>22</v>
      </c>
      <c r="H583" t="s">
        <v>28</v>
      </c>
      <c r="I583" s="1">
        <v>45379</v>
      </c>
      <c r="J583">
        <v>0</v>
      </c>
      <c r="K583" t="s">
        <v>947</v>
      </c>
      <c r="L583">
        <v>770</v>
      </c>
      <c r="M583" t="s">
        <v>947</v>
      </c>
      <c r="N583" t="s">
        <v>947</v>
      </c>
      <c r="O583" t="s">
        <v>13</v>
      </c>
      <c r="P583" t="s">
        <v>946</v>
      </c>
      <c r="Q583" t="str">
        <f>IF(Table4[[#This Row],[DaysLate]]="","NA",IF(Table4[[#This Row],[DaysLate]]&lt;=0,"On Time",IF(Table4[[#This Row],[DaysLate]]&lt;=30,"1-30 Days",IF(Table4[[#This Row],[DaysLate]]&lt;=60,"30-60 Days",IF(Table4[[#This Row],[DaysLate]]&lt;=90,"60-90 Days","90+ Days")))))</f>
        <v>On Time</v>
      </c>
      <c r="R583">
        <f>IF(Table4[[#This Row],[DaysLate]]="","",IF(Table4[[#This Row],[DaysLate]]&gt;0,1,0))</f>
        <v>0</v>
      </c>
      <c r="S583" t="str">
        <f>IF(Table4[[#This Row],[DisputedFlag]]="","",IF(Table4[[#This Row],[DisputedFlag]]="Yes",1,0))</f>
        <v/>
      </c>
      <c r="T583">
        <f>IF(Table4[[#This Row],[PaymentStatus]]="Open",1,0)</f>
        <v>0</v>
      </c>
      <c r="U583">
        <f>IF(Table4[[#This Row],[InvoiceDate]]&lt;&gt;"",YEAR(Table4[[#This Row],[InvoiceDate]]),"")</f>
        <v>2024</v>
      </c>
    </row>
    <row r="584" spans="1:21" x14ac:dyDescent="0.4">
      <c r="A584" t="s">
        <v>605</v>
      </c>
      <c r="B584" t="s">
        <v>945</v>
      </c>
      <c r="C584" t="s">
        <v>10</v>
      </c>
      <c r="D584" s="1">
        <v>45354</v>
      </c>
      <c r="E584" s="1">
        <v>45384</v>
      </c>
      <c r="F584">
        <v>3165.91</v>
      </c>
      <c r="G584" t="s">
        <v>25</v>
      </c>
      <c r="H584" t="s">
        <v>16</v>
      </c>
      <c r="I584" s="1">
        <v>0</v>
      </c>
      <c r="J584" t="s">
        <v>947</v>
      </c>
      <c r="K584" t="s">
        <v>947</v>
      </c>
      <c r="L584">
        <v>391</v>
      </c>
      <c r="M584" t="s">
        <v>947</v>
      </c>
      <c r="N584" t="s">
        <v>947</v>
      </c>
      <c r="O584" t="s">
        <v>13</v>
      </c>
      <c r="P584" t="s">
        <v>946</v>
      </c>
      <c r="Q584" t="str">
        <f>IF(Table4[[#This Row],[DaysLate]]="","NA",IF(Table4[[#This Row],[DaysLate]]&lt;=0,"On Time",IF(Table4[[#This Row],[DaysLate]]&lt;=30,"1-30 Days",IF(Table4[[#This Row],[DaysLate]]&lt;=60,"30-60 Days",IF(Table4[[#This Row],[DaysLate]]&lt;=90,"60-90 Days","90+ Days")))))</f>
        <v>NA</v>
      </c>
      <c r="R584" t="str">
        <f>IF(Table4[[#This Row],[DaysLate]]="","",IF(Table4[[#This Row],[DaysLate]]&gt;0,1,0))</f>
        <v/>
      </c>
      <c r="S584" t="str">
        <f>IF(Table4[[#This Row],[DisputedFlag]]="","",IF(Table4[[#This Row],[DisputedFlag]]="Yes",1,0))</f>
        <v/>
      </c>
      <c r="T584">
        <f>IF(Table4[[#This Row],[PaymentStatus]]="Open",1,0)</f>
        <v>0</v>
      </c>
      <c r="U584">
        <f>IF(Table4[[#This Row],[InvoiceDate]]&lt;&gt;"",YEAR(Table4[[#This Row],[InvoiceDate]]),"")</f>
        <v>2024</v>
      </c>
    </row>
    <row r="585" spans="1:21" x14ac:dyDescent="0.4">
      <c r="A585" t="s">
        <v>606</v>
      </c>
      <c r="B585" t="s">
        <v>945</v>
      </c>
      <c r="C585" t="s">
        <v>43</v>
      </c>
      <c r="D585" s="1">
        <v>45749</v>
      </c>
      <c r="E585" s="1">
        <v>45779</v>
      </c>
      <c r="F585">
        <v>674.53</v>
      </c>
      <c r="G585" t="s">
        <v>22</v>
      </c>
      <c r="H585" t="s">
        <v>16</v>
      </c>
      <c r="I585" s="1">
        <v>0</v>
      </c>
      <c r="J585" t="s">
        <v>947</v>
      </c>
      <c r="K585" t="s">
        <v>947</v>
      </c>
      <c r="L585">
        <v>897</v>
      </c>
      <c r="M585" t="s">
        <v>947</v>
      </c>
      <c r="N585" t="s">
        <v>947</v>
      </c>
      <c r="O585" t="s">
        <v>13</v>
      </c>
      <c r="P585" t="s">
        <v>946</v>
      </c>
      <c r="Q585" t="str">
        <f>IF(Table4[[#This Row],[DaysLate]]="","NA",IF(Table4[[#This Row],[DaysLate]]&lt;=0,"On Time",IF(Table4[[#This Row],[DaysLate]]&lt;=30,"1-30 Days",IF(Table4[[#This Row],[DaysLate]]&lt;=60,"30-60 Days",IF(Table4[[#This Row],[DaysLate]]&lt;=90,"60-90 Days","90+ Days")))))</f>
        <v>NA</v>
      </c>
      <c r="R585" t="str">
        <f>IF(Table4[[#This Row],[DaysLate]]="","",IF(Table4[[#This Row],[DaysLate]]&gt;0,1,0))</f>
        <v/>
      </c>
      <c r="S585" t="str">
        <f>IF(Table4[[#This Row],[DisputedFlag]]="","",IF(Table4[[#This Row],[DisputedFlag]]="Yes",1,0))</f>
        <v/>
      </c>
      <c r="T585">
        <f>IF(Table4[[#This Row],[PaymentStatus]]="Open",1,0)</f>
        <v>0</v>
      </c>
      <c r="U585">
        <f>IF(Table4[[#This Row],[InvoiceDate]]&lt;&gt;"",YEAR(Table4[[#This Row],[InvoiceDate]]),"")</f>
        <v>2025</v>
      </c>
    </row>
    <row r="586" spans="1:21" x14ac:dyDescent="0.4">
      <c r="A586" t="s">
        <v>607</v>
      </c>
      <c r="B586" t="s">
        <v>945</v>
      </c>
      <c r="C586" t="s">
        <v>10</v>
      </c>
      <c r="D586" s="1">
        <v>45342</v>
      </c>
      <c r="E586" s="1">
        <v>45372</v>
      </c>
      <c r="F586">
        <v>860.37</v>
      </c>
      <c r="G586" t="s">
        <v>11</v>
      </c>
      <c r="H586" t="s">
        <v>28</v>
      </c>
      <c r="I586" s="1">
        <v>45372</v>
      </c>
      <c r="J586">
        <v>0</v>
      </c>
      <c r="K586" t="s">
        <v>947</v>
      </c>
      <c r="L586">
        <v>818</v>
      </c>
      <c r="M586" t="s">
        <v>947</v>
      </c>
      <c r="N586" t="s">
        <v>947</v>
      </c>
      <c r="O586" t="s">
        <v>13</v>
      </c>
      <c r="P586" t="s">
        <v>946</v>
      </c>
      <c r="Q586" t="str">
        <f>IF(Table4[[#This Row],[DaysLate]]="","NA",IF(Table4[[#This Row],[DaysLate]]&lt;=0,"On Time",IF(Table4[[#This Row],[DaysLate]]&lt;=30,"1-30 Days",IF(Table4[[#This Row],[DaysLate]]&lt;=60,"30-60 Days",IF(Table4[[#This Row],[DaysLate]]&lt;=90,"60-90 Days","90+ Days")))))</f>
        <v>On Time</v>
      </c>
      <c r="R586">
        <f>IF(Table4[[#This Row],[DaysLate]]="","",IF(Table4[[#This Row],[DaysLate]]&gt;0,1,0))</f>
        <v>0</v>
      </c>
      <c r="S586" t="str">
        <f>IF(Table4[[#This Row],[DisputedFlag]]="","",IF(Table4[[#This Row],[DisputedFlag]]="Yes",1,0))</f>
        <v/>
      </c>
      <c r="T586">
        <f>IF(Table4[[#This Row],[PaymentStatus]]="Open",1,0)</f>
        <v>0</v>
      </c>
      <c r="U586">
        <f>IF(Table4[[#This Row],[InvoiceDate]]&lt;&gt;"",YEAR(Table4[[#This Row],[InvoiceDate]]),"")</f>
        <v>2024</v>
      </c>
    </row>
    <row r="587" spans="1:21" x14ac:dyDescent="0.4">
      <c r="A587" t="s">
        <v>608</v>
      </c>
      <c r="B587" t="s">
        <v>945</v>
      </c>
      <c r="C587" t="s">
        <v>10</v>
      </c>
      <c r="D587" s="1">
        <v>44953</v>
      </c>
      <c r="E587" s="1">
        <v>44983</v>
      </c>
      <c r="F587">
        <v>1506.08</v>
      </c>
      <c r="G587" t="s">
        <v>11</v>
      </c>
      <c r="H587" t="s">
        <v>16</v>
      </c>
      <c r="I587" s="1">
        <v>0</v>
      </c>
      <c r="J587" t="s">
        <v>947</v>
      </c>
      <c r="K587" t="s">
        <v>947</v>
      </c>
      <c r="L587">
        <v>770</v>
      </c>
      <c r="M587" t="s">
        <v>947</v>
      </c>
      <c r="N587" t="s">
        <v>947</v>
      </c>
      <c r="O587" t="s">
        <v>13</v>
      </c>
      <c r="P587" t="s">
        <v>946</v>
      </c>
      <c r="Q587" t="str">
        <f>IF(Table4[[#This Row],[DaysLate]]="","NA",IF(Table4[[#This Row],[DaysLate]]&lt;=0,"On Time",IF(Table4[[#This Row],[DaysLate]]&lt;=30,"1-30 Days",IF(Table4[[#This Row],[DaysLate]]&lt;=60,"30-60 Days",IF(Table4[[#This Row],[DaysLate]]&lt;=90,"60-90 Days","90+ Days")))))</f>
        <v>NA</v>
      </c>
      <c r="R587" t="str">
        <f>IF(Table4[[#This Row],[DaysLate]]="","",IF(Table4[[#This Row],[DaysLate]]&gt;0,1,0))</f>
        <v/>
      </c>
      <c r="S587" t="str">
        <f>IF(Table4[[#This Row],[DisputedFlag]]="","",IF(Table4[[#This Row],[DisputedFlag]]="Yes",1,0))</f>
        <v/>
      </c>
      <c r="T587">
        <f>IF(Table4[[#This Row],[PaymentStatus]]="Open",1,0)</f>
        <v>0</v>
      </c>
      <c r="U587">
        <f>IF(Table4[[#This Row],[InvoiceDate]]&lt;&gt;"",YEAR(Table4[[#This Row],[InvoiceDate]]),"")</f>
        <v>2023</v>
      </c>
    </row>
    <row r="588" spans="1:21" x14ac:dyDescent="0.4">
      <c r="A588" t="s">
        <v>609</v>
      </c>
      <c r="B588" t="s">
        <v>945</v>
      </c>
      <c r="C588" t="s">
        <v>39</v>
      </c>
      <c r="D588" s="1">
        <v>45163</v>
      </c>
      <c r="E588" s="1">
        <v>45193</v>
      </c>
      <c r="F588">
        <v>1413.73</v>
      </c>
      <c r="G588" t="s">
        <v>25</v>
      </c>
      <c r="H588" t="s">
        <v>12</v>
      </c>
      <c r="I588" s="1">
        <v>0</v>
      </c>
      <c r="J588" t="s">
        <v>947</v>
      </c>
      <c r="K588" t="s">
        <v>947</v>
      </c>
      <c r="L588">
        <v>406</v>
      </c>
      <c r="M588" t="s">
        <v>947</v>
      </c>
      <c r="N588" t="s">
        <v>947</v>
      </c>
      <c r="O588" t="s">
        <v>13</v>
      </c>
      <c r="P588" t="s">
        <v>946</v>
      </c>
      <c r="Q588" t="str">
        <f>IF(Table4[[#This Row],[DaysLate]]="","NA",IF(Table4[[#This Row],[DaysLate]]&lt;=0,"On Time",IF(Table4[[#This Row],[DaysLate]]&lt;=30,"1-30 Days",IF(Table4[[#This Row],[DaysLate]]&lt;=60,"30-60 Days",IF(Table4[[#This Row],[DaysLate]]&lt;=90,"60-90 Days","90+ Days")))))</f>
        <v>NA</v>
      </c>
      <c r="R588" t="str">
        <f>IF(Table4[[#This Row],[DaysLate]]="","",IF(Table4[[#This Row],[DaysLate]]&gt;0,1,0))</f>
        <v/>
      </c>
      <c r="S588" t="str">
        <f>IF(Table4[[#This Row],[DisputedFlag]]="","",IF(Table4[[#This Row],[DisputedFlag]]="Yes",1,0))</f>
        <v/>
      </c>
      <c r="T588">
        <f>IF(Table4[[#This Row],[PaymentStatus]]="Open",1,0)</f>
        <v>1</v>
      </c>
      <c r="U588">
        <f>IF(Table4[[#This Row],[InvoiceDate]]&lt;&gt;"",YEAR(Table4[[#This Row],[InvoiceDate]]),"")</f>
        <v>2023</v>
      </c>
    </row>
    <row r="589" spans="1:21" x14ac:dyDescent="0.4">
      <c r="A589" t="s">
        <v>610</v>
      </c>
      <c r="B589" t="s">
        <v>945</v>
      </c>
      <c r="C589" t="s">
        <v>21</v>
      </c>
      <c r="D589" s="1">
        <v>45230</v>
      </c>
      <c r="E589" s="1">
        <v>45260</v>
      </c>
      <c r="F589">
        <v>3386.32</v>
      </c>
      <c r="G589" t="s">
        <v>11</v>
      </c>
      <c r="H589" t="s">
        <v>28</v>
      </c>
      <c r="I589" s="1">
        <v>45260</v>
      </c>
      <c r="J589">
        <v>0</v>
      </c>
      <c r="K589" t="s">
        <v>947</v>
      </c>
      <c r="L589">
        <v>818</v>
      </c>
      <c r="M589" t="s">
        <v>947</v>
      </c>
      <c r="N589" t="s">
        <v>947</v>
      </c>
      <c r="O589" t="s">
        <v>13</v>
      </c>
      <c r="P589" t="s">
        <v>946</v>
      </c>
      <c r="Q589" t="str">
        <f>IF(Table4[[#This Row],[DaysLate]]="","NA",IF(Table4[[#This Row],[DaysLate]]&lt;=0,"On Time",IF(Table4[[#This Row],[DaysLate]]&lt;=30,"1-30 Days",IF(Table4[[#This Row],[DaysLate]]&lt;=60,"30-60 Days",IF(Table4[[#This Row],[DaysLate]]&lt;=90,"60-90 Days","90+ Days")))))</f>
        <v>On Time</v>
      </c>
      <c r="R589">
        <f>IF(Table4[[#This Row],[DaysLate]]="","",IF(Table4[[#This Row],[DaysLate]]&gt;0,1,0))</f>
        <v>0</v>
      </c>
      <c r="S589" t="str">
        <f>IF(Table4[[#This Row],[DisputedFlag]]="","",IF(Table4[[#This Row],[DisputedFlag]]="Yes",1,0))</f>
        <v/>
      </c>
      <c r="T589">
        <f>IF(Table4[[#This Row],[PaymentStatus]]="Open",1,0)</f>
        <v>0</v>
      </c>
      <c r="U589">
        <f>IF(Table4[[#This Row],[InvoiceDate]]&lt;&gt;"",YEAR(Table4[[#This Row],[InvoiceDate]]),"")</f>
        <v>2023</v>
      </c>
    </row>
    <row r="590" spans="1:21" x14ac:dyDescent="0.4">
      <c r="A590" t="s">
        <v>611</v>
      </c>
      <c r="B590" t="s">
        <v>945</v>
      </c>
      <c r="C590" t="s">
        <v>10</v>
      </c>
      <c r="D590" s="1">
        <v>45633</v>
      </c>
      <c r="E590" s="1">
        <v>45663</v>
      </c>
      <c r="F590">
        <v>3632.78</v>
      </c>
      <c r="G590" t="s">
        <v>22</v>
      </c>
      <c r="H590" t="s">
        <v>28</v>
      </c>
      <c r="I590" s="1">
        <v>45663</v>
      </c>
      <c r="J590">
        <v>0</v>
      </c>
      <c r="K590" t="s">
        <v>947</v>
      </c>
      <c r="L590">
        <v>391</v>
      </c>
      <c r="M590" t="s">
        <v>947</v>
      </c>
      <c r="N590" t="s">
        <v>947</v>
      </c>
      <c r="O590" t="s">
        <v>13</v>
      </c>
      <c r="P590" t="s">
        <v>946</v>
      </c>
      <c r="Q590" t="str">
        <f>IF(Table4[[#This Row],[DaysLate]]="","NA",IF(Table4[[#This Row],[DaysLate]]&lt;=0,"On Time",IF(Table4[[#This Row],[DaysLate]]&lt;=30,"1-30 Days",IF(Table4[[#This Row],[DaysLate]]&lt;=60,"30-60 Days",IF(Table4[[#This Row],[DaysLate]]&lt;=90,"60-90 Days","90+ Days")))))</f>
        <v>On Time</v>
      </c>
      <c r="R590">
        <f>IF(Table4[[#This Row],[DaysLate]]="","",IF(Table4[[#This Row],[DaysLate]]&gt;0,1,0))</f>
        <v>0</v>
      </c>
      <c r="S590" t="str">
        <f>IF(Table4[[#This Row],[DisputedFlag]]="","",IF(Table4[[#This Row],[DisputedFlag]]="Yes",1,0))</f>
        <v/>
      </c>
      <c r="T590">
        <f>IF(Table4[[#This Row],[PaymentStatus]]="Open",1,0)</f>
        <v>0</v>
      </c>
      <c r="U590">
        <f>IF(Table4[[#This Row],[InvoiceDate]]&lt;&gt;"",YEAR(Table4[[#This Row],[InvoiceDate]]),"")</f>
        <v>2024</v>
      </c>
    </row>
    <row r="591" spans="1:21" x14ac:dyDescent="0.4">
      <c r="A591" t="s">
        <v>612</v>
      </c>
      <c r="B591" t="s">
        <v>945</v>
      </c>
      <c r="C591" t="s">
        <v>43</v>
      </c>
      <c r="D591" s="1">
        <v>45474</v>
      </c>
      <c r="E591" s="1">
        <v>45504</v>
      </c>
      <c r="F591">
        <v>994.97</v>
      </c>
      <c r="G591" t="s">
        <v>15</v>
      </c>
      <c r="H591" t="s">
        <v>28</v>
      </c>
      <c r="I591" s="1">
        <v>45504</v>
      </c>
      <c r="J591">
        <v>0</v>
      </c>
      <c r="K591" t="s">
        <v>947</v>
      </c>
      <c r="L591">
        <v>897</v>
      </c>
      <c r="M591" t="s">
        <v>947</v>
      </c>
      <c r="N591" t="s">
        <v>947</v>
      </c>
      <c r="O591" t="s">
        <v>13</v>
      </c>
      <c r="P591" t="s">
        <v>946</v>
      </c>
      <c r="Q591" t="str">
        <f>IF(Table4[[#This Row],[DaysLate]]="","NA",IF(Table4[[#This Row],[DaysLate]]&lt;=0,"On Time",IF(Table4[[#This Row],[DaysLate]]&lt;=30,"1-30 Days",IF(Table4[[#This Row],[DaysLate]]&lt;=60,"30-60 Days",IF(Table4[[#This Row],[DaysLate]]&lt;=90,"60-90 Days","90+ Days")))))</f>
        <v>On Time</v>
      </c>
      <c r="R591">
        <f>IF(Table4[[#This Row],[DaysLate]]="","",IF(Table4[[#This Row],[DaysLate]]&gt;0,1,0))</f>
        <v>0</v>
      </c>
      <c r="S591" t="str">
        <f>IF(Table4[[#This Row],[DisputedFlag]]="","",IF(Table4[[#This Row],[DisputedFlag]]="Yes",1,0))</f>
        <v/>
      </c>
      <c r="T591">
        <f>IF(Table4[[#This Row],[PaymentStatus]]="Open",1,0)</f>
        <v>0</v>
      </c>
      <c r="U591">
        <f>IF(Table4[[#This Row],[InvoiceDate]]&lt;&gt;"",YEAR(Table4[[#This Row],[InvoiceDate]]),"")</f>
        <v>2024</v>
      </c>
    </row>
    <row r="592" spans="1:21" x14ac:dyDescent="0.4">
      <c r="A592" t="s">
        <v>613</v>
      </c>
      <c r="B592" t="s">
        <v>945</v>
      </c>
      <c r="C592" t="s">
        <v>43</v>
      </c>
      <c r="D592" s="1">
        <v>45282</v>
      </c>
      <c r="E592" s="1">
        <v>45312</v>
      </c>
      <c r="F592">
        <v>2164.98</v>
      </c>
      <c r="G592" t="s">
        <v>25</v>
      </c>
      <c r="H592" t="s">
        <v>28</v>
      </c>
      <c r="I592" s="1">
        <v>45321</v>
      </c>
      <c r="J592">
        <v>9</v>
      </c>
      <c r="K592" t="s">
        <v>947</v>
      </c>
      <c r="L592">
        <v>818</v>
      </c>
      <c r="M592" t="s">
        <v>947</v>
      </c>
      <c r="N592" t="s">
        <v>947</v>
      </c>
      <c r="O592" t="s">
        <v>13</v>
      </c>
      <c r="P592" t="s">
        <v>946</v>
      </c>
      <c r="Q592" t="str">
        <f>IF(Table4[[#This Row],[DaysLate]]="","NA",IF(Table4[[#This Row],[DaysLate]]&lt;=0,"On Time",IF(Table4[[#This Row],[DaysLate]]&lt;=30,"1-30 Days",IF(Table4[[#This Row],[DaysLate]]&lt;=60,"30-60 Days",IF(Table4[[#This Row],[DaysLate]]&lt;=90,"60-90 Days","90+ Days")))))</f>
        <v>1-30 Days</v>
      </c>
      <c r="R592">
        <f>IF(Table4[[#This Row],[DaysLate]]="","",IF(Table4[[#This Row],[DaysLate]]&gt;0,1,0))</f>
        <v>1</v>
      </c>
      <c r="S592" t="str">
        <f>IF(Table4[[#This Row],[DisputedFlag]]="","",IF(Table4[[#This Row],[DisputedFlag]]="Yes",1,0))</f>
        <v/>
      </c>
      <c r="T592">
        <f>IF(Table4[[#This Row],[PaymentStatus]]="Open",1,0)</f>
        <v>0</v>
      </c>
      <c r="U592">
        <f>IF(Table4[[#This Row],[InvoiceDate]]&lt;&gt;"",YEAR(Table4[[#This Row],[InvoiceDate]]),"")</f>
        <v>2023</v>
      </c>
    </row>
    <row r="593" spans="1:21" x14ac:dyDescent="0.4">
      <c r="A593" t="s">
        <v>614</v>
      </c>
      <c r="B593" t="s">
        <v>945</v>
      </c>
      <c r="C593" t="s">
        <v>39</v>
      </c>
      <c r="D593" s="1">
        <v>45510</v>
      </c>
      <c r="E593" s="1">
        <v>45540</v>
      </c>
      <c r="F593">
        <v>3042.89</v>
      </c>
      <c r="G593" t="s">
        <v>25</v>
      </c>
      <c r="H593" t="s">
        <v>28</v>
      </c>
      <c r="I593" s="1">
        <v>45540</v>
      </c>
      <c r="J593">
        <v>0</v>
      </c>
      <c r="K593" t="s">
        <v>947</v>
      </c>
      <c r="L593">
        <v>391</v>
      </c>
      <c r="M593" t="s">
        <v>947</v>
      </c>
      <c r="N593" t="s">
        <v>947</v>
      </c>
      <c r="O593" t="s">
        <v>13</v>
      </c>
      <c r="P593" t="s">
        <v>946</v>
      </c>
      <c r="Q593" t="str">
        <f>IF(Table4[[#This Row],[DaysLate]]="","NA",IF(Table4[[#This Row],[DaysLate]]&lt;=0,"On Time",IF(Table4[[#This Row],[DaysLate]]&lt;=30,"1-30 Days",IF(Table4[[#This Row],[DaysLate]]&lt;=60,"30-60 Days",IF(Table4[[#This Row],[DaysLate]]&lt;=90,"60-90 Days","90+ Days")))))</f>
        <v>On Time</v>
      </c>
      <c r="R593">
        <f>IF(Table4[[#This Row],[DaysLate]]="","",IF(Table4[[#This Row],[DaysLate]]&gt;0,1,0))</f>
        <v>0</v>
      </c>
      <c r="S593" t="str">
        <f>IF(Table4[[#This Row],[DisputedFlag]]="","",IF(Table4[[#This Row],[DisputedFlag]]="Yes",1,0))</f>
        <v/>
      </c>
      <c r="T593">
        <f>IF(Table4[[#This Row],[PaymentStatus]]="Open",1,0)</f>
        <v>0</v>
      </c>
      <c r="U593">
        <f>IF(Table4[[#This Row],[InvoiceDate]]&lt;&gt;"",YEAR(Table4[[#This Row],[InvoiceDate]]),"")</f>
        <v>2024</v>
      </c>
    </row>
    <row r="594" spans="1:21" x14ac:dyDescent="0.4">
      <c r="A594" t="s">
        <v>615</v>
      </c>
      <c r="B594" t="s">
        <v>945</v>
      </c>
      <c r="C594" t="s">
        <v>10</v>
      </c>
      <c r="D594" s="1">
        <v>45245</v>
      </c>
      <c r="E594" s="1">
        <v>45275</v>
      </c>
      <c r="F594">
        <v>4101.79</v>
      </c>
      <c r="G594" t="s">
        <v>25</v>
      </c>
      <c r="H594" t="s">
        <v>28</v>
      </c>
      <c r="I594" s="1">
        <v>45275</v>
      </c>
      <c r="J594">
        <v>0</v>
      </c>
      <c r="K594" t="s">
        <v>947</v>
      </c>
      <c r="L594">
        <v>897</v>
      </c>
      <c r="M594" t="s">
        <v>947</v>
      </c>
      <c r="N594" t="s">
        <v>947</v>
      </c>
      <c r="O594" t="s">
        <v>13</v>
      </c>
      <c r="P594" t="s">
        <v>946</v>
      </c>
      <c r="Q594" t="str">
        <f>IF(Table4[[#This Row],[DaysLate]]="","NA",IF(Table4[[#This Row],[DaysLate]]&lt;=0,"On Time",IF(Table4[[#This Row],[DaysLate]]&lt;=30,"1-30 Days",IF(Table4[[#This Row],[DaysLate]]&lt;=60,"30-60 Days",IF(Table4[[#This Row],[DaysLate]]&lt;=90,"60-90 Days","90+ Days")))))</f>
        <v>On Time</v>
      </c>
      <c r="R594">
        <f>IF(Table4[[#This Row],[DaysLate]]="","",IF(Table4[[#This Row],[DaysLate]]&gt;0,1,0))</f>
        <v>0</v>
      </c>
      <c r="S594" t="str">
        <f>IF(Table4[[#This Row],[DisputedFlag]]="","",IF(Table4[[#This Row],[DisputedFlag]]="Yes",1,0))</f>
        <v/>
      </c>
      <c r="T594">
        <f>IF(Table4[[#This Row],[PaymentStatus]]="Open",1,0)</f>
        <v>0</v>
      </c>
      <c r="U594">
        <f>IF(Table4[[#This Row],[InvoiceDate]]&lt;&gt;"",YEAR(Table4[[#This Row],[InvoiceDate]]),"")</f>
        <v>2023</v>
      </c>
    </row>
    <row r="595" spans="1:21" x14ac:dyDescent="0.4">
      <c r="A595" t="s">
        <v>616</v>
      </c>
      <c r="B595" t="s">
        <v>945</v>
      </c>
      <c r="C595" t="s">
        <v>43</v>
      </c>
      <c r="D595" s="1">
        <v>45190</v>
      </c>
      <c r="E595" s="1">
        <v>45220</v>
      </c>
      <c r="F595">
        <v>3506.57</v>
      </c>
      <c r="G595" t="s">
        <v>19</v>
      </c>
      <c r="H595" t="s">
        <v>28</v>
      </c>
      <c r="I595" s="1">
        <v>45220</v>
      </c>
      <c r="J595">
        <v>0</v>
      </c>
      <c r="K595" t="s">
        <v>947</v>
      </c>
      <c r="L595">
        <v>770</v>
      </c>
      <c r="M595" t="s">
        <v>947</v>
      </c>
      <c r="N595" t="s">
        <v>947</v>
      </c>
      <c r="O595" t="s">
        <v>13</v>
      </c>
      <c r="P595" t="s">
        <v>946</v>
      </c>
      <c r="Q595" t="str">
        <f>IF(Table4[[#This Row],[DaysLate]]="","NA",IF(Table4[[#This Row],[DaysLate]]&lt;=0,"On Time",IF(Table4[[#This Row],[DaysLate]]&lt;=30,"1-30 Days",IF(Table4[[#This Row],[DaysLate]]&lt;=60,"30-60 Days",IF(Table4[[#This Row],[DaysLate]]&lt;=90,"60-90 Days","90+ Days")))))</f>
        <v>On Time</v>
      </c>
      <c r="R595">
        <f>IF(Table4[[#This Row],[DaysLate]]="","",IF(Table4[[#This Row],[DaysLate]]&gt;0,1,0))</f>
        <v>0</v>
      </c>
      <c r="S595" t="str">
        <f>IF(Table4[[#This Row],[DisputedFlag]]="","",IF(Table4[[#This Row],[DisputedFlag]]="Yes",1,0))</f>
        <v/>
      </c>
      <c r="T595">
        <f>IF(Table4[[#This Row],[PaymentStatus]]="Open",1,0)</f>
        <v>0</v>
      </c>
      <c r="U595">
        <f>IF(Table4[[#This Row],[InvoiceDate]]&lt;&gt;"",YEAR(Table4[[#This Row],[InvoiceDate]]),"")</f>
        <v>2023</v>
      </c>
    </row>
    <row r="596" spans="1:21" x14ac:dyDescent="0.4">
      <c r="A596" t="s">
        <v>617</v>
      </c>
      <c r="B596" t="s">
        <v>945</v>
      </c>
      <c r="C596" t="s">
        <v>43</v>
      </c>
      <c r="D596" s="1">
        <v>45797</v>
      </c>
      <c r="E596" s="1">
        <v>45827</v>
      </c>
      <c r="F596">
        <v>3352.25</v>
      </c>
      <c r="G596" t="s">
        <v>11</v>
      </c>
      <c r="H596" t="s">
        <v>16</v>
      </c>
      <c r="I596" s="1">
        <v>0</v>
      </c>
      <c r="J596" t="s">
        <v>947</v>
      </c>
      <c r="K596" t="s">
        <v>947</v>
      </c>
      <c r="L596">
        <v>406</v>
      </c>
      <c r="M596" t="s">
        <v>947</v>
      </c>
      <c r="N596" t="s">
        <v>947</v>
      </c>
      <c r="O596" t="s">
        <v>13</v>
      </c>
      <c r="P596" t="s">
        <v>946</v>
      </c>
      <c r="Q596" t="str">
        <f>IF(Table4[[#This Row],[DaysLate]]="","NA",IF(Table4[[#This Row],[DaysLate]]&lt;=0,"On Time",IF(Table4[[#This Row],[DaysLate]]&lt;=30,"1-30 Days",IF(Table4[[#This Row],[DaysLate]]&lt;=60,"30-60 Days",IF(Table4[[#This Row],[DaysLate]]&lt;=90,"60-90 Days","90+ Days")))))</f>
        <v>NA</v>
      </c>
      <c r="R596" t="str">
        <f>IF(Table4[[#This Row],[DaysLate]]="","",IF(Table4[[#This Row],[DaysLate]]&gt;0,1,0))</f>
        <v/>
      </c>
      <c r="S596" t="str">
        <f>IF(Table4[[#This Row],[DisputedFlag]]="","",IF(Table4[[#This Row],[DisputedFlag]]="Yes",1,0))</f>
        <v/>
      </c>
      <c r="T596">
        <f>IF(Table4[[#This Row],[PaymentStatus]]="Open",1,0)</f>
        <v>0</v>
      </c>
      <c r="U596">
        <f>IF(Table4[[#This Row],[InvoiceDate]]&lt;&gt;"",YEAR(Table4[[#This Row],[InvoiceDate]]),"")</f>
        <v>2025</v>
      </c>
    </row>
    <row r="597" spans="1:21" x14ac:dyDescent="0.4">
      <c r="A597" t="s">
        <v>618</v>
      </c>
      <c r="B597" t="s">
        <v>945</v>
      </c>
      <c r="C597" t="s">
        <v>43</v>
      </c>
      <c r="D597" s="1">
        <v>45220</v>
      </c>
      <c r="E597" s="1">
        <v>45250</v>
      </c>
      <c r="F597">
        <v>940.15</v>
      </c>
      <c r="G597" t="s">
        <v>22</v>
      </c>
      <c r="H597" t="s">
        <v>12</v>
      </c>
      <c r="I597" s="1">
        <v>0</v>
      </c>
      <c r="J597" t="s">
        <v>947</v>
      </c>
      <c r="K597" t="s">
        <v>947</v>
      </c>
      <c r="L597">
        <v>770</v>
      </c>
      <c r="M597" t="s">
        <v>947</v>
      </c>
      <c r="N597" t="s">
        <v>947</v>
      </c>
      <c r="O597" t="s">
        <v>13</v>
      </c>
      <c r="P597" t="s">
        <v>946</v>
      </c>
      <c r="Q597" t="str">
        <f>IF(Table4[[#This Row],[DaysLate]]="","NA",IF(Table4[[#This Row],[DaysLate]]&lt;=0,"On Time",IF(Table4[[#This Row],[DaysLate]]&lt;=30,"1-30 Days",IF(Table4[[#This Row],[DaysLate]]&lt;=60,"30-60 Days",IF(Table4[[#This Row],[DaysLate]]&lt;=90,"60-90 Days","90+ Days")))))</f>
        <v>NA</v>
      </c>
      <c r="R597" t="str">
        <f>IF(Table4[[#This Row],[DaysLate]]="","",IF(Table4[[#This Row],[DaysLate]]&gt;0,1,0))</f>
        <v/>
      </c>
      <c r="S597" t="str">
        <f>IF(Table4[[#This Row],[DisputedFlag]]="","",IF(Table4[[#This Row],[DisputedFlag]]="Yes",1,0))</f>
        <v/>
      </c>
      <c r="T597">
        <f>IF(Table4[[#This Row],[PaymentStatus]]="Open",1,0)</f>
        <v>1</v>
      </c>
      <c r="U597">
        <f>IF(Table4[[#This Row],[InvoiceDate]]&lt;&gt;"",YEAR(Table4[[#This Row],[InvoiceDate]]),"")</f>
        <v>2023</v>
      </c>
    </row>
    <row r="598" spans="1:21" x14ac:dyDescent="0.4">
      <c r="A598" t="s">
        <v>619</v>
      </c>
      <c r="B598" t="s">
        <v>945</v>
      </c>
      <c r="C598" t="s">
        <v>10</v>
      </c>
      <c r="D598" s="1">
        <v>45162</v>
      </c>
      <c r="E598" s="1">
        <v>45192</v>
      </c>
      <c r="F598">
        <v>3505.16</v>
      </c>
      <c r="G598" t="s">
        <v>22</v>
      </c>
      <c r="H598" t="s">
        <v>12</v>
      </c>
      <c r="I598" s="1">
        <v>0</v>
      </c>
      <c r="J598" t="s">
        <v>947</v>
      </c>
      <c r="K598" t="s">
        <v>947</v>
      </c>
      <c r="L598">
        <v>818</v>
      </c>
      <c r="M598" t="s">
        <v>947</v>
      </c>
      <c r="N598" t="s">
        <v>947</v>
      </c>
      <c r="O598" t="s">
        <v>13</v>
      </c>
      <c r="P598" t="s">
        <v>946</v>
      </c>
      <c r="Q598" t="str">
        <f>IF(Table4[[#This Row],[DaysLate]]="","NA",IF(Table4[[#This Row],[DaysLate]]&lt;=0,"On Time",IF(Table4[[#This Row],[DaysLate]]&lt;=30,"1-30 Days",IF(Table4[[#This Row],[DaysLate]]&lt;=60,"30-60 Days",IF(Table4[[#This Row],[DaysLate]]&lt;=90,"60-90 Days","90+ Days")))))</f>
        <v>NA</v>
      </c>
      <c r="R598" t="str">
        <f>IF(Table4[[#This Row],[DaysLate]]="","",IF(Table4[[#This Row],[DaysLate]]&gt;0,1,0))</f>
        <v/>
      </c>
      <c r="S598" t="str">
        <f>IF(Table4[[#This Row],[DisputedFlag]]="","",IF(Table4[[#This Row],[DisputedFlag]]="Yes",1,0))</f>
        <v/>
      </c>
      <c r="T598">
        <f>IF(Table4[[#This Row],[PaymentStatus]]="Open",1,0)</f>
        <v>1</v>
      </c>
      <c r="U598">
        <f>IF(Table4[[#This Row],[InvoiceDate]]&lt;&gt;"",YEAR(Table4[[#This Row],[InvoiceDate]]),"")</f>
        <v>2023</v>
      </c>
    </row>
    <row r="599" spans="1:21" x14ac:dyDescent="0.4">
      <c r="A599" t="s">
        <v>620</v>
      </c>
      <c r="B599" t="s">
        <v>945</v>
      </c>
      <c r="C599" t="s">
        <v>39</v>
      </c>
      <c r="D599" s="1">
        <v>45420</v>
      </c>
      <c r="E599" s="1">
        <v>45450</v>
      </c>
      <c r="F599">
        <v>319.55</v>
      </c>
      <c r="G599" t="s">
        <v>11</v>
      </c>
      <c r="H599" t="s">
        <v>16</v>
      </c>
      <c r="I599" s="1">
        <v>0</v>
      </c>
      <c r="J599" t="s">
        <v>947</v>
      </c>
      <c r="K599" t="s">
        <v>947</v>
      </c>
      <c r="L599">
        <v>406</v>
      </c>
      <c r="M599" t="s">
        <v>947</v>
      </c>
      <c r="N599" t="s">
        <v>947</v>
      </c>
      <c r="O599" t="s">
        <v>13</v>
      </c>
      <c r="P599" t="s">
        <v>946</v>
      </c>
      <c r="Q599" t="str">
        <f>IF(Table4[[#This Row],[DaysLate]]="","NA",IF(Table4[[#This Row],[DaysLate]]&lt;=0,"On Time",IF(Table4[[#This Row],[DaysLate]]&lt;=30,"1-30 Days",IF(Table4[[#This Row],[DaysLate]]&lt;=60,"30-60 Days",IF(Table4[[#This Row],[DaysLate]]&lt;=90,"60-90 Days","90+ Days")))))</f>
        <v>NA</v>
      </c>
      <c r="R599" t="str">
        <f>IF(Table4[[#This Row],[DaysLate]]="","",IF(Table4[[#This Row],[DaysLate]]&gt;0,1,0))</f>
        <v/>
      </c>
      <c r="S599" t="str">
        <f>IF(Table4[[#This Row],[DisputedFlag]]="","",IF(Table4[[#This Row],[DisputedFlag]]="Yes",1,0))</f>
        <v/>
      </c>
      <c r="T599">
        <f>IF(Table4[[#This Row],[PaymentStatus]]="Open",1,0)</f>
        <v>0</v>
      </c>
      <c r="U599">
        <f>IF(Table4[[#This Row],[InvoiceDate]]&lt;&gt;"",YEAR(Table4[[#This Row],[InvoiceDate]]),"")</f>
        <v>2024</v>
      </c>
    </row>
    <row r="600" spans="1:21" x14ac:dyDescent="0.4">
      <c r="A600" t="s">
        <v>621</v>
      </c>
      <c r="B600" t="s">
        <v>945</v>
      </c>
      <c r="C600" t="s">
        <v>21</v>
      </c>
      <c r="D600" s="1">
        <v>45223</v>
      </c>
      <c r="E600" s="1">
        <v>45253</v>
      </c>
      <c r="F600">
        <v>1360.57</v>
      </c>
      <c r="G600" t="s">
        <v>15</v>
      </c>
      <c r="H600" t="s">
        <v>28</v>
      </c>
      <c r="I600" s="1">
        <v>45253</v>
      </c>
      <c r="J600">
        <v>0</v>
      </c>
      <c r="K600" t="s">
        <v>947</v>
      </c>
      <c r="L600">
        <v>391</v>
      </c>
      <c r="M600" t="s">
        <v>947</v>
      </c>
      <c r="N600" t="s">
        <v>947</v>
      </c>
      <c r="O600" t="s">
        <v>13</v>
      </c>
      <c r="P600" t="s">
        <v>946</v>
      </c>
      <c r="Q600" t="str">
        <f>IF(Table4[[#This Row],[DaysLate]]="","NA",IF(Table4[[#This Row],[DaysLate]]&lt;=0,"On Time",IF(Table4[[#This Row],[DaysLate]]&lt;=30,"1-30 Days",IF(Table4[[#This Row],[DaysLate]]&lt;=60,"30-60 Days",IF(Table4[[#This Row],[DaysLate]]&lt;=90,"60-90 Days","90+ Days")))))</f>
        <v>On Time</v>
      </c>
      <c r="R600">
        <f>IF(Table4[[#This Row],[DaysLate]]="","",IF(Table4[[#This Row],[DaysLate]]&gt;0,1,0))</f>
        <v>0</v>
      </c>
      <c r="S600" t="str">
        <f>IF(Table4[[#This Row],[DisputedFlag]]="","",IF(Table4[[#This Row],[DisputedFlag]]="Yes",1,0))</f>
        <v/>
      </c>
      <c r="T600">
        <f>IF(Table4[[#This Row],[PaymentStatus]]="Open",1,0)</f>
        <v>0</v>
      </c>
      <c r="U600">
        <f>IF(Table4[[#This Row],[InvoiceDate]]&lt;&gt;"",YEAR(Table4[[#This Row],[InvoiceDate]]),"")</f>
        <v>2023</v>
      </c>
    </row>
    <row r="601" spans="1:21" x14ac:dyDescent="0.4">
      <c r="A601" t="s">
        <v>622</v>
      </c>
      <c r="B601" t="s">
        <v>945</v>
      </c>
      <c r="C601" t="s">
        <v>21</v>
      </c>
      <c r="D601" s="1">
        <v>45277</v>
      </c>
      <c r="E601" s="1">
        <v>45307</v>
      </c>
      <c r="F601">
        <v>2177.67</v>
      </c>
      <c r="G601" t="s">
        <v>22</v>
      </c>
      <c r="H601" t="s">
        <v>28</v>
      </c>
      <c r="I601" s="1">
        <v>45307</v>
      </c>
      <c r="J601">
        <v>0</v>
      </c>
      <c r="K601" t="s">
        <v>947</v>
      </c>
      <c r="L601">
        <v>897</v>
      </c>
      <c r="M601" t="s">
        <v>947</v>
      </c>
      <c r="N601" t="s">
        <v>947</v>
      </c>
      <c r="O601" t="s">
        <v>13</v>
      </c>
      <c r="P601" t="s">
        <v>946</v>
      </c>
      <c r="Q601" t="str">
        <f>IF(Table4[[#This Row],[DaysLate]]="","NA",IF(Table4[[#This Row],[DaysLate]]&lt;=0,"On Time",IF(Table4[[#This Row],[DaysLate]]&lt;=30,"1-30 Days",IF(Table4[[#This Row],[DaysLate]]&lt;=60,"30-60 Days",IF(Table4[[#This Row],[DaysLate]]&lt;=90,"60-90 Days","90+ Days")))))</f>
        <v>On Time</v>
      </c>
      <c r="R601">
        <f>IF(Table4[[#This Row],[DaysLate]]="","",IF(Table4[[#This Row],[DaysLate]]&gt;0,1,0))</f>
        <v>0</v>
      </c>
      <c r="S601" t="str">
        <f>IF(Table4[[#This Row],[DisputedFlag]]="","",IF(Table4[[#This Row],[DisputedFlag]]="Yes",1,0))</f>
        <v/>
      </c>
      <c r="T601">
        <f>IF(Table4[[#This Row],[PaymentStatus]]="Open",1,0)</f>
        <v>0</v>
      </c>
      <c r="U601">
        <f>IF(Table4[[#This Row],[InvoiceDate]]&lt;&gt;"",YEAR(Table4[[#This Row],[InvoiceDate]]),"")</f>
        <v>2023</v>
      </c>
    </row>
    <row r="602" spans="1:21" x14ac:dyDescent="0.4">
      <c r="A602" t="s">
        <v>623</v>
      </c>
      <c r="B602" t="s">
        <v>945</v>
      </c>
      <c r="C602" t="s">
        <v>39</v>
      </c>
      <c r="D602" s="1">
        <v>45004</v>
      </c>
      <c r="E602" s="1">
        <v>45034</v>
      </c>
      <c r="F602">
        <v>203.9</v>
      </c>
      <c r="G602" t="s">
        <v>15</v>
      </c>
      <c r="H602" t="s">
        <v>12</v>
      </c>
      <c r="I602" s="1">
        <v>0</v>
      </c>
      <c r="J602" t="s">
        <v>947</v>
      </c>
      <c r="K602" t="s">
        <v>947</v>
      </c>
      <c r="L602">
        <v>897</v>
      </c>
      <c r="M602" t="s">
        <v>947</v>
      </c>
      <c r="N602" t="s">
        <v>947</v>
      </c>
      <c r="O602" t="s">
        <v>13</v>
      </c>
      <c r="P602" t="s">
        <v>946</v>
      </c>
      <c r="Q602" t="str">
        <f>IF(Table4[[#This Row],[DaysLate]]="","NA",IF(Table4[[#This Row],[DaysLate]]&lt;=0,"On Time",IF(Table4[[#This Row],[DaysLate]]&lt;=30,"1-30 Days",IF(Table4[[#This Row],[DaysLate]]&lt;=60,"30-60 Days",IF(Table4[[#This Row],[DaysLate]]&lt;=90,"60-90 Days","90+ Days")))))</f>
        <v>NA</v>
      </c>
      <c r="R602" t="str">
        <f>IF(Table4[[#This Row],[DaysLate]]="","",IF(Table4[[#This Row],[DaysLate]]&gt;0,1,0))</f>
        <v/>
      </c>
      <c r="S602" t="str">
        <f>IF(Table4[[#This Row],[DisputedFlag]]="","",IF(Table4[[#This Row],[DisputedFlag]]="Yes",1,0))</f>
        <v/>
      </c>
      <c r="T602">
        <f>IF(Table4[[#This Row],[PaymentStatus]]="Open",1,0)</f>
        <v>1</v>
      </c>
      <c r="U602">
        <f>IF(Table4[[#This Row],[InvoiceDate]]&lt;&gt;"",YEAR(Table4[[#This Row],[InvoiceDate]]),"")</f>
        <v>2023</v>
      </c>
    </row>
    <row r="603" spans="1:21" x14ac:dyDescent="0.4">
      <c r="A603" t="s">
        <v>624</v>
      </c>
      <c r="B603" t="s">
        <v>945</v>
      </c>
      <c r="C603" t="s">
        <v>10</v>
      </c>
      <c r="D603" s="1">
        <v>45227</v>
      </c>
      <c r="E603" s="1">
        <v>45257</v>
      </c>
      <c r="F603">
        <v>868.73</v>
      </c>
      <c r="G603" t="s">
        <v>25</v>
      </c>
      <c r="H603" t="s">
        <v>28</v>
      </c>
      <c r="I603" s="1">
        <v>45257</v>
      </c>
      <c r="J603">
        <v>0</v>
      </c>
      <c r="K603" t="s">
        <v>947</v>
      </c>
      <c r="L603">
        <v>818</v>
      </c>
      <c r="M603" t="s">
        <v>947</v>
      </c>
      <c r="N603" t="s">
        <v>947</v>
      </c>
      <c r="O603" t="s">
        <v>13</v>
      </c>
      <c r="P603" t="s">
        <v>946</v>
      </c>
      <c r="Q603" t="str">
        <f>IF(Table4[[#This Row],[DaysLate]]="","NA",IF(Table4[[#This Row],[DaysLate]]&lt;=0,"On Time",IF(Table4[[#This Row],[DaysLate]]&lt;=30,"1-30 Days",IF(Table4[[#This Row],[DaysLate]]&lt;=60,"30-60 Days",IF(Table4[[#This Row],[DaysLate]]&lt;=90,"60-90 Days","90+ Days")))))</f>
        <v>On Time</v>
      </c>
      <c r="R603">
        <f>IF(Table4[[#This Row],[DaysLate]]="","",IF(Table4[[#This Row],[DaysLate]]&gt;0,1,0))</f>
        <v>0</v>
      </c>
      <c r="S603" t="str">
        <f>IF(Table4[[#This Row],[DisputedFlag]]="","",IF(Table4[[#This Row],[DisputedFlag]]="Yes",1,0))</f>
        <v/>
      </c>
      <c r="T603">
        <f>IF(Table4[[#This Row],[PaymentStatus]]="Open",1,0)</f>
        <v>0</v>
      </c>
      <c r="U603">
        <f>IF(Table4[[#This Row],[InvoiceDate]]&lt;&gt;"",YEAR(Table4[[#This Row],[InvoiceDate]]),"")</f>
        <v>2023</v>
      </c>
    </row>
    <row r="604" spans="1:21" x14ac:dyDescent="0.4">
      <c r="A604" t="s">
        <v>625</v>
      </c>
      <c r="B604" t="s">
        <v>945</v>
      </c>
      <c r="C604" t="s">
        <v>43</v>
      </c>
      <c r="D604" s="1">
        <v>45082</v>
      </c>
      <c r="E604" s="1">
        <v>45112</v>
      </c>
      <c r="F604">
        <v>283.51</v>
      </c>
      <c r="G604" t="s">
        <v>25</v>
      </c>
      <c r="H604" t="s">
        <v>12</v>
      </c>
      <c r="I604" s="1">
        <v>0</v>
      </c>
      <c r="J604" t="s">
        <v>947</v>
      </c>
      <c r="K604" t="s">
        <v>947</v>
      </c>
      <c r="L604">
        <v>406</v>
      </c>
      <c r="M604" t="s">
        <v>947</v>
      </c>
      <c r="N604" t="s">
        <v>947</v>
      </c>
      <c r="O604" t="s">
        <v>13</v>
      </c>
      <c r="P604" t="s">
        <v>946</v>
      </c>
      <c r="Q604" t="str">
        <f>IF(Table4[[#This Row],[DaysLate]]="","NA",IF(Table4[[#This Row],[DaysLate]]&lt;=0,"On Time",IF(Table4[[#This Row],[DaysLate]]&lt;=30,"1-30 Days",IF(Table4[[#This Row],[DaysLate]]&lt;=60,"30-60 Days",IF(Table4[[#This Row],[DaysLate]]&lt;=90,"60-90 Days","90+ Days")))))</f>
        <v>NA</v>
      </c>
      <c r="R604" t="str">
        <f>IF(Table4[[#This Row],[DaysLate]]="","",IF(Table4[[#This Row],[DaysLate]]&gt;0,1,0))</f>
        <v/>
      </c>
      <c r="S604" t="str">
        <f>IF(Table4[[#This Row],[DisputedFlag]]="","",IF(Table4[[#This Row],[DisputedFlag]]="Yes",1,0))</f>
        <v/>
      </c>
      <c r="T604">
        <f>IF(Table4[[#This Row],[PaymentStatus]]="Open",1,0)</f>
        <v>1</v>
      </c>
      <c r="U604">
        <f>IF(Table4[[#This Row],[InvoiceDate]]&lt;&gt;"",YEAR(Table4[[#This Row],[InvoiceDate]]),"")</f>
        <v>2023</v>
      </c>
    </row>
    <row r="605" spans="1:21" x14ac:dyDescent="0.4">
      <c r="A605" t="s">
        <v>626</v>
      </c>
      <c r="B605" t="s">
        <v>945</v>
      </c>
      <c r="C605" t="s">
        <v>18</v>
      </c>
      <c r="D605" s="1">
        <v>45625</v>
      </c>
      <c r="E605" s="1">
        <v>45655</v>
      </c>
      <c r="F605">
        <v>1373.89</v>
      </c>
      <c r="G605" t="s">
        <v>22</v>
      </c>
      <c r="H605" t="s">
        <v>16</v>
      </c>
      <c r="I605" s="1">
        <v>0</v>
      </c>
      <c r="J605" t="s">
        <v>947</v>
      </c>
      <c r="K605" t="s">
        <v>947</v>
      </c>
      <c r="L605">
        <v>391</v>
      </c>
      <c r="M605" t="s">
        <v>947</v>
      </c>
      <c r="N605" t="s">
        <v>947</v>
      </c>
      <c r="O605" t="s">
        <v>13</v>
      </c>
      <c r="P605" t="s">
        <v>946</v>
      </c>
      <c r="Q605" t="str">
        <f>IF(Table4[[#This Row],[DaysLate]]="","NA",IF(Table4[[#This Row],[DaysLate]]&lt;=0,"On Time",IF(Table4[[#This Row],[DaysLate]]&lt;=30,"1-30 Days",IF(Table4[[#This Row],[DaysLate]]&lt;=60,"30-60 Days",IF(Table4[[#This Row],[DaysLate]]&lt;=90,"60-90 Days","90+ Days")))))</f>
        <v>NA</v>
      </c>
      <c r="R605" t="str">
        <f>IF(Table4[[#This Row],[DaysLate]]="","",IF(Table4[[#This Row],[DaysLate]]&gt;0,1,0))</f>
        <v/>
      </c>
      <c r="S605" t="str">
        <f>IF(Table4[[#This Row],[DisputedFlag]]="","",IF(Table4[[#This Row],[DisputedFlag]]="Yes",1,0))</f>
        <v/>
      </c>
      <c r="T605">
        <f>IF(Table4[[#This Row],[PaymentStatus]]="Open",1,0)</f>
        <v>0</v>
      </c>
      <c r="U605">
        <f>IF(Table4[[#This Row],[InvoiceDate]]&lt;&gt;"",YEAR(Table4[[#This Row],[InvoiceDate]]),"")</f>
        <v>2024</v>
      </c>
    </row>
    <row r="606" spans="1:21" x14ac:dyDescent="0.4">
      <c r="A606" t="s">
        <v>627</v>
      </c>
      <c r="B606" t="s">
        <v>945</v>
      </c>
      <c r="C606" t="s">
        <v>10</v>
      </c>
      <c r="D606" s="1">
        <v>45794</v>
      </c>
      <c r="E606" s="1">
        <v>45824</v>
      </c>
      <c r="F606">
        <v>1032.8399999999999</v>
      </c>
      <c r="G606" t="s">
        <v>22</v>
      </c>
      <c r="H606" t="s">
        <v>16</v>
      </c>
      <c r="I606" s="1">
        <v>0</v>
      </c>
      <c r="J606" t="s">
        <v>947</v>
      </c>
      <c r="K606" t="s">
        <v>947</v>
      </c>
      <c r="L606">
        <v>770</v>
      </c>
      <c r="M606" t="s">
        <v>947</v>
      </c>
      <c r="N606" t="s">
        <v>947</v>
      </c>
      <c r="O606" t="s">
        <v>13</v>
      </c>
      <c r="P606" t="s">
        <v>946</v>
      </c>
      <c r="Q606" t="str">
        <f>IF(Table4[[#This Row],[DaysLate]]="","NA",IF(Table4[[#This Row],[DaysLate]]&lt;=0,"On Time",IF(Table4[[#This Row],[DaysLate]]&lt;=30,"1-30 Days",IF(Table4[[#This Row],[DaysLate]]&lt;=60,"30-60 Days",IF(Table4[[#This Row],[DaysLate]]&lt;=90,"60-90 Days","90+ Days")))))</f>
        <v>NA</v>
      </c>
      <c r="R606" t="str">
        <f>IF(Table4[[#This Row],[DaysLate]]="","",IF(Table4[[#This Row],[DaysLate]]&gt;0,1,0))</f>
        <v/>
      </c>
      <c r="S606" t="str">
        <f>IF(Table4[[#This Row],[DisputedFlag]]="","",IF(Table4[[#This Row],[DisputedFlag]]="Yes",1,0))</f>
        <v/>
      </c>
      <c r="T606">
        <f>IF(Table4[[#This Row],[PaymentStatus]]="Open",1,0)</f>
        <v>0</v>
      </c>
      <c r="U606">
        <f>IF(Table4[[#This Row],[InvoiceDate]]&lt;&gt;"",YEAR(Table4[[#This Row],[InvoiceDate]]),"")</f>
        <v>2025</v>
      </c>
    </row>
    <row r="607" spans="1:21" x14ac:dyDescent="0.4">
      <c r="A607" t="s">
        <v>628</v>
      </c>
      <c r="B607" t="s">
        <v>945</v>
      </c>
      <c r="C607" t="s">
        <v>21</v>
      </c>
      <c r="D607" s="1">
        <v>45623</v>
      </c>
      <c r="E607" s="1">
        <v>45653</v>
      </c>
      <c r="F607">
        <v>389.67</v>
      </c>
      <c r="G607" t="s">
        <v>19</v>
      </c>
      <c r="H607" t="s">
        <v>16</v>
      </c>
      <c r="I607" s="1">
        <v>0</v>
      </c>
      <c r="J607" t="s">
        <v>947</v>
      </c>
      <c r="K607" t="s">
        <v>947</v>
      </c>
      <c r="L607">
        <v>770</v>
      </c>
      <c r="M607" t="s">
        <v>947</v>
      </c>
      <c r="N607" t="s">
        <v>947</v>
      </c>
      <c r="O607" t="s">
        <v>13</v>
      </c>
      <c r="P607" t="s">
        <v>946</v>
      </c>
      <c r="Q607" t="str">
        <f>IF(Table4[[#This Row],[DaysLate]]="","NA",IF(Table4[[#This Row],[DaysLate]]&lt;=0,"On Time",IF(Table4[[#This Row],[DaysLate]]&lt;=30,"1-30 Days",IF(Table4[[#This Row],[DaysLate]]&lt;=60,"30-60 Days",IF(Table4[[#This Row],[DaysLate]]&lt;=90,"60-90 Days","90+ Days")))))</f>
        <v>NA</v>
      </c>
      <c r="R607" t="str">
        <f>IF(Table4[[#This Row],[DaysLate]]="","",IF(Table4[[#This Row],[DaysLate]]&gt;0,1,0))</f>
        <v/>
      </c>
      <c r="S607" t="str">
        <f>IF(Table4[[#This Row],[DisputedFlag]]="","",IF(Table4[[#This Row],[DisputedFlag]]="Yes",1,0))</f>
        <v/>
      </c>
      <c r="T607">
        <f>IF(Table4[[#This Row],[PaymentStatus]]="Open",1,0)</f>
        <v>0</v>
      </c>
      <c r="U607">
        <f>IF(Table4[[#This Row],[InvoiceDate]]&lt;&gt;"",YEAR(Table4[[#This Row],[InvoiceDate]]),"")</f>
        <v>2024</v>
      </c>
    </row>
    <row r="608" spans="1:21" x14ac:dyDescent="0.4">
      <c r="A608" t="s">
        <v>629</v>
      </c>
      <c r="B608" t="s">
        <v>945</v>
      </c>
      <c r="C608" t="s">
        <v>10</v>
      </c>
      <c r="D608" s="1">
        <v>44988</v>
      </c>
      <c r="E608" s="1">
        <v>45018</v>
      </c>
      <c r="F608">
        <v>3748.86</v>
      </c>
      <c r="G608" t="s">
        <v>11</v>
      </c>
      <c r="H608" t="s">
        <v>16</v>
      </c>
      <c r="I608" s="1">
        <v>0</v>
      </c>
      <c r="J608" t="s">
        <v>947</v>
      </c>
      <c r="K608" t="s">
        <v>947</v>
      </c>
      <c r="L608">
        <v>391</v>
      </c>
      <c r="M608" t="s">
        <v>947</v>
      </c>
      <c r="N608" t="s">
        <v>947</v>
      </c>
      <c r="O608" t="s">
        <v>13</v>
      </c>
      <c r="P608" t="s">
        <v>946</v>
      </c>
      <c r="Q608" t="str">
        <f>IF(Table4[[#This Row],[DaysLate]]="","NA",IF(Table4[[#This Row],[DaysLate]]&lt;=0,"On Time",IF(Table4[[#This Row],[DaysLate]]&lt;=30,"1-30 Days",IF(Table4[[#This Row],[DaysLate]]&lt;=60,"30-60 Days",IF(Table4[[#This Row],[DaysLate]]&lt;=90,"60-90 Days","90+ Days")))))</f>
        <v>NA</v>
      </c>
      <c r="R608" t="str">
        <f>IF(Table4[[#This Row],[DaysLate]]="","",IF(Table4[[#This Row],[DaysLate]]&gt;0,1,0))</f>
        <v/>
      </c>
      <c r="S608" t="str">
        <f>IF(Table4[[#This Row],[DisputedFlag]]="","",IF(Table4[[#This Row],[DisputedFlag]]="Yes",1,0))</f>
        <v/>
      </c>
      <c r="T608">
        <f>IF(Table4[[#This Row],[PaymentStatus]]="Open",1,0)</f>
        <v>0</v>
      </c>
      <c r="U608">
        <f>IF(Table4[[#This Row],[InvoiceDate]]&lt;&gt;"",YEAR(Table4[[#This Row],[InvoiceDate]]),"")</f>
        <v>2023</v>
      </c>
    </row>
    <row r="609" spans="1:21" x14ac:dyDescent="0.4">
      <c r="A609" t="s">
        <v>630</v>
      </c>
      <c r="B609" t="s">
        <v>945</v>
      </c>
      <c r="C609" t="s">
        <v>43</v>
      </c>
      <c r="D609" s="1">
        <v>45635</v>
      </c>
      <c r="E609" s="1">
        <v>45665</v>
      </c>
      <c r="F609">
        <v>4546.88</v>
      </c>
      <c r="G609" t="s">
        <v>22</v>
      </c>
      <c r="H609" t="s">
        <v>12</v>
      </c>
      <c r="I609" s="1">
        <v>0</v>
      </c>
      <c r="J609" t="s">
        <v>947</v>
      </c>
      <c r="K609" t="s">
        <v>947</v>
      </c>
      <c r="L609">
        <v>406</v>
      </c>
      <c r="M609" t="s">
        <v>947</v>
      </c>
      <c r="N609" t="s">
        <v>947</v>
      </c>
      <c r="O609" t="s">
        <v>13</v>
      </c>
      <c r="P609" t="s">
        <v>946</v>
      </c>
      <c r="Q609" t="str">
        <f>IF(Table4[[#This Row],[DaysLate]]="","NA",IF(Table4[[#This Row],[DaysLate]]&lt;=0,"On Time",IF(Table4[[#This Row],[DaysLate]]&lt;=30,"1-30 Days",IF(Table4[[#This Row],[DaysLate]]&lt;=60,"30-60 Days",IF(Table4[[#This Row],[DaysLate]]&lt;=90,"60-90 Days","90+ Days")))))</f>
        <v>NA</v>
      </c>
      <c r="R609" t="str">
        <f>IF(Table4[[#This Row],[DaysLate]]="","",IF(Table4[[#This Row],[DaysLate]]&gt;0,1,0))</f>
        <v/>
      </c>
      <c r="S609" t="str">
        <f>IF(Table4[[#This Row],[DisputedFlag]]="","",IF(Table4[[#This Row],[DisputedFlag]]="Yes",1,0))</f>
        <v/>
      </c>
      <c r="T609">
        <f>IF(Table4[[#This Row],[PaymentStatus]]="Open",1,0)</f>
        <v>1</v>
      </c>
      <c r="U609">
        <f>IF(Table4[[#This Row],[InvoiceDate]]&lt;&gt;"",YEAR(Table4[[#This Row],[InvoiceDate]]),"")</f>
        <v>2024</v>
      </c>
    </row>
    <row r="610" spans="1:21" x14ac:dyDescent="0.4">
      <c r="A610" t="s">
        <v>631</v>
      </c>
      <c r="B610" t="s">
        <v>945</v>
      </c>
      <c r="C610" t="s">
        <v>39</v>
      </c>
      <c r="D610" s="1">
        <v>45299</v>
      </c>
      <c r="E610" s="1">
        <v>45329</v>
      </c>
      <c r="F610">
        <v>3439.51</v>
      </c>
      <c r="G610" t="s">
        <v>25</v>
      </c>
      <c r="H610" t="s">
        <v>16</v>
      </c>
      <c r="I610" s="1">
        <v>0</v>
      </c>
      <c r="J610" t="s">
        <v>947</v>
      </c>
      <c r="K610" t="s">
        <v>947</v>
      </c>
      <c r="L610">
        <v>818</v>
      </c>
      <c r="M610" t="s">
        <v>947</v>
      </c>
      <c r="N610" t="s">
        <v>947</v>
      </c>
      <c r="O610" t="s">
        <v>13</v>
      </c>
      <c r="P610" t="s">
        <v>946</v>
      </c>
      <c r="Q610" t="str">
        <f>IF(Table4[[#This Row],[DaysLate]]="","NA",IF(Table4[[#This Row],[DaysLate]]&lt;=0,"On Time",IF(Table4[[#This Row],[DaysLate]]&lt;=30,"1-30 Days",IF(Table4[[#This Row],[DaysLate]]&lt;=60,"30-60 Days",IF(Table4[[#This Row],[DaysLate]]&lt;=90,"60-90 Days","90+ Days")))))</f>
        <v>NA</v>
      </c>
      <c r="R610" t="str">
        <f>IF(Table4[[#This Row],[DaysLate]]="","",IF(Table4[[#This Row],[DaysLate]]&gt;0,1,0))</f>
        <v/>
      </c>
      <c r="S610" t="str">
        <f>IF(Table4[[#This Row],[DisputedFlag]]="","",IF(Table4[[#This Row],[DisputedFlag]]="Yes",1,0))</f>
        <v/>
      </c>
      <c r="T610">
        <f>IF(Table4[[#This Row],[PaymentStatus]]="Open",1,0)</f>
        <v>0</v>
      </c>
      <c r="U610">
        <f>IF(Table4[[#This Row],[InvoiceDate]]&lt;&gt;"",YEAR(Table4[[#This Row],[InvoiceDate]]),"")</f>
        <v>2024</v>
      </c>
    </row>
    <row r="611" spans="1:21" x14ac:dyDescent="0.4">
      <c r="A611" t="s">
        <v>632</v>
      </c>
      <c r="B611" t="s">
        <v>945</v>
      </c>
      <c r="C611" t="s">
        <v>43</v>
      </c>
      <c r="D611" s="1">
        <v>44976</v>
      </c>
      <c r="E611" s="1">
        <v>45006</v>
      </c>
      <c r="F611">
        <v>3319.57</v>
      </c>
      <c r="G611" t="s">
        <v>19</v>
      </c>
      <c r="H611" t="s">
        <v>12</v>
      </c>
      <c r="I611" s="1">
        <v>0</v>
      </c>
      <c r="J611" t="s">
        <v>947</v>
      </c>
      <c r="K611" t="s">
        <v>947</v>
      </c>
      <c r="L611">
        <v>897</v>
      </c>
      <c r="M611" t="s">
        <v>947</v>
      </c>
      <c r="N611" t="s">
        <v>947</v>
      </c>
      <c r="O611" t="s">
        <v>13</v>
      </c>
      <c r="P611" t="s">
        <v>946</v>
      </c>
      <c r="Q611" t="str">
        <f>IF(Table4[[#This Row],[DaysLate]]="","NA",IF(Table4[[#This Row],[DaysLate]]&lt;=0,"On Time",IF(Table4[[#This Row],[DaysLate]]&lt;=30,"1-30 Days",IF(Table4[[#This Row],[DaysLate]]&lt;=60,"30-60 Days",IF(Table4[[#This Row],[DaysLate]]&lt;=90,"60-90 Days","90+ Days")))))</f>
        <v>NA</v>
      </c>
      <c r="R611" t="str">
        <f>IF(Table4[[#This Row],[DaysLate]]="","",IF(Table4[[#This Row],[DaysLate]]&gt;0,1,0))</f>
        <v/>
      </c>
      <c r="S611" t="str">
        <f>IF(Table4[[#This Row],[DisputedFlag]]="","",IF(Table4[[#This Row],[DisputedFlag]]="Yes",1,0))</f>
        <v/>
      </c>
      <c r="T611">
        <f>IF(Table4[[#This Row],[PaymentStatus]]="Open",1,0)</f>
        <v>1</v>
      </c>
      <c r="U611">
        <f>IF(Table4[[#This Row],[InvoiceDate]]&lt;&gt;"",YEAR(Table4[[#This Row],[InvoiceDate]]),"")</f>
        <v>2023</v>
      </c>
    </row>
    <row r="612" spans="1:21" x14ac:dyDescent="0.4">
      <c r="A612" t="s">
        <v>633</v>
      </c>
      <c r="B612" t="s">
        <v>945</v>
      </c>
      <c r="C612" t="s">
        <v>39</v>
      </c>
      <c r="D612" s="1">
        <v>44929</v>
      </c>
      <c r="E612" s="1">
        <v>44959</v>
      </c>
      <c r="F612">
        <v>3057.93</v>
      </c>
      <c r="G612" t="s">
        <v>15</v>
      </c>
      <c r="H612" t="s">
        <v>28</v>
      </c>
      <c r="I612" s="1">
        <v>44959</v>
      </c>
      <c r="J612">
        <v>0</v>
      </c>
      <c r="K612" t="s">
        <v>947</v>
      </c>
      <c r="L612">
        <v>818</v>
      </c>
      <c r="M612" t="s">
        <v>947</v>
      </c>
      <c r="N612" t="s">
        <v>947</v>
      </c>
      <c r="O612" t="s">
        <v>13</v>
      </c>
      <c r="P612" t="s">
        <v>946</v>
      </c>
      <c r="Q612" t="str">
        <f>IF(Table4[[#This Row],[DaysLate]]="","NA",IF(Table4[[#This Row],[DaysLate]]&lt;=0,"On Time",IF(Table4[[#This Row],[DaysLate]]&lt;=30,"1-30 Days",IF(Table4[[#This Row],[DaysLate]]&lt;=60,"30-60 Days",IF(Table4[[#This Row],[DaysLate]]&lt;=90,"60-90 Days","90+ Days")))))</f>
        <v>On Time</v>
      </c>
      <c r="R612">
        <f>IF(Table4[[#This Row],[DaysLate]]="","",IF(Table4[[#This Row],[DaysLate]]&gt;0,1,0))</f>
        <v>0</v>
      </c>
      <c r="S612" t="str">
        <f>IF(Table4[[#This Row],[DisputedFlag]]="","",IF(Table4[[#This Row],[DisputedFlag]]="Yes",1,0))</f>
        <v/>
      </c>
      <c r="T612">
        <f>IF(Table4[[#This Row],[PaymentStatus]]="Open",1,0)</f>
        <v>0</v>
      </c>
      <c r="U612">
        <f>IF(Table4[[#This Row],[InvoiceDate]]&lt;&gt;"",YEAR(Table4[[#This Row],[InvoiceDate]]),"")</f>
        <v>2023</v>
      </c>
    </row>
    <row r="613" spans="1:21" x14ac:dyDescent="0.4">
      <c r="A613" t="s">
        <v>634</v>
      </c>
      <c r="B613" t="s">
        <v>945</v>
      </c>
      <c r="C613" t="s">
        <v>21</v>
      </c>
      <c r="D613" s="1">
        <v>45495</v>
      </c>
      <c r="E613" s="1">
        <v>45525</v>
      </c>
      <c r="F613">
        <v>1043.05</v>
      </c>
      <c r="G613" t="s">
        <v>25</v>
      </c>
      <c r="H613" t="s">
        <v>16</v>
      </c>
      <c r="I613" s="1">
        <v>0</v>
      </c>
      <c r="J613" t="s">
        <v>947</v>
      </c>
      <c r="K613" t="s">
        <v>947</v>
      </c>
      <c r="L613">
        <v>897</v>
      </c>
      <c r="M613" t="s">
        <v>947</v>
      </c>
      <c r="N613" t="s">
        <v>947</v>
      </c>
      <c r="O613" t="s">
        <v>13</v>
      </c>
      <c r="P613" t="s">
        <v>946</v>
      </c>
      <c r="Q613" t="str">
        <f>IF(Table4[[#This Row],[DaysLate]]="","NA",IF(Table4[[#This Row],[DaysLate]]&lt;=0,"On Time",IF(Table4[[#This Row],[DaysLate]]&lt;=30,"1-30 Days",IF(Table4[[#This Row],[DaysLate]]&lt;=60,"30-60 Days",IF(Table4[[#This Row],[DaysLate]]&lt;=90,"60-90 Days","90+ Days")))))</f>
        <v>NA</v>
      </c>
      <c r="R613" t="str">
        <f>IF(Table4[[#This Row],[DaysLate]]="","",IF(Table4[[#This Row],[DaysLate]]&gt;0,1,0))</f>
        <v/>
      </c>
      <c r="S613" t="str">
        <f>IF(Table4[[#This Row],[DisputedFlag]]="","",IF(Table4[[#This Row],[DisputedFlag]]="Yes",1,0))</f>
        <v/>
      </c>
      <c r="T613">
        <f>IF(Table4[[#This Row],[PaymentStatus]]="Open",1,0)</f>
        <v>0</v>
      </c>
      <c r="U613">
        <f>IF(Table4[[#This Row],[InvoiceDate]]&lt;&gt;"",YEAR(Table4[[#This Row],[InvoiceDate]]),"")</f>
        <v>2024</v>
      </c>
    </row>
    <row r="614" spans="1:21" x14ac:dyDescent="0.4">
      <c r="A614" t="s">
        <v>635</v>
      </c>
      <c r="B614" t="s">
        <v>945</v>
      </c>
      <c r="C614" t="s">
        <v>39</v>
      </c>
      <c r="D614" s="1">
        <v>45401</v>
      </c>
      <c r="E614" s="1">
        <v>45431</v>
      </c>
      <c r="F614">
        <v>1216.7</v>
      </c>
      <c r="G614" t="s">
        <v>19</v>
      </c>
      <c r="H614" t="s">
        <v>12</v>
      </c>
      <c r="I614" s="1">
        <v>0</v>
      </c>
      <c r="J614" t="s">
        <v>947</v>
      </c>
      <c r="K614" t="s">
        <v>947</v>
      </c>
      <c r="L614">
        <v>770</v>
      </c>
      <c r="M614" t="s">
        <v>947</v>
      </c>
      <c r="N614" t="s">
        <v>947</v>
      </c>
      <c r="O614" t="s">
        <v>13</v>
      </c>
      <c r="P614" t="s">
        <v>946</v>
      </c>
      <c r="Q614" t="str">
        <f>IF(Table4[[#This Row],[DaysLate]]="","NA",IF(Table4[[#This Row],[DaysLate]]&lt;=0,"On Time",IF(Table4[[#This Row],[DaysLate]]&lt;=30,"1-30 Days",IF(Table4[[#This Row],[DaysLate]]&lt;=60,"30-60 Days",IF(Table4[[#This Row],[DaysLate]]&lt;=90,"60-90 Days","90+ Days")))))</f>
        <v>NA</v>
      </c>
      <c r="R614" t="str">
        <f>IF(Table4[[#This Row],[DaysLate]]="","",IF(Table4[[#This Row],[DaysLate]]&gt;0,1,0))</f>
        <v/>
      </c>
      <c r="S614" t="str">
        <f>IF(Table4[[#This Row],[DisputedFlag]]="","",IF(Table4[[#This Row],[DisputedFlag]]="Yes",1,0))</f>
        <v/>
      </c>
      <c r="T614">
        <f>IF(Table4[[#This Row],[PaymentStatus]]="Open",1,0)</f>
        <v>1</v>
      </c>
      <c r="U614">
        <f>IF(Table4[[#This Row],[InvoiceDate]]&lt;&gt;"",YEAR(Table4[[#This Row],[InvoiceDate]]),"")</f>
        <v>2024</v>
      </c>
    </row>
    <row r="615" spans="1:21" x14ac:dyDescent="0.4">
      <c r="A615" t="s">
        <v>636</v>
      </c>
      <c r="B615" t="s">
        <v>945</v>
      </c>
      <c r="C615" t="s">
        <v>43</v>
      </c>
      <c r="D615" s="1">
        <v>45085</v>
      </c>
      <c r="E615" s="1">
        <v>45115</v>
      </c>
      <c r="F615">
        <v>1242.77</v>
      </c>
      <c r="G615" t="s">
        <v>25</v>
      </c>
      <c r="H615" t="s">
        <v>12</v>
      </c>
      <c r="I615" s="1">
        <v>0</v>
      </c>
      <c r="J615" t="s">
        <v>947</v>
      </c>
      <c r="K615" t="s">
        <v>947</v>
      </c>
      <c r="L615">
        <v>391</v>
      </c>
      <c r="M615" t="s">
        <v>947</v>
      </c>
      <c r="N615" t="s">
        <v>947</v>
      </c>
      <c r="O615" t="s">
        <v>13</v>
      </c>
      <c r="P615" t="s">
        <v>946</v>
      </c>
      <c r="Q615" t="str">
        <f>IF(Table4[[#This Row],[DaysLate]]="","NA",IF(Table4[[#This Row],[DaysLate]]&lt;=0,"On Time",IF(Table4[[#This Row],[DaysLate]]&lt;=30,"1-30 Days",IF(Table4[[#This Row],[DaysLate]]&lt;=60,"30-60 Days",IF(Table4[[#This Row],[DaysLate]]&lt;=90,"60-90 Days","90+ Days")))))</f>
        <v>NA</v>
      </c>
      <c r="R615" t="str">
        <f>IF(Table4[[#This Row],[DaysLate]]="","",IF(Table4[[#This Row],[DaysLate]]&gt;0,1,0))</f>
        <v/>
      </c>
      <c r="S615" t="str">
        <f>IF(Table4[[#This Row],[DisputedFlag]]="","",IF(Table4[[#This Row],[DisputedFlag]]="Yes",1,0))</f>
        <v/>
      </c>
      <c r="T615">
        <f>IF(Table4[[#This Row],[PaymentStatus]]="Open",1,0)</f>
        <v>1</v>
      </c>
      <c r="U615">
        <f>IF(Table4[[#This Row],[InvoiceDate]]&lt;&gt;"",YEAR(Table4[[#This Row],[InvoiceDate]]),"")</f>
        <v>2023</v>
      </c>
    </row>
    <row r="616" spans="1:21" x14ac:dyDescent="0.4">
      <c r="A616" t="s">
        <v>637</v>
      </c>
      <c r="B616" t="s">
        <v>945</v>
      </c>
      <c r="C616" t="s">
        <v>39</v>
      </c>
      <c r="D616" s="1">
        <v>44943</v>
      </c>
      <c r="E616" s="1">
        <v>44973</v>
      </c>
      <c r="F616">
        <v>1253.18</v>
      </c>
      <c r="G616" t="s">
        <v>11</v>
      </c>
      <c r="H616" t="s">
        <v>12</v>
      </c>
      <c r="I616" s="1">
        <v>0</v>
      </c>
      <c r="J616" t="s">
        <v>947</v>
      </c>
      <c r="K616" t="s">
        <v>947</v>
      </c>
      <c r="L616">
        <v>406</v>
      </c>
      <c r="M616" t="s">
        <v>947</v>
      </c>
      <c r="N616" t="s">
        <v>947</v>
      </c>
      <c r="O616" t="s">
        <v>13</v>
      </c>
      <c r="P616" t="s">
        <v>946</v>
      </c>
      <c r="Q616" t="str">
        <f>IF(Table4[[#This Row],[DaysLate]]="","NA",IF(Table4[[#This Row],[DaysLate]]&lt;=0,"On Time",IF(Table4[[#This Row],[DaysLate]]&lt;=30,"1-30 Days",IF(Table4[[#This Row],[DaysLate]]&lt;=60,"30-60 Days",IF(Table4[[#This Row],[DaysLate]]&lt;=90,"60-90 Days","90+ Days")))))</f>
        <v>NA</v>
      </c>
      <c r="R616" t="str">
        <f>IF(Table4[[#This Row],[DaysLate]]="","",IF(Table4[[#This Row],[DaysLate]]&gt;0,1,0))</f>
        <v/>
      </c>
      <c r="S616" t="str">
        <f>IF(Table4[[#This Row],[DisputedFlag]]="","",IF(Table4[[#This Row],[DisputedFlag]]="Yes",1,0))</f>
        <v/>
      </c>
      <c r="T616">
        <f>IF(Table4[[#This Row],[PaymentStatus]]="Open",1,0)</f>
        <v>1</v>
      </c>
      <c r="U616">
        <f>IF(Table4[[#This Row],[InvoiceDate]]&lt;&gt;"",YEAR(Table4[[#This Row],[InvoiceDate]]),"")</f>
        <v>2023</v>
      </c>
    </row>
    <row r="617" spans="1:21" x14ac:dyDescent="0.4">
      <c r="A617" t="s">
        <v>638</v>
      </c>
      <c r="B617" t="s">
        <v>945</v>
      </c>
      <c r="C617" t="s">
        <v>21</v>
      </c>
      <c r="D617" s="1">
        <v>45278</v>
      </c>
      <c r="E617" s="1">
        <v>45308</v>
      </c>
      <c r="F617">
        <v>1423.03</v>
      </c>
      <c r="G617" t="s">
        <v>19</v>
      </c>
      <c r="H617" t="s">
        <v>12</v>
      </c>
      <c r="I617" s="1">
        <v>0</v>
      </c>
      <c r="J617" t="s">
        <v>947</v>
      </c>
      <c r="K617" t="s">
        <v>947</v>
      </c>
      <c r="L617">
        <v>406</v>
      </c>
      <c r="M617" t="s">
        <v>947</v>
      </c>
      <c r="N617" t="s">
        <v>947</v>
      </c>
      <c r="O617" t="s">
        <v>13</v>
      </c>
      <c r="P617" t="s">
        <v>946</v>
      </c>
      <c r="Q617" t="str">
        <f>IF(Table4[[#This Row],[DaysLate]]="","NA",IF(Table4[[#This Row],[DaysLate]]&lt;=0,"On Time",IF(Table4[[#This Row],[DaysLate]]&lt;=30,"1-30 Days",IF(Table4[[#This Row],[DaysLate]]&lt;=60,"30-60 Days",IF(Table4[[#This Row],[DaysLate]]&lt;=90,"60-90 Days","90+ Days")))))</f>
        <v>NA</v>
      </c>
      <c r="R617" t="str">
        <f>IF(Table4[[#This Row],[DaysLate]]="","",IF(Table4[[#This Row],[DaysLate]]&gt;0,1,0))</f>
        <v/>
      </c>
      <c r="S617" t="str">
        <f>IF(Table4[[#This Row],[DisputedFlag]]="","",IF(Table4[[#This Row],[DisputedFlag]]="Yes",1,0))</f>
        <v/>
      </c>
      <c r="T617">
        <f>IF(Table4[[#This Row],[PaymentStatus]]="Open",1,0)</f>
        <v>1</v>
      </c>
      <c r="U617">
        <f>IF(Table4[[#This Row],[InvoiceDate]]&lt;&gt;"",YEAR(Table4[[#This Row],[InvoiceDate]]),"")</f>
        <v>2023</v>
      </c>
    </row>
    <row r="618" spans="1:21" x14ac:dyDescent="0.4">
      <c r="A618" t="s">
        <v>639</v>
      </c>
      <c r="B618" t="s">
        <v>945</v>
      </c>
      <c r="C618" t="s">
        <v>39</v>
      </c>
      <c r="D618" s="1">
        <v>44940</v>
      </c>
      <c r="E618" s="1">
        <v>44970</v>
      </c>
      <c r="F618">
        <v>908.37</v>
      </c>
      <c r="G618" t="s">
        <v>11</v>
      </c>
      <c r="H618" t="s">
        <v>28</v>
      </c>
      <c r="I618" s="1">
        <v>44970</v>
      </c>
      <c r="J618">
        <v>0</v>
      </c>
      <c r="K618" t="s">
        <v>947</v>
      </c>
      <c r="L618">
        <v>770</v>
      </c>
      <c r="M618" t="s">
        <v>947</v>
      </c>
      <c r="N618" t="s">
        <v>947</v>
      </c>
      <c r="O618" t="s">
        <v>13</v>
      </c>
      <c r="P618" t="s">
        <v>946</v>
      </c>
      <c r="Q618" t="str">
        <f>IF(Table4[[#This Row],[DaysLate]]="","NA",IF(Table4[[#This Row],[DaysLate]]&lt;=0,"On Time",IF(Table4[[#This Row],[DaysLate]]&lt;=30,"1-30 Days",IF(Table4[[#This Row],[DaysLate]]&lt;=60,"30-60 Days",IF(Table4[[#This Row],[DaysLate]]&lt;=90,"60-90 Days","90+ Days")))))</f>
        <v>On Time</v>
      </c>
      <c r="R618">
        <f>IF(Table4[[#This Row],[DaysLate]]="","",IF(Table4[[#This Row],[DaysLate]]&gt;0,1,0))</f>
        <v>0</v>
      </c>
      <c r="S618" t="str">
        <f>IF(Table4[[#This Row],[DisputedFlag]]="","",IF(Table4[[#This Row],[DisputedFlag]]="Yes",1,0))</f>
        <v/>
      </c>
      <c r="T618">
        <f>IF(Table4[[#This Row],[PaymentStatus]]="Open",1,0)</f>
        <v>0</v>
      </c>
      <c r="U618">
        <f>IF(Table4[[#This Row],[InvoiceDate]]&lt;&gt;"",YEAR(Table4[[#This Row],[InvoiceDate]]),"")</f>
        <v>2023</v>
      </c>
    </row>
    <row r="619" spans="1:21" x14ac:dyDescent="0.4">
      <c r="A619" t="s">
        <v>640</v>
      </c>
      <c r="B619" t="s">
        <v>945</v>
      </c>
      <c r="C619" t="s">
        <v>10</v>
      </c>
      <c r="D619" s="1">
        <v>45607</v>
      </c>
      <c r="E619" s="1">
        <v>45637</v>
      </c>
      <c r="F619">
        <v>4103.24</v>
      </c>
      <c r="G619" t="s">
        <v>19</v>
      </c>
      <c r="H619" t="s">
        <v>12</v>
      </c>
      <c r="I619" s="1">
        <v>0</v>
      </c>
      <c r="J619" t="s">
        <v>947</v>
      </c>
      <c r="K619" t="s">
        <v>947</v>
      </c>
      <c r="L619">
        <v>897</v>
      </c>
      <c r="M619" t="s">
        <v>947</v>
      </c>
      <c r="N619" t="s">
        <v>947</v>
      </c>
      <c r="O619" t="s">
        <v>13</v>
      </c>
      <c r="P619" t="s">
        <v>946</v>
      </c>
      <c r="Q619" t="str">
        <f>IF(Table4[[#This Row],[DaysLate]]="","NA",IF(Table4[[#This Row],[DaysLate]]&lt;=0,"On Time",IF(Table4[[#This Row],[DaysLate]]&lt;=30,"1-30 Days",IF(Table4[[#This Row],[DaysLate]]&lt;=60,"30-60 Days",IF(Table4[[#This Row],[DaysLate]]&lt;=90,"60-90 Days","90+ Days")))))</f>
        <v>NA</v>
      </c>
      <c r="R619" t="str">
        <f>IF(Table4[[#This Row],[DaysLate]]="","",IF(Table4[[#This Row],[DaysLate]]&gt;0,1,0))</f>
        <v/>
      </c>
      <c r="S619" t="str">
        <f>IF(Table4[[#This Row],[DisputedFlag]]="","",IF(Table4[[#This Row],[DisputedFlag]]="Yes",1,0))</f>
        <v/>
      </c>
      <c r="T619">
        <f>IF(Table4[[#This Row],[PaymentStatus]]="Open",1,0)</f>
        <v>1</v>
      </c>
      <c r="U619">
        <f>IF(Table4[[#This Row],[InvoiceDate]]&lt;&gt;"",YEAR(Table4[[#This Row],[InvoiceDate]]),"")</f>
        <v>2024</v>
      </c>
    </row>
    <row r="620" spans="1:21" x14ac:dyDescent="0.4">
      <c r="A620" t="s">
        <v>641</v>
      </c>
      <c r="B620" t="s">
        <v>945</v>
      </c>
      <c r="C620" t="s">
        <v>39</v>
      </c>
      <c r="D620" s="1">
        <v>45591</v>
      </c>
      <c r="E620" s="1">
        <v>45621</v>
      </c>
      <c r="F620">
        <v>2557.84</v>
      </c>
      <c r="G620" t="s">
        <v>19</v>
      </c>
      <c r="H620" t="s">
        <v>16</v>
      </c>
      <c r="I620" s="1">
        <v>0</v>
      </c>
      <c r="J620" t="s">
        <v>947</v>
      </c>
      <c r="K620" t="s">
        <v>947</v>
      </c>
      <c r="L620">
        <v>391</v>
      </c>
      <c r="M620" t="s">
        <v>947</v>
      </c>
      <c r="N620" t="s">
        <v>947</v>
      </c>
      <c r="O620" t="s">
        <v>13</v>
      </c>
      <c r="P620" t="s">
        <v>946</v>
      </c>
      <c r="Q620" t="str">
        <f>IF(Table4[[#This Row],[DaysLate]]="","NA",IF(Table4[[#This Row],[DaysLate]]&lt;=0,"On Time",IF(Table4[[#This Row],[DaysLate]]&lt;=30,"1-30 Days",IF(Table4[[#This Row],[DaysLate]]&lt;=60,"30-60 Days",IF(Table4[[#This Row],[DaysLate]]&lt;=90,"60-90 Days","90+ Days")))))</f>
        <v>NA</v>
      </c>
      <c r="R620" t="str">
        <f>IF(Table4[[#This Row],[DaysLate]]="","",IF(Table4[[#This Row],[DaysLate]]&gt;0,1,0))</f>
        <v/>
      </c>
      <c r="S620" t="str">
        <f>IF(Table4[[#This Row],[DisputedFlag]]="","",IF(Table4[[#This Row],[DisputedFlag]]="Yes",1,0))</f>
        <v/>
      </c>
      <c r="T620">
        <f>IF(Table4[[#This Row],[PaymentStatus]]="Open",1,0)</f>
        <v>0</v>
      </c>
      <c r="U620">
        <f>IF(Table4[[#This Row],[InvoiceDate]]&lt;&gt;"",YEAR(Table4[[#This Row],[InvoiceDate]]),"")</f>
        <v>2024</v>
      </c>
    </row>
    <row r="621" spans="1:21" x14ac:dyDescent="0.4">
      <c r="A621" t="s">
        <v>642</v>
      </c>
      <c r="B621" t="s">
        <v>945</v>
      </c>
      <c r="C621" t="s">
        <v>18</v>
      </c>
      <c r="D621" s="1">
        <v>44927</v>
      </c>
      <c r="E621" s="1">
        <v>44957</v>
      </c>
      <c r="F621">
        <v>4192.79</v>
      </c>
      <c r="G621" t="s">
        <v>25</v>
      </c>
      <c r="H621" t="s">
        <v>16</v>
      </c>
      <c r="I621" s="1">
        <v>0</v>
      </c>
      <c r="J621" t="s">
        <v>947</v>
      </c>
      <c r="K621" t="s">
        <v>947</v>
      </c>
      <c r="L621">
        <v>818</v>
      </c>
      <c r="M621" t="s">
        <v>947</v>
      </c>
      <c r="N621" t="s">
        <v>947</v>
      </c>
      <c r="O621" t="s">
        <v>13</v>
      </c>
      <c r="P621" t="s">
        <v>946</v>
      </c>
      <c r="Q621" t="str">
        <f>IF(Table4[[#This Row],[DaysLate]]="","NA",IF(Table4[[#This Row],[DaysLate]]&lt;=0,"On Time",IF(Table4[[#This Row],[DaysLate]]&lt;=30,"1-30 Days",IF(Table4[[#This Row],[DaysLate]]&lt;=60,"30-60 Days",IF(Table4[[#This Row],[DaysLate]]&lt;=90,"60-90 Days","90+ Days")))))</f>
        <v>NA</v>
      </c>
      <c r="R621" t="str">
        <f>IF(Table4[[#This Row],[DaysLate]]="","",IF(Table4[[#This Row],[DaysLate]]&gt;0,1,0))</f>
        <v/>
      </c>
      <c r="S621" t="str">
        <f>IF(Table4[[#This Row],[DisputedFlag]]="","",IF(Table4[[#This Row],[DisputedFlag]]="Yes",1,0))</f>
        <v/>
      </c>
      <c r="T621">
        <f>IF(Table4[[#This Row],[PaymentStatus]]="Open",1,0)</f>
        <v>0</v>
      </c>
      <c r="U621">
        <f>IF(Table4[[#This Row],[InvoiceDate]]&lt;&gt;"",YEAR(Table4[[#This Row],[InvoiceDate]]),"")</f>
        <v>2023</v>
      </c>
    </row>
    <row r="622" spans="1:21" x14ac:dyDescent="0.4">
      <c r="A622" t="s">
        <v>643</v>
      </c>
      <c r="B622" t="s">
        <v>945</v>
      </c>
      <c r="C622" t="s">
        <v>21</v>
      </c>
      <c r="D622" s="1">
        <v>45605</v>
      </c>
      <c r="E622" s="1">
        <v>45635</v>
      </c>
      <c r="F622">
        <v>2144.7199999999998</v>
      </c>
      <c r="G622" t="s">
        <v>25</v>
      </c>
      <c r="H622" t="s">
        <v>16</v>
      </c>
      <c r="I622" s="1">
        <v>0</v>
      </c>
      <c r="J622" t="s">
        <v>947</v>
      </c>
      <c r="K622" t="s">
        <v>947</v>
      </c>
      <c r="L622">
        <v>391</v>
      </c>
      <c r="M622" t="s">
        <v>947</v>
      </c>
      <c r="N622" t="s">
        <v>947</v>
      </c>
      <c r="O622" t="s">
        <v>13</v>
      </c>
      <c r="P622" t="s">
        <v>946</v>
      </c>
      <c r="Q622" t="str">
        <f>IF(Table4[[#This Row],[DaysLate]]="","NA",IF(Table4[[#This Row],[DaysLate]]&lt;=0,"On Time",IF(Table4[[#This Row],[DaysLate]]&lt;=30,"1-30 Days",IF(Table4[[#This Row],[DaysLate]]&lt;=60,"30-60 Days",IF(Table4[[#This Row],[DaysLate]]&lt;=90,"60-90 Days","90+ Days")))))</f>
        <v>NA</v>
      </c>
      <c r="R622" t="str">
        <f>IF(Table4[[#This Row],[DaysLate]]="","",IF(Table4[[#This Row],[DaysLate]]&gt;0,1,0))</f>
        <v/>
      </c>
      <c r="S622" t="str">
        <f>IF(Table4[[#This Row],[DisputedFlag]]="","",IF(Table4[[#This Row],[DisputedFlag]]="Yes",1,0))</f>
        <v/>
      </c>
      <c r="T622">
        <f>IF(Table4[[#This Row],[PaymentStatus]]="Open",1,0)</f>
        <v>0</v>
      </c>
      <c r="U622">
        <f>IF(Table4[[#This Row],[InvoiceDate]]&lt;&gt;"",YEAR(Table4[[#This Row],[InvoiceDate]]),"")</f>
        <v>2024</v>
      </c>
    </row>
    <row r="623" spans="1:21" x14ac:dyDescent="0.4">
      <c r="A623" t="s">
        <v>644</v>
      </c>
      <c r="B623" t="s">
        <v>945</v>
      </c>
      <c r="C623" t="s">
        <v>21</v>
      </c>
      <c r="D623" s="1">
        <v>45604</v>
      </c>
      <c r="E623" s="1">
        <v>45634</v>
      </c>
      <c r="F623">
        <v>669.43</v>
      </c>
      <c r="G623" t="s">
        <v>22</v>
      </c>
      <c r="H623" t="s">
        <v>12</v>
      </c>
      <c r="I623" s="1">
        <v>0</v>
      </c>
      <c r="J623" t="s">
        <v>947</v>
      </c>
      <c r="K623" t="s">
        <v>947</v>
      </c>
      <c r="L623">
        <v>770</v>
      </c>
      <c r="M623" t="s">
        <v>947</v>
      </c>
      <c r="N623" t="s">
        <v>947</v>
      </c>
      <c r="O623" t="s">
        <v>13</v>
      </c>
      <c r="P623" t="s">
        <v>946</v>
      </c>
      <c r="Q623" t="str">
        <f>IF(Table4[[#This Row],[DaysLate]]="","NA",IF(Table4[[#This Row],[DaysLate]]&lt;=0,"On Time",IF(Table4[[#This Row],[DaysLate]]&lt;=30,"1-30 Days",IF(Table4[[#This Row],[DaysLate]]&lt;=60,"30-60 Days",IF(Table4[[#This Row],[DaysLate]]&lt;=90,"60-90 Days","90+ Days")))))</f>
        <v>NA</v>
      </c>
      <c r="R623" t="str">
        <f>IF(Table4[[#This Row],[DaysLate]]="","",IF(Table4[[#This Row],[DaysLate]]&gt;0,1,0))</f>
        <v/>
      </c>
      <c r="S623" t="str">
        <f>IF(Table4[[#This Row],[DisputedFlag]]="","",IF(Table4[[#This Row],[DisputedFlag]]="Yes",1,0))</f>
        <v/>
      </c>
      <c r="T623">
        <f>IF(Table4[[#This Row],[PaymentStatus]]="Open",1,0)</f>
        <v>1</v>
      </c>
      <c r="U623">
        <f>IF(Table4[[#This Row],[InvoiceDate]]&lt;&gt;"",YEAR(Table4[[#This Row],[InvoiceDate]]),"")</f>
        <v>2024</v>
      </c>
    </row>
    <row r="624" spans="1:21" x14ac:dyDescent="0.4">
      <c r="A624" t="s">
        <v>645</v>
      </c>
      <c r="B624" t="s">
        <v>945</v>
      </c>
      <c r="C624" t="s">
        <v>10</v>
      </c>
      <c r="D624" s="1">
        <v>45717</v>
      </c>
      <c r="E624" s="1">
        <v>45747</v>
      </c>
      <c r="F624">
        <v>2583.87</v>
      </c>
      <c r="G624" t="s">
        <v>25</v>
      </c>
      <c r="H624" t="s">
        <v>28</v>
      </c>
      <c r="I624" s="1">
        <v>45747</v>
      </c>
      <c r="J624">
        <v>0</v>
      </c>
      <c r="K624" t="s">
        <v>947</v>
      </c>
      <c r="L624">
        <v>818</v>
      </c>
      <c r="M624" t="s">
        <v>947</v>
      </c>
      <c r="N624" t="s">
        <v>947</v>
      </c>
      <c r="O624" t="s">
        <v>13</v>
      </c>
      <c r="P624" t="s">
        <v>946</v>
      </c>
      <c r="Q624" t="str">
        <f>IF(Table4[[#This Row],[DaysLate]]="","NA",IF(Table4[[#This Row],[DaysLate]]&lt;=0,"On Time",IF(Table4[[#This Row],[DaysLate]]&lt;=30,"1-30 Days",IF(Table4[[#This Row],[DaysLate]]&lt;=60,"30-60 Days",IF(Table4[[#This Row],[DaysLate]]&lt;=90,"60-90 Days","90+ Days")))))</f>
        <v>On Time</v>
      </c>
      <c r="R624">
        <f>IF(Table4[[#This Row],[DaysLate]]="","",IF(Table4[[#This Row],[DaysLate]]&gt;0,1,0))</f>
        <v>0</v>
      </c>
      <c r="S624" t="str">
        <f>IF(Table4[[#This Row],[DisputedFlag]]="","",IF(Table4[[#This Row],[DisputedFlag]]="Yes",1,0))</f>
        <v/>
      </c>
      <c r="T624">
        <f>IF(Table4[[#This Row],[PaymentStatus]]="Open",1,0)</f>
        <v>0</v>
      </c>
      <c r="U624">
        <f>IF(Table4[[#This Row],[InvoiceDate]]&lt;&gt;"",YEAR(Table4[[#This Row],[InvoiceDate]]),"")</f>
        <v>2025</v>
      </c>
    </row>
    <row r="625" spans="1:21" x14ac:dyDescent="0.4">
      <c r="A625" t="s">
        <v>646</v>
      </c>
      <c r="B625" t="s">
        <v>945</v>
      </c>
      <c r="C625" t="s">
        <v>18</v>
      </c>
      <c r="D625" s="1">
        <v>45683</v>
      </c>
      <c r="E625" s="1">
        <v>45713</v>
      </c>
      <c r="F625">
        <v>2870.13</v>
      </c>
      <c r="G625" t="s">
        <v>19</v>
      </c>
      <c r="H625" t="s">
        <v>12</v>
      </c>
      <c r="I625" s="1">
        <v>0</v>
      </c>
      <c r="J625" t="s">
        <v>947</v>
      </c>
      <c r="K625" t="s">
        <v>947</v>
      </c>
      <c r="L625">
        <v>406</v>
      </c>
      <c r="M625" t="s">
        <v>947</v>
      </c>
      <c r="N625" t="s">
        <v>947</v>
      </c>
      <c r="O625" t="s">
        <v>13</v>
      </c>
      <c r="P625" t="s">
        <v>946</v>
      </c>
      <c r="Q625" t="str">
        <f>IF(Table4[[#This Row],[DaysLate]]="","NA",IF(Table4[[#This Row],[DaysLate]]&lt;=0,"On Time",IF(Table4[[#This Row],[DaysLate]]&lt;=30,"1-30 Days",IF(Table4[[#This Row],[DaysLate]]&lt;=60,"30-60 Days",IF(Table4[[#This Row],[DaysLate]]&lt;=90,"60-90 Days","90+ Days")))))</f>
        <v>NA</v>
      </c>
      <c r="R625" t="str">
        <f>IF(Table4[[#This Row],[DaysLate]]="","",IF(Table4[[#This Row],[DaysLate]]&gt;0,1,0))</f>
        <v/>
      </c>
      <c r="S625" t="str">
        <f>IF(Table4[[#This Row],[DisputedFlag]]="","",IF(Table4[[#This Row],[DisputedFlag]]="Yes",1,0))</f>
        <v/>
      </c>
      <c r="T625">
        <f>IF(Table4[[#This Row],[PaymentStatus]]="Open",1,0)</f>
        <v>1</v>
      </c>
      <c r="U625">
        <f>IF(Table4[[#This Row],[InvoiceDate]]&lt;&gt;"",YEAR(Table4[[#This Row],[InvoiceDate]]),"")</f>
        <v>2025</v>
      </c>
    </row>
    <row r="626" spans="1:21" x14ac:dyDescent="0.4">
      <c r="A626" t="s">
        <v>647</v>
      </c>
      <c r="B626" t="s">
        <v>945</v>
      </c>
      <c r="C626" t="s">
        <v>39</v>
      </c>
      <c r="D626" s="1">
        <v>45748</v>
      </c>
      <c r="E626" s="1">
        <v>45778</v>
      </c>
      <c r="F626">
        <v>308.64</v>
      </c>
      <c r="G626" t="s">
        <v>15</v>
      </c>
      <c r="H626" t="s">
        <v>12</v>
      </c>
      <c r="I626" s="1">
        <v>0</v>
      </c>
      <c r="J626" t="s">
        <v>947</v>
      </c>
      <c r="K626" t="s">
        <v>947</v>
      </c>
      <c r="L626">
        <v>897</v>
      </c>
      <c r="M626" t="s">
        <v>947</v>
      </c>
      <c r="N626" t="s">
        <v>947</v>
      </c>
      <c r="O626" t="s">
        <v>13</v>
      </c>
      <c r="P626" t="s">
        <v>946</v>
      </c>
      <c r="Q626" t="str">
        <f>IF(Table4[[#This Row],[DaysLate]]="","NA",IF(Table4[[#This Row],[DaysLate]]&lt;=0,"On Time",IF(Table4[[#This Row],[DaysLate]]&lt;=30,"1-30 Days",IF(Table4[[#This Row],[DaysLate]]&lt;=60,"30-60 Days",IF(Table4[[#This Row],[DaysLate]]&lt;=90,"60-90 Days","90+ Days")))))</f>
        <v>NA</v>
      </c>
      <c r="R626" t="str">
        <f>IF(Table4[[#This Row],[DaysLate]]="","",IF(Table4[[#This Row],[DaysLate]]&gt;0,1,0))</f>
        <v/>
      </c>
      <c r="S626" t="str">
        <f>IF(Table4[[#This Row],[DisputedFlag]]="","",IF(Table4[[#This Row],[DisputedFlag]]="Yes",1,0))</f>
        <v/>
      </c>
      <c r="T626">
        <f>IF(Table4[[#This Row],[PaymentStatus]]="Open",1,0)</f>
        <v>1</v>
      </c>
      <c r="U626">
        <f>IF(Table4[[#This Row],[InvoiceDate]]&lt;&gt;"",YEAR(Table4[[#This Row],[InvoiceDate]]),"")</f>
        <v>2025</v>
      </c>
    </row>
    <row r="627" spans="1:21" x14ac:dyDescent="0.4">
      <c r="A627" t="s">
        <v>648</v>
      </c>
      <c r="B627" t="s">
        <v>945</v>
      </c>
      <c r="C627" t="s">
        <v>18</v>
      </c>
      <c r="D627" s="1">
        <v>45542</v>
      </c>
      <c r="E627" s="1">
        <v>45572</v>
      </c>
      <c r="F627">
        <v>754.61</v>
      </c>
      <c r="G627" t="s">
        <v>22</v>
      </c>
      <c r="H627" t="s">
        <v>28</v>
      </c>
      <c r="I627" s="1">
        <v>45572</v>
      </c>
      <c r="J627">
        <v>0</v>
      </c>
      <c r="K627" t="s">
        <v>947</v>
      </c>
      <c r="L627">
        <v>406</v>
      </c>
      <c r="M627" t="s">
        <v>947</v>
      </c>
      <c r="N627" t="s">
        <v>947</v>
      </c>
      <c r="O627" t="s">
        <v>13</v>
      </c>
      <c r="P627" t="s">
        <v>946</v>
      </c>
      <c r="Q627" t="str">
        <f>IF(Table4[[#This Row],[DaysLate]]="","NA",IF(Table4[[#This Row],[DaysLate]]&lt;=0,"On Time",IF(Table4[[#This Row],[DaysLate]]&lt;=30,"1-30 Days",IF(Table4[[#This Row],[DaysLate]]&lt;=60,"30-60 Days",IF(Table4[[#This Row],[DaysLate]]&lt;=90,"60-90 Days","90+ Days")))))</f>
        <v>On Time</v>
      </c>
      <c r="R627">
        <f>IF(Table4[[#This Row],[DaysLate]]="","",IF(Table4[[#This Row],[DaysLate]]&gt;0,1,0))</f>
        <v>0</v>
      </c>
      <c r="S627" t="str">
        <f>IF(Table4[[#This Row],[DisputedFlag]]="","",IF(Table4[[#This Row],[DisputedFlag]]="Yes",1,0))</f>
        <v/>
      </c>
      <c r="T627">
        <f>IF(Table4[[#This Row],[PaymentStatus]]="Open",1,0)</f>
        <v>0</v>
      </c>
      <c r="U627">
        <f>IF(Table4[[#This Row],[InvoiceDate]]&lt;&gt;"",YEAR(Table4[[#This Row],[InvoiceDate]]),"")</f>
        <v>2024</v>
      </c>
    </row>
    <row r="628" spans="1:21" x14ac:dyDescent="0.4">
      <c r="A628" t="s">
        <v>649</v>
      </c>
      <c r="B628" t="s">
        <v>945</v>
      </c>
      <c r="C628" t="s">
        <v>39</v>
      </c>
      <c r="D628" s="1">
        <v>45799</v>
      </c>
      <c r="E628" s="1">
        <v>45829</v>
      </c>
      <c r="F628">
        <v>1564.86</v>
      </c>
      <c r="G628" t="s">
        <v>11</v>
      </c>
      <c r="H628" t="s">
        <v>12</v>
      </c>
      <c r="I628" s="1">
        <v>0</v>
      </c>
      <c r="J628" t="s">
        <v>947</v>
      </c>
      <c r="K628" t="s">
        <v>947</v>
      </c>
      <c r="L628">
        <v>391</v>
      </c>
      <c r="M628" t="s">
        <v>947</v>
      </c>
      <c r="N628" t="s">
        <v>947</v>
      </c>
      <c r="O628" t="s">
        <v>13</v>
      </c>
      <c r="P628" t="s">
        <v>946</v>
      </c>
      <c r="Q628" t="str">
        <f>IF(Table4[[#This Row],[DaysLate]]="","NA",IF(Table4[[#This Row],[DaysLate]]&lt;=0,"On Time",IF(Table4[[#This Row],[DaysLate]]&lt;=30,"1-30 Days",IF(Table4[[#This Row],[DaysLate]]&lt;=60,"30-60 Days",IF(Table4[[#This Row],[DaysLate]]&lt;=90,"60-90 Days","90+ Days")))))</f>
        <v>NA</v>
      </c>
      <c r="R628" t="str">
        <f>IF(Table4[[#This Row],[DaysLate]]="","",IF(Table4[[#This Row],[DaysLate]]&gt;0,1,0))</f>
        <v/>
      </c>
      <c r="S628" t="str">
        <f>IF(Table4[[#This Row],[DisputedFlag]]="","",IF(Table4[[#This Row],[DisputedFlag]]="Yes",1,0))</f>
        <v/>
      </c>
      <c r="T628">
        <f>IF(Table4[[#This Row],[PaymentStatus]]="Open",1,0)</f>
        <v>1</v>
      </c>
      <c r="U628">
        <f>IF(Table4[[#This Row],[InvoiceDate]]&lt;&gt;"",YEAR(Table4[[#This Row],[InvoiceDate]]),"")</f>
        <v>2025</v>
      </c>
    </row>
    <row r="629" spans="1:21" x14ac:dyDescent="0.4">
      <c r="A629" t="s">
        <v>650</v>
      </c>
      <c r="B629" t="s">
        <v>945</v>
      </c>
      <c r="C629" t="s">
        <v>18</v>
      </c>
      <c r="D629" s="1">
        <v>44941</v>
      </c>
      <c r="E629" s="1">
        <v>44971</v>
      </c>
      <c r="F629">
        <v>2205.11</v>
      </c>
      <c r="G629" t="s">
        <v>19</v>
      </c>
      <c r="H629" t="s">
        <v>16</v>
      </c>
      <c r="I629" s="1">
        <v>0</v>
      </c>
      <c r="J629" t="s">
        <v>947</v>
      </c>
      <c r="K629" t="s">
        <v>947</v>
      </c>
      <c r="L629">
        <v>770</v>
      </c>
      <c r="M629" t="s">
        <v>947</v>
      </c>
      <c r="N629" t="s">
        <v>947</v>
      </c>
      <c r="O629" t="s">
        <v>13</v>
      </c>
      <c r="P629" t="s">
        <v>946</v>
      </c>
      <c r="Q629" t="str">
        <f>IF(Table4[[#This Row],[DaysLate]]="","NA",IF(Table4[[#This Row],[DaysLate]]&lt;=0,"On Time",IF(Table4[[#This Row],[DaysLate]]&lt;=30,"1-30 Days",IF(Table4[[#This Row],[DaysLate]]&lt;=60,"30-60 Days",IF(Table4[[#This Row],[DaysLate]]&lt;=90,"60-90 Days","90+ Days")))))</f>
        <v>NA</v>
      </c>
      <c r="R629" t="str">
        <f>IF(Table4[[#This Row],[DaysLate]]="","",IF(Table4[[#This Row],[DaysLate]]&gt;0,1,0))</f>
        <v/>
      </c>
      <c r="S629" t="str">
        <f>IF(Table4[[#This Row],[DisputedFlag]]="","",IF(Table4[[#This Row],[DisputedFlag]]="Yes",1,0))</f>
        <v/>
      </c>
      <c r="T629">
        <f>IF(Table4[[#This Row],[PaymentStatus]]="Open",1,0)</f>
        <v>0</v>
      </c>
      <c r="U629">
        <f>IF(Table4[[#This Row],[InvoiceDate]]&lt;&gt;"",YEAR(Table4[[#This Row],[InvoiceDate]]),"")</f>
        <v>2023</v>
      </c>
    </row>
    <row r="630" spans="1:21" x14ac:dyDescent="0.4">
      <c r="A630" t="s">
        <v>651</v>
      </c>
      <c r="B630" t="s">
        <v>945</v>
      </c>
      <c r="C630" t="s">
        <v>39</v>
      </c>
      <c r="D630" s="1">
        <v>45421</v>
      </c>
      <c r="E630" s="1">
        <v>45451</v>
      </c>
      <c r="F630">
        <v>562.79999999999995</v>
      </c>
      <c r="G630" t="s">
        <v>19</v>
      </c>
      <c r="H630" t="s">
        <v>16</v>
      </c>
      <c r="I630" s="1">
        <v>0</v>
      </c>
      <c r="J630" t="s">
        <v>947</v>
      </c>
      <c r="K630" t="s">
        <v>947</v>
      </c>
      <c r="L630">
        <v>818</v>
      </c>
      <c r="M630" t="s">
        <v>947</v>
      </c>
      <c r="N630" t="s">
        <v>947</v>
      </c>
      <c r="O630" t="s">
        <v>13</v>
      </c>
      <c r="P630" t="s">
        <v>946</v>
      </c>
      <c r="Q630" t="str">
        <f>IF(Table4[[#This Row],[DaysLate]]="","NA",IF(Table4[[#This Row],[DaysLate]]&lt;=0,"On Time",IF(Table4[[#This Row],[DaysLate]]&lt;=30,"1-30 Days",IF(Table4[[#This Row],[DaysLate]]&lt;=60,"30-60 Days",IF(Table4[[#This Row],[DaysLate]]&lt;=90,"60-90 Days","90+ Days")))))</f>
        <v>NA</v>
      </c>
      <c r="R630" t="str">
        <f>IF(Table4[[#This Row],[DaysLate]]="","",IF(Table4[[#This Row],[DaysLate]]&gt;0,1,0))</f>
        <v/>
      </c>
      <c r="S630" t="str">
        <f>IF(Table4[[#This Row],[DisputedFlag]]="","",IF(Table4[[#This Row],[DisputedFlag]]="Yes",1,0))</f>
        <v/>
      </c>
      <c r="T630">
        <f>IF(Table4[[#This Row],[PaymentStatus]]="Open",1,0)</f>
        <v>0</v>
      </c>
      <c r="U630">
        <f>IF(Table4[[#This Row],[InvoiceDate]]&lt;&gt;"",YEAR(Table4[[#This Row],[InvoiceDate]]),"")</f>
        <v>2024</v>
      </c>
    </row>
    <row r="631" spans="1:21" x14ac:dyDescent="0.4">
      <c r="A631" t="s">
        <v>652</v>
      </c>
      <c r="B631" t="s">
        <v>945</v>
      </c>
      <c r="C631" t="s">
        <v>10</v>
      </c>
      <c r="D631" s="1">
        <v>44987</v>
      </c>
      <c r="E631" s="1">
        <v>45017</v>
      </c>
      <c r="F631">
        <v>3911.54</v>
      </c>
      <c r="G631" t="s">
        <v>22</v>
      </c>
      <c r="H631" t="s">
        <v>16</v>
      </c>
      <c r="I631" s="1">
        <v>0</v>
      </c>
      <c r="J631" t="s">
        <v>947</v>
      </c>
      <c r="K631" t="s">
        <v>947</v>
      </c>
      <c r="L631">
        <v>897</v>
      </c>
      <c r="M631" t="s">
        <v>947</v>
      </c>
      <c r="N631" t="s">
        <v>947</v>
      </c>
      <c r="O631" t="s">
        <v>13</v>
      </c>
      <c r="P631" t="s">
        <v>946</v>
      </c>
      <c r="Q631" t="str">
        <f>IF(Table4[[#This Row],[DaysLate]]="","NA",IF(Table4[[#This Row],[DaysLate]]&lt;=0,"On Time",IF(Table4[[#This Row],[DaysLate]]&lt;=30,"1-30 Days",IF(Table4[[#This Row],[DaysLate]]&lt;=60,"30-60 Days",IF(Table4[[#This Row],[DaysLate]]&lt;=90,"60-90 Days","90+ Days")))))</f>
        <v>NA</v>
      </c>
      <c r="R631" t="str">
        <f>IF(Table4[[#This Row],[DaysLate]]="","",IF(Table4[[#This Row],[DaysLate]]&gt;0,1,0))</f>
        <v/>
      </c>
      <c r="S631" t="str">
        <f>IF(Table4[[#This Row],[DisputedFlag]]="","",IF(Table4[[#This Row],[DisputedFlag]]="Yes",1,0))</f>
        <v/>
      </c>
      <c r="T631">
        <f>IF(Table4[[#This Row],[PaymentStatus]]="Open",1,0)</f>
        <v>0</v>
      </c>
      <c r="U631">
        <f>IF(Table4[[#This Row],[InvoiceDate]]&lt;&gt;"",YEAR(Table4[[#This Row],[InvoiceDate]]),"")</f>
        <v>2023</v>
      </c>
    </row>
    <row r="632" spans="1:21" x14ac:dyDescent="0.4">
      <c r="A632" t="s">
        <v>653</v>
      </c>
      <c r="B632" t="s">
        <v>945</v>
      </c>
      <c r="C632" t="s">
        <v>43</v>
      </c>
      <c r="D632" s="1">
        <v>45836</v>
      </c>
      <c r="E632" s="1">
        <v>45866</v>
      </c>
      <c r="F632">
        <v>3891.61</v>
      </c>
      <c r="G632" t="s">
        <v>15</v>
      </c>
      <c r="H632" t="s">
        <v>16</v>
      </c>
      <c r="I632" s="1">
        <v>0</v>
      </c>
      <c r="J632" t="s">
        <v>947</v>
      </c>
      <c r="K632" t="s">
        <v>947</v>
      </c>
      <c r="L632">
        <v>818</v>
      </c>
      <c r="M632" t="s">
        <v>947</v>
      </c>
      <c r="N632" t="s">
        <v>947</v>
      </c>
      <c r="O632" t="s">
        <v>13</v>
      </c>
      <c r="P632" t="s">
        <v>946</v>
      </c>
      <c r="Q632" t="str">
        <f>IF(Table4[[#This Row],[DaysLate]]="","NA",IF(Table4[[#This Row],[DaysLate]]&lt;=0,"On Time",IF(Table4[[#This Row],[DaysLate]]&lt;=30,"1-30 Days",IF(Table4[[#This Row],[DaysLate]]&lt;=60,"30-60 Days",IF(Table4[[#This Row],[DaysLate]]&lt;=90,"60-90 Days","90+ Days")))))</f>
        <v>NA</v>
      </c>
      <c r="R632" t="str">
        <f>IF(Table4[[#This Row],[DaysLate]]="","",IF(Table4[[#This Row],[DaysLate]]&gt;0,1,0))</f>
        <v/>
      </c>
      <c r="S632" t="str">
        <f>IF(Table4[[#This Row],[DisputedFlag]]="","",IF(Table4[[#This Row],[DisputedFlag]]="Yes",1,0))</f>
        <v/>
      </c>
      <c r="T632">
        <f>IF(Table4[[#This Row],[PaymentStatus]]="Open",1,0)</f>
        <v>0</v>
      </c>
      <c r="U632">
        <f>IF(Table4[[#This Row],[InvoiceDate]]&lt;&gt;"",YEAR(Table4[[#This Row],[InvoiceDate]]),"")</f>
        <v>2025</v>
      </c>
    </row>
    <row r="633" spans="1:21" x14ac:dyDescent="0.4">
      <c r="A633" t="s">
        <v>654</v>
      </c>
      <c r="B633" t="s">
        <v>945</v>
      </c>
      <c r="C633" t="s">
        <v>21</v>
      </c>
      <c r="D633" s="1">
        <v>44972</v>
      </c>
      <c r="E633" s="1">
        <v>45002</v>
      </c>
      <c r="F633">
        <v>2302.46</v>
      </c>
      <c r="G633" t="s">
        <v>19</v>
      </c>
      <c r="H633" t="s">
        <v>12</v>
      </c>
      <c r="I633" s="1">
        <v>0</v>
      </c>
      <c r="J633" t="s">
        <v>947</v>
      </c>
      <c r="K633" t="s">
        <v>947</v>
      </c>
      <c r="L633">
        <v>406</v>
      </c>
      <c r="M633" t="s">
        <v>947</v>
      </c>
      <c r="N633" t="s">
        <v>947</v>
      </c>
      <c r="O633" t="s">
        <v>13</v>
      </c>
      <c r="P633" t="s">
        <v>946</v>
      </c>
      <c r="Q633" t="str">
        <f>IF(Table4[[#This Row],[DaysLate]]="","NA",IF(Table4[[#This Row],[DaysLate]]&lt;=0,"On Time",IF(Table4[[#This Row],[DaysLate]]&lt;=30,"1-30 Days",IF(Table4[[#This Row],[DaysLate]]&lt;=60,"30-60 Days",IF(Table4[[#This Row],[DaysLate]]&lt;=90,"60-90 Days","90+ Days")))))</f>
        <v>NA</v>
      </c>
      <c r="R633" t="str">
        <f>IF(Table4[[#This Row],[DaysLate]]="","",IF(Table4[[#This Row],[DaysLate]]&gt;0,1,0))</f>
        <v/>
      </c>
      <c r="S633" t="str">
        <f>IF(Table4[[#This Row],[DisputedFlag]]="","",IF(Table4[[#This Row],[DisputedFlag]]="Yes",1,0))</f>
        <v/>
      </c>
      <c r="T633">
        <f>IF(Table4[[#This Row],[PaymentStatus]]="Open",1,0)</f>
        <v>1</v>
      </c>
      <c r="U633">
        <f>IF(Table4[[#This Row],[InvoiceDate]]&lt;&gt;"",YEAR(Table4[[#This Row],[InvoiceDate]]),"")</f>
        <v>2023</v>
      </c>
    </row>
    <row r="634" spans="1:21" x14ac:dyDescent="0.4">
      <c r="A634" t="s">
        <v>655</v>
      </c>
      <c r="B634" t="s">
        <v>945</v>
      </c>
      <c r="C634" t="s">
        <v>39</v>
      </c>
      <c r="D634" s="1">
        <v>45388</v>
      </c>
      <c r="E634" s="1">
        <v>45418</v>
      </c>
      <c r="F634">
        <v>3723.61</v>
      </c>
      <c r="G634" t="s">
        <v>22</v>
      </c>
      <c r="H634" t="s">
        <v>12</v>
      </c>
      <c r="I634" s="1">
        <v>0</v>
      </c>
      <c r="J634" t="s">
        <v>947</v>
      </c>
      <c r="K634" t="s">
        <v>947</v>
      </c>
      <c r="L634">
        <v>770</v>
      </c>
      <c r="M634" t="s">
        <v>947</v>
      </c>
      <c r="N634" t="s">
        <v>947</v>
      </c>
      <c r="O634" t="s">
        <v>13</v>
      </c>
      <c r="P634" t="s">
        <v>946</v>
      </c>
      <c r="Q634" t="str">
        <f>IF(Table4[[#This Row],[DaysLate]]="","NA",IF(Table4[[#This Row],[DaysLate]]&lt;=0,"On Time",IF(Table4[[#This Row],[DaysLate]]&lt;=30,"1-30 Days",IF(Table4[[#This Row],[DaysLate]]&lt;=60,"30-60 Days",IF(Table4[[#This Row],[DaysLate]]&lt;=90,"60-90 Days","90+ Days")))))</f>
        <v>NA</v>
      </c>
      <c r="R634" t="str">
        <f>IF(Table4[[#This Row],[DaysLate]]="","",IF(Table4[[#This Row],[DaysLate]]&gt;0,1,0))</f>
        <v/>
      </c>
      <c r="S634" t="str">
        <f>IF(Table4[[#This Row],[DisputedFlag]]="","",IF(Table4[[#This Row],[DisputedFlag]]="Yes",1,0))</f>
        <v/>
      </c>
      <c r="T634">
        <f>IF(Table4[[#This Row],[PaymentStatus]]="Open",1,0)</f>
        <v>1</v>
      </c>
      <c r="U634">
        <f>IF(Table4[[#This Row],[InvoiceDate]]&lt;&gt;"",YEAR(Table4[[#This Row],[InvoiceDate]]),"")</f>
        <v>2024</v>
      </c>
    </row>
    <row r="635" spans="1:21" x14ac:dyDescent="0.4">
      <c r="A635" t="s">
        <v>656</v>
      </c>
      <c r="B635" t="s">
        <v>945</v>
      </c>
      <c r="C635" t="s">
        <v>10</v>
      </c>
      <c r="D635" s="1">
        <v>45348</v>
      </c>
      <c r="E635" s="1">
        <v>45378</v>
      </c>
      <c r="F635">
        <v>2892.87</v>
      </c>
      <c r="G635" t="s">
        <v>11</v>
      </c>
      <c r="H635" t="s">
        <v>12</v>
      </c>
      <c r="I635" s="1">
        <v>0</v>
      </c>
      <c r="J635" t="s">
        <v>947</v>
      </c>
      <c r="K635" t="s">
        <v>947</v>
      </c>
      <c r="L635">
        <v>391</v>
      </c>
      <c r="M635" t="s">
        <v>947</v>
      </c>
      <c r="N635" t="s">
        <v>947</v>
      </c>
      <c r="O635" t="s">
        <v>13</v>
      </c>
      <c r="P635" t="s">
        <v>946</v>
      </c>
      <c r="Q635" t="str">
        <f>IF(Table4[[#This Row],[DaysLate]]="","NA",IF(Table4[[#This Row],[DaysLate]]&lt;=0,"On Time",IF(Table4[[#This Row],[DaysLate]]&lt;=30,"1-30 Days",IF(Table4[[#This Row],[DaysLate]]&lt;=60,"30-60 Days",IF(Table4[[#This Row],[DaysLate]]&lt;=90,"60-90 Days","90+ Days")))))</f>
        <v>NA</v>
      </c>
      <c r="R635" t="str">
        <f>IF(Table4[[#This Row],[DaysLate]]="","",IF(Table4[[#This Row],[DaysLate]]&gt;0,1,0))</f>
        <v/>
      </c>
      <c r="S635" t="str">
        <f>IF(Table4[[#This Row],[DisputedFlag]]="","",IF(Table4[[#This Row],[DisputedFlag]]="Yes",1,0))</f>
        <v/>
      </c>
      <c r="T635">
        <f>IF(Table4[[#This Row],[PaymentStatus]]="Open",1,0)</f>
        <v>1</v>
      </c>
      <c r="U635">
        <f>IF(Table4[[#This Row],[InvoiceDate]]&lt;&gt;"",YEAR(Table4[[#This Row],[InvoiceDate]]),"")</f>
        <v>2024</v>
      </c>
    </row>
    <row r="636" spans="1:21" x14ac:dyDescent="0.4">
      <c r="A636" t="s">
        <v>657</v>
      </c>
      <c r="B636" t="s">
        <v>945</v>
      </c>
      <c r="C636" t="s">
        <v>21</v>
      </c>
      <c r="D636" s="1">
        <v>45650</v>
      </c>
      <c r="E636" s="1">
        <v>45680</v>
      </c>
      <c r="F636">
        <v>2261.7399999999998</v>
      </c>
      <c r="G636" t="s">
        <v>19</v>
      </c>
      <c r="H636" t="s">
        <v>12</v>
      </c>
      <c r="I636" s="1">
        <v>0</v>
      </c>
      <c r="J636" t="s">
        <v>947</v>
      </c>
      <c r="K636" t="s">
        <v>947</v>
      </c>
      <c r="L636">
        <v>897</v>
      </c>
      <c r="M636" t="s">
        <v>947</v>
      </c>
      <c r="N636" t="s">
        <v>947</v>
      </c>
      <c r="O636" t="s">
        <v>13</v>
      </c>
      <c r="P636" t="s">
        <v>946</v>
      </c>
      <c r="Q636" t="str">
        <f>IF(Table4[[#This Row],[DaysLate]]="","NA",IF(Table4[[#This Row],[DaysLate]]&lt;=0,"On Time",IF(Table4[[#This Row],[DaysLate]]&lt;=30,"1-30 Days",IF(Table4[[#This Row],[DaysLate]]&lt;=60,"30-60 Days",IF(Table4[[#This Row],[DaysLate]]&lt;=90,"60-90 Days","90+ Days")))))</f>
        <v>NA</v>
      </c>
      <c r="R636" t="str">
        <f>IF(Table4[[#This Row],[DaysLate]]="","",IF(Table4[[#This Row],[DaysLate]]&gt;0,1,0))</f>
        <v/>
      </c>
      <c r="S636" t="str">
        <f>IF(Table4[[#This Row],[DisputedFlag]]="","",IF(Table4[[#This Row],[DisputedFlag]]="Yes",1,0))</f>
        <v/>
      </c>
      <c r="T636">
        <f>IF(Table4[[#This Row],[PaymentStatus]]="Open",1,0)</f>
        <v>1</v>
      </c>
      <c r="U636">
        <f>IF(Table4[[#This Row],[InvoiceDate]]&lt;&gt;"",YEAR(Table4[[#This Row],[InvoiceDate]]),"")</f>
        <v>2024</v>
      </c>
    </row>
    <row r="637" spans="1:21" x14ac:dyDescent="0.4">
      <c r="A637" t="s">
        <v>658</v>
      </c>
      <c r="B637" t="s">
        <v>945</v>
      </c>
      <c r="C637" t="s">
        <v>39</v>
      </c>
      <c r="D637" s="1">
        <v>45361</v>
      </c>
      <c r="E637" s="1">
        <v>45391</v>
      </c>
      <c r="F637">
        <v>3900.62</v>
      </c>
      <c r="G637" t="s">
        <v>25</v>
      </c>
      <c r="H637" t="s">
        <v>16</v>
      </c>
      <c r="I637" s="1">
        <v>0</v>
      </c>
      <c r="J637" t="s">
        <v>947</v>
      </c>
      <c r="K637" t="s">
        <v>947</v>
      </c>
      <c r="L637">
        <v>406</v>
      </c>
      <c r="M637" t="s">
        <v>947</v>
      </c>
      <c r="N637" t="s">
        <v>947</v>
      </c>
      <c r="O637" t="s">
        <v>13</v>
      </c>
      <c r="P637" t="s">
        <v>946</v>
      </c>
      <c r="Q637" t="str">
        <f>IF(Table4[[#This Row],[DaysLate]]="","NA",IF(Table4[[#This Row],[DaysLate]]&lt;=0,"On Time",IF(Table4[[#This Row],[DaysLate]]&lt;=30,"1-30 Days",IF(Table4[[#This Row],[DaysLate]]&lt;=60,"30-60 Days",IF(Table4[[#This Row],[DaysLate]]&lt;=90,"60-90 Days","90+ Days")))))</f>
        <v>NA</v>
      </c>
      <c r="R637" t="str">
        <f>IF(Table4[[#This Row],[DaysLate]]="","",IF(Table4[[#This Row],[DaysLate]]&gt;0,1,0))</f>
        <v/>
      </c>
      <c r="S637" t="str">
        <f>IF(Table4[[#This Row],[DisputedFlag]]="","",IF(Table4[[#This Row],[DisputedFlag]]="Yes",1,0))</f>
        <v/>
      </c>
      <c r="T637">
        <f>IF(Table4[[#This Row],[PaymentStatus]]="Open",1,0)</f>
        <v>0</v>
      </c>
      <c r="U637">
        <f>IF(Table4[[#This Row],[InvoiceDate]]&lt;&gt;"",YEAR(Table4[[#This Row],[InvoiceDate]]),"")</f>
        <v>2024</v>
      </c>
    </row>
    <row r="638" spans="1:21" x14ac:dyDescent="0.4">
      <c r="A638" t="s">
        <v>659</v>
      </c>
      <c r="B638" t="s">
        <v>945</v>
      </c>
      <c r="C638" t="s">
        <v>39</v>
      </c>
      <c r="D638" s="1">
        <v>45419</v>
      </c>
      <c r="E638" s="1">
        <v>45449</v>
      </c>
      <c r="F638">
        <v>4377.2</v>
      </c>
      <c r="G638" t="s">
        <v>19</v>
      </c>
      <c r="H638" t="s">
        <v>12</v>
      </c>
      <c r="I638" s="1">
        <v>0</v>
      </c>
      <c r="J638" t="s">
        <v>947</v>
      </c>
      <c r="K638" t="s">
        <v>947</v>
      </c>
      <c r="L638">
        <v>818</v>
      </c>
      <c r="M638" t="s">
        <v>947</v>
      </c>
      <c r="N638" t="s">
        <v>947</v>
      </c>
      <c r="O638" t="s">
        <v>13</v>
      </c>
      <c r="P638" t="s">
        <v>946</v>
      </c>
      <c r="Q638" t="str">
        <f>IF(Table4[[#This Row],[DaysLate]]="","NA",IF(Table4[[#This Row],[DaysLate]]&lt;=0,"On Time",IF(Table4[[#This Row],[DaysLate]]&lt;=30,"1-30 Days",IF(Table4[[#This Row],[DaysLate]]&lt;=60,"30-60 Days",IF(Table4[[#This Row],[DaysLate]]&lt;=90,"60-90 Days","90+ Days")))))</f>
        <v>NA</v>
      </c>
      <c r="R638" t="str">
        <f>IF(Table4[[#This Row],[DaysLate]]="","",IF(Table4[[#This Row],[DaysLate]]&gt;0,1,0))</f>
        <v/>
      </c>
      <c r="S638" t="str">
        <f>IF(Table4[[#This Row],[DisputedFlag]]="","",IF(Table4[[#This Row],[DisputedFlag]]="Yes",1,0))</f>
        <v/>
      </c>
      <c r="T638">
        <f>IF(Table4[[#This Row],[PaymentStatus]]="Open",1,0)</f>
        <v>1</v>
      </c>
      <c r="U638">
        <f>IF(Table4[[#This Row],[InvoiceDate]]&lt;&gt;"",YEAR(Table4[[#This Row],[InvoiceDate]]),"")</f>
        <v>2024</v>
      </c>
    </row>
    <row r="639" spans="1:21" x14ac:dyDescent="0.4">
      <c r="A639" t="s">
        <v>660</v>
      </c>
      <c r="B639" t="s">
        <v>945</v>
      </c>
      <c r="C639" t="s">
        <v>43</v>
      </c>
      <c r="D639" s="1">
        <v>45670</v>
      </c>
      <c r="E639" s="1">
        <v>45700</v>
      </c>
      <c r="F639">
        <v>4656.51</v>
      </c>
      <c r="G639" t="s">
        <v>25</v>
      </c>
      <c r="H639" t="s">
        <v>28</v>
      </c>
      <c r="I639" s="1">
        <v>45713</v>
      </c>
      <c r="J639">
        <v>13</v>
      </c>
      <c r="K639" t="s">
        <v>947</v>
      </c>
      <c r="L639">
        <v>391</v>
      </c>
      <c r="M639" t="s">
        <v>947</v>
      </c>
      <c r="N639" t="s">
        <v>947</v>
      </c>
      <c r="O639" t="s">
        <v>13</v>
      </c>
      <c r="P639" t="s">
        <v>946</v>
      </c>
      <c r="Q639" t="str">
        <f>IF(Table4[[#This Row],[DaysLate]]="","NA",IF(Table4[[#This Row],[DaysLate]]&lt;=0,"On Time",IF(Table4[[#This Row],[DaysLate]]&lt;=30,"1-30 Days",IF(Table4[[#This Row],[DaysLate]]&lt;=60,"30-60 Days",IF(Table4[[#This Row],[DaysLate]]&lt;=90,"60-90 Days","90+ Days")))))</f>
        <v>1-30 Days</v>
      </c>
      <c r="R639">
        <f>IF(Table4[[#This Row],[DaysLate]]="","",IF(Table4[[#This Row],[DaysLate]]&gt;0,1,0))</f>
        <v>1</v>
      </c>
      <c r="S639" t="str">
        <f>IF(Table4[[#This Row],[DisputedFlag]]="","",IF(Table4[[#This Row],[DisputedFlag]]="Yes",1,0))</f>
        <v/>
      </c>
      <c r="T639">
        <f>IF(Table4[[#This Row],[PaymentStatus]]="Open",1,0)</f>
        <v>0</v>
      </c>
      <c r="U639">
        <f>IF(Table4[[#This Row],[InvoiceDate]]&lt;&gt;"",YEAR(Table4[[#This Row],[InvoiceDate]]),"")</f>
        <v>2025</v>
      </c>
    </row>
    <row r="640" spans="1:21" x14ac:dyDescent="0.4">
      <c r="A640" t="s">
        <v>661</v>
      </c>
      <c r="B640" t="s">
        <v>945</v>
      </c>
      <c r="C640" t="s">
        <v>21</v>
      </c>
      <c r="D640" s="1">
        <v>45704</v>
      </c>
      <c r="E640" s="1">
        <v>45734</v>
      </c>
      <c r="F640">
        <v>4576.1099999999997</v>
      </c>
      <c r="G640" t="s">
        <v>22</v>
      </c>
      <c r="H640" t="s">
        <v>12</v>
      </c>
      <c r="I640" s="1">
        <v>0</v>
      </c>
      <c r="J640" t="s">
        <v>947</v>
      </c>
      <c r="K640" t="s">
        <v>947</v>
      </c>
      <c r="L640">
        <v>897</v>
      </c>
      <c r="M640" t="s">
        <v>947</v>
      </c>
      <c r="N640" t="s">
        <v>947</v>
      </c>
      <c r="O640" t="s">
        <v>13</v>
      </c>
      <c r="P640" t="s">
        <v>946</v>
      </c>
      <c r="Q640" t="str">
        <f>IF(Table4[[#This Row],[DaysLate]]="","NA",IF(Table4[[#This Row],[DaysLate]]&lt;=0,"On Time",IF(Table4[[#This Row],[DaysLate]]&lt;=30,"1-30 Days",IF(Table4[[#This Row],[DaysLate]]&lt;=60,"30-60 Days",IF(Table4[[#This Row],[DaysLate]]&lt;=90,"60-90 Days","90+ Days")))))</f>
        <v>NA</v>
      </c>
      <c r="R640" t="str">
        <f>IF(Table4[[#This Row],[DaysLate]]="","",IF(Table4[[#This Row],[DaysLate]]&gt;0,1,0))</f>
        <v/>
      </c>
      <c r="S640" t="str">
        <f>IF(Table4[[#This Row],[DisputedFlag]]="","",IF(Table4[[#This Row],[DisputedFlag]]="Yes",1,0))</f>
        <v/>
      </c>
      <c r="T640">
        <f>IF(Table4[[#This Row],[PaymentStatus]]="Open",1,0)</f>
        <v>1</v>
      </c>
      <c r="U640">
        <f>IF(Table4[[#This Row],[InvoiceDate]]&lt;&gt;"",YEAR(Table4[[#This Row],[InvoiceDate]]),"")</f>
        <v>2025</v>
      </c>
    </row>
    <row r="641" spans="1:21" x14ac:dyDescent="0.4">
      <c r="A641" t="s">
        <v>662</v>
      </c>
      <c r="B641" t="s">
        <v>945</v>
      </c>
      <c r="C641" t="s">
        <v>39</v>
      </c>
      <c r="D641" s="1">
        <v>45781</v>
      </c>
      <c r="E641" s="1">
        <v>45811</v>
      </c>
      <c r="F641">
        <v>1039.52</v>
      </c>
      <c r="G641" t="s">
        <v>11</v>
      </c>
      <c r="H641" t="s">
        <v>16</v>
      </c>
      <c r="I641" s="1">
        <v>0</v>
      </c>
      <c r="J641" t="s">
        <v>947</v>
      </c>
      <c r="K641" t="s">
        <v>947</v>
      </c>
      <c r="L641">
        <v>770</v>
      </c>
      <c r="M641" t="s">
        <v>947</v>
      </c>
      <c r="N641" t="s">
        <v>947</v>
      </c>
      <c r="O641" t="s">
        <v>13</v>
      </c>
      <c r="P641" t="s">
        <v>946</v>
      </c>
      <c r="Q641" t="str">
        <f>IF(Table4[[#This Row],[DaysLate]]="","NA",IF(Table4[[#This Row],[DaysLate]]&lt;=0,"On Time",IF(Table4[[#This Row],[DaysLate]]&lt;=30,"1-30 Days",IF(Table4[[#This Row],[DaysLate]]&lt;=60,"30-60 Days",IF(Table4[[#This Row],[DaysLate]]&lt;=90,"60-90 Days","90+ Days")))))</f>
        <v>NA</v>
      </c>
      <c r="R641" t="str">
        <f>IF(Table4[[#This Row],[DaysLate]]="","",IF(Table4[[#This Row],[DaysLate]]&gt;0,1,0))</f>
        <v/>
      </c>
      <c r="S641" t="str">
        <f>IF(Table4[[#This Row],[DisputedFlag]]="","",IF(Table4[[#This Row],[DisputedFlag]]="Yes",1,0))</f>
        <v/>
      </c>
      <c r="T641">
        <f>IF(Table4[[#This Row],[PaymentStatus]]="Open",1,0)</f>
        <v>0</v>
      </c>
      <c r="U641">
        <f>IF(Table4[[#This Row],[InvoiceDate]]&lt;&gt;"",YEAR(Table4[[#This Row],[InvoiceDate]]),"")</f>
        <v>2025</v>
      </c>
    </row>
    <row r="642" spans="1:21" x14ac:dyDescent="0.4">
      <c r="A642" t="s">
        <v>663</v>
      </c>
      <c r="B642" t="s">
        <v>945</v>
      </c>
      <c r="C642" t="s">
        <v>43</v>
      </c>
      <c r="D642" s="1">
        <v>45171</v>
      </c>
      <c r="E642" s="1">
        <v>45201</v>
      </c>
      <c r="F642">
        <v>179.18</v>
      </c>
      <c r="G642" t="s">
        <v>19</v>
      </c>
      <c r="H642" t="s">
        <v>28</v>
      </c>
      <c r="I642" s="1">
        <v>45201</v>
      </c>
      <c r="J642">
        <v>0</v>
      </c>
      <c r="K642" t="s">
        <v>947</v>
      </c>
      <c r="L642">
        <v>897</v>
      </c>
      <c r="M642" t="s">
        <v>947</v>
      </c>
      <c r="N642" t="s">
        <v>947</v>
      </c>
      <c r="O642" t="s">
        <v>13</v>
      </c>
      <c r="P642" t="s">
        <v>946</v>
      </c>
      <c r="Q642" t="str">
        <f>IF(Table4[[#This Row],[DaysLate]]="","NA",IF(Table4[[#This Row],[DaysLate]]&lt;=0,"On Time",IF(Table4[[#This Row],[DaysLate]]&lt;=30,"1-30 Days",IF(Table4[[#This Row],[DaysLate]]&lt;=60,"30-60 Days",IF(Table4[[#This Row],[DaysLate]]&lt;=90,"60-90 Days","90+ Days")))))</f>
        <v>On Time</v>
      </c>
      <c r="R642">
        <f>IF(Table4[[#This Row],[DaysLate]]="","",IF(Table4[[#This Row],[DaysLate]]&gt;0,1,0))</f>
        <v>0</v>
      </c>
      <c r="S642" t="str">
        <f>IF(Table4[[#This Row],[DisputedFlag]]="","",IF(Table4[[#This Row],[DisputedFlag]]="Yes",1,0))</f>
        <v/>
      </c>
      <c r="T642">
        <f>IF(Table4[[#This Row],[PaymentStatus]]="Open",1,0)</f>
        <v>0</v>
      </c>
      <c r="U642">
        <f>IF(Table4[[#This Row],[InvoiceDate]]&lt;&gt;"",YEAR(Table4[[#This Row],[InvoiceDate]]),"")</f>
        <v>2023</v>
      </c>
    </row>
    <row r="643" spans="1:21" x14ac:dyDescent="0.4">
      <c r="A643" t="s">
        <v>664</v>
      </c>
      <c r="B643" t="s">
        <v>945</v>
      </c>
      <c r="C643" t="s">
        <v>21</v>
      </c>
      <c r="D643" s="1">
        <v>45235</v>
      </c>
      <c r="E643" s="1">
        <v>45265</v>
      </c>
      <c r="F643">
        <v>2198.02</v>
      </c>
      <c r="G643" t="s">
        <v>25</v>
      </c>
      <c r="H643" t="s">
        <v>28</v>
      </c>
      <c r="I643" s="1">
        <v>45265</v>
      </c>
      <c r="J643">
        <v>0</v>
      </c>
      <c r="K643" t="s">
        <v>947</v>
      </c>
      <c r="L643">
        <v>770</v>
      </c>
      <c r="M643" t="s">
        <v>947</v>
      </c>
      <c r="N643" t="s">
        <v>947</v>
      </c>
      <c r="O643" t="s">
        <v>13</v>
      </c>
      <c r="P643" t="s">
        <v>946</v>
      </c>
      <c r="Q643" t="str">
        <f>IF(Table4[[#This Row],[DaysLate]]="","NA",IF(Table4[[#This Row],[DaysLate]]&lt;=0,"On Time",IF(Table4[[#This Row],[DaysLate]]&lt;=30,"1-30 Days",IF(Table4[[#This Row],[DaysLate]]&lt;=60,"30-60 Days",IF(Table4[[#This Row],[DaysLate]]&lt;=90,"60-90 Days","90+ Days")))))</f>
        <v>On Time</v>
      </c>
      <c r="R643">
        <f>IF(Table4[[#This Row],[DaysLate]]="","",IF(Table4[[#This Row],[DaysLate]]&gt;0,1,0))</f>
        <v>0</v>
      </c>
      <c r="S643" t="str">
        <f>IF(Table4[[#This Row],[DisputedFlag]]="","",IF(Table4[[#This Row],[DisputedFlag]]="Yes",1,0))</f>
        <v/>
      </c>
      <c r="T643">
        <f>IF(Table4[[#This Row],[PaymentStatus]]="Open",1,0)</f>
        <v>0</v>
      </c>
      <c r="U643">
        <f>IF(Table4[[#This Row],[InvoiceDate]]&lt;&gt;"",YEAR(Table4[[#This Row],[InvoiceDate]]),"")</f>
        <v>2023</v>
      </c>
    </row>
    <row r="644" spans="1:21" x14ac:dyDescent="0.4">
      <c r="A644" t="s">
        <v>665</v>
      </c>
      <c r="B644" t="s">
        <v>945</v>
      </c>
      <c r="C644" t="s">
        <v>18</v>
      </c>
      <c r="D644" s="1">
        <v>45362</v>
      </c>
      <c r="E644" s="1">
        <v>45392</v>
      </c>
      <c r="F644">
        <v>3150.23</v>
      </c>
      <c r="G644" t="s">
        <v>25</v>
      </c>
      <c r="H644" t="s">
        <v>16</v>
      </c>
      <c r="I644" s="1">
        <v>0</v>
      </c>
      <c r="J644" t="s">
        <v>947</v>
      </c>
      <c r="K644" t="s">
        <v>947</v>
      </c>
      <c r="L644">
        <v>391</v>
      </c>
      <c r="M644" t="s">
        <v>947</v>
      </c>
      <c r="N644" t="s">
        <v>947</v>
      </c>
      <c r="O644" t="s">
        <v>13</v>
      </c>
      <c r="P644" t="s">
        <v>946</v>
      </c>
      <c r="Q644" t="str">
        <f>IF(Table4[[#This Row],[DaysLate]]="","NA",IF(Table4[[#This Row],[DaysLate]]&lt;=0,"On Time",IF(Table4[[#This Row],[DaysLate]]&lt;=30,"1-30 Days",IF(Table4[[#This Row],[DaysLate]]&lt;=60,"30-60 Days",IF(Table4[[#This Row],[DaysLate]]&lt;=90,"60-90 Days","90+ Days")))))</f>
        <v>NA</v>
      </c>
      <c r="R644" t="str">
        <f>IF(Table4[[#This Row],[DaysLate]]="","",IF(Table4[[#This Row],[DaysLate]]&gt;0,1,0))</f>
        <v/>
      </c>
      <c r="S644" t="str">
        <f>IF(Table4[[#This Row],[DisputedFlag]]="","",IF(Table4[[#This Row],[DisputedFlag]]="Yes",1,0))</f>
        <v/>
      </c>
      <c r="T644">
        <f>IF(Table4[[#This Row],[PaymentStatus]]="Open",1,0)</f>
        <v>0</v>
      </c>
      <c r="U644">
        <f>IF(Table4[[#This Row],[InvoiceDate]]&lt;&gt;"",YEAR(Table4[[#This Row],[InvoiceDate]]),"")</f>
        <v>2024</v>
      </c>
    </row>
    <row r="645" spans="1:21" x14ac:dyDescent="0.4">
      <c r="A645" t="s">
        <v>666</v>
      </c>
      <c r="B645" t="s">
        <v>945</v>
      </c>
      <c r="C645" t="s">
        <v>18</v>
      </c>
      <c r="D645" s="1">
        <v>45236</v>
      </c>
      <c r="E645" s="1">
        <v>45266</v>
      </c>
      <c r="F645">
        <v>4973.37</v>
      </c>
      <c r="G645" t="s">
        <v>25</v>
      </c>
      <c r="H645" t="s">
        <v>16</v>
      </c>
      <c r="I645" s="1">
        <v>0</v>
      </c>
      <c r="J645" t="s">
        <v>947</v>
      </c>
      <c r="K645" t="s">
        <v>947</v>
      </c>
      <c r="L645">
        <v>406</v>
      </c>
      <c r="M645" t="s">
        <v>947</v>
      </c>
      <c r="N645" t="s">
        <v>947</v>
      </c>
      <c r="O645" t="s">
        <v>13</v>
      </c>
      <c r="P645" t="s">
        <v>946</v>
      </c>
      <c r="Q645" t="str">
        <f>IF(Table4[[#This Row],[DaysLate]]="","NA",IF(Table4[[#This Row],[DaysLate]]&lt;=0,"On Time",IF(Table4[[#This Row],[DaysLate]]&lt;=30,"1-30 Days",IF(Table4[[#This Row],[DaysLate]]&lt;=60,"30-60 Days",IF(Table4[[#This Row],[DaysLate]]&lt;=90,"60-90 Days","90+ Days")))))</f>
        <v>NA</v>
      </c>
      <c r="R645" t="str">
        <f>IF(Table4[[#This Row],[DaysLate]]="","",IF(Table4[[#This Row],[DaysLate]]&gt;0,1,0))</f>
        <v/>
      </c>
      <c r="S645" t="str">
        <f>IF(Table4[[#This Row],[DisputedFlag]]="","",IF(Table4[[#This Row],[DisputedFlag]]="Yes",1,0))</f>
        <v/>
      </c>
      <c r="T645">
        <f>IF(Table4[[#This Row],[PaymentStatus]]="Open",1,0)</f>
        <v>0</v>
      </c>
      <c r="U645">
        <f>IF(Table4[[#This Row],[InvoiceDate]]&lt;&gt;"",YEAR(Table4[[#This Row],[InvoiceDate]]),"")</f>
        <v>2023</v>
      </c>
    </row>
    <row r="646" spans="1:21" x14ac:dyDescent="0.4">
      <c r="A646" t="s">
        <v>667</v>
      </c>
      <c r="B646" t="s">
        <v>945</v>
      </c>
      <c r="C646" t="s">
        <v>21</v>
      </c>
      <c r="D646" s="1">
        <v>45757</v>
      </c>
      <c r="E646" s="1">
        <v>45787</v>
      </c>
      <c r="F646">
        <v>4507.3999999999996</v>
      </c>
      <c r="G646" t="s">
        <v>15</v>
      </c>
      <c r="H646" t="s">
        <v>28</v>
      </c>
      <c r="I646" s="1">
        <v>45787</v>
      </c>
      <c r="J646">
        <v>0</v>
      </c>
      <c r="K646" t="s">
        <v>947</v>
      </c>
      <c r="L646">
        <v>818</v>
      </c>
      <c r="M646" t="s">
        <v>947</v>
      </c>
      <c r="N646" t="s">
        <v>947</v>
      </c>
      <c r="O646" t="s">
        <v>13</v>
      </c>
      <c r="P646" t="s">
        <v>946</v>
      </c>
      <c r="Q646" t="str">
        <f>IF(Table4[[#This Row],[DaysLate]]="","NA",IF(Table4[[#This Row],[DaysLate]]&lt;=0,"On Time",IF(Table4[[#This Row],[DaysLate]]&lt;=30,"1-30 Days",IF(Table4[[#This Row],[DaysLate]]&lt;=60,"30-60 Days",IF(Table4[[#This Row],[DaysLate]]&lt;=90,"60-90 Days","90+ Days")))))</f>
        <v>On Time</v>
      </c>
      <c r="R646">
        <f>IF(Table4[[#This Row],[DaysLate]]="","",IF(Table4[[#This Row],[DaysLate]]&gt;0,1,0))</f>
        <v>0</v>
      </c>
      <c r="S646" t="str">
        <f>IF(Table4[[#This Row],[DisputedFlag]]="","",IF(Table4[[#This Row],[DisputedFlag]]="Yes",1,0))</f>
        <v/>
      </c>
      <c r="T646">
        <f>IF(Table4[[#This Row],[PaymentStatus]]="Open",1,0)</f>
        <v>0</v>
      </c>
      <c r="U646">
        <f>IF(Table4[[#This Row],[InvoiceDate]]&lt;&gt;"",YEAR(Table4[[#This Row],[InvoiceDate]]),"")</f>
        <v>2025</v>
      </c>
    </row>
    <row r="647" spans="1:21" x14ac:dyDescent="0.4">
      <c r="A647" t="s">
        <v>668</v>
      </c>
      <c r="B647" t="s">
        <v>945</v>
      </c>
      <c r="C647" t="s">
        <v>10</v>
      </c>
      <c r="D647" s="1">
        <v>45125</v>
      </c>
      <c r="E647" s="1">
        <v>45155</v>
      </c>
      <c r="F647">
        <v>2432.37</v>
      </c>
      <c r="G647" t="s">
        <v>19</v>
      </c>
      <c r="H647" t="s">
        <v>16</v>
      </c>
      <c r="I647" s="1">
        <v>0</v>
      </c>
      <c r="J647" t="s">
        <v>947</v>
      </c>
      <c r="K647" t="s">
        <v>947</v>
      </c>
      <c r="L647">
        <v>770</v>
      </c>
      <c r="M647" t="s">
        <v>947</v>
      </c>
      <c r="N647" t="s">
        <v>947</v>
      </c>
      <c r="O647" t="s">
        <v>13</v>
      </c>
      <c r="P647" t="s">
        <v>946</v>
      </c>
      <c r="Q647" t="str">
        <f>IF(Table4[[#This Row],[DaysLate]]="","NA",IF(Table4[[#This Row],[DaysLate]]&lt;=0,"On Time",IF(Table4[[#This Row],[DaysLate]]&lt;=30,"1-30 Days",IF(Table4[[#This Row],[DaysLate]]&lt;=60,"30-60 Days",IF(Table4[[#This Row],[DaysLate]]&lt;=90,"60-90 Days","90+ Days")))))</f>
        <v>NA</v>
      </c>
      <c r="R647" t="str">
        <f>IF(Table4[[#This Row],[DaysLate]]="","",IF(Table4[[#This Row],[DaysLate]]&gt;0,1,0))</f>
        <v/>
      </c>
      <c r="S647" t="str">
        <f>IF(Table4[[#This Row],[DisputedFlag]]="","",IF(Table4[[#This Row],[DisputedFlag]]="Yes",1,0))</f>
        <v/>
      </c>
      <c r="T647">
        <f>IF(Table4[[#This Row],[PaymentStatus]]="Open",1,0)</f>
        <v>0</v>
      </c>
      <c r="U647">
        <f>IF(Table4[[#This Row],[InvoiceDate]]&lt;&gt;"",YEAR(Table4[[#This Row],[InvoiceDate]]),"")</f>
        <v>2023</v>
      </c>
    </row>
    <row r="648" spans="1:21" x14ac:dyDescent="0.4">
      <c r="A648" t="s">
        <v>669</v>
      </c>
      <c r="B648" t="s">
        <v>945</v>
      </c>
      <c r="C648" t="s">
        <v>39</v>
      </c>
      <c r="D648" s="1">
        <v>45171</v>
      </c>
      <c r="E648" s="1">
        <v>45201</v>
      </c>
      <c r="F648">
        <v>3421.02</v>
      </c>
      <c r="G648" t="s">
        <v>25</v>
      </c>
      <c r="H648" t="s">
        <v>12</v>
      </c>
      <c r="I648" s="1">
        <v>0</v>
      </c>
      <c r="J648" t="s">
        <v>947</v>
      </c>
      <c r="K648" t="s">
        <v>947</v>
      </c>
      <c r="L648">
        <v>818</v>
      </c>
      <c r="M648" t="s">
        <v>947</v>
      </c>
      <c r="N648" t="s">
        <v>947</v>
      </c>
      <c r="O648" t="s">
        <v>13</v>
      </c>
      <c r="P648" t="s">
        <v>946</v>
      </c>
      <c r="Q648" t="str">
        <f>IF(Table4[[#This Row],[DaysLate]]="","NA",IF(Table4[[#This Row],[DaysLate]]&lt;=0,"On Time",IF(Table4[[#This Row],[DaysLate]]&lt;=30,"1-30 Days",IF(Table4[[#This Row],[DaysLate]]&lt;=60,"30-60 Days",IF(Table4[[#This Row],[DaysLate]]&lt;=90,"60-90 Days","90+ Days")))))</f>
        <v>NA</v>
      </c>
      <c r="R648" t="str">
        <f>IF(Table4[[#This Row],[DaysLate]]="","",IF(Table4[[#This Row],[DaysLate]]&gt;0,1,0))</f>
        <v/>
      </c>
      <c r="S648" t="str">
        <f>IF(Table4[[#This Row],[DisputedFlag]]="","",IF(Table4[[#This Row],[DisputedFlag]]="Yes",1,0))</f>
        <v/>
      </c>
      <c r="T648">
        <f>IF(Table4[[#This Row],[PaymentStatus]]="Open",1,0)</f>
        <v>1</v>
      </c>
      <c r="U648">
        <f>IF(Table4[[#This Row],[InvoiceDate]]&lt;&gt;"",YEAR(Table4[[#This Row],[InvoiceDate]]),"")</f>
        <v>2023</v>
      </c>
    </row>
    <row r="649" spans="1:21" x14ac:dyDescent="0.4">
      <c r="A649" t="s">
        <v>670</v>
      </c>
      <c r="B649" t="s">
        <v>945</v>
      </c>
      <c r="C649" t="s">
        <v>39</v>
      </c>
      <c r="D649" s="1">
        <v>45146</v>
      </c>
      <c r="E649" s="1">
        <v>45176</v>
      </c>
      <c r="F649">
        <v>223.05</v>
      </c>
      <c r="G649" t="s">
        <v>19</v>
      </c>
      <c r="H649" t="s">
        <v>28</v>
      </c>
      <c r="I649" s="1">
        <v>45176</v>
      </c>
      <c r="J649">
        <v>0</v>
      </c>
      <c r="K649" t="s">
        <v>947</v>
      </c>
      <c r="L649">
        <v>406</v>
      </c>
      <c r="M649" t="s">
        <v>947</v>
      </c>
      <c r="N649" t="s">
        <v>947</v>
      </c>
      <c r="O649" t="s">
        <v>13</v>
      </c>
      <c r="P649" t="s">
        <v>946</v>
      </c>
      <c r="Q649" t="str">
        <f>IF(Table4[[#This Row],[DaysLate]]="","NA",IF(Table4[[#This Row],[DaysLate]]&lt;=0,"On Time",IF(Table4[[#This Row],[DaysLate]]&lt;=30,"1-30 Days",IF(Table4[[#This Row],[DaysLate]]&lt;=60,"30-60 Days",IF(Table4[[#This Row],[DaysLate]]&lt;=90,"60-90 Days","90+ Days")))))</f>
        <v>On Time</v>
      </c>
      <c r="R649">
        <f>IF(Table4[[#This Row],[DaysLate]]="","",IF(Table4[[#This Row],[DaysLate]]&gt;0,1,0))</f>
        <v>0</v>
      </c>
      <c r="S649" t="str">
        <f>IF(Table4[[#This Row],[DisputedFlag]]="","",IF(Table4[[#This Row],[DisputedFlag]]="Yes",1,0))</f>
        <v/>
      </c>
      <c r="T649">
        <f>IF(Table4[[#This Row],[PaymentStatus]]="Open",1,0)</f>
        <v>0</v>
      </c>
      <c r="U649">
        <f>IF(Table4[[#This Row],[InvoiceDate]]&lt;&gt;"",YEAR(Table4[[#This Row],[InvoiceDate]]),"")</f>
        <v>2023</v>
      </c>
    </row>
    <row r="650" spans="1:21" x14ac:dyDescent="0.4">
      <c r="A650" t="s">
        <v>671</v>
      </c>
      <c r="B650" t="s">
        <v>945</v>
      </c>
      <c r="C650" t="s">
        <v>10</v>
      </c>
      <c r="D650" s="1">
        <v>45455</v>
      </c>
      <c r="E650" s="1">
        <v>45485</v>
      </c>
      <c r="F650">
        <v>599.71</v>
      </c>
      <c r="G650" t="s">
        <v>22</v>
      </c>
      <c r="H650" t="s">
        <v>12</v>
      </c>
      <c r="I650" s="1">
        <v>0</v>
      </c>
      <c r="J650" t="s">
        <v>947</v>
      </c>
      <c r="K650" t="s">
        <v>947</v>
      </c>
      <c r="L650">
        <v>391</v>
      </c>
      <c r="M650" t="s">
        <v>947</v>
      </c>
      <c r="N650" t="s">
        <v>947</v>
      </c>
      <c r="O650" t="s">
        <v>13</v>
      </c>
      <c r="P650" t="s">
        <v>946</v>
      </c>
      <c r="Q650" t="str">
        <f>IF(Table4[[#This Row],[DaysLate]]="","NA",IF(Table4[[#This Row],[DaysLate]]&lt;=0,"On Time",IF(Table4[[#This Row],[DaysLate]]&lt;=30,"1-30 Days",IF(Table4[[#This Row],[DaysLate]]&lt;=60,"30-60 Days",IF(Table4[[#This Row],[DaysLate]]&lt;=90,"60-90 Days","90+ Days")))))</f>
        <v>NA</v>
      </c>
      <c r="R650" t="str">
        <f>IF(Table4[[#This Row],[DaysLate]]="","",IF(Table4[[#This Row],[DaysLate]]&gt;0,1,0))</f>
        <v/>
      </c>
      <c r="S650" t="str">
        <f>IF(Table4[[#This Row],[DisputedFlag]]="","",IF(Table4[[#This Row],[DisputedFlag]]="Yes",1,0))</f>
        <v/>
      </c>
      <c r="T650">
        <f>IF(Table4[[#This Row],[PaymentStatus]]="Open",1,0)</f>
        <v>1</v>
      </c>
      <c r="U650">
        <f>IF(Table4[[#This Row],[InvoiceDate]]&lt;&gt;"",YEAR(Table4[[#This Row],[InvoiceDate]]),"")</f>
        <v>2024</v>
      </c>
    </row>
    <row r="651" spans="1:21" x14ac:dyDescent="0.4">
      <c r="A651" t="s">
        <v>672</v>
      </c>
      <c r="B651" t="s">
        <v>945</v>
      </c>
      <c r="C651" t="s">
        <v>10</v>
      </c>
      <c r="D651" s="1">
        <v>45029</v>
      </c>
      <c r="E651" s="1">
        <v>45059</v>
      </c>
      <c r="F651">
        <v>4739.08</v>
      </c>
      <c r="G651" t="s">
        <v>11</v>
      </c>
      <c r="H651" t="s">
        <v>16</v>
      </c>
      <c r="I651" s="1">
        <v>0</v>
      </c>
      <c r="J651" t="s">
        <v>947</v>
      </c>
      <c r="K651" t="s">
        <v>947</v>
      </c>
      <c r="L651">
        <v>897</v>
      </c>
      <c r="M651" t="s">
        <v>947</v>
      </c>
      <c r="N651" t="s">
        <v>947</v>
      </c>
      <c r="O651" t="s">
        <v>13</v>
      </c>
      <c r="P651" t="s">
        <v>946</v>
      </c>
      <c r="Q651" t="str">
        <f>IF(Table4[[#This Row],[DaysLate]]="","NA",IF(Table4[[#This Row],[DaysLate]]&lt;=0,"On Time",IF(Table4[[#This Row],[DaysLate]]&lt;=30,"1-30 Days",IF(Table4[[#This Row],[DaysLate]]&lt;=60,"30-60 Days",IF(Table4[[#This Row],[DaysLate]]&lt;=90,"60-90 Days","90+ Days")))))</f>
        <v>NA</v>
      </c>
      <c r="R651" t="str">
        <f>IF(Table4[[#This Row],[DaysLate]]="","",IF(Table4[[#This Row],[DaysLate]]&gt;0,1,0))</f>
        <v/>
      </c>
      <c r="S651" t="str">
        <f>IF(Table4[[#This Row],[DisputedFlag]]="","",IF(Table4[[#This Row],[DisputedFlag]]="Yes",1,0))</f>
        <v/>
      </c>
      <c r="T651">
        <f>IF(Table4[[#This Row],[PaymentStatus]]="Open",1,0)</f>
        <v>0</v>
      </c>
      <c r="U651">
        <f>IF(Table4[[#This Row],[InvoiceDate]]&lt;&gt;"",YEAR(Table4[[#This Row],[InvoiceDate]]),"")</f>
        <v>2023</v>
      </c>
    </row>
    <row r="652" spans="1:21" x14ac:dyDescent="0.4">
      <c r="A652" t="s">
        <v>673</v>
      </c>
      <c r="B652" t="s">
        <v>945</v>
      </c>
      <c r="C652" t="s">
        <v>21</v>
      </c>
      <c r="D652" s="1">
        <v>45609</v>
      </c>
      <c r="E652" s="1">
        <v>45639</v>
      </c>
      <c r="F652">
        <v>332.35</v>
      </c>
      <c r="G652" t="s">
        <v>25</v>
      </c>
      <c r="H652" t="s">
        <v>16</v>
      </c>
      <c r="I652" s="1">
        <v>0</v>
      </c>
      <c r="J652" t="s">
        <v>947</v>
      </c>
      <c r="K652" t="s">
        <v>947</v>
      </c>
      <c r="L652">
        <v>391</v>
      </c>
      <c r="M652" t="s">
        <v>947</v>
      </c>
      <c r="N652" t="s">
        <v>947</v>
      </c>
      <c r="O652" t="s">
        <v>13</v>
      </c>
      <c r="P652" t="s">
        <v>946</v>
      </c>
      <c r="Q652" t="str">
        <f>IF(Table4[[#This Row],[DaysLate]]="","NA",IF(Table4[[#This Row],[DaysLate]]&lt;=0,"On Time",IF(Table4[[#This Row],[DaysLate]]&lt;=30,"1-30 Days",IF(Table4[[#This Row],[DaysLate]]&lt;=60,"30-60 Days",IF(Table4[[#This Row],[DaysLate]]&lt;=90,"60-90 Days","90+ Days")))))</f>
        <v>NA</v>
      </c>
      <c r="R652" t="str">
        <f>IF(Table4[[#This Row],[DaysLate]]="","",IF(Table4[[#This Row],[DaysLate]]&gt;0,1,0))</f>
        <v/>
      </c>
      <c r="S652" t="str">
        <f>IF(Table4[[#This Row],[DisputedFlag]]="","",IF(Table4[[#This Row],[DisputedFlag]]="Yes",1,0))</f>
        <v/>
      </c>
      <c r="T652">
        <f>IF(Table4[[#This Row],[PaymentStatus]]="Open",1,0)</f>
        <v>0</v>
      </c>
      <c r="U652">
        <f>IF(Table4[[#This Row],[InvoiceDate]]&lt;&gt;"",YEAR(Table4[[#This Row],[InvoiceDate]]),"")</f>
        <v>2024</v>
      </c>
    </row>
    <row r="653" spans="1:21" x14ac:dyDescent="0.4">
      <c r="A653" t="s">
        <v>674</v>
      </c>
      <c r="B653" t="s">
        <v>945</v>
      </c>
      <c r="C653" t="s">
        <v>10</v>
      </c>
      <c r="D653" s="1">
        <v>45475</v>
      </c>
      <c r="E653" s="1">
        <v>45505</v>
      </c>
      <c r="F653">
        <v>4746.3999999999996</v>
      </c>
      <c r="G653" t="s">
        <v>22</v>
      </c>
      <c r="H653" t="s">
        <v>28</v>
      </c>
      <c r="I653" s="1">
        <v>45505</v>
      </c>
      <c r="J653">
        <v>0</v>
      </c>
      <c r="K653" t="s">
        <v>947</v>
      </c>
      <c r="L653">
        <v>406</v>
      </c>
      <c r="M653" t="s">
        <v>947</v>
      </c>
      <c r="N653" t="s">
        <v>947</v>
      </c>
      <c r="O653" t="s">
        <v>13</v>
      </c>
      <c r="P653" t="s">
        <v>946</v>
      </c>
      <c r="Q653" t="str">
        <f>IF(Table4[[#This Row],[DaysLate]]="","NA",IF(Table4[[#This Row],[DaysLate]]&lt;=0,"On Time",IF(Table4[[#This Row],[DaysLate]]&lt;=30,"1-30 Days",IF(Table4[[#This Row],[DaysLate]]&lt;=60,"30-60 Days",IF(Table4[[#This Row],[DaysLate]]&lt;=90,"60-90 Days","90+ Days")))))</f>
        <v>On Time</v>
      </c>
      <c r="R653">
        <f>IF(Table4[[#This Row],[DaysLate]]="","",IF(Table4[[#This Row],[DaysLate]]&gt;0,1,0))</f>
        <v>0</v>
      </c>
      <c r="S653" t="str">
        <f>IF(Table4[[#This Row],[DisputedFlag]]="","",IF(Table4[[#This Row],[DisputedFlag]]="Yes",1,0))</f>
        <v/>
      </c>
      <c r="T653">
        <f>IF(Table4[[#This Row],[PaymentStatus]]="Open",1,0)</f>
        <v>0</v>
      </c>
      <c r="U653">
        <f>IF(Table4[[#This Row],[InvoiceDate]]&lt;&gt;"",YEAR(Table4[[#This Row],[InvoiceDate]]),"")</f>
        <v>2024</v>
      </c>
    </row>
    <row r="654" spans="1:21" x14ac:dyDescent="0.4">
      <c r="A654" t="s">
        <v>675</v>
      </c>
      <c r="B654" t="s">
        <v>945</v>
      </c>
      <c r="C654" t="s">
        <v>21</v>
      </c>
      <c r="D654" s="1">
        <v>45113</v>
      </c>
      <c r="E654" s="1">
        <v>45143</v>
      </c>
      <c r="F654">
        <v>4124.6000000000004</v>
      </c>
      <c r="G654" t="s">
        <v>19</v>
      </c>
      <c r="H654" t="s">
        <v>12</v>
      </c>
      <c r="I654" s="1">
        <v>0</v>
      </c>
      <c r="J654" t="s">
        <v>947</v>
      </c>
      <c r="K654" t="s">
        <v>947</v>
      </c>
      <c r="L654">
        <v>770</v>
      </c>
      <c r="M654" t="s">
        <v>947</v>
      </c>
      <c r="N654" t="s">
        <v>947</v>
      </c>
      <c r="O654" t="s">
        <v>13</v>
      </c>
      <c r="P654" t="s">
        <v>946</v>
      </c>
      <c r="Q654" t="str">
        <f>IF(Table4[[#This Row],[DaysLate]]="","NA",IF(Table4[[#This Row],[DaysLate]]&lt;=0,"On Time",IF(Table4[[#This Row],[DaysLate]]&lt;=30,"1-30 Days",IF(Table4[[#This Row],[DaysLate]]&lt;=60,"30-60 Days",IF(Table4[[#This Row],[DaysLate]]&lt;=90,"60-90 Days","90+ Days")))))</f>
        <v>NA</v>
      </c>
      <c r="R654" t="str">
        <f>IF(Table4[[#This Row],[DaysLate]]="","",IF(Table4[[#This Row],[DaysLate]]&gt;0,1,0))</f>
        <v/>
      </c>
      <c r="S654" t="str">
        <f>IF(Table4[[#This Row],[DisputedFlag]]="","",IF(Table4[[#This Row],[DisputedFlag]]="Yes",1,0))</f>
        <v/>
      </c>
      <c r="T654">
        <f>IF(Table4[[#This Row],[PaymentStatus]]="Open",1,0)</f>
        <v>1</v>
      </c>
      <c r="U654">
        <f>IF(Table4[[#This Row],[InvoiceDate]]&lt;&gt;"",YEAR(Table4[[#This Row],[InvoiceDate]]),"")</f>
        <v>2023</v>
      </c>
    </row>
    <row r="655" spans="1:21" x14ac:dyDescent="0.4">
      <c r="A655" t="s">
        <v>676</v>
      </c>
      <c r="B655" t="s">
        <v>945</v>
      </c>
      <c r="C655" t="s">
        <v>43</v>
      </c>
      <c r="D655" s="1">
        <v>45083</v>
      </c>
      <c r="E655" s="1">
        <v>45113</v>
      </c>
      <c r="F655">
        <v>1630.69</v>
      </c>
      <c r="G655" t="s">
        <v>19</v>
      </c>
      <c r="H655" t="s">
        <v>28</v>
      </c>
      <c r="I655" s="1">
        <v>45113</v>
      </c>
      <c r="J655">
        <v>0</v>
      </c>
      <c r="K655" t="s">
        <v>947</v>
      </c>
      <c r="L655">
        <v>818</v>
      </c>
      <c r="M655" t="s">
        <v>947</v>
      </c>
      <c r="N655" t="s">
        <v>947</v>
      </c>
      <c r="O655" t="s">
        <v>13</v>
      </c>
      <c r="P655" t="s">
        <v>946</v>
      </c>
      <c r="Q655" t="str">
        <f>IF(Table4[[#This Row],[DaysLate]]="","NA",IF(Table4[[#This Row],[DaysLate]]&lt;=0,"On Time",IF(Table4[[#This Row],[DaysLate]]&lt;=30,"1-30 Days",IF(Table4[[#This Row],[DaysLate]]&lt;=60,"30-60 Days",IF(Table4[[#This Row],[DaysLate]]&lt;=90,"60-90 Days","90+ Days")))))</f>
        <v>On Time</v>
      </c>
      <c r="R655">
        <f>IF(Table4[[#This Row],[DaysLate]]="","",IF(Table4[[#This Row],[DaysLate]]&gt;0,1,0))</f>
        <v>0</v>
      </c>
      <c r="S655" t="str">
        <f>IF(Table4[[#This Row],[DisputedFlag]]="","",IF(Table4[[#This Row],[DisputedFlag]]="Yes",1,0))</f>
        <v/>
      </c>
      <c r="T655">
        <f>IF(Table4[[#This Row],[PaymentStatus]]="Open",1,0)</f>
        <v>0</v>
      </c>
      <c r="U655">
        <f>IF(Table4[[#This Row],[InvoiceDate]]&lt;&gt;"",YEAR(Table4[[#This Row],[InvoiceDate]]),"")</f>
        <v>2023</v>
      </c>
    </row>
    <row r="656" spans="1:21" x14ac:dyDescent="0.4">
      <c r="A656" t="s">
        <v>677</v>
      </c>
      <c r="B656" t="s">
        <v>945</v>
      </c>
      <c r="C656" t="s">
        <v>39</v>
      </c>
      <c r="D656" s="1">
        <v>45549</v>
      </c>
      <c r="E656" s="1">
        <v>45579</v>
      </c>
      <c r="F656">
        <v>4643.99</v>
      </c>
      <c r="G656" t="s">
        <v>19</v>
      </c>
      <c r="H656" t="s">
        <v>16</v>
      </c>
      <c r="I656" s="1">
        <v>0</v>
      </c>
      <c r="J656" t="s">
        <v>947</v>
      </c>
      <c r="K656" t="s">
        <v>947</v>
      </c>
      <c r="L656">
        <v>897</v>
      </c>
      <c r="M656" t="s">
        <v>947</v>
      </c>
      <c r="N656" t="s">
        <v>947</v>
      </c>
      <c r="O656" t="s">
        <v>13</v>
      </c>
      <c r="P656" t="s">
        <v>946</v>
      </c>
      <c r="Q656" t="str">
        <f>IF(Table4[[#This Row],[DaysLate]]="","NA",IF(Table4[[#This Row],[DaysLate]]&lt;=0,"On Time",IF(Table4[[#This Row],[DaysLate]]&lt;=30,"1-30 Days",IF(Table4[[#This Row],[DaysLate]]&lt;=60,"30-60 Days",IF(Table4[[#This Row],[DaysLate]]&lt;=90,"60-90 Days","90+ Days")))))</f>
        <v>NA</v>
      </c>
      <c r="R656" t="str">
        <f>IF(Table4[[#This Row],[DaysLate]]="","",IF(Table4[[#This Row],[DaysLate]]&gt;0,1,0))</f>
        <v/>
      </c>
      <c r="S656" t="str">
        <f>IF(Table4[[#This Row],[DisputedFlag]]="","",IF(Table4[[#This Row],[DisputedFlag]]="Yes",1,0))</f>
        <v/>
      </c>
      <c r="T656">
        <f>IF(Table4[[#This Row],[PaymentStatus]]="Open",1,0)</f>
        <v>0</v>
      </c>
      <c r="U656">
        <f>IF(Table4[[#This Row],[InvoiceDate]]&lt;&gt;"",YEAR(Table4[[#This Row],[InvoiceDate]]),"")</f>
        <v>2024</v>
      </c>
    </row>
    <row r="657" spans="1:21" x14ac:dyDescent="0.4">
      <c r="A657" t="s">
        <v>678</v>
      </c>
      <c r="B657" t="s">
        <v>945</v>
      </c>
      <c r="C657" t="s">
        <v>18</v>
      </c>
      <c r="D657" s="1">
        <v>45198</v>
      </c>
      <c r="E657" s="1">
        <v>45228</v>
      </c>
      <c r="F657">
        <v>121.66</v>
      </c>
      <c r="G657" t="s">
        <v>15</v>
      </c>
      <c r="H657" t="s">
        <v>12</v>
      </c>
      <c r="I657" s="1">
        <v>0</v>
      </c>
      <c r="J657" t="s">
        <v>947</v>
      </c>
      <c r="K657" t="s">
        <v>947</v>
      </c>
      <c r="L657">
        <v>770</v>
      </c>
      <c r="M657" t="s">
        <v>947</v>
      </c>
      <c r="N657" t="s">
        <v>947</v>
      </c>
      <c r="O657" t="s">
        <v>13</v>
      </c>
      <c r="P657" t="s">
        <v>946</v>
      </c>
      <c r="Q657" t="str">
        <f>IF(Table4[[#This Row],[DaysLate]]="","NA",IF(Table4[[#This Row],[DaysLate]]&lt;=0,"On Time",IF(Table4[[#This Row],[DaysLate]]&lt;=30,"1-30 Days",IF(Table4[[#This Row],[DaysLate]]&lt;=60,"30-60 Days",IF(Table4[[#This Row],[DaysLate]]&lt;=90,"60-90 Days","90+ Days")))))</f>
        <v>NA</v>
      </c>
      <c r="R657" t="str">
        <f>IF(Table4[[#This Row],[DaysLate]]="","",IF(Table4[[#This Row],[DaysLate]]&gt;0,1,0))</f>
        <v/>
      </c>
      <c r="S657" t="str">
        <f>IF(Table4[[#This Row],[DisputedFlag]]="","",IF(Table4[[#This Row],[DisputedFlag]]="Yes",1,0))</f>
        <v/>
      </c>
      <c r="T657">
        <f>IF(Table4[[#This Row],[PaymentStatus]]="Open",1,0)</f>
        <v>1</v>
      </c>
      <c r="U657">
        <f>IF(Table4[[#This Row],[InvoiceDate]]&lt;&gt;"",YEAR(Table4[[#This Row],[InvoiceDate]]),"")</f>
        <v>2023</v>
      </c>
    </row>
    <row r="658" spans="1:21" x14ac:dyDescent="0.4">
      <c r="A658" t="s">
        <v>679</v>
      </c>
      <c r="B658" t="s">
        <v>945</v>
      </c>
      <c r="C658" t="s">
        <v>21</v>
      </c>
      <c r="D658" s="1">
        <v>45111</v>
      </c>
      <c r="E658" s="1">
        <v>45141</v>
      </c>
      <c r="F658">
        <v>2464.2399999999998</v>
      </c>
      <c r="G658" t="s">
        <v>22</v>
      </c>
      <c r="H658" t="s">
        <v>16</v>
      </c>
      <c r="I658" s="1">
        <v>0</v>
      </c>
      <c r="J658" t="s">
        <v>947</v>
      </c>
      <c r="K658" t="s">
        <v>947</v>
      </c>
      <c r="L658">
        <v>391</v>
      </c>
      <c r="M658" t="s">
        <v>947</v>
      </c>
      <c r="N658" t="s">
        <v>947</v>
      </c>
      <c r="O658" t="s">
        <v>13</v>
      </c>
      <c r="P658" t="s">
        <v>946</v>
      </c>
      <c r="Q658" t="str">
        <f>IF(Table4[[#This Row],[DaysLate]]="","NA",IF(Table4[[#This Row],[DaysLate]]&lt;=0,"On Time",IF(Table4[[#This Row],[DaysLate]]&lt;=30,"1-30 Days",IF(Table4[[#This Row],[DaysLate]]&lt;=60,"30-60 Days",IF(Table4[[#This Row],[DaysLate]]&lt;=90,"60-90 Days","90+ Days")))))</f>
        <v>NA</v>
      </c>
      <c r="R658" t="str">
        <f>IF(Table4[[#This Row],[DaysLate]]="","",IF(Table4[[#This Row],[DaysLate]]&gt;0,1,0))</f>
        <v/>
      </c>
      <c r="S658" t="str">
        <f>IF(Table4[[#This Row],[DisputedFlag]]="","",IF(Table4[[#This Row],[DisputedFlag]]="Yes",1,0))</f>
        <v/>
      </c>
      <c r="T658">
        <f>IF(Table4[[#This Row],[PaymentStatus]]="Open",1,0)</f>
        <v>0</v>
      </c>
      <c r="U658">
        <f>IF(Table4[[#This Row],[InvoiceDate]]&lt;&gt;"",YEAR(Table4[[#This Row],[InvoiceDate]]),"")</f>
        <v>2023</v>
      </c>
    </row>
    <row r="659" spans="1:21" x14ac:dyDescent="0.4">
      <c r="A659" t="s">
        <v>680</v>
      </c>
      <c r="B659" t="s">
        <v>945</v>
      </c>
      <c r="C659" t="s">
        <v>43</v>
      </c>
      <c r="D659" s="1">
        <v>45271</v>
      </c>
      <c r="E659" s="1">
        <v>45301</v>
      </c>
      <c r="F659">
        <v>4354.51</v>
      </c>
      <c r="G659" t="s">
        <v>19</v>
      </c>
      <c r="H659" t="s">
        <v>16</v>
      </c>
      <c r="I659" s="1">
        <v>0</v>
      </c>
      <c r="J659" t="s">
        <v>947</v>
      </c>
      <c r="K659" t="s">
        <v>947</v>
      </c>
      <c r="L659">
        <v>897</v>
      </c>
      <c r="M659" t="s">
        <v>947</v>
      </c>
      <c r="N659" t="s">
        <v>947</v>
      </c>
      <c r="O659" t="s">
        <v>13</v>
      </c>
      <c r="P659" t="s">
        <v>946</v>
      </c>
      <c r="Q659" t="str">
        <f>IF(Table4[[#This Row],[DaysLate]]="","NA",IF(Table4[[#This Row],[DaysLate]]&lt;=0,"On Time",IF(Table4[[#This Row],[DaysLate]]&lt;=30,"1-30 Days",IF(Table4[[#This Row],[DaysLate]]&lt;=60,"30-60 Days",IF(Table4[[#This Row],[DaysLate]]&lt;=90,"60-90 Days","90+ Days")))))</f>
        <v>NA</v>
      </c>
      <c r="R659" t="str">
        <f>IF(Table4[[#This Row],[DaysLate]]="","",IF(Table4[[#This Row],[DaysLate]]&gt;0,1,0))</f>
        <v/>
      </c>
      <c r="S659" t="str">
        <f>IF(Table4[[#This Row],[DisputedFlag]]="","",IF(Table4[[#This Row],[DisputedFlag]]="Yes",1,0))</f>
        <v/>
      </c>
      <c r="T659">
        <f>IF(Table4[[#This Row],[PaymentStatus]]="Open",1,0)</f>
        <v>0</v>
      </c>
      <c r="U659">
        <f>IF(Table4[[#This Row],[InvoiceDate]]&lt;&gt;"",YEAR(Table4[[#This Row],[InvoiceDate]]),"")</f>
        <v>2023</v>
      </c>
    </row>
    <row r="660" spans="1:21" x14ac:dyDescent="0.4">
      <c r="A660" t="s">
        <v>681</v>
      </c>
      <c r="B660" t="s">
        <v>945</v>
      </c>
      <c r="C660" t="s">
        <v>43</v>
      </c>
      <c r="D660" s="1">
        <v>45273</v>
      </c>
      <c r="E660" s="1">
        <v>45303</v>
      </c>
      <c r="F660">
        <v>1809.68</v>
      </c>
      <c r="G660" t="s">
        <v>22</v>
      </c>
      <c r="H660" t="s">
        <v>16</v>
      </c>
      <c r="I660" s="1">
        <v>0</v>
      </c>
      <c r="J660" t="s">
        <v>947</v>
      </c>
      <c r="K660" t="s">
        <v>947</v>
      </c>
      <c r="L660">
        <v>818</v>
      </c>
      <c r="M660" t="s">
        <v>947</v>
      </c>
      <c r="N660" t="s">
        <v>947</v>
      </c>
      <c r="O660" t="s">
        <v>13</v>
      </c>
      <c r="P660" t="s">
        <v>946</v>
      </c>
      <c r="Q660" t="str">
        <f>IF(Table4[[#This Row],[DaysLate]]="","NA",IF(Table4[[#This Row],[DaysLate]]&lt;=0,"On Time",IF(Table4[[#This Row],[DaysLate]]&lt;=30,"1-30 Days",IF(Table4[[#This Row],[DaysLate]]&lt;=60,"30-60 Days",IF(Table4[[#This Row],[DaysLate]]&lt;=90,"60-90 Days","90+ Days")))))</f>
        <v>NA</v>
      </c>
      <c r="R660" t="str">
        <f>IF(Table4[[#This Row],[DaysLate]]="","",IF(Table4[[#This Row],[DaysLate]]&gt;0,1,0))</f>
        <v/>
      </c>
      <c r="S660" t="str">
        <f>IF(Table4[[#This Row],[DisputedFlag]]="","",IF(Table4[[#This Row],[DisputedFlag]]="Yes",1,0))</f>
        <v/>
      </c>
      <c r="T660">
        <f>IF(Table4[[#This Row],[PaymentStatus]]="Open",1,0)</f>
        <v>0</v>
      </c>
      <c r="U660">
        <f>IF(Table4[[#This Row],[InvoiceDate]]&lt;&gt;"",YEAR(Table4[[#This Row],[InvoiceDate]]),"")</f>
        <v>2023</v>
      </c>
    </row>
    <row r="661" spans="1:21" x14ac:dyDescent="0.4">
      <c r="A661" t="s">
        <v>682</v>
      </c>
      <c r="B661" t="s">
        <v>945</v>
      </c>
      <c r="C661" t="s">
        <v>43</v>
      </c>
      <c r="D661" s="1">
        <v>45588</v>
      </c>
      <c r="E661" s="1">
        <v>45618</v>
      </c>
      <c r="F661">
        <v>4448.67</v>
      </c>
      <c r="G661" t="s">
        <v>22</v>
      </c>
      <c r="H661" t="s">
        <v>12</v>
      </c>
      <c r="I661" s="1">
        <v>0</v>
      </c>
      <c r="J661" t="s">
        <v>947</v>
      </c>
      <c r="K661" t="s">
        <v>947</v>
      </c>
      <c r="L661">
        <v>406</v>
      </c>
      <c r="M661" t="s">
        <v>947</v>
      </c>
      <c r="N661" t="s">
        <v>947</v>
      </c>
      <c r="O661" t="s">
        <v>13</v>
      </c>
      <c r="P661" t="s">
        <v>946</v>
      </c>
      <c r="Q661" t="str">
        <f>IF(Table4[[#This Row],[DaysLate]]="","NA",IF(Table4[[#This Row],[DaysLate]]&lt;=0,"On Time",IF(Table4[[#This Row],[DaysLate]]&lt;=30,"1-30 Days",IF(Table4[[#This Row],[DaysLate]]&lt;=60,"30-60 Days",IF(Table4[[#This Row],[DaysLate]]&lt;=90,"60-90 Days","90+ Days")))))</f>
        <v>NA</v>
      </c>
      <c r="R661" t="str">
        <f>IF(Table4[[#This Row],[DaysLate]]="","",IF(Table4[[#This Row],[DaysLate]]&gt;0,1,0))</f>
        <v/>
      </c>
      <c r="S661" t="str">
        <f>IF(Table4[[#This Row],[DisputedFlag]]="","",IF(Table4[[#This Row],[DisputedFlag]]="Yes",1,0))</f>
        <v/>
      </c>
      <c r="T661">
        <f>IF(Table4[[#This Row],[PaymentStatus]]="Open",1,0)</f>
        <v>1</v>
      </c>
      <c r="U661">
        <f>IF(Table4[[#This Row],[InvoiceDate]]&lt;&gt;"",YEAR(Table4[[#This Row],[InvoiceDate]]),"")</f>
        <v>2024</v>
      </c>
    </row>
    <row r="662" spans="1:21" x14ac:dyDescent="0.4">
      <c r="A662" t="s">
        <v>683</v>
      </c>
      <c r="B662" t="s">
        <v>945</v>
      </c>
      <c r="C662" t="s">
        <v>18</v>
      </c>
      <c r="D662" s="1">
        <v>45810</v>
      </c>
      <c r="E662" s="1">
        <v>45840</v>
      </c>
      <c r="F662">
        <v>3810.59</v>
      </c>
      <c r="G662" t="s">
        <v>15</v>
      </c>
      <c r="H662" t="s">
        <v>28</v>
      </c>
      <c r="I662" s="1">
        <v>45840</v>
      </c>
      <c r="J662">
        <v>0</v>
      </c>
      <c r="K662" t="s">
        <v>947</v>
      </c>
      <c r="L662">
        <v>818</v>
      </c>
      <c r="M662" t="s">
        <v>947</v>
      </c>
      <c r="N662" t="s">
        <v>947</v>
      </c>
      <c r="O662" t="s">
        <v>13</v>
      </c>
      <c r="P662" t="s">
        <v>946</v>
      </c>
      <c r="Q662" t="str">
        <f>IF(Table4[[#This Row],[DaysLate]]="","NA",IF(Table4[[#This Row],[DaysLate]]&lt;=0,"On Time",IF(Table4[[#This Row],[DaysLate]]&lt;=30,"1-30 Days",IF(Table4[[#This Row],[DaysLate]]&lt;=60,"30-60 Days",IF(Table4[[#This Row],[DaysLate]]&lt;=90,"60-90 Days","90+ Days")))))</f>
        <v>On Time</v>
      </c>
      <c r="R662">
        <f>IF(Table4[[#This Row],[DaysLate]]="","",IF(Table4[[#This Row],[DaysLate]]&gt;0,1,0))</f>
        <v>0</v>
      </c>
      <c r="S662" t="str">
        <f>IF(Table4[[#This Row],[DisputedFlag]]="","",IF(Table4[[#This Row],[DisputedFlag]]="Yes",1,0))</f>
        <v/>
      </c>
      <c r="T662">
        <f>IF(Table4[[#This Row],[PaymentStatus]]="Open",1,0)</f>
        <v>0</v>
      </c>
      <c r="U662">
        <f>IF(Table4[[#This Row],[InvoiceDate]]&lt;&gt;"",YEAR(Table4[[#This Row],[InvoiceDate]]),"")</f>
        <v>2025</v>
      </c>
    </row>
    <row r="663" spans="1:21" x14ac:dyDescent="0.4">
      <c r="A663" t="s">
        <v>684</v>
      </c>
      <c r="B663" t="s">
        <v>945</v>
      </c>
      <c r="C663" t="s">
        <v>43</v>
      </c>
      <c r="D663" s="1">
        <v>45433</v>
      </c>
      <c r="E663" s="1">
        <v>45463</v>
      </c>
      <c r="F663">
        <v>4234.42</v>
      </c>
      <c r="G663" t="s">
        <v>25</v>
      </c>
      <c r="H663" t="s">
        <v>12</v>
      </c>
      <c r="I663" s="1">
        <v>0</v>
      </c>
      <c r="J663" t="s">
        <v>947</v>
      </c>
      <c r="K663" t="s">
        <v>947</v>
      </c>
      <c r="L663">
        <v>406</v>
      </c>
      <c r="M663" t="s">
        <v>947</v>
      </c>
      <c r="N663" t="s">
        <v>947</v>
      </c>
      <c r="O663" t="s">
        <v>13</v>
      </c>
      <c r="P663" t="s">
        <v>946</v>
      </c>
      <c r="Q663" t="str">
        <f>IF(Table4[[#This Row],[DaysLate]]="","NA",IF(Table4[[#This Row],[DaysLate]]&lt;=0,"On Time",IF(Table4[[#This Row],[DaysLate]]&lt;=30,"1-30 Days",IF(Table4[[#This Row],[DaysLate]]&lt;=60,"30-60 Days",IF(Table4[[#This Row],[DaysLate]]&lt;=90,"60-90 Days","90+ Days")))))</f>
        <v>NA</v>
      </c>
      <c r="R663" t="str">
        <f>IF(Table4[[#This Row],[DaysLate]]="","",IF(Table4[[#This Row],[DaysLate]]&gt;0,1,0))</f>
        <v/>
      </c>
      <c r="S663" t="str">
        <f>IF(Table4[[#This Row],[DisputedFlag]]="","",IF(Table4[[#This Row],[DisputedFlag]]="Yes",1,0))</f>
        <v/>
      </c>
      <c r="T663">
        <f>IF(Table4[[#This Row],[PaymentStatus]]="Open",1,0)</f>
        <v>1</v>
      </c>
      <c r="U663">
        <f>IF(Table4[[#This Row],[InvoiceDate]]&lt;&gt;"",YEAR(Table4[[#This Row],[InvoiceDate]]),"")</f>
        <v>2024</v>
      </c>
    </row>
    <row r="664" spans="1:21" x14ac:dyDescent="0.4">
      <c r="A664" t="s">
        <v>685</v>
      </c>
      <c r="B664" t="s">
        <v>945</v>
      </c>
      <c r="C664" t="s">
        <v>10</v>
      </c>
      <c r="D664" s="1">
        <v>45321</v>
      </c>
      <c r="E664" s="1">
        <v>45351</v>
      </c>
      <c r="F664">
        <v>2754.86</v>
      </c>
      <c r="G664" t="s">
        <v>19</v>
      </c>
      <c r="H664" t="s">
        <v>16</v>
      </c>
      <c r="I664" s="1">
        <v>0</v>
      </c>
      <c r="J664" t="s">
        <v>947</v>
      </c>
      <c r="K664" t="s">
        <v>947</v>
      </c>
      <c r="L664">
        <v>770</v>
      </c>
      <c r="M664" t="s">
        <v>947</v>
      </c>
      <c r="N664" t="s">
        <v>947</v>
      </c>
      <c r="O664" t="s">
        <v>13</v>
      </c>
      <c r="P664" t="s">
        <v>946</v>
      </c>
      <c r="Q664" t="str">
        <f>IF(Table4[[#This Row],[DaysLate]]="","NA",IF(Table4[[#This Row],[DaysLate]]&lt;=0,"On Time",IF(Table4[[#This Row],[DaysLate]]&lt;=30,"1-30 Days",IF(Table4[[#This Row],[DaysLate]]&lt;=60,"30-60 Days",IF(Table4[[#This Row],[DaysLate]]&lt;=90,"60-90 Days","90+ Days")))))</f>
        <v>NA</v>
      </c>
      <c r="R664" t="str">
        <f>IF(Table4[[#This Row],[DaysLate]]="","",IF(Table4[[#This Row],[DaysLate]]&gt;0,1,0))</f>
        <v/>
      </c>
      <c r="S664" t="str">
        <f>IF(Table4[[#This Row],[DisputedFlag]]="","",IF(Table4[[#This Row],[DisputedFlag]]="Yes",1,0))</f>
        <v/>
      </c>
      <c r="T664">
        <f>IF(Table4[[#This Row],[PaymentStatus]]="Open",1,0)</f>
        <v>0</v>
      </c>
      <c r="U664">
        <f>IF(Table4[[#This Row],[InvoiceDate]]&lt;&gt;"",YEAR(Table4[[#This Row],[InvoiceDate]]),"")</f>
        <v>2024</v>
      </c>
    </row>
    <row r="665" spans="1:21" x14ac:dyDescent="0.4">
      <c r="A665" t="s">
        <v>686</v>
      </c>
      <c r="B665" t="s">
        <v>945</v>
      </c>
      <c r="C665" t="s">
        <v>43</v>
      </c>
      <c r="D665" s="1">
        <v>45711</v>
      </c>
      <c r="E665" s="1">
        <v>45741</v>
      </c>
      <c r="F665">
        <v>3198.07</v>
      </c>
      <c r="G665" t="s">
        <v>19</v>
      </c>
      <c r="H665" t="s">
        <v>16</v>
      </c>
      <c r="I665" s="1">
        <v>0</v>
      </c>
      <c r="J665" t="s">
        <v>947</v>
      </c>
      <c r="K665" t="s">
        <v>947</v>
      </c>
      <c r="L665">
        <v>391</v>
      </c>
      <c r="M665" t="s">
        <v>947</v>
      </c>
      <c r="N665" t="s">
        <v>947</v>
      </c>
      <c r="O665" t="s">
        <v>13</v>
      </c>
      <c r="P665" t="s">
        <v>946</v>
      </c>
      <c r="Q665" t="str">
        <f>IF(Table4[[#This Row],[DaysLate]]="","NA",IF(Table4[[#This Row],[DaysLate]]&lt;=0,"On Time",IF(Table4[[#This Row],[DaysLate]]&lt;=30,"1-30 Days",IF(Table4[[#This Row],[DaysLate]]&lt;=60,"30-60 Days",IF(Table4[[#This Row],[DaysLate]]&lt;=90,"60-90 Days","90+ Days")))))</f>
        <v>NA</v>
      </c>
      <c r="R665" t="str">
        <f>IF(Table4[[#This Row],[DaysLate]]="","",IF(Table4[[#This Row],[DaysLate]]&gt;0,1,0))</f>
        <v/>
      </c>
      <c r="S665" t="str">
        <f>IF(Table4[[#This Row],[DisputedFlag]]="","",IF(Table4[[#This Row],[DisputedFlag]]="Yes",1,0))</f>
        <v/>
      </c>
      <c r="T665">
        <f>IF(Table4[[#This Row],[PaymentStatus]]="Open",1,0)</f>
        <v>0</v>
      </c>
      <c r="U665">
        <f>IF(Table4[[#This Row],[InvoiceDate]]&lt;&gt;"",YEAR(Table4[[#This Row],[InvoiceDate]]),"")</f>
        <v>2025</v>
      </c>
    </row>
    <row r="666" spans="1:21" x14ac:dyDescent="0.4">
      <c r="A666" t="s">
        <v>687</v>
      </c>
      <c r="B666" t="s">
        <v>945</v>
      </c>
      <c r="C666" t="s">
        <v>10</v>
      </c>
      <c r="D666" s="1">
        <v>45201</v>
      </c>
      <c r="E666" s="1">
        <v>45231</v>
      </c>
      <c r="F666">
        <v>3984.98</v>
      </c>
      <c r="G666" t="s">
        <v>11</v>
      </c>
      <c r="H666" t="s">
        <v>16</v>
      </c>
      <c r="I666" s="1">
        <v>0</v>
      </c>
      <c r="J666" t="s">
        <v>947</v>
      </c>
      <c r="K666" t="s">
        <v>947</v>
      </c>
      <c r="L666">
        <v>897</v>
      </c>
      <c r="M666" t="s">
        <v>947</v>
      </c>
      <c r="N666" t="s">
        <v>947</v>
      </c>
      <c r="O666" t="s">
        <v>13</v>
      </c>
      <c r="P666" t="s">
        <v>946</v>
      </c>
      <c r="Q666" t="str">
        <f>IF(Table4[[#This Row],[DaysLate]]="","NA",IF(Table4[[#This Row],[DaysLate]]&lt;=0,"On Time",IF(Table4[[#This Row],[DaysLate]]&lt;=30,"1-30 Days",IF(Table4[[#This Row],[DaysLate]]&lt;=60,"30-60 Days",IF(Table4[[#This Row],[DaysLate]]&lt;=90,"60-90 Days","90+ Days")))))</f>
        <v>NA</v>
      </c>
      <c r="R666" t="str">
        <f>IF(Table4[[#This Row],[DaysLate]]="","",IF(Table4[[#This Row],[DaysLate]]&gt;0,1,0))</f>
        <v/>
      </c>
      <c r="S666" t="str">
        <f>IF(Table4[[#This Row],[DisputedFlag]]="","",IF(Table4[[#This Row],[DisputedFlag]]="Yes",1,0))</f>
        <v/>
      </c>
      <c r="T666">
        <f>IF(Table4[[#This Row],[PaymentStatus]]="Open",1,0)</f>
        <v>0</v>
      </c>
      <c r="U666">
        <f>IF(Table4[[#This Row],[InvoiceDate]]&lt;&gt;"",YEAR(Table4[[#This Row],[InvoiceDate]]),"")</f>
        <v>2023</v>
      </c>
    </row>
    <row r="667" spans="1:21" x14ac:dyDescent="0.4">
      <c r="A667" t="s">
        <v>688</v>
      </c>
      <c r="B667" t="s">
        <v>945</v>
      </c>
      <c r="C667" t="s">
        <v>39</v>
      </c>
      <c r="D667" s="1">
        <v>45096</v>
      </c>
      <c r="E667" s="1">
        <v>45126</v>
      </c>
      <c r="F667">
        <v>4810.12</v>
      </c>
      <c r="G667" t="s">
        <v>22</v>
      </c>
      <c r="H667" t="s">
        <v>12</v>
      </c>
      <c r="I667" s="1">
        <v>0</v>
      </c>
      <c r="J667" t="s">
        <v>947</v>
      </c>
      <c r="K667" t="s">
        <v>947</v>
      </c>
      <c r="L667">
        <v>406</v>
      </c>
      <c r="M667" t="s">
        <v>947</v>
      </c>
      <c r="N667" t="s">
        <v>947</v>
      </c>
      <c r="O667" t="s">
        <v>13</v>
      </c>
      <c r="P667" t="s">
        <v>946</v>
      </c>
      <c r="Q667" t="str">
        <f>IF(Table4[[#This Row],[DaysLate]]="","NA",IF(Table4[[#This Row],[DaysLate]]&lt;=0,"On Time",IF(Table4[[#This Row],[DaysLate]]&lt;=30,"1-30 Days",IF(Table4[[#This Row],[DaysLate]]&lt;=60,"30-60 Days",IF(Table4[[#This Row],[DaysLate]]&lt;=90,"60-90 Days","90+ Days")))))</f>
        <v>NA</v>
      </c>
      <c r="R667" t="str">
        <f>IF(Table4[[#This Row],[DaysLate]]="","",IF(Table4[[#This Row],[DaysLate]]&gt;0,1,0))</f>
        <v/>
      </c>
      <c r="S667" t="str">
        <f>IF(Table4[[#This Row],[DisputedFlag]]="","",IF(Table4[[#This Row],[DisputedFlag]]="Yes",1,0))</f>
        <v/>
      </c>
      <c r="T667">
        <f>IF(Table4[[#This Row],[PaymentStatus]]="Open",1,0)</f>
        <v>1</v>
      </c>
      <c r="U667">
        <f>IF(Table4[[#This Row],[InvoiceDate]]&lt;&gt;"",YEAR(Table4[[#This Row],[InvoiceDate]]),"")</f>
        <v>2023</v>
      </c>
    </row>
    <row r="668" spans="1:21" x14ac:dyDescent="0.4">
      <c r="A668" t="s">
        <v>689</v>
      </c>
      <c r="B668" t="s">
        <v>945</v>
      </c>
      <c r="C668" t="s">
        <v>21</v>
      </c>
      <c r="D668" s="1">
        <v>45311</v>
      </c>
      <c r="E668" s="1">
        <v>45341</v>
      </c>
      <c r="F668">
        <v>4712.91</v>
      </c>
      <c r="G668" t="s">
        <v>11</v>
      </c>
      <c r="H668" t="s">
        <v>12</v>
      </c>
      <c r="I668" s="1">
        <v>0</v>
      </c>
      <c r="J668" t="s">
        <v>947</v>
      </c>
      <c r="K668" t="s">
        <v>947</v>
      </c>
      <c r="L668">
        <v>391</v>
      </c>
      <c r="M668" t="s">
        <v>947</v>
      </c>
      <c r="N668" t="s">
        <v>947</v>
      </c>
      <c r="O668" t="s">
        <v>13</v>
      </c>
      <c r="P668" t="s">
        <v>946</v>
      </c>
      <c r="Q668" t="str">
        <f>IF(Table4[[#This Row],[DaysLate]]="","NA",IF(Table4[[#This Row],[DaysLate]]&lt;=0,"On Time",IF(Table4[[#This Row],[DaysLate]]&lt;=30,"1-30 Days",IF(Table4[[#This Row],[DaysLate]]&lt;=60,"30-60 Days",IF(Table4[[#This Row],[DaysLate]]&lt;=90,"60-90 Days","90+ Days")))))</f>
        <v>NA</v>
      </c>
      <c r="R668" t="str">
        <f>IF(Table4[[#This Row],[DaysLate]]="","",IF(Table4[[#This Row],[DaysLate]]&gt;0,1,0))</f>
        <v/>
      </c>
      <c r="S668" t="str">
        <f>IF(Table4[[#This Row],[DisputedFlag]]="","",IF(Table4[[#This Row],[DisputedFlag]]="Yes",1,0))</f>
        <v/>
      </c>
      <c r="T668">
        <f>IF(Table4[[#This Row],[PaymentStatus]]="Open",1,0)</f>
        <v>1</v>
      </c>
      <c r="U668">
        <f>IF(Table4[[#This Row],[InvoiceDate]]&lt;&gt;"",YEAR(Table4[[#This Row],[InvoiceDate]]),"")</f>
        <v>2024</v>
      </c>
    </row>
    <row r="669" spans="1:21" x14ac:dyDescent="0.4">
      <c r="A669" t="s">
        <v>690</v>
      </c>
      <c r="B669" t="s">
        <v>945</v>
      </c>
      <c r="C669" t="s">
        <v>10</v>
      </c>
      <c r="D669" s="1">
        <v>45692</v>
      </c>
      <c r="E669" s="1">
        <v>45722</v>
      </c>
      <c r="F669">
        <v>4624.82</v>
      </c>
      <c r="G669" t="s">
        <v>25</v>
      </c>
      <c r="H669" t="s">
        <v>28</v>
      </c>
      <c r="I669" s="1">
        <v>45722</v>
      </c>
      <c r="J669">
        <v>0</v>
      </c>
      <c r="K669" t="s">
        <v>947</v>
      </c>
      <c r="L669">
        <v>818</v>
      </c>
      <c r="M669" t="s">
        <v>947</v>
      </c>
      <c r="N669" t="s">
        <v>947</v>
      </c>
      <c r="O669" t="s">
        <v>13</v>
      </c>
      <c r="P669" t="s">
        <v>946</v>
      </c>
      <c r="Q669" t="str">
        <f>IF(Table4[[#This Row],[DaysLate]]="","NA",IF(Table4[[#This Row],[DaysLate]]&lt;=0,"On Time",IF(Table4[[#This Row],[DaysLate]]&lt;=30,"1-30 Days",IF(Table4[[#This Row],[DaysLate]]&lt;=60,"30-60 Days",IF(Table4[[#This Row],[DaysLate]]&lt;=90,"60-90 Days","90+ Days")))))</f>
        <v>On Time</v>
      </c>
      <c r="R669">
        <f>IF(Table4[[#This Row],[DaysLate]]="","",IF(Table4[[#This Row],[DaysLate]]&gt;0,1,0))</f>
        <v>0</v>
      </c>
      <c r="S669" t="str">
        <f>IF(Table4[[#This Row],[DisputedFlag]]="","",IF(Table4[[#This Row],[DisputedFlag]]="Yes",1,0))</f>
        <v/>
      </c>
      <c r="T669">
        <f>IF(Table4[[#This Row],[PaymentStatus]]="Open",1,0)</f>
        <v>0</v>
      </c>
      <c r="U669">
        <f>IF(Table4[[#This Row],[InvoiceDate]]&lt;&gt;"",YEAR(Table4[[#This Row],[InvoiceDate]]),"")</f>
        <v>2025</v>
      </c>
    </row>
    <row r="670" spans="1:21" x14ac:dyDescent="0.4">
      <c r="A670" t="s">
        <v>691</v>
      </c>
      <c r="B670" t="s">
        <v>945</v>
      </c>
      <c r="C670" t="s">
        <v>43</v>
      </c>
      <c r="D670" s="1">
        <v>45522</v>
      </c>
      <c r="E670" s="1">
        <v>45552</v>
      </c>
      <c r="F670">
        <v>3779.89</v>
      </c>
      <c r="G670" t="s">
        <v>15</v>
      </c>
      <c r="H670" t="s">
        <v>12</v>
      </c>
      <c r="I670" s="1">
        <v>0</v>
      </c>
      <c r="J670" t="s">
        <v>947</v>
      </c>
      <c r="K670" t="s">
        <v>947</v>
      </c>
      <c r="L670">
        <v>770</v>
      </c>
      <c r="M670" t="s">
        <v>947</v>
      </c>
      <c r="N670" t="s">
        <v>947</v>
      </c>
      <c r="O670" t="s">
        <v>13</v>
      </c>
      <c r="P670" t="s">
        <v>946</v>
      </c>
      <c r="Q670" t="str">
        <f>IF(Table4[[#This Row],[DaysLate]]="","NA",IF(Table4[[#This Row],[DaysLate]]&lt;=0,"On Time",IF(Table4[[#This Row],[DaysLate]]&lt;=30,"1-30 Days",IF(Table4[[#This Row],[DaysLate]]&lt;=60,"30-60 Days",IF(Table4[[#This Row],[DaysLate]]&lt;=90,"60-90 Days","90+ Days")))))</f>
        <v>NA</v>
      </c>
      <c r="R670" t="str">
        <f>IF(Table4[[#This Row],[DaysLate]]="","",IF(Table4[[#This Row],[DaysLate]]&gt;0,1,0))</f>
        <v/>
      </c>
      <c r="S670" t="str">
        <f>IF(Table4[[#This Row],[DisputedFlag]]="","",IF(Table4[[#This Row],[DisputedFlag]]="Yes",1,0))</f>
        <v/>
      </c>
      <c r="T670">
        <f>IF(Table4[[#This Row],[PaymentStatus]]="Open",1,0)</f>
        <v>1</v>
      </c>
      <c r="U670">
        <f>IF(Table4[[#This Row],[InvoiceDate]]&lt;&gt;"",YEAR(Table4[[#This Row],[InvoiceDate]]),"")</f>
        <v>2024</v>
      </c>
    </row>
    <row r="671" spans="1:21" x14ac:dyDescent="0.4">
      <c r="A671" t="s">
        <v>692</v>
      </c>
      <c r="B671" t="s">
        <v>945</v>
      </c>
      <c r="C671" t="s">
        <v>39</v>
      </c>
      <c r="D671" s="1">
        <v>45118</v>
      </c>
      <c r="E671" s="1">
        <v>45148</v>
      </c>
      <c r="F671">
        <v>528.42999999999995</v>
      </c>
      <c r="G671" t="s">
        <v>19</v>
      </c>
      <c r="H671" t="s">
        <v>16</v>
      </c>
      <c r="I671" s="1">
        <v>0</v>
      </c>
      <c r="J671" t="s">
        <v>947</v>
      </c>
      <c r="K671" t="s">
        <v>947</v>
      </c>
      <c r="L671">
        <v>897</v>
      </c>
      <c r="M671" t="s">
        <v>947</v>
      </c>
      <c r="N671" t="s">
        <v>947</v>
      </c>
      <c r="O671" t="s">
        <v>13</v>
      </c>
      <c r="P671" t="s">
        <v>946</v>
      </c>
      <c r="Q671" t="str">
        <f>IF(Table4[[#This Row],[DaysLate]]="","NA",IF(Table4[[#This Row],[DaysLate]]&lt;=0,"On Time",IF(Table4[[#This Row],[DaysLate]]&lt;=30,"1-30 Days",IF(Table4[[#This Row],[DaysLate]]&lt;=60,"30-60 Days",IF(Table4[[#This Row],[DaysLate]]&lt;=90,"60-90 Days","90+ Days")))))</f>
        <v>NA</v>
      </c>
      <c r="R671" t="str">
        <f>IF(Table4[[#This Row],[DaysLate]]="","",IF(Table4[[#This Row],[DaysLate]]&gt;0,1,0))</f>
        <v/>
      </c>
      <c r="S671" t="str">
        <f>IF(Table4[[#This Row],[DisputedFlag]]="","",IF(Table4[[#This Row],[DisputedFlag]]="Yes",1,0))</f>
        <v/>
      </c>
      <c r="T671">
        <f>IF(Table4[[#This Row],[PaymentStatus]]="Open",1,0)</f>
        <v>0</v>
      </c>
      <c r="U671">
        <f>IF(Table4[[#This Row],[InvoiceDate]]&lt;&gt;"",YEAR(Table4[[#This Row],[InvoiceDate]]),"")</f>
        <v>2023</v>
      </c>
    </row>
    <row r="672" spans="1:21" x14ac:dyDescent="0.4">
      <c r="A672" t="s">
        <v>693</v>
      </c>
      <c r="B672" t="s">
        <v>945</v>
      </c>
      <c r="C672" t="s">
        <v>21</v>
      </c>
      <c r="D672" s="1">
        <v>45305</v>
      </c>
      <c r="E672" s="1">
        <v>45335</v>
      </c>
      <c r="F672">
        <v>3542.71</v>
      </c>
      <c r="G672" t="s">
        <v>25</v>
      </c>
      <c r="H672" t="s">
        <v>28</v>
      </c>
      <c r="I672" s="1">
        <v>45335</v>
      </c>
      <c r="J672">
        <v>0</v>
      </c>
      <c r="K672" t="s">
        <v>947</v>
      </c>
      <c r="L672">
        <v>770</v>
      </c>
      <c r="M672" t="s">
        <v>947</v>
      </c>
      <c r="N672" t="s">
        <v>947</v>
      </c>
      <c r="O672" t="s">
        <v>13</v>
      </c>
      <c r="P672" t="s">
        <v>946</v>
      </c>
      <c r="Q672" t="str">
        <f>IF(Table4[[#This Row],[DaysLate]]="","NA",IF(Table4[[#This Row],[DaysLate]]&lt;=0,"On Time",IF(Table4[[#This Row],[DaysLate]]&lt;=30,"1-30 Days",IF(Table4[[#This Row],[DaysLate]]&lt;=60,"30-60 Days",IF(Table4[[#This Row],[DaysLate]]&lt;=90,"60-90 Days","90+ Days")))))</f>
        <v>On Time</v>
      </c>
      <c r="R672">
        <f>IF(Table4[[#This Row],[DaysLate]]="","",IF(Table4[[#This Row],[DaysLate]]&gt;0,1,0))</f>
        <v>0</v>
      </c>
      <c r="S672" t="str">
        <f>IF(Table4[[#This Row],[DisputedFlag]]="","",IF(Table4[[#This Row],[DisputedFlag]]="Yes",1,0))</f>
        <v/>
      </c>
      <c r="T672">
        <f>IF(Table4[[#This Row],[PaymentStatus]]="Open",1,0)</f>
        <v>0</v>
      </c>
      <c r="U672">
        <f>IF(Table4[[#This Row],[InvoiceDate]]&lt;&gt;"",YEAR(Table4[[#This Row],[InvoiceDate]]),"")</f>
        <v>2024</v>
      </c>
    </row>
    <row r="673" spans="1:21" x14ac:dyDescent="0.4">
      <c r="A673" t="s">
        <v>694</v>
      </c>
      <c r="B673" t="s">
        <v>945</v>
      </c>
      <c r="C673" t="s">
        <v>21</v>
      </c>
      <c r="D673" s="1">
        <v>45824</v>
      </c>
      <c r="E673" s="1">
        <v>45854</v>
      </c>
      <c r="F673">
        <v>1625.04</v>
      </c>
      <c r="G673" t="s">
        <v>19</v>
      </c>
      <c r="H673" t="s">
        <v>28</v>
      </c>
      <c r="I673" s="1">
        <v>45854</v>
      </c>
      <c r="J673">
        <v>0</v>
      </c>
      <c r="K673" t="s">
        <v>947</v>
      </c>
      <c r="L673">
        <v>818</v>
      </c>
      <c r="M673" t="s">
        <v>947</v>
      </c>
      <c r="N673" t="s">
        <v>947</v>
      </c>
      <c r="O673" t="s">
        <v>13</v>
      </c>
      <c r="P673" t="s">
        <v>946</v>
      </c>
      <c r="Q673" t="str">
        <f>IF(Table4[[#This Row],[DaysLate]]="","NA",IF(Table4[[#This Row],[DaysLate]]&lt;=0,"On Time",IF(Table4[[#This Row],[DaysLate]]&lt;=30,"1-30 Days",IF(Table4[[#This Row],[DaysLate]]&lt;=60,"30-60 Days",IF(Table4[[#This Row],[DaysLate]]&lt;=90,"60-90 Days","90+ Days")))))</f>
        <v>On Time</v>
      </c>
      <c r="R673">
        <f>IF(Table4[[#This Row],[DaysLate]]="","",IF(Table4[[#This Row],[DaysLate]]&gt;0,1,0))</f>
        <v>0</v>
      </c>
      <c r="S673" t="str">
        <f>IF(Table4[[#This Row],[DisputedFlag]]="","",IF(Table4[[#This Row],[DisputedFlag]]="Yes",1,0))</f>
        <v/>
      </c>
      <c r="T673">
        <f>IF(Table4[[#This Row],[PaymentStatus]]="Open",1,0)</f>
        <v>0</v>
      </c>
      <c r="U673">
        <f>IF(Table4[[#This Row],[InvoiceDate]]&lt;&gt;"",YEAR(Table4[[#This Row],[InvoiceDate]]),"")</f>
        <v>2025</v>
      </c>
    </row>
    <row r="674" spans="1:21" x14ac:dyDescent="0.4">
      <c r="A674" t="s">
        <v>695</v>
      </c>
      <c r="B674" t="s">
        <v>945</v>
      </c>
      <c r="C674" t="s">
        <v>18</v>
      </c>
      <c r="D674" s="1">
        <v>45213</v>
      </c>
      <c r="E674" s="1">
        <v>45243</v>
      </c>
      <c r="F674">
        <v>3513.91</v>
      </c>
      <c r="G674" t="s">
        <v>25</v>
      </c>
      <c r="H674" t="s">
        <v>16</v>
      </c>
      <c r="I674" s="1">
        <v>0</v>
      </c>
      <c r="J674" t="s">
        <v>947</v>
      </c>
      <c r="K674" t="s">
        <v>947</v>
      </c>
      <c r="L674">
        <v>406</v>
      </c>
      <c r="M674" t="s">
        <v>947</v>
      </c>
      <c r="N674" t="s">
        <v>947</v>
      </c>
      <c r="O674" t="s">
        <v>13</v>
      </c>
      <c r="P674" t="s">
        <v>946</v>
      </c>
      <c r="Q674" t="str">
        <f>IF(Table4[[#This Row],[DaysLate]]="","NA",IF(Table4[[#This Row],[DaysLate]]&lt;=0,"On Time",IF(Table4[[#This Row],[DaysLate]]&lt;=30,"1-30 Days",IF(Table4[[#This Row],[DaysLate]]&lt;=60,"30-60 Days",IF(Table4[[#This Row],[DaysLate]]&lt;=90,"60-90 Days","90+ Days")))))</f>
        <v>NA</v>
      </c>
      <c r="R674" t="str">
        <f>IF(Table4[[#This Row],[DaysLate]]="","",IF(Table4[[#This Row],[DaysLate]]&gt;0,1,0))</f>
        <v/>
      </c>
      <c r="S674" t="str">
        <f>IF(Table4[[#This Row],[DisputedFlag]]="","",IF(Table4[[#This Row],[DisputedFlag]]="Yes",1,0))</f>
        <v/>
      </c>
      <c r="T674">
        <f>IF(Table4[[#This Row],[PaymentStatus]]="Open",1,0)</f>
        <v>0</v>
      </c>
      <c r="U674">
        <f>IF(Table4[[#This Row],[InvoiceDate]]&lt;&gt;"",YEAR(Table4[[#This Row],[InvoiceDate]]),"")</f>
        <v>2023</v>
      </c>
    </row>
    <row r="675" spans="1:21" x14ac:dyDescent="0.4">
      <c r="A675" t="s">
        <v>696</v>
      </c>
      <c r="B675" t="s">
        <v>945</v>
      </c>
      <c r="C675" t="s">
        <v>43</v>
      </c>
      <c r="D675" s="1">
        <v>45079</v>
      </c>
      <c r="E675" s="1">
        <v>45109</v>
      </c>
      <c r="F675">
        <v>1005.78</v>
      </c>
      <c r="G675" t="s">
        <v>19</v>
      </c>
      <c r="H675" t="s">
        <v>28</v>
      </c>
      <c r="I675" s="1">
        <v>45109</v>
      </c>
      <c r="J675">
        <v>0</v>
      </c>
      <c r="K675" t="s">
        <v>947</v>
      </c>
      <c r="L675">
        <v>391</v>
      </c>
      <c r="M675" t="s">
        <v>947</v>
      </c>
      <c r="N675" t="s">
        <v>947</v>
      </c>
      <c r="O675" t="s">
        <v>13</v>
      </c>
      <c r="P675" t="s">
        <v>946</v>
      </c>
      <c r="Q675" t="str">
        <f>IF(Table4[[#This Row],[DaysLate]]="","NA",IF(Table4[[#This Row],[DaysLate]]&lt;=0,"On Time",IF(Table4[[#This Row],[DaysLate]]&lt;=30,"1-30 Days",IF(Table4[[#This Row],[DaysLate]]&lt;=60,"30-60 Days",IF(Table4[[#This Row],[DaysLate]]&lt;=90,"60-90 Days","90+ Days")))))</f>
        <v>On Time</v>
      </c>
      <c r="R675">
        <f>IF(Table4[[#This Row],[DaysLate]]="","",IF(Table4[[#This Row],[DaysLate]]&gt;0,1,0))</f>
        <v>0</v>
      </c>
      <c r="S675" t="str">
        <f>IF(Table4[[#This Row],[DisputedFlag]]="","",IF(Table4[[#This Row],[DisputedFlag]]="Yes",1,0))</f>
        <v/>
      </c>
      <c r="T675">
        <f>IF(Table4[[#This Row],[PaymentStatus]]="Open",1,0)</f>
        <v>0</v>
      </c>
      <c r="U675">
        <f>IF(Table4[[#This Row],[InvoiceDate]]&lt;&gt;"",YEAR(Table4[[#This Row],[InvoiceDate]]),"")</f>
        <v>2023</v>
      </c>
    </row>
    <row r="676" spans="1:21" x14ac:dyDescent="0.4">
      <c r="A676" t="s">
        <v>697</v>
      </c>
      <c r="B676" t="s">
        <v>945</v>
      </c>
      <c r="C676" t="s">
        <v>43</v>
      </c>
      <c r="D676" s="1">
        <v>45821</v>
      </c>
      <c r="E676" s="1">
        <v>45851</v>
      </c>
      <c r="F676">
        <v>4800.13</v>
      </c>
      <c r="G676" t="s">
        <v>25</v>
      </c>
      <c r="H676" t="s">
        <v>16</v>
      </c>
      <c r="I676" s="1">
        <v>0</v>
      </c>
      <c r="J676" t="s">
        <v>947</v>
      </c>
      <c r="K676" t="s">
        <v>947</v>
      </c>
      <c r="L676">
        <v>897</v>
      </c>
      <c r="M676" t="s">
        <v>947</v>
      </c>
      <c r="N676" t="s">
        <v>947</v>
      </c>
      <c r="O676" t="s">
        <v>13</v>
      </c>
      <c r="P676" t="s">
        <v>946</v>
      </c>
      <c r="Q676" t="str">
        <f>IF(Table4[[#This Row],[DaysLate]]="","NA",IF(Table4[[#This Row],[DaysLate]]&lt;=0,"On Time",IF(Table4[[#This Row],[DaysLate]]&lt;=30,"1-30 Days",IF(Table4[[#This Row],[DaysLate]]&lt;=60,"30-60 Days",IF(Table4[[#This Row],[DaysLate]]&lt;=90,"60-90 Days","90+ Days")))))</f>
        <v>NA</v>
      </c>
      <c r="R676" t="str">
        <f>IF(Table4[[#This Row],[DaysLate]]="","",IF(Table4[[#This Row],[DaysLate]]&gt;0,1,0))</f>
        <v/>
      </c>
      <c r="S676" t="str">
        <f>IF(Table4[[#This Row],[DisputedFlag]]="","",IF(Table4[[#This Row],[DisputedFlag]]="Yes",1,0))</f>
        <v/>
      </c>
      <c r="T676">
        <f>IF(Table4[[#This Row],[PaymentStatus]]="Open",1,0)</f>
        <v>0</v>
      </c>
      <c r="U676">
        <f>IF(Table4[[#This Row],[InvoiceDate]]&lt;&gt;"",YEAR(Table4[[#This Row],[InvoiceDate]]),"")</f>
        <v>2025</v>
      </c>
    </row>
    <row r="677" spans="1:21" x14ac:dyDescent="0.4">
      <c r="A677" t="s">
        <v>698</v>
      </c>
      <c r="B677" t="s">
        <v>945</v>
      </c>
      <c r="C677" t="s">
        <v>21</v>
      </c>
      <c r="D677" s="1">
        <v>45760</v>
      </c>
      <c r="E677" s="1">
        <v>45790</v>
      </c>
      <c r="F677">
        <v>2790.67</v>
      </c>
      <c r="G677" t="s">
        <v>25</v>
      </c>
      <c r="H677" t="s">
        <v>16</v>
      </c>
      <c r="I677" s="1">
        <v>0</v>
      </c>
      <c r="J677" t="s">
        <v>947</v>
      </c>
      <c r="K677" t="s">
        <v>947</v>
      </c>
      <c r="L677">
        <v>391</v>
      </c>
      <c r="M677" t="s">
        <v>947</v>
      </c>
      <c r="N677" t="s">
        <v>947</v>
      </c>
      <c r="O677" t="s">
        <v>13</v>
      </c>
      <c r="P677" t="s">
        <v>946</v>
      </c>
      <c r="Q677" t="str">
        <f>IF(Table4[[#This Row],[DaysLate]]="","NA",IF(Table4[[#This Row],[DaysLate]]&lt;=0,"On Time",IF(Table4[[#This Row],[DaysLate]]&lt;=30,"1-30 Days",IF(Table4[[#This Row],[DaysLate]]&lt;=60,"30-60 Days",IF(Table4[[#This Row],[DaysLate]]&lt;=90,"60-90 Days","90+ Days")))))</f>
        <v>NA</v>
      </c>
      <c r="R677" t="str">
        <f>IF(Table4[[#This Row],[DaysLate]]="","",IF(Table4[[#This Row],[DaysLate]]&gt;0,1,0))</f>
        <v/>
      </c>
      <c r="S677" t="str">
        <f>IF(Table4[[#This Row],[DisputedFlag]]="","",IF(Table4[[#This Row],[DisputedFlag]]="Yes",1,0))</f>
        <v/>
      </c>
      <c r="T677">
        <f>IF(Table4[[#This Row],[PaymentStatus]]="Open",1,0)</f>
        <v>0</v>
      </c>
      <c r="U677">
        <f>IF(Table4[[#This Row],[InvoiceDate]]&lt;&gt;"",YEAR(Table4[[#This Row],[InvoiceDate]]),"")</f>
        <v>2025</v>
      </c>
    </row>
    <row r="678" spans="1:21" x14ac:dyDescent="0.4">
      <c r="A678" t="s">
        <v>699</v>
      </c>
      <c r="B678" t="s">
        <v>945</v>
      </c>
      <c r="C678" t="s">
        <v>43</v>
      </c>
      <c r="D678" s="1">
        <v>44988</v>
      </c>
      <c r="E678" s="1">
        <v>45018</v>
      </c>
      <c r="F678">
        <v>3677.45</v>
      </c>
      <c r="G678" t="s">
        <v>19</v>
      </c>
      <c r="H678" t="s">
        <v>12</v>
      </c>
      <c r="I678" s="1">
        <v>0</v>
      </c>
      <c r="J678" t="s">
        <v>947</v>
      </c>
      <c r="K678" t="s">
        <v>947</v>
      </c>
      <c r="L678">
        <v>818</v>
      </c>
      <c r="M678" t="s">
        <v>947</v>
      </c>
      <c r="N678" t="s">
        <v>947</v>
      </c>
      <c r="O678" t="s">
        <v>13</v>
      </c>
      <c r="P678" t="s">
        <v>946</v>
      </c>
      <c r="Q678" t="str">
        <f>IF(Table4[[#This Row],[DaysLate]]="","NA",IF(Table4[[#This Row],[DaysLate]]&lt;=0,"On Time",IF(Table4[[#This Row],[DaysLate]]&lt;=30,"1-30 Days",IF(Table4[[#This Row],[DaysLate]]&lt;=60,"30-60 Days",IF(Table4[[#This Row],[DaysLate]]&lt;=90,"60-90 Days","90+ Days")))))</f>
        <v>NA</v>
      </c>
      <c r="R678" t="str">
        <f>IF(Table4[[#This Row],[DaysLate]]="","",IF(Table4[[#This Row],[DaysLate]]&gt;0,1,0))</f>
        <v/>
      </c>
      <c r="S678" t="str">
        <f>IF(Table4[[#This Row],[DisputedFlag]]="","",IF(Table4[[#This Row],[DisputedFlag]]="Yes",1,0))</f>
        <v/>
      </c>
      <c r="T678">
        <f>IF(Table4[[#This Row],[PaymentStatus]]="Open",1,0)</f>
        <v>1</v>
      </c>
      <c r="U678">
        <f>IF(Table4[[#This Row],[InvoiceDate]]&lt;&gt;"",YEAR(Table4[[#This Row],[InvoiceDate]]),"")</f>
        <v>2023</v>
      </c>
    </row>
    <row r="679" spans="1:21" x14ac:dyDescent="0.4">
      <c r="A679" t="s">
        <v>700</v>
      </c>
      <c r="B679" t="s">
        <v>945</v>
      </c>
      <c r="C679" t="s">
        <v>18</v>
      </c>
      <c r="D679" s="1">
        <v>44955</v>
      </c>
      <c r="E679" s="1">
        <v>44985</v>
      </c>
      <c r="F679">
        <v>2795.97</v>
      </c>
      <c r="G679" t="s">
        <v>25</v>
      </c>
      <c r="H679" t="s">
        <v>16</v>
      </c>
      <c r="I679" s="1">
        <v>0</v>
      </c>
      <c r="J679" t="s">
        <v>947</v>
      </c>
      <c r="K679" t="s">
        <v>947</v>
      </c>
      <c r="L679">
        <v>406</v>
      </c>
      <c r="M679" t="s">
        <v>947</v>
      </c>
      <c r="N679" t="s">
        <v>947</v>
      </c>
      <c r="O679" t="s">
        <v>13</v>
      </c>
      <c r="P679" t="s">
        <v>946</v>
      </c>
      <c r="Q679" t="str">
        <f>IF(Table4[[#This Row],[DaysLate]]="","NA",IF(Table4[[#This Row],[DaysLate]]&lt;=0,"On Time",IF(Table4[[#This Row],[DaysLate]]&lt;=30,"1-30 Days",IF(Table4[[#This Row],[DaysLate]]&lt;=60,"30-60 Days",IF(Table4[[#This Row],[DaysLate]]&lt;=90,"60-90 Days","90+ Days")))))</f>
        <v>NA</v>
      </c>
      <c r="R679" t="str">
        <f>IF(Table4[[#This Row],[DaysLate]]="","",IF(Table4[[#This Row],[DaysLate]]&gt;0,1,0))</f>
        <v/>
      </c>
      <c r="S679" t="str">
        <f>IF(Table4[[#This Row],[DisputedFlag]]="","",IF(Table4[[#This Row],[DisputedFlag]]="Yes",1,0))</f>
        <v/>
      </c>
      <c r="T679">
        <f>IF(Table4[[#This Row],[PaymentStatus]]="Open",1,0)</f>
        <v>0</v>
      </c>
      <c r="U679">
        <f>IF(Table4[[#This Row],[InvoiceDate]]&lt;&gt;"",YEAR(Table4[[#This Row],[InvoiceDate]]),"")</f>
        <v>2023</v>
      </c>
    </row>
    <row r="680" spans="1:21" x14ac:dyDescent="0.4">
      <c r="A680" t="s">
        <v>701</v>
      </c>
      <c r="B680" t="s">
        <v>945</v>
      </c>
      <c r="C680" t="s">
        <v>18</v>
      </c>
      <c r="D680" s="1">
        <v>45152</v>
      </c>
      <c r="E680" s="1">
        <v>45182</v>
      </c>
      <c r="F680">
        <v>3609.91</v>
      </c>
      <c r="G680" t="s">
        <v>11</v>
      </c>
      <c r="H680" t="s">
        <v>12</v>
      </c>
      <c r="I680" s="1">
        <v>0</v>
      </c>
      <c r="J680" t="s">
        <v>947</v>
      </c>
      <c r="K680" t="s">
        <v>947</v>
      </c>
      <c r="L680">
        <v>897</v>
      </c>
      <c r="M680" t="s">
        <v>947</v>
      </c>
      <c r="N680" t="s">
        <v>947</v>
      </c>
      <c r="O680" t="s">
        <v>13</v>
      </c>
      <c r="P680" t="s">
        <v>946</v>
      </c>
      <c r="Q680" t="str">
        <f>IF(Table4[[#This Row],[DaysLate]]="","NA",IF(Table4[[#This Row],[DaysLate]]&lt;=0,"On Time",IF(Table4[[#This Row],[DaysLate]]&lt;=30,"1-30 Days",IF(Table4[[#This Row],[DaysLate]]&lt;=60,"30-60 Days",IF(Table4[[#This Row],[DaysLate]]&lt;=90,"60-90 Days","90+ Days")))))</f>
        <v>NA</v>
      </c>
      <c r="R680" t="str">
        <f>IF(Table4[[#This Row],[DaysLate]]="","",IF(Table4[[#This Row],[DaysLate]]&gt;0,1,0))</f>
        <v/>
      </c>
      <c r="S680" t="str">
        <f>IF(Table4[[#This Row],[DisputedFlag]]="","",IF(Table4[[#This Row],[DisputedFlag]]="Yes",1,0))</f>
        <v/>
      </c>
      <c r="T680">
        <f>IF(Table4[[#This Row],[PaymentStatus]]="Open",1,0)</f>
        <v>1</v>
      </c>
      <c r="U680">
        <f>IF(Table4[[#This Row],[InvoiceDate]]&lt;&gt;"",YEAR(Table4[[#This Row],[InvoiceDate]]),"")</f>
        <v>2023</v>
      </c>
    </row>
    <row r="681" spans="1:21" x14ac:dyDescent="0.4">
      <c r="A681" t="s">
        <v>702</v>
      </c>
      <c r="B681" t="s">
        <v>945</v>
      </c>
      <c r="C681" t="s">
        <v>21</v>
      </c>
      <c r="D681" s="1">
        <v>45467</v>
      </c>
      <c r="E681" s="1">
        <v>45497</v>
      </c>
      <c r="F681">
        <v>415.41</v>
      </c>
      <c r="G681" t="s">
        <v>15</v>
      </c>
      <c r="H681" t="s">
        <v>12</v>
      </c>
      <c r="I681" s="1">
        <v>0</v>
      </c>
      <c r="J681" t="s">
        <v>947</v>
      </c>
      <c r="K681" t="s">
        <v>947</v>
      </c>
      <c r="L681">
        <v>770</v>
      </c>
      <c r="M681" t="s">
        <v>947</v>
      </c>
      <c r="N681" t="s">
        <v>947</v>
      </c>
      <c r="O681" t="s">
        <v>13</v>
      </c>
      <c r="P681" t="s">
        <v>946</v>
      </c>
      <c r="Q681" t="str">
        <f>IF(Table4[[#This Row],[DaysLate]]="","NA",IF(Table4[[#This Row],[DaysLate]]&lt;=0,"On Time",IF(Table4[[#This Row],[DaysLate]]&lt;=30,"1-30 Days",IF(Table4[[#This Row],[DaysLate]]&lt;=60,"30-60 Days",IF(Table4[[#This Row],[DaysLate]]&lt;=90,"60-90 Days","90+ Days")))))</f>
        <v>NA</v>
      </c>
      <c r="R681" t="str">
        <f>IF(Table4[[#This Row],[DaysLate]]="","",IF(Table4[[#This Row],[DaysLate]]&gt;0,1,0))</f>
        <v/>
      </c>
      <c r="S681" t="str">
        <f>IF(Table4[[#This Row],[DisputedFlag]]="","",IF(Table4[[#This Row],[DisputedFlag]]="Yes",1,0))</f>
        <v/>
      </c>
      <c r="T681">
        <f>IF(Table4[[#This Row],[PaymentStatus]]="Open",1,0)</f>
        <v>1</v>
      </c>
      <c r="U681">
        <f>IF(Table4[[#This Row],[InvoiceDate]]&lt;&gt;"",YEAR(Table4[[#This Row],[InvoiceDate]]),"")</f>
        <v>2024</v>
      </c>
    </row>
    <row r="682" spans="1:21" x14ac:dyDescent="0.4">
      <c r="A682" t="s">
        <v>703</v>
      </c>
      <c r="B682" t="s">
        <v>945</v>
      </c>
      <c r="C682" t="s">
        <v>10</v>
      </c>
      <c r="D682" s="1">
        <v>45441</v>
      </c>
      <c r="E682" s="1">
        <v>45471</v>
      </c>
      <c r="F682">
        <v>3262.02</v>
      </c>
      <c r="G682" t="s">
        <v>11</v>
      </c>
      <c r="H682" t="s">
        <v>16</v>
      </c>
      <c r="I682" s="1">
        <v>0</v>
      </c>
      <c r="J682" t="s">
        <v>947</v>
      </c>
      <c r="K682" t="s">
        <v>947</v>
      </c>
      <c r="L682">
        <v>897</v>
      </c>
      <c r="M682" t="s">
        <v>947</v>
      </c>
      <c r="N682" t="s">
        <v>947</v>
      </c>
      <c r="O682" t="s">
        <v>13</v>
      </c>
      <c r="P682" t="s">
        <v>946</v>
      </c>
      <c r="Q682" t="str">
        <f>IF(Table4[[#This Row],[DaysLate]]="","NA",IF(Table4[[#This Row],[DaysLate]]&lt;=0,"On Time",IF(Table4[[#This Row],[DaysLate]]&lt;=30,"1-30 Days",IF(Table4[[#This Row],[DaysLate]]&lt;=60,"30-60 Days",IF(Table4[[#This Row],[DaysLate]]&lt;=90,"60-90 Days","90+ Days")))))</f>
        <v>NA</v>
      </c>
      <c r="R682" t="str">
        <f>IF(Table4[[#This Row],[DaysLate]]="","",IF(Table4[[#This Row],[DaysLate]]&gt;0,1,0))</f>
        <v/>
      </c>
      <c r="S682" t="str">
        <f>IF(Table4[[#This Row],[DisputedFlag]]="","",IF(Table4[[#This Row],[DisputedFlag]]="Yes",1,0))</f>
        <v/>
      </c>
      <c r="T682">
        <f>IF(Table4[[#This Row],[PaymentStatus]]="Open",1,0)</f>
        <v>0</v>
      </c>
      <c r="U682">
        <f>IF(Table4[[#This Row],[InvoiceDate]]&lt;&gt;"",YEAR(Table4[[#This Row],[InvoiceDate]]),"")</f>
        <v>2024</v>
      </c>
    </row>
    <row r="683" spans="1:21" x14ac:dyDescent="0.4">
      <c r="A683" t="s">
        <v>704</v>
      </c>
      <c r="B683" t="s">
        <v>945</v>
      </c>
      <c r="C683" t="s">
        <v>18</v>
      </c>
      <c r="D683" s="1">
        <v>45514</v>
      </c>
      <c r="E683" s="1">
        <v>45544</v>
      </c>
      <c r="F683">
        <v>386.52</v>
      </c>
      <c r="G683" t="s">
        <v>11</v>
      </c>
      <c r="H683" t="s">
        <v>12</v>
      </c>
      <c r="I683" s="1">
        <v>0</v>
      </c>
      <c r="J683" t="s">
        <v>947</v>
      </c>
      <c r="K683" t="s">
        <v>947</v>
      </c>
      <c r="L683">
        <v>770</v>
      </c>
      <c r="M683" t="s">
        <v>947</v>
      </c>
      <c r="N683" t="s">
        <v>947</v>
      </c>
      <c r="O683" t="s">
        <v>13</v>
      </c>
      <c r="P683" t="s">
        <v>946</v>
      </c>
      <c r="Q683" t="str">
        <f>IF(Table4[[#This Row],[DaysLate]]="","NA",IF(Table4[[#This Row],[DaysLate]]&lt;=0,"On Time",IF(Table4[[#This Row],[DaysLate]]&lt;=30,"1-30 Days",IF(Table4[[#This Row],[DaysLate]]&lt;=60,"30-60 Days",IF(Table4[[#This Row],[DaysLate]]&lt;=90,"60-90 Days","90+ Days")))))</f>
        <v>NA</v>
      </c>
      <c r="R683" t="str">
        <f>IF(Table4[[#This Row],[DaysLate]]="","",IF(Table4[[#This Row],[DaysLate]]&gt;0,1,0))</f>
        <v/>
      </c>
      <c r="S683" t="str">
        <f>IF(Table4[[#This Row],[DisputedFlag]]="","",IF(Table4[[#This Row],[DisputedFlag]]="Yes",1,0))</f>
        <v/>
      </c>
      <c r="T683">
        <f>IF(Table4[[#This Row],[PaymentStatus]]="Open",1,0)</f>
        <v>1</v>
      </c>
      <c r="U683">
        <f>IF(Table4[[#This Row],[InvoiceDate]]&lt;&gt;"",YEAR(Table4[[#This Row],[InvoiceDate]]),"")</f>
        <v>2024</v>
      </c>
    </row>
    <row r="684" spans="1:21" x14ac:dyDescent="0.4">
      <c r="A684" t="s">
        <v>705</v>
      </c>
      <c r="B684" t="s">
        <v>945</v>
      </c>
      <c r="C684" t="s">
        <v>43</v>
      </c>
      <c r="D684" s="1">
        <v>45150</v>
      </c>
      <c r="E684" s="1">
        <v>45180</v>
      </c>
      <c r="F684">
        <v>3339.93</v>
      </c>
      <c r="G684" t="s">
        <v>19</v>
      </c>
      <c r="H684" t="s">
        <v>16</v>
      </c>
      <c r="I684" s="1">
        <v>0</v>
      </c>
      <c r="J684" t="s">
        <v>947</v>
      </c>
      <c r="K684" t="s">
        <v>947</v>
      </c>
      <c r="L684">
        <v>406</v>
      </c>
      <c r="M684" t="s">
        <v>947</v>
      </c>
      <c r="N684" t="s">
        <v>947</v>
      </c>
      <c r="O684" t="s">
        <v>13</v>
      </c>
      <c r="P684" t="s">
        <v>946</v>
      </c>
      <c r="Q684" t="str">
        <f>IF(Table4[[#This Row],[DaysLate]]="","NA",IF(Table4[[#This Row],[DaysLate]]&lt;=0,"On Time",IF(Table4[[#This Row],[DaysLate]]&lt;=30,"1-30 Days",IF(Table4[[#This Row],[DaysLate]]&lt;=60,"30-60 Days",IF(Table4[[#This Row],[DaysLate]]&lt;=90,"60-90 Days","90+ Days")))))</f>
        <v>NA</v>
      </c>
      <c r="R684" t="str">
        <f>IF(Table4[[#This Row],[DaysLate]]="","",IF(Table4[[#This Row],[DaysLate]]&gt;0,1,0))</f>
        <v/>
      </c>
      <c r="S684" t="str">
        <f>IF(Table4[[#This Row],[DisputedFlag]]="","",IF(Table4[[#This Row],[DisputedFlag]]="Yes",1,0))</f>
        <v/>
      </c>
      <c r="T684">
        <f>IF(Table4[[#This Row],[PaymentStatus]]="Open",1,0)</f>
        <v>0</v>
      </c>
      <c r="U684">
        <f>IF(Table4[[#This Row],[InvoiceDate]]&lt;&gt;"",YEAR(Table4[[#This Row],[InvoiceDate]]),"")</f>
        <v>2023</v>
      </c>
    </row>
    <row r="685" spans="1:21" x14ac:dyDescent="0.4">
      <c r="A685" t="s">
        <v>706</v>
      </c>
      <c r="B685" t="s">
        <v>945</v>
      </c>
      <c r="C685" t="s">
        <v>21</v>
      </c>
      <c r="D685" s="1">
        <v>45065</v>
      </c>
      <c r="E685" s="1">
        <v>45095</v>
      </c>
      <c r="F685">
        <v>4195.2</v>
      </c>
      <c r="G685" t="s">
        <v>11</v>
      </c>
      <c r="H685" t="s">
        <v>16</v>
      </c>
      <c r="I685" s="1">
        <v>0</v>
      </c>
      <c r="J685" t="s">
        <v>947</v>
      </c>
      <c r="K685" t="s">
        <v>947</v>
      </c>
      <c r="L685">
        <v>391</v>
      </c>
      <c r="M685" t="s">
        <v>947</v>
      </c>
      <c r="N685" t="s">
        <v>947</v>
      </c>
      <c r="O685" t="s">
        <v>13</v>
      </c>
      <c r="P685" t="s">
        <v>946</v>
      </c>
      <c r="Q685" t="str">
        <f>IF(Table4[[#This Row],[DaysLate]]="","NA",IF(Table4[[#This Row],[DaysLate]]&lt;=0,"On Time",IF(Table4[[#This Row],[DaysLate]]&lt;=30,"1-30 Days",IF(Table4[[#This Row],[DaysLate]]&lt;=60,"30-60 Days",IF(Table4[[#This Row],[DaysLate]]&lt;=90,"60-90 Days","90+ Days")))))</f>
        <v>NA</v>
      </c>
      <c r="R685" t="str">
        <f>IF(Table4[[#This Row],[DaysLate]]="","",IF(Table4[[#This Row],[DaysLate]]&gt;0,1,0))</f>
        <v/>
      </c>
      <c r="S685" t="str">
        <f>IF(Table4[[#This Row],[DisputedFlag]]="","",IF(Table4[[#This Row],[DisputedFlag]]="Yes",1,0))</f>
        <v/>
      </c>
      <c r="T685">
        <f>IF(Table4[[#This Row],[PaymentStatus]]="Open",1,0)</f>
        <v>0</v>
      </c>
      <c r="U685">
        <f>IF(Table4[[#This Row],[InvoiceDate]]&lt;&gt;"",YEAR(Table4[[#This Row],[InvoiceDate]]),"")</f>
        <v>2023</v>
      </c>
    </row>
    <row r="686" spans="1:21" x14ac:dyDescent="0.4">
      <c r="A686" t="s">
        <v>707</v>
      </c>
      <c r="B686" t="s">
        <v>945</v>
      </c>
      <c r="C686" t="s">
        <v>21</v>
      </c>
      <c r="D686" s="1">
        <v>45065</v>
      </c>
      <c r="E686" s="1">
        <v>45095</v>
      </c>
      <c r="F686">
        <v>2911.89</v>
      </c>
      <c r="G686" t="s">
        <v>11</v>
      </c>
      <c r="H686" t="s">
        <v>12</v>
      </c>
      <c r="I686" s="1">
        <v>0</v>
      </c>
      <c r="J686" t="s">
        <v>947</v>
      </c>
      <c r="K686" t="s">
        <v>947</v>
      </c>
      <c r="L686">
        <v>818</v>
      </c>
      <c r="M686" t="s">
        <v>947</v>
      </c>
      <c r="N686" t="s">
        <v>947</v>
      </c>
      <c r="O686" t="s">
        <v>13</v>
      </c>
      <c r="P686" t="s">
        <v>946</v>
      </c>
      <c r="Q686" t="str">
        <f>IF(Table4[[#This Row],[DaysLate]]="","NA",IF(Table4[[#This Row],[DaysLate]]&lt;=0,"On Time",IF(Table4[[#This Row],[DaysLate]]&lt;=30,"1-30 Days",IF(Table4[[#This Row],[DaysLate]]&lt;=60,"30-60 Days",IF(Table4[[#This Row],[DaysLate]]&lt;=90,"60-90 Days","90+ Days")))))</f>
        <v>NA</v>
      </c>
      <c r="R686" t="str">
        <f>IF(Table4[[#This Row],[DaysLate]]="","",IF(Table4[[#This Row],[DaysLate]]&gt;0,1,0))</f>
        <v/>
      </c>
      <c r="S686" t="str">
        <f>IF(Table4[[#This Row],[DisputedFlag]]="","",IF(Table4[[#This Row],[DisputedFlag]]="Yes",1,0))</f>
        <v/>
      </c>
      <c r="T686">
        <f>IF(Table4[[#This Row],[PaymentStatus]]="Open",1,0)</f>
        <v>1</v>
      </c>
      <c r="U686">
        <f>IF(Table4[[#This Row],[InvoiceDate]]&lt;&gt;"",YEAR(Table4[[#This Row],[InvoiceDate]]),"")</f>
        <v>2023</v>
      </c>
    </row>
    <row r="687" spans="1:21" x14ac:dyDescent="0.4">
      <c r="A687" t="s">
        <v>708</v>
      </c>
      <c r="B687" t="s">
        <v>945</v>
      </c>
      <c r="C687" t="s">
        <v>43</v>
      </c>
      <c r="D687" s="1">
        <v>45746</v>
      </c>
      <c r="E687" s="1">
        <v>45776</v>
      </c>
      <c r="F687">
        <v>1595.21</v>
      </c>
      <c r="G687" t="s">
        <v>15</v>
      </c>
      <c r="H687" t="s">
        <v>12</v>
      </c>
      <c r="I687" s="1">
        <v>0</v>
      </c>
      <c r="J687" t="s">
        <v>947</v>
      </c>
      <c r="K687" t="s">
        <v>947</v>
      </c>
      <c r="L687">
        <v>406</v>
      </c>
      <c r="M687" t="s">
        <v>947</v>
      </c>
      <c r="N687" t="s">
        <v>947</v>
      </c>
      <c r="O687" t="s">
        <v>13</v>
      </c>
      <c r="P687" t="s">
        <v>946</v>
      </c>
      <c r="Q687" t="str">
        <f>IF(Table4[[#This Row],[DaysLate]]="","NA",IF(Table4[[#This Row],[DaysLate]]&lt;=0,"On Time",IF(Table4[[#This Row],[DaysLate]]&lt;=30,"1-30 Days",IF(Table4[[#This Row],[DaysLate]]&lt;=60,"30-60 Days",IF(Table4[[#This Row],[DaysLate]]&lt;=90,"60-90 Days","90+ Days")))))</f>
        <v>NA</v>
      </c>
      <c r="R687" t="str">
        <f>IF(Table4[[#This Row],[DaysLate]]="","",IF(Table4[[#This Row],[DaysLate]]&gt;0,1,0))</f>
        <v/>
      </c>
      <c r="S687" t="str">
        <f>IF(Table4[[#This Row],[DisputedFlag]]="","",IF(Table4[[#This Row],[DisputedFlag]]="Yes",1,0))</f>
        <v/>
      </c>
      <c r="T687">
        <f>IF(Table4[[#This Row],[PaymentStatus]]="Open",1,0)</f>
        <v>1</v>
      </c>
      <c r="U687">
        <f>IF(Table4[[#This Row],[InvoiceDate]]&lt;&gt;"",YEAR(Table4[[#This Row],[InvoiceDate]]),"")</f>
        <v>2025</v>
      </c>
    </row>
    <row r="688" spans="1:21" x14ac:dyDescent="0.4">
      <c r="A688" t="s">
        <v>709</v>
      </c>
      <c r="B688" t="s">
        <v>945</v>
      </c>
      <c r="C688" t="s">
        <v>21</v>
      </c>
      <c r="D688" s="1">
        <v>45023</v>
      </c>
      <c r="E688" s="1">
        <v>45053</v>
      </c>
      <c r="F688">
        <v>2246.04</v>
      </c>
      <c r="G688" t="s">
        <v>11</v>
      </c>
      <c r="H688" t="s">
        <v>12</v>
      </c>
      <c r="I688" s="1">
        <v>0</v>
      </c>
      <c r="J688" t="s">
        <v>947</v>
      </c>
      <c r="K688" t="s">
        <v>947</v>
      </c>
      <c r="L688">
        <v>770</v>
      </c>
      <c r="M688" t="s">
        <v>947</v>
      </c>
      <c r="N688" t="s">
        <v>947</v>
      </c>
      <c r="O688" t="s">
        <v>13</v>
      </c>
      <c r="P688" t="s">
        <v>946</v>
      </c>
      <c r="Q688" t="str">
        <f>IF(Table4[[#This Row],[DaysLate]]="","NA",IF(Table4[[#This Row],[DaysLate]]&lt;=0,"On Time",IF(Table4[[#This Row],[DaysLate]]&lt;=30,"1-30 Days",IF(Table4[[#This Row],[DaysLate]]&lt;=60,"30-60 Days",IF(Table4[[#This Row],[DaysLate]]&lt;=90,"60-90 Days","90+ Days")))))</f>
        <v>NA</v>
      </c>
      <c r="R688" t="str">
        <f>IF(Table4[[#This Row],[DaysLate]]="","",IF(Table4[[#This Row],[DaysLate]]&gt;0,1,0))</f>
        <v/>
      </c>
      <c r="S688" t="str">
        <f>IF(Table4[[#This Row],[DisputedFlag]]="","",IF(Table4[[#This Row],[DisputedFlag]]="Yes",1,0))</f>
        <v/>
      </c>
      <c r="T688">
        <f>IF(Table4[[#This Row],[PaymentStatus]]="Open",1,0)</f>
        <v>1</v>
      </c>
      <c r="U688">
        <f>IF(Table4[[#This Row],[InvoiceDate]]&lt;&gt;"",YEAR(Table4[[#This Row],[InvoiceDate]]),"")</f>
        <v>2023</v>
      </c>
    </row>
    <row r="689" spans="1:21" x14ac:dyDescent="0.4">
      <c r="A689" t="s">
        <v>710</v>
      </c>
      <c r="B689" t="s">
        <v>945</v>
      </c>
      <c r="C689" t="s">
        <v>43</v>
      </c>
      <c r="D689" s="1">
        <v>45292</v>
      </c>
      <c r="E689" s="1">
        <v>45322</v>
      </c>
      <c r="F689">
        <v>560.41999999999996</v>
      </c>
      <c r="G689" t="s">
        <v>11</v>
      </c>
      <c r="H689" t="s">
        <v>28</v>
      </c>
      <c r="I689" s="1">
        <v>45322</v>
      </c>
      <c r="J689">
        <v>0</v>
      </c>
      <c r="K689" t="s">
        <v>947</v>
      </c>
      <c r="L689">
        <v>391</v>
      </c>
      <c r="M689" t="s">
        <v>947</v>
      </c>
      <c r="N689" t="s">
        <v>947</v>
      </c>
      <c r="O689" t="s">
        <v>13</v>
      </c>
      <c r="P689" t="s">
        <v>946</v>
      </c>
      <c r="Q689" t="str">
        <f>IF(Table4[[#This Row],[DaysLate]]="","NA",IF(Table4[[#This Row],[DaysLate]]&lt;=0,"On Time",IF(Table4[[#This Row],[DaysLate]]&lt;=30,"1-30 Days",IF(Table4[[#This Row],[DaysLate]]&lt;=60,"30-60 Days",IF(Table4[[#This Row],[DaysLate]]&lt;=90,"60-90 Days","90+ Days")))))</f>
        <v>On Time</v>
      </c>
      <c r="R689">
        <f>IF(Table4[[#This Row],[DaysLate]]="","",IF(Table4[[#This Row],[DaysLate]]&gt;0,1,0))</f>
        <v>0</v>
      </c>
      <c r="S689" t="str">
        <f>IF(Table4[[#This Row],[DisputedFlag]]="","",IF(Table4[[#This Row],[DisputedFlag]]="Yes",1,0))</f>
        <v/>
      </c>
      <c r="T689">
        <f>IF(Table4[[#This Row],[PaymentStatus]]="Open",1,0)</f>
        <v>0</v>
      </c>
      <c r="U689">
        <f>IF(Table4[[#This Row],[InvoiceDate]]&lt;&gt;"",YEAR(Table4[[#This Row],[InvoiceDate]]),"")</f>
        <v>2024</v>
      </c>
    </row>
    <row r="690" spans="1:21" x14ac:dyDescent="0.4">
      <c r="A690" t="s">
        <v>711</v>
      </c>
      <c r="B690" t="s">
        <v>945</v>
      </c>
      <c r="C690" t="s">
        <v>39</v>
      </c>
      <c r="D690" s="1">
        <v>45259</v>
      </c>
      <c r="E690" s="1">
        <v>45289</v>
      </c>
      <c r="F690">
        <v>1796.7</v>
      </c>
      <c r="G690" t="s">
        <v>11</v>
      </c>
      <c r="H690" t="s">
        <v>12</v>
      </c>
      <c r="I690" s="1">
        <v>0</v>
      </c>
      <c r="J690" t="s">
        <v>947</v>
      </c>
      <c r="K690" t="s">
        <v>947</v>
      </c>
      <c r="L690">
        <v>897</v>
      </c>
      <c r="M690" t="s">
        <v>947</v>
      </c>
      <c r="N690" t="s">
        <v>947</v>
      </c>
      <c r="O690" t="s">
        <v>13</v>
      </c>
      <c r="P690" t="s">
        <v>946</v>
      </c>
      <c r="Q690" t="str">
        <f>IF(Table4[[#This Row],[DaysLate]]="","NA",IF(Table4[[#This Row],[DaysLate]]&lt;=0,"On Time",IF(Table4[[#This Row],[DaysLate]]&lt;=30,"1-30 Days",IF(Table4[[#This Row],[DaysLate]]&lt;=60,"30-60 Days",IF(Table4[[#This Row],[DaysLate]]&lt;=90,"60-90 Days","90+ Days")))))</f>
        <v>NA</v>
      </c>
      <c r="R690" t="str">
        <f>IF(Table4[[#This Row],[DaysLate]]="","",IF(Table4[[#This Row],[DaysLate]]&gt;0,1,0))</f>
        <v/>
      </c>
      <c r="S690" t="str">
        <f>IF(Table4[[#This Row],[DisputedFlag]]="","",IF(Table4[[#This Row],[DisputedFlag]]="Yes",1,0))</f>
        <v/>
      </c>
      <c r="T690">
        <f>IF(Table4[[#This Row],[PaymentStatus]]="Open",1,0)</f>
        <v>1</v>
      </c>
      <c r="U690">
        <f>IF(Table4[[#This Row],[InvoiceDate]]&lt;&gt;"",YEAR(Table4[[#This Row],[InvoiceDate]]),"")</f>
        <v>2023</v>
      </c>
    </row>
    <row r="691" spans="1:21" x14ac:dyDescent="0.4">
      <c r="A691" t="s">
        <v>712</v>
      </c>
      <c r="B691" t="s">
        <v>945</v>
      </c>
      <c r="C691" t="s">
        <v>18</v>
      </c>
      <c r="D691" s="1">
        <v>45444</v>
      </c>
      <c r="E691" s="1">
        <v>45474</v>
      </c>
      <c r="F691">
        <v>1049.54</v>
      </c>
      <c r="G691" t="s">
        <v>11</v>
      </c>
      <c r="H691" t="s">
        <v>16</v>
      </c>
      <c r="I691" s="1">
        <v>0</v>
      </c>
      <c r="J691" t="s">
        <v>947</v>
      </c>
      <c r="K691" t="s">
        <v>947</v>
      </c>
      <c r="L691">
        <v>818</v>
      </c>
      <c r="M691" t="s">
        <v>947</v>
      </c>
      <c r="N691" t="s">
        <v>947</v>
      </c>
      <c r="O691" t="s">
        <v>13</v>
      </c>
      <c r="P691" t="s">
        <v>946</v>
      </c>
      <c r="Q691" t="str">
        <f>IF(Table4[[#This Row],[DaysLate]]="","NA",IF(Table4[[#This Row],[DaysLate]]&lt;=0,"On Time",IF(Table4[[#This Row],[DaysLate]]&lt;=30,"1-30 Days",IF(Table4[[#This Row],[DaysLate]]&lt;=60,"30-60 Days",IF(Table4[[#This Row],[DaysLate]]&lt;=90,"60-90 Days","90+ Days")))))</f>
        <v>NA</v>
      </c>
      <c r="R691" t="str">
        <f>IF(Table4[[#This Row],[DaysLate]]="","",IF(Table4[[#This Row],[DaysLate]]&gt;0,1,0))</f>
        <v/>
      </c>
      <c r="S691" t="str">
        <f>IF(Table4[[#This Row],[DisputedFlag]]="","",IF(Table4[[#This Row],[DisputedFlag]]="Yes",1,0))</f>
        <v/>
      </c>
      <c r="T691">
        <f>IF(Table4[[#This Row],[PaymentStatus]]="Open",1,0)</f>
        <v>0</v>
      </c>
      <c r="U691">
        <f>IF(Table4[[#This Row],[InvoiceDate]]&lt;&gt;"",YEAR(Table4[[#This Row],[InvoiceDate]]),"")</f>
        <v>2024</v>
      </c>
    </row>
    <row r="692" spans="1:21" x14ac:dyDescent="0.4">
      <c r="A692" t="s">
        <v>713</v>
      </c>
      <c r="B692" t="s">
        <v>945</v>
      </c>
      <c r="C692" t="s">
        <v>21</v>
      </c>
      <c r="D692" s="1">
        <v>45178</v>
      </c>
      <c r="E692" s="1">
        <v>45208</v>
      </c>
      <c r="F692">
        <v>2858.31</v>
      </c>
      <c r="G692" t="s">
        <v>11</v>
      </c>
      <c r="H692" t="s">
        <v>12</v>
      </c>
      <c r="I692" s="1">
        <v>0</v>
      </c>
      <c r="J692" t="s">
        <v>947</v>
      </c>
      <c r="K692" t="s">
        <v>947</v>
      </c>
      <c r="L692">
        <v>818</v>
      </c>
      <c r="M692" t="s">
        <v>947</v>
      </c>
      <c r="N692" t="s">
        <v>947</v>
      </c>
      <c r="O692" t="s">
        <v>13</v>
      </c>
      <c r="P692" t="s">
        <v>946</v>
      </c>
      <c r="Q692" t="str">
        <f>IF(Table4[[#This Row],[DaysLate]]="","NA",IF(Table4[[#This Row],[DaysLate]]&lt;=0,"On Time",IF(Table4[[#This Row],[DaysLate]]&lt;=30,"1-30 Days",IF(Table4[[#This Row],[DaysLate]]&lt;=60,"30-60 Days",IF(Table4[[#This Row],[DaysLate]]&lt;=90,"60-90 Days","90+ Days")))))</f>
        <v>NA</v>
      </c>
      <c r="R692" t="str">
        <f>IF(Table4[[#This Row],[DaysLate]]="","",IF(Table4[[#This Row],[DaysLate]]&gt;0,1,0))</f>
        <v/>
      </c>
      <c r="S692" t="str">
        <f>IF(Table4[[#This Row],[DisputedFlag]]="","",IF(Table4[[#This Row],[DisputedFlag]]="Yes",1,0))</f>
        <v/>
      </c>
      <c r="T692">
        <f>IF(Table4[[#This Row],[PaymentStatus]]="Open",1,0)</f>
        <v>1</v>
      </c>
      <c r="U692">
        <f>IF(Table4[[#This Row],[InvoiceDate]]&lt;&gt;"",YEAR(Table4[[#This Row],[InvoiceDate]]),"")</f>
        <v>2023</v>
      </c>
    </row>
    <row r="693" spans="1:21" x14ac:dyDescent="0.4">
      <c r="A693" t="s">
        <v>714</v>
      </c>
      <c r="B693" t="s">
        <v>945</v>
      </c>
      <c r="C693" t="s">
        <v>21</v>
      </c>
      <c r="D693" s="1">
        <v>45279</v>
      </c>
      <c r="E693" s="1">
        <v>45309</v>
      </c>
      <c r="F693">
        <v>2144.37</v>
      </c>
      <c r="G693" t="s">
        <v>15</v>
      </c>
      <c r="H693" t="s">
        <v>12</v>
      </c>
      <c r="I693" s="1">
        <v>0</v>
      </c>
      <c r="J693" t="s">
        <v>947</v>
      </c>
      <c r="K693" t="s">
        <v>947</v>
      </c>
      <c r="L693">
        <v>391</v>
      </c>
      <c r="M693" t="s">
        <v>947</v>
      </c>
      <c r="N693" t="s">
        <v>947</v>
      </c>
      <c r="O693" t="s">
        <v>13</v>
      </c>
      <c r="P693" t="s">
        <v>946</v>
      </c>
      <c r="Q693" t="str">
        <f>IF(Table4[[#This Row],[DaysLate]]="","NA",IF(Table4[[#This Row],[DaysLate]]&lt;=0,"On Time",IF(Table4[[#This Row],[DaysLate]]&lt;=30,"1-30 Days",IF(Table4[[#This Row],[DaysLate]]&lt;=60,"30-60 Days",IF(Table4[[#This Row],[DaysLate]]&lt;=90,"60-90 Days","90+ Days")))))</f>
        <v>NA</v>
      </c>
      <c r="R693" t="str">
        <f>IF(Table4[[#This Row],[DaysLate]]="","",IF(Table4[[#This Row],[DaysLate]]&gt;0,1,0))</f>
        <v/>
      </c>
      <c r="S693" t="str">
        <f>IF(Table4[[#This Row],[DisputedFlag]]="","",IF(Table4[[#This Row],[DisputedFlag]]="Yes",1,0))</f>
        <v/>
      </c>
      <c r="T693">
        <f>IF(Table4[[#This Row],[PaymentStatus]]="Open",1,0)</f>
        <v>1</v>
      </c>
      <c r="U693">
        <f>IF(Table4[[#This Row],[InvoiceDate]]&lt;&gt;"",YEAR(Table4[[#This Row],[InvoiceDate]]),"")</f>
        <v>2023</v>
      </c>
    </row>
    <row r="694" spans="1:21" x14ac:dyDescent="0.4">
      <c r="A694" t="s">
        <v>715</v>
      </c>
      <c r="B694" t="s">
        <v>945</v>
      </c>
      <c r="C694" t="s">
        <v>39</v>
      </c>
      <c r="D694" s="1">
        <v>45815</v>
      </c>
      <c r="E694" s="1">
        <v>45845</v>
      </c>
      <c r="F694">
        <v>1051.29</v>
      </c>
      <c r="G694" t="s">
        <v>11</v>
      </c>
      <c r="H694" t="s">
        <v>28</v>
      </c>
      <c r="I694" s="1">
        <v>45845</v>
      </c>
      <c r="J694">
        <v>0</v>
      </c>
      <c r="K694" t="s">
        <v>947</v>
      </c>
      <c r="L694">
        <v>406</v>
      </c>
      <c r="M694" t="s">
        <v>947</v>
      </c>
      <c r="N694" t="s">
        <v>947</v>
      </c>
      <c r="O694" t="s">
        <v>13</v>
      </c>
      <c r="P694" t="s">
        <v>946</v>
      </c>
      <c r="Q694" t="str">
        <f>IF(Table4[[#This Row],[DaysLate]]="","NA",IF(Table4[[#This Row],[DaysLate]]&lt;=0,"On Time",IF(Table4[[#This Row],[DaysLate]]&lt;=30,"1-30 Days",IF(Table4[[#This Row],[DaysLate]]&lt;=60,"30-60 Days",IF(Table4[[#This Row],[DaysLate]]&lt;=90,"60-90 Days","90+ Days")))))</f>
        <v>On Time</v>
      </c>
      <c r="R694">
        <f>IF(Table4[[#This Row],[DaysLate]]="","",IF(Table4[[#This Row],[DaysLate]]&gt;0,1,0))</f>
        <v>0</v>
      </c>
      <c r="S694" t="str">
        <f>IF(Table4[[#This Row],[DisputedFlag]]="","",IF(Table4[[#This Row],[DisputedFlag]]="Yes",1,0))</f>
        <v/>
      </c>
      <c r="T694">
        <f>IF(Table4[[#This Row],[PaymentStatus]]="Open",1,0)</f>
        <v>0</v>
      </c>
      <c r="U694">
        <f>IF(Table4[[#This Row],[InvoiceDate]]&lt;&gt;"",YEAR(Table4[[#This Row],[InvoiceDate]]),"")</f>
        <v>2025</v>
      </c>
    </row>
    <row r="695" spans="1:21" x14ac:dyDescent="0.4">
      <c r="A695" t="s">
        <v>716</v>
      </c>
      <c r="B695" t="s">
        <v>945</v>
      </c>
      <c r="C695" t="s">
        <v>39</v>
      </c>
      <c r="D695" s="1">
        <v>45006</v>
      </c>
      <c r="E695" s="1">
        <v>45036</v>
      </c>
      <c r="F695">
        <v>212.66</v>
      </c>
      <c r="G695" t="s">
        <v>22</v>
      </c>
      <c r="H695" t="s">
        <v>16</v>
      </c>
      <c r="I695" s="1">
        <v>0</v>
      </c>
      <c r="J695" t="s">
        <v>947</v>
      </c>
      <c r="K695" t="s">
        <v>947</v>
      </c>
      <c r="L695">
        <v>770</v>
      </c>
      <c r="M695" t="s">
        <v>947</v>
      </c>
      <c r="N695" t="s">
        <v>947</v>
      </c>
      <c r="O695" t="s">
        <v>13</v>
      </c>
      <c r="P695" t="s">
        <v>946</v>
      </c>
      <c r="Q695" t="str">
        <f>IF(Table4[[#This Row],[DaysLate]]="","NA",IF(Table4[[#This Row],[DaysLate]]&lt;=0,"On Time",IF(Table4[[#This Row],[DaysLate]]&lt;=30,"1-30 Days",IF(Table4[[#This Row],[DaysLate]]&lt;=60,"30-60 Days",IF(Table4[[#This Row],[DaysLate]]&lt;=90,"60-90 Days","90+ Days")))))</f>
        <v>NA</v>
      </c>
      <c r="R695" t="str">
        <f>IF(Table4[[#This Row],[DaysLate]]="","",IF(Table4[[#This Row],[DaysLate]]&gt;0,1,0))</f>
        <v/>
      </c>
      <c r="S695" t="str">
        <f>IF(Table4[[#This Row],[DisputedFlag]]="","",IF(Table4[[#This Row],[DisputedFlag]]="Yes",1,0))</f>
        <v/>
      </c>
      <c r="T695">
        <f>IF(Table4[[#This Row],[PaymentStatus]]="Open",1,0)</f>
        <v>0</v>
      </c>
      <c r="U695">
        <f>IF(Table4[[#This Row],[InvoiceDate]]&lt;&gt;"",YEAR(Table4[[#This Row],[InvoiceDate]]),"")</f>
        <v>2023</v>
      </c>
    </row>
    <row r="696" spans="1:21" x14ac:dyDescent="0.4">
      <c r="A696" t="s">
        <v>717</v>
      </c>
      <c r="B696" t="s">
        <v>945</v>
      </c>
      <c r="C696" t="s">
        <v>18</v>
      </c>
      <c r="D696" s="1">
        <v>45271</v>
      </c>
      <c r="E696" s="1">
        <v>45301</v>
      </c>
      <c r="F696">
        <v>2649.88</v>
      </c>
      <c r="G696" t="s">
        <v>11</v>
      </c>
      <c r="H696" t="s">
        <v>28</v>
      </c>
      <c r="I696" s="1">
        <v>45301</v>
      </c>
      <c r="J696">
        <v>0</v>
      </c>
      <c r="K696" t="s">
        <v>947</v>
      </c>
      <c r="L696">
        <v>897</v>
      </c>
      <c r="M696" t="s">
        <v>947</v>
      </c>
      <c r="N696" t="s">
        <v>947</v>
      </c>
      <c r="O696" t="s">
        <v>13</v>
      </c>
      <c r="P696" t="s">
        <v>946</v>
      </c>
      <c r="Q696" t="str">
        <f>IF(Table4[[#This Row],[DaysLate]]="","NA",IF(Table4[[#This Row],[DaysLate]]&lt;=0,"On Time",IF(Table4[[#This Row],[DaysLate]]&lt;=30,"1-30 Days",IF(Table4[[#This Row],[DaysLate]]&lt;=60,"30-60 Days",IF(Table4[[#This Row],[DaysLate]]&lt;=90,"60-90 Days","90+ Days")))))</f>
        <v>On Time</v>
      </c>
      <c r="R696">
        <f>IF(Table4[[#This Row],[DaysLate]]="","",IF(Table4[[#This Row],[DaysLate]]&gt;0,1,0))</f>
        <v>0</v>
      </c>
      <c r="S696" t="str">
        <f>IF(Table4[[#This Row],[DisputedFlag]]="","",IF(Table4[[#This Row],[DisputedFlag]]="Yes",1,0))</f>
        <v/>
      </c>
      <c r="T696">
        <f>IF(Table4[[#This Row],[PaymentStatus]]="Open",1,0)</f>
        <v>0</v>
      </c>
      <c r="U696">
        <f>IF(Table4[[#This Row],[InvoiceDate]]&lt;&gt;"",YEAR(Table4[[#This Row],[InvoiceDate]]),"")</f>
        <v>2023</v>
      </c>
    </row>
    <row r="697" spans="1:21" x14ac:dyDescent="0.4">
      <c r="A697" t="s">
        <v>718</v>
      </c>
      <c r="B697" t="s">
        <v>945</v>
      </c>
      <c r="C697" t="s">
        <v>10</v>
      </c>
      <c r="D697" s="1">
        <v>45074</v>
      </c>
      <c r="E697" s="1">
        <v>45104</v>
      </c>
      <c r="F697">
        <v>2025.22</v>
      </c>
      <c r="G697" t="s">
        <v>19</v>
      </c>
      <c r="H697" t="s">
        <v>12</v>
      </c>
      <c r="I697" s="1">
        <v>0</v>
      </c>
      <c r="J697" t="s">
        <v>947</v>
      </c>
      <c r="K697" t="s">
        <v>947</v>
      </c>
      <c r="L697">
        <v>406</v>
      </c>
      <c r="M697" t="s">
        <v>947</v>
      </c>
      <c r="N697" t="s">
        <v>947</v>
      </c>
      <c r="O697" t="s">
        <v>13</v>
      </c>
      <c r="P697" t="s">
        <v>946</v>
      </c>
      <c r="Q697" t="str">
        <f>IF(Table4[[#This Row],[DaysLate]]="","NA",IF(Table4[[#This Row],[DaysLate]]&lt;=0,"On Time",IF(Table4[[#This Row],[DaysLate]]&lt;=30,"1-30 Days",IF(Table4[[#This Row],[DaysLate]]&lt;=60,"30-60 Days",IF(Table4[[#This Row],[DaysLate]]&lt;=90,"60-90 Days","90+ Days")))))</f>
        <v>NA</v>
      </c>
      <c r="R697" t="str">
        <f>IF(Table4[[#This Row],[DaysLate]]="","",IF(Table4[[#This Row],[DaysLate]]&gt;0,1,0))</f>
        <v/>
      </c>
      <c r="S697" t="str">
        <f>IF(Table4[[#This Row],[DisputedFlag]]="","",IF(Table4[[#This Row],[DisputedFlag]]="Yes",1,0))</f>
        <v/>
      </c>
      <c r="T697">
        <f>IF(Table4[[#This Row],[PaymentStatus]]="Open",1,0)</f>
        <v>1</v>
      </c>
      <c r="U697">
        <f>IF(Table4[[#This Row],[InvoiceDate]]&lt;&gt;"",YEAR(Table4[[#This Row],[InvoiceDate]]),"")</f>
        <v>2023</v>
      </c>
    </row>
    <row r="698" spans="1:21" x14ac:dyDescent="0.4">
      <c r="A698" t="s">
        <v>719</v>
      </c>
      <c r="B698" t="s">
        <v>945</v>
      </c>
      <c r="C698" t="s">
        <v>18</v>
      </c>
      <c r="D698" s="1">
        <v>45779</v>
      </c>
      <c r="E698" s="1">
        <v>45809</v>
      </c>
      <c r="F698">
        <v>2110.4899999999998</v>
      </c>
      <c r="G698" t="s">
        <v>19</v>
      </c>
      <c r="H698" t="s">
        <v>28</v>
      </c>
      <c r="I698" s="1">
        <v>45838</v>
      </c>
      <c r="J698">
        <v>29</v>
      </c>
      <c r="K698" t="s">
        <v>947</v>
      </c>
      <c r="L698">
        <v>770</v>
      </c>
      <c r="M698" t="s">
        <v>947</v>
      </c>
      <c r="N698" t="s">
        <v>947</v>
      </c>
      <c r="O698" t="s">
        <v>13</v>
      </c>
      <c r="P698" t="s">
        <v>946</v>
      </c>
      <c r="Q698" t="str">
        <f>IF(Table4[[#This Row],[DaysLate]]="","NA",IF(Table4[[#This Row],[DaysLate]]&lt;=0,"On Time",IF(Table4[[#This Row],[DaysLate]]&lt;=30,"1-30 Days",IF(Table4[[#This Row],[DaysLate]]&lt;=60,"30-60 Days",IF(Table4[[#This Row],[DaysLate]]&lt;=90,"60-90 Days","90+ Days")))))</f>
        <v>1-30 Days</v>
      </c>
      <c r="R698">
        <f>IF(Table4[[#This Row],[DaysLate]]="","",IF(Table4[[#This Row],[DaysLate]]&gt;0,1,0))</f>
        <v>1</v>
      </c>
      <c r="S698" t="str">
        <f>IF(Table4[[#This Row],[DisputedFlag]]="","",IF(Table4[[#This Row],[DisputedFlag]]="Yes",1,0))</f>
        <v/>
      </c>
      <c r="T698">
        <f>IF(Table4[[#This Row],[PaymentStatus]]="Open",1,0)</f>
        <v>0</v>
      </c>
      <c r="U698">
        <f>IF(Table4[[#This Row],[InvoiceDate]]&lt;&gt;"",YEAR(Table4[[#This Row],[InvoiceDate]]),"")</f>
        <v>2025</v>
      </c>
    </row>
    <row r="699" spans="1:21" x14ac:dyDescent="0.4">
      <c r="A699" t="s">
        <v>720</v>
      </c>
      <c r="B699" t="s">
        <v>945</v>
      </c>
      <c r="C699" t="s">
        <v>18</v>
      </c>
      <c r="D699" s="1">
        <v>45624</v>
      </c>
      <c r="E699" s="1">
        <v>45654</v>
      </c>
      <c r="F699">
        <v>4740.3</v>
      </c>
      <c r="G699" t="s">
        <v>15</v>
      </c>
      <c r="H699" t="s">
        <v>28</v>
      </c>
      <c r="I699" s="1">
        <v>45654</v>
      </c>
      <c r="J699">
        <v>0</v>
      </c>
      <c r="K699" t="s">
        <v>947</v>
      </c>
      <c r="L699">
        <v>818</v>
      </c>
      <c r="M699" t="s">
        <v>947</v>
      </c>
      <c r="N699" t="s">
        <v>947</v>
      </c>
      <c r="O699" t="s">
        <v>13</v>
      </c>
      <c r="P699" t="s">
        <v>946</v>
      </c>
      <c r="Q699" t="str">
        <f>IF(Table4[[#This Row],[DaysLate]]="","NA",IF(Table4[[#This Row],[DaysLate]]&lt;=0,"On Time",IF(Table4[[#This Row],[DaysLate]]&lt;=30,"1-30 Days",IF(Table4[[#This Row],[DaysLate]]&lt;=60,"30-60 Days",IF(Table4[[#This Row],[DaysLate]]&lt;=90,"60-90 Days","90+ Days")))))</f>
        <v>On Time</v>
      </c>
      <c r="R699">
        <f>IF(Table4[[#This Row],[DaysLate]]="","",IF(Table4[[#This Row],[DaysLate]]&gt;0,1,0))</f>
        <v>0</v>
      </c>
      <c r="S699" t="str">
        <f>IF(Table4[[#This Row],[DisputedFlag]]="","",IF(Table4[[#This Row],[DisputedFlag]]="Yes",1,0))</f>
        <v/>
      </c>
      <c r="T699">
        <f>IF(Table4[[#This Row],[PaymentStatus]]="Open",1,0)</f>
        <v>0</v>
      </c>
      <c r="U699">
        <f>IF(Table4[[#This Row],[InvoiceDate]]&lt;&gt;"",YEAR(Table4[[#This Row],[InvoiceDate]]),"")</f>
        <v>2024</v>
      </c>
    </row>
    <row r="700" spans="1:21" x14ac:dyDescent="0.4">
      <c r="A700" t="s">
        <v>721</v>
      </c>
      <c r="B700" t="s">
        <v>945</v>
      </c>
      <c r="C700" t="s">
        <v>43</v>
      </c>
      <c r="D700" s="1">
        <v>45571</v>
      </c>
      <c r="E700" s="1">
        <v>45601</v>
      </c>
      <c r="F700">
        <v>2511.0500000000002</v>
      </c>
      <c r="G700" t="s">
        <v>15</v>
      </c>
      <c r="H700" t="s">
        <v>16</v>
      </c>
      <c r="I700" s="1">
        <v>0</v>
      </c>
      <c r="J700" t="s">
        <v>947</v>
      </c>
      <c r="K700" t="s">
        <v>947</v>
      </c>
      <c r="L700">
        <v>391</v>
      </c>
      <c r="M700" t="s">
        <v>947</v>
      </c>
      <c r="N700" t="s">
        <v>947</v>
      </c>
      <c r="O700" t="s">
        <v>13</v>
      </c>
      <c r="P700" t="s">
        <v>946</v>
      </c>
      <c r="Q700" t="str">
        <f>IF(Table4[[#This Row],[DaysLate]]="","NA",IF(Table4[[#This Row],[DaysLate]]&lt;=0,"On Time",IF(Table4[[#This Row],[DaysLate]]&lt;=30,"1-30 Days",IF(Table4[[#This Row],[DaysLate]]&lt;=60,"30-60 Days",IF(Table4[[#This Row],[DaysLate]]&lt;=90,"60-90 Days","90+ Days")))))</f>
        <v>NA</v>
      </c>
      <c r="R700" t="str">
        <f>IF(Table4[[#This Row],[DaysLate]]="","",IF(Table4[[#This Row],[DaysLate]]&gt;0,1,0))</f>
        <v/>
      </c>
      <c r="S700" t="str">
        <f>IF(Table4[[#This Row],[DisputedFlag]]="","",IF(Table4[[#This Row],[DisputedFlag]]="Yes",1,0))</f>
        <v/>
      </c>
      <c r="T700">
        <f>IF(Table4[[#This Row],[PaymentStatus]]="Open",1,0)</f>
        <v>0</v>
      </c>
      <c r="U700">
        <f>IF(Table4[[#This Row],[InvoiceDate]]&lt;&gt;"",YEAR(Table4[[#This Row],[InvoiceDate]]),"")</f>
        <v>2024</v>
      </c>
    </row>
    <row r="701" spans="1:21" x14ac:dyDescent="0.4">
      <c r="A701" t="s">
        <v>722</v>
      </c>
      <c r="B701" t="s">
        <v>945</v>
      </c>
      <c r="C701" t="s">
        <v>18</v>
      </c>
      <c r="D701" s="1">
        <v>45459</v>
      </c>
      <c r="E701" s="1">
        <v>45489</v>
      </c>
      <c r="F701">
        <v>1198.06</v>
      </c>
      <c r="G701" t="s">
        <v>22</v>
      </c>
      <c r="H701" t="s">
        <v>12</v>
      </c>
      <c r="I701" s="1">
        <v>0</v>
      </c>
      <c r="J701" t="s">
        <v>947</v>
      </c>
      <c r="K701" t="s">
        <v>947</v>
      </c>
      <c r="L701">
        <v>897</v>
      </c>
      <c r="M701" t="s">
        <v>947</v>
      </c>
      <c r="N701" t="s">
        <v>947</v>
      </c>
      <c r="O701" t="s">
        <v>13</v>
      </c>
      <c r="P701" t="s">
        <v>946</v>
      </c>
      <c r="Q701" t="str">
        <f>IF(Table4[[#This Row],[DaysLate]]="","NA",IF(Table4[[#This Row],[DaysLate]]&lt;=0,"On Time",IF(Table4[[#This Row],[DaysLate]]&lt;=30,"1-30 Days",IF(Table4[[#This Row],[DaysLate]]&lt;=60,"30-60 Days",IF(Table4[[#This Row],[DaysLate]]&lt;=90,"60-90 Days","90+ Days")))))</f>
        <v>NA</v>
      </c>
      <c r="R701" t="str">
        <f>IF(Table4[[#This Row],[DaysLate]]="","",IF(Table4[[#This Row],[DaysLate]]&gt;0,1,0))</f>
        <v/>
      </c>
      <c r="S701" t="str">
        <f>IF(Table4[[#This Row],[DisputedFlag]]="","",IF(Table4[[#This Row],[DisputedFlag]]="Yes",1,0))</f>
        <v/>
      </c>
      <c r="T701">
        <f>IF(Table4[[#This Row],[PaymentStatus]]="Open",1,0)</f>
        <v>1</v>
      </c>
      <c r="U701">
        <f>IF(Table4[[#This Row],[InvoiceDate]]&lt;&gt;"",YEAR(Table4[[#This Row],[InvoiceDate]]),"")</f>
        <v>2024</v>
      </c>
    </row>
    <row r="702" spans="1:21" x14ac:dyDescent="0.4">
      <c r="A702" t="s">
        <v>723</v>
      </c>
      <c r="B702" t="s">
        <v>945</v>
      </c>
      <c r="C702" t="s">
        <v>21</v>
      </c>
      <c r="D702" s="1">
        <v>45627</v>
      </c>
      <c r="E702" s="1">
        <v>45657</v>
      </c>
      <c r="F702">
        <v>4648.54</v>
      </c>
      <c r="G702" t="s">
        <v>22</v>
      </c>
      <c r="H702" t="s">
        <v>16</v>
      </c>
      <c r="I702" s="1">
        <v>0</v>
      </c>
      <c r="J702" t="s">
        <v>947</v>
      </c>
      <c r="K702" t="s">
        <v>947</v>
      </c>
      <c r="L702">
        <v>897</v>
      </c>
      <c r="M702" t="s">
        <v>947</v>
      </c>
      <c r="N702" t="s">
        <v>947</v>
      </c>
      <c r="O702" t="s">
        <v>13</v>
      </c>
      <c r="P702" t="s">
        <v>946</v>
      </c>
      <c r="Q702" t="str">
        <f>IF(Table4[[#This Row],[DaysLate]]="","NA",IF(Table4[[#This Row],[DaysLate]]&lt;=0,"On Time",IF(Table4[[#This Row],[DaysLate]]&lt;=30,"1-30 Days",IF(Table4[[#This Row],[DaysLate]]&lt;=60,"30-60 Days",IF(Table4[[#This Row],[DaysLate]]&lt;=90,"60-90 Days","90+ Days")))))</f>
        <v>NA</v>
      </c>
      <c r="R702" t="str">
        <f>IF(Table4[[#This Row],[DaysLate]]="","",IF(Table4[[#This Row],[DaysLate]]&gt;0,1,0))</f>
        <v/>
      </c>
      <c r="S702" t="str">
        <f>IF(Table4[[#This Row],[DisputedFlag]]="","",IF(Table4[[#This Row],[DisputedFlag]]="Yes",1,0))</f>
        <v/>
      </c>
      <c r="T702">
        <f>IF(Table4[[#This Row],[PaymentStatus]]="Open",1,0)</f>
        <v>0</v>
      </c>
      <c r="U702">
        <f>IF(Table4[[#This Row],[InvoiceDate]]&lt;&gt;"",YEAR(Table4[[#This Row],[InvoiceDate]]),"")</f>
        <v>2024</v>
      </c>
    </row>
    <row r="703" spans="1:21" x14ac:dyDescent="0.4">
      <c r="A703" t="s">
        <v>724</v>
      </c>
      <c r="B703" t="s">
        <v>945</v>
      </c>
      <c r="C703" t="s">
        <v>39</v>
      </c>
      <c r="D703" s="1">
        <v>45391</v>
      </c>
      <c r="E703" s="1">
        <v>45421</v>
      </c>
      <c r="F703">
        <v>1123.9000000000001</v>
      </c>
      <c r="G703" t="s">
        <v>22</v>
      </c>
      <c r="H703" t="s">
        <v>12</v>
      </c>
      <c r="I703" s="1">
        <v>0</v>
      </c>
      <c r="J703" t="s">
        <v>947</v>
      </c>
      <c r="K703" t="s">
        <v>947</v>
      </c>
      <c r="L703">
        <v>391</v>
      </c>
      <c r="M703" t="s">
        <v>947</v>
      </c>
      <c r="N703" t="s">
        <v>947</v>
      </c>
      <c r="O703" t="s">
        <v>13</v>
      </c>
      <c r="P703" t="s">
        <v>946</v>
      </c>
      <c r="Q703" t="str">
        <f>IF(Table4[[#This Row],[DaysLate]]="","NA",IF(Table4[[#This Row],[DaysLate]]&lt;=0,"On Time",IF(Table4[[#This Row],[DaysLate]]&lt;=30,"1-30 Days",IF(Table4[[#This Row],[DaysLate]]&lt;=60,"30-60 Days",IF(Table4[[#This Row],[DaysLate]]&lt;=90,"60-90 Days","90+ Days")))))</f>
        <v>NA</v>
      </c>
      <c r="R703" t="str">
        <f>IF(Table4[[#This Row],[DaysLate]]="","",IF(Table4[[#This Row],[DaysLate]]&gt;0,1,0))</f>
        <v/>
      </c>
      <c r="S703" t="str">
        <f>IF(Table4[[#This Row],[DisputedFlag]]="","",IF(Table4[[#This Row],[DisputedFlag]]="Yes",1,0))</f>
        <v/>
      </c>
      <c r="T703">
        <f>IF(Table4[[#This Row],[PaymentStatus]]="Open",1,0)</f>
        <v>1</v>
      </c>
      <c r="U703">
        <f>IF(Table4[[#This Row],[InvoiceDate]]&lt;&gt;"",YEAR(Table4[[#This Row],[InvoiceDate]]),"")</f>
        <v>2024</v>
      </c>
    </row>
    <row r="704" spans="1:21" x14ac:dyDescent="0.4">
      <c r="A704" t="s">
        <v>725</v>
      </c>
      <c r="B704" t="s">
        <v>945</v>
      </c>
      <c r="C704" t="s">
        <v>10</v>
      </c>
      <c r="D704" s="1">
        <v>45271</v>
      </c>
      <c r="E704" s="1">
        <v>45301</v>
      </c>
      <c r="F704">
        <v>137.11000000000001</v>
      </c>
      <c r="G704" t="s">
        <v>22</v>
      </c>
      <c r="H704" t="s">
        <v>16</v>
      </c>
      <c r="I704" s="1">
        <v>0</v>
      </c>
      <c r="J704" t="s">
        <v>947</v>
      </c>
      <c r="K704" t="s">
        <v>947</v>
      </c>
      <c r="L704">
        <v>818</v>
      </c>
      <c r="M704" t="s">
        <v>947</v>
      </c>
      <c r="N704" t="s">
        <v>947</v>
      </c>
      <c r="O704" t="s">
        <v>13</v>
      </c>
      <c r="P704" t="s">
        <v>946</v>
      </c>
      <c r="Q704" t="str">
        <f>IF(Table4[[#This Row],[DaysLate]]="","NA",IF(Table4[[#This Row],[DaysLate]]&lt;=0,"On Time",IF(Table4[[#This Row],[DaysLate]]&lt;=30,"1-30 Days",IF(Table4[[#This Row],[DaysLate]]&lt;=60,"30-60 Days",IF(Table4[[#This Row],[DaysLate]]&lt;=90,"60-90 Days","90+ Days")))))</f>
        <v>NA</v>
      </c>
      <c r="R704" t="str">
        <f>IF(Table4[[#This Row],[DaysLate]]="","",IF(Table4[[#This Row],[DaysLate]]&gt;0,1,0))</f>
        <v/>
      </c>
      <c r="S704" t="str">
        <f>IF(Table4[[#This Row],[DisputedFlag]]="","",IF(Table4[[#This Row],[DisputedFlag]]="Yes",1,0))</f>
        <v/>
      </c>
      <c r="T704">
        <f>IF(Table4[[#This Row],[PaymentStatus]]="Open",1,0)</f>
        <v>0</v>
      </c>
      <c r="U704">
        <f>IF(Table4[[#This Row],[InvoiceDate]]&lt;&gt;"",YEAR(Table4[[#This Row],[InvoiceDate]]),"")</f>
        <v>2023</v>
      </c>
    </row>
    <row r="705" spans="1:21" x14ac:dyDescent="0.4">
      <c r="A705" t="s">
        <v>726</v>
      </c>
      <c r="B705" t="s">
        <v>945</v>
      </c>
      <c r="C705" t="s">
        <v>10</v>
      </c>
      <c r="D705" s="1">
        <v>45445</v>
      </c>
      <c r="E705" s="1">
        <v>45475</v>
      </c>
      <c r="F705">
        <v>1824.99</v>
      </c>
      <c r="G705" t="s">
        <v>11</v>
      </c>
      <c r="H705" t="s">
        <v>28</v>
      </c>
      <c r="I705" s="1">
        <v>45475</v>
      </c>
      <c r="J705">
        <v>0</v>
      </c>
      <c r="K705" t="s">
        <v>947</v>
      </c>
      <c r="L705">
        <v>406</v>
      </c>
      <c r="M705" t="s">
        <v>947</v>
      </c>
      <c r="N705" t="s">
        <v>947</v>
      </c>
      <c r="O705" t="s">
        <v>13</v>
      </c>
      <c r="P705" t="s">
        <v>946</v>
      </c>
      <c r="Q705" t="str">
        <f>IF(Table4[[#This Row],[DaysLate]]="","NA",IF(Table4[[#This Row],[DaysLate]]&lt;=0,"On Time",IF(Table4[[#This Row],[DaysLate]]&lt;=30,"1-30 Days",IF(Table4[[#This Row],[DaysLate]]&lt;=60,"30-60 Days",IF(Table4[[#This Row],[DaysLate]]&lt;=90,"60-90 Days","90+ Days")))))</f>
        <v>On Time</v>
      </c>
      <c r="R705">
        <f>IF(Table4[[#This Row],[DaysLate]]="","",IF(Table4[[#This Row],[DaysLate]]&gt;0,1,0))</f>
        <v>0</v>
      </c>
      <c r="S705" t="str">
        <f>IF(Table4[[#This Row],[DisputedFlag]]="","",IF(Table4[[#This Row],[DisputedFlag]]="Yes",1,0))</f>
        <v/>
      </c>
      <c r="T705">
        <f>IF(Table4[[#This Row],[PaymentStatus]]="Open",1,0)</f>
        <v>0</v>
      </c>
      <c r="U705">
        <f>IF(Table4[[#This Row],[InvoiceDate]]&lt;&gt;"",YEAR(Table4[[#This Row],[InvoiceDate]]),"")</f>
        <v>2024</v>
      </c>
    </row>
    <row r="706" spans="1:21" x14ac:dyDescent="0.4">
      <c r="A706" t="s">
        <v>727</v>
      </c>
      <c r="B706" t="s">
        <v>945</v>
      </c>
      <c r="C706" t="s">
        <v>39</v>
      </c>
      <c r="D706" s="1">
        <v>45079</v>
      </c>
      <c r="E706" s="1">
        <v>45109</v>
      </c>
      <c r="F706">
        <v>3916.78</v>
      </c>
      <c r="G706" t="s">
        <v>19</v>
      </c>
      <c r="H706" t="s">
        <v>16</v>
      </c>
      <c r="I706" s="1">
        <v>0</v>
      </c>
      <c r="J706" t="s">
        <v>947</v>
      </c>
      <c r="K706" t="s">
        <v>947</v>
      </c>
      <c r="L706">
        <v>770</v>
      </c>
      <c r="M706" t="s">
        <v>947</v>
      </c>
      <c r="N706" t="s">
        <v>947</v>
      </c>
      <c r="O706" t="s">
        <v>13</v>
      </c>
      <c r="P706" t="s">
        <v>946</v>
      </c>
      <c r="Q706" t="str">
        <f>IF(Table4[[#This Row],[DaysLate]]="","NA",IF(Table4[[#This Row],[DaysLate]]&lt;=0,"On Time",IF(Table4[[#This Row],[DaysLate]]&lt;=30,"1-30 Days",IF(Table4[[#This Row],[DaysLate]]&lt;=60,"30-60 Days",IF(Table4[[#This Row],[DaysLate]]&lt;=90,"60-90 Days","90+ Days")))))</f>
        <v>NA</v>
      </c>
      <c r="R706" t="str">
        <f>IF(Table4[[#This Row],[DaysLate]]="","",IF(Table4[[#This Row],[DaysLate]]&gt;0,1,0))</f>
        <v/>
      </c>
      <c r="S706" t="str">
        <f>IF(Table4[[#This Row],[DisputedFlag]]="","",IF(Table4[[#This Row],[DisputedFlag]]="Yes",1,0))</f>
        <v/>
      </c>
      <c r="T706">
        <f>IF(Table4[[#This Row],[PaymentStatus]]="Open",1,0)</f>
        <v>0</v>
      </c>
      <c r="U706">
        <f>IF(Table4[[#This Row],[InvoiceDate]]&lt;&gt;"",YEAR(Table4[[#This Row],[InvoiceDate]]),"")</f>
        <v>2023</v>
      </c>
    </row>
    <row r="707" spans="1:21" x14ac:dyDescent="0.4">
      <c r="A707" t="s">
        <v>728</v>
      </c>
      <c r="B707" t="s">
        <v>945</v>
      </c>
      <c r="C707" t="s">
        <v>21</v>
      </c>
      <c r="D707" s="1">
        <v>45091</v>
      </c>
      <c r="E707" s="1">
        <v>45121</v>
      </c>
      <c r="F707">
        <v>4748.8999999999996</v>
      </c>
      <c r="G707" t="s">
        <v>25</v>
      </c>
      <c r="H707" t="s">
        <v>16</v>
      </c>
      <c r="I707" s="1">
        <v>0</v>
      </c>
      <c r="J707" t="s">
        <v>947</v>
      </c>
      <c r="K707" t="s">
        <v>947</v>
      </c>
      <c r="L707">
        <v>770</v>
      </c>
      <c r="M707" t="s">
        <v>947</v>
      </c>
      <c r="N707" t="s">
        <v>947</v>
      </c>
      <c r="O707" t="s">
        <v>13</v>
      </c>
      <c r="P707" t="s">
        <v>946</v>
      </c>
      <c r="Q707" t="str">
        <f>IF(Table4[[#This Row],[DaysLate]]="","NA",IF(Table4[[#This Row],[DaysLate]]&lt;=0,"On Time",IF(Table4[[#This Row],[DaysLate]]&lt;=30,"1-30 Days",IF(Table4[[#This Row],[DaysLate]]&lt;=60,"30-60 Days",IF(Table4[[#This Row],[DaysLate]]&lt;=90,"60-90 Days","90+ Days")))))</f>
        <v>NA</v>
      </c>
      <c r="R707" t="str">
        <f>IF(Table4[[#This Row],[DaysLate]]="","",IF(Table4[[#This Row],[DaysLate]]&gt;0,1,0))</f>
        <v/>
      </c>
      <c r="S707" t="str">
        <f>IF(Table4[[#This Row],[DisputedFlag]]="","",IF(Table4[[#This Row],[DisputedFlag]]="Yes",1,0))</f>
        <v/>
      </c>
      <c r="T707">
        <f>IF(Table4[[#This Row],[PaymentStatus]]="Open",1,0)</f>
        <v>0</v>
      </c>
      <c r="U707">
        <f>IF(Table4[[#This Row],[InvoiceDate]]&lt;&gt;"",YEAR(Table4[[#This Row],[InvoiceDate]]),"")</f>
        <v>2023</v>
      </c>
    </row>
    <row r="708" spans="1:21" x14ac:dyDescent="0.4">
      <c r="A708" t="s">
        <v>729</v>
      </c>
      <c r="B708" t="s">
        <v>945</v>
      </c>
      <c r="C708" t="s">
        <v>43</v>
      </c>
      <c r="D708" s="1">
        <v>45770</v>
      </c>
      <c r="E708" s="1">
        <v>45800</v>
      </c>
      <c r="F708">
        <v>2620.19</v>
      </c>
      <c r="G708" t="s">
        <v>11</v>
      </c>
      <c r="H708" t="s">
        <v>12</v>
      </c>
      <c r="I708" s="1">
        <v>0</v>
      </c>
      <c r="J708" t="s">
        <v>947</v>
      </c>
      <c r="K708" t="s">
        <v>947</v>
      </c>
      <c r="L708">
        <v>818</v>
      </c>
      <c r="M708" t="s">
        <v>947</v>
      </c>
      <c r="N708" t="s">
        <v>947</v>
      </c>
      <c r="O708" t="s">
        <v>13</v>
      </c>
      <c r="P708" t="s">
        <v>946</v>
      </c>
      <c r="Q708" t="str">
        <f>IF(Table4[[#This Row],[DaysLate]]="","NA",IF(Table4[[#This Row],[DaysLate]]&lt;=0,"On Time",IF(Table4[[#This Row],[DaysLate]]&lt;=30,"1-30 Days",IF(Table4[[#This Row],[DaysLate]]&lt;=60,"30-60 Days",IF(Table4[[#This Row],[DaysLate]]&lt;=90,"60-90 Days","90+ Days")))))</f>
        <v>NA</v>
      </c>
      <c r="R708" t="str">
        <f>IF(Table4[[#This Row],[DaysLate]]="","",IF(Table4[[#This Row],[DaysLate]]&gt;0,1,0))</f>
        <v/>
      </c>
      <c r="S708" t="str">
        <f>IF(Table4[[#This Row],[DisputedFlag]]="","",IF(Table4[[#This Row],[DisputedFlag]]="Yes",1,0))</f>
        <v/>
      </c>
      <c r="T708">
        <f>IF(Table4[[#This Row],[PaymentStatus]]="Open",1,0)</f>
        <v>1</v>
      </c>
      <c r="U708">
        <f>IF(Table4[[#This Row],[InvoiceDate]]&lt;&gt;"",YEAR(Table4[[#This Row],[InvoiceDate]]),"")</f>
        <v>2025</v>
      </c>
    </row>
    <row r="709" spans="1:21" x14ac:dyDescent="0.4">
      <c r="A709" t="s">
        <v>730</v>
      </c>
      <c r="B709" t="s">
        <v>945</v>
      </c>
      <c r="C709" t="s">
        <v>18</v>
      </c>
      <c r="D709" s="1">
        <v>44990</v>
      </c>
      <c r="E709" s="1">
        <v>45020</v>
      </c>
      <c r="F709">
        <v>3038.06</v>
      </c>
      <c r="G709" t="s">
        <v>25</v>
      </c>
      <c r="H709" t="s">
        <v>12</v>
      </c>
      <c r="I709" s="1">
        <v>0</v>
      </c>
      <c r="J709" t="s">
        <v>947</v>
      </c>
      <c r="K709" t="s">
        <v>947</v>
      </c>
      <c r="L709">
        <v>406</v>
      </c>
      <c r="M709" t="s">
        <v>947</v>
      </c>
      <c r="N709" t="s">
        <v>947</v>
      </c>
      <c r="O709" t="s">
        <v>13</v>
      </c>
      <c r="P709" t="s">
        <v>946</v>
      </c>
      <c r="Q709" t="str">
        <f>IF(Table4[[#This Row],[DaysLate]]="","NA",IF(Table4[[#This Row],[DaysLate]]&lt;=0,"On Time",IF(Table4[[#This Row],[DaysLate]]&lt;=30,"1-30 Days",IF(Table4[[#This Row],[DaysLate]]&lt;=60,"30-60 Days",IF(Table4[[#This Row],[DaysLate]]&lt;=90,"60-90 Days","90+ Days")))))</f>
        <v>NA</v>
      </c>
      <c r="R709" t="str">
        <f>IF(Table4[[#This Row],[DaysLate]]="","",IF(Table4[[#This Row],[DaysLate]]&gt;0,1,0))</f>
        <v/>
      </c>
      <c r="S709" t="str">
        <f>IF(Table4[[#This Row],[DisputedFlag]]="","",IF(Table4[[#This Row],[DisputedFlag]]="Yes",1,0))</f>
        <v/>
      </c>
      <c r="T709">
        <f>IF(Table4[[#This Row],[PaymentStatus]]="Open",1,0)</f>
        <v>1</v>
      </c>
      <c r="U709">
        <f>IF(Table4[[#This Row],[InvoiceDate]]&lt;&gt;"",YEAR(Table4[[#This Row],[InvoiceDate]]),"")</f>
        <v>2023</v>
      </c>
    </row>
    <row r="710" spans="1:21" x14ac:dyDescent="0.4">
      <c r="A710" t="s">
        <v>731</v>
      </c>
      <c r="B710" t="s">
        <v>945</v>
      </c>
      <c r="C710" t="s">
        <v>18</v>
      </c>
      <c r="D710" s="1">
        <v>45275</v>
      </c>
      <c r="E710" s="1">
        <v>45305</v>
      </c>
      <c r="F710">
        <v>1309.8800000000001</v>
      </c>
      <c r="G710" t="s">
        <v>11</v>
      </c>
      <c r="H710" t="s">
        <v>28</v>
      </c>
      <c r="I710" s="1">
        <v>45305</v>
      </c>
      <c r="J710">
        <v>0</v>
      </c>
      <c r="K710" t="s">
        <v>947</v>
      </c>
      <c r="L710">
        <v>391</v>
      </c>
      <c r="M710" t="s">
        <v>947</v>
      </c>
      <c r="N710" t="s">
        <v>947</v>
      </c>
      <c r="O710" t="s">
        <v>13</v>
      </c>
      <c r="P710" t="s">
        <v>946</v>
      </c>
      <c r="Q710" t="str">
        <f>IF(Table4[[#This Row],[DaysLate]]="","NA",IF(Table4[[#This Row],[DaysLate]]&lt;=0,"On Time",IF(Table4[[#This Row],[DaysLate]]&lt;=30,"1-30 Days",IF(Table4[[#This Row],[DaysLate]]&lt;=60,"30-60 Days",IF(Table4[[#This Row],[DaysLate]]&lt;=90,"60-90 Days","90+ Days")))))</f>
        <v>On Time</v>
      </c>
      <c r="R710">
        <f>IF(Table4[[#This Row],[DaysLate]]="","",IF(Table4[[#This Row],[DaysLate]]&gt;0,1,0))</f>
        <v>0</v>
      </c>
      <c r="S710" t="str">
        <f>IF(Table4[[#This Row],[DisputedFlag]]="","",IF(Table4[[#This Row],[DisputedFlag]]="Yes",1,0))</f>
        <v/>
      </c>
      <c r="T710">
        <f>IF(Table4[[#This Row],[PaymentStatus]]="Open",1,0)</f>
        <v>0</v>
      </c>
      <c r="U710">
        <f>IF(Table4[[#This Row],[InvoiceDate]]&lt;&gt;"",YEAR(Table4[[#This Row],[InvoiceDate]]),"")</f>
        <v>2023</v>
      </c>
    </row>
    <row r="711" spans="1:21" x14ac:dyDescent="0.4">
      <c r="A711" t="s">
        <v>732</v>
      </c>
      <c r="B711" t="s">
        <v>945</v>
      </c>
      <c r="C711" t="s">
        <v>21</v>
      </c>
      <c r="D711" s="1">
        <v>45028</v>
      </c>
      <c r="E711" s="1">
        <v>45058</v>
      </c>
      <c r="F711">
        <v>3542.51</v>
      </c>
      <c r="G711" t="s">
        <v>19</v>
      </c>
      <c r="H711" t="s">
        <v>28</v>
      </c>
      <c r="I711" s="1">
        <v>45076</v>
      </c>
      <c r="J711">
        <v>18</v>
      </c>
      <c r="K711" t="s">
        <v>947</v>
      </c>
      <c r="L711">
        <v>897</v>
      </c>
      <c r="M711" t="s">
        <v>947</v>
      </c>
      <c r="N711" t="s">
        <v>947</v>
      </c>
      <c r="O711" t="s">
        <v>13</v>
      </c>
      <c r="P711" t="s">
        <v>946</v>
      </c>
      <c r="Q711" t="str">
        <f>IF(Table4[[#This Row],[DaysLate]]="","NA",IF(Table4[[#This Row],[DaysLate]]&lt;=0,"On Time",IF(Table4[[#This Row],[DaysLate]]&lt;=30,"1-30 Days",IF(Table4[[#This Row],[DaysLate]]&lt;=60,"30-60 Days",IF(Table4[[#This Row],[DaysLate]]&lt;=90,"60-90 Days","90+ Days")))))</f>
        <v>1-30 Days</v>
      </c>
      <c r="R711">
        <f>IF(Table4[[#This Row],[DaysLate]]="","",IF(Table4[[#This Row],[DaysLate]]&gt;0,1,0))</f>
        <v>1</v>
      </c>
      <c r="S711" t="str">
        <f>IF(Table4[[#This Row],[DisputedFlag]]="","",IF(Table4[[#This Row],[DisputedFlag]]="Yes",1,0))</f>
        <v/>
      </c>
      <c r="T711">
        <f>IF(Table4[[#This Row],[PaymentStatus]]="Open",1,0)</f>
        <v>0</v>
      </c>
      <c r="U711">
        <f>IF(Table4[[#This Row],[InvoiceDate]]&lt;&gt;"",YEAR(Table4[[#This Row],[InvoiceDate]]),"")</f>
        <v>2023</v>
      </c>
    </row>
    <row r="712" spans="1:21" x14ac:dyDescent="0.4">
      <c r="A712" t="s">
        <v>733</v>
      </c>
      <c r="B712" t="s">
        <v>945</v>
      </c>
      <c r="C712" t="s">
        <v>10</v>
      </c>
      <c r="D712" s="1">
        <v>44986</v>
      </c>
      <c r="E712" s="1">
        <v>45016</v>
      </c>
      <c r="F712">
        <v>1785.99</v>
      </c>
      <c r="G712" t="s">
        <v>25</v>
      </c>
      <c r="H712" t="s">
        <v>16</v>
      </c>
      <c r="I712" s="1">
        <v>0</v>
      </c>
      <c r="J712" t="s">
        <v>947</v>
      </c>
      <c r="K712" t="s">
        <v>947</v>
      </c>
      <c r="L712">
        <v>391</v>
      </c>
      <c r="M712" t="s">
        <v>947</v>
      </c>
      <c r="N712" t="s">
        <v>947</v>
      </c>
      <c r="O712" t="s">
        <v>13</v>
      </c>
      <c r="P712" t="s">
        <v>946</v>
      </c>
      <c r="Q712" t="str">
        <f>IF(Table4[[#This Row],[DaysLate]]="","NA",IF(Table4[[#This Row],[DaysLate]]&lt;=0,"On Time",IF(Table4[[#This Row],[DaysLate]]&lt;=30,"1-30 Days",IF(Table4[[#This Row],[DaysLate]]&lt;=60,"30-60 Days",IF(Table4[[#This Row],[DaysLate]]&lt;=90,"60-90 Days","90+ Days")))))</f>
        <v>NA</v>
      </c>
      <c r="R712" t="str">
        <f>IF(Table4[[#This Row],[DaysLate]]="","",IF(Table4[[#This Row],[DaysLate]]&gt;0,1,0))</f>
        <v/>
      </c>
      <c r="S712" t="str">
        <f>IF(Table4[[#This Row],[DisputedFlag]]="","",IF(Table4[[#This Row],[DisputedFlag]]="Yes",1,0))</f>
        <v/>
      </c>
      <c r="T712">
        <f>IF(Table4[[#This Row],[PaymentStatus]]="Open",1,0)</f>
        <v>0</v>
      </c>
      <c r="U712">
        <f>IF(Table4[[#This Row],[InvoiceDate]]&lt;&gt;"",YEAR(Table4[[#This Row],[InvoiceDate]]),"")</f>
        <v>2023</v>
      </c>
    </row>
    <row r="713" spans="1:21" x14ac:dyDescent="0.4">
      <c r="A713" t="s">
        <v>734</v>
      </c>
      <c r="B713" t="s">
        <v>945</v>
      </c>
      <c r="C713" t="s">
        <v>18</v>
      </c>
      <c r="D713" s="1">
        <v>45158</v>
      </c>
      <c r="E713" s="1">
        <v>45188</v>
      </c>
      <c r="F713">
        <v>2979.86</v>
      </c>
      <c r="G713" t="s">
        <v>15</v>
      </c>
      <c r="H713" t="s">
        <v>28</v>
      </c>
      <c r="I713" s="1">
        <v>45188</v>
      </c>
      <c r="J713">
        <v>0</v>
      </c>
      <c r="K713" t="s">
        <v>947</v>
      </c>
      <c r="L713">
        <v>770</v>
      </c>
      <c r="M713" t="s">
        <v>947</v>
      </c>
      <c r="N713" t="s">
        <v>947</v>
      </c>
      <c r="O713" t="s">
        <v>13</v>
      </c>
      <c r="P713" t="s">
        <v>946</v>
      </c>
      <c r="Q713" t="str">
        <f>IF(Table4[[#This Row],[DaysLate]]="","NA",IF(Table4[[#This Row],[DaysLate]]&lt;=0,"On Time",IF(Table4[[#This Row],[DaysLate]]&lt;=30,"1-30 Days",IF(Table4[[#This Row],[DaysLate]]&lt;=60,"30-60 Days",IF(Table4[[#This Row],[DaysLate]]&lt;=90,"60-90 Days","90+ Days")))))</f>
        <v>On Time</v>
      </c>
      <c r="R713">
        <f>IF(Table4[[#This Row],[DaysLate]]="","",IF(Table4[[#This Row],[DaysLate]]&gt;0,1,0))</f>
        <v>0</v>
      </c>
      <c r="S713" t="str">
        <f>IF(Table4[[#This Row],[DisputedFlag]]="","",IF(Table4[[#This Row],[DisputedFlag]]="Yes",1,0))</f>
        <v/>
      </c>
      <c r="T713">
        <f>IF(Table4[[#This Row],[PaymentStatus]]="Open",1,0)</f>
        <v>0</v>
      </c>
      <c r="U713">
        <f>IF(Table4[[#This Row],[InvoiceDate]]&lt;&gt;"",YEAR(Table4[[#This Row],[InvoiceDate]]),"")</f>
        <v>2023</v>
      </c>
    </row>
    <row r="714" spans="1:21" x14ac:dyDescent="0.4">
      <c r="A714" t="s">
        <v>735</v>
      </c>
      <c r="B714" t="s">
        <v>945</v>
      </c>
      <c r="C714" t="s">
        <v>39</v>
      </c>
      <c r="D714" s="1">
        <v>45154</v>
      </c>
      <c r="E714" s="1">
        <v>45184</v>
      </c>
      <c r="F714">
        <v>3891.24</v>
      </c>
      <c r="G714" t="s">
        <v>19</v>
      </c>
      <c r="H714" t="s">
        <v>16</v>
      </c>
      <c r="I714" s="1">
        <v>0</v>
      </c>
      <c r="J714" t="s">
        <v>947</v>
      </c>
      <c r="K714" t="s">
        <v>947</v>
      </c>
      <c r="L714">
        <v>406</v>
      </c>
      <c r="M714" t="s">
        <v>947</v>
      </c>
      <c r="N714" t="s">
        <v>947</v>
      </c>
      <c r="O714" t="s">
        <v>13</v>
      </c>
      <c r="P714" t="s">
        <v>946</v>
      </c>
      <c r="Q714" t="str">
        <f>IF(Table4[[#This Row],[DaysLate]]="","NA",IF(Table4[[#This Row],[DaysLate]]&lt;=0,"On Time",IF(Table4[[#This Row],[DaysLate]]&lt;=30,"1-30 Days",IF(Table4[[#This Row],[DaysLate]]&lt;=60,"30-60 Days",IF(Table4[[#This Row],[DaysLate]]&lt;=90,"60-90 Days","90+ Days")))))</f>
        <v>NA</v>
      </c>
      <c r="R714" t="str">
        <f>IF(Table4[[#This Row],[DaysLate]]="","",IF(Table4[[#This Row],[DaysLate]]&gt;0,1,0))</f>
        <v/>
      </c>
      <c r="S714" t="str">
        <f>IF(Table4[[#This Row],[DisputedFlag]]="","",IF(Table4[[#This Row],[DisputedFlag]]="Yes",1,0))</f>
        <v/>
      </c>
      <c r="T714">
        <f>IF(Table4[[#This Row],[PaymentStatus]]="Open",1,0)</f>
        <v>0</v>
      </c>
      <c r="U714">
        <f>IF(Table4[[#This Row],[InvoiceDate]]&lt;&gt;"",YEAR(Table4[[#This Row],[InvoiceDate]]),"")</f>
        <v>2023</v>
      </c>
    </row>
    <row r="715" spans="1:21" x14ac:dyDescent="0.4">
      <c r="A715" t="s">
        <v>736</v>
      </c>
      <c r="B715" t="s">
        <v>945</v>
      </c>
      <c r="C715" t="s">
        <v>18</v>
      </c>
      <c r="D715" s="1">
        <v>45698</v>
      </c>
      <c r="E715" s="1">
        <v>45728</v>
      </c>
      <c r="F715">
        <v>4674.42</v>
      </c>
      <c r="G715" t="s">
        <v>22</v>
      </c>
      <c r="H715" t="s">
        <v>28</v>
      </c>
      <c r="I715" s="1">
        <v>45728</v>
      </c>
      <c r="J715">
        <v>0</v>
      </c>
      <c r="K715" t="s">
        <v>947</v>
      </c>
      <c r="L715">
        <v>818</v>
      </c>
      <c r="M715" t="s">
        <v>947</v>
      </c>
      <c r="N715" t="s">
        <v>947</v>
      </c>
      <c r="O715" t="s">
        <v>13</v>
      </c>
      <c r="P715" t="s">
        <v>946</v>
      </c>
      <c r="Q715" t="str">
        <f>IF(Table4[[#This Row],[DaysLate]]="","NA",IF(Table4[[#This Row],[DaysLate]]&lt;=0,"On Time",IF(Table4[[#This Row],[DaysLate]]&lt;=30,"1-30 Days",IF(Table4[[#This Row],[DaysLate]]&lt;=60,"30-60 Days",IF(Table4[[#This Row],[DaysLate]]&lt;=90,"60-90 Days","90+ Days")))))</f>
        <v>On Time</v>
      </c>
      <c r="R715">
        <f>IF(Table4[[#This Row],[DaysLate]]="","",IF(Table4[[#This Row],[DaysLate]]&gt;0,1,0))</f>
        <v>0</v>
      </c>
      <c r="S715" t="str">
        <f>IF(Table4[[#This Row],[DisputedFlag]]="","",IF(Table4[[#This Row],[DisputedFlag]]="Yes",1,0))</f>
        <v/>
      </c>
      <c r="T715">
        <f>IF(Table4[[#This Row],[PaymentStatus]]="Open",1,0)</f>
        <v>0</v>
      </c>
      <c r="U715">
        <f>IF(Table4[[#This Row],[InvoiceDate]]&lt;&gt;"",YEAR(Table4[[#This Row],[InvoiceDate]]),"")</f>
        <v>2025</v>
      </c>
    </row>
    <row r="716" spans="1:21" x14ac:dyDescent="0.4">
      <c r="A716" t="s">
        <v>737</v>
      </c>
      <c r="B716" t="s">
        <v>945</v>
      </c>
      <c r="C716" t="s">
        <v>10</v>
      </c>
      <c r="D716" s="1">
        <v>45464</v>
      </c>
      <c r="E716" s="1">
        <v>45494</v>
      </c>
      <c r="F716">
        <v>2370.71</v>
      </c>
      <c r="G716" t="s">
        <v>19</v>
      </c>
      <c r="H716" t="s">
        <v>16</v>
      </c>
      <c r="I716" s="1">
        <v>0</v>
      </c>
      <c r="J716" t="s">
        <v>947</v>
      </c>
      <c r="K716" t="s">
        <v>947</v>
      </c>
      <c r="L716">
        <v>897</v>
      </c>
      <c r="M716" t="s">
        <v>947</v>
      </c>
      <c r="N716" t="s">
        <v>947</v>
      </c>
      <c r="O716" t="s">
        <v>13</v>
      </c>
      <c r="P716" t="s">
        <v>946</v>
      </c>
      <c r="Q716" t="str">
        <f>IF(Table4[[#This Row],[DaysLate]]="","NA",IF(Table4[[#This Row],[DaysLate]]&lt;=0,"On Time",IF(Table4[[#This Row],[DaysLate]]&lt;=30,"1-30 Days",IF(Table4[[#This Row],[DaysLate]]&lt;=60,"30-60 Days",IF(Table4[[#This Row],[DaysLate]]&lt;=90,"60-90 Days","90+ Days")))))</f>
        <v>NA</v>
      </c>
      <c r="R716" t="str">
        <f>IF(Table4[[#This Row],[DaysLate]]="","",IF(Table4[[#This Row],[DaysLate]]&gt;0,1,0))</f>
        <v/>
      </c>
      <c r="S716" t="str">
        <f>IF(Table4[[#This Row],[DisputedFlag]]="","",IF(Table4[[#This Row],[DisputedFlag]]="Yes",1,0))</f>
        <v/>
      </c>
      <c r="T716">
        <f>IF(Table4[[#This Row],[PaymentStatus]]="Open",1,0)</f>
        <v>0</v>
      </c>
      <c r="U716">
        <f>IF(Table4[[#This Row],[InvoiceDate]]&lt;&gt;"",YEAR(Table4[[#This Row],[InvoiceDate]]),"")</f>
        <v>2024</v>
      </c>
    </row>
    <row r="717" spans="1:21" x14ac:dyDescent="0.4">
      <c r="A717" t="s">
        <v>738</v>
      </c>
      <c r="B717" t="s">
        <v>945</v>
      </c>
      <c r="C717" t="s">
        <v>10</v>
      </c>
      <c r="D717" s="1">
        <v>45168</v>
      </c>
      <c r="E717" s="1">
        <v>45198</v>
      </c>
      <c r="F717">
        <v>2872.68</v>
      </c>
      <c r="G717" t="s">
        <v>25</v>
      </c>
      <c r="H717" t="s">
        <v>16</v>
      </c>
      <c r="I717" s="1">
        <v>0</v>
      </c>
      <c r="J717" t="s">
        <v>947</v>
      </c>
      <c r="K717" t="s">
        <v>947</v>
      </c>
      <c r="L717">
        <v>406</v>
      </c>
      <c r="M717" t="s">
        <v>947</v>
      </c>
      <c r="N717" t="s">
        <v>947</v>
      </c>
      <c r="O717" t="s">
        <v>13</v>
      </c>
      <c r="P717" t="s">
        <v>946</v>
      </c>
      <c r="Q717" t="str">
        <f>IF(Table4[[#This Row],[DaysLate]]="","NA",IF(Table4[[#This Row],[DaysLate]]&lt;=0,"On Time",IF(Table4[[#This Row],[DaysLate]]&lt;=30,"1-30 Days",IF(Table4[[#This Row],[DaysLate]]&lt;=60,"30-60 Days",IF(Table4[[#This Row],[DaysLate]]&lt;=90,"60-90 Days","90+ Days")))))</f>
        <v>NA</v>
      </c>
      <c r="R717" t="str">
        <f>IF(Table4[[#This Row],[DaysLate]]="","",IF(Table4[[#This Row],[DaysLate]]&gt;0,1,0))</f>
        <v/>
      </c>
      <c r="S717" t="str">
        <f>IF(Table4[[#This Row],[DisputedFlag]]="","",IF(Table4[[#This Row],[DisputedFlag]]="Yes",1,0))</f>
        <v/>
      </c>
      <c r="T717">
        <f>IF(Table4[[#This Row],[PaymentStatus]]="Open",1,0)</f>
        <v>0</v>
      </c>
      <c r="U717">
        <f>IF(Table4[[#This Row],[InvoiceDate]]&lt;&gt;"",YEAR(Table4[[#This Row],[InvoiceDate]]),"")</f>
        <v>2023</v>
      </c>
    </row>
    <row r="718" spans="1:21" x14ac:dyDescent="0.4">
      <c r="A718" t="s">
        <v>739</v>
      </c>
      <c r="B718" t="s">
        <v>945</v>
      </c>
      <c r="C718" t="s">
        <v>43</v>
      </c>
      <c r="D718" s="1">
        <v>45246</v>
      </c>
      <c r="E718" s="1">
        <v>45276</v>
      </c>
      <c r="F718">
        <v>1865.16</v>
      </c>
      <c r="G718" t="s">
        <v>15</v>
      </c>
      <c r="H718" t="s">
        <v>16</v>
      </c>
      <c r="I718" s="1">
        <v>0</v>
      </c>
      <c r="J718" t="s">
        <v>947</v>
      </c>
      <c r="K718" t="s">
        <v>947</v>
      </c>
      <c r="L718">
        <v>391</v>
      </c>
      <c r="M718" t="s">
        <v>947</v>
      </c>
      <c r="N718" t="s">
        <v>947</v>
      </c>
      <c r="O718" t="s">
        <v>13</v>
      </c>
      <c r="P718" t="s">
        <v>946</v>
      </c>
      <c r="Q718" t="str">
        <f>IF(Table4[[#This Row],[DaysLate]]="","NA",IF(Table4[[#This Row],[DaysLate]]&lt;=0,"On Time",IF(Table4[[#This Row],[DaysLate]]&lt;=30,"1-30 Days",IF(Table4[[#This Row],[DaysLate]]&lt;=60,"30-60 Days",IF(Table4[[#This Row],[DaysLate]]&lt;=90,"60-90 Days","90+ Days")))))</f>
        <v>NA</v>
      </c>
      <c r="R718" t="str">
        <f>IF(Table4[[#This Row],[DaysLate]]="","",IF(Table4[[#This Row],[DaysLate]]&gt;0,1,0))</f>
        <v/>
      </c>
      <c r="S718" t="str">
        <f>IF(Table4[[#This Row],[DisputedFlag]]="","",IF(Table4[[#This Row],[DisputedFlag]]="Yes",1,0))</f>
        <v/>
      </c>
      <c r="T718">
        <f>IF(Table4[[#This Row],[PaymentStatus]]="Open",1,0)</f>
        <v>0</v>
      </c>
      <c r="U718">
        <f>IF(Table4[[#This Row],[InvoiceDate]]&lt;&gt;"",YEAR(Table4[[#This Row],[InvoiceDate]]),"")</f>
        <v>2023</v>
      </c>
    </row>
    <row r="719" spans="1:21" x14ac:dyDescent="0.4">
      <c r="A719" t="s">
        <v>740</v>
      </c>
      <c r="B719" t="s">
        <v>945</v>
      </c>
      <c r="C719" t="s">
        <v>18</v>
      </c>
      <c r="D719" s="1">
        <v>45005</v>
      </c>
      <c r="E719" s="1">
        <v>45035</v>
      </c>
      <c r="F719">
        <v>2554.81</v>
      </c>
      <c r="G719" t="s">
        <v>25</v>
      </c>
      <c r="H719" t="s">
        <v>28</v>
      </c>
      <c r="I719" s="1">
        <v>45035</v>
      </c>
      <c r="J719">
        <v>0</v>
      </c>
      <c r="K719" t="s">
        <v>947</v>
      </c>
      <c r="L719">
        <v>770</v>
      </c>
      <c r="M719" t="s">
        <v>947</v>
      </c>
      <c r="N719" t="s">
        <v>947</v>
      </c>
      <c r="O719" t="s">
        <v>13</v>
      </c>
      <c r="P719" t="s">
        <v>946</v>
      </c>
      <c r="Q719" t="str">
        <f>IF(Table4[[#This Row],[DaysLate]]="","NA",IF(Table4[[#This Row],[DaysLate]]&lt;=0,"On Time",IF(Table4[[#This Row],[DaysLate]]&lt;=30,"1-30 Days",IF(Table4[[#This Row],[DaysLate]]&lt;=60,"30-60 Days",IF(Table4[[#This Row],[DaysLate]]&lt;=90,"60-90 Days","90+ Days")))))</f>
        <v>On Time</v>
      </c>
      <c r="R719">
        <f>IF(Table4[[#This Row],[DaysLate]]="","",IF(Table4[[#This Row],[DaysLate]]&gt;0,1,0))</f>
        <v>0</v>
      </c>
      <c r="S719" t="str">
        <f>IF(Table4[[#This Row],[DisputedFlag]]="","",IF(Table4[[#This Row],[DisputedFlag]]="Yes",1,0))</f>
        <v/>
      </c>
      <c r="T719">
        <f>IF(Table4[[#This Row],[PaymentStatus]]="Open",1,0)</f>
        <v>0</v>
      </c>
      <c r="U719">
        <f>IF(Table4[[#This Row],[InvoiceDate]]&lt;&gt;"",YEAR(Table4[[#This Row],[InvoiceDate]]),"")</f>
        <v>2023</v>
      </c>
    </row>
    <row r="720" spans="1:21" x14ac:dyDescent="0.4">
      <c r="A720" t="s">
        <v>741</v>
      </c>
      <c r="B720" t="s">
        <v>945</v>
      </c>
      <c r="C720" t="s">
        <v>10</v>
      </c>
      <c r="D720" s="1">
        <v>45615</v>
      </c>
      <c r="E720" s="1">
        <v>45645</v>
      </c>
      <c r="F720">
        <v>4346.0600000000004</v>
      </c>
      <c r="G720" t="s">
        <v>19</v>
      </c>
      <c r="H720" t="s">
        <v>28</v>
      </c>
      <c r="I720" s="1">
        <v>45657</v>
      </c>
      <c r="J720">
        <v>12</v>
      </c>
      <c r="K720" t="s">
        <v>947</v>
      </c>
      <c r="L720">
        <v>897</v>
      </c>
      <c r="M720" t="s">
        <v>947</v>
      </c>
      <c r="N720" t="s">
        <v>947</v>
      </c>
      <c r="O720" t="s">
        <v>13</v>
      </c>
      <c r="P720" t="s">
        <v>946</v>
      </c>
      <c r="Q720" t="str">
        <f>IF(Table4[[#This Row],[DaysLate]]="","NA",IF(Table4[[#This Row],[DaysLate]]&lt;=0,"On Time",IF(Table4[[#This Row],[DaysLate]]&lt;=30,"1-30 Days",IF(Table4[[#This Row],[DaysLate]]&lt;=60,"30-60 Days",IF(Table4[[#This Row],[DaysLate]]&lt;=90,"60-90 Days","90+ Days")))))</f>
        <v>1-30 Days</v>
      </c>
      <c r="R720">
        <f>IF(Table4[[#This Row],[DaysLate]]="","",IF(Table4[[#This Row],[DaysLate]]&gt;0,1,0))</f>
        <v>1</v>
      </c>
      <c r="S720" t="str">
        <f>IF(Table4[[#This Row],[DisputedFlag]]="","",IF(Table4[[#This Row],[DisputedFlag]]="Yes",1,0))</f>
        <v/>
      </c>
      <c r="T720">
        <f>IF(Table4[[#This Row],[PaymentStatus]]="Open",1,0)</f>
        <v>0</v>
      </c>
      <c r="U720">
        <f>IF(Table4[[#This Row],[InvoiceDate]]&lt;&gt;"",YEAR(Table4[[#This Row],[InvoiceDate]]),"")</f>
        <v>2024</v>
      </c>
    </row>
    <row r="721" spans="1:21" x14ac:dyDescent="0.4">
      <c r="A721" t="s">
        <v>742</v>
      </c>
      <c r="B721" t="s">
        <v>945</v>
      </c>
      <c r="C721" t="s">
        <v>10</v>
      </c>
      <c r="D721" s="1">
        <v>45336</v>
      </c>
      <c r="E721" s="1">
        <v>45366</v>
      </c>
      <c r="F721">
        <v>3898.42</v>
      </c>
      <c r="G721" t="s">
        <v>19</v>
      </c>
      <c r="H721" t="s">
        <v>28</v>
      </c>
      <c r="I721" s="1">
        <v>45366</v>
      </c>
      <c r="J721">
        <v>0</v>
      </c>
      <c r="K721" t="s">
        <v>947</v>
      </c>
      <c r="L721">
        <v>818</v>
      </c>
      <c r="M721" t="s">
        <v>947</v>
      </c>
      <c r="N721" t="s">
        <v>947</v>
      </c>
      <c r="O721" t="s">
        <v>13</v>
      </c>
      <c r="P721" t="s">
        <v>946</v>
      </c>
      <c r="Q721" t="str">
        <f>IF(Table4[[#This Row],[DaysLate]]="","NA",IF(Table4[[#This Row],[DaysLate]]&lt;=0,"On Time",IF(Table4[[#This Row],[DaysLate]]&lt;=30,"1-30 Days",IF(Table4[[#This Row],[DaysLate]]&lt;=60,"30-60 Days",IF(Table4[[#This Row],[DaysLate]]&lt;=90,"60-90 Days","90+ Days")))))</f>
        <v>On Time</v>
      </c>
      <c r="R721">
        <f>IF(Table4[[#This Row],[DaysLate]]="","",IF(Table4[[#This Row],[DaysLate]]&gt;0,1,0))</f>
        <v>0</v>
      </c>
      <c r="S721" t="str">
        <f>IF(Table4[[#This Row],[DisputedFlag]]="","",IF(Table4[[#This Row],[DisputedFlag]]="Yes",1,0))</f>
        <v/>
      </c>
      <c r="T721">
        <f>IF(Table4[[#This Row],[PaymentStatus]]="Open",1,0)</f>
        <v>0</v>
      </c>
      <c r="U721">
        <f>IF(Table4[[#This Row],[InvoiceDate]]&lt;&gt;"",YEAR(Table4[[#This Row],[InvoiceDate]]),"")</f>
        <v>2024</v>
      </c>
    </row>
    <row r="722" spans="1:21" x14ac:dyDescent="0.4">
      <c r="A722" t="s">
        <v>743</v>
      </c>
      <c r="B722" t="s">
        <v>945</v>
      </c>
      <c r="C722" t="s">
        <v>43</v>
      </c>
      <c r="D722" s="1">
        <v>45484</v>
      </c>
      <c r="E722" s="1">
        <v>45514</v>
      </c>
      <c r="F722">
        <v>4765.16</v>
      </c>
      <c r="G722" t="s">
        <v>11</v>
      </c>
      <c r="H722" t="s">
        <v>12</v>
      </c>
      <c r="I722" s="1">
        <v>0</v>
      </c>
      <c r="J722" t="s">
        <v>947</v>
      </c>
      <c r="K722" t="s">
        <v>947</v>
      </c>
      <c r="L722">
        <v>770</v>
      </c>
      <c r="M722" t="s">
        <v>947</v>
      </c>
      <c r="N722" t="s">
        <v>947</v>
      </c>
      <c r="O722" t="s">
        <v>13</v>
      </c>
      <c r="P722" t="s">
        <v>946</v>
      </c>
      <c r="Q722" t="str">
        <f>IF(Table4[[#This Row],[DaysLate]]="","NA",IF(Table4[[#This Row],[DaysLate]]&lt;=0,"On Time",IF(Table4[[#This Row],[DaysLate]]&lt;=30,"1-30 Days",IF(Table4[[#This Row],[DaysLate]]&lt;=60,"30-60 Days",IF(Table4[[#This Row],[DaysLate]]&lt;=90,"60-90 Days","90+ Days")))))</f>
        <v>NA</v>
      </c>
      <c r="R722" t="str">
        <f>IF(Table4[[#This Row],[DaysLate]]="","",IF(Table4[[#This Row],[DaysLate]]&gt;0,1,0))</f>
        <v/>
      </c>
      <c r="S722" t="str">
        <f>IF(Table4[[#This Row],[DisputedFlag]]="","",IF(Table4[[#This Row],[DisputedFlag]]="Yes",1,0))</f>
        <v/>
      </c>
      <c r="T722">
        <f>IF(Table4[[#This Row],[PaymentStatus]]="Open",1,0)</f>
        <v>1</v>
      </c>
      <c r="U722">
        <f>IF(Table4[[#This Row],[InvoiceDate]]&lt;&gt;"",YEAR(Table4[[#This Row],[InvoiceDate]]),"")</f>
        <v>2024</v>
      </c>
    </row>
    <row r="723" spans="1:21" x14ac:dyDescent="0.4">
      <c r="A723" t="s">
        <v>744</v>
      </c>
      <c r="B723" t="s">
        <v>945</v>
      </c>
      <c r="C723" t="s">
        <v>21</v>
      </c>
      <c r="D723" s="1">
        <v>45487</v>
      </c>
      <c r="E723" s="1">
        <v>45517</v>
      </c>
      <c r="F723">
        <v>1994.49</v>
      </c>
      <c r="G723" t="s">
        <v>11</v>
      </c>
      <c r="H723" t="s">
        <v>12</v>
      </c>
      <c r="I723" s="1">
        <v>0</v>
      </c>
      <c r="J723" t="s">
        <v>947</v>
      </c>
      <c r="K723" t="s">
        <v>947</v>
      </c>
      <c r="L723">
        <v>406</v>
      </c>
      <c r="M723" t="s">
        <v>947</v>
      </c>
      <c r="N723" t="s">
        <v>947</v>
      </c>
      <c r="O723" t="s">
        <v>13</v>
      </c>
      <c r="P723" t="s">
        <v>946</v>
      </c>
      <c r="Q723" t="str">
        <f>IF(Table4[[#This Row],[DaysLate]]="","NA",IF(Table4[[#This Row],[DaysLate]]&lt;=0,"On Time",IF(Table4[[#This Row],[DaysLate]]&lt;=30,"1-30 Days",IF(Table4[[#This Row],[DaysLate]]&lt;=60,"30-60 Days",IF(Table4[[#This Row],[DaysLate]]&lt;=90,"60-90 Days","90+ Days")))))</f>
        <v>NA</v>
      </c>
      <c r="R723" t="str">
        <f>IF(Table4[[#This Row],[DaysLate]]="","",IF(Table4[[#This Row],[DaysLate]]&gt;0,1,0))</f>
        <v/>
      </c>
      <c r="S723" t="str">
        <f>IF(Table4[[#This Row],[DisputedFlag]]="","",IF(Table4[[#This Row],[DisputedFlag]]="Yes",1,0))</f>
        <v/>
      </c>
      <c r="T723">
        <f>IF(Table4[[#This Row],[PaymentStatus]]="Open",1,0)</f>
        <v>1</v>
      </c>
      <c r="U723">
        <f>IF(Table4[[#This Row],[InvoiceDate]]&lt;&gt;"",YEAR(Table4[[#This Row],[InvoiceDate]]),"")</f>
        <v>2024</v>
      </c>
    </row>
    <row r="724" spans="1:21" x14ac:dyDescent="0.4">
      <c r="A724" t="s">
        <v>745</v>
      </c>
      <c r="B724" t="s">
        <v>945</v>
      </c>
      <c r="C724" t="s">
        <v>18</v>
      </c>
      <c r="D724" s="1">
        <v>44989</v>
      </c>
      <c r="E724" s="1">
        <v>45019</v>
      </c>
      <c r="F724">
        <v>4230.24</v>
      </c>
      <c r="G724" t="s">
        <v>19</v>
      </c>
      <c r="H724" t="s">
        <v>12</v>
      </c>
      <c r="I724" s="1">
        <v>0</v>
      </c>
      <c r="J724" t="s">
        <v>947</v>
      </c>
      <c r="K724" t="s">
        <v>947</v>
      </c>
      <c r="L724">
        <v>391</v>
      </c>
      <c r="M724" t="s">
        <v>947</v>
      </c>
      <c r="N724" t="s">
        <v>947</v>
      </c>
      <c r="O724" t="s">
        <v>13</v>
      </c>
      <c r="P724" t="s">
        <v>946</v>
      </c>
      <c r="Q724" t="str">
        <f>IF(Table4[[#This Row],[DaysLate]]="","NA",IF(Table4[[#This Row],[DaysLate]]&lt;=0,"On Time",IF(Table4[[#This Row],[DaysLate]]&lt;=30,"1-30 Days",IF(Table4[[#This Row],[DaysLate]]&lt;=60,"30-60 Days",IF(Table4[[#This Row],[DaysLate]]&lt;=90,"60-90 Days","90+ Days")))))</f>
        <v>NA</v>
      </c>
      <c r="R724" t="str">
        <f>IF(Table4[[#This Row],[DaysLate]]="","",IF(Table4[[#This Row],[DaysLate]]&gt;0,1,0))</f>
        <v/>
      </c>
      <c r="S724" t="str">
        <f>IF(Table4[[#This Row],[DisputedFlag]]="","",IF(Table4[[#This Row],[DisputedFlag]]="Yes",1,0))</f>
        <v/>
      </c>
      <c r="T724">
        <f>IF(Table4[[#This Row],[PaymentStatus]]="Open",1,0)</f>
        <v>1</v>
      </c>
      <c r="U724">
        <f>IF(Table4[[#This Row],[InvoiceDate]]&lt;&gt;"",YEAR(Table4[[#This Row],[InvoiceDate]]),"")</f>
        <v>2023</v>
      </c>
    </row>
    <row r="725" spans="1:21" x14ac:dyDescent="0.4">
      <c r="A725" t="s">
        <v>746</v>
      </c>
      <c r="B725" t="s">
        <v>945</v>
      </c>
      <c r="C725" t="s">
        <v>21</v>
      </c>
      <c r="D725" s="1">
        <v>45556</v>
      </c>
      <c r="E725" s="1">
        <v>45586</v>
      </c>
      <c r="F725">
        <v>1606.15</v>
      </c>
      <c r="G725" t="s">
        <v>15</v>
      </c>
      <c r="H725" t="s">
        <v>16</v>
      </c>
      <c r="I725" s="1">
        <v>0</v>
      </c>
      <c r="J725" t="s">
        <v>947</v>
      </c>
      <c r="K725" t="s">
        <v>947</v>
      </c>
      <c r="L725">
        <v>897</v>
      </c>
      <c r="M725" t="s">
        <v>947</v>
      </c>
      <c r="N725" t="s">
        <v>947</v>
      </c>
      <c r="O725" t="s">
        <v>13</v>
      </c>
      <c r="P725" t="s">
        <v>946</v>
      </c>
      <c r="Q725" t="str">
        <f>IF(Table4[[#This Row],[DaysLate]]="","NA",IF(Table4[[#This Row],[DaysLate]]&lt;=0,"On Time",IF(Table4[[#This Row],[DaysLate]]&lt;=30,"1-30 Days",IF(Table4[[#This Row],[DaysLate]]&lt;=60,"30-60 Days",IF(Table4[[#This Row],[DaysLate]]&lt;=90,"60-90 Days","90+ Days")))))</f>
        <v>NA</v>
      </c>
      <c r="R725" t="str">
        <f>IF(Table4[[#This Row],[DaysLate]]="","",IF(Table4[[#This Row],[DaysLate]]&gt;0,1,0))</f>
        <v/>
      </c>
      <c r="S725" t="str">
        <f>IF(Table4[[#This Row],[DisputedFlag]]="","",IF(Table4[[#This Row],[DisputedFlag]]="Yes",1,0))</f>
        <v/>
      </c>
      <c r="T725">
        <f>IF(Table4[[#This Row],[PaymentStatus]]="Open",1,0)</f>
        <v>0</v>
      </c>
      <c r="U725">
        <f>IF(Table4[[#This Row],[InvoiceDate]]&lt;&gt;"",YEAR(Table4[[#This Row],[InvoiceDate]]),"")</f>
        <v>2024</v>
      </c>
    </row>
    <row r="726" spans="1:21" x14ac:dyDescent="0.4">
      <c r="A726" t="s">
        <v>747</v>
      </c>
      <c r="B726" t="s">
        <v>945</v>
      </c>
      <c r="C726" t="s">
        <v>39</v>
      </c>
      <c r="D726" s="1">
        <v>45562</v>
      </c>
      <c r="E726" s="1">
        <v>45592</v>
      </c>
      <c r="F726">
        <v>158.24</v>
      </c>
      <c r="G726" t="s">
        <v>25</v>
      </c>
      <c r="H726" t="s">
        <v>12</v>
      </c>
      <c r="I726" s="1">
        <v>0</v>
      </c>
      <c r="J726" t="s">
        <v>947</v>
      </c>
      <c r="K726" t="s">
        <v>947</v>
      </c>
      <c r="L726">
        <v>818</v>
      </c>
      <c r="M726" t="s">
        <v>947</v>
      </c>
      <c r="N726" t="s">
        <v>947</v>
      </c>
      <c r="O726" t="s">
        <v>13</v>
      </c>
      <c r="P726" t="s">
        <v>946</v>
      </c>
      <c r="Q726" t="str">
        <f>IF(Table4[[#This Row],[DaysLate]]="","NA",IF(Table4[[#This Row],[DaysLate]]&lt;=0,"On Time",IF(Table4[[#This Row],[DaysLate]]&lt;=30,"1-30 Days",IF(Table4[[#This Row],[DaysLate]]&lt;=60,"30-60 Days",IF(Table4[[#This Row],[DaysLate]]&lt;=90,"60-90 Days","90+ Days")))))</f>
        <v>NA</v>
      </c>
      <c r="R726" t="str">
        <f>IF(Table4[[#This Row],[DaysLate]]="","",IF(Table4[[#This Row],[DaysLate]]&gt;0,1,0))</f>
        <v/>
      </c>
      <c r="S726" t="str">
        <f>IF(Table4[[#This Row],[DisputedFlag]]="","",IF(Table4[[#This Row],[DisputedFlag]]="Yes",1,0))</f>
        <v/>
      </c>
      <c r="T726">
        <f>IF(Table4[[#This Row],[PaymentStatus]]="Open",1,0)</f>
        <v>1</v>
      </c>
      <c r="U726">
        <f>IF(Table4[[#This Row],[InvoiceDate]]&lt;&gt;"",YEAR(Table4[[#This Row],[InvoiceDate]]),"")</f>
        <v>2024</v>
      </c>
    </row>
    <row r="727" spans="1:21" x14ac:dyDescent="0.4">
      <c r="A727" t="s">
        <v>748</v>
      </c>
      <c r="B727" t="s">
        <v>945</v>
      </c>
      <c r="C727" t="s">
        <v>18</v>
      </c>
      <c r="D727" s="1">
        <v>45130</v>
      </c>
      <c r="E727" s="1">
        <v>45160</v>
      </c>
      <c r="F727">
        <v>4538.8900000000003</v>
      </c>
      <c r="G727" t="s">
        <v>15</v>
      </c>
      <c r="H727" t="s">
        <v>28</v>
      </c>
      <c r="I727" s="1">
        <v>45160</v>
      </c>
      <c r="J727">
        <v>0</v>
      </c>
      <c r="K727" t="s">
        <v>947</v>
      </c>
      <c r="L727">
        <v>818</v>
      </c>
      <c r="M727" t="s">
        <v>947</v>
      </c>
      <c r="N727" t="s">
        <v>947</v>
      </c>
      <c r="O727" t="s">
        <v>13</v>
      </c>
      <c r="P727" t="s">
        <v>946</v>
      </c>
      <c r="Q727" t="str">
        <f>IF(Table4[[#This Row],[DaysLate]]="","NA",IF(Table4[[#This Row],[DaysLate]]&lt;=0,"On Time",IF(Table4[[#This Row],[DaysLate]]&lt;=30,"1-30 Days",IF(Table4[[#This Row],[DaysLate]]&lt;=60,"30-60 Days",IF(Table4[[#This Row],[DaysLate]]&lt;=90,"60-90 Days","90+ Days")))))</f>
        <v>On Time</v>
      </c>
      <c r="R727">
        <f>IF(Table4[[#This Row],[DaysLate]]="","",IF(Table4[[#This Row],[DaysLate]]&gt;0,1,0))</f>
        <v>0</v>
      </c>
      <c r="S727" t="str">
        <f>IF(Table4[[#This Row],[DisputedFlag]]="","",IF(Table4[[#This Row],[DisputedFlag]]="Yes",1,0))</f>
        <v/>
      </c>
      <c r="T727">
        <f>IF(Table4[[#This Row],[PaymentStatus]]="Open",1,0)</f>
        <v>0</v>
      </c>
      <c r="U727">
        <f>IF(Table4[[#This Row],[InvoiceDate]]&lt;&gt;"",YEAR(Table4[[#This Row],[InvoiceDate]]),"")</f>
        <v>2023</v>
      </c>
    </row>
    <row r="728" spans="1:21" x14ac:dyDescent="0.4">
      <c r="A728" t="s">
        <v>749</v>
      </c>
      <c r="B728" t="s">
        <v>945</v>
      </c>
      <c r="C728" t="s">
        <v>43</v>
      </c>
      <c r="D728" s="1">
        <v>45603</v>
      </c>
      <c r="E728" s="1">
        <v>45633</v>
      </c>
      <c r="F728">
        <v>204.27</v>
      </c>
      <c r="G728" t="s">
        <v>11</v>
      </c>
      <c r="H728" t="s">
        <v>12</v>
      </c>
      <c r="I728" s="1">
        <v>0</v>
      </c>
      <c r="J728" t="s">
        <v>947</v>
      </c>
      <c r="K728" t="s">
        <v>947</v>
      </c>
      <c r="L728">
        <v>406</v>
      </c>
      <c r="M728" t="s">
        <v>947</v>
      </c>
      <c r="N728" t="s">
        <v>947</v>
      </c>
      <c r="O728" t="s">
        <v>13</v>
      </c>
      <c r="P728" t="s">
        <v>946</v>
      </c>
      <c r="Q728" t="str">
        <f>IF(Table4[[#This Row],[DaysLate]]="","NA",IF(Table4[[#This Row],[DaysLate]]&lt;=0,"On Time",IF(Table4[[#This Row],[DaysLate]]&lt;=30,"1-30 Days",IF(Table4[[#This Row],[DaysLate]]&lt;=60,"30-60 Days",IF(Table4[[#This Row],[DaysLate]]&lt;=90,"60-90 Days","90+ Days")))))</f>
        <v>NA</v>
      </c>
      <c r="R728" t="str">
        <f>IF(Table4[[#This Row],[DaysLate]]="","",IF(Table4[[#This Row],[DaysLate]]&gt;0,1,0))</f>
        <v/>
      </c>
      <c r="S728" t="str">
        <f>IF(Table4[[#This Row],[DisputedFlag]]="","",IF(Table4[[#This Row],[DisputedFlag]]="Yes",1,0))</f>
        <v/>
      </c>
      <c r="T728">
        <f>IF(Table4[[#This Row],[PaymentStatus]]="Open",1,0)</f>
        <v>1</v>
      </c>
      <c r="U728">
        <f>IF(Table4[[#This Row],[InvoiceDate]]&lt;&gt;"",YEAR(Table4[[#This Row],[InvoiceDate]]),"")</f>
        <v>2024</v>
      </c>
    </row>
    <row r="729" spans="1:21" x14ac:dyDescent="0.4">
      <c r="A729" t="s">
        <v>750</v>
      </c>
      <c r="B729" t="s">
        <v>945</v>
      </c>
      <c r="C729" t="s">
        <v>21</v>
      </c>
      <c r="D729" s="1">
        <v>45127</v>
      </c>
      <c r="E729" s="1">
        <v>45157</v>
      </c>
      <c r="F729">
        <v>3257.13</v>
      </c>
      <c r="G729" t="s">
        <v>19</v>
      </c>
      <c r="H729" t="s">
        <v>16</v>
      </c>
      <c r="I729" s="1">
        <v>0</v>
      </c>
      <c r="J729" t="s">
        <v>947</v>
      </c>
      <c r="K729" t="s">
        <v>947</v>
      </c>
      <c r="L729">
        <v>770</v>
      </c>
      <c r="M729" t="s">
        <v>947</v>
      </c>
      <c r="N729" t="s">
        <v>947</v>
      </c>
      <c r="O729" t="s">
        <v>13</v>
      </c>
      <c r="P729" t="s">
        <v>946</v>
      </c>
      <c r="Q729" t="str">
        <f>IF(Table4[[#This Row],[DaysLate]]="","NA",IF(Table4[[#This Row],[DaysLate]]&lt;=0,"On Time",IF(Table4[[#This Row],[DaysLate]]&lt;=30,"1-30 Days",IF(Table4[[#This Row],[DaysLate]]&lt;=60,"30-60 Days",IF(Table4[[#This Row],[DaysLate]]&lt;=90,"60-90 Days","90+ Days")))))</f>
        <v>NA</v>
      </c>
      <c r="R729" t="str">
        <f>IF(Table4[[#This Row],[DaysLate]]="","",IF(Table4[[#This Row],[DaysLate]]&gt;0,1,0))</f>
        <v/>
      </c>
      <c r="S729" t="str">
        <f>IF(Table4[[#This Row],[DisputedFlag]]="","",IF(Table4[[#This Row],[DisputedFlag]]="Yes",1,0))</f>
        <v/>
      </c>
      <c r="T729">
        <f>IF(Table4[[#This Row],[PaymentStatus]]="Open",1,0)</f>
        <v>0</v>
      </c>
      <c r="U729">
        <f>IF(Table4[[#This Row],[InvoiceDate]]&lt;&gt;"",YEAR(Table4[[#This Row],[InvoiceDate]]),"")</f>
        <v>2023</v>
      </c>
    </row>
    <row r="730" spans="1:21" x14ac:dyDescent="0.4">
      <c r="A730" t="s">
        <v>751</v>
      </c>
      <c r="B730" t="s">
        <v>945</v>
      </c>
      <c r="C730" t="s">
        <v>10</v>
      </c>
      <c r="D730" s="1">
        <v>45575</v>
      </c>
      <c r="E730" s="1">
        <v>45605</v>
      </c>
      <c r="F730">
        <v>488.64</v>
      </c>
      <c r="G730" t="s">
        <v>25</v>
      </c>
      <c r="H730" t="s">
        <v>28</v>
      </c>
      <c r="I730" s="1">
        <v>45621</v>
      </c>
      <c r="J730">
        <v>16</v>
      </c>
      <c r="K730" t="s">
        <v>947</v>
      </c>
      <c r="L730">
        <v>391</v>
      </c>
      <c r="M730" t="s">
        <v>947</v>
      </c>
      <c r="N730" t="s">
        <v>947</v>
      </c>
      <c r="O730" t="s">
        <v>13</v>
      </c>
      <c r="P730" t="s">
        <v>946</v>
      </c>
      <c r="Q730" t="str">
        <f>IF(Table4[[#This Row],[DaysLate]]="","NA",IF(Table4[[#This Row],[DaysLate]]&lt;=0,"On Time",IF(Table4[[#This Row],[DaysLate]]&lt;=30,"1-30 Days",IF(Table4[[#This Row],[DaysLate]]&lt;=60,"30-60 Days",IF(Table4[[#This Row],[DaysLate]]&lt;=90,"60-90 Days","90+ Days")))))</f>
        <v>1-30 Days</v>
      </c>
      <c r="R730">
        <f>IF(Table4[[#This Row],[DaysLate]]="","",IF(Table4[[#This Row],[DaysLate]]&gt;0,1,0))</f>
        <v>1</v>
      </c>
      <c r="S730" t="str">
        <f>IF(Table4[[#This Row],[DisputedFlag]]="","",IF(Table4[[#This Row],[DisputedFlag]]="Yes",1,0))</f>
        <v/>
      </c>
      <c r="T730">
        <f>IF(Table4[[#This Row],[PaymentStatus]]="Open",1,0)</f>
        <v>0</v>
      </c>
      <c r="U730">
        <f>IF(Table4[[#This Row],[InvoiceDate]]&lt;&gt;"",YEAR(Table4[[#This Row],[InvoiceDate]]),"")</f>
        <v>2024</v>
      </c>
    </row>
    <row r="731" spans="1:21" x14ac:dyDescent="0.4">
      <c r="A731" t="s">
        <v>752</v>
      </c>
      <c r="B731" t="s">
        <v>945</v>
      </c>
      <c r="C731" t="s">
        <v>21</v>
      </c>
      <c r="D731" s="1">
        <v>45239</v>
      </c>
      <c r="E731" s="1">
        <v>45269</v>
      </c>
      <c r="F731">
        <v>2790.33</v>
      </c>
      <c r="G731" t="s">
        <v>19</v>
      </c>
      <c r="H731" t="s">
        <v>16</v>
      </c>
      <c r="I731" s="1">
        <v>0</v>
      </c>
      <c r="J731" t="s">
        <v>947</v>
      </c>
      <c r="K731" t="s">
        <v>947</v>
      </c>
      <c r="L731">
        <v>897</v>
      </c>
      <c r="M731" t="s">
        <v>947</v>
      </c>
      <c r="N731" t="s">
        <v>947</v>
      </c>
      <c r="O731" t="s">
        <v>13</v>
      </c>
      <c r="P731" t="s">
        <v>946</v>
      </c>
      <c r="Q731" t="str">
        <f>IF(Table4[[#This Row],[DaysLate]]="","NA",IF(Table4[[#This Row],[DaysLate]]&lt;=0,"On Time",IF(Table4[[#This Row],[DaysLate]]&lt;=30,"1-30 Days",IF(Table4[[#This Row],[DaysLate]]&lt;=60,"30-60 Days",IF(Table4[[#This Row],[DaysLate]]&lt;=90,"60-90 Days","90+ Days")))))</f>
        <v>NA</v>
      </c>
      <c r="R731" t="str">
        <f>IF(Table4[[#This Row],[DaysLate]]="","",IF(Table4[[#This Row],[DaysLate]]&gt;0,1,0))</f>
        <v/>
      </c>
      <c r="S731" t="str">
        <f>IF(Table4[[#This Row],[DisputedFlag]]="","",IF(Table4[[#This Row],[DisputedFlag]]="Yes",1,0))</f>
        <v/>
      </c>
      <c r="T731">
        <f>IF(Table4[[#This Row],[PaymentStatus]]="Open",1,0)</f>
        <v>0</v>
      </c>
      <c r="U731">
        <f>IF(Table4[[#This Row],[InvoiceDate]]&lt;&gt;"",YEAR(Table4[[#This Row],[InvoiceDate]]),"")</f>
        <v>2023</v>
      </c>
    </row>
    <row r="732" spans="1:21" x14ac:dyDescent="0.4">
      <c r="A732" t="s">
        <v>753</v>
      </c>
      <c r="B732" t="s">
        <v>945</v>
      </c>
      <c r="C732" t="s">
        <v>10</v>
      </c>
      <c r="D732" s="1">
        <v>45187</v>
      </c>
      <c r="E732" s="1">
        <v>45217</v>
      </c>
      <c r="F732">
        <v>1246.1199999999999</v>
      </c>
      <c r="G732" t="s">
        <v>15</v>
      </c>
      <c r="H732" t="s">
        <v>16</v>
      </c>
      <c r="I732" s="1">
        <v>0</v>
      </c>
      <c r="J732" t="s">
        <v>947</v>
      </c>
      <c r="K732" t="s">
        <v>947</v>
      </c>
      <c r="L732">
        <v>897</v>
      </c>
      <c r="M732" t="s">
        <v>947</v>
      </c>
      <c r="N732" t="s">
        <v>947</v>
      </c>
      <c r="O732" t="s">
        <v>13</v>
      </c>
      <c r="P732" t="s">
        <v>946</v>
      </c>
      <c r="Q732" t="str">
        <f>IF(Table4[[#This Row],[DaysLate]]="","NA",IF(Table4[[#This Row],[DaysLate]]&lt;=0,"On Time",IF(Table4[[#This Row],[DaysLate]]&lt;=30,"1-30 Days",IF(Table4[[#This Row],[DaysLate]]&lt;=60,"30-60 Days",IF(Table4[[#This Row],[DaysLate]]&lt;=90,"60-90 Days","90+ Days")))))</f>
        <v>NA</v>
      </c>
      <c r="R732" t="str">
        <f>IF(Table4[[#This Row],[DaysLate]]="","",IF(Table4[[#This Row],[DaysLate]]&gt;0,1,0))</f>
        <v/>
      </c>
      <c r="S732" t="str">
        <f>IF(Table4[[#This Row],[DisputedFlag]]="","",IF(Table4[[#This Row],[DisputedFlag]]="Yes",1,0))</f>
        <v/>
      </c>
      <c r="T732">
        <f>IF(Table4[[#This Row],[PaymentStatus]]="Open",1,0)</f>
        <v>0</v>
      </c>
      <c r="U732">
        <f>IF(Table4[[#This Row],[InvoiceDate]]&lt;&gt;"",YEAR(Table4[[#This Row],[InvoiceDate]]),"")</f>
        <v>2023</v>
      </c>
    </row>
    <row r="733" spans="1:21" x14ac:dyDescent="0.4">
      <c r="A733" t="s">
        <v>754</v>
      </c>
      <c r="B733" t="s">
        <v>945</v>
      </c>
      <c r="C733" t="s">
        <v>18</v>
      </c>
      <c r="D733" s="1">
        <v>45471</v>
      </c>
      <c r="E733" s="1">
        <v>45501</v>
      </c>
      <c r="F733">
        <v>2390.31</v>
      </c>
      <c r="G733" t="s">
        <v>22</v>
      </c>
      <c r="H733" t="s">
        <v>12</v>
      </c>
      <c r="I733" s="1">
        <v>0</v>
      </c>
      <c r="J733" t="s">
        <v>947</v>
      </c>
      <c r="K733" t="s">
        <v>947</v>
      </c>
      <c r="L733">
        <v>406</v>
      </c>
      <c r="M733" t="s">
        <v>947</v>
      </c>
      <c r="N733" t="s">
        <v>947</v>
      </c>
      <c r="O733" t="s">
        <v>13</v>
      </c>
      <c r="P733" t="s">
        <v>946</v>
      </c>
      <c r="Q733" t="str">
        <f>IF(Table4[[#This Row],[DaysLate]]="","NA",IF(Table4[[#This Row],[DaysLate]]&lt;=0,"On Time",IF(Table4[[#This Row],[DaysLate]]&lt;=30,"1-30 Days",IF(Table4[[#This Row],[DaysLate]]&lt;=60,"30-60 Days",IF(Table4[[#This Row],[DaysLate]]&lt;=90,"60-90 Days","90+ Days")))))</f>
        <v>NA</v>
      </c>
      <c r="R733" t="str">
        <f>IF(Table4[[#This Row],[DaysLate]]="","",IF(Table4[[#This Row],[DaysLate]]&gt;0,1,0))</f>
        <v/>
      </c>
      <c r="S733" t="str">
        <f>IF(Table4[[#This Row],[DisputedFlag]]="","",IF(Table4[[#This Row],[DisputedFlag]]="Yes",1,0))</f>
        <v/>
      </c>
      <c r="T733">
        <f>IF(Table4[[#This Row],[PaymentStatus]]="Open",1,0)</f>
        <v>1</v>
      </c>
      <c r="U733">
        <f>IF(Table4[[#This Row],[InvoiceDate]]&lt;&gt;"",YEAR(Table4[[#This Row],[InvoiceDate]]),"")</f>
        <v>2024</v>
      </c>
    </row>
    <row r="734" spans="1:21" x14ac:dyDescent="0.4">
      <c r="A734" t="s">
        <v>755</v>
      </c>
      <c r="B734" t="s">
        <v>945</v>
      </c>
      <c r="C734" t="s">
        <v>21</v>
      </c>
      <c r="D734" s="1">
        <v>45303</v>
      </c>
      <c r="E734" s="1">
        <v>45333</v>
      </c>
      <c r="F734">
        <v>3697.86</v>
      </c>
      <c r="G734" t="s">
        <v>11</v>
      </c>
      <c r="H734" t="s">
        <v>16</v>
      </c>
      <c r="I734" s="1">
        <v>0</v>
      </c>
      <c r="J734" t="s">
        <v>947</v>
      </c>
      <c r="K734" t="s">
        <v>947</v>
      </c>
      <c r="L734">
        <v>818</v>
      </c>
      <c r="M734" t="s">
        <v>947</v>
      </c>
      <c r="N734" t="s">
        <v>947</v>
      </c>
      <c r="O734" t="s">
        <v>13</v>
      </c>
      <c r="P734" t="s">
        <v>946</v>
      </c>
      <c r="Q734" t="str">
        <f>IF(Table4[[#This Row],[DaysLate]]="","NA",IF(Table4[[#This Row],[DaysLate]]&lt;=0,"On Time",IF(Table4[[#This Row],[DaysLate]]&lt;=30,"1-30 Days",IF(Table4[[#This Row],[DaysLate]]&lt;=60,"30-60 Days",IF(Table4[[#This Row],[DaysLate]]&lt;=90,"60-90 Days","90+ Days")))))</f>
        <v>NA</v>
      </c>
      <c r="R734" t="str">
        <f>IF(Table4[[#This Row],[DaysLate]]="","",IF(Table4[[#This Row],[DaysLate]]&gt;0,1,0))</f>
        <v/>
      </c>
      <c r="S734" t="str">
        <f>IF(Table4[[#This Row],[DisputedFlag]]="","",IF(Table4[[#This Row],[DisputedFlag]]="Yes",1,0))</f>
        <v/>
      </c>
      <c r="T734">
        <f>IF(Table4[[#This Row],[PaymentStatus]]="Open",1,0)</f>
        <v>0</v>
      </c>
      <c r="U734">
        <f>IF(Table4[[#This Row],[InvoiceDate]]&lt;&gt;"",YEAR(Table4[[#This Row],[InvoiceDate]]),"")</f>
        <v>2024</v>
      </c>
    </row>
    <row r="735" spans="1:21" x14ac:dyDescent="0.4">
      <c r="A735" t="s">
        <v>756</v>
      </c>
      <c r="B735" t="s">
        <v>945</v>
      </c>
      <c r="C735" t="s">
        <v>10</v>
      </c>
      <c r="D735" s="1">
        <v>45804</v>
      </c>
      <c r="E735" s="1">
        <v>45834</v>
      </c>
      <c r="F735">
        <v>3404.52</v>
      </c>
      <c r="G735" t="s">
        <v>19</v>
      </c>
      <c r="H735" t="s">
        <v>12</v>
      </c>
      <c r="I735" s="1">
        <v>0</v>
      </c>
      <c r="J735" t="s">
        <v>947</v>
      </c>
      <c r="K735" t="s">
        <v>947</v>
      </c>
      <c r="L735">
        <v>391</v>
      </c>
      <c r="M735" t="s">
        <v>947</v>
      </c>
      <c r="N735" t="s">
        <v>947</v>
      </c>
      <c r="O735" t="s">
        <v>13</v>
      </c>
      <c r="P735" t="s">
        <v>946</v>
      </c>
      <c r="Q735" t="str">
        <f>IF(Table4[[#This Row],[DaysLate]]="","NA",IF(Table4[[#This Row],[DaysLate]]&lt;=0,"On Time",IF(Table4[[#This Row],[DaysLate]]&lt;=30,"1-30 Days",IF(Table4[[#This Row],[DaysLate]]&lt;=60,"30-60 Days",IF(Table4[[#This Row],[DaysLate]]&lt;=90,"60-90 Days","90+ Days")))))</f>
        <v>NA</v>
      </c>
      <c r="R735" t="str">
        <f>IF(Table4[[#This Row],[DaysLate]]="","",IF(Table4[[#This Row],[DaysLate]]&gt;0,1,0))</f>
        <v/>
      </c>
      <c r="S735" t="str">
        <f>IF(Table4[[#This Row],[DisputedFlag]]="","",IF(Table4[[#This Row],[DisputedFlag]]="Yes",1,0))</f>
        <v/>
      </c>
      <c r="T735">
        <f>IF(Table4[[#This Row],[PaymentStatus]]="Open",1,0)</f>
        <v>1</v>
      </c>
      <c r="U735">
        <f>IF(Table4[[#This Row],[InvoiceDate]]&lt;&gt;"",YEAR(Table4[[#This Row],[InvoiceDate]]),"")</f>
        <v>2025</v>
      </c>
    </row>
    <row r="736" spans="1:21" x14ac:dyDescent="0.4">
      <c r="A736" t="s">
        <v>757</v>
      </c>
      <c r="B736" t="s">
        <v>945</v>
      </c>
      <c r="C736" t="s">
        <v>21</v>
      </c>
      <c r="D736" s="1">
        <v>45709</v>
      </c>
      <c r="E736" s="1">
        <v>45739</v>
      </c>
      <c r="F736">
        <v>3730.17</v>
      </c>
      <c r="G736" t="s">
        <v>19</v>
      </c>
      <c r="H736" t="s">
        <v>12</v>
      </c>
      <c r="I736" s="1">
        <v>0</v>
      </c>
      <c r="J736" t="s">
        <v>947</v>
      </c>
      <c r="K736" t="s">
        <v>947</v>
      </c>
      <c r="L736">
        <v>770</v>
      </c>
      <c r="M736" t="s">
        <v>947</v>
      </c>
      <c r="N736" t="s">
        <v>947</v>
      </c>
      <c r="O736" t="s">
        <v>13</v>
      </c>
      <c r="P736" t="s">
        <v>946</v>
      </c>
      <c r="Q736" t="str">
        <f>IF(Table4[[#This Row],[DaysLate]]="","NA",IF(Table4[[#This Row],[DaysLate]]&lt;=0,"On Time",IF(Table4[[#This Row],[DaysLate]]&lt;=30,"1-30 Days",IF(Table4[[#This Row],[DaysLate]]&lt;=60,"30-60 Days",IF(Table4[[#This Row],[DaysLate]]&lt;=90,"60-90 Days","90+ Days")))))</f>
        <v>NA</v>
      </c>
      <c r="R736" t="str">
        <f>IF(Table4[[#This Row],[DaysLate]]="","",IF(Table4[[#This Row],[DaysLate]]&gt;0,1,0))</f>
        <v/>
      </c>
      <c r="S736" t="str">
        <f>IF(Table4[[#This Row],[DisputedFlag]]="","",IF(Table4[[#This Row],[DisputedFlag]]="Yes",1,0))</f>
        <v/>
      </c>
      <c r="T736">
        <f>IF(Table4[[#This Row],[PaymentStatus]]="Open",1,0)</f>
        <v>1</v>
      </c>
      <c r="U736">
        <f>IF(Table4[[#This Row],[InvoiceDate]]&lt;&gt;"",YEAR(Table4[[#This Row],[InvoiceDate]]),"")</f>
        <v>2025</v>
      </c>
    </row>
    <row r="737" spans="1:21" x14ac:dyDescent="0.4">
      <c r="A737" t="s">
        <v>758</v>
      </c>
      <c r="B737" t="s">
        <v>945</v>
      </c>
      <c r="C737" t="s">
        <v>43</v>
      </c>
      <c r="D737" s="1">
        <v>45772</v>
      </c>
      <c r="E737" s="1">
        <v>45802</v>
      </c>
      <c r="F737">
        <v>199.45</v>
      </c>
      <c r="G737" t="s">
        <v>25</v>
      </c>
      <c r="H737" t="s">
        <v>16</v>
      </c>
      <c r="I737" s="1">
        <v>0</v>
      </c>
      <c r="J737" t="s">
        <v>947</v>
      </c>
      <c r="K737" t="s">
        <v>947</v>
      </c>
      <c r="L737">
        <v>391</v>
      </c>
      <c r="M737" t="s">
        <v>947</v>
      </c>
      <c r="N737" t="s">
        <v>947</v>
      </c>
      <c r="O737" t="s">
        <v>13</v>
      </c>
      <c r="P737" t="s">
        <v>946</v>
      </c>
      <c r="Q737" t="str">
        <f>IF(Table4[[#This Row],[DaysLate]]="","NA",IF(Table4[[#This Row],[DaysLate]]&lt;=0,"On Time",IF(Table4[[#This Row],[DaysLate]]&lt;=30,"1-30 Days",IF(Table4[[#This Row],[DaysLate]]&lt;=60,"30-60 Days",IF(Table4[[#This Row],[DaysLate]]&lt;=90,"60-90 Days","90+ Days")))))</f>
        <v>NA</v>
      </c>
      <c r="R737" t="str">
        <f>IF(Table4[[#This Row],[DaysLate]]="","",IF(Table4[[#This Row],[DaysLate]]&gt;0,1,0))</f>
        <v/>
      </c>
      <c r="S737" t="str">
        <f>IF(Table4[[#This Row],[DisputedFlag]]="","",IF(Table4[[#This Row],[DisputedFlag]]="Yes",1,0))</f>
        <v/>
      </c>
      <c r="T737">
        <f>IF(Table4[[#This Row],[PaymentStatus]]="Open",1,0)</f>
        <v>0</v>
      </c>
      <c r="U737">
        <f>IF(Table4[[#This Row],[InvoiceDate]]&lt;&gt;"",YEAR(Table4[[#This Row],[InvoiceDate]]),"")</f>
        <v>2025</v>
      </c>
    </row>
    <row r="738" spans="1:21" x14ac:dyDescent="0.4">
      <c r="A738" t="s">
        <v>759</v>
      </c>
      <c r="B738" t="s">
        <v>945</v>
      </c>
      <c r="C738" t="s">
        <v>21</v>
      </c>
      <c r="D738" s="1">
        <v>45646</v>
      </c>
      <c r="E738" s="1">
        <v>45676</v>
      </c>
      <c r="F738">
        <v>4466.8</v>
      </c>
      <c r="G738" t="s">
        <v>25</v>
      </c>
      <c r="H738" t="s">
        <v>12</v>
      </c>
      <c r="I738" s="1">
        <v>0</v>
      </c>
      <c r="J738" t="s">
        <v>947</v>
      </c>
      <c r="K738" t="s">
        <v>947</v>
      </c>
      <c r="L738">
        <v>770</v>
      </c>
      <c r="M738" t="s">
        <v>947</v>
      </c>
      <c r="N738" t="s">
        <v>947</v>
      </c>
      <c r="O738" t="s">
        <v>13</v>
      </c>
      <c r="P738" t="s">
        <v>946</v>
      </c>
      <c r="Q738" t="str">
        <f>IF(Table4[[#This Row],[DaysLate]]="","NA",IF(Table4[[#This Row],[DaysLate]]&lt;=0,"On Time",IF(Table4[[#This Row],[DaysLate]]&lt;=30,"1-30 Days",IF(Table4[[#This Row],[DaysLate]]&lt;=60,"30-60 Days",IF(Table4[[#This Row],[DaysLate]]&lt;=90,"60-90 Days","90+ Days")))))</f>
        <v>NA</v>
      </c>
      <c r="R738" t="str">
        <f>IF(Table4[[#This Row],[DaysLate]]="","",IF(Table4[[#This Row],[DaysLate]]&gt;0,1,0))</f>
        <v/>
      </c>
      <c r="S738" t="str">
        <f>IF(Table4[[#This Row],[DisputedFlag]]="","",IF(Table4[[#This Row],[DisputedFlag]]="Yes",1,0))</f>
        <v/>
      </c>
      <c r="T738">
        <f>IF(Table4[[#This Row],[PaymentStatus]]="Open",1,0)</f>
        <v>1</v>
      </c>
      <c r="U738">
        <f>IF(Table4[[#This Row],[InvoiceDate]]&lt;&gt;"",YEAR(Table4[[#This Row],[InvoiceDate]]),"")</f>
        <v>2024</v>
      </c>
    </row>
    <row r="739" spans="1:21" x14ac:dyDescent="0.4">
      <c r="A739" t="s">
        <v>760</v>
      </c>
      <c r="B739" t="s">
        <v>945</v>
      </c>
      <c r="C739" t="s">
        <v>39</v>
      </c>
      <c r="D739" s="1">
        <v>45805</v>
      </c>
      <c r="E739" s="1">
        <v>45835</v>
      </c>
      <c r="F739">
        <v>4368.08</v>
      </c>
      <c r="G739" t="s">
        <v>19</v>
      </c>
      <c r="H739" t="s">
        <v>28</v>
      </c>
      <c r="I739" s="1">
        <v>45835</v>
      </c>
      <c r="J739">
        <v>0</v>
      </c>
      <c r="K739" t="s">
        <v>947</v>
      </c>
      <c r="L739">
        <v>818</v>
      </c>
      <c r="M739" t="s">
        <v>947</v>
      </c>
      <c r="N739" t="s">
        <v>947</v>
      </c>
      <c r="O739" t="s">
        <v>13</v>
      </c>
      <c r="P739" t="s">
        <v>946</v>
      </c>
      <c r="Q739" t="str">
        <f>IF(Table4[[#This Row],[DaysLate]]="","NA",IF(Table4[[#This Row],[DaysLate]]&lt;=0,"On Time",IF(Table4[[#This Row],[DaysLate]]&lt;=30,"1-30 Days",IF(Table4[[#This Row],[DaysLate]]&lt;=60,"30-60 Days",IF(Table4[[#This Row],[DaysLate]]&lt;=90,"60-90 Days","90+ Days")))))</f>
        <v>On Time</v>
      </c>
      <c r="R739">
        <f>IF(Table4[[#This Row],[DaysLate]]="","",IF(Table4[[#This Row],[DaysLate]]&gt;0,1,0))</f>
        <v>0</v>
      </c>
      <c r="S739" t="str">
        <f>IF(Table4[[#This Row],[DisputedFlag]]="","",IF(Table4[[#This Row],[DisputedFlag]]="Yes",1,0))</f>
        <v/>
      </c>
      <c r="T739">
        <f>IF(Table4[[#This Row],[PaymentStatus]]="Open",1,0)</f>
        <v>0</v>
      </c>
      <c r="U739">
        <f>IF(Table4[[#This Row],[InvoiceDate]]&lt;&gt;"",YEAR(Table4[[#This Row],[InvoiceDate]]),"")</f>
        <v>2025</v>
      </c>
    </row>
    <row r="740" spans="1:21" x14ac:dyDescent="0.4">
      <c r="A740" t="s">
        <v>761</v>
      </c>
      <c r="B740" t="s">
        <v>945</v>
      </c>
      <c r="C740" t="s">
        <v>10</v>
      </c>
      <c r="D740" s="1">
        <v>45269</v>
      </c>
      <c r="E740" s="1">
        <v>45299</v>
      </c>
      <c r="F740">
        <v>2910.39</v>
      </c>
      <c r="G740" t="s">
        <v>11</v>
      </c>
      <c r="H740" t="s">
        <v>28</v>
      </c>
      <c r="I740" s="1">
        <v>45299</v>
      </c>
      <c r="J740">
        <v>0</v>
      </c>
      <c r="K740" t="s">
        <v>947</v>
      </c>
      <c r="L740">
        <v>406</v>
      </c>
      <c r="M740" t="s">
        <v>947</v>
      </c>
      <c r="N740" t="s">
        <v>947</v>
      </c>
      <c r="O740" t="s">
        <v>13</v>
      </c>
      <c r="P740" t="s">
        <v>946</v>
      </c>
      <c r="Q740" t="str">
        <f>IF(Table4[[#This Row],[DaysLate]]="","NA",IF(Table4[[#This Row],[DaysLate]]&lt;=0,"On Time",IF(Table4[[#This Row],[DaysLate]]&lt;=30,"1-30 Days",IF(Table4[[#This Row],[DaysLate]]&lt;=60,"30-60 Days",IF(Table4[[#This Row],[DaysLate]]&lt;=90,"60-90 Days","90+ Days")))))</f>
        <v>On Time</v>
      </c>
      <c r="R740">
        <f>IF(Table4[[#This Row],[DaysLate]]="","",IF(Table4[[#This Row],[DaysLate]]&gt;0,1,0))</f>
        <v>0</v>
      </c>
      <c r="S740" t="str">
        <f>IF(Table4[[#This Row],[DisputedFlag]]="","",IF(Table4[[#This Row],[DisputedFlag]]="Yes",1,0))</f>
        <v/>
      </c>
      <c r="T740">
        <f>IF(Table4[[#This Row],[PaymentStatus]]="Open",1,0)</f>
        <v>0</v>
      </c>
      <c r="U740">
        <f>IF(Table4[[#This Row],[InvoiceDate]]&lt;&gt;"",YEAR(Table4[[#This Row],[InvoiceDate]]),"")</f>
        <v>2023</v>
      </c>
    </row>
    <row r="741" spans="1:21" x14ac:dyDescent="0.4">
      <c r="A741" t="s">
        <v>762</v>
      </c>
      <c r="B741" t="s">
        <v>945</v>
      </c>
      <c r="C741" t="s">
        <v>18</v>
      </c>
      <c r="D741" s="1">
        <v>45007</v>
      </c>
      <c r="E741" s="1">
        <v>45037</v>
      </c>
      <c r="F741">
        <v>3087.9</v>
      </c>
      <c r="G741" t="s">
        <v>15</v>
      </c>
      <c r="H741" t="s">
        <v>28</v>
      </c>
      <c r="I741" s="1">
        <v>45037</v>
      </c>
      <c r="J741">
        <v>0</v>
      </c>
      <c r="K741" t="s">
        <v>947</v>
      </c>
      <c r="L741">
        <v>897</v>
      </c>
      <c r="M741" t="s">
        <v>947</v>
      </c>
      <c r="N741" t="s">
        <v>947</v>
      </c>
      <c r="O741" t="s">
        <v>13</v>
      </c>
      <c r="P741" t="s">
        <v>946</v>
      </c>
      <c r="Q741" t="str">
        <f>IF(Table4[[#This Row],[DaysLate]]="","NA",IF(Table4[[#This Row],[DaysLate]]&lt;=0,"On Time",IF(Table4[[#This Row],[DaysLate]]&lt;=30,"1-30 Days",IF(Table4[[#This Row],[DaysLate]]&lt;=60,"30-60 Days",IF(Table4[[#This Row],[DaysLate]]&lt;=90,"60-90 Days","90+ Days")))))</f>
        <v>On Time</v>
      </c>
      <c r="R741">
        <f>IF(Table4[[#This Row],[DaysLate]]="","",IF(Table4[[#This Row],[DaysLate]]&gt;0,1,0))</f>
        <v>0</v>
      </c>
      <c r="S741" t="str">
        <f>IF(Table4[[#This Row],[DisputedFlag]]="","",IF(Table4[[#This Row],[DisputedFlag]]="Yes",1,0))</f>
        <v/>
      </c>
      <c r="T741">
        <f>IF(Table4[[#This Row],[PaymentStatus]]="Open",1,0)</f>
        <v>0</v>
      </c>
      <c r="U741">
        <f>IF(Table4[[#This Row],[InvoiceDate]]&lt;&gt;"",YEAR(Table4[[#This Row],[InvoiceDate]]),"")</f>
        <v>2023</v>
      </c>
    </row>
    <row r="742" spans="1:21" x14ac:dyDescent="0.4">
      <c r="A742" t="s">
        <v>763</v>
      </c>
      <c r="B742" t="s">
        <v>945</v>
      </c>
      <c r="C742" t="s">
        <v>21</v>
      </c>
      <c r="D742" s="1">
        <v>45183</v>
      </c>
      <c r="E742" s="1">
        <v>45213</v>
      </c>
      <c r="F742">
        <v>3956.78</v>
      </c>
      <c r="G742" t="s">
        <v>15</v>
      </c>
      <c r="H742" t="s">
        <v>28</v>
      </c>
      <c r="I742" s="1">
        <v>45228</v>
      </c>
      <c r="J742">
        <v>15</v>
      </c>
      <c r="K742" t="s">
        <v>947</v>
      </c>
      <c r="L742">
        <v>770</v>
      </c>
      <c r="M742" t="s">
        <v>947</v>
      </c>
      <c r="N742" t="s">
        <v>947</v>
      </c>
      <c r="O742" t="s">
        <v>13</v>
      </c>
      <c r="P742" t="s">
        <v>946</v>
      </c>
      <c r="Q742" t="str">
        <f>IF(Table4[[#This Row],[DaysLate]]="","NA",IF(Table4[[#This Row],[DaysLate]]&lt;=0,"On Time",IF(Table4[[#This Row],[DaysLate]]&lt;=30,"1-30 Days",IF(Table4[[#This Row],[DaysLate]]&lt;=60,"30-60 Days",IF(Table4[[#This Row],[DaysLate]]&lt;=90,"60-90 Days","90+ Days")))))</f>
        <v>1-30 Days</v>
      </c>
      <c r="R742">
        <f>IF(Table4[[#This Row],[DaysLate]]="","",IF(Table4[[#This Row],[DaysLate]]&gt;0,1,0))</f>
        <v>1</v>
      </c>
      <c r="S742" t="str">
        <f>IF(Table4[[#This Row],[DisputedFlag]]="","",IF(Table4[[#This Row],[DisputedFlag]]="Yes",1,0))</f>
        <v/>
      </c>
      <c r="T742">
        <f>IF(Table4[[#This Row],[PaymentStatus]]="Open",1,0)</f>
        <v>0</v>
      </c>
      <c r="U742">
        <f>IF(Table4[[#This Row],[InvoiceDate]]&lt;&gt;"",YEAR(Table4[[#This Row],[InvoiceDate]]),"")</f>
        <v>2023</v>
      </c>
    </row>
    <row r="743" spans="1:21" x14ac:dyDescent="0.4">
      <c r="A743" t="s">
        <v>764</v>
      </c>
      <c r="B743" t="s">
        <v>945</v>
      </c>
      <c r="C743" t="s">
        <v>18</v>
      </c>
      <c r="D743" s="1">
        <v>45222</v>
      </c>
      <c r="E743" s="1">
        <v>45252</v>
      </c>
      <c r="F743">
        <v>1173.72</v>
      </c>
      <c r="G743" t="s">
        <v>15</v>
      </c>
      <c r="H743" t="s">
        <v>28</v>
      </c>
      <c r="I743" s="1">
        <v>45252</v>
      </c>
      <c r="J743">
        <v>0</v>
      </c>
      <c r="K743" t="s">
        <v>947</v>
      </c>
      <c r="L743">
        <v>406</v>
      </c>
      <c r="M743" t="s">
        <v>947</v>
      </c>
      <c r="N743" t="s">
        <v>947</v>
      </c>
      <c r="O743" t="s">
        <v>13</v>
      </c>
      <c r="P743" t="s">
        <v>946</v>
      </c>
      <c r="Q743" t="str">
        <f>IF(Table4[[#This Row],[DaysLate]]="","NA",IF(Table4[[#This Row],[DaysLate]]&lt;=0,"On Time",IF(Table4[[#This Row],[DaysLate]]&lt;=30,"1-30 Days",IF(Table4[[#This Row],[DaysLate]]&lt;=60,"30-60 Days",IF(Table4[[#This Row],[DaysLate]]&lt;=90,"60-90 Days","90+ Days")))))</f>
        <v>On Time</v>
      </c>
      <c r="R743">
        <f>IF(Table4[[#This Row],[DaysLate]]="","",IF(Table4[[#This Row],[DaysLate]]&gt;0,1,0))</f>
        <v>0</v>
      </c>
      <c r="S743" t="str">
        <f>IF(Table4[[#This Row],[DisputedFlag]]="","",IF(Table4[[#This Row],[DisputedFlag]]="Yes",1,0))</f>
        <v/>
      </c>
      <c r="T743">
        <f>IF(Table4[[#This Row],[PaymentStatus]]="Open",1,0)</f>
        <v>0</v>
      </c>
      <c r="U743">
        <f>IF(Table4[[#This Row],[InvoiceDate]]&lt;&gt;"",YEAR(Table4[[#This Row],[InvoiceDate]]),"")</f>
        <v>2023</v>
      </c>
    </row>
    <row r="744" spans="1:21" x14ac:dyDescent="0.4">
      <c r="A744" t="s">
        <v>765</v>
      </c>
      <c r="B744" t="s">
        <v>945</v>
      </c>
      <c r="C744" t="s">
        <v>18</v>
      </c>
      <c r="D744" s="1">
        <v>45359</v>
      </c>
      <c r="E744" s="1">
        <v>45389</v>
      </c>
      <c r="F744">
        <v>3885.28</v>
      </c>
      <c r="G744" t="s">
        <v>19</v>
      </c>
      <c r="H744" t="s">
        <v>28</v>
      </c>
      <c r="I744" s="1">
        <v>45389</v>
      </c>
      <c r="J744">
        <v>0</v>
      </c>
      <c r="K744" t="s">
        <v>947</v>
      </c>
      <c r="L744">
        <v>818</v>
      </c>
      <c r="M744" t="s">
        <v>947</v>
      </c>
      <c r="N744" t="s">
        <v>947</v>
      </c>
      <c r="O744" t="s">
        <v>13</v>
      </c>
      <c r="P744" t="s">
        <v>946</v>
      </c>
      <c r="Q744" t="str">
        <f>IF(Table4[[#This Row],[DaysLate]]="","NA",IF(Table4[[#This Row],[DaysLate]]&lt;=0,"On Time",IF(Table4[[#This Row],[DaysLate]]&lt;=30,"1-30 Days",IF(Table4[[#This Row],[DaysLate]]&lt;=60,"30-60 Days",IF(Table4[[#This Row],[DaysLate]]&lt;=90,"60-90 Days","90+ Days")))))</f>
        <v>On Time</v>
      </c>
      <c r="R744">
        <f>IF(Table4[[#This Row],[DaysLate]]="","",IF(Table4[[#This Row],[DaysLate]]&gt;0,1,0))</f>
        <v>0</v>
      </c>
      <c r="S744" t="str">
        <f>IF(Table4[[#This Row],[DisputedFlag]]="","",IF(Table4[[#This Row],[DisputedFlag]]="Yes",1,0))</f>
        <v/>
      </c>
      <c r="T744">
        <f>IF(Table4[[#This Row],[PaymentStatus]]="Open",1,0)</f>
        <v>0</v>
      </c>
      <c r="U744">
        <f>IF(Table4[[#This Row],[InvoiceDate]]&lt;&gt;"",YEAR(Table4[[#This Row],[InvoiceDate]]),"")</f>
        <v>2024</v>
      </c>
    </row>
    <row r="745" spans="1:21" x14ac:dyDescent="0.4">
      <c r="A745" t="s">
        <v>766</v>
      </c>
      <c r="B745" t="s">
        <v>945</v>
      </c>
      <c r="C745" t="s">
        <v>39</v>
      </c>
      <c r="D745" s="1">
        <v>45268</v>
      </c>
      <c r="E745" s="1">
        <v>45298</v>
      </c>
      <c r="F745">
        <v>211.34</v>
      </c>
      <c r="G745" t="s">
        <v>22</v>
      </c>
      <c r="H745" t="s">
        <v>12</v>
      </c>
      <c r="I745" s="1">
        <v>0</v>
      </c>
      <c r="J745" t="s">
        <v>947</v>
      </c>
      <c r="K745" t="s">
        <v>947</v>
      </c>
      <c r="L745">
        <v>391</v>
      </c>
      <c r="M745" t="s">
        <v>947</v>
      </c>
      <c r="N745" t="s">
        <v>947</v>
      </c>
      <c r="O745" t="s">
        <v>13</v>
      </c>
      <c r="P745" t="s">
        <v>946</v>
      </c>
      <c r="Q745" t="str">
        <f>IF(Table4[[#This Row],[DaysLate]]="","NA",IF(Table4[[#This Row],[DaysLate]]&lt;=0,"On Time",IF(Table4[[#This Row],[DaysLate]]&lt;=30,"1-30 Days",IF(Table4[[#This Row],[DaysLate]]&lt;=60,"30-60 Days",IF(Table4[[#This Row],[DaysLate]]&lt;=90,"60-90 Days","90+ Days")))))</f>
        <v>NA</v>
      </c>
      <c r="R745" t="str">
        <f>IF(Table4[[#This Row],[DaysLate]]="","",IF(Table4[[#This Row],[DaysLate]]&gt;0,1,0))</f>
        <v/>
      </c>
      <c r="S745" t="str">
        <f>IF(Table4[[#This Row],[DisputedFlag]]="","",IF(Table4[[#This Row],[DisputedFlag]]="Yes",1,0))</f>
        <v/>
      </c>
      <c r="T745">
        <f>IF(Table4[[#This Row],[PaymentStatus]]="Open",1,0)</f>
        <v>1</v>
      </c>
      <c r="U745">
        <f>IF(Table4[[#This Row],[InvoiceDate]]&lt;&gt;"",YEAR(Table4[[#This Row],[InvoiceDate]]),"")</f>
        <v>2023</v>
      </c>
    </row>
    <row r="746" spans="1:21" x14ac:dyDescent="0.4">
      <c r="A746" t="s">
        <v>767</v>
      </c>
      <c r="B746" t="s">
        <v>945</v>
      </c>
      <c r="C746" t="s">
        <v>43</v>
      </c>
      <c r="D746" s="1">
        <v>44983</v>
      </c>
      <c r="E746" s="1">
        <v>45013</v>
      </c>
      <c r="F746">
        <v>1345.89</v>
      </c>
      <c r="G746" t="s">
        <v>25</v>
      </c>
      <c r="H746" t="s">
        <v>28</v>
      </c>
      <c r="I746" s="1">
        <v>45013</v>
      </c>
      <c r="J746">
        <v>0</v>
      </c>
      <c r="K746" t="s">
        <v>947</v>
      </c>
      <c r="L746">
        <v>897</v>
      </c>
      <c r="M746" t="s">
        <v>947</v>
      </c>
      <c r="N746" t="s">
        <v>947</v>
      </c>
      <c r="O746" t="s">
        <v>13</v>
      </c>
      <c r="P746" t="s">
        <v>946</v>
      </c>
      <c r="Q746" t="str">
        <f>IF(Table4[[#This Row],[DaysLate]]="","NA",IF(Table4[[#This Row],[DaysLate]]&lt;=0,"On Time",IF(Table4[[#This Row],[DaysLate]]&lt;=30,"1-30 Days",IF(Table4[[#This Row],[DaysLate]]&lt;=60,"30-60 Days",IF(Table4[[#This Row],[DaysLate]]&lt;=90,"60-90 Days","90+ Days")))))</f>
        <v>On Time</v>
      </c>
      <c r="R746">
        <f>IF(Table4[[#This Row],[DaysLate]]="","",IF(Table4[[#This Row],[DaysLate]]&gt;0,1,0))</f>
        <v>0</v>
      </c>
      <c r="S746" t="str">
        <f>IF(Table4[[#This Row],[DisputedFlag]]="","",IF(Table4[[#This Row],[DisputedFlag]]="Yes",1,0))</f>
        <v/>
      </c>
      <c r="T746">
        <f>IF(Table4[[#This Row],[PaymentStatus]]="Open",1,0)</f>
        <v>0</v>
      </c>
      <c r="U746">
        <f>IF(Table4[[#This Row],[InvoiceDate]]&lt;&gt;"",YEAR(Table4[[#This Row],[InvoiceDate]]),"")</f>
        <v>2023</v>
      </c>
    </row>
    <row r="747" spans="1:21" x14ac:dyDescent="0.4">
      <c r="A747" t="s">
        <v>768</v>
      </c>
      <c r="B747" t="s">
        <v>945</v>
      </c>
      <c r="C747" t="s">
        <v>21</v>
      </c>
      <c r="D747" s="1">
        <v>45283</v>
      </c>
      <c r="E747" s="1">
        <v>45313</v>
      </c>
      <c r="F747">
        <v>4777.7299999999996</v>
      </c>
      <c r="G747" t="s">
        <v>11</v>
      </c>
      <c r="H747" t="s">
        <v>16</v>
      </c>
      <c r="I747" s="1">
        <v>0</v>
      </c>
      <c r="J747" t="s">
        <v>947</v>
      </c>
      <c r="K747" t="s">
        <v>947</v>
      </c>
      <c r="L747">
        <v>818</v>
      </c>
      <c r="M747" t="s">
        <v>947</v>
      </c>
      <c r="N747" t="s">
        <v>947</v>
      </c>
      <c r="O747" t="s">
        <v>13</v>
      </c>
      <c r="P747" t="s">
        <v>946</v>
      </c>
      <c r="Q747" t="str">
        <f>IF(Table4[[#This Row],[DaysLate]]="","NA",IF(Table4[[#This Row],[DaysLate]]&lt;=0,"On Time",IF(Table4[[#This Row],[DaysLate]]&lt;=30,"1-30 Days",IF(Table4[[#This Row],[DaysLate]]&lt;=60,"30-60 Days",IF(Table4[[#This Row],[DaysLate]]&lt;=90,"60-90 Days","90+ Days")))))</f>
        <v>NA</v>
      </c>
      <c r="R747" t="str">
        <f>IF(Table4[[#This Row],[DaysLate]]="","",IF(Table4[[#This Row],[DaysLate]]&gt;0,1,0))</f>
        <v/>
      </c>
      <c r="S747" t="str">
        <f>IF(Table4[[#This Row],[DisputedFlag]]="","",IF(Table4[[#This Row],[DisputedFlag]]="Yes",1,0))</f>
        <v/>
      </c>
      <c r="T747">
        <f>IF(Table4[[#This Row],[PaymentStatus]]="Open",1,0)</f>
        <v>0</v>
      </c>
      <c r="U747">
        <f>IF(Table4[[#This Row],[InvoiceDate]]&lt;&gt;"",YEAR(Table4[[#This Row],[InvoiceDate]]),"")</f>
        <v>2023</v>
      </c>
    </row>
    <row r="748" spans="1:21" x14ac:dyDescent="0.4">
      <c r="A748" t="s">
        <v>769</v>
      </c>
      <c r="B748" t="s">
        <v>945</v>
      </c>
      <c r="C748" t="s">
        <v>10</v>
      </c>
      <c r="D748" s="1">
        <v>45194</v>
      </c>
      <c r="E748" s="1">
        <v>45224</v>
      </c>
      <c r="F748">
        <v>3137.33</v>
      </c>
      <c r="G748" t="s">
        <v>25</v>
      </c>
      <c r="H748" t="s">
        <v>12</v>
      </c>
      <c r="I748" s="1">
        <v>0</v>
      </c>
      <c r="J748" t="s">
        <v>947</v>
      </c>
      <c r="K748" t="s">
        <v>947</v>
      </c>
      <c r="L748">
        <v>770</v>
      </c>
      <c r="M748" t="s">
        <v>947</v>
      </c>
      <c r="N748" t="s">
        <v>947</v>
      </c>
      <c r="O748" t="s">
        <v>13</v>
      </c>
      <c r="P748" t="s">
        <v>946</v>
      </c>
      <c r="Q748" t="str">
        <f>IF(Table4[[#This Row],[DaysLate]]="","NA",IF(Table4[[#This Row],[DaysLate]]&lt;=0,"On Time",IF(Table4[[#This Row],[DaysLate]]&lt;=30,"1-30 Days",IF(Table4[[#This Row],[DaysLate]]&lt;=60,"30-60 Days",IF(Table4[[#This Row],[DaysLate]]&lt;=90,"60-90 Days","90+ Days")))))</f>
        <v>NA</v>
      </c>
      <c r="R748" t="str">
        <f>IF(Table4[[#This Row],[DaysLate]]="","",IF(Table4[[#This Row],[DaysLate]]&gt;0,1,0))</f>
        <v/>
      </c>
      <c r="S748" t="str">
        <f>IF(Table4[[#This Row],[DisputedFlag]]="","",IF(Table4[[#This Row],[DisputedFlag]]="Yes",1,0))</f>
        <v/>
      </c>
      <c r="T748">
        <f>IF(Table4[[#This Row],[PaymentStatus]]="Open",1,0)</f>
        <v>1</v>
      </c>
      <c r="U748">
        <f>IF(Table4[[#This Row],[InvoiceDate]]&lt;&gt;"",YEAR(Table4[[#This Row],[InvoiceDate]]),"")</f>
        <v>2023</v>
      </c>
    </row>
    <row r="749" spans="1:21" x14ac:dyDescent="0.4">
      <c r="A749" t="s">
        <v>770</v>
      </c>
      <c r="B749" t="s">
        <v>945</v>
      </c>
      <c r="C749" t="s">
        <v>39</v>
      </c>
      <c r="D749" s="1">
        <v>45488</v>
      </c>
      <c r="E749" s="1">
        <v>45518</v>
      </c>
      <c r="F749">
        <v>4831.5200000000004</v>
      </c>
      <c r="G749" t="s">
        <v>11</v>
      </c>
      <c r="H749" t="s">
        <v>16</v>
      </c>
      <c r="I749" s="1">
        <v>0</v>
      </c>
      <c r="J749" t="s">
        <v>947</v>
      </c>
      <c r="K749" t="s">
        <v>947</v>
      </c>
      <c r="L749">
        <v>406</v>
      </c>
      <c r="M749" t="s">
        <v>947</v>
      </c>
      <c r="N749" t="s">
        <v>947</v>
      </c>
      <c r="O749" t="s">
        <v>13</v>
      </c>
      <c r="P749" t="s">
        <v>946</v>
      </c>
      <c r="Q749" t="str">
        <f>IF(Table4[[#This Row],[DaysLate]]="","NA",IF(Table4[[#This Row],[DaysLate]]&lt;=0,"On Time",IF(Table4[[#This Row],[DaysLate]]&lt;=30,"1-30 Days",IF(Table4[[#This Row],[DaysLate]]&lt;=60,"30-60 Days",IF(Table4[[#This Row],[DaysLate]]&lt;=90,"60-90 Days","90+ Days")))))</f>
        <v>NA</v>
      </c>
      <c r="R749" t="str">
        <f>IF(Table4[[#This Row],[DaysLate]]="","",IF(Table4[[#This Row],[DaysLate]]&gt;0,1,0))</f>
        <v/>
      </c>
      <c r="S749" t="str">
        <f>IF(Table4[[#This Row],[DisputedFlag]]="","",IF(Table4[[#This Row],[DisputedFlag]]="Yes",1,0))</f>
        <v/>
      </c>
      <c r="T749">
        <f>IF(Table4[[#This Row],[PaymentStatus]]="Open",1,0)</f>
        <v>0</v>
      </c>
      <c r="U749">
        <f>IF(Table4[[#This Row],[InvoiceDate]]&lt;&gt;"",YEAR(Table4[[#This Row],[InvoiceDate]]),"")</f>
        <v>2024</v>
      </c>
    </row>
    <row r="750" spans="1:21" x14ac:dyDescent="0.4">
      <c r="A750" t="s">
        <v>771</v>
      </c>
      <c r="B750" t="s">
        <v>945</v>
      </c>
      <c r="C750" t="s">
        <v>10</v>
      </c>
      <c r="D750" s="1">
        <v>45321</v>
      </c>
      <c r="E750" s="1">
        <v>45351</v>
      </c>
      <c r="F750">
        <v>1343.46</v>
      </c>
      <c r="G750" t="s">
        <v>15</v>
      </c>
      <c r="H750" t="s">
        <v>16</v>
      </c>
      <c r="I750" s="1">
        <v>0</v>
      </c>
      <c r="J750" t="s">
        <v>947</v>
      </c>
      <c r="K750" t="s">
        <v>947</v>
      </c>
      <c r="L750">
        <v>391</v>
      </c>
      <c r="M750" t="s">
        <v>947</v>
      </c>
      <c r="N750" t="s">
        <v>947</v>
      </c>
      <c r="O750" t="s">
        <v>13</v>
      </c>
      <c r="P750" t="s">
        <v>946</v>
      </c>
      <c r="Q750" t="str">
        <f>IF(Table4[[#This Row],[DaysLate]]="","NA",IF(Table4[[#This Row],[DaysLate]]&lt;=0,"On Time",IF(Table4[[#This Row],[DaysLate]]&lt;=30,"1-30 Days",IF(Table4[[#This Row],[DaysLate]]&lt;=60,"30-60 Days",IF(Table4[[#This Row],[DaysLate]]&lt;=90,"60-90 Days","90+ Days")))))</f>
        <v>NA</v>
      </c>
      <c r="R750" t="str">
        <f>IF(Table4[[#This Row],[DaysLate]]="","",IF(Table4[[#This Row],[DaysLate]]&gt;0,1,0))</f>
        <v/>
      </c>
      <c r="S750" t="str">
        <f>IF(Table4[[#This Row],[DisputedFlag]]="","",IF(Table4[[#This Row],[DisputedFlag]]="Yes",1,0))</f>
        <v/>
      </c>
      <c r="T750">
        <f>IF(Table4[[#This Row],[PaymentStatus]]="Open",1,0)</f>
        <v>0</v>
      </c>
      <c r="U750">
        <f>IF(Table4[[#This Row],[InvoiceDate]]&lt;&gt;"",YEAR(Table4[[#This Row],[InvoiceDate]]),"")</f>
        <v>2024</v>
      </c>
    </row>
    <row r="751" spans="1:21" x14ac:dyDescent="0.4">
      <c r="A751" t="s">
        <v>772</v>
      </c>
      <c r="B751" t="s">
        <v>945</v>
      </c>
      <c r="C751" t="s">
        <v>10</v>
      </c>
      <c r="D751" s="1">
        <v>44993</v>
      </c>
      <c r="E751" s="1">
        <v>45023</v>
      </c>
      <c r="F751">
        <v>3815.88</v>
      </c>
      <c r="G751" t="s">
        <v>15</v>
      </c>
      <c r="H751" t="s">
        <v>16</v>
      </c>
      <c r="I751" s="1">
        <v>0</v>
      </c>
      <c r="J751" t="s">
        <v>947</v>
      </c>
      <c r="K751" t="s">
        <v>947</v>
      </c>
      <c r="L751">
        <v>897</v>
      </c>
      <c r="M751" t="s">
        <v>947</v>
      </c>
      <c r="N751" t="s">
        <v>947</v>
      </c>
      <c r="O751" t="s">
        <v>13</v>
      </c>
      <c r="P751" t="s">
        <v>946</v>
      </c>
      <c r="Q751" t="str">
        <f>IF(Table4[[#This Row],[DaysLate]]="","NA",IF(Table4[[#This Row],[DaysLate]]&lt;=0,"On Time",IF(Table4[[#This Row],[DaysLate]]&lt;=30,"1-30 Days",IF(Table4[[#This Row],[DaysLate]]&lt;=60,"30-60 Days",IF(Table4[[#This Row],[DaysLate]]&lt;=90,"60-90 Days","90+ Days")))))</f>
        <v>NA</v>
      </c>
      <c r="R751" t="str">
        <f>IF(Table4[[#This Row],[DaysLate]]="","",IF(Table4[[#This Row],[DaysLate]]&gt;0,1,0))</f>
        <v/>
      </c>
      <c r="S751" t="str">
        <f>IF(Table4[[#This Row],[DisputedFlag]]="","",IF(Table4[[#This Row],[DisputedFlag]]="Yes",1,0))</f>
        <v/>
      </c>
      <c r="T751">
        <f>IF(Table4[[#This Row],[PaymentStatus]]="Open",1,0)</f>
        <v>0</v>
      </c>
      <c r="U751">
        <f>IF(Table4[[#This Row],[InvoiceDate]]&lt;&gt;"",YEAR(Table4[[#This Row],[InvoiceDate]]),"")</f>
        <v>2023</v>
      </c>
    </row>
    <row r="752" spans="1:21" x14ac:dyDescent="0.4">
      <c r="A752" t="s">
        <v>773</v>
      </c>
      <c r="B752" t="s">
        <v>945</v>
      </c>
      <c r="C752" t="s">
        <v>21</v>
      </c>
      <c r="D752" s="1">
        <v>45054</v>
      </c>
      <c r="E752" s="1">
        <v>45084</v>
      </c>
      <c r="F752">
        <v>3428.98</v>
      </c>
      <c r="G752" t="s">
        <v>19</v>
      </c>
      <c r="H752" t="s">
        <v>28</v>
      </c>
      <c r="I752" s="1">
        <v>45084</v>
      </c>
      <c r="J752">
        <v>0</v>
      </c>
      <c r="K752" t="s">
        <v>947</v>
      </c>
      <c r="L752">
        <v>406</v>
      </c>
      <c r="M752" t="s">
        <v>947</v>
      </c>
      <c r="N752" t="s">
        <v>947</v>
      </c>
      <c r="O752" t="s">
        <v>13</v>
      </c>
      <c r="P752" t="s">
        <v>946</v>
      </c>
      <c r="Q752" t="str">
        <f>IF(Table4[[#This Row],[DaysLate]]="","NA",IF(Table4[[#This Row],[DaysLate]]&lt;=0,"On Time",IF(Table4[[#This Row],[DaysLate]]&lt;=30,"1-30 Days",IF(Table4[[#This Row],[DaysLate]]&lt;=60,"30-60 Days",IF(Table4[[#This Row],[DaysLate]]&lt;=90,"60-90 Days","90+ Days")))))</f>
        <v>On Time</v>
      </c>
      <c r="R752">
        <f>IF(Table4[[#This Row],[DaysLate]]="","",IF(Table4[[#This Row],[DaysLate]]&gt;0,1,0))</f>
        <v>0</v>
      </c>
      <c r="S752" t="str">
        <f>IF(Table4[[#This Row],[DisputedFlag]]="","",IF(Table4[[#This Row],[DisputedFlag]]="Yes",1,0))</f>
        <v/>
      </c>
      <c r="T752">
        <f>IF(Table4[[#This Row],[PaymentStatus]]="Open",1,0)</f>
        <v>0</v>
      </c>
      <c r="U752">
        <f>IF(Table4[[#This Row],[InvoiceDate]]&lt;&gt;"",YEAR(Table4[[#This Row],[InvoiceDate]]),"")</f>
        <v>2023</v>
      </c>
    </row>
    <row r="753" spans="1:21" x14ac:dyDescent="0.4">
      <c r="A753" t="s">
        <v>774</v>
      </c>
      <c r="B753" t="s">
        <v>945</v>
      </c>
      <c r="C753" t="s">
        <v>10</v>
      </c>
      <c r="D753" s="1">
        <v>45395</v>
      </c>
      <c r="E753" s="1">
        <v>45425</v>
      </c>
      <c r="F753">
        <v>1265.55</v>
      </c>
      <c r="G753" t="s">
        <v>19</v>
      </c>
      <c r="H753" t="s">
        <v>16</v>
      </c>
      <c r="I753" s="1">
        <v>0</v>
      </c>
      <c r="J753" t="s">
        <v>947</v>
      </c>
      <c r="K753" t="s">
        <v>947</v>
      </c>
      <c r="L753">
        <v>391</v>
      </c>
      <c r="M753" t="s">
        <v>947</v>
      </c>
      <c r="N753" t="s">
        <v>947</v>
      </c>
      <c r="O753" t="s">
        <v>13</v>
      </c>
      <c r="P753" t="s">
        <v>946</v>
      </c>
      <c r="Q753" t="str">
        <f>IF(Table4[[#This Row],[DaysLate]]="","NA",IF(Table4[[#This Row],[DaysLate]]&lt;=0,"On Time",IF(Table4[[#This Row],[DaysLate]]&lt;=30,"1-30 Days",IF(Table4[[#This Row],[DaysLate]]&lt;=60,"30-60 Days",IF(Table4[[#This Row],[DaysLate]]&lt;=90,"60-90 Days","90+ Days")))))</f>
        <v>NA</v>
      </c>
      <c r="R753" t="str">
        <f>IF(Table4[[#This Row],[DaysLate]]="","",IF(Table4[[#This Row],[DaysLate]]&gt;0,1,0))</f>
        <v/>
      </c>
      <c r="S753" t="str">
        <f>IF(Table4[[#This Row],[DisputedFlag]]="","",IF(Table4[[#This Row],[DisputedFlag]]="Yes",1,0))</f>
        <v/>
      </c>
      <c r="T753">
        <f>IF(Table4[[#This Row],[PaymentStatus]]="Open",1,0)</f>
        <v>0</v>
      </c>
      <c r="U753">
        <f>IF(Table4[[#This Row],[InvoiceDate]]&lt;&gt;"",YEAR(Table4[[#This Row],[InvoiceDate]]),"")</f>
        <v>2024</v>
      </c>
    </row>
    <row r="754" spans="1:21" x14ac:dyDescent="0.4">
      <c r="A754" t="s">
        <v>775</v>
      </c>
      <c r="B754" t="s">
        <v>945</v>
      </c>
      <c r="C754" t="s">
        <v>39</v>
      </c>
      <c r="D754" s="1">
        <v>45262</v>
      </c>
      <c r="E754" s="1">
        <v>45292</v>
      </c>
      <c r="F754">
        <v>1377.49</v>
      </c>
      <c r="G754" t="s">
        <v>25</v>
      </c>
      <c r="H754" t="s">
        <v>28</v>
      </c>
      <c r="I754" s="1">
        <v>45292</v>
      </c>
      <c r="J754">
        <v>0</v>
      </c>
      <c r="K754" t="s">
        <v>947</v>
      </c>
      <c r="L754">
        <v>770</v>
      </c>
      <c r="M754" t="s">
        <v>947</v>
      </c>
      <c r="N754" t="s">
        <v>947</v>
      </c>
      <c r="O754" t="s">
        <v>13</v>
      </c>
      <c r="P754" t="s">
        <v>946</v>
      </c>
      <c r="Q754" t="str">
        <f>IF(Table4[[#This Row],[DaysLate]]="","NA",IF(Table4[[#This Row],[DaysLate]]&lt;=0,"On Time",IF(Table4[[#This Row],[DaysLate]]&lt;=30,"1-30 Days",IF(Table4[[#This Row],[DaysLate]]&lt;=60,"30-60 Days",IF(Table4[[#This Row],[DaysLate]]&lt;=90,"60-90 Days","90+ Days")))))</f>
        <v>On Time</v>
      </c>
      <c r="R754">
        <f>IF(Table4[[#This Row],[DaysLate]]="","",IF(Table4[[#This Row],[DaysLate]]&gt;0,1,0))</f>
        <v>0</v>
      </c>
      <c r="S754" t="str">
        <f>IF(Table4[[#This Row],[DisputedFlag]]="","",IF(Table4[[#This Row],[DisputedFlag]]="Yes",1,0))</f>
        <v/>
      </c>
      <c r="T754">
        <f>IF(Table4[[#This Row],[PaymentStatus]]="Open",1,0)</f>
        <v>0</v>
      </c>
      <c r="U754">
        <f>IF(Table4[[#This Row],[InvoiceDate]]&lt;&gt;"",YEAR(Table4[[#This Row],[InvoiceDate]]),"")</f>
        <v>2023</v>
      </c>
    </row>
    <row r="755" spans="1:21" x14ac:dyDescent="0.4">
      <c r="A755" t="s">
        <v>776</v>
      </c>
      <c r="B755" t="s">
        <v>945</v>
      </c>
      <c r="C755" t="s">
        <v>10</v>
      </c>
      <c r="D755" s="1">
        <v>45535</v>
      </c>
      <c r="E755" s="1">
        <v>45565</v>
      </c>
      <c r="F755">
        <v>2125.3000000000002</v>
      </c>
      <c r="G755" t="s">
        <v>11</v>
      </c>
      <c r="H755" t="s">
        <v>16</v>
      </c>
      <c r="I755" s="1">
        <v>0</v>
      </c>
      <c r="J755" t="s">
        <v>947</v>
      </c>
      <c r="K755" t="s">
        <v>947</v>
      </c>
      <c r="L755">
        <v>818</v>
      </c>
      <c r="M755" t="s">
        <v>947</v>
      </c>
      <c r="N755" t="s">
        <v>947</v>
      </c>
      <c r="O755" t="s">
        <v>13</v>
      </c>
      <c r="P755" t="s">
        <v>946</v>
      </c>
      <c r="Q755" t="str">
        <f>IF(Table4[[#This Row],[DaysLate]]="","NA",IF(Table4[[#This Row],[DaysLate]]&lt;=0,"On Time",IF(Table4[[#This Row],[DaysLate]]&lt;=30,"1-30 Days",IF(Table4[[#This Row],[DaysLate]]&lt;=60,"30-60 Days",IF(Table4[[#This Row],[DaysLate]]&lt;=90,"60-90 Days","90+ Days")))))</f>
        <v>NA</v>
      </c>
      <c r="R755" t="str">
        <f>IF(Table4[[#This Row],[DaysLate]]="","",IF(Table4[[#This Row],[DaysLate]]&gt;0,1,0))</f>
        <v/>
      </c>
      <c r="S755" t="str">
        <f>IF(Table4[[#This Row],[DisputedFlag]]="","",IF(Table4[[#This Row],[DisputedFlag]]="Yes",1,0))</f>
        <v/>
      </c>
      <c r="T755">
        <f>IF(Table4[[#This Row],[PaymentStatus]]="Open",1,0)</f>
        <v>0</v>
      </c>
      <c r="U755">
        <f>IF(Table4[[#This Row],[InvoiceDate]]&lt;&gt;"",YEAR(Table4[[#This Row],[InvoiceDate]]),"")</f>
        <v>2024</v>
      </c>
    </row>
    <row r="756" spans="1:21" x14ac:dyDescent="0.4">
      <c r="A756" t="s">
        <v>777</v>
      </c>
      <c r="B756" t="s">
        <v>945</v>
      </c>
      <c r="C756" t="s">
        <v>18</v>
      </c>
      <c r="D756" s="1">
        <v>45408</v>
      </c>
      <c r="E756" s="1">
        <v>45438</v>
      </c>
      <c r="F756">
        <v>2582.08</v>
      </c>
      <c r="G756" t="s">
        <v>19</v>
      </c>
      <c r="H756" t="s">
        <v>28</v>
      </c>
      <c r="I756" s="1">
        <v>45439</v>
      </c>
      <c r="J756">
        <v>1</v>
      </c>
      <c r="K756" t="s">
        <v>947</v>
      </c>
      <c r="L756">
        <v>897</v>
      </c>
      <c r="M756" t="s">
        <v>947</v>
      </c>
      <c r="N756" t="s">
        <v>947</v>
      </c>
      <c r="O756" t="s">
        <v>13</v>
      </c>
      <c r="P756" t="s">
        <v>946</v>
      </c>
      <c r="Q756" t="str">
        <f>IF(Table4[[#This Row],[DaysLate]]="","NA",IF(Table4[[#This Row],[DaysLate]]&lt;=0,"On Time",IF(Table4[[#This Row],[DaysLate]]&lt;=30,"1-30 Days",IF(Table4[[#This Row],[DaysLate]]&lt;=60,"30-60 Days",IF(Table4[[#This Row],[DaysLate]]&lt;=90,"60-90 Days","90+ Days")))))</f>
        <v>1-30 Days</v>
      </c>
      <c r="R756">
        <f>IF(Table4[[#This Row],[DaysLate]]="","",IF(Table4[[#This Row],[DaysLate]]&gt;0,1,0))</f>
        <v>1</v>
      </c>
      <c r="S756" t="str">
        <f>IF(Table4[[#This Row],[DisputedFlag]]="","",IF(Table4[[#This Row],[DisputedFlag]]="Yes",1,0))</f>
        <v/>
      </c>
      <c r="T756">
        <f>IF(Table4[[#This Row],[PaymentStatus]]="Open",1,0)</f>
        <v>0</v>
      </c>
      <c r="U756">
        <f>IF(Table4[[#This Row],[InvoiceDate]]&lt;&gt;"",YEAR(Table4[[#This Row],[InvoiceDate]]),"")</f>
        <v>2024</v>
      </c>
    </row>
    <row r="757" spans="1:21" x14ac:dyDescent="0.4">
      <c r="A757" t="s">
        <v>778</v>
      </c>
      <c r="B757" t="s">
        <v>945</v>
      </c>
      <c r="C757" t="s">
        <v>43</v>
      </c>
      <c r="D757" s="1">
        <v>45707</v>
      </c>
      <c r="E757" s="1">
        <v>45737</v>
      </c>
      <c r="F757">
        <v>1722.33</v>
      </c>
      <c r="G757" t="s">
        <v>19</v>
      </c>
      <c r="H757" t="s">
        <v>28</v>
      </c>
      <c r="I757" s="1">
        <v>45737</v>
      </c>
      <c r="J757">
        <v>0</v>
      </c>
      <c r="K757" t="s">
        <v>947</v>
      </c>
      <c r="L757">
        <v>818</v>
      </c>
      <c r="M757" t="s">
        <v>947</v>
      </c>
      <c r="N757" t="s">
        <v>947</v>
      </c>
      <c r="O757" t="s">
        <v>13</v>
      </c>
      <c r="P757" t="s">
        <v>946</v>
      </c>
      <c r="Q757" t="str">
        <f>IF(Table4[[#This Row],[DaysLate]]="","NA",IF(Table4[[#This Row],[DaysLate]]&lt;=0,"On Time",IF(Table4[[#This Row],[DaysLate]]&lt;=30,"1-30 Days",IF(Table4[[#This Row],[DaysLate]]&lt;=60,"30-60 Days",IF(Table4[[#This Row],[DaysLate]]&lt;=90,"60-90 Days","90+ Days")))))</f>
        <v>On Time</v>
      </c>
      <c r="R757">
        <f>IF(Table4[[#This Row],[DaysLate]]="","",IF(Table4[[#This Row],[DaysLate]]&gt;0,1,0))</f>
        <v>0</v>
      </c>
      <c r="S757" t="str">
        <f>IF(Table4[[#This Row],[DisputedFlag]]="","",IF(Table4[[#This Row],[DisputedFlag]]="Yes",1,0))</f>
        <v/>
      </c>
      <c r="T757">
        <f>IF(Table4[[#This Row],[PaymentStatus]]="Open",1,0)</f>
        <v>0</v>
      </c>
      <c r="U757">
        <f>IF(Table4[[#This Row],[InvoiceDate]]&lt;&gt;"",YEAR(Table4[[#This Row],[InvoiceDate]]),"")</f>
        <v>2025</v>
      </c>
    </row>
    <row r="758" spans="1:21" x14ac:dyDescent="0.4">
      <c r="A758" t="s">
        <v>779</v>
      </c>
      <c r="B758" t="s">
        <v>945</v>
      </c>
      <c r="C758" t="s">
        <v>43</v>
      </c>
      <c r="D758" s="1">
        <v>45613</v>
      </c>
      <c r="E758" s="1">
        <v>45643</v>
      </c>
      <c r="F758">
        <v>4374.09</v>
      </c>
      <c r="G758" t="s">
        <v>11</v>
      </c>
      <c r="H758" t="s">
        <v>16</v>
      </c>
      <c r="I758" s="1">
        <v>0</v>
      </c>
      <c r="J758" t="s">
        <v>947</v>
      </c>
      <c r="K758" t="s">
        <v>947</v>
      </c>
      <c r="L758">
        <v>391</v>
      </c>
      <c r="M758" t="s">
        <v>947</v>
      </c>
      <c r="N758" t="s">
        <v>947</v>
      </c>
      <c r="O758" t="s">
        <v>13</v>
      </c>
      <c r="P758" t="s">
        <v>946</v>
      </c>
      <c r="Q758" t="str">
        <f>IF(Table4[[#This Row],[DaysLate]]="","NA",IF(Table4[[#This Row],[DaysLate]]&lt;=0,"On Time",IF(Table4[[#This Row],[DaysLate]]&lt;=30,"1-30 Days",IF(Table4[[#This Row],[DaysLate]]&lt;=60,"30-60 Days",IF(Table4[[#This Row],[DaysLate]]&lt;=90,"60-90 Days","90+ Days")))))</f>
        <v>NA</v>
      </c>
      <c r="R758" t="str">
        <f>IF(Table4[[#This Row],[DaysLate]]="","",IF(Table4[[#This Row],[DaysLate]]&gt;0,1,0))</f>
        <v/>
      </c>
      <c r="S758" t="str">
        <f>IF(Table4[[#This Row],[DisputedFlag]]="","",IF(Table4[[#This Row],[DisputedFlag]]="Yes",1,0))</f>
        <v/>
      </c>
      <c r="T758">
        <f>IF(Table4[[#This Row],[PaymentStatus]]="Open",1,0)</f>
        <v>0</v>
      </c>
      <c r="U758">
        <f>IF(Table4[[#This Row],[InvoiceDate]]&lt;&gt;"",YEAR(Table4[[#This Row],[InvoiceDate]]),"")</f>
        <v>2024</v>
      </c>
    </row>
    <row r="759" spans="1:21" x14ac:dyDescent="0.4">
      <c r="A759" t="s">
        <v>780</v>
      </c>
      <c r="B759" t="s">
        <v>945</v>
      </c>
      <c r="C759" t="s">
        <v>10</v>
      </c>
      <c r="D759" s="1">
        <v>45162</v>
      </c>
      <c r="E759" s="1">
        <v>45192</v>
      </c>
      <c r="F759">
        <v>3289.59</v>
      </c>
      <c r="G759" t="s">
        <v>15</v>
      </c>
      <c r="H759" t="s">
        <v>12</v>
      </c>
      <c r="I759" s="1">
        <v>0</v>
      </c>
      <c r="J759" t="s">
        <v>947</v>
      </c>
      <c r="K759" t="s">
        <v>947</v>
      </c>
      <c r="L759">
        <v>770</v>
      </c>
      <c r="M759" t="s">
        <v>947</v>
      </c>
      <c r="N759" t="s">
        <v>947</v>
      </c>
      <c r="O759" t="s">
        <v>13</v>
      </c>
      <c r="P759" t="s">
        <v>946</v>
      </c>
      <c r="Q759" t="str">
        <f>IF(Table4[[#This Row],[DaysLate]]="","NA",IF(Table4[[#This Row],[DaysLate]]&lt;=0,"On Time",IF(Table4[[#This Row],[DaysLate]]&lt;=30,"1-30 Days",IF(Table4[[#This Row],[DaysLate]]&lt;=60,"30-60 Days",IF(Table4[[#This Row],[DaysLate]]&lt;=90,"60-90 Days","90+ Days")))))</f>
        <v>NA</v>
      </c>
      <c r="R759" t="str">
        <f>IF(Table4[[#This Row],[DaysLate]]="","",IF(Table4[[#This Row],[DaysLate]]&gt;0,1,0))</f>
        <v/>
      </c>
      <c r="S759" t="str">
        <f>IF(Table4[[#This Row],[DisputedFlag]]="","",IF(Table4[[#This Row],[DisputedFlag]]="Yes",1,0))</f>
        <v/>
      </c>
      <c r="T759">
        <f>IF(Table4[[#This Row],[PaymentStatus]]="Open",1,0)</f>
        <v>1</v>
      </c>
      <c r="U759">
        <f>IF(Table4[[#This Row],[InvoiceDate]]&lt;&gt;"",YEAR(Table4[[#This Row],[InvoiceDate]]),"")</f>
        <v>2023</v>
      </c>
    </row>
    <row r="760" spans="1:21" x14ac:dyDescent="0.4">
      <c r="A760" t="s">
        <v>781</v>
      </c>
      <c r="B760" t="s">
        <v>945</v>
      </c>
      <c r="C760" t="s">
        <v>21</v>
      </c>
      <c r="D760" s="1">
        <v>45301</v>
      </c>
      <c r="E760" s="1">
        <v>45331</v>
      </c>
      <c r="F760">
        <v>2204.2800000000002</v>
      </c>
      <c r="G760" t="s">
        <v>22</v>
      </c>
      <c r="H760" t="s">
        <v>28</v>
      </c>
      <c r="I760" s="1">
        <v>45331</v>
      </c>
      <c r="J760">
        <v>0</v>
      </c>
      <c r="K760" t="s">
        <v>947</v>
      </c>
      <c r="L760">
        <v>406</v>
      </c>
      <c r="M760" t="s">
        <v>947</v>
      </c>
      <c r="N760" t="s">
        <v>947</v>
      </c>
      <c r="O760" t="s">
        <v>13</v>
      </c>
      <c r="P760" t="s">
        <v>946</v>
      </c>
      <c r="Q760" t="str">
        <f>IF(Table4[[#This Row],[DaysLate]]="","NA",IF(Table4[[#This Row],[DaysLate]]&lt;=0,"On Time",IF(Table4[[#This Row],[DaysLate]]&lt;=30,"1-30 Days",IF(Table4[[#This Row],[DaysLate]]&lt;=60,"30-60 Days",IF(Table4[[#This Row],[DaysLate]]&lt;=90,"60-90 Days","90+ Days")))))</f>
        <v>On Time</v>
      </c>
      <c r="R760">
        <f>IF(Table4[[#This Row],[DaysLate]]="","",IF(Table4[[#This Row],[DaysLate]]&gt;0,1,0))</f>
        <v>0</v>
      </c>
      <c r="S760" t="str">
        <f>IF(Table4[[#This Row],[DisputedFlag]]="","",IF(Table4[[#This Row],[DisputedFlag]]="Yes",1,0))</f>
        <v/>
      </c>
      <c r="T760">
        <f>IF(Table4[[#This Row],[PaymentStatus]]="Open",1,0)</f>
        <v>0</v>
      </c>
      <c r="U760">
        <f>IF(Table4[[#This Row],[InvoiceDate]]&lt;&gt;"",YEAR(Table4[[#This Row],[InvoiceDate]]),"")</f>
        <v>2024</v>
      </c>
    </row>
    <row r="761" spans="1:21" x14ac:dyDescent="0.4">
      <c r="A761" t="s">
        <v>782</v>
      </c>
      <c r="B761" t="s">
        <v>945</v>
      </c>
      <c r="C761" t="s">
        <v>21</v>
      </c>
      <c r="D761" s="1">
        <v>45340</v>
      </c>
      <c r="E761" s="1">
        <v>45370</v>
      </c>
      <c r="F761">
        <v>3457.45</v>
      </c>
      <c r="G761" t="s">
        <v>19</v>
      </c>
      <c r="H761" t="s">
        <v>12</v>
      </c>
      <c r="I761" s="1">
        <v>0</v>
      </c>
      <c r="J761" t="s">
        <v>947</v>
      </c>
      <c r="K761" t="s">
        <v>947</v>
      </c>
      <c r="L761">
        <v>897</v>
      </c>
      <c r="M761" t="s">
        <v>947</v>
      </c>
      <c r="N761" t="s">
        <v>947</v>
      </c>
      <c r="O761" t="s">
        <v>13</v>
      </c>
      <c r="P761" t="s">
        <v>946</v>
      </c>
      <c r="Q761" t="str">
        <f>IF(Table4[[#This Row],[DaysLate]]="","NA",IF(Table4[[#This Row],[DaysLate]]&lt;=0,"On Time",IF(Table4[[#This Row],[DaysLate]]&lt;=30,"1-30 Days",IF(Table4[[#This Row],[DaysLate]]&lt;=60,"30-60 Days",IF(Table4[[#This Row],[DaysLate]]&lt;=90,"60-90 Days","90+ Days")))))</f>
        <v>NA</v>
      </c>
      <c r="R761" t="str">
        <f>IF(Table4[[#This Row],[DaysLate]]="","",IF(Table4[[#This Row],[DaysLate]]&gt;0,1,0))</f>
        <v/>
      </c>
      <c r="S761" t="str">
        <f>IF(Table4[[#This Row],[DisputedFlag]]="","",IF(Table4[[#This Row],[DisputedFlag]]="Yes",1,0))</f>
        <v/>
      </c>
      <c r="T761">
        <f>IF(Table4[[#This Row],[PaymentStatus]]="Open",1,0)</f>
        <v>1</v>
      </c>
      <c r="U761">
        <f>IF(Table4[[#This Row],[InvoiceDate]]&lt;&gt;"",YEAR(Table4[[#This Row],[InvoiceDate]]),"")</f>
        <v>2024</v>
      </c>
    </row>
    <row r="762" spans="1:21" x14ac:dyDescent="0.4">
      <c r="A762" t="s">
        <v>783</v>
      </c>
      <c r="B762" t="s">
        <v>945</v>
      </c>
      <c r="C762" t="s">
        <v>43</v>
      </c>
      <c r="D762" s="1">
        <v>45054</v>
      </c>
      <c r="E762" s="1">
        <v>45084</v>
      </c>
      <c r="F762">
        <v>2571.9</v>
      </c>
      <c r="G762" t="s">
        <v>22</v>
      </c>
      <c r="H762" t="s">
        <v>28</v>
      </c>
      <c r="I762" s="1">
        <v>45084</v>
      </c>
      <c r="J762">
        <v>0</v>
      </c>
      <c r="K762" t="s">
        <v>947</v>
      </c>
      <c r="L762">
        <v>391</v>
      </c>
      <c r="M762" t="s">
        <v>947</v>
      </c>
      <c r="N762" t="s">
        <v>947</v>
      </c>
      <c r="O762" t="s">
        <v>13</v>
      </c>
      <c r="P762" t="s">
        <v>946</v>
      </c>
      <c r="Q762" t="str">
        <f>IF(Table4[[#This Row],[DaysLate]]="","NA",IF(Table4[[#This Row],[DaysLate]]&lt;=0,"On Time",IF(Table4[[#This Row],[DaysLate]]&lt;=30,"1-30 Days",IF(Table4[[#This Row],[DaysLate]]&lt;=60,"30-60 Days",IF(Table4[[#This Row],[DaysLate]]&lt;=90,"60-90 Days","90+ Days")))))</f>
        <v>On Time</v>
      </c>
      <c r="R762">
        <f>IF(Table4[[#This Row],[DaysLate]]="","",IF(Table4[[#This Row],[DaysLate]]&gt;0,1,0))</f>
        <v>0</v>
      </c>
      <c r="S762" t="str">
        <f>IF(Table4[[#This Row],[DisputedFlag]]="","",IF(Table4[[#This Row],[DisputedFlag]]="Yes",1,0))</f>
        <v/>
      </c>
      <c r="T762">
        <f>IF(Table4[[#This Row],[PaymentStatus]]="Open",1,0)</f>
        <v>0</v>
      </c>
      <c r="U762">
        <f>IF(Table4[[#This Row],[InvoiceDate]]&lt;&gt;"",YEAR(Table4[[#This Row],[InvoiceDate]]),"")</f>
        <v>2023</v>
      </c>
    </row>
    <row r="763" spans="1:21" x14ac:dyDescent="0.4">
      <c r="A763" t="s">
        <v>784</v>
      </c>
      <c r="B763" t="s">
        <v>945</v>
      </c>
      <c r="C763" t="s">
        <v>10</v>
      </c>
      <c r="D763" s="1">
        <v>45618</v>
      </c>
      <c r="E763" s="1">
        <v>45648</v>
      </c>
      <c r="F763">
        <v>2573.94</v>
      </c>
      <c r="G763" t="s">
        <v>11</v>
      </c>
      <c r="H763" t="s">
        <v>28</v>
      </c>
      <c r="I763" s="1">
        <v>45648</v>
      </c>
      <c r="J763">
        <v>0</v>
      </c>
      <c r="K763" t="s">
        <v>947</v>
      </c>
      <c r="L763">
        <v>406</v>
      </c>
      <c r="M763" t="s">
        <v>947</v>
      </c>
      <c r="N763" t="s">
        <v>947</v>
      </c>
      <c r="O763" t="s">
        <v>13</v>
      </c>
      <c r="P763" t="s">
        <v>946</v>
      </c>
      <c r="Q763" t="str">
        <f>IF(Table4[[#This Row],[DaysLate]]="","NA",IF(Table4[[#This Row],[DaysLate]]&lt;=0,"On Time",IF(Table4[[#This Row],[DaysLate]]&lt;=30,"1-30 Days",IF(Table4[[#This Row],[DaysLate]]&lt;=60,"30-60 Days",IF(Table4[[#This Row],[DaysLate]]&lt;=90,"60-90 Days","90+ Days")))))</f>
        <v>On Time</v>
      </c>
      <c r="R763">
        <f>IF(Table4[[#This Row],[DaysLate]]="","",IF(Table4[[#This Row],[DaysLate]]&gt;0,1,0))</f>
        <v>0</v>
      </c>
      <c r="S763" t="str">
        <f>IF(Table4[[#This Row],[DisputedFlag]]="","",IF(Table4[[#This Row],[DisputedFlag]]="Yes",1,0))</f>
        <v/>
      </c>
      <c r="T763">
        <f>IF(Table4[[#This Row],[PaymentStatus]]="Open",1,0)</f>
        <v>0</v>
      </c>
      <c r="U763">
        <f>IF(Table4[[#This Row],[InvoiceDate]]&lt;&gt;"",YEAR(Table4[[#This Row],[InvoiceDate]]),"")</f>
        <v>2024</v>
      </c>
    </row>
    <row r="764" spans="1:21" x14ac:dyDescent="0.4">
      <c r="A764" t="s">
        <v>785</v>
      </c>
      <c r="B764" t="s">
        <v>945</v>
      </c>
      <c r="C764" t="s">
        <v>10</v>
      </c>
      <c r="D764" s="1">
        <v>45679</v>
      </c>
      <c r="E764" s="1">
        <v>45709</v>
      </c>
      <c r="F764">
        <v>3760.26</v>
      </c>
      <c r="G764" t="s">
        <v>22</v>
      </c>
      <c r="H764" t="s">
        <v>12</v>
      </c>
      <c r="I764" s="1">
        <v>0</v>
      </c>
      <c r="J764" t="s">
        <v>947</v>
      </c>
      <c r="K764" t="s">
        <v>947</v>
      </c>
      <c r="L764">
        <v>770</v>
      </c>
      <c r="M764" t="s">
        <v>947</v>
      </c>
      <c r="N764" t="s">
        <v>947</v>
      </c>
      <c r="O764" t="s">
        <v>13</v>
      </c>
      <c r="P764" t="s">
        <v>946</v>
      </c>
      <c r="Q764" t="str">
        <f>IF(Table4[[#This Row],[DaysLate]]="","NA",IF(Table4[[#This Row],[DaysLate]]&lt;=0,"On Time",IF(Table4[[#This Row],[DaysLate]]&lt;=30,"1-30 Days",IF(Table4[[#This Row],[DaysLate]]&lt;=60,"30-60 Days",IF(Table4[[#This Row],[DaysLate]]&lt;=90,"60-90 Days","90+ Days")))))</f>
        <v>NA</v>
      </c>
      <c r="R764" t="str">
        <f>IF(Table4[[#This Row],[DaysLate]]="","",IF(Table4[[#This Row],[DaysLate]]&gt;0,1,0))</f>
        <v/>
      </c>
      <c r="S764" t="str">
        <f>IF(Table4[[#This Row],[DisputedFlag]]="","",IF(Table4[[#This Row],[DisputedFlag]]="Yes",1,0))</f>
        <v/>
      </c>
      <c r="T764">
        <f>IF(Table4[[#This Row],[PaymentStatus]]="Open",1,0)</f>
        <v>1</v>
      </c>
      <c r="U764">
        <f>IF(Table4[[#This Row],[InvoiceDate]]&lt;&gt;"",YEAR(Table4[[#This Row],[InvoiceDate]]),"")</f>
        <v>2025</v>
      </c>
    </row>
    <row r="765" spans="1:21" x14ac:dyDescent="0.4">
      <c r="A765" t="s">
        <v>786</v>
      </c>
      <c r="B765" t="s">
        <v>945</v>
      </c>
      <c r="C765" t="s">
        <v>43</v>
      </c>
      <c r="D765" s="1">
        <v>45385</v>
      </c>
      <c r="E765" s="1">
        <v>45415</v>
      </c>
      <c r="F765">
        <v>645.44000000000005</v>
      </c>
      <c r="G765" t="s">
        <v>22</v>
      </c>
      <c r="H765" t="s">
        <v>28</v>
      </c>
      <c r="I765" s="1">
        <v>45415</v>
      </c>
      <c r="J765">
        <v>0</v>
      </c>
      <c r="K765" t="s">
        <v>947</v>
      </c>
      <c r="L765">
        <v>818</v>
      </c>
      <c r="M765" t="s">
        <v>947</v>
      </c>
      <c r="N765" t="s">
        <v>947</v>
      </c>
      <c r="O765" t="s">
        <v>13</v>
      </c>
      <c r="P765" t="s">
        <v>946</v>
      </c>
      <c r="Q765" t="str">
        <f>IF(Table4[[#This Row],[DaysLate]]="","NA",IF(Table4[[#This Row],[DaysLate]]&lt;=0,"On Time",IF(Table4[[#This Row],[DaysLate]]&lt;=30,"1-30 Days",IF(Table4[[#This Row],[DaysLate]]&lt;=60,"30-60 Days",IF(Table4[[#This Row],[DaysLate]]&lt;=90,"60-90 Days","90+ Days")))))</f>
        <v>On Time</v>
      </c>
      <c r="R765">
        <f>IF(Table4[[#This Row],[DaysLate]]="","",IF(Table4[[#This Row],[DaysLate]]&gt;0,1,0))</f>
        <v>0</v>
      </c>
      <c r="S765" t="str">
        <f>IF(Table4[[#This Row],[DisputedFlag]]="","",IF(Table4[[#This Row],[DisputedFlag]]="Yes",1,0))</f>
        <v/>
      </c>
      <c r="T765">
        <f>IF(Table4[[#This Row],[PaymentStatus]]="Open",1,0)</f>
        <v>0</v>
      </c>
      <c r="U765">
        <f>IF(Table4[[#This Row],[InvoiceDate]]&lt;&gt;"",YEAR(Table4[[#This Row],[InvoiceDate]]),"")</f>
        <v>2024</v>
      </c>
    </row>
    <row r="766" spans="1:21" x14ac:dyDescent="0.4">
      <c r="A766" t="s">
        <v>787</v>
      </c>
      <c r="B766" t="s">
        <v>945</v>
      </c>
      <c r="C766" t="s">
        <v>43</v>
      </c>
      <c r="D766" s="1">
        <v>45148</v>
      </c>
      <c r="E766" s="1">
        <v>45178</v>
      </c>
      <c r="F766">
        <v>948.66</v>
      </c>
      <c r="G766" t="s">
        <v>19</v>
      </c>
      <c r="H766" t="s">
        <v>28</v>
      </c>
      <c r="I766" s="1">
        <v>45178</v>
      </c>
      <c r="J766">
        <v>0</v>
      </c>
      <c r="K766" t="s">
        <v>947</v>
      </c>
      <c r="L766">
        <v>897</v>
      </c>
      <c r="M766" t="s">
        <v>947</v>
      </c>
      <c r="N766" t="s">
        <v>947</v>
      </c>
      <c r="O766" t="s">
        <v>13</v>
      </c>
      <c r="P766" t="s">
        <v>946</v>
      </c>
      <c r="Q766" t="str">
        <f>IF(Table4[[#This Row],[DaysLate]]="","NA",IF(Table4[[#This Row],[DaysLate]]&lt;=0,"On Time",IF(Table4[[#This Row],[DaysLate]]&lt;=30,"1-30 Days",IF(Table4[[#This Row],[DaysLate]]&lt;=60,"30-60 Days",IF(Table4[[#This Row],[DaysLate]]&lt;=90,"60-90 Days","90+ Days")))))</f>
        <v>On Time</v>
      </c>
      <c r="R766">
        <f>IF(Table4[[#This Row],[DaysLate]]="","",IF(Table4[[#This Row],[DaysLate]]&gt;0,1,0))</f>
        <v>0</v>
      </c>
      <c r="S766" t="str">
        <f>IF(Table4[[#This Row],[DisputedFlag]]="","",IF(Table4[[#This Row],[DisputedFlag]]="Yes",1,0))</f>
        <v/>
      </c>
      <c r="T766">
        <f>IF(Table4[[#This Row],[PaymentStatus]]="Open",1,0)</f>
        <v>0</v>
      </c>
      <c r="U766">
        <f>IF(Table4[[#This Row],[InvoiceDate]]&lt;&gt;"",YEAR(Table4[[#This Row],[InvoiceDate]]),"")</f>
        <v>2023</v>
      </c>
    </row>
    <row r="767" spans="1:21" x14ac:dyDescent="0.4">
      <c r="A767" t="s">
        <v>788</v>
      </c>
      <c r="B767" t="s">
        <v>945</v>
      </c>
      <c r="C767" t="s">
        <v>43</v>
      </c>
      <c r="D767" s="1">
        <v>45070</v>
      </c>
      <c r="E767" s="1">
        <v>45100</v>
      </c>
      <c r="F767">
        <v>4936.8</v>
      </c>
      <c r="G767" t="s">
        <v>25</v>
      </c>
      <c r="H767" t="s">
        <v>28</v>
      </c>
      <c r="I767" s="1">
        <v>45127</v>
      </c>
      <c r="J767">
        <v>27</v>
      </c>
      <c r="K767" t="s">
        <v>947</v>
      </c>
      <c r="L767">
        <v>770</v>
      </c>
      <c r="M767" t="s">
        <v>947</v>
      </c>
      <c r="N767" t="s">
        <v>947</v>
      </c>
      <c r="O767" t="s">
        <v>13</v>
      </c>
      <c r="P767" t="s">
        <v>946</v>
      </c>
      <c r="Q767" t="str">
        <f>IF(Table4[[#This Row],[DaysLate]]="","NA",IF(Table4[[#This Row],[DaysLate]]&lt;=0,"On Time",IF(Table4[[#This Row],[DaysLate]]&lt;=30,"1-30 Days",IF(Table4[[#This Row],[DaysLate]]&lt;=60,"30-60 Days",IF(Table4[[#This Row],[DaysLate]]&lt;=90,"60-90 Days","90+ Days")))))</f>
        <v>1-30 Days</v>
      </c>
      <c r="R767">
        <f>IF(Table4[[#This Row],[DaysLate]]="","",IF(Table4[[#This Row],[DaysLate]]&gt;0,1,0))</f>
        <v>1</v>
      </c>
      <c r="S767" t="str">
        <f>IF(Table4[[#This Row],[DisputedFlag]]="","",IF(Table4[[#This Row],[DisputedFlag]]="Yes",1,0))</f>
        <v/>
      </c>
      <c r="T767">
        <f>IF(Table4[[#This Row],[PaymentStatus]]="Open",1,0)</f>
        <v>0</v>
      </c>
      <c r="U767">
        <f>IF(Table4[[#This Row],[InvoiceDate]]&lt;&gt;"",YEAR(Table4[[#This Row],[InvoiceDate]]),"")</f>
        <v>2023</v>
      </c>
    </row>
    <row r="768" spans="1:21" x14ac:dyDescent="0.4">
      <c r="A768" t="s">
        <v>789</v>
      </c>
      <c r="B768" t="s">
        <v>945</v>
      </c>
      <c r="C768" t="s">
        <v>21</v>
      </c>
      <c r="D768" s="1">
        <v>44988</v>
      </c>
      <c r="E768" s="1">
        <v>45018</v>
      </c>
      <c r="F768">
        <v>4286.67</v>
      </c>
      <c r="G768" t="s">
        <v>22</v>
      </c>
      <c r="H768" t="s">
        <v>28</v>
      </c>
      <c r="I768" s="1">
        <v>45018</v>
      </c>
      <c r="J768">
        <v>0</v>
      </c>
      <c r="K768" t="s">
        <v>947</v>
      </c>
      <c r="L768">
        <v>391</v>
      </c>
      <c r="M768" t="s">
        <v>947</v>
      </c>
      <c r="N768" t="s">
        <v>947</v>
      </c>
      <c r="O768" t="s">
        <v>13</v>
      </c>
      <c r="P768" t="s">
        <v>946</v>
      </c>
      <c r="Q768" t="str">
        <f>IF(Table4[[#This Row],[DaysLate]]="","NA",IF(Table4[[#This Row],[DaysLate]]&lt;=0,"On Time",IF(Table4[[#This Row],[DaysLate]]&lt;=30,"1-30 Days",IF(Table4[[#This Row],[DaysLate]]&lt;=60,"30-60 Days",IF(Table4[[#This Row],[DaysLate]]&lt;=90,"60-90 Days","90+ Days")))))</f>
        <v>On Time</v>
      </c>
      <c r="R768">
        <f>IF(Table4[[#This Row],[DaysLate]]="","",IF(Table4[[#This Row],[DaysLate]]&gt;0,1,0))</f>
        <v>0</v>
      </c>
      <c r="S768" t="str">
        <f>IF(Table4[[#This Row],[DisputedFlag]]="","",IF(Table4[[#This Row],[DisputedFlag]]="Yes",1,0))</f>
        <v/>
      </c>
      <c r="T768">
        <f>IF(Table4[[#This Row],[PaymentStatus]]="Open",1,0)</f>
        <v>0</v>
      </c>
      <c r="U768">
        <f>IF(Table4[[#This Row],[InvoiceDate]]&lt;&gt;"",YEAR(Table4[[#This Row],[InvoiceDate]]),"")</f>
        <v>2023</v>
      </c>
    </row>
    <row r="769" spans="1:21" x14ac:dyDescent="0.4">
      <c r="A769" t="s">
        <v>790</v>
      </c>
      <c r="B769" t="s">
        <v>945</v>
      </c>
      <c r="C769" t="s">
        <v>18</v>
      </c>
      <c r="D769" s="1">
        <v>45263</v>
      </c>
      <c r="E769" s="1">
        <v>45293</v>
      </c>
      <c r="F769">
        <v>4346.29</v>
      </c>
      <c r="G769" t="s">
        <v>19</v>
      </c>
      <c r="H769" t="s">
        <v>16</v>
      </c>
      <c r="I769" s="1">
        <v>0</v>
      </c>
      <c r="J769" t="s">
        <v>947</v>
      </c>
      <c r="K769" t="s">
        <v>947</v>
      </c>
      <c r="L769">
        <v>818</v>
      </c>
      <c r="M769" t="s">
        <v>947</v>
      </c>
      <c r="N769" t="s">
        <v>947</v>
      </c>
      <c r="O769" t="s">
        <v>13</v>
      </c>
      <c r="P769" t="s">
        <v>946</v>
      </c>
      <c r="Q769" t="str">
        <f>IF(Table4[[#This Row],[DaysLate]]="","NA",IF(Table4[[#This Row],[DaysLate]]&lt;=0,"On Time",IF(Table4[[#This Row],[DaysLate]]&lt;=30,"1-30 Days",IF(Table4[[#This Row],[DaysLate]]&lt;=60,"30-60 Days",IF(Table4[[#This Row],[DaysLate]]&lt;=90,"60-90 Days","90+ Days")))))</f>
        <v>NA</v>
      </c>
      <c r="R769" t="str">
        <f>IF(Table4[[#This Row],[DaysLate]]="","",IF(Table4[[#This Row],[DaysLate]]&gt;0,1,0))</f>
        <v/>
      </c>
      <c r="S769" t="str">
        <f>IF(Table4[[#This Row],[DisputedFlag]]="","",IF(Table4[[#This Row],[DisputedFlag]]="Yes",1,0))</f>
        <v/>
      </c>
      <c r="T769">
        <f>IF(Table4[[#This Row],[PaymentStatus]]="Open",1,0)</f>
        <v>0</v>
      </c>
      <c r="U769">
        <f>IF(Table4[[#This Row],[InvoiceDate]]&lt;&gt;"",YEAR(Table4[[#This Row],[InvoiceDate]]),"")</f>
        <v>2023</v>
      </c>
    </row>
    <row r="770" spans="1:21" x14ac:dyDescent="0.4">
      <c r="A770" t="s">
        <v>791</v>
      </c>
      <c r="B770" t="s">
        <v>945</v>
      </c>
      <c r="C770" t="s">
        <v>18</v>
      </c>
      <c r="D770" s="1">
        <v>45659</v>
      </c>
      <c r="E770" s="1">
        <v>45689</v>
      </c>
      <c r="F770">
        <v>2978.71</v>
      </c>
      <c r="G770" t="s">
        <v>19</v>
      </c>
      <c r="H770" t="s">
        <v>16</v>
      </c>
      <c r="I770" s="1">
        <v>0</v>
      </c>
      <c r="J770" t="s">
        <v>947</v>
      </c>
      <c r="K770" t="s">
        <v>947</v>
      </c>
      <c r="L770">
        <v>406</v>
      </c>
      <c r="M770" t="s">
        <v>947</v>
      </c>
      <c r="N770" t="s">
        <v>947</v>
      </c>
      <c r="O770" t="s">
        <v>13</v>
      </c>
      <c r="P770" t="s">
        <v>946</v>
      </c>
      <c r="Q770" t="str">
        <f>IF(Table4[[#This Row],[DaysLate]]="","NA",IF(Table4[[#This Row],[DaysLate]]&lt;=0,"On Time",IF(Table4[[#This Row],[DaysLate]]&lt;=30,"1-30 Days",IF(Table4[[#This Row],[DaysLate]]&lt;=60,"30-60 Days",IF(Table4[[#This Row],[DaysLate]]&lt;=90,"60-90 Days","90+ Days")))))</f>
        <v>NA</v>
      </c>
      <c r="R770" t="str">
        <f>IF(Table4[[#This Row],[DaysLate]]="","",IF(Table4[[#This Row],[DaysLate]]&gt;0,1,0))</f>
        <v/>
      </c>
      <c r="S770" t="str">
        <f>IF(Table4[[#This Row],[DisputedFlag]]="","",IF(Table4[[#This Row],[DisputedFlag]]="Yes",1,0))</f>
        <v/>
      </c>
      <c r="T770">
        <f>IF(Table4[[#This Row],[PaymentStatus]]="Open",1,0)</f>
        <v>0</v>
      </c>
      <c r="U770">
        <f>IF(Table4[[#This Row],[InvoiceDate]]&lt;&gt;"",YEAR(Table4[[#This Row],[InvoiceDate]]),"")</f>
        <v>2025</v>
      </c>
    </row>
    <row r="771" spans="1:21" x14ac:dyDescent="0.4">
      <c r="A771" t="s">
        <v>792</v>
      </c>
      <c r="B771" t="s">
        <v>945</v>
      </c>
      <c r="C771" t="s">
        <v>21</v>
      </c>
      <c r="D771" s="1">
        <v>45752</v>
      </c>
      <c r="E771" s="1">
        <v>45782</v>
      </c>
      <c r="F771">
        <v>3489.97</v>
      </c>
      <c r="G771" t="s">
        <v>15</v>
      </c>
      <c r="H771" t="s">
        <v>12</v>
      </c>
      <c r="I771" s="1">
        <v>0</v>
      </c>
      <c r="J771" t="s">
        <v>947</v>
      </c>
      <c r="K771" t="s">
        <v>947</v>
      </c>
      <c r="L771">
        <v>897</v>
      </c>
      <c r="M771" t="s">
        <v>947</v>
      </c>
      <c r="N771" t="s">
        <v>947</v>
      </c>
      <c r="O771" t="s">
        <v>13</v>
      </c>
      <c r="P771" t="s">
        <v>946</v>
      </c>
      <c r="Q771" t="str">
        <f>IF(Table4[[#This Row],[DaysLate]]="","NA",IF(Table4[[#This Row],[DaysLate]]&lt;=0,"On Time",IF(Table4[[#This Row],[DaysLate]]&lt;=30,"1-30 Days",IF(Table4[[#This Row],[DaysLate]]&lt;=60,"30-60 Days",IF(Table4[[#This Row],[DaysLate]]&lt;=90,"60-90 Days","90+ Days")))))</f>
        <v>NA</v>
      </c>
      <c r="R771" t="str">
        <f>IF(Table4[[#This Row],[DaysLate]]="","",IF(Table4[[#This Row],[DaysLate]]&gt;0,1,0))</f>
        <v/>
      </c>
      <c r="S771" t="str">
        <f>IF(Table4[[#This Row],[DisputedFlag]]="","",IF(Table4[[#This Row],[DisputedFlag]]="Yes",1,0))</f>
        <v/>
      </c>
      <c r="T771">
        <f>IF(Table4[[#This Row],[PaymentStatus]]="Open",1,0)</f>
        <v>1</v>
      </c>
      <c r="U771">
        <f>IF(Table4[[#This Row],[InvoiceDate]]&lt;&gt;"",YEAR(Table4[[#This Row],[InvoiceDate]]),"")</f>
        <v>2025</v>
      </c>
    </row>
    <row r="772" spans="1:21" x14ac:dyDescent="0.4">
      <c r="A772" t="s">
        <v>793</v>
      </c>
      <c r="B772" t="s">
        <v>945</v>
      </c>
      <c r="C772" t="s">
        <v>39</v>
      </c>
      <c r="D772" s="1">
        <v>45648</v>
      </c>
      <c r="E772" s="1">
        <v>45678</v>
      </c>
      <c r="F772">
        <v>290.89999999999998</v>
      </c>
      <c r="G772" t="s">
        <v>11</v>
      </c>
      <c r="H772" t="s">
        <v>12</v>
      </c>
      <c r="I772" s="1">
        <v>0</v>
      </c>
      <c r="J772" t="s">
        <v>947</v>
      </c>
      <c r="K772" t="s">
        <v>947</v>
      </c>
      <c r="L772">
        <v>406</v>
      </c>
      <c r="M772" t="s">
        <v>947</v>
      </c>
      <c r="N772" t="s">
        <v>947</v>
      </c>
      <c r="O772" t="s">
        <v>13</v>
      </c>
      <c r="P772" t="s">
        <v>946</v>
      </c>
      <c r="Q772" t="str">
        <f>IF(Table4[[#This Row],[DaysLate]]="","NA",IF(Table4[[#This Row],[DaysLate]]&lt;=0,"On Time",IF(Table4[[#This Row],[DaysLate]]&lt;=30,"1-30 Days",IF(Table4[[#This Row],[DaysLate]]&lt;=60,"30-60 Days",IF(Table4[[#This Row],[DaysLate]]&lt;=90,"60-90 Days","90+ Days")))))</f>
        <v>NA</v>
      </c>
      <c r="R772" t="str">
        <f>IF(Table4[[#This Row],[DaysLate]]="","",IF(Table4[[#This Row],[DaysLate]]&gt;0,1,0))</f>
        <v/>
      </c>
      <c r="S772" t="str">
        <f>IF(Table4[[#This Row],[DisputedFlag]]="","",IF(Table4[[#This Row],[DisputedFlag]]="Yes",1,0))</f>
        <v/>
      </c>
      <c r="T772">
        <f>IF(Table4[[#This Row],[PaymentStatus]]="Open",1,0)</f>
        <v>1</v>
      </c>
      <c r="U772">
        <f>IF(Table4[[#This Row],[InvoiceDate]]&lt;&gt;"",YEAR(Table4[[#This Row],[InvoiceDate]]),"")</f>
        <v>2024</v>
      </c>
    </row>
    <row r="773" spans="1:21" x14ac:dyDescent="0.4">
      <c r="A773" t="s">
        <v>794</v>
      </c>
      <c r="B773" t="s">
        <v>945</v>
      </c>
      <c r="C773" t="s">
        <v>43</v>
      </c>
      <c r="D773" s="1">
        <v>45725</v>
      </c>
      <c r="E773" s="1">
        <v>45755</v>
      </c>
      <c r="F773">
        <v>2592.92</v>
      </c>
      <c r="G773" t="s">
        <v>19</v>
      </c>
      <c r="H773" t="s">
        <v>16</v>
      </c>
      <c r="I773" s="1">
        <v>0</v>
      </c>
      <c r="J773" t="s">
        <v>947</v>
      </c>
      <c r="K773" t="s">
        <v>947</v>
      </c>
      <c r="L773">
        <v>770</v>
      </c>
      <c r="M773" t="s">
        <v>947</v>
      </c>
      <c r="N773" t="s">
        <v>947</v>
      </c>
      <c r="O773" t="s">
        <v>13</v>
      </c>
      <c r="P773" t="s">
        <v>946</v>
      </c>
      <c r="Q773" t="str">
        <f>IF(Table4[[#This Row],[DaysLate]]="","NA",IF(Table4[[#This Row],[DaysLate]]&lt;=0,"On Time",IF(Table4[[#This Row],[DaysLate]]&lt;=30,"1-30 Days",IF(Table4[[#This Row],[DaysLate]]&lt;=60,"30-60 Days",IF(Table4[[#This Row],[DaysLate]]&lt;=90,"60-90 Days","90+ Days")))))</f>
        <v>NA</v>
      </c>
      <c r="R773" t="str">
        <f>IF(Table4[[#This Row],[DaysLate]]="","",IF(Table4[[#This Row],[DaysLate]]&gt;0,1,0))</f>
        <v/>
      </c>
      <c r="S773" t="str">
        <f>IF(Table4[[#This Row],[DisputedFlag]]="","",IF(Table4[[#This Row],[DisputedFlag]]="Yes",1,0))</f>
        <v/>
      </c>
      <c r="T773">
        <f>IF(Table4[[#This Row],[PaymentStatus]]="Open",1,0)</f>
        <v>0</v>
      </c>
      <c r="U773">
        <f>IF(Table4[[#This Row],[InvoiceDate]]&lt;&gt;"",YEAR(Table4[[#This Row],[InvoiceDate]]),"")</f>
        <v>2025</v>
      </c>
    </row>
    <row r="774" spans="1:21" x14ac:dyDescent="0.4">
      <c r="A774" t="s">
        <v>795</v>
      </c>
      <c r="B774" t="s">
        <v>945</v>
      </c>
      <c r="C774" t="s">
        <v>21</v>
      </c>
      <c r="D774" s="1">
        <v>45505</v>
      </c>
      <c r="E774" s="1">
        <v>45535</v>
      </c>
      <c r="F774">
        <v>4904.8599999999997</v>
      </c>
      <c r="G774" t="s">
        <v>15</v>
      </c>
      <c r="H774" t="s">
        <v>12</v>
      </c>
      <c r="I774" s="1">
        <v>0</v>
      </c>
      <c r="J774" t="s">
        <v>947</v>
      </c>
      <c r="K774" t="s">
        <v>947</v>
      </c>
      <c r="L774">
        <v>391</v>
      </c>
      <c r="M774" t="s">
        <v>947</v>
      </c>
      <c r="N774" t="s">
        <v>947</v>
      </c>
      <c r="O774" t="s">
        <v>13</v>
      </c>
      <c r="P774" t="s">
        <v>946</v>
      </c>
      <c r="Q774" t="str">
        <f>IF(Table4[[#This Row],[DaysLate]]="","NA",IF(Table4[[#This Row],[DaysLate]]&lt;=0,"On Time",IF(Table4[[#This Row],[DaysLate]]&lt;=30,"1-30 Days",IF(Table4[[#This Row],[DaysLate]]&lt;=60,"30-60 Days",IF(Table4[[#This Row],[DaysLate]]&lt;=90,"60-90 Days","90+ Days")))))</f>
        <v>NA</v>
      </c>
      <c r="R774" t="str">
        <f>IF(Table4[[#This Row],[DaysLate]]="","",IF(Table4[[#This Row],[DaysLate]]&gt;0,1,0))</f>
        <v/>
      </c>
      <c r="S774" t="str">
        <f>IF(Table4[[#This Row],[DisputedFlag]]="","",IF(Table4[[#This Row],[DisputedFlag]]="Yes",1,0))</f>
        <v/>
      </c>
      <c r="T774">
        <f>IF(Table4[[#This Row],[PaymentStatus]]="Open",1,0)</f>
        <v>1</v>
      </c>
      <c r="U774">
        <f>IF(Table4[[#This Row],[InvoiceDate]]&lt;&gt;"",YEAR(Table4[[#This Row],[InvoiceDate]]),"")</f>
        <v>2024</v>
      </c>
    </row>
    <row r="775" spans="1:21" x14ac:dyDescent="0.4">
      <c r="A775" t="s">
        <v>796</v>
      </c>
      <c r="B775" t="s">
        <v>945</v>
      </c>
      <c r="C775" t="s">
        <v>21</v>
      </c>
      <c r="D775" s="1">
        <v>45738</v>
      </c>
      <c r="E775" s="1">
        <v>45768</v>
      </c>
      <c r="F775">
        <v>2807.72</v>
      </c>
      <c r="G775" t="s">
        <v>19</v>
      </c>
      <c r="H775" t="s">
        <v>16</v>
      </c>
      <c r="I775" s="1">
        <v>0</v>
      </c>
      <c r="J775" t="s">
        <v>947</v>
      </c>
      <c r="K775" t="s">
        <v>947</v>
      </c>
      <c r="L775">
        <v>897</v>
      </c>
      <c r="M775" t="s">
        <v>947</v>
      </c>
      <c r="N775" t="s">
        <v>947</v>
      </c>
      <c r="O775" t="s">
        <v>13</v>
      </c>
      <c r="P775" t="s">
        <v>946</v>
      </c>
      <c r="Q775" t="str">
        <f>IF(Table4[[#This Row],[DaysLate]]="","NA",IF(Table4[[#This Row],[DaysLate]]&lt;=0,"On Time",IF(Table4[[#This Row],[DaysLate]]&lt;=30,"1-30 Days",IF(Table4[[#This Row],[DaysLate]]&lt;=60,"30-60 Days",IF(Table4[[#This Row],[DaysLate]]&lt;=90,"60-90 Days","90+ Days")))))</f>
        <v>NA</v>
      </c>
      <c r="R775" t="str">
        <f>IF(Table4[[#This Row],[DaysLate]]="","",IF(Table4[[#This Row],[DaysLate]]&gt;0,1,0))</f>
        <v/>
      </c>
      <c r="S775" t="str">
        <f>IF(Table4[[#This Row],[DisputedFlag]]="","",IF(Table4[[#This Row],[DisputedFlag]]="Yes",1,0))</f>
        <v/>
      </c>
      <c r="T775">
        <f>IF(Table4[[#This Row],[PaymentStatus]]="Open",1,0)</f>
        <v>0</v>
      </c>
      <c r="U775">
        <f>IF(Table4[[#This Row],[InvoiceDate]]&lt;&gt;"",YEAR(Table4[[#This Row],[InvoiceDate]]),"")</f>
        <v>2025</v>
      </c>
    </row>
    <row r="776" spans="1:21" x14ac:dyDescent="0.4">
      <c r="A776" t="s">
        <v>797</v>
      </c>
      <c r="B776" t="s">
        <v>945</v>
      </c>
      <c r="C776" t="s">
        <v>39</v>
      </c>
      <c r="D776" s="1">
        <v>45716</v>
      </c>
      <c r="E776" s="1">
        <v>45746</v>
      </c>
      <c r="F776">
        <v>3910.59</v>
      </c>
      <c r="G776" t="s">
        <v>11</v>
      </c>
      <c r="H776" t="s">
        <v>12</v>
      </c>
      <c r="I776" s="1">
        <v>0</v>
      </c>
      <c r="J776" t="s">
        <v>947</v>
      </c>
      <c r="K776" t="s">
        <v>947</v>
      </c>
      <c r="L776">
        <v>818</v>
      </c>
      <c r="M776" t="s">
        <v>947</v>
      </c>
      <c r="N776" t="s">
        <v>947</v>
      </c>
      <c r="O776" t="s">
        <v>13</v>
      </c>
      <c r="P776" t="s">
        <v>946</v>
      </c>
      <c r="Q776" t="str">
        <f>IF(Table4[[#This Row],[DaysLate]]="","NA",IF(Table4[[#This Row],[DaysLate]]&lt;=0,"On Time",IF(Table4[[#This Row],[DaysLate]]&lt;=30,"1-30 Days",IF(Table4[[#This Row],[DaysLate]]&lt;=60,"30-60 Days",IF(Table4[[#This Row],[DaysLate]]&lt;=90,"60-90 Days","90+ Days")))))</f>
        <v>NA</v>
      </c>
      <c r="R776" t="str">
        <f>IF(Table4[[#This Row],[DaysLate]]="","",IF(Table4[[#This Row],[DaysLate]]&gt;0,1,0))</f>
        <v/>
      </c>
      <c r="S776" t="str">
        <f>IF(Table4[[#This Row],[DisputedFlag]]="","",IF(Table4[[#This Row],[DisputedFlag]]="Yes",1,0))</f>
        <v/>
      </c>
      <c r="T776">
        <f>IF(Table4[[#This Row],[PaymentStatus]]="Open",1,0)</f>
        <v>1</v>
      </c>
      <c r="U776">
        <f>IF(Table4[[#This Row],[InvoiceDate]]&lt;&gt;"",YEAR(Table4[[#This Row],[InvoiceDate]]),"")</f>
        <v>2025</v>
      </c>
    </row>
    <row r="777" spans="1:21" x14ac:dyDescent="0.4">
      <c r="A777" t="s">
        <v>798</v>
      </c>
      <c r="B777" t="s">
        <v>945</v>
      </c>
      <c r="C777" t="s">
        <v>39</v>
      </c>
      <c r="D777" s="1">
        <v>45083</v>
      </c>
      <c r="E777" s="1">
        <v>45113</v>
      </c>
      <c r="F777">
        <v>1583.9</v>
      </c>
      <c r="G777" t="s">
        <v>11</v>
      </c>
      <c r="H777" t="s">
        <v>16</v>
      </c>
      <c r="I777" s="1">
        <v>0</v>
      </c>
      <c r="J777" t="s">
        <v>947</v>
      </c>
      <c r="K777" t="s">
        <v>947</v>
      </c>
      <c r="L777">
        <v>770</v>
      </c>
      <c r="M777" t="s">
        <v>947</v>
      </c>
      <c r="N777" t="s">
        <v>947</v>
      </c>
      <c r="O777" t="s">
        <v>13</v>
      </c>
      <c r="P777" t="s">
        <v>946</v>
      </c>
      <c r="Q777" t="str">
        <f>IF(Table4[[#This Row],[DaysLate]]="","NA",IF(Table4[[#This Row],[DaysLate]]&lt;=0,"On Time",IF(Table4[[#This Row],[DaysLate]]&lt;=30,"1-30 Days",IF(Table4[[#This Row],[DaysLate]]&lt;=60,"30-60 Days",IF(Table4[[#This Row],[DaysLate]]&lt;=90,"60-90 Days","90+ Days")))))</f>
        <v>NA</v>
      </c>
      <c r="R777" t="str">
        <f>IF(Table4[[#This Row],[DaysLate]]="","",IF(Table4[[#This Row],[DaysLate]]&gt;0,1,0))</f>
        <v/>
      </c>
      <c r="S777" t="str">
        <f>IF(Table4[[#This Row],[DisputedFlag]]="","",IF(Table4[[#This Row],[DisputedFlag]]="Yes",1,0))</f>
        <v/>
      </c>
      <c r="T777">
        <f>IF(Table4[[#This Row],[PaymentStatus]]="Open",1,0)</f>
        <v>0</v>
      </c>
      <c r="U777">
        <f>IF(Table4[[#This Row],[InvoiceDate]]&lt;&gt;"",YEAR(Table4[[#This Row],[InvoiceDate]]),"")</f>
        <v>2023</v>
      </c>
    </row>
    <row r="778" spans="1:21" x14ac:dyDescent="0.4">
      <c r="A778" t="s">
        <v>799</v>
      </c>
      <c r="B778" t="s">
        <v>945</v>
      </c>
      <c r="C778" t="s">
        <v>10</v>
      </c>
      <c r="D778" s="1">
        <v>45723</v>
      </c>
      <c r="E778" s="1">
        <v>45753</v>
      </c>
      <c r="F778">
        <v>734.99</v>
      </c>
      <c r="G778" t="s">
        <v>19</v>
      </c>
      <c r="H778" t="s">
        <v>16</v>
      </c>
      <c r="I778" s="1">
        <v>0</v>
      </c>
      <c r="J778" t="s">
        <v>947</v>
      </c>
      <c r="K778" t="s">
        <v>947</v>
      </c>
      <c r="L778">
        <v>406</v>
      </c>
      <c r="M778" t="s">
        <v>947</v>
      </c>
      <c r="N778" t="s">
        <v>947</v>
      </c>
      <c r="O778" t="s">
        <v>13</v>
      </c>
      <c r="P778" t="s">
        <v>946</v>
      </c>
      <c r="Q778" t="str">
        <f>IF(Table4[[#This Row],[DaysLate]]="","NA",IF(Table4[[#This Row],[DaysLate]]&lt;=0,"On Time",IF(Table4[[#This Row],[DaysLate]]&lt;=30,"1-30 Days",IF(Table4[[#This Row],[DaysLate]]&lt;=60,"30-60 Days",IF(Table4[[#This Row],[DaysLate]]&lt;=90,"60-90 Days","90+ Days")))))</f>
        <v>NA</v>
      </c>
      <c r="R778" t="str">
        <f>IF(Table4[[#This Row],[DaysLate]]="","",IF(Table4[[#This Row],[DaysLate]]&gt;0,1,0))</f>
        <v/>
      </c>
      <c r="S778" t="str">
        <f>IF(Table4[[#This Row],[DisputedFlag]]="","",IF(Table4[[#This Row],[DisputedFlag]]="Yes",1,0))</f>
        <v/>
      </c>
      <c r="T778">
        <f>IF(Table4[[#This Row],[PaymentStatus]]="Open",1,0)</f>
        <v>0</v>
      </c>
      <c r="U778">
        <f>IF(Table4[[#This Row],[InvoiceDate]]&lt;&gt;"",YEAR(Table4[[#This Row],[InvoiceDate]]),"")</f>
        <v>2025</v>
      </c>
    </row>
    <row r="779" spans="1:21" x14ac:dyDescent="0.4">
      <c r="A779" t="s">
        <v>800</v>
      </c>
      <c r="B779" t="s">
        <v>945</v>
      </c>
      <c r="C779" t="s">
        <v>21</v>
      </c>
      <c r="D779" s="1">
        <v>45315</v>
      </c>
      <c r="E779" s="1">
        <v>45345</v>
      </c>
      <c r="F779">
        <v>2547.7800000000002</v>
      </c>
      <c r="G779" t="s">
        <v>25</v>
      </c>
      <c r="H779" t="s">
        <v>12</v>
      </c>
      <c r="I779" s="1">
        <v>0</v>
      </c>
      <c r="J779" t="s">
        <v>947</v>
      </c>
      <c r="K779" t="s">
        <v>947</v>
      </c>
      <c r="L779">
        <v>818</v>
      </c>
      <c r="M779" t="s">
        <v>947</v>
      </c>
      <c r="N779" t="s">
        <v>947</v>
      </c>
      <c r="O779" t="s">
        <v>13</v>
      </c>
      <c r="P779" t="s">
        <v>946</v>
      </c>
      <c r="Q779" t="str">
        <f>IF(Table4[[#This Row],[DaysLate]]="","NA",IF(Table4[[#This Row],[DaysLate]]&lt;=0,"On Time",IF(Table4[[#This Row],[DaysLate]]&lt;=30,"1-30 Days",IF(Table4[[#This Row],[DaysLate]]&lt;=60,"30-60 Days",IF(Table4[[#This Row],[DaysLate]]&lt;=90,"60-90 Days","90+ Days")))))</f>
        <v>NA</v>
      </c>
      <c r="R779" t="str">
        <f>IF(Table4[[#This Row],[DaysLate]]="","",IF(Table4[[#This Row],[DaysLate]]&gt;0,1,0))</f>
        <v/>
      </c>
      <c r="S779" t="str">
        <f>IF(Table4[[#This Row],[DisputedFlag]]="","",IF(Table4[[#This Row],[DisputedFlag]]="Yes",1,0))</f>
        <v/>
      </c>
      <c r="T779">
        <f>IF(Table4[[#This Row],[PaymentStatus]]="Open",1,0)</f>
        <v>1</v>
      </c>
      <c r="U779">
        <f>IF(Table4[[#This Row],[InvoiceDate]]&lt;&gt;"",YEAR(Table4[[#This Row],[InvoiceDate]]),"")</f>
        <v>2024</v>
      </c>
    </row>
    <row r="780" spans="1:21" x14ac:dyDescent="0.4">
      <c r="A780" t="s">
        <v>801</v>
      </c>
      <c r="B780" t="s">
        <v>945</v>
      </c>
      <c r="C780" t="s">
        <v>21</v>
      </c>
      <c r="D780" s="1">
        <v>45608</v>
      </c>
      <c r="E780" s="1">
        <v>45638</v>
      </c>
      <c r="F780">
        <v>4777.6400000000003</v>
      </c>
      <c r="G780" t="s">
        <v>25</v>
      </c>
      <c r="H780" t="s">
        <v>16</v>
      </c>
      <c r="I780" s="1">
        <v>0</v>
      </c>
      <c r="J780" t="s">
        <v>947</v>
      </c>
      <c r="K780" t="s">
        <v>947</v>
      </c>
      <c r="L780">
        <v>391</v>
      </c>
      <c r="M780" t="s">
        <v>947</v>
      </c>
      <c r="N780" t="s">
        <v>947</v>
      </c>
      <c r="O780" t="s">
        <v>13</v>
      </c>
      <c r="P780" t="s">
        <v>946</v>
      </c>
      <c r="Q780" t="str">
        <f>IF(Table4[[#This Row],[DaysLate]]="","NA",IF(Table4[[#This Row],[DaysLate]]&lt;=0,"On Time",IF(Table4[[#This Row],[DaysLate]]&lt;=30,"1-30 Days",IF(Table4[[#This Row],[DaysLate]]&lt;=60,"30-60 Days",IF(Table4[[#This Row],[DaysLate]]&lt;=90,"60-90 Days","90+ Days")))))</f>
        <v>NA</v>
      </c>
      <c r="R780" t="str">
        <f>IF(Table4[[#This Row],[DaysLate]]="","",IF(Table4[[#This Row],[DaysLate]]&gt;0,1,0))</f>
        <v/>
      </c>
      <c r="S780" t="str">
        <f>IF(Table4[[#This Row],[DisputedFlag]]="","",IF(Table4[[#This Row],[DisputedFlag]]="Yes",1,0))</f>
        <v/>
      </c>
      <c r="T780">
        <f>IF(Table4[[#This Row],[PaymentStatus]]="Open",1,0)</f>
        <v>0</v>
      </c>
      <c r="U780">
        <f>IF(Table4[[#This Row],[InvoiceDate]]&lt;&gt;"",YEAR(Table4[[#This Row],[InvoiceDate]]),"")</f>
        <v>2024</v>
      </c>
    </row>
    <row r="781" spans="1:21" x14ac:dyDescent="0.4">
      <c r="A781" t="s">
        <v>802</v>
      </c>
      <c r="B781" t="s">
        <v>945</v>
      </c>
      <c r="C781" t="s">
        <v>18</v>
      </c>
      <c r="D781" s="1">
        <v>45231</v>
      </c>
      <c r="E781" s="1">
        <v>45261</v>
      </c>
      <c r="F781">
        <v>791.99</v>
      </c>
      <c r="G781" t="s">
        <v>19</v>
      </c>
      <c r="H781" t="s">
        <v>28</v>
      </c>
      <c r="I781" s="1">
        <v>45261</v>
      </c>
      <c r="J781">
        <v>0</v>
      </c>
      <c r="K781" t="s">
        <v>947</v>
      </c>
      <c r="L781">
        <v>897</v>
      </c>
      <c r="M781" t="s">
        <v>947</v>
      </c>
      <c r="N781" t="s">
        <v>947</v>
      </c>
      <c r="O781" t="s">
        <v>13</v>
      </c>
      <c r="P781" t="s">
        <v>946</v>
      </c>
      <c r="Q781" t="str">
        <f>IF(Table4[[#This Row],[DaysLate]]="","NA",IF(Table4[[#This Row],[DaysLate]]&lt;=0,"On Time",IF(Table4[[#This Row],[DaysLate]]&lt;=30,"1-30 Days",IF(Table4[[#This Row],[DaysLate]]&lt;=60,"30-60 Days",IF(Table4[[#This Row],[DaysLate]]&lt;=90,"60-90 Days","90+ Days")))))</f>
        <v>On Time</v>
      </c>
      <c r="R781">
        <f>IF(Table4[[#This Row],[DaysLate]]="","",IF(Table4[[#This Row],[DaysLate]]&gt;0,1,0))</f>
        <v>0</v>
      </c>
      <c r="S781" t="str">
        <f>IF(Table4[[#This Row],[DisputedFlag]]="","",IF(Table4[[#This Row],[DisputedFlag]]="Yes",1,0))</f>
        <v/>
      </c>
      <c r="T781">
        <f>IF(Table4[[#This Row],[PaymentStatus]]="Open",1,0)</f>
        <v>0</v>
      </c>
      <c r="U781">
        <f>IF(Table4[[#This Row],[InvoiceDate]]&lt;&gt;"",YEAR(Table4[[#This Row],[InvoiceDate]]),"")</f>
        <v>2023</v>
      </c>
    </row>
    <row r="782" spans="1:21" x14ac:dyDescent="0.4">
      <c r="A782" t="s">
        <v>803</v>
      </c>
      <c r="B782" t="s">
        <v>945</v>
      </c>
      <c r="C782" t="s">
        <v>21</v>
      </c>
      <c r="D782" s="1">
        <v>45533</v>
      </c>
      <c r="E782" s="1">
        <v>45563</v>
      </c>
      <c r="F782">
        <v>4963.01</v>
      </c>
      <c r="G782" t="s">
        <v>22</v>
      </c>
      <c r="H782" t="s">
        <v>16</v>
      </c>
      <c r="I782" s="1">
        <v>0</v>
      </c>
      <c r="J782" t="s">
        <v>947</v>
      </c>
      <c r="K782" t="s">
        <v>947</v>
      </c>
      <c r="L782">
        <v>818</v>
      </c>
      <c r="M782" t="s">
        <v>947</v>
      </c>
      <c r="N782" t="s">
        <v>947</v>
      </c>
      <c r="O782" t="s">
        <v>13</v>
      </c>
      <c r="P782" t="s">
        <v>946</v>
      </c>
      <c r="Q782" t="str">
        <f>IF(Table4[[#This Row],[DaysLate]]="","NA",IF(Table4[[#This Row],[DaysLate]]&lt;=0,"On Time",IF(Table4[[#This Row],[DaysLate]]&lt;=30,"1-30 Days",IF(Table4[[#This Row],[DaysLate]]&lt;=60,"30-60 Days",IF(Table4[[#This Row],[DaysLate]]&lt;=90,"60-90 Days","90+ Days")))))</f>
        <v>NA</v>
      </c>
      <c r="R782" t="str">
        <f>IF(Table4[[#This Row],[DaysLate]]="","",IF(Table4[[#This Row],[DaysLate]]&gt;0,1,0))</f>
        <v/>
      </c>
      <c r="S782" t="str">
        <f>IF(Table4[[#This Row],[DisputedFlag]]="","",IF(Table4[[#This Row],[DisputedFlag]]="Yes",1,0))</f>
        <v/>
      </c>
      <c r="T782">
        <f>IF(Table4[[#This Row],[PaymentStatus]]="Open",1,0)</f>
        <v>0</v>
      </c>
      <c r="U782">
        <f>IF(Table4[[#This Row],[InvoiceDate]]&lt;&gt;"",YEAR(Table4[[#This Row],[InvoiceDate]]),"")</f>
        <v>2024</v>
      </c>
    </row>
    <row r="783" spans="1:21" x14ac:dyDescent="0.4">
      <c r="A783" t="s">
        <v>804</v>
      </c>
      <c r="B783" t="s">
        <v>945</v>
      </c>
      <c r="C783" t="s">
        <v>10</v>
      </c>
      <c r="D783" s="1">
        <v>45126</v>
      </c>
      <c r="E783" s="1">
        <v>45156</v>
      </c>
      <c r="F783">
        <v>4539.28</v>
      </c>
      <c r="G783" t="s">
        <v>19</v>
      </c>
      <c r="H783" t="s">
        <v>28</v>
      </c>
      <c r="I783" s="1">
        <v>45159</v>
      </c>
      <c r="J783">
        <v>3</v>
      </c>
      <c r="K783" t="s">
        <v>947</v>
      </c>
      <c r="L783">
        <v>391</v>
      </c>
      <c r="M783" t="s">
        <v>947</v>
      </c>
      <c r="N783" t="s">
        <v>947</v>
      </c>
      <c r="O783" t="s">
        <v>13</v>
      </c>
      <c r="P783" t="s">
        <v>946</v>
      </c>
      <c r="Q783" t="str">
        <f>IF(Table4[[#This Row],[DaysLate]]="","NA",IF(Table4[[#This Row],[DaysLate]]&lt;=0,"On Time",IF(Table4[[#This Row],[DaysLate]]&lt;=30,"1-30 Days",IF(Table4[[#This Row],[DaysLate]]&lt;=60,"30-60 Days",IF(Table4[[#This Row],[DaysLate]]&lt;=90,"60-90 Days","90+ Days")))))</f>
        <v>1-30 Days</v>
      </c>
      <c r="R783">
        <f>IF(Table4[[#This Row],[DaysLate]]="","",IF(Table4[[#This Row],[DaysLate]]&gt;0,1,0))</f>
        <v>1</v>
      </c>
      <c r="S783" t="str">
        <f>IF(Table4[[#This Row],[DisputedFlag]]="","",IF(Table4[[#This Row],[DisputedFlag]]="Yes",1,0))</f>
        <v/>
      </c>
      <c r="T783">
        <f>IF(Table4[[#This Row],[PaymentStatus]]="Open",1,0)</f>
        <v>0</v>
      </c>
      <c r="U783">
        <f>IF(Table4[[#This Row],[InvoiceDate]]&lt;&gt;"",YEAR(Table4[[#This Row],[InvoiceDate]]),"")</f>
        <v>2023</v>
      </c>
    </row>
    <row r="784" spans="1:21" x14ac:dyDescent="0.4">
      <c r="A784" t="s">
        <v>805</v>
      </c>
      <c r="B784" t="s">
        <v>945</v>
      </c>
      <c r="C784" t="s">
        <v>18</v>
      </c>
      <c r="D784" s="1">
        <v>45615</v>
      </c>
      <c r="E784" s="1">
        <v>45645</v>
      </c>
      <c r="F784">
        <v>3114.85</v>
      </c>
      <c r="G784" t="s">
        <v>11</v>
      </c>
      <c r="H784" t="s">
        <v>16</v>
      </c>
      <c r="I784" s="1">
        <v>0</v>
      </c>
      <c r="J784" t="s">
        <v>947</v>
      </c>
      <c r="K784" t="s">
        <v>947</v>
      </c>
      <c r="L784">
        <v>897</v>
      </c>
      <c r="M784" t="s">
        <v>947</v>
      </c>
      <c r="N784" t="s">
        <v>947</v>
      </c>
      <c r="O784" t="s">
        <v>13</v>
      </c>
      <c r="P784" t="s">
        <v>946</v>
      </c>
      <c r="Q784" t="str">
        <f>IF(Table4[[#This Row],[DaysLate]]="","NA",IF(Table4[[#This Row],[DaysLate]]&lt;=0,"On Time",IF(Table4[[#This Row],[DaysLate]]&lt;=30,"1-30 Days",IF(Table4[[#This Row],[DaysLate]]&lt;=60,"30-60 Days",IF(Table4[[#This Row],[DaysLate]]&lt;=90,"60-90 Days","90+ Days")))))</f>
        <v>NA</v>
      </c>
      <c r="R784" t="str">
        <f>IF(Table4[[#This Row],[DaysLate]]="","",IF(Table4[[#This Row],[DaysLate]]&gt;0,1,0))</f>
        <v/>
      </c>
      <c r="S784" t="str">
        <f>IF(Table4[[#This Row],[DisputedFlag]]="","",IF(Table4[[#This Row],[DisputedFlag]]="Yes",1,0))</f>
        <v/>
      </c>
      <c r="T784">
        <f>IF(Table4[[#This Row],[PaymentStatus]]="Open",1,0)</f>
        <v>0</v>
      </c>
      <c r="U784">
        <f>IF(Table4[[#This Row],[InvoiceDate]]&lt;&gt;"",YEAR(Table4[[#This Row],[InvoiceDate]]),"")</f>
        <v>2024</v>
      </c>
    </row>
    <row r="785" spans="1:21" x14ac:dyDescent="0.4">
      <c r="A785" t="s">
        <v>806</v>
      </c>
      <c r="B785" t="s">
        <v>945</v>
      </c>
      <c r="C785" t="s">
        <v>39</v>
      </c>
      <c r="D785" s="1">
        <v>45768</v>
      </c>
      <c r="E785" s="1">
        <v>45798</v>
      </c>
      <c r="F785">
        <v>3340.58</v>
      </c>
      <c r="G785" t="s">
        <v>25</v>
      </c>
      <c r="H785" t="s">
        <v>28</v>
      </c>
      <c r="I785" s="1">
        <v>45819</v>
      </c>
      <c r="J785">
        <v>21</v>
      </c>
      <c r="K785" t="s">
        <v>947</v>
      </c>
      <c r="L785">
        <v>770</v>
      </c>
      <c r="M785" t="s">
        <v>947</v>
      </c>
      <c r="N785" t="s">
        <v>947</v>
      </c>
      <c r="O785" t="s">
        <v>13</v>
      </c>
      <c r="P785" t="s">
        <v>946</v>
      </c>
      <c r="Q785" t="str">
        <f>IF(Table4[[#This Row],[DaysLate]]="","NA",IF(Table4[[#This Row],[DaysLate]]&lt;=0,"On Time",IF(Table4[[#This Row],[DaysLate]]&lt;=30,"1-30 Days",IF(Table4[[#This Row],[DaysLate]]&lt;=60,"30-60 Days",IF(Table4[[#This Row],[DaysLate]]&lt;=90,"60-90 Days","90+ Days")))))</f>
        <v>1-30 Days</v>
      </c>
      <c r="R785">
        <f>IF(Table4[[#This Row],[DaysLate]]="","",IF(Table4[[#This Row],[DaysLate]]&gt;0,1,0))</f>
        <v>1</v>
      </c>
      <c r="S785" t="str">
        <f>IF(Table4[[#This Row],[DisputedFlag]]="","",IF(Table4[[#This Row],[DisputedFlag]]="Yes",1,0))</f>
        <v/>
      </c>
      <c r="T785">
        <f>IF(Table4[[#This Row],[PaymentStatus]]="Open",1,0)</f>
        <v>0</v>
      </c>
      <c r="U785">
        <f>IF(Table4[[#This Row],[InvoiceDate]]&lt;&gt;"",YEAR(Table4[[#This Row],[InvoiceDate]]),"")</f>
        <v>2025</v>
      </c>
    </row>
    <row r="786" spans="1:21" x14ac:dyDescent="0.4">
      <c r="A786" t="s">
        <v>807</v>
      </c>
      <c r="B786" t="s">
        <v>945</v>
      </c>
      <c r="C786" t="s">
        <v>21</v>
      </c>
      <c r="D786" s="1">
        <v>45754</v>
      </c>
      <c r="E786" s="1">
        <v>45784</v>
      </c>
      <c r="F786">
        <v>4187.3</v>
      </c>
      <c r="G786" t="s">
        <v>25</v>
      </c>
      <c r="H786" t="s">
        <v>28</v>
      </c>
      <c r="I786" s="1">
        <v>45784</v>
      </c>
      <c r="J786">
        <v>0</v>
      </c>
      <c r="K786" t="s">
        <v>947</v>
      </c>
      <c r="L786">
        <v>406</v>
      </c>
      <c r="M786" t="s">
        <v>947</v>
      </c>
      <c r="N786" t="s">
        <v>947</v>
      </c>
      <c r="O786" t="s">
        <v>13</v>
      </c>
      <c r="P786" t="s">
        <v>946</v>
      </c>
      <c r="Q786" t="str">
        <f>IF(Table4[[#This Row],[DaysLate]]="","NA",IF(Table4[[#This Row],[DaysLate]]&lt;=0,"On Time",IF(Table4[[#This Row],[DaysLate]]&lt;=30,"1-30 Days",IF(Table4[[#This Row],[DaysLate]]&lt;=60,"30-60 Days",IF(Table4[[#This Row],[DaysLate]]&lt;=90,"60-90 Days","90+ Days")))))</f>
        <v>On Time</v>
      </c>
      <c r="R786">
        <f>IF(Table4[[#This Row],[DaysLate]]="","",IF(Table4[[#This Row],[DaysLate]]&gt;0,1,0))</f>
        <v>0</v>
      </c>
      <c r="S786" t="str">
        <f>IF(Table4[[#This Row],[DisputedFlag]]="","",IF(Table4[[#This Row],[DisputedFlag]]="Yes",1,0))</f>
        <v/>
      </c>
      <c r="T786">
        <f>IF(Table4[[#This Row],[PaymentStatus]]="Open",1,0)</f>
        <v>0</v>
      </c>
      <c r="U786">
        <f>IF(Table4[[#This Row],[InvoiceDate]]&lt;&gt;"",YEAR(Table4[[#This Row],[InvoiceDate]]),"")</f>
        <v>2025</v>
      </c>
    </row>
    <row r="787" spans="1:21" x14ac:dyDescent="0.4">
      <c r="A787" t="s">
        <v>808</v>
      </c>
      <c r="B787" t="s">
        <v>945</v>
      </c>
      <c r="C787" t="s">
        <v>18</v>
      </c>
      <c r="D787" s="1">
        <v>45249</v>
      </c>
      <c r="E787" s="1">
        <v>45279</v>
      </c>
      <c r="F787">
        <v>4020.64</v>
      </c>
      <c r="G787" t="s">
        <v>15</v>
      </c>
      <c r="H787" t="s">
        <v>28</v>
      </c>
      <c r="I787" s="1">
        <v>45279</v>
      </c>
      <c r="J787">
        <v>0</v>
      </c>
      <c r="K787" t="s">
        <v>947</v>
      </c>
      <c r="L787">
        <v>770</v>
      </c>
      <c r="M787" t="s">
        <v>947</v>
      </c>
      <c r="N787" t="s">
        <v>947</v>
      </c>
      <c r="O787" t="s">
        <v>13</v>
      </c>
      <c r="P787" t="s">
        <v>946</v>
      </c>
      <c r="Q787" t="str">
        <f>IF(Table4[[#This Row],[DaysLate]]="","NA",IF(Table4[[#This Row],[DaysLate]]&lt;=0,"On Time",IF(Table4[[#This Row],[DaysLate]]&lt;=30,"1-30 Days",IF(Table4[[#This Row],[DaysLate]]&lt;=60,"30-60 Days",IF(Table4[[#This Row],[DaysLate]]&lt;=90,"60-90 Days","90+ Days")))))</f>
        <v>On Time</v>
      </c>
      <c r="R787">
        <f>IF(Table4[[#This Row],[DaysLate]]="","",IF(Table4[[#This Row],[DaysLate]]&gt;0,1,0))</f>
        <v>0</v>
      </c>
      <c r="S787" t="str">
        <f>IF(Table4[[#This Row],[DisputedFlag]]="","",IF(Table4[[#This Row],[DisputedFlag]]="Yes",1,0))</f>
        <v/>
      </c>
      <c r="T787">
        <f>IF(Table4[[#This Row],[PaymentStatus]]="Open",1,0)</f>
        <v>0</v>
      </c>
      <c r="U787">
        <f>IF(Table4[[#This Row],[InvoiceDate]]&lt;&gt;"",YEAR(Table4[[#This Row],[InvoiceDate]]),"")</f>
        <v>2023</v>
      </c>
    </row>
    <row r="788" spans="1:21" x14ac:dyDescent="0.4">
      <c r="A788" t="s">
        <v>809</v>
      </c>
      <c r="B788" t="s">
        <v>945</v>
      </c>
      <c r="C788" t="s">
        <v>43</v>
      </c>
      <c r="D788" s="1">
        <v>45687</v>
      </c>
      <c r="E788" s="1">
        <v>45717</v>
      </c>
      <c r="F788">
        <v>755.89</v>
      </c>
      <c r="G788" t="s">
        <v>19</v>
      </c>
      <c r="H788" t="s">
        <v>16</v>
      </c>
      <c r="I788" s="1">
        <v>0</v>
      </c>
      <c r="J788" t="s">
        <v>947</v>
      </c>
      <c r="K788" t="s">
        <v>947</v>
      </c>
      <c r="L788">
        <v>818</v>
      </c>
      <c r="M788" t="s">
        <v>947</v>
      </c>
      <c r="N788" t="s">
        <v>947</v>
      </c>
      <c r="O788" t="s">
        <v>13</v>
      </c>
      <c r="P788" t="s">
        <v>946</v>
      </c>
      <c r="Q788" t="str">
        <f>IF(Table4[[#This Row],[DaysLate]]="","NA",IF(Table4[[#This Row],[DaysLate]]&lt;=0,"On Time",IF(Table4[[#This Row],[DaysLate]]&lt;=30,"1-30 Days",IF(Table4[[#This Row],[DaysLate]]&lt;=60,"30-60 Days",IF(Table4[[#This Row],[DaysLate]]&lt;=90,"60-90 Days","90+ Days")))))</f>
        <v>NA</v>
      </c>
      <c r="R788" t="str">
        <f>IF(Table4[[#This Row],[DaysLate]]="","",IF(Table4[[#This Row],[DaysLate]]&gt;0,1,0))</f>
        <v/>
      </c>
      <c r="S788" t="str">
        <f>IF(Table4[[#This Row],[DisputedFlag]]="","",IF(Table4[[#This Row],[DisputedFlag]]="Yes",1,0))</f>
        <v/>
      </c>
      <c r="T788">
        <f>IF(Table4[[#This Row],[PaymentStatus]]="Open",1,0)</f>
        <v>0</v>
      </c>
      <c r="U788">
        <f>IF(Table4[[#This Row],[InvoiceDate]]&lt;&gt;"",YEAR(Table4[[#This Row],[InvoiceDate]]),"")</f>
        <v>2025</v>
      </c>
    </row>
    <row r="789" spans="1:21" x14ac:dyDescent="0.4">
      <c r="A789" t="s">
        <v>810</v>
      </c>
      <c r="B789" t="s">
        <v>945</v>
      </c>
      <c r="C789" t="s">
        <v>21</v>
      </c>
      <c r="D789" s="1">
        <v>45115</v>
      </c>
      <c r="E789" s="1">
        <v>45145</v>
      </c>
      <c r="F789">
        <v>1670.28</v>
      </c>
      <c r="G789" t="s">
        <v>15</v>
      </c>
      <c r="H789" t="s">
        <v>28</v>
      </c>
      <c r="I789" s="1">
        <v>45145</v>
      </c>
      <c r="J789">
        <v>0</v>
      </c>
      <c r="K789" t="s">
        <v>947</v>
      </c>
      <c r="L789">
        <v>406</v>
      </c>
      <c r="M789" t="s">
        <v>947</v>
      </c>
      <c r="N789" t="s">
        <v>947</v>
      </c>
      <c r="O789" t="s">
        <v>13</v>
      </c>
      <c r="P789" t="s">
        <v>946</v>
      </c>
      <c r="Q789" t="str">
        <f>IF(Table4[[#This Row],[DaysLate]]="","NA",IF(Table4[[#This Row],[DaysLate]]&lt;=0,"On Time",IF(Table4[[#This Row],[DaysLate]]&lt;=30,"1-30 Days",IF(Table4[[#This Row],[DaysLate]]&lt;=60,"30-60 Days",IF(Table4[[#This Row],[DaysLate]]&lt;=90,"60-90 Days","90+ Days")))))</f>
        <v>On Time</v>
      </c>
      <c r="R789">
        <f>IF(Table4[[#This Row],[DaysLate]]="","",IF(Table4[[#This Row],[DaysLate]]&gt;0,1,0))</f>
        <v>0</v>
      </c>
      <c r="S789" t="str">
        <f>IF(Table4[[#This Row],[DisputedFlag]]="","",IF(Table4[[#This Row],[DisputedFlag]]="Yes",1,0))</f>
        <v/>
      </c>
      <c r="T789">
        <f>IF(Table4[[#This Row],[PaymentStatus]]="Open",1,0)</f>
        <v>0</v>
      </c>
      <c r="U789">
        <f>IF(Table4[[#This Row],[InvoiceDate]]&lt;&gt;"",YEAR(Table4[[#This Row],[InvoiceDate]]),"")</f>
        <v>2023</v>
      </c>
    </row>
    <row r="790" spans="1:21" x14ac:dyDescent="0.4">
      <c r="A790" t="s">
        <v>811</v>
      </c>
      <c r="B790" t="s">
        <v>945</v>
      </c>
      <c r="C790" t="s">
        <v>10</v>
      </c>
      <c r="D790" s="1">
        <v>45551</v>
      </c>
      <c r="E790" s="1">
        <v>45581</v>
      </c>
      <c r="F790">
        <v>4064.87</v>
      </c>
      <c r="G790" t="s">
        <v>11</v>
      </c>
      <c r="H790" t="s">
        <v>16</v>
      </c>
      <c r="I790" s="1">
        <v>0</v>
      </c>
      <c r="J790" t="s">
        <v>947</v>
      </c>
      <c r="K790" t="s">
        <v>947</v>
      </c>
      <c r="L790">
        <v>391</v>
      </c>
      <c r="M790" t="s">
        <v>947</v>
      </c>
      <c r="N790" t="s">
        <v>947</v>
      </c>
      <c r="O790" t="s">
        <v>13</v>
      </c>
      <c r="P790" t="s">
        <v>946</v>
      </c>
      <c r="Q790" t="str">
        <f>IF(Table4[[#This Row],[DaysLate]]="","NA",IF(Table4[[#This Row],[DaysLate]]&lt;=0,"On Time",IF(Table4[[#This Row],[DaysLate]]&lt;=30,"1-30 Days",IF(Table4[[#This Row],[DaysLate]]&lt;=60,"30-60 Days",IF(Table4[[#This Row],[DaysLate]]&lt;=90,"60-90 Days","90+ Days")))))</f>
        <v>NA</v>
      </c>
      <c r="R790" t="str">
        <f>IF(Table4[[#This Row],[DaysLate]]="","",IF(Table4[[#This Row],[DaysLate]]&gt;0,1,0))</f>
        <v/>
      </c>
      <c r="S790" t="str">
        <f>IF(Table4[[#This Row],[DisputedFlag]]="","",IF(Table4[[#This Row],[DisputedFlag]]="Yes",1,0))</f>
        <v/>
      </c>
      <c r="T790">
        <f>IF(Table4[[#This Row],[PaymentStatus]]="Open",1,0)</f>
        <v>0</v>
      </c>
      <c r="U790">
        <f>IF(Table4[[#This Row],[InvoiceDate]]&lt;&gt;"",YEAR(Table4[[#This Row],[InvoiceDate]]),"")</f>
        <v>2024</v>
      </c>
    </row>
    <row r="791" spans="1:21" x14ac:dyDescent="0.4">
      <c r="A791" t="s">
        <v>812</v>
      </c>
      <c r="B791" t="s">
        <v>945</v>
      </c>
      <c r="C791" t="s">
        <v>18</v>
      </c>
      <c r="D791" s="1">
        <v>44975</v>
      </c>
      <c r="E791" s="1">
        <v>45005</v>
      </c>
      <c r="F791">
        <v>4071.09</v>
      </c>
      <c r="G791" t="s">
        <v>22</v>
      </c>
      <c r="H791" t="s">
        <v>16</v>
      </c>
      <c r="I791" s="1">
        <v>0</v>
      </c>
      <c r="J791" t="s">
        <v>947</v>
      </c>
      <c r="K791" t="s">
        <v>947</v>
      </c>
      <c r="L791">
        <v>897</v>
      </c>
      <c r="M791" t="s">
        <v>947</v>
      </c>
      <c r="N791" t="s">
        <v>947</v>
      </c>
      <c r="O791" t="s">
        <v>13</v>
      </c>
      <c r="P791" t="s">
        <v>946</v>
      </c>
      <c r="Q791" t="str">
        <f>IF(Table4[[#This Row],[DaysLate]]="","NA",IF(Table4[[#This Row],[DaysLate]]&lt;=0,"On Time",IF(Table4[[#This Row],[DaysLate]]&lt;=30,"1-30 Days",IF(Table4[[#This Row],[DaysLate]]&lt;=60,"30-60 Days",IF(Table4[[#This Row],[DaysLate]]&lt;=90,"60-90 Days","90+ Days")))))</f>
        <v>NA</v>
      </c>
      <c r="R791" t="str">
        <f>IF(Table4[[#This Row],[DaysLate]]="","",IF(Table4[[#This Row],[DaysLate]]&gt;0,1,0))</f>
        <v/>
      </c>
      <c r="S791" t="str">
        <f>IF(Table4[[#This Row],[DisputedFlag]]="","",IF(Table4[[#This Row],[DisputedFlag]]="Yes",1,0))</f>
        <v/>
      </c>
      <c r="T791">
        <f>IF(Table4[[#This Row],[PaymentStatus]]="Open",1,0)</f>
        <v>0</v>
      </c>
      <c r="U791">
        <f>IF(Table4[[#This Row],[InvoiceDate]]&lt;&gt;"",YEAR(Table4[[#This Row],[InvoiceDate]]),"")</f>
        <v>2023</v>
      </c>
    </row>
    <row r="792" spans="1:21" x14ac:dyDescent="0.4">
      <c r="A792" t="s">
        <v>813</v>
      </c>
      <c r="B792" t="s">
        <v>945</v>
      </c>
      <c r="C792" t="s">
        <v>10</v>
      </c>
      <c r="D792" s="1">
        <v>45682</v>
      </c>
      <c r="E792" s="1">
        <v>45712</v>
      </c>
      <c r="F792">
        <v>311.52</v>
      </c>
      <c r="G792" t="s">
        <v>19</v>
      </c>
      <c r="H792" t="s">
        <v>12</v>
      </c>
      <c r="I792" s="1">
        <v>0</v>
      </c>
      <c r="J792" t="s">
        <v>947</v>
      </c>
      <c r="K792" t="s">
        <v>947</v>
      </c>
      <c r="L792">
        <v>897</v>
      </c>
      <c r="M792" t="s">
        <v>947</v>
      </c>
      <c r="N792" t="s">
        <v>947</v>
      </c>
      <c r="O792" t="s">
        <v>13</v>
      </c>
      <c r="P792" t="s">
        <v>946</v>
      </c>
      <c r="Q792" t="str">
        <f>IF(Table4[[#This Row],[DaysLate]]="","NA",IF(Table4[[#This Row],[DaysLate]]&lt;=0,"On Time",IF(Table4[[#This Row],[DaysLate]]&lt;=30,"1-30 Days",IF(Table4[[#This Row],[DaysLate]]&lt;=60,"30-60 Days",IF(Table4[[#This Row],[DaysLate]]&lt;=90,"60-90 Days","90+ Days")))))</f>
        <v>NA</v>
      </c>
      <c r="R792" t="str">
        <f>IF(Table4[[#This Row],[DaysLate]]="","",IF(Table4[[#This Row],[DaysLate]]&gt;0,1,0))</f>
        <v/>
      </c>
      <c r="S792" t="str">
        <f>IF(Table4[[#This Row],[DisputedFlag]]="","",IF(Table4[[#This Row],[DisputedFlag]]="Yes",1,0))</f>
        <v/>
      </c>
      <c r="T792">
        <f>IF(Table4[[#This Row],[PaymentStatus]]="Open",1,0)</f>
        <v>1</v>
      </c>
      <c r="U792">
        <f>IF(Table4[[#This Row],[InvoiceDate]]&lt;&gt;"",YEAR(Table4[[#This Row],[InvoiceDate]]),"")</f>
        <v>2025</v>
      </c>
    </row>
    <row r="793" spans="1:21" x14ac:dyDescent="0.4">
      <c r="A793" t="s">
        <v>814</v>
      </c>
      <c r="B793" t="s">
        <v>945</v>
      </c>
      <c r="C793" t="s">
        <v>18</v>
      </c>
      <c r="D793" s="1">
        <v>45467</v>
      </c>
      <c r="E793" s="1">
        <v>45497</v>
      </c>
      <c r="F793">
        <v>4351.8</v>
      </c>
      <c r="G793" t="s">
        <v>25</v>
      </c>
      <c r="H793" t="s">
        <v>28</v>
      </c>
      <c r="I793" s="1">
        <v>45503</v>
      </c>
      <c r="J793">
        <v>6</v>
      </c>
      <c r="K793" t="s">
        <v>947</v>
      </c>
      <c r="L793">
        <v>818</v>
      </c>
      <c r="M793" t="s">
        <v>947</v>
      </c>
      <c r="N793" t="s">
        <v>947</v>
      </c>
      <c r="O793" t="s">
        <v>13</v>
      </c>
      <c r="P793" t="s">
        <v>946</v>
      </c>
      <c r="Q793" t="str">
        <f>IF(Table4[[#This Row],[DaysLate]]="","NA",IF(Table4[[#This Row],[DaysLate]]&lt;=0,"On Time",IF(Table4[[#This Row],[DaysLate]]&lt;=30,"1-30 Days",IF(Table4[[#This Row],[DaysLate]]&lt;=60,"30-60 Days",IF(Table4[[#This Row],[DaysLate]]&lt;=90,"60-90 Days","90+ Days")))))</f>
        <v>1-30 Days</v>
      </c>
      <c r="R793">
        <f>IF(Table4[[#This Row],[DaysLate]]="","",IF(Table4[[#This Row],[DaysLate]]&gt;0,1,0))</f>
        <v>1</v>
      </c>
      <c r="S793" t="str">
        <f>IF(Table4[[#This Row],[DisputedFlag]]="","",IF(Table4[[#This Row],[DisputedFlag]]="Yes",1,0))</f>
        <v/>
      </c>
      <c r="T793">
        <f>IF(Table4[[#This Row],[PaymentStatus]]="Open",1,0)</f>
        <v>0</v>
      </c>
      <c r="U793">
        <f>IF(Table4[[#This Row],[InvoiceDate]]&lt;&gt;"",YEAR(Table4[[#This Row],[InvoiceDate]]),"")</f>
        <v>2024</v>
      </c>
    </row>
    <row r="794" spans="1:21" x14ac:dyDescent="0.4">
      <c r="A794" t="s">
        <v>815</v>
      </c>
      <c r="B794" t="s">
        <v>945</v>
      </c>
      <c r="C794" t="s">
        <v>10</v>
      </c>
      <c r="D794" s="1">
        <v>45354</v>
      </c>
      <c r="E794" s="1">
        <v>45384</v>
      </c>
      <c r="F794">
        <v>3524.51</v>
      </c>
      <c r="G794" t="s">
        <v>19</v>
      </c>
      <c r="H794" t="s">
        <v>12</v>
      </c>
      <c r="I794" s="1">
        <v>0</v>
      </c>
      <c r="J794" t="s">
        <v>947</v>
      </c>
      <c r="K794" t="s">
        <v>947</v>
      </c>
      <c r="L794">
        <v>406</v>
      </c>
      <c r="M794" t="s">
        <v>947</v>
      </c>
      <c r="N794" t="s">
        <v>947</v>
      </c>
      <c r="O794" t="s">
        <v>13</v>
      </c>
      <c r="P794" t="s">
        <v>946</v>
      </c>
      <c r="Q794" t="str">
        <f>IF(Table4[[#This Row],[DaysLate]]="","NA",IF(Table4[[#This Row],[DaysLate]]&lt;=0,"On Time",IF(Table4[[#This Row],[DaysLate]]&lt;=30,"1-30 Days",IF(Table4[[#This Row],[DaysLate]]&lt;=60,"30-60 Days",IF(Table4[[#This Row],[DaysLate]]&lt;=90,"60-90 Days","90+ Days")))))</f>
        <v>NA</v>
      </c>
      <c r="R794" t="str">
        <f>IF(Table4[[#This Row],[DaysLate]]="","",IF(Table4[[#This Row],[DaysLate]]&gt;0,1,0))</f>
        <v/>
      </c>
      <c r="S794" t="str">
        <f>IF(Table4[[#This Row],[DisputedFlag]]="","",IF(Table4[[#This Row],[DisputedFlag]]="Yes",1,0))</f>
        <v/>
      </c>
      <c r="T794">
        <f>IF(Table4[[#This Row],[PaymentStatus]]="Open",1,0)</f>
        <v>1</v>
      </c>
      <c r="U794">
        <f>IF(Table4[[#This Row],[InvoiceDate]]&lt;&gt;"",YEAR(Table4[[#This Row],[InvoiceDate]]),"")</f>
        <v>2024</v>
      </c>
    </row>
    <row r="795" spans="1:21" x14ac:dyDescent="0.4">
      <c r="A795" t="s">
        <v>816</v>
      </c>
      <c r="B795" t="s">
        <v>945</v>
      </c>
      <c r="C795" t="s">
        <v>10</v>
      </c>
      <c r="D795" s="1">
        <v>44978</v>
      </c>
      <c r="E795" s="1">
        <v>45008</v>
      </c>
      <c r="F795">
        <v>2999.23</v>
      </c>
      <c r="G795" t="s">
        <v>25</v>
      </c>
      <c r="H795" t="s">
        <v>28</v>
      </c>
      <c r="I795" s="1">
        <v>45008</v>
      </c>
      <c r="J795">
        <v>0</v>
      </c>
      <c r="K795" t="s">
        <v>947</v>
      </c>
      <c r="L795">
        <v>391</v>
      </c>
      <c r="M795" t="s">
        <v>947</v>
      </c>
      <c r="N795" t="s">
        <v>947</v>
      </c>
      <c r="O795" t="s">
        <v>13</v>
      </c>
      <c r="P795" t="s">
        <v>946</v>
      </c>
      <c r="Q795" t="str">
        <f>IF(Table4[[#This Row],[DaysLate]]="","NA",IF(Table4[[#This Row],[DaysLate]]&lt;=0,"On Time",IF(Table4[[#This Row],[DaysLate]]&lt;=30,"1-30 Days",IF(Table4[[#This Row],[DaysLate]]&lt;=60,"30-60 Days",IF(Table4[[#This Row],[DaysLate]]&lt;=90,"60-90 Days","90+ Days")))))</f>
        <v>On Time</v>
      </c>
      <c r="R795">
        <f>IF(Table4[[#This Row],[DaysLate]]="","",IF(Table4[[#This Row],[DaysLate]]&gt;0,1,0))</f>
        <v>0</v>
      </c>
      <c r="S795" t="str">
        <f>IF(Table4[[#This Row],[DisputedFlag]]="","",IF(Table4[[#This Row],[DisputedFlag]]="Yes",1,0))</f>
        <v/>
      </c>
      <c r="T795">
        <f>IF(Table4[[#This Row],[PaymentStatus]]="Open",1,0)</f>
        <v>0</v>
      </c>
      <c r="U795">
        <f>IF(Table4[[#This Row],[InvoiceDate]]&lt;&gt;"",YEAR(Table4[[#This Row],[InvoiceDate]]),"")</f>
        <v>2023</v>
      </c>
    </row>
    <row r="796" spans="1:21" x14ac:dyDescent="0.4">
      <c r="A796" t="s">
        <v>817</v>
      </c>
      <c r="B796" t="s">
        <v>945</v>
      </c>
      <c r="C796" t="s">
        <v>18</v>
      </c>
      <c r="D796" s="1">
        <v>45543</v>
      </c>
      <c r="E796" s="1">
        <v>45573</v>
      </c>
      <c r="F796">
        <v>754.06</v>
      </c>
      <c r="G796" t="s">
        <v>11</v>
      </c>
      <c r="H796" t="s">
        <v>16</v>
      </c>
      <c r="I796" s="1">
        <v>0</v>
      </c>
      <c r="J796" t="s">
        <v>947</v>
      </c>
      <c r="K796" t="s">
        <v>947</v>
      </c>
      <c r="L796">
        <v>770</v>
      </c>
      <c r="M796" t="s">
        <v>947</v>
      </c>
      <c r="N796" t="s">
        <v>947</v>
      </c>
      <c r="O796" t="s">
        <v>13</v>
      </c>
      <c r="P796" t="s">
        <v>946</v>
      </c>
      <c r="Q796" t="str">
        <f>IF(Table4[[#This Row],[DaysLate]]="","NA",IF(Table4[[#This Row],[DaysLate]]&lt;=0,"On Time",IF(Table4[[#This Row],[DaysLate]]&lt;=30,"1-30 Days",IF(Table4[[#This Row],[DaysLate]]&lt;=60,"30-60 Days",IF(Table4[[#This Row],[DaysLate]]&lt;=90,"60-90 Days","90+ Days")))))</f>
        <v>NA</v>
      </c>
      <c r="R796" t="str">
        <f>IF(Table4[[#This Row],[DaysLate]]="","",IF(Table4[[#This Row],[DaysLate]]&gt;0,1,0))</f>
        <v/>
      </c>
      <c r="S796" t="str">
        <f>IF(Table4[[#This Row],[DisputedFlag]]="","",IF(Table4[[#This Row],[DisputedFlag]]="Yes",1,0))</f>
        <v/>
      </c>
      <c r="T796">
        <f>IF(Table4[[#This Row],[PaymentStatus]]="Open",1,0)</f>
        <v>0</v>
      </c>
      <c r="U796">
        <f>IF(Table4[[#This Row],[InvoiceDate]]&lt;&gt;"",YEAR(Table4[[#This Row],[InvoiceDate]]),"")</f>
        <v>2024</v>
      </c>
    </row>
    <row r="797" spans="1:21" x14ac:dyDescent="0.4">
      <c r="A797" t="s">
        <v>818</v>
      </c>
      <c r="B797" t="s">
        <v>945</v>
      </c>
      <c r="C797" t="s">
        <v>18</v>
      </c>
      <c r="D797" s="1">
        <v>44961</v>
      </c>
      <c r="E797" s="1">
        <v>44991</v>
      </c>
      <c r="F797">
        <v>4250.7</v>
      </c>
      <c r="G797" t="s">
        <v>25</v>
      </c>
      <c r="H797" t="s">
        <v>28</v>
      </c>
      <c r="I797" s="1">
        <v>44991</v>
      </c>
      <c r="J797">
        <v>0</v>
      </c>
      <c r="K797" t="s">
        <v>947</v>
      </c>
      <c r="L797">
        <v>770</v>
      </c>
      <c r="M797" t="s">
        <v>947</v>
      </c>
      <c r="N797" t="s">
        <v>947</v>
      </c>
      <c r="O797" t="s">
        <v>13</v>
      </c>
      <c r="P797" t="s">
        <v>946</v>
      </c>
      <c r="Q797" t="str">
        <f>IF(Table4[[#This Row],[DaysLate]]="","NA",IF(Table4[[#This Row],[DaysLate]]&lt;=0,"On Time",IF(Table4[[#This Row],[DaysLate]]&lt;=30,"1-30 Days",IF(Table4[[#This Row],[DaysLate]]&lt;=60,"30-60 Days",IF(Table4[[#This Row],[DaysLate]]&lt;=90,"60-90 Days","90+ Days")))))</f>
        <v>On Time</v>
      </c>
      <c r="R797">
        <f>IF(Table4[[#This Row],[DaysLate]]="","",IF(Table4[[#This Row],[DaysLate]]&gt;0,1,0))</f>
        <v>0</v>
      </c>
      <c r="S797" t="str">
        <f>IF(Table4[[#This Row],[DisputedFlag]]="","",IF(Table4[[#This Row],[DisputedFlag]]="Yes",1,0))</f>
        <v/>
      </c>
      <c r="T797">
        <f>IF(Table4[[#This Row],[PaymentStatus]]="Open",1,0)</f>
        <v>0</v>
      </c>
      <c r="U797">
        <f>IF(Table4[[#This Row],[InvoiceDate]]&lt;&gt;"",YEAR(Table4[[#This Row],[InvoiceDate]]),"")</f>
        <v>2023</v>
      </c>
    </row>
    <row r="798" spans="1:21" x14ac:dyDescent="0.4">
      <c r="A798" t="s">
        <v>819</v>
      </c>
      <c r="B798" t="s">
        <v>945</v>
      </c>
      <c r="C798" t="s">
        <v>10</v>
      </c>
      <c r="D798" s="1">
        <v>45384</v>
      </c>
      <c r="E798" s="1">
        <v>45414</v>
      </c>
      <c r="F798">
        <v>613.6</v>
      </c>
      <c r="G798" t="s">
        <v>19</v>
      </c>
      <c r="H798" t="s">
        <v>12</v>
      </c>
      <c r="I798" s="1">
        <v>0</v>
      </c>
      <c r="J798" t="s">
        <v>947</v>
      </c>
      <c r="K798" t="s">
        <v>947</v>
      </c>
      <c r="L798">
        <v>391</v>
      </c>
      <c r="M798" t="s">
        <v>947</v>
      </c>
      <c r="N798" t="s">
        <v>947</v>
      </c>
      <c r="O798" t="s">
        <v>13</v>
      </c>
      <c r="P798" t="s">
        <v>946</v>
      </c>
      <c r="Q798" t="str">
        <f>IF(Table4[[#This Row],[DaysLate]]="","NA",IF(Table4[[#This Row],[DaysLate]]&lt;=0,"On Time",IF(Table4[[#This Row],[DaysLate]]&lt;=30,"1-30 Days",IF(Table4[[#This Row],[DaysLate]]&lt;=60,"30-60 Days",IF(Table4[[#This Row],[DaysLate]]&lt;=90,"60-90 Days","90+ Days")))))</f>
        <v>NA</v>
      </c>
      <c r="R798" t="str">
        <f>IF(Table4[[#This Row],[DaysLate]]="","",IF(Table4[[#This Row],[DaysLate]]&gt;0,1,0))</f>
        <v/>
      </c>
      <c r="S798" t="str">
        <f>IF(Table4[[#This Row],[DisputedFlag]]="","",IF(Table4[[#This Row],[DisputedFlag]]="Yes",1,0))</f>
        <v/>
      </c>
      <c r="T798">
        <f>IF(Table4[[#This Row],[PaymentStatus]]="Open",1,0)</f>
        <v>1</v>
      </c>
      <c r="U798">
        <f>IF(Table4[[#This Row],[InvoiceDate]]&lt;&gt;"",YEAR(Table4[[#This Row],[InvoiceDate]]),"")</f>
        <v>2024</v>
      </c>
    </row>
    <row r="799" spans="1:21" x14ac:dyDescent="0.4">
      <c r="A799" t="s">
        <v>820</v>
      </c>
      <c r="B799" t="s">
        <v>945</v>
      </c>
      <c r="C799" t="s">
        <v>39</v>
      </c>
      <c r="D799" s="1">
        <v>45732</v>
      </c>
      <c r="E799" s="1">
        <v>45762</v>
      </c>
      <c r="F799">
        <v>1012.88</v>
      </c>
      <c r="G799" t="s">
        <v>11</v>
      </c>
      <c r="H799" t="s">
        <v>16</v>
      </c>
      <c r="I799" s="1">
        <v>0</v>
      </c>
      <c r="J799" t="s">
        <v>947</v>
      </c>
      <c r="K799" t="s">
        <v>947</v>
      </c>
      <c r="L799">
        <v>406</v>
      </c>
      <c r="M799" t="s">
        <v>947</v>
      </c>
      <c r="N799" t="s">
        <v>947</v>
      </c>
      <c r="O799" t="s">
        <v>13</v>
      </c>
      <c r="P799" t="s">
        <v>946</v>
      </c>
      <c r="Q799" t="str">
        <f>IF(Table4[[#This Row],[DaysLate]]="","NA",IF(Table4[[#This Row],[DaysLate]]&lt;=0,"On Time",IF(Table4[[#This Row],[DaysLate]]&lt;=30,"1-30 Days",IF(Table4[[#This Row],[DaysLate]]&lt;=60,"30-60 Days",IF(Table4[[#This Row],[DaysLate]]&lt;=90,"60-90 Days","90+ Days")))))</f>
        <v>NA</v>
      </c>
      <c r="R799" t="str">
        <f>IF(Table4[[#This Row],[DaysLate]]="","",IF(Table4[[#This Row],[DaysLate]]&gt;0,1,0))</f>
        <v/>
      </c>
      <c r="S799" t="str">
        <f>IF(Table4[[#This Row],[DisputedFlag]]="","",IF(Table4[[#This Row],[DisputedFlag]]="Yes",1,0))</f>
        <v/>
      </c>
      <c r="T799">
        <f>IF(Table4[[#This Row],[PaymentStatus]]="Open",1,0)</f>
        <v>0</v>
      </c>
      <c r="U799">
        <f>IF(Table4[[#This Row],[InvoiceDate]]&lt;&gt;"",YEAR(Table4[[#This Row],[InvoiceDate]]),"")</f>
        <v>2025</v>
      </c>
    </row>
    <row r="800" spans="1:21" x14ac:dyDescent="0.4">
      <c r="A800" t="s">
        <v>821</v>
      </c>
      <c r="B800" t="s">
        <v>945</v>
      </c>
      <c r="C800" t="s">
        <v>21</v>
      </c>
      <c r="D800" s="1">
        <v>45827</v>
      </c>
      <c r="E800" s="1">
        <v>45857</v>
      </c>
      <c r="F800">
        <v>290.27</v>
      </c>
      <c r="G800" t="s">
        <v>19</v>
      </c>
      <c r="H800" t="s">
        <v>16</v>
      </c>
      <c r="I800" s="1">
        <v>0</v>
      </c>
      <c r="J800" t="s">
        <v>947</v>
      </c>
      <c r="K800" t="s">
        <v>947</v>
      </c>
      <c r="L800">
        <v>818</v>
      </c>
      <c r="M800" t="s">
        <v>947</v>
      </c>
      <c r="N800" t="s">
        <v>947</v>
      </c>
      <c r="O800" t="s">
        <v>13</v>
      </c>
      <c r="P800" t="s">
        <v>946</v>
      </c>
      <c r="Q800" t="str">
        <f>IF(Table4[[#This Row],[DaysLate]]="","NA",IF(Table4[[#This Row],[DaysLate]]&lt;=0,"On Time",IF(Table4[[#This Row],[DaysLate]]&lt;=30,"1-30 Days",IF(Table4[[#This Row],[DaysLate]]&lt;=60,"30-60 Days",IF(Table4[[#This Row],[DaysLate]]&lt;=90,"60-90 Days","90+ Days")))))</f>
        <v>NA</v>
      </c>
      <c r="R800" t="str">
        <f>IF(Table4[[#This Row],[DaysLate]]="","",IF(Table4[[#This Row],[DaysLate]]&gt;0,1,0))</f>
        <v/>
      </c>
      <c r="S800" t="str">
        <f>IF(Table4[[#This Row],[DisputedFlag]]="","",IF(Table4[[#This Row],[DisputedFlag]]="Yes",1,0))</f>
        <v/>
      </c>
      <c r="T800">
        <f>IF(Table4[[#This Row],[PaymentStatus]]="Open",1,0)</f>
        <v>0</v>
      </c>
      <c r="U800">
        <f>IF(Table4[[#This Row],[InvoiceDate]]&lt;&gt;"",YEAR(Table4[[#This Row],[InvoiceDate]]),"")</f>
        <v>2025</v>
      </c>
    </row>
    <row r="801" spans="1:21" x14ac:dyDescent="0.4">
      <c r="A801" t="s">
        <v>822</v>
      </c>
      <c r="B801" t="s">
        <v>945</v>
      </c>
      <c r="C801" t="s">
        <v>39</v>
      </c>
      <c r="D801" s="1">
        <v>45648</v>
      </c>
      <c r="E801" s="1">
        <v>45678</v>
      </c>
      <c r="F801">
        <v>4608.55</v>
      </c>
      <c r="G801" t="s">
        <v>25</v>
      </c>
      <c r="H801" t="s">
        <v>16</v>
      </c>
      <c r="I801" s="1">
        <v>0</v>
      </c>
      <c r="J801" t="s">
        <v>947</v>
      </c>
      <c r="K801" t="s">
        <v>947</v>
      </c>
      <c r="L801">
        <v>897</v>
      </c>
      <c r="M801" t="s">
        <v>947</v>
      </c>
      <c r="N801" t="s">
        <v>947</v>
      </c>
      <c r="O801" t="s">
        <v>13</v>
      </c>
      <c r="P801" t="s">
        <v>946</v>
      </c>
      <c r="Q801" t="str">
        <f>IF(Table4[[#This Row],[DaysLate]]="","NA",IF(Table4[[#This Row],[DaysLate]]&lt;=0,"On Time",IF(Table4[[#This Row],[DaysLate]]&lt;=30,"1-30 Days",IF(Table4[[#This Row],[DaysLate]]&lt;=60,"30-60 Days",IF(Table4[[#This Row],[DaysLate]]&lt;=90,"60-90 Days","90+ Days")))))</f>
        <v>NA</v>
      </c>
      <c r="R801" t="str">
        <f>IF(Table4[[#This Row],[DaysLate]]="","",IF(Table4[[#This Row],[DaysLate]]&gt;0,1,0))</f>
        <v/>
      </c>
      <c r="S801" t="str">
        <f>IF(Table4[[#This Row],[DisputedFlag]]="","",IF(Table4[[#This Row],[DisputedFlag]]="Yes",1,0))</f>
        <v/>
      </c>
      <c r="T801">
        <f>IF(Table4[[#This Row],[PaymentStatus]]="Open",1,0)</f>
        <v>0</v>
      </c>
      <c r="U801">
        <f>IF(Table4[[#This Row],[InvoiceDate]]&lt;&gt;"",YEAR(Table4[[#This Row],[InvoiceDate]]),"")</f>
        <v>2024</v>
      </c>
    </row>
    <row r="802" spans="1:21" x14ac:dyDescent="0.4">
      <c r="A802" t="s">
        <v>962</v>
      </c>
      <c r="B802" t="s">
        <v>948</v>
      </c>
      <c r="C802" t="s">
        <v>833</v>
      </c>
      <c r="D802" s="1">
        <v>41306</v>
      </c>
      <c r="E802" s="1">
        <v>41276</v>
      </c>
      <c r="F802">
        <v>55.94</v>
      </c>
      <c r="H802" t="s">
        <v>28</v>
      </c>
      <c r="I802" s="1">
        <v>41306</v>
      </c>
      <c r="J802">
        <v>0</v>
      </c>
      <c r="K802" t="s">
        <v>834</v>
      </c>
      <c r="L802">
        <v>391</v>
      </c>
      <c r="M802" s="1">
        <v>41429</v>
      </c>
      <c r="N802" t="s">
        <v>835</v>
      </c>
      <c r="O802" t="s">
        <v>947</v>
      </c>
      <c r="P802" t="s">
        <v>949</v>
      </c>
      <c r="Q802" t="str">
        <f>IF(Table4[[#This Row],[DaysLate]]="","NA",IF(Table4[[#This Row],[DaysLate]]&lt;=0,"On Time",IF(Table4[[#This Row],[DaysLate]]&lt;=30,"1-30 Days",IF(Table4[[#This Row],[DaysLate]]&lt;=60,"30-60 Days",IF(Table4[[#This Row],[DaysLate]]&lt;=90,"60-90 Days","90+ Days")))))</f>
        <v>On Time</v>
      </c>
      <c r="R802">
        <f>IF(Table4[[#This Row],[DaysLate]]="","",IF(Table4[[#This Row],[DaysLate]]&gt;0,1,0))</f>
        <v>0</v>
      </c>
      <c r="S802">
        <f>IF(Table4[[#This Row],[DisputedFlag]]="","",IF(Table4[[#This Row],[DisputedFlag]]="Yes",1,0))</f>
        <v>0</v>
      </c>
      <c r="T802">
        <f>IF(Table4[[#This Row],[PaymentStatus]]="Open",1,0)</f>
        <v>0</v>
      </c>
      <c r="U802">
        <f>IF(Table4[[#This Row],[InvoiceDate]]&lt;&gt;"",YEAR(Table4[[#This Row],[InvoiceDate]]),"")</f>
        <v>2013</v>
      </c>
    </row>
    <row r="803" spans="1:21" x14ac:dyDescent="0.4">
      <c r="A803" t="s">
        <v>963</v>
      </c>
      <c r="B803" t="s">
        <v>948</v>
      </c>
      <c r="C803" t="s">
        <v>836</v>
      </c>
      <c r="D803" s="1">
        <v>41300</v>
      </c>
      <c r="E803" s="1">
        <v>41330</v>
      </c>
      <c r="F803">
        <v>61.74</v>
      </c>
      <c r="H803" t="s">
        <v>28</v>
      </c>
      <c r="I803" s="1">
        <v>41300</v>
      </c>
      <c r="J803">
        <v>0</v>
      </c>
      <c r="K803" t="s">
        <v>837</v>
      </c>
      <c r="L803">
        <v>406</v>
      </c>
      <c r="M803" s="1">
        <v>40971</v>
      </c>
      <c r="N803" t="s">
        <v>838</v>
      </c>
      <c r="O803" t="s">
        <v>947</v>
      </c>
      <c r="P803" t="s">
        <v>949</v>
      </c>
      <c r="Q803" t="str">
        <f>IF(Table4[[#This Row],[DaysLate]]="","NA",IF(Table4[[#This Row],[DaysLate]]&lt;=0,"On Time",IF(Table4[[#This Row],[DaysLate]]&lt;=30,"1-30 Days",IF(Table4[[#This Row],[DaysLate]]&lt;=60,"30-60 Days",IF(Table4[[#This Row],[DaysLate]]&lt;=90,"60-90 Days","90+ Days")))))</f>
        <v>On Time</v>
      </c>
      <c r="R803">
        <f>IF(Table4[[#This Row],[DaysLate]]="","",IF(Table4[[#This Row],[DaysLate]]&gt;0,1,0))</f>
        <v>0</v>
      </c>
      <c r="S803">
        <f>IF(Table4[[#This Row],[DisputedFlag]]="","",IF(Table4[[#This Row],[DisputedFlag]]="Yes",1,0))</f>
        <v>1</v>
      </c>
      <c r="T803">
        <f>IF(Table4[[#This Row],[PaymentStatus]]="Open",1,0)</f>
        <v>0</v>
      </c>
      <c r="U803">
        <f>IF(Table4[[#This Row],[InvoiceDate]]&lt;&gt;"",YEAR(Table4[[#This Row],[InvoiceDate]]),"")</f>
        <v>2013</v>
      </c>
    </row>
    <row r="804" spans="1:21" x14ac:dyDescent="0.4">
      <c r="A804" t="s">
        <v>964</v>
      </c>
      <c r="B804" t="s">
        <v>948</v>
      </c>
      <c r="C804" t="s">
        <v>839</v>
      </c>
      <c r="D804" s="1">
        <v>41340</v>
      </c>
      <c r="E804" s="1">
        <v>41313</v>
      </c>
      <c r="F804">
        <v>65.88</v>
      </c>
      <c r="H804" t="s">
        <v>28</v>
      </c>
      <c r="I804" s="1">
        <v>41340</v>
      </c>
      <c r="J804">
        <v>0</v>
      </c>
      <c r="K804" t="s">
        <v>834</v>
      </c>
      <c r="L804">
        <v>391</v>
      </c>
      <c r="M804" s="1">
        <v>40934</v>
      </c>
      <c r="N804" t="s">
        <v>838</v>
      </c>
      <c r="O804" t="s">
        <v>947</v>
      </c>
      <c r="P804" t="s">
        <v>949</v>
      </c>
      <c r="Q804" t="str">
        <f>IF(Table4[[#This Row],[DaysLate]]="","NA",IF(Table4[[#This Row],[DaysLate]]&lt;=0,"On Time",IF(Table4[[#This Row],[DaysLate]]&lt;=30,"1-30 Days",IF(Table4[[#This Row],[DaysLate]]&lt;=60,"30-60 Days",IF(Table4[[#This Row],[DaysLate]]&lt;=90,"60-90 Days","90+ Days")))))</f>
        <v>On Time</v>
      </c>
      <c r="R804">
        <f>IF(Table4[[#This Row],[DaysLate]]="","",IF(Table4[[#This Row],[DaysLate]]&gt;0,1,0))</f>
        <v>0</v>
      </c>
      <c r="S804">
        <f>IF(Table4[[#This Row],[DisputedFlag]]="","",IF(Table4[[#This Row],[DisputedFlag]]="Yes",1,0))</f>
        <v>0</v>
      </c>
      <c r="T804">
        <f>IF(Table4[[#This Row],[PaymentStatus]]="Open",1,0)</f>
        <v>0</v>
      </c>
      <c r="U804">
        <f>IF(Table4[[#This Row],[InvoiceDate]]&lt;&gt;"",YEAR(Table4[[#This Row],[InvoiceDate]]),"")</f>
        <v>2013</v>
      </c>
    </row>
    <row r="805" spans="1:21" x14ac:dyDescent="0.4">
      <c r="A805" t="s">
        <v>965</v>
      </c>
      <c r="B805" t="s">
        <v>948</v>
      </c>
      <c r="C805" t="s">
        <v>840</v>
      </c>
      <c r="D805" s="1">
        <v>41549</v>
      </c>
      <c r="E805" s="1">
        <v>41611</v>
      </c>
      <c r="F805">
        <v>105.92</v>
      </c>
      <c r="H805" t="s">
        <v>28</v>
      </c>
      <c r="I805" s="1">
        <v>41549</v>
      </c>
      <c r="J805">
        <v>5</v>
      </c>
      <c r="K805" t="s">
        <v>834</v>
      </c>
      <c r="L805">
        <v>406</v>
      </c>
      <c r="M805" s="1">
        <v>41064</v>
      </c>
      <c r="N805" t="s">
        <v>838</v>
      </c>
      <c r="O805" t="s">
        <v>947</v>
      </c>
      <c r="P805" t="s">
        <v>949</v>
      </c>
      <c r="Q805" t="str">
        <f>IF(Table4[[#This Row],[DaysLate]]="","NA",IF(Table4[[#This Row],[DaysLate]]&lt;=0,"On Time",IF(Table4[[#This Row],[DaysLate]]&lt;=30,"1-30 Days",IF(Table4[[#This Row],[DaysLate]]&lt;=60,"30-60 Days",IF(Table4[[#This Row],[DaysLate]]&lt;=90,"60-90 Days","90+ Days")))))</f>
        <v>1-30 Days</v>
      </c>
      <c r="R805">
        <f>IF(Table4[[#This Row],[DaysLate]]="","",IF(Table4[[#This Row],[DaysLate]]&gt;0,1,0))</f>
        <v>1</v>
      </c>
      <c r="S805">
        <f>IF(Table4[[#This Row],[DisputedFlag]]="","",IF(Table4[[#This Row],[DisputedFlag]]="Yes",1,0))</f>
        <v>0</v>
      </c>
      <c r="T805">
        <f>IF(Table4[[#This Row],[PaymentStatus]]="Open",1,0)</f>
        <v>0</v>
      </c>
      <c r="U805">
        <f>IF(Table4[[#This Row],[InvoiceDate]]&lt;&gt;"",YEAR(Table4[[#This Row],[InvoiceDate]]),"")</f>
        <v>2013</v>
      </c>
    </row>
    <row r="806" spans="1:21" x14ac:dyDescent="0.4">
      <c r="A806" t="s">
        <v>966</v>
      </c>
      <c r="B806" t="s">
        <v>948</v>
      </c>
      <c r="C806" t="s">
        <v>841</v>
      </c>
      <c r="D806" s="1">
        <v>41207</v>
      </c>
      <c r="E806" s="1">
        <v>41237</v>
      </c>
      <c r="F806">
        <v>72.27</v>
      </c>
      <c r="H806" t="s">
        <v>28</v>
      </c>
      <c r="I806" s="1">
        <v>41207</v>
      </c>
      <c r="J806">
        <v>4</v>
      </c>
      <c r="K806" t="s">
        <v>837</v>
      </c>
      <c r="L806">
        <v>818</v>
      </c>
      <c r="M806" s="1">
        <v>41239</v>
      </c>
      <c r="N806" t="s">
        <v>835</v>
      </c>
      <c r="O806" t="s">
        <v>947</v>
      </c>
      <c r="P806" t="s">
        <v>949</v>
      </c>
      <c r="Q806" t="str">
        <f>IF(Table4[[#This Row],[DaysLate]]="","NA",IF(Table4[[#This Row],[DaysLate]]&lt;=0,"On Time",IF(Table4[[#This Row],[DaysLate]]&lt;=30,"1-30 Days",IF(Table4[[#This Row],[DaysLate]]&lt;=60,"30-60 Days",IF(Table4[[#This Row],[DaysLate]]&lt;=90,"60-90 Days","90+ Days")))))</f>
        <v>1-30 Days</v>
      </c>
      <c r="R806">
        <f>IF(Table4[[#This Row],[DaysLate]]="","",IF(Table4[[#This Row],[DaysLate]]&gt;0,1,0))</f>
        <v>1</v>
      </c>
      <c r="S806">
        <f>IF(Table4[[#This Row],[DisputedFlag]]="","",IF(Table4[[#This Row],[DisputedFlag]]="Yes",1,0))</f>
        <v>1</v>
      </c>
      <c r="T806">
        <f>IF(Table4[[#This Row],[PaymentStatus]]="Open",1,0)</f>
        <v>0</v>
      </c>
      <c r="U806">
        <f>IF(Table4[[#This Row],[InvoiceDate]]&lt;&gt;"",YEAR(Table4[[#This Row],[InvoiceDate]]),"")</f>
        <v>2012</v>
      </c>
    </row>
    <row r="807" spans="1:21" x14ac:dyDescent="0.4">
      <c r="A807" t="s">
        <v>967</v>
      </c>
      <c r="B807" t="s">
        <v>948</v>
      </c>
      <c r="C807" t="s">
        <v>842</v>
      </c>
      <c r="D807" s="1">
        <v>40935</v>
      </c>
      <c r="E807" s="1">
        <v>40965</v>
      </c>
      <c r="F807">
        <v>94</v>
      </c>
      <c r="H807" t="s">
        <v>28</v>
      </c>
      <c r="I807" s="1">
        <v>40935</v>
      </c>
      <c r="J807">
        <v>0</v>
      </c>
      <c r="K807" t="s">
        <v>837</v>
      </c>
      <c r="L807">
        <v>818</v>
      </c>
      <c r="M807" s="1">
        <v>41514</v>
      </c>
      <c r="N807" t="s">
        <v>835</v>
      </c>
      <c r="O807" t="s">
        <v>947</v>
      </c>
      <c r="P807" t="s">
        <v>949</v>
      </c>
      <c r="Q807" t="str">
        <f>IF(Table4[[#This Row],[DaysLate]]="","NA",IF(Table4[[#This Row],[DaysLate]]&lt;=0,"On Time",IF(Table4[[#This Row],[DaysLate]]&lt;=30,"1-30 Days",IF(Table4[[#This Row],[DaysLate]]&lt;=60,"30-60 Days",IF(Table4[[#This Row],[DaysLate]]&lt;=90,"60-90 Days","90+ Days")))))</f>
        <v>On Time</v>
      </c>
      <c r="R807">
        <f>IF(Table4[[#This Row],[DaysLate]]="","",IF(Table4[[#This Row],[DaysLate]]&gt;0,1,0))</f>
        <v>0</v>
      </c>
      <c r="S807">
        <f>IF(Table4[[#This Row],[DisputedFlag]]="","",IF(Table4[[#This Row],[DisputedFlag]]="Yes",1,0))</f>
        <v>1</v>
      </c>
      <c r="T807">
        <f>IF(Table4[[#This Row],[PaymentStatus]]="Open",1,0)</f>
        <v>0</v>
      </c>
      <c r="U807">
        <f>IF(Table4[[#This Row],[InvoiceDate]]&lt;&gt;"",YEAR(Table4[[#This Row],[InvoiceDate]]),"")</f>
        <v>2012</v>
      </c>
    </row>
    <row r="808" spans="1:21" x14ac:dyDescent="0.4">
      <c r="A808" t="s">
        <v>968</v>
      </c>
      <c r="B808" t="s">
        <v>948</v>
      </c>
      <c r="C808" t="s">
        <v>843</v>
      </c>
      <c r="D808" s="1">
        <v>41499</v>
      </c>
      <c r="E808" s="1">
        <v>41617</v>
      </c>
      <c r="F808">
        <v>74.69</v>
      </c>
      <c r="H808" t="s">
        <v>28</v>
      </c>
      <c r="I808" s="1">
        <v>41499</v>
      </c>
      <c r="J808">
        <v>0</v>
      </c>
      <c r="K808" t="s">
        <v>834</v>
      </c>
      <c r="L808">
        <v>897</v>
      </c>
      <c r="M808" s="1">
        <v>41041</v>
      </c>
      <c r="N808" t="s">
        <v>838</v>
      </c>
      <c r="O808" t="s">
        <v>947</v>
      </c>
      <c r="P808" t="s">
        <v>949</v>
      </c>
      <c r="Q808" t="str">
        <f>IF(Table4[[#This Row],[DaysLate]]="","NA",IF(Table4[[#This Row],[DaysLate]]&lt;=0,"On Time",IF(Table4[[#This Row],[DaysLate]]&lt;=30,"1-30 Days",IF(Table4[[#This Row],[DaysLate]]&lt;=60,"30-60 Days",IF(Table4[[#This Row],[DaysLate]]&lt;=90,"60-90 Days","90+ Days")))))</f>
        <v>On Time</v>
      </c>
      <c r="R808">
        <f>IF(Table4[[#This Row],[DaysLate]]="","",IF(Table4[[#This Row],[DaysLate]]&gt;0,1,0))</f>
        <v>0</v>
      </c>
      <c r="S808">
        <f>IF(Table4[[#This Row],[DisputedFlag]]="","",IF(Table4[[#This Row],[DisputedFlag]]="Yes",1,0))</f>
        <v>0</v>
      </c>
      <c r="T808">
        <f>IF(Table4[[#This Row],[PaymentStatus]]="Open",1,0)</f>
        <v>0</v>
      </c>
      <c r="U808">
        <f>IF(Table4[[#This Row],[InvoiceDate]]&lt;&gt;"",YEAR(Table4[[#This Row],[InvoiceDate]]),"")</f>
        <v>2013</v>
      </c>
    </row>
    <row r="809" spans="1:21" x14ac:dyDescent="0.4">
      <c r="A809" t="s">
        <v>969</v>
      </c>
      <c r="B809" t="s">
        <v>948</v>
      </c>
      <c r="C809" t="s">
        <v>844</v>
      </c>
      <c r="D809" s="1">
        <v>41259</v>
      </c>
      <c r="E809" s="1">
        <v>41289</v>
      </c>
      <c r="F809">
        <v>75.06</v>
      </c>
      <c r="H809" t="s">
        <v>28</v>
      </c>
      <c r="I809" s="1">
        <v>41259</v>
      </c>
      <c r="J809">
        <v>0</v>
      </c>
      <c r="K809" t="s">
        <v>834</v>
      </c>
      <c r="L809">
        <v>770</v>
      </c>
      <c r="M809" s="1">
        <v>41452</v>
      </c>
      <c r="N809" t="s">
        <v>835</v>
      </c>
      <c r="O809" t="s">
        <v>947</v>
      </c>
      <c r="P809" t="s">
        <v>949</v>
      </c>
      <c r="Q809" t="str">
        <f>IF(Table4[[#This Row],[DaysLate]]="","NA",IF(Table4[[#This Row],[DaysLate]]&lt;=0,"On Time",IF(Table4[[#This Row],[DaysLate]]&lt;=30,"1-30 Days",IF(Table4[[#This Row],[DaysLate]]&lt;=60,"30-60 Days",IF(Table4[[#This Row],[DaysLate]]&lt;=90,"60-90 Days","90+ Days")))))</f>
        <v>On Time</v>
      </c>
      <c r="R809">
        <f>IF(Table4[[#This Row],[DaysLate]]="","",IF(Table4[[#This Row],[DaysLate]]&gt;0,1,0))</f>
        <v>0</v>
      </c>
      <c r="S809">
        <f>IF(Table4[[#This Row],[DisputedFlag]]="","",IF(Table4[[#This Row],[DisputedFlag]]="Yes",1,0))</f>
        <v>0</v>
      </c>
      <c r="T809">
        <f>IF(Table4[[#This Row],[PaymentStatus]]="Open",1,0)</f>
        <v>0</v>
      </c>
      <c r="U809">
        <f>IF(Table4[[#This Row],[InvoiceDate]]&lt;&gt;"",YEAR(Table4[[#This Row],[InvoiceDate]]),"")</f>
        <v>2012</v>
      </c>
    </row>
    <row r="810" spans="1:21" x14ac:dyDescent="0.4">
      <c r="A810" t="s">
        <v>970</v>
      </c>
      <c r="B810" t="s">
        <v>948</v>
      </c>
      <c r="C810" t="s">
        <v>845</v>
      </c>
      <c r="D810" s="1">
        <v>41043</v>
      </c>
      <c r="E810" s="1">
        <v>41073</v>
      </c>
      <c r="F810">
        <v>80.069999999999993</v>
      </c>
      <c r="H810" t="s">
        <v>28</v>
      </c>
      <c r="I810" s="1">
        <v>41043</v>
      </c>
      <c r="J810">
        <v>18</v>
      </c>
      <c r="K810" t="s">
        <v>837</v>
      </c>
      <c r="L810">
        <v>770</v>
      </c>
      <c r="M810" s="1">
        <v>41489</v>
      </c>
      <c r="N810" t="s">
        <v>835</v>
      </c>
      <c r="O810" t="s">
        <v>947</v>
      </c>
      <c r="P810" t="s">
        <v>949</v>
      </c>
      <c r="Q810" t="str">
        <f>IF(Table4[[#This Row],[DaysLate]]="","NA",IF(Table4[[#This Row],[DaysLate]]&lt;=0,"On Time",IF(Table4[[#This Row],[DaysLate]]&lt;=30,"1-30 Days",IF(Table4[[#This Row],[DaysLate]]&lt;=60,"30-60 Days",IF(Table4[[#This Row],[DaysLate]]&lt;=90,"60-90 Days","90+ Days")))))</f>
        <v>1-30 Days</v>
      </c>
      <c r="R810">
        <f>IF(Table4[[#This Row],[DaysLate]]="","",IF(Table4[[#This Row],[DaysLate]]&gt;0,1,0))</f>
        <v>1</v>
      </c>
      <c r="S810">
        <f>IF(Table4[[#This Row],[DisputedFlag]]="","",IF(Table4[[#This Row],[DisputedFlag]]="Yes",1,0))</f>
        <v>1</v>
      </c>
      <c r="T810">
        <f>IF(Table4[[#This Row],[PaymentStatus]]="Open",1,0)</f>
        <v>0</v>
      </c>
      <c r="U810">
        <f>IF(Table4[[#This Row],[InvoiceDate]]&lt;&gt;"",YEAR(Table4[[#This Row],[InvoiceDate]]),"")</f>
        <v>2012</v>
      </c>
    </row>
    <row r="811" spans="1:21" x14ac:dyDescent="0.4">
      <c r="A811" t="s">
        <v>971</v>
      </c>
      <c r="B811" t="s">
        <v>948</v>
      </c>
      <c r="C811" t="s">
        <v>846</v>
      </c>
      <c r="D811" s="1">
        <v>41281</v>
      </c>
      <c r="E811" s="1">
        <v>41486</v>
      </c>
      <c r="F811">
        <v>48.33</v>
      </c>
      <c r="H811" t="s">
        <v>28</v>
      </c>
      <c r="I811" s="1">
        <v>41281</v>
      </c>
      <c r="J811">
        <v>0</v>
      </c>
      <c r="K811" t="s">
        <v>834</v>
      </c>
      <c r="L811">
        <v>897</v>
      </c>
      <c r="M811" s="1">
        <v>41003</v>
      </c>
      <c r="N811" t="s">
        <v>838</v>
      </c>
      <c r="O811" t="s">
        <v>947</v>
      </c>
      <c r="P811" t="s">
        <v>949</v>
      </c>
      <c r="Q811" t="str">
        <f>IF(Table4[[#This Row],[DaysLate]]="","NA",IF(Table4[[#This Row],[DaysLate]]&lt;=0,"On Time",IF(Table4[[#This Row],[DaysLate]]&lt;=30,"1-30 Days",IF(Table4[[#This Row],[DaysLate]]&lt;=60,"30-60 Days",IF(Table4[[#This Row],[DaysLate]]&lt;=90,"60-90 Days","90+ Days")))))</f>
        <v>On Time</v>
      </c>
      <c r="R811">
        <f>IF(Table4[[#This Row],[DaysLate]]="","",IF(Table4[[#This Row],[DaysLate]]&gt;0,1,0))</f>
        <v>0</v>
      </c>
      <c r="S811">
        <f>IF(Table4[[#This Row],[DisputedFlag]]="","",IF(Table4[[#This Row],[DisputedFlag]]="Yes",1,0))</f>
        <v>0</v>
      </c>
      <c r="T811">
        <f>IF(Table4[[#This Row],[PaymentStatus]]="Open",1,0)</f>
        <v>0</v>
      </c>
      <c r="U811">
        <f>IF(Table4[[#This Row],[InvoiceDate]]&lt;&gt;"",YEAR(Table4[[#This Row],[InvoiceDate]]),"")</f>
        <v>2013</v>
      </c>
    </row>
    <row r="812" spans="1:21" x14ac:dyDescent="0.4">
      <c r="A812" t="s">
        <v>972</v>
      </c>
      <c r="B812" t="s">
        <v>948</v>
      </c>
      <c r="C812" t="s">
        <v>847</v>
      </c>
      <c r="D812" s="1">
        <v>40999</v>
      </c>
      <c r="E812" s="1">
        <v>41029</v>
      </c>
      <c r="F812">
        <v>75.33</v>
      </c>
      <c r="H812" t="s">
        <v>28</v>
      </c>
      <c r="I812" s="1">
        <v>40999</v>
      </c>
      <c r="J812">
        <v>0</v>
      </c>
      <c r="K812" t="s">
        <v>834</v>
      </c>
      <c r="L812">
        <v>770</v>
      </c>
      <c r="M812" s="1">
        <v>41274</v>
      </c>
      <c r="N812" t="s">
        <v>835</v>
      </c>
      <c r="O812" t="s">
        <v>947</v>
      </c>
      <c r="P812" t="s">
        <v>949</v>
      </c>
      <c r="Q812" t="str">
        <f>IF(Table4[[#This Row],[DaysLate]]="","NA",IF(Table4[[#This Row],[DaysLate]]&lt;=0,"On Time",IF(Table4[[#This Row],[DaysLate]]&lt;=30,"1-30 Days",IF(Table4[[#This Row],[DaysLate]]&lt;=60,"30-60 Days",IF(Table4[[#This Row],[DaysLate]]&lt;=90,"60-90 Days","90+ Days")))))</f>
        <v>On Time</v>
      </c>
      <c r="R812">
        <f>IF(Table4[[#This Row],[DaysLate]]="","",IF(Table4[[#This Row],[DaysLate]]&gt;0,1,0))</f>
        <v>0</v>
      </c>
      <c r="S812">
        <f>IF(Table4[[#This Row],[DisputedFlag]]="","",IF(Table4[[#This Row],[DisputedFlag]]="Yes",1,0))</f>
        <v>0</v>
      </c>
      <c r="T812">
        <f>IF(Table4[[#This Row],[PaymentStatus]]="Open",1,0)</f>
        <v>0</v>
      </c>
      <c r="U812">
        <f>IF(Table4[[#This Row],[InvoiceDate]]&lt;&gt;"",YEAR(Table4[[#This Row],[InvoiceDate]]),"")</f>
        <v>2012</v>
      </c>
    </row>
    <row r="813" spans="1:21" x14ac:dyDescent="0.4">
      <c r="A813" t="s">
        <v>973</v>
      </c>
      <c r="B813" t="s">
        <v>948</v>
      </c>
      <c r="C813" t="s">
        <v>848</v>
      </c>
      <c r="D813" s="1">
        <v>41463</v>
      </c>
      <c r="E813" s="1">
        <v>41434</v>
      </c>
      <c r="F813">
        <v>73.349999999999994</v>
      </c>
      <c r="H813" t="s">
        <v>28</v>
      </c>
      <c r="I813" s="1">
        <v>41463</v>
      </c>
      <c r="J813">
        <v>0</v>
      </c>
      <c r="K813" t="s">
        <v>834</v>
      </c>
      <c r="L813">
        <v>406</v>
      </c>
      <c r="M813" s="1">
        <v>41222</v>
      </c>
      <c r="N813" t="s">
        <v>838</v>
      </c>
      <c r="O813" t="s">
        <v>947</v>
      </c>
      <c r="P813" t="s">
        <v>949</v>
      </c>
      <c r="Q813" t="str">
        <f>IF(Table4[[#This Row],[DaysLate]]="","NA",IF(Table4[[#This Row],[DaysLate]]&lt;=0,"On Time",IF(Table4[[#This Row],[DaysLate]]&lt;=30,"1-30 Days",IF(Table4[[#This Row],[DaysLate]]&lt;=60,"30-60 Days",IF(Table4[[#This Row],[DaysLate]]&lt;=90,"60-90 Days","90+ Days")))))</f>
        <v>On Time</v>
      </c>
      <c r="R813">
        <f>IF(Table4[[#This Row],[DaysLate]]="","",IF(Table4[[#This Row],[DaysLate]]&gt;0,1,0))</f>
        <v>0</v>
      </c>
      <c r="S813">
        <f>IF(Table4[[#This Row],[DisputedFlag]]="","",IF(Table4[[#This Row],[DisputedFlag]]="Yes",1,0))</f>
        <v>0</v>
      </c>
      <c r="T813">
        <f>IF(Table4[[#This Row],[PaymentStatus]]="Open",1,0)</f>
        <v>0</v>
      </c>
      <c r="U813">
        <f>IF(Table4[[#This Row],[InvoiceDate]]&lt;&gt;"",YEAR(Table4[[#This Row],[InvoiceDate]]),"")</f>
        <v>2013</v>
      </c>
    </row>
    <row r="814" spans="1:21" x14ac:dyDescent="0.4">
      <c r="A814" t="s">
        <v>974</v>
      </c>
      <c r="B814" t="s">
        <v>948</v>
      </c>
      <c r="C814" t="s">
        <v>849</v>
      </c>
      <c r="D814" s="1">
        <v>41491</v>
      </c>
      <c r="E814" s="1">
        <v>41461</v>
      </c>
      <c r="F814">
        <v>90.08</v>
      </c>
      <c r="H814" t="s">
        <v>28</v>
      </c>
      <c r="I814" s="1">
        <v>41491</v>
      </c>
      <c r="J814">
        <v>2</v>
      </c>
      <c r="K814" t="s">
        <v>837</v>
      </c>
      <c r="L814">
        <v>818</v>
      </c>
      <c r="M814" s="1">
        <v>41431</v>
      </c>
      <c r="N814" t="s">
        <v>835</v>
      </c>
      <c r="O814" t="s">
        <v>947</v>
      </c>
      <c r="P814" t="s">
        <v>949</v>
      </c>
      <c r="Q814" t="str">
        <f>IF(Table4[[#This Row],[DaysLate]]="","NA",IF(Table4[[#This Row],[DaysLate]]&lt;=0,"On Time",IF(Table4[[#This Row],[DaysLate]]&lt;=30,"1-30 Days",IF(Table4[[#This Row],[DaysLate]]&lt;=60,"30-60 Days",IF(Table4[[#This Row],[DaysLate]]&lt;=90,"60-90 Days","90+ Days")))))</f>
        <v>1-30 Days</v>
      </c>
      <c r="R814">
        <f>IF(Table4[[#This Row],[DaysLate]]="","",IF(Table4[[#This Row],[DaysLate]]&gt;0,1,0))</f>
        <v>1</v>
      </c>
      <c r="S814">
        <f>IF(Table4[[#This Row],[DisputedFlag]]="","",IF(Table4[[#This Row],[DisputedFlag]]="Yes",1,0))</f>
        <v>1</v>
      </c>
      <c r="T814">
        <f>IF(Table4[[#This Row],[PaymentStatus]]="Open",1,0)</f>
        <v>0</v>
      </c>
      <c r="U814">
        <f>IF(Table4[[#This Row],[InvoiceDate]]&lt;&gt;"",YEAR(Table4[[#This Row],[InvoiceDate]]),"")</f>
        <v>2013</v>
      </c>
    </row>
    <row r="815" spans="1:21" x14ac:dyDescent="0.4">
      <c r="A815" t="s">
        <v>975</v>
      </c>
      <c r="B815" t="s">
        <v>948</v>
      </c>
      <c r="C815" t="s">
        <v>850</v>
      </c>
      <c r="D815" s="1">
        <v>41203</v>
      </c>
      <c r="E815" s="1">
        <v>41233</v>
      </c>
      <c r="F815">
        <v>57.17</v>
      </c>
      <c r="H815" t="s">
        <v>28</v>
      </c>
      <c r="I815" s="1">
        <v>41203</v>
      </c>
      <c r="J815">
        <v>10</v>
      </c>
      <c r="K815" t="s">
        <v>834</v>
      </c>
      <c r="L815">
        <v>406</v>
      </c>
      <c r="M815" s="1">
        <v>41401</v>
      </c>
      <c r="N815" t="s">
        <v>835</v>
      </c>
      <c r="O815" t="s">
        <v>947</v>
      </c>
      <c r="P815" t="s">
        <v>949</v>
      </c>
      <c r="Q815" t="str">
        <f>IF(Table4[[#This Row],[DaysLate]]="","NA",IF(Table4[[#This Row],[DaysLate]]&lt;=0,"On Time",IF(Table4[[#This Row],[DaysLate]]&lt;=30,"1-30 Days",IF(Table4[[#This Row],[DaysLate]]&lt;=60,"30-60 Days",IF(Table4[[#This Row],[DaysLate]]&lt;=90,"60-90 Days","90+ Days")))))</f>
        <v>1-30 Days</v>
      </c>
      <c r="R815">
        <f>IF(Table4[[#This Row],[DaysLate]]="","",IF(Table4[[#This Row],[DaysLate]]&gt;0,1,0))</f>
        <v>1</v>
      </c>
      <c r="S815">
        <f>IF(Table4[[#This Row],[DisputedFlag]]="","",IF(Table4[[#This Row],[DisputedFlag]]="Yes",1,0))</f>
        <v>0</v>
      </c>
      <c r="T815">
        <f>IF(Table4[[#This Row],[PaymentStatus]]="Open",1,0)</f>
        <v>0</v>
      </c>
      <c r="U815">
        <f>IF(Table4[[#This Row],[InvoiceDate]]&lt;&gt;"",YEAR(Table4[[#This Row],[InvoiceDate]]),"")</f>
        <v>2012</v>
      </c>
    </row>
    <row r="816" spans="1:21" x14ac:dyDescent="0.4">
      <c r="A816" t="s">
        <v>976</v>
      </c>
      <c r="B816" t="s">
        <v>948</v>
      </c>
      <c r="C816" t="s">
        <v>851</v>
      </c>
      <c r="D816" s="1">
        <v>41101</v>
      </c>
      <c r="E816" s="1">
        <v>41102</v>
      </c>
      <c r="F816">
        <v>50.02</v>
      </c>
      <c r="H816" t="s">
        <v>28</v>
      </c>
      <c r="I816" s="1">
        <v>41101</v>
      </c>
      <c r="J816">
        <v>0</v>
      </c>
      <c r="K816" t="s">
        <v>834</v>
      </c>
      <c r="L816">
        <v>818</v>
      </c>
      <c r="M816" s="1">
        <v>41234</v>
      </c>
      <c r="N816" t="s">
        <v>835</v>
      </c>
      <c r="O816" t="s">
        <v>947</v>
      </c>
      <c r="P816" t="s">
        <v>949</v>
      </c>
      <c r="Q816" t="str">
        <f>IF(Table4[[#This Row],[DaysLate]]="","NA",IF(Table4[[#This Row],[DaysLate]]&lt;=0,"On Time",IF(Table4[[#This Row],[DaysLate]]&lt;=30,"1-30 Days",IF(Table4[[#This Row],[DaysLate]]&lt;=60,"30-60 Days",IF(Table4[[#This Row],[DaysLate]]&lt;=90,"60-90 Days","90+ Days")))))</f>
        <v>On Time</v>
      </c>
      <c r="R816">
        <f>IF(Table4[[#This Row],[DaysLate]]="","",IF(Table4[[#This Row],[DaysLate]]&gt;0,1,0))</f>
        <v>0</v>
      </c>
      <c r="S816">
        <f>IF(Table4[[#This Row],[DisputedFlag]]="","",IF(Table4[[#This Row],[DisputedFlag]]="Yes",1,0))</f>
        <v>0</v>
      </c>
      <c r="T816">
        <f>IF(Table4[[#This Row],[PaymentStatus]]="Open",1,0)</f>
        <v>0</v>
      </c>
      <c r="U816">
        <f>IF(Table4[[#This Row],[InvoiceDate]]&lt;&gt;"",YEAR(Table4[[#This Row],[InvoiceDate]]),"")</f>
        <v>2012</v>
      </c>
    </row>
    <row r="817" spans="1:21" x14ac:dyDescent="0.4">
      <c r="A817" t="s">
        <v>977</v>
      </c>
      <c r="B817" t="s">
        <v>948</v>
      </c>
      <c r="C817" t="s">
        <v>852</v>
      </c>
      <c r="D817" s="1">
        <v>41326</v>
      </c>
      <c r="E817" s="1">
        <v>41356</v>
      </c>
      <c r="F817">
        <v>61.96</v>
      </c>
      <c r="H817" t="s">
        <v>28</v>
      </c>
      <c r="I817" s="1">
        <v>41326</v>
      </c>
      <c r="J817">
        <v>0</v>
      </c>
      <c r="K817" t="s">
        <v>834</v>
      </c>
      <c r="L817">
        <v>391</v>
      </c>
      <c r="M817" s="1">
        <v>41352</v>
      </c>
      <c r="N817" t="s">
        <v>835</v>
      </c>
      <c r="O817" t="s">
        <v>947</v>
      </c>
      <c r="P817" t="s">
        <v>949</v>
      </c>
      <c r="Q817" t="str">
        <f>IF(Table4[[#This Row],[DaysLate]]="","NA",IF(Table4[[#This Row],[DaysLate]]&lt;=0,"On Time",IF(Table4[[#This Row],[DaysLate]]&lt;=30,"1-30 Days",IF(Table4[[#This Row],[DaysLate]]&lt;=60,"30-60 Days",IF(Table4[[#This Row],[DaysLate]]&lt;=90,"60-90 Days","90+ Days")))))</f>
        <v>On Time</v>
      </c>
      <c r="R817">
        <f>IF(Table4[[#This Row],[DaysLate]]="","",IF(Table4[[#This Row],[DaysLate]]&gt;0,1,0))</f>
        <v>0</v>
      </c>
      <c r="S817">
        <f>IF(Table4[[#This Row],[DisputedFlag]]="","",IF(Table4[[#This Row],[DisputedFlag]]="Yes",1,0))</f>
        <v>0</v>
      </c>
      <c r="T817">
        <f>IF(Table4[[#This Row],[PaymentStatus]]="Open",1,0)</f>
        <v>0</v>
      </c>
      <c r="U817">
        <f>IF(Table4[[#This Row],[InvoiceDate]]&lt;&gt;"",YEAR(Table4[[#This Row],[InvoiceDate]]),"")</f>
        <v>2013</v>
      </c>
    </row>
    <row r="818" spans="1:21" x14ac:dyDescent="0.4">
      <c r="A818" t="s">
        <v>978</v>
      </c>
      <c r="B818" t="s">
        <v>948</v>
      </c>
      <c r="C818" t="s">
        <v>836</v>
      </c>
      <c r="D818" s="1">
        <v>41410</v>
      </c>
      <c r="E818" s="1">
        <v>41440</v>
      </c>
      <c r="F818">
        <v>69.88</v>
      </c>
      <c r="H818" t="s">
        <v>28</v>
      </c>
      <c r="I818" s="1">
        <v>41410</v>
      </c>
      <c r="J818">
        <v>0</v>
      </c>
      <c r="K818" t="s">
        <v>834</v>
      </c>
      <c r="L818">
        <v>406</v>
      </c>
      <c r="M818" s="1">
        <v>40971</v>
      </c>
      <c r="N818" t="s">
        <v>838</v>
      </c>
      <c r="O818" t="s">
        <v>947</v>
      </c>
      <c r="P818" t="s">
        <v>949</v>
      </c>
      <c r="Q818" t="str">
        <f>IF(Table4[[#This Row],[DaysLate]]="","NA",IF(Table4[[#This Row],[DaysLate]]&lt;=0,"On Time",IF(Table4[[#This Row],[DaysLate]]&lt;=30,"1-30 Days",IF(Table4[[#This Row],[DaysLate]]&lt;=60,"30-60 Days",IF(Table4[[#This Row],[DaysLate]]&lt;=90,"60-90 Days","90+ Days")))))</f>
        <v>On Time</v>
      </c>
      <c r="R818">
        <f>IF(Table4[[#This Row],[DaysLate]]="","",IF(Table4[[#This Row],[DaysLate]]&gt;0,1,0))</f>
        <v>0</v>
      </c>
      <c r="S818">
        <f>IF(Table4[[#This Row],[DisputedFlag]]="","",IF(Table4[[#This Row],[DisputedFlag]]="Yes",1,0))</f>
        <v>0</v>
      </c>
      <c r="T818">
        <f>IF(Table4[[#This Row],[PaymentStatus]]="Open",1,0)</f>
        <v>0</v>
      </c>
      <c r="U818">
        <f>IF(Table4[[#This Row],[InvoiceDate]]&lt;&gt;"",YEAR(Table4[[#This Row],[InvoiceDate]]),"")</f>
        <v>2013</v>
      </c>
    </row>
    <row r="819" spans="1:21" x14ac:dyDescent="0.4">
      <c r="A819" t="s">
        <v>979</v>
      </c>
      <c r="B819" t="s">
        <v>948</v>
      </c>
      <c r="C819" t="s">
        <v>842</v>
      </c>
      <c r="D819" s="1">
        <v>41423</v>
      </c>
      <c r="E819" s="1">
        <v>41453</v>
      </c>
      <c r="F819">
        <v>68.8</v>
      </c>
      <c r="H819" t="s">
        <v>28</v>
      </c>
      <c r="I819" s="1">
        <v>41423</v>
      </c>
      <c r="J819">
        <v>12</v>
      </c>
      <c r="K819" t="s">
        <v>837</v>
      </c>
      <c r="L819">
        <v>818</v>
      </c>
      <c r="M819" s="1">
        <v>41514</v>
      </c>
      <c r="N819" t="s">
        <v>835</v>
      </c>
      <c r="O819" t="s">
        <v>947</v>
      </c>
      <c r="P819" t="s">
        <v>949</v>
      </c>
      <c r="Q819" t="str">
        <f>IF(Table4[[#This Row],[DaysLate]]="","NA",IF(Table4[[#This Row],[DaysLate]]&lt;=0,"On Time",IF(Table4[[#This Row],[DaysLate]]&lt;=30,"1-30 Days",IF(Table4[[#This Row],[DaysLate]]&lt;=60,"30-60 Days",IF(Table4[[#This Row],[DaysLate]]&lt;=90,"60-90 Days","90+ Days")))))</f>
        <v>1-30 Days</v>
      </c>
      <c r="R819">
        <f>IF(Table4[[#This Row],[DaysLate]]="","",IF(Table4[[#This Row],[DaysLate]]&gt;0,1,0))</f>
        <v>1</v>
      </c>
      <c r="S819">
        <f>IF(Table4[[#This Row],[DisputedFlag]]="","",IF(Table4[[#This Row],[DisputedFlag]]="Yes",1,0))</f>
        <v>1</v>
      </c>
      <c r="T819">
        <f>IF(Table4[[#This Row],[PaymentStatus]]="Open",1,0)</f>
        <v>0</v>
      </c>
      <c r="U819">
        <f>IF(Table4[[#This Row],[InvoiceDate]]&lt;&gt;"",YEAR(Table4[[#This Row],[InvoiceDate]]),"")</f>
        <v>2013</v>
      </c>
    </row>
    <row r="820" spans="1:21" x14ac:dyDescent="0.4">
      <c r="A820" t="s">
        <v>980</v>
      </c>
      <c r="B820" t="s">
        <v>948</v>
      </c>
      <c r="C820" t="s">
        <v>853</v>
      </c>
      <c r="D820" s="1">
        <v>41567</v>
      </c>
      <c r="E820" s="1">
        <v>41597</v>
      </c>
      <c r="F820">
        <v>96.23</v>
      </c>
      <c r="H820" t="s">
        <v>28</v>
      </c>
      <c r="I820" s="1">
        <v>41567</v>
      </c>
      <c r="J820">
        <v>0</v>
      </c>
      <c r="K820" t="s">
        <v>837</v>
      </c>
      <c r="L820">
        <v>818</v>
      </c>
      <c r="M820" s="1">
        <v>41153</v>
      </c>
      <c r="N820" t="s">
        <v>838</v>
      </c>
      <c r="O820" t="s">
        <v>947</v>
      </c>
      <c r="P820" t="s">
        <v>949</v>
      </c>
      <c r="Q820" t="str">
        <f>IF(Table4[[#This Row],[DaysLate]]="","NA",IF(Table4[[#This Row],[DaysLate]]&lt;=0,"On Time",IF(Table4[[#This Row],[DaysLate]]&lt;=30,"1-30 Days",IF(Table4[[#This Row],[DaysLate]]&lt;=60,"30-60 Days",IF(Table4[[#This Row],[DaysLate]]&lt;=90,"60-90 Days","90+ Days")))))</f>
        <v>On Time</v>
      </c>
      <c r="R820">
        <f>IF(Table4[[#This Row],[DaysLate]]="","",IF(Table4[[#This Row],[DaysLate]]&gt;0,1,0))</f>
        <v>0</v>
      </c>
      <c r="S820">
        <f>IF(Table4[[#This Row],[DisputedFlag]]="","",IF(Table4[[#This Row],[DisputedFlag]]="Yes",1,0))</f>
        <v>1</v>
      </c>
      <c r="T820">
        <f>IF(Table4[[#This Row],[PaymentStatus]]="Open",1,0)</f>
        <v>0</v>
      </c>
      <c r="U820">
        <f>IF(Table4[[#This Row],[InvoiceDate]]&lt;&gt;"",YEAR(Table4[[#This Row],[InvoiceDate]]),"")</f>
        <v>2013</v>
      </c>
    </row>
    <row r="821" spans="1:21" x14ac:dyDescent="0.4">
      <c r="A821" t="s">
        <v>981</v>
      </c>
      <c r="B821" t="s">
        <v>948</v>
      </c>
      <c r="C821" t="s">
        <v>854</v>
      </c>
      <c r="D821" s="1">
        <v>41243</v>
      </c>
      <c r="E821" s="1">
        <v>41273</v>
      </c>
      <c r="F821">
        <v>42.01</v>
      </c>
      <c r="H821" t="s">
        <v>28</v>
      </c>
      <c r="I821" s="1">
        <v>41243</v>
      </c>
      <c r="J821">
        <v>17</v>
      </c>
      <c r="K821" t="s">
        <v>837</v>
      </c>
      <c r="L821">
        <v>818</v>
      </c>
      <c r="M821" s="1">
        <v>41060</v>
      </c>
      <c r="N821" t="s">
        <v>838</v>
      </c>
      <c r="O821" t="s">
        <v>947</v>
      </c>
      <c r="P821" t="s">
        <v>949</v>
      </c>
      <c r="Q821" t="str">
        <f>IF(Table4[[#This Row],[DaysLate]]="","NA",IF(Table4[[#This Row],[DaysLate]]&lt;=0,"On Time",IF(Table4[[#This Row],[DaysLate]]&lt;=30,"1-30 Days",IF(Table4[[#This Row],[DaysLate]]&lt;=60,"30-60 Days",IF(Table4[[#This Row],[DaysLate]]&lt;=90,"60-90 Days","90+ Days")))))</f>
        <v>1-30 Days</v>
      </c>
      <c r="R821">
        <f>IF(Table4[[#This Row],[DaysLate]]="","",IF(Table4[[#This Row],[DaysLate]]&gt;0,1,0))</f>
        <v>1</v>
      </c>
      <c r="S821">
        <f>IF(Table4[[#This Row],[DisputedFlag]]="","",IF(Table4[[#This Row],[DisputedFlag]]="Yes",1,0))</f>
        <v>1</v>
      </c>
      <c r="T821">
        <f>IF(Table4[[#This Row],[PaymentStatus]]="Open",1,0)</f>
        <v>0</v>
      </c>
      <c r="U821">
        <f>IF(Table4[[#This Row],[InvoiceDate]]&lt;&gt;"",YEAR(Table4[[#This Row],[InvoiceDate]]),"")</f>
        <v>2012</v>
      </c>
    </row>
    <row r="822" spans="1:21" x14ac:dyDescent="0.4">
      <c r="A822" t="s">
        <v>982</v>
      </c>
      <c r="B822" t="s">
        <v>948</v>
      </c>
      <c r="C822" t="s">
        <v>855</v>
      </c>
      <c r="D822" s="1">
        <v>41010</v>
      </c>
      <c r="E822" s="1">
        <v>41011</v>
      </c>
      <c r="F822">
        <v>86.65</v>
      </c>
      <c r="H822" t="s">
        <v>28</v>
      </c>
      <c r="I822" s="1">
        <v>41010</v>
      </c>
      <c r="J822">
        <v>0</v>
      </c>
      <c r="K822" t="s">
        <v>834</v>
      </c>
      <c r="L822">
        <v>406</v>
      </c>
      <c r="M822" s="1">
        <v>41029</v>
      </c>
      <c r="N822" t="s">
        <v>838</v>
      </c>
      <c r="O822" t="s">
        <v>947</v>
      </c>
      <c r="P822" t="s">
        <v>949</v>
      </c>
      <c r="Q822" t="str">
        <f>IF(Table4[[#This Row],[DaysLate]]="","NA",IF(Table4[[#This Row],[DaysLate]]&lt;=0,"On Time",IF(Table4[[#This Row],[DaysLate]]&lt;=30,"1-30 Days",IF(Table4[[#This Row],[DaysLate]]&lt;=60,"30-60 Days",IF(Table4[[#This Row],[DaysLate]]&lt;=90,"60-90 Days","90+ Days")))))</f>
        <v>On Time</v>
      </c>
      <c r="R822">
        <f>IF(Table4[[#This Row],[DaysLate]]="","",IF(Table4[[#This Row],[DaysLate]]&gt;0,1,0))</f>
        <v>0</v>
      </c>
      <c r="S822">
        <f>IF(Table4[[#This Row],[DisputedFlag]]="","",IF(Table4[[#This Row],[DisputedFlag]]="Yes",1,0))</f>
        <v>0</v>
      </c>
      <c r="T822">
        <f>IF(Table4[[#This Row],[PaymentStatus]]="Open",1,0)</f>
        <v>0</v>
      </c>
      <c r="U822">
        <f>IF(Table4[[#This Row],[InvoiceDate]]&lt;&gt;"",YEAR(Table4[[#This Row],[InvoiceDate]]),"")</f>
        <v>2012</v>
      </c>
    </row>
    <row r="823" spans="1:21" x14ac:dyDescent="0.4">
      <c r="A823" t="s">
        <v>983</v>
      </c>
      <c r="B823" t="s">
        <v>948</v>
      </c>
      <c r="C823" t="s">
        <v>856</v>
      </c>
      <c r="D823" s="1">
        <v>41084</v>
      </c>
      <c r="E823" s="1">
        <v>41114</v>
      </c>
      <c r="F823">
        <v>71.489999999999995</v>
      </c>
      <c r="H823" t="s">
        <v>28</v>
      </c>
      <c r="I823" s="1">
        <v>41084</v>
      </c>
      <c r="J823">
        <v>14</v>
      </c>
      <c r="K823" t="s">
        <v>834</v>
      </c>
      <c r="L823">
        <v>770</v>
      </c>
      <c r="M823" s="1">
        <v>41062</v>
      </c>
      <c r="N823" t="s">
        <v>838</v>
      </c>
      <c r="O823" t="s">
        <v>947</v>
      </c>
      <c r="P823" t="s">
        <v>949</v>
      </c>
      <c r="Q823" t="str">
        <f>IF(Table4[[#This Row],[DaysLate]]="","NA",IF(Table4[[#This Row],[DaysLate]]&lt;=0,"On Time",IF(Table4[[#This Row],[DaysLate]]&lt;=30,"1-30 Days",IF(Table4[[#This Row],[DaysLate]]&lt;=60,"30-60 Days",IF(Table4[[#This Row],[DaysLate]]&lt;=90,"60-90 Days","90+ Days")))))</f>
        <v>1-30 Days</v>
      </c>
      <c r="R823">
        <f>IF(Table4[[#This Row],[DaysLate]]="","",IF(Table4[[#This Row],[DaysLate]]&gt;0,1,0))</f>
        <v>1</v>
      </c>
      <c r="S823">
        <f>IF(Table4[[#This Row],[DisputedFlag]]="","",IF(Table4[[#This Row],[DisputedFlag]]="Yes",1,0))</f>
        <v>0</v>
      </c>
      <c r="T823">
        <f>IF(Table4[[#This Row],[PaymentStatus]]="Open",1,0)</f>
        <v>0</v>
      </c>
      <c r="U823">
        <f>IF(Table4[[#This Row],[InvoiceDate]]&lt;&gt;"",YEAR(Table4[[#This Row],[InvoiceDate]]),"")</f>
        <v>2012</v>
      </c>
    </row>
    <row r="824" spans="1:21" x14ac:dyDescent="0.4">
      <c r="A824" t="s">
        <v>984</v>
      </c>
      <c r="B824" t="s">
        <v>948</v>
      </c>
      <c r="C824" t="s">
        <v>857</v>
      </c>
      <c r="D824" s="1">
        <v>41426</v>
      </c>
      <c r="E824" s="1">
        <v>41396</v>
      </c>
      <c r="F824">
        <v>88.16</v>
      </c>
      <c r="H824" t="s">
        <v>28</v>
      </c>
      <c r="I824" s="1">
        <v>41426</v>
      </c>
      <c r="J824">
        <v>0</v>
      </c>
      <c r="K824" t="s">
        <v>834</v>
      </c>
      <c r="L824">
        <v>818</v>
      </c>
      <c r="M824" s="1">
        <v>41283</v>
      </c>
      <c r="N824" t="s">
        <v>835</v>
      </c>
      <c r="O824" t="s">
        <v>947</v>
      </c>
      <c r="P824" t="s">
        <v>949</v>
      </c>
      <c r="Q824" t="str">
        <f>IF(Table4[[#This Row],[DaysLate]]="","NA",IF(Table4[[#This Row],[DaysLate]]&lt;=0,"On Time",IF(Table4[[#This Row],[DaysLate]]&lt;=30,"1-30 Days",IF(Table4[[#This Row],[DaysLate]]&lt;=60,"30-60 Days",IF(Table4[[#This Row],[DaysLate]]&lt;=90,"60-90 Days","90+ Days")))))</f>
        <v>On Time</v>
      </c>
      <c r="R824">
        <f>IF(Table4[[#This Row],[DaysLate]]="","",IF(Table4[[#This Row],[DaysLate]]&gt;0,1,0))</f>
        <v>0</v>
      </c>
      <c r="S824">
        <f>IF(Table4[[#This Row],[DisputedFlag]]="","",IF(Table4[[#This Row],[DisputedFlag]]="Yes",1,0))</f>
        <v>0</v>
      </c>
      <c r="T824">
        <f>IF(Table4[[#This Row],[PaymentStatus]]="Open",1,0)</f>
        <v>0</v>
      </c>
      <c r="U824">
        <f>IF(Table4[[#This Row],[InvoiceDate]]&lt;&gt;"",YEAR(Table4[[#This Row],[InvoiceDate]]),"")</f>
        <v>2013</v>
      </c>
    </row>
    <row r="825" spans="1:21" x14ac:dyDescent="0.4">
      <c r="A825" t="s">
        <v>985</v>
      </c>
      <c r="B825" t="s">
        <v>948</v>
      </c>
      <c r="C825" t="s">
        <v>858</v>
      </c>
      <c r="D825" s="1">
        <v>41321</v>
      </c>
      <c r="E825" s="1">
        <v>41351</v>
      </c>
      <c r="F825">
        <v>26.44</v>
      </c>
      <c r="H825" t="s">
        <v>28</v>
      </c>
      <c r="I825" s="1">
        <v>41321</v>
      </c>
      <c r="J825">
        <v>0</v>
      </c>
      <c r="K825" t="s">
        <v>834</v>
      </c>
      <c r="L825">
        <v>391</v>
      </c>
      <c r="M825" s="1">
        <v>41334</v>
      </c>
      <c r="N825" t="s">
        <v>838</v>
      </c>
      <c r="O825" t="s">
        <v>947</v>
      </c>
      <c r="P825" t="s">
        <v>949</v>
      </c>
      <c r="Q825" t="str">
        <f>IF(Table4[[#This Row],[DaysLate]]="","NA",IF(Table4[[#This Row],[DaysLate]]&lt;=0,"On Time",IF(Table4[[#This Row],[DaysLate]]&lt;=30,"1-30 Days",IF(Table4[[#This Row],[DaysLate]]&lt;=60,"30-60 Days",IF(Table4[[#This Row],[DaysLate]]&lt;=90,"60-90 Days","90+ Days")))))</f>
        <v>On Time</v>
      </c>
      <c r="R825">
        <f>IF(Table4[[#This Row],[DaysLate]]="","",IF(Table4[[#This Row],[DaysLate]]&gt;0,1,0))</f>
        <v>0</v>
      </c>
      <c r="S825">
        <f>IF(Table4[[#This Row],[DisputedFlag]]="","",IF(Table4[[#This Row],[DisputedFlag]]="Yes",1,0))</f>
        <v>0</v>
      </c>
      <c r="T825">
        <f>IF(Table4[[#This Row],[PaymentStatus]]="Open",1,0)</f>
        <v>0</v>
      </c>
      <c r="U825">
        <f>IF(Table4[[#This Row],[InvoiceDate]]&lt;&gt;"",YEAR(Table4[[#This Row],[InvoiceDate]]),"")</f>
        <v>2013</v>
      </c>
    </row>
    <row r="826" spans="1:21" x14ac:dyDescent="0.4">
      <c r="A826" t="s">
        <v>986</v>
      </c>
      <c r="B826" t="s">
        <v>948</v>
      </c>
      <c r="C826" t="s">
        <v>843</v>
      </c>
      <c r="D826" s="1">
        <v>40957</v>
      </c>
      <c r="E826" s="1">
        <v>40987</v>
      </c>
      <c r="F826">
        <v>83.33</v>
      </c>
      <c r="H826" t="s">
        <v>28</v>
      </c>
      <c r="I826" s="1">
        <v>40957</v>
      </c>
      <c r="J826">
        <v>11</v>
      </c>
      <c r="K826" t="s">
        <v>834</v>
      </c>
      <c r="L826">
        <v>897</v>
      </c>
      <c r="M826" s="1">
        <v>41041</v>
      </c>
      <c r="N826" t="s">
        <v>835</v>
      </c>
      <c r="O826" t="s">
        <v>947</v>
      </c>
      <c r="P826" t="s">
        <v>949</v>
      </c>
      <c r="Q826" t="str">
        <f>IF(Table4[[#This Row],[DaysLate]]="","NA",IF(Table4[[#This Row],[DaysLate]]&lt;=0,"On Time",IF(Table4[[#This Row],[DaysLate]]&lt;=30,"1-30 Days",IF(Table4[[#This Row],[DaysLate]]&lt;=60,"30-60 Days",IF(Table4[[#This Row],[DaysLate]]&lt;=90,"60-90 Days","90+ Days")))))</f>
        <v>1-30 Days</v>
      </c>
      <c r="R826">
        <f>IF(Table4[[#This Row],[DaysLate]]="","",IF(Table4[[#This Row],[DaysLate]]&gt;0,1,0))</f>
        <v>1</v>
      </c>
      <c r="S826">
        <f>IF(Table4[[#This Row],[DisputedFlag]]="","",IF(Table4[[#This Row],[DisputedFlag]]="Yes",1,0))</f>
        <v>0</v>
      </c>
      <c r="T826">
        <f>IF(Table4[[#This Row],[PaymentStatus]]="Open",1,0)</f>
        <v>0</v>
      </c>
      <c r="U826">
        <f>IF(Table4[[#This Row],[InvoiceDate]]&lt;&gt;"",YEAR(Table4[[#This Row],[InvoiceDate]]),"")</f>
        <v>2012</v>
      </c>
    </row>
    <row r="827" spans="1:21" x14ac:dyDescent="0.4">
      <c r="A827" t="s">
        <v>987</v>
      </c>
      <c r="B827" t="s">
        <v>948</v>
      </c>
      <c r="C827" t="s">
        <v>859</v>
      </c>
      <c r="D827" s="1">
        <v>40932</v>
      </c>
      <c r="E827" s="1">
        <v>40962</v>
      </c>
      <c r="F827">
        <v>72.7</v>
      </c>
      <c r="H827" t="s">
        <v>28</v>
      </c>
      <c r="I827" s="1">
        <v>40932</v>
      </c>
      <c r="J827">
        <v>9</v>
      </c>
      <c r="K827" t="s">
        <v>834</v>
      </c>
      <c r="L827">
        <v>391</v>
      </c>
      <c r="M827" s="1">
        <v>40971</v>
      </c>
      <c r="N827" t="s">
        <v>835</v>
      </c>
      <c r="O827" t="s">
        <v>947</v>
      </c>
      <c r="P827" t="s">
        <v>949</v>
      </c>
      <c r="Q827" t="str">
        <f>IF(Table4[[#This Row],[DaysLate]]="","NA",IF(Table4[[#This Row],[DaysLate]]&lt;=0,"On Time",IF(Table4[[#This Row],[DaysLate]]&lt;=30,"1-30 Days",IF(Table4[[#This Row],[DaysLate]]&lt;=60,"30-60 Days",IF(Table4[[#This Row],[DaysLate]]&lt;=90,"60-90 Days","90+ Days")))))</f>
        <v>1-30 Days</v>
      </c>
      <c r="R827">
        <f>IF(Table4[[#This Row],[DaysLate]]="","",IF(Table4[[#This Row],[DaysLate]]&gt;0,1,0))</f>
        <v>1</v>
      </c>
      <c r="S827">
        <f>IF(Table4[[#This Row],[DisputedFlag]]="","",IF(Table4[[#This Row],[DisputedFlag]]="Yes",1,0))</f>
        <v>0</v>
      </c>
      <c r="T827">
        <f>IF(Table4[[#This Row],[PaymentStatus]]="Open",1,0)</f>
        <v>0</v>
      </c>
      <c r="U827">
        <f>IF(Table4[[#This Row],[InvoiceDate]]&lt;&gt;"",YEAR(Table4[[#This Row],[InvoiceDate]]),"")</f>
        <v>2012</v>
      </c>
    </row>
    <row r="828" spans="1:21" x14ac:dyDescent="0.4">
      <c r="A828" t="s">
        <v>988</v>
      </c>
      <c r="B828" t="s">
        <v>948</v>
      </c>
      <c r="C828" t="s">
        <v>860</v>
      </c>
      <c r="D828" s="1">
        <v>41423</v>
      </c>
      <c r="E828" s="1">
        <v>41453</v>
      </c>
      <c r="F828">
        <v>41.69</v>
      </c>
      <c r="H828" t="s">
        <v>28</v>
      </c>
      <c r="I828" s="1">
        <v>41423</v>
      </c>
      <c r="J828">
        <v>0</v>
      </c>
      <c r="K828" t="s">
        <v>834</v>
      </c>
      <c r="L828">
        <v>818</v>
      </c>
      <c r="M828" s="1">
        <v>40960</v>
      </c>
      <c r="N828" t="s">
        <v>838</v>
      </c>
      <c r="O828" t="s">
        <v>947</v>
      </c>
      <c r="P828" t="s">
        <v>949</v>
      </c>
      <c r="Q828" t="str">
        <f>IF(Table4[[#This Row],[DaysLate]]="","NA",IF(Table4[[#This Row],[DaysLate]]&lt;=0,"On Time",IF(Table4[[#This Row],[DaysLate]]&lt;=30,"1-30 Days",IF(Table4[[#This Row],[DaysLate]]&lt;=60,"30-60 Days",IF(Table4[[#This Row],[DaysLate]]&lt;=90,"60-90 Days","90+ Days")))))</f>
        <v>On Time</v>
      </c>
      <c r="R828">
        <f>IF(Table4[[#This Row],[DaysLate]]="","",IF(Table4[[#This Row],[DaysLate]]&gt;0,1,0))</f>
        <v>0</v>
      </c>
      <c r="S828">
        <f>IF(Table4[[#This Row],[DisputedFlag]]="","",IF(Table4[[#This Row],[DisputedFlag]]="Yes",1,0))</f>
        <v>0</v>
      </c>
      <c r="T828">
        <f>IF(Table4[[#This Row],[PaymentStatus]]="Open",1,0)</f>
        <v>0</v>
      </c>
      <c r="U828">
        <f>IF(Table4[[#This Row],[InvoiceDate]]&lt;&gt;"",YEAR(Table4[[#This Row],[InvoiceDate]]),"")</f>
        <v>2013</v>
      </c>
    </row>
    <row r="829" spans="1:21" x14ac:dyDescent="0.4">
      <c r="A829" t="s">
        <v>989</v>
      </c>
      <c r="B829" t="s">
        <v>948</v>
      </c>
      <c r="C829" t="s">
        <v>845</v>
      </c>
      <c r="D829" s="1">
        <v>41267</v>
      </c>
      <c r="E829" s="1">
        <v>41297</v>
      </c>
      <c r="F829">
        <v>24.46</v>
      </c>
      <c r="H829" t="s">
        <v>28</v>
      </c>
      <c r="I829" s="1">
        <v>41267</v>
      </c>
      <c r="J829">
        <v>8</v>
      </c>
      <c r="K829" t="s">
        <v>834</v>
      </c>
      <c r="L829">
        <v>770</v>
      </c>
      <c r="M829" s="1">
        <v>41489</v>
      </c>
      <c r="N829" t="s">
        <v>835</v>
      </c>
      <c r="O829" t="s">
        <v>947</v>
      </c>
      <c r="P829" t="s">
        <v>949</v>
      </c>
      <c r="Q829" t="str">
        <f>IF(Table4[[#This Row],[DaysLate]]="","NA",IF(Table4[[#This Row],[DaysLate]]&lt;=0,"On Time",IF(Table4[[#This Row],[DaysLate]]&lt;=30,"1-30 Days",IF(Table4[[#This Row],[DaysLate]]&lt;=60,"30-60 Days",IF(Table4[[#This Row],[DaysLate]]&lt;=90,"60-90 Days","90+ Days")))))</f>
        <v>1-30 Days</v>
      </c>
      <c r="R829">
        <f>IF(Table4[[#This Row],[DaysLate]]="","",IF(Table4[[#This Row],[DaysLate]]&gt;0,1,0))</f>
        <v>1</v>
      </c>
      <c r="S829">
        <f>IF(Table4[[#This Row],[DisputedFlag]]="","",IF(Table4[[#This Row],[DisputedFlag]]="Yes",1,0))</f>
        <v>0</v>
      </c>
      <c r="T829">
        <f>IF(Table4[[#This Row],[PaymentStatus]]="Open",1,0)</f>
        <v>0</v>
      </c>
      <c r="U829">
        <f>IF(Table4[[#This Row],[InvoiceDate]]&lt;&gt;"",YEAR(Table4[[#This Row],[InvoiceDate]]),"")</f>
        <v>2012</v>
      </c>
    </row>
    <row r="830" spans="1:21" x14ac:dyDescent="0.4">
      <c r="A830" t="s">
        <v>990</v>
      </c>
      <c r="B830" t="s">
        <v>948</v>
      </c>
      <c r="C830" t="s">
        <v>861</v>
      </c>
      <c r="D830" s="1">
        <v>41364</v>
      </c>
      <c r="E830" s="1">
        <v>41394</v>
      </c>
      <c r="F830">
        <v>70.930000000000007</v>
      </c>
      <c r="H830" t="s">
        <v>28</v>
      </c>
      <c r="I830" s="1">
        <v>41364</v>
      </c>
      <c r="J830">
        <v>25</v>
      </c>
      <c r="K830" t="s">
        <v>837</v>
      </c>
      <c r="L830">
        <v>406</v>
      </c>
      <c r="M830" s="1">
        <v>41176</v>
      </c>
      <c r="N830" t="s">
        <v>838</v>
      </c>
      <c r="O830" t="s">
        <v>947</v>
      </c>
      <c r="P830" t="s">
        <v>949</v>
      </c>
      <c r="Q830" t="str">
        <f>IF(Table4[[#This Row],[DaysLate]]="","NA",IF(Table4[[#This Row],[DaysLate]]&lt;=0,"On Time",IF(Table4[[#This Row],[DaysLate]]&lt;=30,"1-30 Days",IF(Table4[[#This Row],[DaysLate]]&lt;=60,"30-60 Days",IF(Table4[[#This Row],[DaysLate]]&lt;=90,"60-90 Days","90+ Days")))))</f>
        <v>1-30 Days</v>
      </c>
      <c r="R830">
        <f>IF(Table4[[#This Row],[DaysLate]]="","",IF(Table4[[#This Row],[DaysLate]]&gt;0,1,0))</f>
        <v>1</v>
      </c>
      <c r="S830">
        <f>IF(Table4[[#This Row],[DisputedFlag]]="","",IF(Table4[[#This Row],[DisputedFlag]]="Yes",1,0))</f>
        <v>1</v>
      </c>
      <c r="T830">
        <f>IF(Table4[[#This Row],[PaymentStatus]]="Open",1,0)</f>
        <v>0</v>
      </c>
      <c r="U830">
        <f>IF(Table4[[#This Row],[InvoiceDate]]&lt;&gt;"",YEAR(Table4[[#This Row],[InvoiceDate]]),"")</f>
        <v>2013</v>
      </c>
    </row>
    <row r="831" spans="1:21" x14ac:dyDescent="0.4">
      <c r="A831" t="s">
        <v>991</v>
      </c>
      <c r="B831" t="s">
        <v>948</v>
      </c>
      <c r="C831" t="s">
        <v>862</v>
      </c>
      <c r="D831" s="1">
        <v>41060</v>
      </c>
      <c r="E831" s="1">
        <v>41090</v>
      </c>
      <c r="F831">
        <v>40.07</v>
      </c>
      <c r="H831" t="s">
        <v>28</v>
      </c>
      <c r="I831" s="1">
        <v>41060</v>
      </c>
      <c r="J831">
        <v>4</v>
      </c>
      <c r="K831" t="s">
        <v>834</v>
      </c>
      <c r="L831">
        <v>818</v>
      </c>
      <c r="M831" s="1">
        <v>41296</v>
      </c>
      <c r="N831" t="s">
        <v>835</v>
      </c>
      <c r="O831" t="s">
        <v>947</v>
      </c>
      <c r="P831" t="s">
        <v>949</v>
      </c>
      <c r="Q831" t="str">
        <f>IF(Table4[[#This Row],[DaysLate]]="","NA",IF(Table4[[#This Row],[DaysLate]]&lt;=0,"On Time",IF(Table4[[#This Row],[DaysLate]]&lt;=30,"1-30 Days",IF(Table4[[#This Row],[DaysLate]]&lt;=60,"30-60 Days",IF(Table4[[#This Row],[DaysLate]]&lt;=90,"60-90 Days","90+ Days")))))</f>
        <v>1-30 Days</v>
      </c>
      <c r="R831">
        <f>IF(Table4[[#This Row],[DaysLate]]="","",IF(Table4[[#This Row],[DaysLate]]&gt;0,1,0))</f>
        <v>1</v>
      </c>
      <c r="S831">
        <f>IF(Table4[[#This Row],[DisputedFlag]]="","",IF(Table4[[#This Row],[DisputedFlag]]="Yes",1,0))</f>
        <v>0</v>
      </c>
      <c r="T831">
        <f>IF(Table4[[#This Row],[PaymentStatus]]="Open",1,0)</f>
        <v>0</v>
      </c>
      <c r="U831">
        <f>IF(Table4[[#This Row],[InvoiceDate]]&lt;&gt;"",YEAR(Table4[[#This Row],[InvoiceDate]]),"")</f>
        <v>2012</v>
      </c>
    </row>
    <row r="832" spans="1:21" x14ac:dyDescent="0.4">
      <c r="A832" t="s">
        <v>992</v>
      </c>
      <c r="B832" t="s">
        <v>948</v>
      </c>
      <c r="C832" t="s">
        <v>863</v>
      </c>
      <c r="D832" s="1">
        <v>41421</v>
      </c>
      <c r="E832" s="1">
        <v>41451</v>
      </c>
      <c r="F832">
        <v>58.19</v>
      </c>
      <c r="H832" t="s">
        <v>28</v>
      </c>
      <c r="I832" s="1">
        <v>41421</v>
      </c>
      <c r="J832">
        <v>0</v>
      </c>
      <c r="K832" t="s">
        <v>834</v>
      </c>
      <c r="L832">
        <v>897</v>
      </c>
      <c r="M832" s="1">
        <v>41318</v>
      </c>
      <c r="N832" t="s">
        <v>838</v>
      </c>
      <c r="O832" t="s">
        <v>947</v>
      </c>
      <c r="P832" t="s">
        <v>949</v>
      </c>
      <c r="Q832" t="str">
        <f>IF(Table4[[#This Row],[DaysLate]]="","NA",IF(Table4[[#This Row],[DaysLate]]&lt;=0,"On Time",IF(Table4[[#This Row],[DaysLate]]&lt;=30,"1-30 Days",IF(Table4[[#This Row],[DaysLate]]&lt;=60,"30-60 Days",IF(Table4[[#This Row],[DaysLate]]&lt;=90,"60-90 Days","90+ Days")))))</f>
        <v>On Time</v>
      </c>
      <c r="R832">
        <f>IF(Table4[[#This Row],[DaysLate]]="","",IF(Table4[[#This Row],[DaysLate]]&gt;0,1,0))</f>
        <v>0</v>
      </c>
      <c r="S832">
        <f>IF(Table4[[#This Row],[DisputedFlag]]="","",IF(Table4[[#This Row],[DisputedFlag]]="Yes",1,0))</f>
        <v>0</v>
      </c>
      <c r="T832">
        <f>IF(Table4[[#This Row],[PaymentStatus]]="Open",1,0)</f>
        <v>0</v>
      </c>
      <c r="U832">
        <f>IF(Table4[[#This Row],[InvoiceDate]]&lt;&gt;"",YEAR(Table4[[#This Row],[InvoiceDate]]),"")</f>
        <v>2013</v>
      </c>
    </row>
    <row r="833" spans="1:21" x14ac:dyDescent="0.4">
      <c r="A833" t="s">
        <v>993</v>
      </c>
      <c r="B833" t="s">
        <v>948</v>
      </c>
      <c r="C833" t="s">
        <v>855</v>
      </c>
      <c r="D833" s="1">
        <v>41117</v>
      </c>
      <c r="E833" s="1">
        <v>41147</v>
      </c>
      <c r="F833">
        <v>72.13</v>
      </c>
      <c r="H833" t="s">
        <v>28</v>
      </c>
      <c r="I833" s="1">
        <v>41117</v>
      </c>
      <c r="J833">
        <v>0</v>
      </c>
      <c r="K833" t="s">
        <v>834</v>
      </c>
      <c r="L833">
        <v>406</v>
      </c>
      <c r="M833" s="1">
        <v>41029</v>
      </c>
      <c r="N833" t="s">
        <v>838</v>
      </c>
      <c r="O833" t="s">
        <v>947</v>
      </c>
      <c r="P833" t="s">
        <v>949</v>
      </c>
      <c r="Q833" t="str">
        <f>IF(Table4[[#This Row],[DaysLate]]="","NA",IF(Table4[[#This Row],[DaysLate]]&lt;=0,"On Time",IF(Table4[[#This Row],[DaysLate]]&lt;=30,"1-30 Days",IF(Table4[[#This Row],[DaysLate]]&lt;=60,"30-60 Days",IF(Table4[[#This Row],[DaysLate]]&lt;=90,"60-90 Days","90+ Days")))))</f>
        <v>On Time</v>
      </c>
      <c r="R833">
        <f>IF(Table4[[#This Row],[DaysLate]]="","",IF(Table4[[#This Row],[DaysLate]]&gt;0,1,0))</f>
        <v>0</v>
      </c>
      <c r="S833">
        <f>IF(Table4[[#This Row],[DisputedFlag]]="","",IF(Table4[[#This Row],[DisputedFlag]]="Yes",1,0))</f>
        <v>0</v>
      </c>
      <c r="T833">
        <f>IF(Table4[[#This Row],[PaymentStatus]]="Open",1,0)</f>
        <v>0</v>
      </c>
      <c r="U833">
        <f>IF(Table4[[#This Row],[InvoiceDate]]&lt;&gt;"",YEAR(Table4[[#This Row],[InvoiceDate]]),"")</f>
        <v>2012</v>
      </c>
    </row>
    <row r="834" spans="1:21" x14ac:dyDescent="0.4">
      <c r="A834" t="s">
        <v>994</v>
      </c>
      <c r="B834" t="s">
        <v>948</v>
      </c>
      <c r="C834" t="s">
        <v>864</v>
      </c>
      <c r="D834" s="1">
        <v>40921</v>
      </c>
      <c r="E834" s="1">
        <v>41245</v>
      </c>
      <c r="F834">
        <v>72.72</v>
      </c>
      <c r="H834" t="s">
        <v>28</v>
      </c>
      <c r="I834" s="1">
        <v>40921</v>
      </c>
      <c r="J834">
        <v>0</v>
      </c>
      <c r="K834" t="s">
        <v>834</v>
      </c>
      <c r="L834">
        <v>391</v>
      </c>
      <c r="M834" s="1">
        <v>41548</v>
      </c>
      <c r="N834" t="s">
        <v>835</v>
      </c>
      <c r="O834" t="s">
        <v>947</v>
      </c>
      <c r="P834" t="s">
        <v>949</v>
      </c>
      <c r="Q834" t="str">
        <f>IF(Table4[[#This Row],[DaysLate]]="","NA",IF(Table4[[#This Row],[DaysLate]]&lt;=0,"On Time",IF(Table4[[#This Row],[DaysLate]]&lt;=30,"1-30 Days",IF(Table4[[#This Row],[DaysLate]]&lt;=60,"30-60 Days",IF(Table4[[#This Row],[DaysLate]]&lt;=90,"60-90 Days","90+ Days")))))</f>
        <v>On Time</v>
      </c>
      <c r="R834">
        <f>IF(Table4[[#This Row],[DaysLate]]="","",IF(Table4[[#This Row],[DaysLate]]&gt;0,1,0))</f>
        <v>0</v>
      </c>
      <c r="S834">
        <f>IF(Table4[[#This Row],[DisputedFlag]]="","",IF(Table4[[#This Row],[DisputedFlag]]="Yes",1,0))</f>
        <v>0</v>
      </c>
      <c r="T834">
        <f>IF(Table4[[#This Row],[PaymentStatus]]="Open",1,0)</f>
        <v>0</v>
      </c>
      <c r="U834">
        <f>IF(Table4[[#This Row],[InvoiceDate]]&lt;&gt;"",YEAR(Table4[[#This Row],[InvoiceDate]]),"")</f>
        <v>2012</v>
      </c>
    </row>
    <row r="835" spans="1:21" x14ac:dyDescent="0.4">
      <c r="A835" t="s">
        <v>995</v>
      </c>
      <c r="B835" t="s">
        <v>948</v>
      </c>
      <c r="C835" t="s">
        <v>865</v>
      </c>
      <c r="D835" s="1">
        <v>40958</v>
      </c>
      <c r="E835" s="1">
        <v>40988</v>
      </c>
      <c r="F835">
        <v>93.48</v>
      </c>
      <c r="H835" t="s">
        <v>28</v>
      </c>
      <c r="I835" s="1">
        <v>40958</v>
      </c>
      <c r="J835">
        <v>6</v>
      </c>
      <c r="K835" t="s">
        <v>837</v>
      </c>
      <c r="L835">
        <v>391</v>
      </c>
      <c r="M835" s="1">
        <v>41180</v>
      </c>
      <c r="N835" t="s">
        <v>835</v>
      </c>
      <c r="O835" t="s">
        <v>947</v>
      </c>
      <c r="P835" t="s">
        <v>949</v>
      </c>
      <c r="Q835" t="str">
        <f>IF(Table4[[#This Row],[DaysLate]]="","NA",IF(Table4[[#This Row],[DaysLate]]&lt;=0,"On Time",IF(Table4[[#This Row],[DaysLate]]&lt;=30,"1-30 Days",IF(Table4[[#This Row],[DaysLate]]&lt;=60,"30-60 Days",IF(Table4[[#This Row],[DaysLate]]&lt;=90,"60-90 Days","90+ Days")))))</f>
        <v>1-30 Days</v>
      </c>
      <c r="R835">
        <f>IF(Table4[[#This Row],[DaysLate]]="","",IF(Table4[[#This Row],[DaysLate]]&gt;0,1,0))</f>
        <v>1</v>
      </c>
      <c r="S835">
        <f>IF(Table4[[#This Row],[DisputedFlag]]="","",IF(Table4[[#This Row],[DisputedFlag]]="Yes",1,0))</f>
        <v>1</v>
      </c>
      <c r="T835">
        <f>IF(Table4[[#This Row],[PaymentStatus]]="Open",1,0)</f>
        <v>0</v>
      </c>
      <c r="U835">
        <f>IF(Table4[[#This Row],[InvoiceDate]]&lt;&gt;"",YEAR(Table4[[#This Row],[InvoiceDate]]),"")</f>
        <v>2012</v>
      </c>
    </row>
    <row r="836" spans="1:21" x14ac:dyDescent="0.4">
      <c r="A836" t="s">
        <v>996</v>
      </c>
      <c r="B836" t="s">
        <v>948</v>
      </c>
      <c r="C836" t="s">
        <v>866</v>
      </c>
      <c r="D836" s="1">
        <v>41538</v>
      </c>
      <c r="E836" s="1">
        <v>41568</v>
      </c>
      <c r="F836">
        <v>46.55</v>
      </c>
      <c r="H836" t="s">
        <v>28</v>
      </c>
      <c r="I836" s="1">
        <v>41538</v>
      </c>
      <c r="J836">
        <v>0</v>
      </c>
      <c r="K836" t="s">
        <v>834</v>
      </c>
      <c r="L836">
        <v>897</v>
      </c>
      <c r="M836" s="1">
        <v>41239</v>
      </c>
      <c r="N836" t="s">
        <v>838</v>
      </c>
      <c r="O836" t="s">
        <v>947</v>
      </c>
      <c r="P836" t="s">
        <v>949</v>
      </c>
      <c r="Q836" t="str">
        <f>IF(Table4[[#This Row],[DaysLate]]="","NA",IF(Table4[[#This Row],[DaysLate]]&lt;=0,"On Time",IF(Table4[[#This Row],[DaysLate]]&lt;=30,"1-30 Days",IF(Table4[[#This Row],[DaysLate]]&lt;=60,"30-60 Days",IF(Table4[[#This Row],[DaysLate]]&lt;=90,"60-90 Days","90+ Days")))))</f>
        <v>On Time</v>
      </c>
      <c r="R836">
        <f>IF(Table4[[#This Row],[DaysLate]]="","",IF(Table4[[#This Row],[DaysLate]]&gt;0,1,0))</f>
        <v>0</v>
      </c>
      <c r="S836">
        <f>IF(Table4[[#This Row],[DisputedFlag]]="","",IF(Table4[[#This Row],[DisputedFlag]]="Yes",1,0))</f>
        <v>0</v>
      </c>
      <c r="T836">
        <f>IF(Table4[[#This Row],[PaymentStatus]]="Open",1,0)</f>
        <v>0</v>
      </c>
      <c r="U836">
        <f>IF(Table4[[#This Row],[InvoiceDate]]&lt;&gt;"",YEAR(Table4[[#This Row],[InvoiceDate]]),"")</f>
        <v>2013</v>
      </c>
    </row>
    <row r="837" spans="1:21" x14ac:dyDescent="0.4">
      <c r="A837" t="s">
        <v>997</v>
      </c>
      <c r="B837" t="s">
        <v>948</v>
      </c>
      <c r="C837" t="s">
        <v>867</v>
      </c>
      <c r="D837" s="1">
        <v>41205</v>
      </c>
      <c r="E837" s="1">
        <v>41235</v>
      </c>
      <c r="F837">
        <v>32.58</v>
      </c>
      <c r="H837" t="s">
        <v>28</v>
      </c>
      <c r="I837" s="1">
        <v>41205</v>
      </c>
      <c r="J837">
        <v>8</v>
      </c>
      <c r="K837" t="s">
        <v>834</v>
      </c>
      <c r="L837">
        <v>770</v>
      </c>
      <c r="M837" s="1">
        <v>41491</v>
      </c>
      <c r="N837" t="s">
        <v>835</v>
      </c>
      <c r="O837" t="s">
        <v>947</v>
      </c>
      <c r="P837" t="s">
        <v>949</v>
      </c>
      <c r="Q837" t="str">
        <f>IF(Table4[[#This Row],[DaysLate]]="","NA",IF(Table4[[#This Row],[DaysLate]]&lt;=0,"On Time",IF(Table4[[#This Row],[DaysLate]]&lt;=30,"1-30 Days",IF(Table4[[#This Row],[DaysLate]]&lt;=60,"30-60 Days",IF(Table4[[#This Row],[DaysLate]]&lt;=90,"60-90 Days","90+ Days")))))</f>
        <v>1-30 Days</v>
      </c>
      <c r="R837">
        <f>IF(Table4[[#This Row],[DaysLate]]="","",IF(Table4[[#This Row],[DaysLate]]&gt;0,1,0))</f>
        <v>1</v>
      </c>
      <c r="S837">
        <f>IF(Table4[[#This Row],[DisputedFlag]]="","",IF(Table4[[#This Row],[DisputedFlag]]="Yes",1,0))</f>
        <v>0</v>
      </c>
      <c r="T837">
        <f>IF(Table4[[#This Row],[PaymentStatus]]="Open",1,0)</f>
        <v>0</v>
      </c>
      <c r="U837">
        <f>IF(Table4[[#This Row],[InvoiceDate]]&lt;&gt;"",YEAR(Table4[[#This Row],[InvoiceDate]]),"")</f>
        <v>2012</v>
      </c>
    </row>
    <row r="838" spans="1:21" x14ac:dyDescent="0.4">
      <c r="A838" t="s">
        <v>998</v>
      </c>
      <c r="B838" t="s">
        <v>948</v>
      </c>
      <c r="C838" t="s">
        <v>866</v>
      </c>
      <c r="D838" s="1">
        <v>41387</v>
      </c>
      <c r="E838" s="1">
        <v>41417</v>
      </c>
      <c r="F838">
        <v>34.630000000000003</v>
      </c>
      <c r="H838" t="s">
        <v>28</v>
      </c>
      <c r="I838" s="1">
        <v>41387</v>
      </c>
      <c r="J838">
        <v>0</v>
      </c>
      <c r="K838" t="s">
        <v>834</v>
      </c>
      <c r="L838">
        <v>897</v>
      </c>
      <c r="M838" s="1">
        <v>41239</v>
      </c>
      <c r="N838" t="s">
        <v>838</v>
      </c>
      <c r="O838" t="s">
        <v>947</v>
      </c>
      <c r="P838" t="s">
        <v>949</v>
      </c>
      <c r="Q838" t="str">
        <f>IF(Table4[[#This Row],[DaysLate]]="","NA",IF(Table4[[#This Row],[DaysLate]]&lt;=0,"On Time",IF(Table4[[#This Row],[DaysLate]]&lt;=30,"1-30 Days",IF(Table4[[#This Row],[DaysLate]]&lt;=60,"30-60 Days",IF(Table4[[#This Row],[DaysLate]]&lt;=90,"60-90 Days","90+ Days")))))</f>
        <v>On Time</v>
      </c>
      <c r="R838">
        <f>IF(Table4[[#This Row],[DaysLate]]="","",IF(Table4[[#This Row],[DaysLate]]&gt;0,1,0))</f>
        <v>0</v>
      </c>
      <c r="S838">
        <f>IF(Table4[[#This Row],[DisputedFlag]]="","",IF(Table4[[#This Row],[DisputedFlag]]="Yes",1,0))</f>
        <v>0</v>
      </c>
      <c r="T838">
        <f>IF(Table4[[#This Row],[PaymentStatus]]="Open",1,0)</f>
        <v>0</v>
      </c>
      <c r="U838">
        <f>IF(Table4[[#This Row],[InvoiceDate]]&lt;&gt;"",YEAR(Table4[[#This Row],[InvoiceDate]]),"")</f>
        <v>2013</v>
      </c>
    </row>
    <row r="839" spans="1:21" x14ac:dyDescent="0.4">
      <c r="A839" t="s">
        <v>999</v>
      </c>
      <c r="B839" t="s">
        <v>948</v>
      </c>
      <c r="C839" t="s">
        <v>842</v>
      </c>
      <c r="D839" s="1">
        <v>41180</v>
      </c>
      <c r="E839" s="1">
        <v>41210</v>
      </c>
      <c r="F839">
        <v>89.15</v>
      </c>
      <c r="H839" t="s">
        <v>28</v>
      </c>
      <c r="I839" s="1">
        <v>41180</v>
      </c>
      <c r="J839">
        <v>2</v>
      </c>
      <c r="K839" t="s">
        <v>834</v>
      </c>
      <c r="L839">
        <v>818</v>
      </c>
      <c r="M839" s="1">
        <v>41514</v>
      </c>
      <c r="N839" t="s">
        <v>835</v>
      </c>
      <c r="O839" t="s">
        <v>947</v>
      </c>
      <c r="P839" t="s">
        <v>949</v>
      </c>
      <c r="Q839" t="str">
        <f>IF(Table4[[#This Row],[DaysLate]]="","NA",IF(Table4[[#This Row],[DaysLate]]&lt;=0,"On Time",IF(Table4[[#This Row],[DaysLate]]&lt;=30,"1-30 Days",IF(Table4[[#This Row],[DaysLate]]&lt;=60,"30-60 Days",IF(Table4[[#This Row],[DaysLate]]&lt;=90,"60-90 Days","90+ Days")))))</f>
        <v>1-30 Days</v>
      </c>
      <c r="R839">
        <f>IF(Table4[[#This Row],[DaysLate]]="","",IF(Table4[[#This Row],[DaysLate]]&gt;0,1,0))</f>
        <v>1</v>
      </c>
      <c r="S839">
        <f>IF(Table4[[#This Row],[DisputedFlag]]="","",IF(Table4[[#This Row],[DisputedFlag]]="Yes",1,0))</f>
        <v>0</v>
      </c>
      <c r="T839">
        <f>IF(Table4[[#This Row],[PaymentStatus]]="Open",1,0)</f>
        <v>0</v>
      </c>
      <c r="U839">
        <f>IF(Table4[[#This Row],[InvoiceDate]]&lt;&gt;"",YEAR(Table4[[#This Row],[InvoiceDate]]),"")</f>
        <v>2012</v>
      </c>
    </row>
    <row r="840" spans="1:21" x14ac:dyDescent="0.4">
      <c r="A840" t="s">
        <v>1000</v>
      </c>
      <c r="B840" t="s">
        <v>948</v>
      </c>
      <c r="C840" t="s">
        <v>833</v>
      </c>
      <c r="D840" s="1">
        <v>41402</v>
      </c>
      <c r="E840" s="1">
        <v>41373</v>
      </c>
      <c r="F840">
        <v>43.64</v>
      </c>
      <c r="H840" t="s">
        <v>28</v>
      </c>
      <c r="I840" s="1">
        <v>41402</v>
      </c>
      <c r="J840">
        <v>0</v>
      </c>
      <c r="K840" t="s">
        <v>834</v>
      </c>
      <c r="L840">
        <v>391</v>
      </c>
      <c r="M840" s="1">
        <v>41429</v>
      </c>
      <c r="N840" t="s">
        <v>838</v>
      </c>
      <c r="O840" t="s">
        <v>947</v>
      </c>
      <c r="P840" t="s">
        <v>949</v>
      </c>
      <c r="Q840" t="str">
        <f>IF(Table4[[#This Row],[DaysLate]]="","NA",IF(Table4[[#This Row],[DaysLate]]&lt;=0,"On Time",IF(Table4[[#This Row],[DaysLate]]&lt;=30,"1-30 Days",IF(Table4[[#This Row],[DaysLate]]&lt;=60,"30-60 Days",IF(Table4[[#This Row],[DaysLate]]&lt;=90,"60-90 Days","90+ Days")))))</f>
        <v>On Time</v>
      </c>
      <c r="R840">
        <f>IF(Table4[[#This Row],[DaysLate]]="","",IF(Table4[[#This Row],[DaysLate]]&gt;0,1,0))</f>
        <v>0</v>
      </c>
      <c r="S840">
        <f>IF(Table4[[#This Row],[DisputedFlag]]="","",IF(Table4[[#This Row],[DisputedFlag]]="Yes",1,0))</f>
        <v>0</v>
      </c>
      <c r="T840">
        <f>IF(Table4[[#This Row],[PaymentStatus]]="Open",1,0)</f>
        <v>0</v>
      </c>
      <c r="U840">
        <f>IF(Table4[[#This Row],[InvoiceDate]]&lt;&gt;"",YEAR(Table4[[#This Row],[InvoiceDate]]),"")</f>
        <v>2013</v>
      </c>
    </row>
    <row r="841" spans="1:21" x14ac:dyDescent="0.4">
      <c r="A841" t="s">
        <v>1001</v>
      </c>
      <c r="B841" t="s">
        <v>948</v>
      </c>
      <c r="C841" t="s">
        <v>856</v>
      </c>
      <c r="D841" s="1">
        <v>41265</v>
      </c>
      <c r="E841" s="1">
        <v>41295</v>
      </c>
      <c r="F841">
        <v>44.36</v>
      </c>
      <c r="H841" t="s">
        <v>28</v>
      </c>
      <c r="I841" s="1">
        <v>41265</v>
      </c>
      <c r="J841">
        <v>3</v>
      </c>
      <c r="K841" t="s">
        <v>834</v>
      </c>
      <c r="L841">
        <v>770</v>
      </c>
      <c r="M841" s="1">
        <v>41062</v>
      </c>
      <c r="N841" t="s">
        <v>838</v>
      </c>
      <c r="O841" t="s">
        <v>947</v>
      </c>
      <c r="P841" t="s">
        <v>949</v>
      </c>
      <c r="Q841" t="str">
        <f>IF(Table4[[#This Row],[DaysLate]]="","NA",IF(Table4[[#This Row],[DaysLate]]&lt;=0,"On Time",IF(Table4[[#This Row],[DaysLate]]&lt;=30,"1-30 Days",IF(Table4[[#This Row],[DaysLate]]&lt;=60,"30-60 Days",IF(Table4[[#This Row],[DaysLate]]&lt;=90,"60-90 Days","90+ Days")))))</f>
        <v>1-30 Days</v>
      </c>
      <c r="R841">
        <f>IF(Table4[[#This Row],[DaysLate]]="","",IF(Table4[[#This Row],[DaysLate]]&gt;0,1,0))</f>
        <v>1</v>
      </c>
      <c r="S841">
        <f>IF(Table4[[#This Row],[DisputedFlag]]="","",IF(Table4[[#This Row],[DisputedFlag]]="Yes",1,0))</f>
        <v>0</v>
      </c>
      <c r="T841">
        <f>IF(Table4[[#This Row],[PaymentStatus]]="Open",1,0)</f>
        <v>0</v>
      </c>
      <c r="U841">
        <f>IF(Table4[[#This Row],[InvoiceDate]]&lt;&gt;"",YEAR(Table4[[#This Row],[InvoiceDate]]),"")</f>
        <v>2012</v>
      </c>
    </row>
    <row r="842" spans="1:21" x14ac:dyDescent="0.4">
      <c r="A842" t="s">
        <v>1002</v>
      </c>
      <c r="B842" t="s">
        <v>948</v>
      </c>
      <c r="C842" t="s">
        <v>847</v>
      </c>
      <c r="D842" s="1">
        <v>41276</v>
      </c>
      <c r="E842" s="1">
        <v>41336</v>
      </c>
      <c r="F842">
        <v>56.65</v>
      </c>
      <c r="H842" t="s">
        <v>28</v>
      </c>
      <c r="I842" s="1">
        <v>41276</v>
      </c>
      <c r="J842">
        <v>0</v>
      </c>
      <c r="K842" t="s">
        <v>834</v>
      </c>
      <c r="L842">
        <v>770</v>
      </c>
      <c r="M842" s="1">
        <v>41274</v>
      </c>
      <c r="N842" t="s">
        <v>838</v>
      </c>
      <c r="O842" t="s">
        <v>947</v>
      </c>
      <c r="P842" t="s">
        <v>949</v>
      </c>
      <c r="Q842" t="str">
        <f>IF(Table4[[#This Row],[DaysLate]]="","NA",IF(Table4[[#This Row],[DaysLate]]&lt;=0,"On Time",IF(Table4[[#This Row],[DaysLate]]&lt;=30,"1-30 Days",IF(Table4[[#This Row],[DaysLate]]&lt;=60,"30-60 Days",IF(Table4[[#This Row],[DaysLate]]&lt;=90,"60-90 Days","90+ Days")))))</f>
        <v>On Time</v>
      </c>
      <c r="R842">
        <f>IF(Table4[[#This Row],[DaysLate]]="","",IF(Table4[[#This Row],[DaysLate]]&gt;0,1,0))</f>
        <v>0</v>
      </c>
      <c r="S842">
        <f>IF(Table4[[#This Row],[DisputedFlag]]="","",IF(Table4[[#This Row],[DisputedFlag]]="Yes",1,0))</f>
        <v>0</v>
      </c>
      <c r="T842">
        <f>IF(Table4[[#This Row],[PaymentStatus]]="Open",1,0)</f>
        <v>0</v>
      </c>
      <c r="U842">
        <f>IF(Table4[[#This Row],[InvoiceDate]]&lt;&gt;"",YEAR(Table4[[#This Row],[InvoiceDate]]),"")</f>
        <v>2013</v>
      </c>
    </row>
    <row r="843" spans="1:21" x14ac:dyDescent="0.4">
      <c r="A843" t="s">
        <v>1003</v>
      </c>
      <c r="B843" t="s">
        <v>948</v>
      </c>
      <c r="C843" t="s">
        <v>868</v>
      </c>
      <c r="D843" s="1">
        <v>40947</v>
      </c>
      <c r="E843" s="1">
        <v>40917</v>
      </c>
      <c r="F843">
        <v>58.2</v>
      </c>
      <c r="H843" t="s">
        <v>28</v>
      </c>
      <c r="I843" s="1">
        <v>40947</v>
      </c>
      <c r="J843">
        <v>0</v>
      </c>
      <c r="K843" t="s">
        <v>834</v>
      </c>
      <c r="L843">
        <v>391</v>
      </c>
      <c r="M843" s="1">
        <v>41240</v>
      </c>
      <c r="N843" t="s">
        <v>835</v>
      </c>
      <c r="O843" t="s">
        <v>947</v>
      </c>
      <c r="P843" t="s">
        <v>949</v>
      </c>
      <c r="Q843" t="str">
        <f>IF(Table4[[#This Row],[DaysLate]]="","NA",IF(Table4[[#This Row],[DaysLate]]&lt;=0,"On Time",IF(Table4[[#This Row],[DaysLate]]&lt;=30,"1-30 Days",IF(Table4[[#This Row],[DaysLate]]&lt;=60,"30-60 Days",IF(Table4[[#This Row],[DaysLate]]&lt;=90,"60-90 Days","90+ Days")))))</f>
        <v>On Time</v>
      </c>
      <c r="R843">
        <f>IF(Table4[[#This Row],[DaysLate]]="","",IF(Table4[[#This Row],[DaysLate]]&gt;0,1,0))</f>
        <v>0</v>
      </c>
      <c r="S843">
        <f>IF(Table4[[#This Row],[DisputedFlag]]="","",IF(Table4[[#This Row],[DisputedFlag]]="Yes",1,0))</f>
        <v>0</v>
      </c>
      <c r="T843">
        <f>IF(Table4[[#This Row],[PaymentStatus]]="Open",1,0)</f>
        <v>0</v>
      </c>
      <c r="U843">
        <f>IF(Table4[[#This Row],[InvoiceDate]]&lt;&gt;"",YEAR(Table4[[#This Row],[InvoiceDate]]),"")</f>
        <v>2012</v>
      </c>
    </row>
    <row r="844" spans="1:21" x14ac:dyDescent="0.4">
      <c r="A844" t="s">
        <v>1004</v>
      </c>
      <c r="B844" t="s">
        <v>948</v>
      </c>
      <c r="C844" t="s">
        <v>869</v>
      </c>
      <c r="D844" s="1">
        <v>41505</v>
      </c>
      <c r="E844" s="1">
        <v>41535</v>
      </c>
      <c r="F844">
        <v>83.05</v>
      </c>
      <c r="H844" t="s">
        <v>28</v>
      </c>
      <c r="I844" s="1">
        <v>41505</v>
      </c>
      <c r="J844">
        <v>0</v>
      </c>
      <c r="K844" t="s">
        <v>834</v>
      </c>
      <c r="L844">
        <v>391</v>
      </c>
      <c r="M844" s="1">
        <v>41201</v>
      </c>
      <c r="N844" t="s">
        <v>838</v>
      </c>
      <c r="O844" t="s">
        <v>947</v>
      </c>
      <c r="P844" t="s">
        <v>949</v>
      </c>
      <c r="Q844" t="str">
        <f>IF(Table4[[#This Row],[DaysLate]]="","NA",IF(Table4[[#This Row],[DaysLate]]&lt;=0,"On Time",IF(Table4[[#This Row],[DaysLate]]&lt;=30,"1-30 Days",IF(Table4[[#This Row],[DaysLate]]&lt;=60,"30-60 Days",IF(Table4[[#This Row],[DaysLate]]&lt;=90,"60-90 Days","90+ Days")))))</f>
        <v>On Time</v>
      </c>
      <c r="R844">
        <f>IF(Table4[[#This Row],[DaysLate]]="","",IF(Table4[[#This Row],[DaysLate]]&gt;0,1,0))</f>
        <v>0</v>
      </c>
      <c r="S844">
        <f>IF(Table4[[#This Row],[DisputedFlag]]="","",IF(Table4[[#This Row],[DisputedFlag]]="Yes",1,0))</f>
        <v>0</v>
      </c>
      <c r="T844">
        <f>IF(Table4[[#This Row],[PaymentStatus]]="Open",1,0)</f>
        <v>0</v>
      </c>
      <c r="U844">
        <f>IF(Table4[[#This Row],[InvoiceDate]]&lt;&gt;"",YEAR(Table4[[#This Row],[InvoiceDate]]),"")</f>
        <v>2013</v>
      </c>
    </row>
    <row r="845" spans="1:21" x14ac:dyDescent="0.4">
      <c r="A845" t="s">
        <v>1005</v>
      </c>
      <c r="B845" t="s">
        <v>948</v>
      </c>
      <c r="C845" t="s">
        <v>870</v>
      </c>
      <c r="D845" s="1">
        <v>41318</v>
      </c>
      <c r="E845" s="1">
        <v>41348</v>
      </c>
      <c r="F845">
        <v>60.03</v>
      </c>
      <c r="H845" t="s">
        <v>28</v>
      </c>
      <c r="I845" s="1">
        <v>41318</v>
      </c>
      <c r="J845">
        <v>0</v>
      </c>
      <c r="K845" t="s">
        <v>834</v>
      </c>
      <c r="L845">
        <v>391</v>
      </c>
      <c r="M845" s="1">
        <v>41341</v>
      </c>
      <c r="N845" t="s">
        <v>835</v>
      </c>
      <c r="O845" t="s">
        <v>947</v>
      </c>
      <c r="P845" t="s">
        <v>949</v>
      </c>
      <c r="Q845" t="str">
        <f>IF(Table4[[#This Row],[DaysLate]]="","NA",IF(Table4[[#This Row],[DaysLate]]&lt;=0,"On Time",IF(Table4[[#This Row],[DaysLate]]&lt;=30,"1-30 Days",IF(Table4[[#This Row],[DaysLate]]&lt;=60,"30-60 Days",IF(Table4[[#This Row],[DaysLate]]&lt;=90,"60-90 Days","90+ Days")))))</f>
        <v>On Time</v>
      </c>
      <c r="R845">
        <f>IF(Table4[[#This Row],[DaysLate]]="","",IF(Table4[[#This Row],[DaysLate]]&gt;0,1,0))</f>
        <v>0</v>
      </c>
      <c r="S845">
        <f>IF(Table4[[#This Row],[DisputedFlag]]="","",IF(Table4[[#This Row],[DisputedFlag]]="Yes",1,0))</f>
        <v>0</v>
      </c>
      <c r="T845">
        <f>IF(Table4[[#This Row],[PaymentStatus]]="Open",1,0)</f>
        <v>0</v>
      </c>
      <c r="U845">
        <f>IF(Table4[[#This Row],[InvoiceDate]]&lt;&gt;"",YEAR(Table4[[#This Row],[InvoiceDate]]),"")</f>
        <v>2013</v>
      </c>
    </row>
    <row r="846" spans="1:21" x14ac:dyDescent="0.4">
      <c r="A846" t="s">
        <v>1006</v>
      </c>
      <c r="B846" t="s">
        <v>948</v>
      </c>
      <c r="C846" t="s">
        <v>855</v>
      </c>
      <c r="D846" s="1">
        <v>41222</v>
      </c>
      <c r="E846" s="1">
        <v>41223</v>
      </c>
      <c r="F846">
        <v>59.01</v>
      </c>
      <c r="H846" t="s">
        <v>28</v>
      </c>
      <c r="I846" s="1">
        <v>41222</v>
      </c>
      <c r="J846">
        <v>0</v>
      </c>
      <c r="K846" t="s">
        <v>834</v>
      </c>
      <c r="L846">
        <v>406</v>
      </c>
      <c r="M846" s="1">
        <v>41029</v>
      </c>
      <c r="N846" t="s">
        <v>838</v>
      </c>
      <c r="O846" t="s">
        <v>947</v>
      </c>
      <c r="P846" t="s">
        <v>949</v>
      </c>
      <c r="Q846" t="str">
        <f>IF(Table4[[#This Row],[DaysLate]]="","NA",IF(Table4[[#This Row],[DaysLate]]&lt;=0,"On Time",IF(Table4[[#This Row],[DaysLate]]&lt;=30,"1-30 Days",IF(Table4[[#This Row],[DaysLate]]&lt;=60,"30-60 Days",IF(Table4[[#This Row],[DaysLate]]&lt;=90,"60-90 Days","90+ Days")))))</f>
        <v>On Time</v>
      </c>
      <c r="R846">
        <f>IF(Table4[[#This Row],[DaysLate]]="","",IF(Table4[[#This Row],[DaysLate]]&gt;0,1,0))</f>
        <v>0</v>
      </c>
      <c r="S846">
        <f>IF(Table4[[#This Row],[DisputedFlag]]="","",IF(Table4[[#This Row],[DisputedFlag]]="Yes",1,0))</f>
        <v>0</v>
      </c>
      <c r="T846">
        <f>IF(Table4[[#This Row],[PaymentStatus]]="Open",1,0)</f>
        <v>0</v>
      </c>
      <c r="U846">
        <f>IF(Table4[[#This Row],[InvoiceDate]]&lt;&gt;"",YEAR(Table4[[#This Row],[InvoiceDate]]),"")</f>
        <v>2012</v>
      </c>
    </row>
    <row r="847" spans="1:21" x14ac:dyDescent="0.4">
      <c r="A847" t="s">
        <v>1007</v>
      </c>
      <c r="B847" t="s">
        <v>948</v>
      </c>
      <c r="C847" t="s">
        <v>871</v>
      </c>
      <c r="D847" s="1">
        <v>41391</v>
      </c>
      <c r="E847" s="1">
        <v>41421</v>
      </c>
      <c r="F847">
        <v>66.849999999999994</v>
      </c>
      <c r="H847" t="s">
        <v>28</v>
      </c>
      <c r="I847" s="1">
        <v>41391</v>
      </c>
      <c r="J847">
        <v>0</v>
      </c>
      <c r="K847" t="s">
        <v>834</v>
      </c>
      <c r="L847">
        <v>406</v>
      </c>
      <c r="M847" s="1">
        <v>41190</v>
      </c>
      <c r="N847" t="s">
        <v>838</v>
      </c>
      <c r="O847" t="s">
        <v>947</v>
      </c>
      <c r="P847" t="s">
        <v>949</v>
      </c>
      <c r="Q847" t="str">
        <f>IF(Table4[[#This Row],[DaysLate]]="","NA",IF(Table4[[#This Row],[DaysLate]]&lt;=0,"On Time",IF(Table4[[#This Row],[DaysLate]]&lt;=30,"1-30 Days",IF(Table4[[#This Row],[DaysLate]]&lt;=60,"30-60 Days",IF(Table4[[#This Row],[DaysLate]]&lt;=90,"60-90 Days","90+ Days")))))</f>
        <v>On Time</v>
      </c>
      <c r="R847">
        <f>IF(Table4[[#This Row],[DaysLate]]="","",IF(Table4[[#This Row],[DaysLate]]&gt;0,1,0))</f>
        <v>0</v>
      </c>
      <c r="S847">
        <f>IF(Table4[[#This Row],[DisputedFlag]]="","",IF(Table4[[#This Row],[DisputedFlag]]="Yes",1,0))</f>
        <v>0</v>
      </c>
      <c r="T847">
        <f>IF(Table4[[#This Row],[PaymentStatus]]="Open",1,0)</f>
        <v>0</v>
      </c>
      <c r="U847">
        <f>IF(Table4[[#This Row],[InvoiceDate]]&lt;&gt;"",YEAR(Table4[[#This Row],[InvoiceDate]]),"")</f>
        <v>2013</v>
      </c>
    </row>
    <row r="848" spans="1:21" x14ac:dyDescent="0.4">
      <c r="A848" t="s">
        <v>1008</v>
      </c>
      <c r="B848" t="s">
        <v>948</v>
      </c>
      <c r="C848" t="s">
        <v>872</v>
      </c>
      <c r="D848" s="1">
        <v>41141</v>
      </c>
      <c r="E848" s="1">
        <v>41171</v>
      </c>
      <c r="F848">
        <v>78.83</v>
      </c>
      <c r="H848" t="s">
        <v>28</v>
      </c>
      <c r="I848" s="1">
        <v>41141</v>
      </c>
      <c r="J848">
        <v>14</v>
      </c>
      <c r="K848" t="s">
        <v>837</v>
      </c>
      <c r="L848">
        <v>818</v>
      </c>
      <c r="M848" s="1">
        <v>41193</v>
      </c>
      <c r="N848" t="s">
        <v>835</v>
      </c>
      <c r="O848" t="s">
        <v>947</v>
      </c>
      <c r="P848" t="s">
        <v>949</v>
      </c>
      <c r="Q848" t="str">
        <f>IF(Table4[[#This Row],[DaysLate]]="","NA",IF(Table4[[#This Row],[DaysLate]]&lt;=0,"On Time",IF(Table4[[#This Row],[DaysLate]]&lt;=30,"1-30 Days",IF(Table4[[#This Row],[DaysLate]]&lt;=60,"30-60 Days",IF(Table4[[#This Row],[DaysLate]]&lt;=90,"60-90 Days","90+ Days")))))</f>
        <v>1-30 Days</v>
      </c>
      <c r="R848">
        <f>IF(Table4[[#This Row],[DaysLate]]="","",IF(Table4[[#This Row],[DaysLate]]&gt;0,1,0))</f>
        <v>1</v>
      </c>
      <c r="S848">
        <f>IF(Table4[[#This Row],[DisputedFlag]]="","",IF(Table4[[#This Row],[DisputedFlag]]="Yes",1,0))</f>
        <v>1</v>
      </c>
      <c r="T848">
        <f>IF(Table4[[#This Row],[PaymentStatus]]="Open",1,0)</f>
        <v>0</v>
      </c>
      <c r="U848">
        <f>IF(Table4[[#This Row],[InvoiceDate]]&lt;&gt;"",YEAR(Table4[[#This Row],[InvoiceDate]]),"")</f>
        <v>2012</v>
      </c>
    </row>
    <row r="849" spans="1:21" x14ac:dyDescent="0.4">
      <c r="A849" t="s">
        <v>1009</v>
      </c>
      <c r="B849" t="s">
        <v>948</v>
      </c>
      <c r="C849" t="s">
        <v>873</v>
      </c>
      <c r="D849" s="1">
        <v>41556</v>
      </c>
      <c r="E849" s="1">
        <v>41557</v>
      </c>
      <c r="F849">
        <v>65</v>
      </c>
      <c r="H849" t="s">
        <v>28</v>
      </c>
      <c r="I849" s="1">
        <v>41556</v>
      </c>
      <c r="J849">
        <v>7</v>
      </c>
      <c r="K849" t="s">
        <v>834</v>
      </c>
      <c r="L849">
        <v>770</v>
      </c>
      <c r="M849" s="1">
        <v>41159</v>
      </c>
      <c r="N849" t="s">
        <v>838</v>
      </c>
      <c r="O849" t="s">
        <v>947</v>
      </c>
      <c r="P849" t="s">
        <v>949</v>
      </c>
      <c r="Q849" t="str">
        <f>IF(Table4[[#This Row],[DaysLate]]="","NA",IF(Table4[[#This Row],[DaysLate]]&lt;=0,"On Time",IF(Table4[[#This Row],[DaysLate]]&lt;=30,"1-30 Days",IF(Table4[[#This Row],[DaysLate]]&lt;=60,"30-60 Days",IF(Table4[[#This Row],[DaysLate]]&lt;=90,"60-90 Days","90+ Days")))))</f>
        <v>1-30 Days</v>
      </c>
      <c r="R849">
        <f>IF(Table4[[#This Row],[DaysLate]]="","",IF(Table4[[#This Row],[DaysLate]]&gt;0,1,0))</f>
        <v>1</v>
      </c>
      <c r="S849">
        <f>IF(Table4[[#This Row],[DisputedFlag]]="","",IF(Table4[[#This Row],[DisputedFlag]]="Yes",1,0))</f>
        <v>0</v>
      </c>
      <c r="T849">
        <f>IF(Table4[[#This Row],[PaymentStatus]]="Open",1,0)</f>
        <v>0</v>
      </c>
      <c r="U849">
        <f>IF(Table4[[#This Row],[InvoiceDate]]&lt;&gt;"",YEAR(Table4[[#This Row],[InvoiceDate]]),"")</f>
        <v>2013</v>
      </c>
    </row>
    <row r="850" spans="1:21" x14ac:dyDescent="0.4">
      <c r="A850" t="s">
        <v>1010</v>
      </c>
      <c r="B850" t="s">
        <v>948</v>
      </c>
      <c r="C850" t="s">
        <v>874</v>
      </c>
      <c r="D850" s="1">
        <v>41151</v>
      </c>
      <c r="E850" s="1">
        <v>41181</v>
      </c>
      <c r="F850">
        <v>57.18</v>
      </c>
      <c r="H850" t="s">
        <v>28</v>
      </c>
      <c r="I850" s="1">
        <v>41151</v>
      </c>
      <c r="J850">
        <v>0</v>
      </c>
      <c r="K850" t="s">
        <v>834</v>
      </c>
      <c r="L850">
        <v>391</v>
      </c>
      <c r="M850" s="1">
        <v>41224</v>
      </c>
      <c r="N850" t="s">
        <v>835</v>
      </c>
      <c r="O850" t="s">
        <v>947</v>
      </c>
      <c r="P850" t="s">
        <v>949</v>
      </c>
      <c r="Q850" t="str">
        <f>IF(Table4[[#This Row],[DaysLate]]="","NA",IF(Table4[[#This Row],[DaysLate]]&lt;=0,"On Time",IF(Table4[[#This Row],[DaysLate]]&lt;=30,"1-30 Days",IF(Table4[[#This Row],[DaysLate]]&lt;=60,"30-60 Days",IF(Table4[[#This Row],[DaysLate]]&lt;=90,"60-90 Days","90+ Days")))))</f>
        <v>On Time</v>
      </c>
      <c r="R850">
        <f>IF(Table4[[#This Row],[DaysLate]]="","",IF(Table4[[#This Row],[DaysLate]]&gt;0,1,0))</f>
        <v>0</v>
      </c>
      <c r="S850">
        <f>IF(Table4[[#This Row],[DisputedFlag]]="","",IF(Table4[[#This Row],[DisputedFlag]]="Yes",1,0))</f>
        <v>0</v>
      </c>
      <c r="T850">
        <f>IF(Table4[[#This Row],[PaymentStatus]]="Open",1,0)</f>
        <v>0</v>
      </c>
      <c r="U850">
        <f>IF(Table4[[#This Row],[InvoiceDate]]&lt;&gt;"",YEAR(Table4[[#This Row],[InvoiceDate]]),"")</f>
        <v>2012</v>
      </c>
    </row>
    <row r="851" spans="1:21" x14ac:dyDescent="0.4">
      <c r="A851" t="s">
        <v>1011</v>
      </c>
      <c r="B851" t="s">
        <v>948</v>
      </c>
      <c r="C851" t="s">
        <v>875</v>
      </c>
      <c r="D851" s="1">
        <v>40947</v>
      </c>
      <c r="E851" s="1">
        <v>40917</v>
      </c>
      <c r="F851">
        <v>74.650000000000006</v>
      </c>
      <c r="H851" t="s">
        <v>28</v>
      </c>
      <c r="I851" s="1">
        <v>40947</v>
      </c>
      <c r="J851">
        <v>17</v>
      </c>
      <c r="K851" t="s">
        <v>834</v>
      </c>
      <c r="L851">
        <v>391</v>
      </c>
      <c r="M851" s="1">
        <v>40947</v>
      </c>
      <c r="N851" t="s">
        <v>835</v>
      </c>
      <c r="O851" t="s">
        <v>947</v>
      </c>
      <c r="P851" t="s">
        <v>949</v>
      </c>
      <c r="Q851" t="str">
        <f>IF(Table4[[#This Row],[DaysLate]]="","NA",IF(Table4[[#This Row],[DaysLate]]&lt;=0,"On Time",IF(Table4[[#This Row],[DaysLate]]&lt;=30,"1-30 Days",IF(Table4[[#This Row],[DaysLate]]&lt;=60,"30-60 Days",IF(Table4[[#This Row],[DaysLate]]&lt;=90,"60-90 Days","90+ Days")))))</f>
        <v>1-30 Days</v>
      </c>
      <c r="R851">
        <f>IF(Table4[[#This Row],[DaysLate]]="","",IF(Table4[[#This Row],[DaysLate]]&gt;0,1,0))</f>
        <v>1</v>
      </c>
      <c r="S851">
        <f>IF(Table4[[#This Row],[DisputedFlag]]="","",IF(Table4[[#This Row],[DisputedFlag]]="Yes",1,0))</f>
        <v>0</v>
      </c>
      <c r="T851">
        <f>IF(Table4[[#This Row],[PaymentStatus]]="Open",1,0)</f>
        <v>0</v>
      </c>
      <c r="U851">
        <f>IF(Table4[[#This Row],[InvoiceDate]]&lt;&gt;"",YEAR(Table4[[#This Row],[InvoiceDate]]),"")</f>
        <v>2012</v>
      </c>
    </row>
    <row r="852" spans="1:21" x14ac:dyDescent="0.4">
      <c r="A852" t="s">
        <v>1012</v>
      </c>
      <c r="B852" t="s">
        <v>948</v>
      </c>
      <c r="C852" t="s">
        <v>870</v>
      </c>
      <c r="D852" s="1">
        <v>41158</v>
      </c>
      <c r="E852" s="1">
        <v>41159</v>
      </c>
      <c r="F852">
        <v>59.85</v>
      </c>
      <c r="H852" t="s">
        <v>28</v>
      </c>
      <c r="I852" s="1">
        <v>41158</v>
      </c>
      <c r="J852">
        <v>0</v>
      </c>
      <c r="K852" t="s">
        <v>834</v>
      </c>
      <c r="L852">
        <v>391</v>
      </c>
      <c r="M852" s="1">
        <v>41341</v>
      </c>
      <c r="N852" t="s">
        <v>835</v>
      </c>
      <c r="O852" t="s">
        <v>947</v>
      </c>
      <c r="P852" t="s">
        <v>949</v>
      </c>
      <c r="Q852" t="str">
        <f>IF(Table4[[#This Row],[DaysLate]]="","NA",IF(Table4[[#This Row],[DaysLate]]&lt;=0,"On Time",IF(Table4[[#This Row],[DaysLate]]&lt;=30,"1-30 Days",IF(Table4[[#This Row],[DaysLate]]&lt;=60,"30-60 Days",IF(Table4[[#This Row],[DaysLate]]&lt;=90,"60-90 Days","90+ Days")))))</f>
        <v>On Time</v>
      </c>
      <c r="R852">
        <f>IF(Table4[[#This Row],[DaysLate]]="","",IF(Table4[[#This Row],[DaysLate]]&gt;0,1,0))</f>
        <v>0</v>
      </c>
      <c r="S852">
        <f>IF(Table4[[#This Row],[DisputedFlag]]="","",IF(Table4[[#This Row],[DisputedFlag]]="Yes",1,0))</f>
        <v>0</v>
      </c>
      <c r="T852">
        <f>IF(Table4[[#This Row],[PaymentStatus]]="Open",1,0)</f>
        <v>0</v>
      </c>
      <c r="U852">
        <f>IF(Table4[[#This Row],[InvoiceDate]]&lt;&gt;"",YEAR(Table4[[#This Row],[InvoiceDate]]),"")</f>
        <v>2012</v>
      </c>
    </row>
    <row r="853" spans="1:21" x14ac:dyDescent="0.4">
      <c r="A853" t="s">
        <v>1013</v>
      </c>
      <c r="B853" t="s">
        <v>948</v>
      </c>
      <c r="C853" t="s">
        <v>876</v>
      </c>
      <c r="D853" s="1">
        <v>41188</v>
      </c>
      <c r="E853" s="1">
        <v>41189</v>
      </c>
      <c r="F853">
        <v>40.54</v>
      </c>
      <c r="H853" t="s">
        <v>28</v>
      </c>
      <c r="I853" s="1">
        <v>41188</v>
      </c>
      <c r="J853">
        <v>1</v>
      </c>
      <c r="K853" t="s">
        <v>837</v>
      </c>
      <c r="L853">
        <v>406</v>
      </c>
      <c r="M853" s="1">
        <v>41352</v>
      </c>
      <c r="N853" t="s">
        <v>835</v>
      </c>
      <c r="O853" t="s">
        <v>947</v>
      </c>
      <c r="P853" t="s">
        <v>949</v>
      </c>
      <c r="Q853" t="str">
        <f>IF(Table4[[#This Row],[DaysLate]]="","NA",IF(Table4[[#This Row],[DaysLate]]&lt;=0,"On Time",IF(Table4[[#This Row],[DaysLate]]&lt;=30,"1-30 Days",IF(Table4[[#This Row],[DaysLate]]&lt;=60,"30-60 Days",IF(Table4[[#This Row],[DaysLate]]&lt;=90,"60-90 Days","90+ Days")))))</f>
        <v>1-30 Days</v>
      </c>
      <c r="R853">
        <f>IF(Table4[[#This Row],[DaysLate]]="","",IF(Table4[[#This Row],[DaysLate]]&gt;0,1,0))</f>
        <v>1</v>
      </c>
      <c r="S853">
        <f>IF(Table4[[#This Row],[DisputedFlag]]="","",IF(Table4[[#This Row],[DisputedFlag]]="Yes",1,0))</f>
        <v>1</v>
      </c>
      <c r="T853">
        <f>IF(Table4[[#This Row],[PaymentStatus]]="Open",1,0)</f>
        <v>0</v>
      </c>
      <c r="U853">
        <f>IF(Table4[[#This Row],[InvoiceDate]]&lt;&gt;"",YEAR(Table4[[#This Row],[InvoiceDate]]),"")</f>
        <v>2012</v>
      </c>
    </row>
    <row r="854" spans="1:21" x14ac:dyDescent="0.4">
      <c r="A854" t="s">
        <v>1014</v>
      </c>
      <c r="B854" t="s">
        <v>948</v>
      </c>
      <c r="C854" t="s">
        <v>877</v>
      </c>
      <c r="D854" s="1">
        <v>40977</v>
      </c>
      <c r="E854" s="1">
        <v>40978</v>
      </c>
      <c r="F854">
        <v>51.44</v>
      </c>
      <c r="H854" t="s">
        <v>28</v>
      </c>
      <c r="I854" s="1">
        <v>40977</v>
      </c>
      <c r="J854">
        <v>14</v>
      </c>
      <c r="K854" t="s">
        <v>834</v>
      </c>
      <c r="L854">
        <v>391</v>
      </c>
      <c r="M854" s="1">
        <v>41051</v>
      </c>
      <c r="N854" t="s">
        <v>838</v>
      </c>
      <c r="O854" t="s">
        <v>947</v>
      </c>
      <c r="P854" t="s">
        <v>949</v>
      </c>
      <c r="Q854" t="str">
        <f>IF(Table4[[#This Row],[DaysLate]]="","NA",IF(Table4[[#This Row],[DaysLate]]&lt;=0,"On Time",IF(Table4[[#This Row],[DaysLate]]&lt;=30,"1-30 Days",IF(Table4[[#This Row],[DaysLate]]&lt;=60,"30-60 Days",IF(Table4[[#This Row],[DaysLate]]&lt;=90,"60-90 Days","90+ Days")))))</f>
        <v>1-30 Days</v>
      </c>
      <c r="R854">
        <f>IF(Table4[[#This Row],[DaysLate]]="","",IF(Table4[[#This Row],[DaysLate]]&gt;0,1,0))</f>
        <v>1</v>
      </c>
      <c r="S854">
        <f>IF(Table4[[#This Row],[DisputedFlag]]="","",IF(Table4[[#This Row],[DisputedFlag]]="Yes",1,0))</f>
        <v>0</v>
      </c>
      <c r="T854">
        <f>IF(Table4[[#This Row],[PaymentStatus]]="Open",1,0)</f>
        <v>0</v>
      </c>
      <c r="U854">
        <f>IF(Table4[[#This Row],[InvoiceDate]]&lt;&gt;"",YEAR(Table4[[#This Row],[InvoiceDate]]),"")</f>
        <v>2012</v>
      </c>
    </row>
    <row r="855" spans="1:21" x14ac:dyDescent="0.4">
      <c r="A855" t="s">
        <v>1015</v>
      </c>
      <c r="B855" t="s">
        <v>948</v>
      </c>
      <c r="C855" t="s">
        <v>878</v>
      </c>
      <c r="D855" s="1">
        <v>41470</v>
      </c>
      <c r="E855" s="1">
        <v>41500</v>
      </c>
      <c r="F855">
        <v>28.43</v>
      </c>
      <c r="H855" t="s">
        <v>28</v>
      </c>
      <c r="I855" s="1">
        <v>41470</v>
      </c>
      <c r="J855">
        <v>0</v>
      </c>
      <c r="K855" t="s">
        <v>834</v>
      </c>
      <c r="L855">
        <v>770</v>
      </c>
      <c r="M855" s="1">
        <v>41274</v>
      </c>
      <c r="N855" t="s">
        <v>838</v>
      </c>
      <c r="O855" t="s">
        <v>947</v>
      </c>
      <c r="P855" t="s">
        <v>949</v>
      </c>
      <c r="Q855" t="str">
        <f>IF(Table4[[#This Row],[DaysLate]]="","NA",IF(Table4[[#This Row],[DaysLate]]&lt;=0,"On Time",IF(Table4[[#This Row],[DaysLate]]&lt;=30,"1-30 Days",IF(Table4[[#This Row],[DaysLate]]&lt;=60,"30-60 Days",IF(Table4[[#This Row],[DaysLate]]&lt;=90,"60-90 Days","90+ Days")))))</f>
        <v>On Time</v>
      </c>
      <c r="R855">
        <f>IF(Table4[[#This Row],[DaysLate]]="","",IF(Table4[[#This Row],[DaysLate]]&gt;0,1,0))</f>
        <v>0</v>
      </c>
      <c r="S855">
        <f>IF(Table4[[#This Row],[DisputedFlag]]="","",IF(Table4[[#This Row],[DisputedFlag]]="Yes",1,0))</f>
        <v>0</v>
      </c>
      <c r="T855">
        <f>IF(Table4[[#This Row],[PaymentStatus]]="Open",1,0)</f>
        <v>0</v>
      </c>
      <c r="U855">
        <f>IF(Table4[[#This Row],[InvoiceDate]]&lt;&gt;"",YEAR(Table4[[#This Row],[InvoiceDate]]),"")</f>
        <v>2013</v>
      </c>
    </row>
    <row r="856" spans="1:21" x14ac:dyDescent="0.4">
      <c r="A856" t="s">
        <v>1016</v>
      </c>
      <c r="B856" t="s">
        <v>948</v>
      </c>
      <c r="C856" t="s">
        <v>879</v>
      </c>
      <c r="D856" s="1">
        <v>41316</v>
      </c>
      <c r="E856" s="1">
        <v>41317</v>
      </c>
      <c r="F856">
        <v>78.73</v>
      </c>
      <c r="H856" t="s">
        <v>28</v>
      </c>
      <c r="I856" s="1">
        <v>41316</v>
      </c>
      <c r="J856">
        <v>2</v>
      </c>
      <c r="K856" t="s">
        <v>837</v>
      </c>
      <c r="L856">
        <v>406</v>
      </c>
      <c r="M856" s="1">
        <v>40985</v>
      </c>
      <c r="N856" t="s">
        <v>838</v>
      </c>
      <c r="O856" t="s">
        <v>947</v>
      </c>
      <c r="P856" t="s">
        <v>949</v>
      </c>
      <c r="Q856" t="str">
        <f>IF(Table4[[#This Row],[DaysLate]]="","NA",IF(Table4[[#This Row],[DaysLate]]&lt;=0,"On Time",IF(Table4[[#This Row],[DaysLate]]&lt;=30,"1-30 Days",IF(Table4[[#This Row],[DaysLate]]&lt;=60,"30-60 Days",IF(Table4[[#This Row],[DaysLate]]&lt;=90,"60-90 Days","90+ Days")))))</f>
        <v>1-30 Days</v>
      </c>
      <c r="R856">
        <f>IF(Table4[[#This Row],[DaysLate]]="","",IF(Table4[[#This Row],[DaysLate]]&gt;0,1,0))</f>
        <v>1</v>
      </c>
      <c r="S856">
        <f>IF(Table4[[#This Row],[DisputedFlag]]="","",IF(Table4[[#This Row],[DisputedFlag]]="Yes",1,0))</f>
        <v>1</v>
      </c>
      <c r="T856">
        <f>IF(Table4[[#This Row],[PaymentStatus]]="Open",1,0)</f>
        <v>0</v>
      </c>
      <c r="U856">
        <f>IF(Table4[[#This Row],[InvoiceDate]]&lt;&gt;"",YEAR(Table4[[#This Row],[InvoiceDate]]),"")</f>
        <v>2013</v>
      </c>
    </row>
    <row r="857" spans="1:21" x14ac:dyDescent="0.4">
      <c r="A857" t="s">
        <v>1017</v>
      </c>
      <c r="B857" t="s">
        <v>948</v>
      </c>
      <c r="C857" t="s">
        <v>880</v>
      </c>
      <c r="D857" s="1">
        <v>41150</v>
      </c>
      <c r="E857" s="1">
        <v>41180</v>
      </c>
      <c r="F857">
        <v>56.26</v>
      </c>
      <c r="H857" t="s">
        <v>28</v>
      </c>
      <c r="I857" s="1">
        <v>41150</v>
      </c>
      <c r="J857">
        <v>0</v>
      </c>
      <c r="K857" t="s">
        <v>837</v>
      </c>
      <c r="L857">
        <v>897</v>
      </c>
      <c r="M857" s="1">
        <v>41208</v>
      </c>
      <c r="N857" t="s">
        <v>835</v>
      </c>
      <c r="O857" t="s">
        <v>947</v>
      </c>
      <c r="P857" t="s">
        <v>949</v>
      </c>
      <c r="Q857" t="str">
        <f>IF(Table4[[#This Row],[DaysLate]]="","NA",IF(Table4[[#This Row],[DaysLate]]&lt;=0,"On Time",IF(Table4[[#This Row],[DaysLate]]&lt;=30,"1-30 Days",IF(Table4[[#This Row],[DaysLate]]&lt;=60,"30-60 Days",IF(Table4[[#This Row],[DaysLate]]&lt;=90,"60-90 Days","90+ Days")))))</f>
        <v>On Time</v>
      </c>
      <c r="R857">
        <f>IF(Table4[[#This Row],[DaysLate]]="","",IF(Table4[[#This Row],[DaysLate]]&gt;0,1,0))</f>
        <v>0</v>
      </c>
      <c r="S857">
        <f>IF(Table4[[#This Row],[DisputedFlag]]="","",IF(Table4[[#This Row],[DisputedFlag]]="Yes",1,0))</f>
        <v>1</v>
      </c>
      <c r="T857">
        <f>IF(Table4[[#This Row],[PaymentStatus]]="Open",1,0)</f>
        <v>0</v>
      </c>
      <c r="U857">
        <f>IF(Table4[[#This Row],[InvoiceDate]]&lt;&gt;"",YEAR(Table4[[#This Row],[InvoiceDate]]),"")</f>
        <v>2012</v>
      </c>
    </row>
    <row r="858" spans="1:21" x14ac:dyDescent="0.4">
      <c r="A858" t="s">
        <v>1018</v>
      </c>
      <c r="B858" t="s">
        <v>948</v>
      </c>
      <c r="C858" t="s">
        <v>881</v>
      </c>
      <c r="D858" s="1">
        <v>41549</v>
      </c>
      <c r="E858" s="1">
        <v>41611</v>
      </c>
      <c r="F858">
        <v>77.260000000000005</v>
      </c>
      <c r="H858" t="s">
        <v>28</v>
      </c>
      <c r="I858" s="1">
        <v>41549</v>
      </c>
      <c r="J858">
        <v>1</v>
      </c>
      <c r="K858" t="s">
        <v>834</v>
      </c>
      <c r="L858">
        <v>391</v>
      </c>
      <c r="M858" s="1">
        <v>41525</v>
      </c>
      <c r="N858" t="s">
        <v>835</v>
      </c>
      <c r="O858" t="s">
        <v>947</v>
      </c>
      <c r="P858" t="s">
        <v>949</v>
      </c>
      <c r="Q858" t="str">
        <f>IF(Table4[[#This Row],[DaysLate]]="","NA",IF(Table4[[#This Row],[DaysLate]]&lt;=0,"On Time",IF(Table4[[#This Row],[DaysLate]]&lt;=30,"1-30 Days",IF(Table4[[#This Row],[DaysLate]]&lt;=60,"30-60 Days",IF(Table4[[#This Row],[DaysLate]]&lt;=90,"60-90 Days","90+ Days")))))</f>
        <v>1-30 Days</v>
      </c>
      <c r="R858">
        <f>IF(Table4[[#This Row],[DaysLate]]="","",IF(Table4[[#This Row],[DaysLate]]&gt;0,1,0))</f>
        <v>1</v>
      </c>
      <c r="S858">
        <f>IF(Table4[[#This Row],[DisputedFlag]]="","",IF(Table4[[#This Row],[DisputedFlag]]="Yes",1,0))</f>
        <v>0</v>
      </c>
      <c r="T858">
        <f>IF(Table4[[#This Row],[PaymentStatus]]="Open",1,0)</f>
        <v>0</v>
      </c>
      <c r="U858">
        <f>IF(Table4[[#This Row],[InvoiceDate]]&lt;&gt;"",YEAR(Table4[[#This Row],[InvoiceDate]]),"")</f>
        <v>2013</v>
      </c>
    </row>
    <row r="859" spans="1:21" x14ac:dyDescent="0.4">
      <c r="A859" t="s">
        <v>1019</v>
      </c>
      <c r="B859" t="s">
        <v>948</v>
      </c>
      <c r="C859" t="s">
        <v>882</v>
      </c>
      <c r="D859" s="1">
        <v>41175</v>
      </c>
      <c r="E859" s="1">
        <v>41205</v>
      </c>
      <c r="F859">
        <v>64.599999999999994</v>
      </c>
      <c r="H859" t="s">
        <v>28</v>
      </c>
      <c r="I859" s="1">
        <v>41175</v>
      </c>
      <c r="J859">
        <v>0</v>
      </c>
      <c r="K859" t="s">
        <v>834</v>
      </c>
      <c r="L859">
        <v>406</v>
      </c>
      <c r="M859" s="1">
        <v>41368</v>
      </c>
      <c r="N859" t="s">
        <v>835</v>
      </c>
      <c r="O859" t="s">
        <v>947</v>
      </c>
      <c r="P859" t="s">
        <v>949</v>
      </c>
      <c r="Q859" t="str">
        <f>IF(Table4[[#This Row],[DaysLate]]="","NA",IF(Table4[[#This Row],[DaysLate]]&lt;=0,"On Time",IF(Table4[[#This Row],[DaysLate]]&lt;=30,"1-30 Days",IF(Table4[[#This Row],[DaysLate]]&lt;=60,"30-60 Days",IF(Table4[[#This Row],[DaysLate]]&lt;=90,"60-90 Days","90+ Days")))))</f>
        <v>On Time</v>
      </c>
      <c r="R859">
        <f>IF(Table4[[#This Row],[DaysLate]]="","",IF(Table4[[#This Row],[DaysLate]]&gt;0,1,0))</f>
        <v>0</v>
      </c>
      <c r="S859">
        <f>IF(Table4[[#This Row],[DisputedFlag]]="","",IF(Table4[[#This Row],[DisputedFlag]]="Yes",1,0))</f>
        <v>0</v>
      </c>
      <c r="T859">
        <f>IF(Table4[[#This Row],[PaymentStatus]]="Open",1,0)</f>
        <v>0</v>
      </c>
      <c r="U859">
        <f>IF(Table4[[#This Row],[InvoiceDate]]&lt;&gt;"",YEAR(Table4[[#This Row],[InvoiceDate]]),"")</f>
        <v>2012</v>
      </c>
    </row>
    <row r="860" spans="1:21" x14ac:dyDescent="0.4">
      <c r="A860" t="s">
        <v>1020</v>
      </c>
      <c r="B860" t="s">
        <v>948</v>
      </c>
      <c r="C860" t="s">
        <v>848</v>
      </c>
      <c r="D860" s="1">
        <v>40921</v>
      </c>
      <c r="E860" s="1">
        <v>41245</v>
      </c>
      <c r="F860">
        <v>54.44</v>
      </c>
      <c r="H860" t="s">
        <v>28</v>
      </c>
      <c r="I860" s="1">
        <v>40921</v>
      </c>
      <c r="J860">
        <v>0</v>
      </c>
      <c r="K860" t="s">
        <v>834</v>
      </c>
      <c r="L860">
        <v>406</v>
      </c>
      <c r="M860" s="1">
        <v>41222</v>
      </c>
      <c r="N860" t="s">
        <v>835</v>
      </c>
      <c r="O860" t="s">
        <v>947</v>
      </c>
      <c r="P860" t="s">
        <v>949</v>
      </c>
      <c r="Q860" t="str">
        <f>IF(Table4[[#This Row],[DaysLate]]="","NA",IF(Table4[[#This Row],[DaysLate]]&lt;=0,"On Time",IF(Table4[[#This Row],[DaysLate]]&lt;=30,"1-30 Days",IF(Table4[[#This Row],[DaysLate]]&lt;=60,"30-60 Days",IF(Table4[[#This Row],[DaysLate]]&lt;=90,"60-90 Days","90+ Days")))))</f>
        <v>On Time</v>
      </c>
      <c r="R860">
        <f>IF(Table4[[#This Row],[DaysLate]]="","",IF(Table4[[#This Row],[DaysLate]]&gt;0,1,0))</f>
        <v>0</v>
      </c>
      <c r="S860">
        <f>IF(Table4[[#This Row],[DisputedFlag]]="","",IF(Table4[[#This Row],[DisputedFlag]]="Yes",1,0))</f>
        <v>0</v>
      </c>
      <c r="T860">
        <f>IF(Table4[[#This Row],[PaymentStatus]]="Open",1,0)</f>
        <v>0</v>
      </c>
      <c r="U860">
        <f>IF(Table4[[#This Row],[InvoiceDate]]&lt;&gt;"",YEAR(Table4[[#This Row],[InvoiceDate]]),"")</f>
        <v>2012</v>
      </c>
    </row>
    <row r="861" spans="1:21" x14ac:dyDescent="0.4">
      <c r="A861" t="s">
        <v>1021</v>
      </c>
      <c r="B861" t="s">
        <v>948</v>
      </c>
      <c r="C861" t="s">
        <v>883</v>
      </c>
      <c r="D861" s="1">
        <v>41500</v>
      </c>
      <c r="E861" s="1">
        <v>41530</v>
      </c>
      <c r="F861">
        <v>49.04</v>
      </c>
      <c r="H861" t="s">
        <v>28</v>
      </c>
      <c r="I861" s="1">
        <v>41500</v>
      </c>
      <c r="J861">
        <v>8</v>
      </c>
      <c r="K861" t="s">
        <v>834</v>
      </c>
      <c r="L861">
        <v>897</v>
      </c>
      <c r="M861" s="1">
        <v>41084</v>
      </c>
      <c r="N861" t="s">
        <v>838</v>
      </c>
      <c r="O861" t="s">
        <v>947</v>
      </c>
      <c r="P861" t="s">
        <v>949</v>
      </c>
      <c r="Q861" t="str">
        <f>IF(Table4[[#This Row],[DaysLate]]="","NA",IF(Table4[[#This Row],[DaysLate]]&lt;=0,"On Time",IF(Table4[[#This Row],[DaysLate]]&lt;=30,"1-30 Days",IF(Table4[[#This Row],[DaysLate]]&lt;=60,"30-60 Days",IF(Table4[[#This Row],[DaysLate]]&lt;=90,"60-90 Days","90+ Days")))))</f>
        <v>1-30 Days</v>
      </c>
      <c r="R861">
        <f>IF(Table4[[#This Row],[DaysLate]]="","",IF(Table4[[#This Row],[DaysLate]]&gt;0,1,0))</f>
        <v>1</v>
      </c>
      <c r="S861">
        <f>IF(Table4[[#This Row],[DisputedFlag]]="","",IF(Table4[[#This Row],[DisputedFlag]]="Yes",1,0))</f>
        <v>0</v>
      </c>
      <c r="T861">
        <f>IF(Table4[[#This Row],[PaymentStatus]]="Open",1,0)</f>
        <v>0</v>
      </c>
      <c r="U861">
        <f>IF(Table4[[#This Row],[InvoiceDate]]&lt;&gt;"",YEAR(Table4[[#This Row],[InvoiceDate]]),"")</f>
        <v>2013</v>
      </c>
    </row>
    <row r="862" spans="1:21" x14ac:dyDescent="0.4">
      <c r="A862" t="s">
        <v>1022</v>
      </c>
      <c r="B862" t="s">
        <v>948</v>
      </c>
      <c r="C862" t="s">
        <v>884</v>
      </c>
      <c r="D862" s="1">
        <v>41286</v>
      </c>
      <c r="E862" s="1">
        <v>41639</v>
      </c>
      <c r="F862">
        <v>70.45</v>
      </c>
      <c r="H862" t="s">
        <v>28</v>
      </c>
      <c r="I862" s="1">
        <v>41286</v>
      </c>
      <c r="J862">
        <v>4</v>
      </c>
      <c r="K862" t="s">
        <v>837</v>
      </c>
      <c r="L862">
        <v>406</v>
      </c>
      <c r="M862" s="1">
        <v>41145</v>
      </c>
      <c r="N862" t="s">
        <v>838</v>
      </c>
      <c r="O862" t="s">
        <v>947</v>
      </c>
      <c r="P862" t="s">
        <v>949</v>
      </c>
      <c r="Q862" t="str">
        <f>IF(Table4[[#This Row],[DaysLate]]="","NA",IF(Table4[[#This Row],[DaysLate]]&lt;=0,"On Time",IF(Table4[[#This Row],[DaysLate]]&lt;=30,"1-30 Days",IF(Table4[[#This Row],[DaysLate]]&lt;=60,"30-60 Days",IF(Table4[[#This Row],[DaysLate]]&lt;=90,"60-90 Days","90+ Days")))))</f>
        <v>1-30 Days</v>
      </c>
      <c r="R862">
        <f>IF(Table4[[#This Row],[DaysLate]]="","",IF(Table4[[#This Row],[DaysLate]]&gt;0,1,0))</f>
        <v>1</v>
      </c>
      <c r="S862">
        <f>IF(Table4[[#This Row],[DisputedFlag]]="","",IF(Table4[[#This Row],[DisputedFlag]]="Yes",1,0))</f>
        <v>1</v>
      </c>
      <c r="T862">
        <f>IF(Table4[[#This Row],[PaymentStatus]]="Open",1,0)</f>
        <v>0</v>
      </c>
      <c r="U862">
        <f>IF(Table4[[#This Row],[InvoiceDate]]&lt;&gt;"",YEAR(Table4[[#This Row],[InvoiceDate]]),"")</f>
        <v>2013</v>
      </c>
    </row>
    <row r="863" spans="1:21" x14ac:dyDescent="0.4">
      <c r="A863" t="s">
        <v>1023</v>
      </c>
      <c r="B863" t="s">
        <v>948</v>
      </c>
      <c r="C863" t="s">
        <v>852</v>
      </c>
      <c r="D863" s="1">
        <v>41195</v>
      </c>
      <c r="E863" s="1">
        <v>41254</v>
      </c>
      <c r="F863">
        <v>66.12</v>
      </c>
      <c r="H863" t="s">
        <v>28</v>
      </c>
      <c r="I863" s="1">
        <v>41195</v>
      </c>
      <c r="J863">
        <v>0</v>
      </c>
      <c r="K863" t="s">
        <v>834</v>
      </c>
      <c r="L863">
        <v>391</v>
      </c>
      <c r="M863" s="1">
        <v>41352</v>
      </c>
      <c r="N863" t="s">
        <v>835</v>
      </c>
      <c r="O863" t="s">
        <v>947</v>
      </c>
      <c r="P863" t="s">
        <v>949</v>
      </c>
      <c r="Q863" t="str">
        <f>IF(Table4[[#This Row],[DaysLate]]="","NA",IF(Table4[[#This Row],[DaysLate]]&lt;=0,"On Time",IF(Table4[[#This Row],[DaysLate]]&lt;=30,"1-30 Days",IF(Table4[[#This Row],[DaysLate]]&lt;=60,"30-60 Days",IF(Table4[[#This Row],[DaysLate]]&lt;=90,"60-90 Days","90+ Days")))))</f>
        <v>On Time</v>
      </c>
      <c r="R863">
        <f>IF(Table4[[#This Row],[DaysLate]]="","",IF(Table4[[#This Row],[DaysLate]]&gt;0,1,0))</f>
        <v>0</v>
      </c>
      <c r="S863">
        <f>IF(Table4[[#This Row],[DisputedFlag]]="","",IF(Table4[[#This Row],[DisputedFlag]]="Yes",1,0))</f>
        <v>0</v>
      </c>
      <c r="T863">
        <f>IF(Table4[[#This Row],[PaymentStatus]]="Open",1,0)</f>
        <v>0</v>
      </c>
      <c r="U863">
        <f>IF(Table4[[#This Row],[InvoiceDate]]&lt;&gt;"",YEAR(Table4[[#This Row],[InvoiceDate]]),"")</f>
        <v>2012</v>
      </c>
    </row>
    <row r="864" spans="1:21" x14ac:dyDescent="0.4">
      <c r="A864" t="s">
        <v>1024</v>
      </c>
      <c r="B864" t="s">
        <v>948</v>
      </c>
      <c r="C864" t="s">
        <v>868</v>
      </c>
      <c r="D864" s="1">
        <v>41539</v>
      </c>
      <c r="E864" s="1">
        <v>41569</v>
      </c>
      <c r="F864">
        <v>49.88</v>
      </c>
      <c r="H864" t="s">
        <v>28</v>
      </c>
      <c r="I864" s="1">
        <v>41539</v>
      </c>
      <c r="J864">
        <v>1</v>
      </c>
      <c r="K864" t="s">
        <v>837</v>
      </c>
      <c r="L864">
        <v>391</v>
      </c>
      <c r="M864" s="1">
        <v>41240</v>
      </c>
      <c r="N864" t="s">
        <v>838</v>
      </c>
      <c r="O864" t="s">
        <v>947</v>
      </c>
      <c r="P864" t="s">
        <v>949</v>
      </c>
      <c r="Q864" t="str">
        <f>IF(Table4[[#This Row],[DaysLate]]="","NA",IF(Table4[[#This Row],[DaysLate]]&lt;=0,"On Time",IF(Table4[[#This Row],[DaysLate]]&lt;=30,"1-30 Days",IF(Table4[[#This Row],[DaysLate]]&lt;=60,"30-60 Days",IF(Table4[[#This Row],[DaysLate]]&lt;=90,"60-90 Days","90+ Days")))))</f>
        <v>1-30 Days</v>
      </c>
      <c r="R864">
        <f>IF(Table4[[#This Row],[DaysLate]]="","",IF(Table4[[#This Row],[DaysLate]]&gt;0,1,0))</f>
        <v>1</v>
      </c>
      <c r="S864">
        <f>IF(Table4[[#This Row],[DisputedFlag]]="","",IF(Table4[[#This Row],[DisputedFlag]]="Yes",1,0))</f>
        <v>1</v>
      </c>
      <c r="T864">
        <f>IF(Table4[[#This Row],[PaymentStatus]]="Open",1,0)</f>
        <v>0</v>
      </c>
      <c r="U864">
        <f>IF(Table4[[#This Row],[InvoiceDate]]&lt;&gt;"",YEAR(Table4[[#This Row],[InvoiceDate]]),"")</f>
        <v>2013</v>
      </c>
    </row>
    <row r="865" spans="1:21" x14ac:dyDescent="0.4">
      <c r="A865" t="s">
        <v>1025</v>
      </c>
      <c r="B865" t="s">
        <v>948</v>
      </c>
      <c r="C865" t="s">
        <v>885</v>
      </c>
      <c r="D865" s="1">
        <v>41276</v>
      </c>
      <c r="E865" s="1">
        <v>41336</v>
      </c>
      <c r="F865">
        <v>38.64</v>
      </c>
      <c r="H865" t="s">
        <v>28</v>
      </c>
      <c r="I865" s="1">
        <v>41276</v>
      </c>
      <c r="J865">
        <v>2</v>
      </c>
      <c r="K865" t="s">
        <v>834</v>
      </c>
      <c r="L865">
        <v>391</v>
      </c>
      <c r="M865" s="1">
        <v>41521</v>
      </c>
      <c r="N865" t="s">
        <v>835</v>
      </c>
      <c r="O865" t="s">
        <v>947</v>
      </c>
      <c r="P865" t="s">
        <v>949</v>
      </c>
      <c r="Q865" t="str">
        <f>IF(Table4[[#This Row],[DaysLate]]="","NA",IF(Table4[[#This Row],[DaysLate]]&lt;=0,"On Time",IF(Table4[[#This Row],[DaysLate]]&lt;=30,"1-30 Days",IF(Table4[[#This Row],[DaysLate]]&lt;=60,"30-60 Days",IF(Table4[[#This Row],[DaysLate]]&lt;=90,"60-90 Days","90+ Days")))))</f>
        <v>1-30 Days</v>
      </c>
      <c r="R865">
        <f>IF(Table4[[#This Row],[DaysLate]]="","",IF(Table4[[#This Row],[DaysLate]]&gt;0,1,0))</f>
        <v>1</v>
      </c>
      <c r="S865">
        <f>IF(Table4[[#This Row],[DisputedFlag]]="","",IF(Table4[[#This Row],[DisputedFlag]]="Yes",1,0))</f>
        <v>0</v>
      </c>
      <c r="T865">
        <f>IF(Table4[[#This Row],[PaymentStatus]]="Open",1,0)</f>
        <v>0</v>
      </c>
      <c r="U865">
        <f>IF(Table4[[#This Row],[InvoiceDate]]&lt;&gt;"",YEAR(Table4[[#This Row],[InvoiceDate]]),"")</f>
        <v>2013</v>
      </c>
    </row>
    <row r="866" spans="1:21" x14ac:dyDescent="0.4">
      <c r="A866" t="s">
        <v>1026</v>
      </c>
      <c r="B866" t="s">
        <v>948</v>
      </c>
      <c r="C866" t="s">
        <v>886</v>
      </c>
      <c r="D866" s="1">
        <v>41124</v>
      </c>
      <c r="E866" s="1">
        <v>41094</v>
      </c>
      <c r="F866">
        <v>65.7</v>
      </c>
      <c r="H866" t="s">
        <v>28</v>
      </c>
      <c r="I866" s="1">
        <v>41124</v>
      </c>
      <c r="J866">
        <v>2</v>
      </c>
      <c r="K866" t="s">
        <v>837</v>
      </c>
      <c r="L866">
        <v>770</v>
      </c>
      <c r="M866" s="1">
        <v>41181</v>
      </c>
      <c r="N866" t="s">
        <v>835</v>
      </c>
      <c r="O866" t="s">
        <v>947</v>
      </c>
      <c r="P866" t="s">
        <v>949</v>
      </c>
      <c r="Q866" t="str">
        <f>IF(Table4[[#This Row],[DaysLate]]="","NA",IF(Table4[[#This Row],[DaysLate]]&lt;=0,"On Time",IF(Table4[[#This Row],[DaysLate]]&lt;=30,"1-30 Days",IF(Table4[[#This Row],[DaysLate]]&lt;=60,"30-60 Days",IF(Table4[[#This Row],[DaysLate]]&lt;=90,"60-90 Days","90+ Days")))))</f>
        <v>1-30 Days</v>
      </c>
      <c r="R866">
        <f>IF(Table4[[#This Row],[DaysLate]]="","",IF(Table4[[#This Row],[DaysLate]]&gt;0,1,0))</f>
        <v>1</v>
      </c>
      <c r="S866">
        <f>IF(Table4[[#This Row],[DisputedFlag]]="","",IF(Table4[[#This Row],[DisputedFlag]]="Yes",1,0))</f>
        <v>1</v>
      </c>
      <c r="T866">
        <f>IF(Table4[[#This Row],[PaymentStatus]]="Open",1,0)</f>
        <v>0</v>
      </c>
      <c r="U866">
        <f>IF(Table4[[#This Row],[InvoiceDate]]&lt;&gt;"",YEAR(Table4[[#This Row],[InvoiceDate]]),"")</f>
        <v>2012</v>
      </c>
    </row>
    <row r="867" spans="1:21" x14ac:dyDescent="0.4">
      <c r="A867" t="s">
        <v>1027</v>
      </c>
      <c r="B867" t="s">
        <v>948</v>
      </c>
      <c r="C867" t="s">
        <v>849</v>
      </c>
      <c r="D867" s="1">
        <v>40982</v>
      </c>
      <c r="E867" s="1">
        <v>41012</v>
      </c>
      <c r="F867">
        <v>67.599999999999994</v>
      </c>
      <c r="H867" t="s">
        <v>28</v>
      </c>
      <c r="I867" s="1">
        <v>40982</v>
      </c>
      <c r="J867">
        <v>0</v>
      </c>
      <c r="K867" t="s">
        <v>834</v>
      </c>
      <c r="L867">
        <v>818</v>
      </c>
      <c r="M867" s="1">
        <v>41431</v>
      </c>
      <c r="N867" t="s">
        <v>835</v>
      </c>
      <c r="O867" t="s">
        <v>947</v>
      </c>
      <c r="P867" t="s">
        <v>949</v>
      </c>
      <c r="Q867" t="str">
        <f>IF(Table4[[#This Row],[DaysLate]]="","NA",IF(Table4[[#This Row],[DaysLate]]&lt;=0,"On Time",IF(Table4[[#This Row],[DaysLate]]&lt;=30,"1-30 Days",IF(Table4[[#This Row],[DaysLate]]&lt;=60,"30-60 Days",IF(Table4[[#This Row],[DaysLate]]&lt;=90,"60-90 Days","90+ Days")))))</f>
        <v>On Time</v>
      </c>
      <c r="R867">
        <f>IF(Table4[[#This Row],[DaysLate]]="","",IF(Table4[[#This Row],[DaysLate]]&gt;0,1,0))</f>
        <v>0</v>
      </c>
      <c r="S867">
        <f>IF(Table4[[#This Row],[DisputedFlag]]="","",IF(Table4[[#This Row],[DisputedFlag]]="Yes",1,0))</f>
        <v>0</v>
      </c>
      <c r="T867">
        <f>IF(Table4[[#This Row],[PaymentStatus]]="Open",1,0)</f>
        <v>0</v>
      </c>
      <c r="U867">
        <f>IF(Table4[[#This Row],[InvoiceDate]]&lt;&gt;"",YEAR(Table4[[#This Row],[InvoiceDate]]),"")</f>
        <v>2012</v>
      </c>
    </row>
    <row r="868" spans="1:21" x14ac:dyDescent="0.4">
      <c r="A868" t="s">
        <v>1028</v>
      </c>
      <c r="B868" t="s">
        <v>948</v>
      </c>
      <c r="C868" t="s">
        <v>868</v>
      </c>
      <c r="D868" s="1">
        <v>41164</v>
      </c>
      <c r="E868" s="1">
        <v>41487</v>
      </c>
      <c r="F868">
        <v>35.69</v>
      </c>
      <c r="H868" t="s">
        <v>28</v>
      </c>
      <c r="I868" s="1">
        <v>41164</v>
      </c>
      <c r="J868">
        <v>7</v>
      </c>
      <c r="K868" t="s">
        <v>837</v>
      </c>
      <c r="L868">
        <v>391</v>
      </c>
      <c r="M868" s="1">
        <v>41240</v>
      </c>
      <c r="N868" t="s">
        <v>838</v>
      </c>
      <c r="O868" t="s">
        <v>947</v>
      </c>
      <c r="P868" t="s">
        <v>949</v>
      </c>
      <c r="Q868" t="str">
        <f>IF(Table4[[#This Row],[DaysLate]]="","NA",IF(Table4[[#This Row],[DaysLate]]&lt;=0,"On Time",IF(Table4[[#This Row],[DaysLate]]&lt;=30,"1-30 Days",IF(Table4[[#This Row],[DaysLate]]&lt;=60,"30-60 Days",IF(Table4[[#This Row],[DaysLate]]&lt;=90,"60-90 Days","90+ Days")))))</f>
        <v>1-30 Days</v>
      </c>
      <c r="R868">
        <f>IF(Table4[[#This Row],[DaysLate]]="","",IF(Table4[[#This Row],[DaysLate]]&gt;0,1,0))</f>
        <v>1</v>
      </c>
      <c r="S868">
        <f>IF(Table4[[#This Row],[DisputedFlag]]="","",IF(Table4[[#This Row],[DisputedFlag]]="Yes",1,0))</f>
        <v>1</v>
      </c>
      <c r="T868">
        <f>IF(Table4[[#This Row],[PaymentStatus]]="Open",1,0)</f>
        <v>0</v>
      </c>
      <c r="U868">
        <f>IF(Table4[[#This Row],[InvoiceDate]]&lt;&gt;"",YEAR(Table4[[#This Row],[InvoiceDate]]),"")</f>
        <v>2012</v>
      </c>
    </row>
    <row r="869" spans="1:21" x14ac:dyDescent="0.4">
      <c r="A869" t="s">
        <v>1029</v>
      </c>
      <c r="B869" t="s">
        <v>948</v>
      </c>
      <c r="C869" t="s">
        <v>865</v>
      </c>
      <c r="D869" s="1">
        <v>41069</v>
      </c>
      <c r="E869" s="1">
        <v>41070</v>
      </c>
      <c r="F869">
        <v>92.53</v>
      </c>
      <c r="H869" t="s">
        <v>28</v>
      </c>
      <c r="I869" s="1">
        <v>41069</v>
      </c>
      <c r="J869">
        <v>7</v>
      </c>
      <c r="K869" t="s">
        <v>837</v>
      </c>
      <c r="L869">
        <v>391</v>
      </c>
      <c r="M869" s="1">
        <v>41180</v>
      </c>
      <c r="N869" t="s">
        <v>835</v>
      </c>
      <c r="O869" t="s">
        <v>947</v>
      </c>
      <c r="P869" t="s">
        <v>949</v>
      </c>
      <c r="Q869" t="str">
        <f>IF(Table4[[#This Row],[DaysLate]]="","NA",IF(Table4[[#This Row],[DaysLate]]&lt;=0,"On Time",IF(Table4[[#This Row],[DaysLate]]&lt;=30,"1-30 Days",IF(Table4[[#This Row],[DaysLate]]&lt;=60,"30-60 Days",IF(Table4[[#This Row],[DaysLate]]&lt;=90,"60-90 Days","90+ Days")))))</f>
        <v>1-30 Days</v>
      </c>
      <c r="R869">
        <f>IF(Table4[[#This Row],[DaysLate]]="","",IF(Table4[[#This Row],[DaysLate]]&gt;0,1,0))</f>
        <v>1</v>
      </c>
      <c r="S869">
        <f>IF(Table4[[#This Row],[DisputedFlag]]="","",IF(Table4[[#This Row],[DisputedFlag]]="Yes",1,0))</f>
        <v>1</v>
      </c>
      <c r="T869">
        <f>IF(Table4[[#This Row],[PaymentStatus]]="Open",1,0)</f>
        <v>0</v>
      </c>
      <c r="U869">
        <f>IF(Table4[[#This Row],[InvoiceDate]]&lt;&gt;"",YEAR(Table4[[#This Row],[InvoiceDate]]),"")</f>
        <v>2012</v>
      </c>
    </row>
    <row r="870" spans="1:21" x14ac:dyDescent="0.4">
      <c r="A870" t="s">
        <v>1030</v>
      </c>
      <c r="B870" t="s">
        <v>948</v>
      </c>
      <c r="C870" t="s">
        <v>863</v>
      </c>
      <c r="D870" s="1">
        <v>41271</v>
      </c>
      <c r="E870" s="1">
        <v>41301</v>
      </c>
      <c r="F870">
        <v>61.59</v>
      </c>
      <c r="H870" t="s">
        <v>28</v>
      </c>
      <c r="I870" s="1">
        <v>41271</v>
      </c>
      <c r="J870">
        <v>0</v>
      </c>
      <c r="K870" t="s">
        <v>834</v>
      </c>
      <c r="L870">
        <v>897</v>
      </c>
      <c r="M870" s="1">
        <v>41318</v>
      </c>
      <c r="N870" t="s">
        <v>835</v>
      </c>
      <c r="O870" t="s">
        <v>947</v>
      </c>
      <c r="P870" t="s">
        <v>949</v>
      </c>
      <c r="Q870" t="str">
        <f>IF(Table4[[#This Row],[DaysLate]]="","NA",IF(Table4[[#This Row],[DaysLate]]&lt;=0,"On Time",IF(Table4[[#This Row],[DaysLate]]&lt;=30,"1-30 Days",IF(Table4[[#This Row],[DaysLate]]&lt;=60,"30-60 Days",IF(Table4[[#This Row],[DaysLate]]&lt;=90,"60-90 Days","90+ Days")))))</f>
        <v>On Time</v>
      </c>
      <c r="R870">
        <f>IF(Table4[[#This Row],[DaysLate]]="","",IF(Table4[[#This Row],[DaysLate]]&gt;0,1,0))</f>
        <v>0</v>
      </c>
      <c r="S870">
        <f>IF(Table4[[#This Row],[DisputedFlag]]="","",IF(Table4[[#This Row],[DisputedFlag]]="Yes",1,0))</f>
        <v>0</v>
      </c>
      <c r="T870">
        <f>IF(Table4[[#This Row],[PaymentStatus]]="Open",1,0)</f>
        <v>0</v>
      </c>
      <c r="U870">
        <f>IF(Table4[[#This Row],[InvoiceDate]]&lt;&gt;"",YEAR(Table4[[#This Row],[InvoiceDate]]),"")</f>
        <v>2012</v>
      </c>
    </row>
    <row r="871" spans="1:21" x14ac:dyDescent="0.4">
      <c r="A871" t="s">
        <v>1031</v>
      </c>
      <c r="B871" t="s">
        <v>948</v>
      </c>
      <c r="C871" t="s">
        <v>882</v>
      </c>
      <c r="D871" s="1">
        <v>41567</v>
      </c>
      <c r="E871" s="1">
        <v>41597</v>
      </c>
      <c r="F871">
        <v>94.47</v>
      </c>
      <c r="H871" t="s">
        <v>28</v>
      </c>
      <c r="I871" s="1">
        <v>41567</v>
      </c>
      <c r="J871">
        <v>0</v>
      </c>
      <c r="K871" t="s">
        <v>834</v>
      </c>
      <c r="L871">
        <v>406</v>
      </c>
      <c r="M871" s="1">
        <v>41368</v>
      </c>
      <c r="N871" t="s">
        <v>838</v>
      </c>
      <c r="O871" t="s">
        <v>947</v>
      </c>
      <c r="P871" t="s">
        <v>949</v>
      </c>
      <c r="Q871" t="str">
        <f>IF(Table4[[#This Row],[DaysLate]]="","NA",IF(Table4[[#This Row],[DaysLate]]&lt;=0,"On Time",IF(Table4[[#This Row],[DaysLate]]&lt;=30,"1-30 Days",IF(Table4[[#This Row],[DaysLate]]&lt;=60,"30-60 Days",IF(Table4[[#This Row],[DaysLate]]&lt;=90,"60-90 Days","90+ Days")))))</f>
        <v>On Time</v>
      </c>
      <c r="R871">
        <f>IF(Table4[[#This Row],[DaysLate]]="","",IF(Table4[[#This Row],[DaysLate]]&gt;0,1,0))</f>
        <v>0</v>
      </c>
      <c r="S871">
        <f>IF(Table4[[#This Row],[DisputedFlag]]="","",IF(Table4[[#This Row],[DisputedFlag]]="Yes",1,0))</f>
        <v>0</v>
      </c>
      <c r="T871">
        <f>IF(Table4[[#This Row],[PaymentStatus]]="Open",1,0)</f>
        <v>0</v>
      </c>
      <c r="U871">
        <f>IF(Table4[[#This Row],[InvoiceDate]]&lt;&gt;"",YEAR(Table4[[#This Row],[InvoiceDate]]),"")</f>
        <v>2013</v>
      </c>
    </row>
    <row r="872" spans="1:21" x14ac:dyDescent="0.4">
      <c r="A872" t="s">
        <v>1032</v>
      </c>
      <c r="B872" t="s">
        <v>948</v>
      </c>
      <c r="C872" t="s">
        <v>868</v>
      </c>
      <c r="D872" s="1">
        <v>41191</v>
      </c>
      <c r="E872" s="1">
        <v>41192</v>
      </c>
      <c r="F872">
        <v>38</v>
      </c>
      <c r="H872" t="s">
        <v>28</v>
      </c>
      <c r="I872" s="1">
        <v>41191</v>
      </c>
      <c r="J872">
        <v>1</v>
      </c>
      <c r="K872" t="s">
        <v>834</v>
      </c>
      <c r="L872">
        <v>391</v>
      </c>
      <c r="M872" s="1">
        <v>41240</v>
      </c>
      <c r="N872" t="s">
        <v>835</v>
      </c>
      <c r="O872" t="s">
        <v>947</v>
      </c>
      <c r="P872" t="s">
        <v>949</v>
      </c>
      <c r="Q872" t="str">
        <f>IF(Table4[[#This Row],[DaysLate]]="","NA",IF(Table4[[#This Row],[DaysLate]]&lt;=0,"On Time",IF(Table4[[#This Row],[DaysLate]]&lt;=30,"1-30 Days",IF(Table4[[#This Row],[DaysLate]]&lt;=60,"30-60 Days",IF(Table4[[#This Row],[DaysLate]]&lt;=90,"60-90 Days","90+ Days")))))</f>
        <v>1-30 Days</v>
      </c>
      <c r="R872">
        <f>IF(Table4[[#This Row],[DaysLate]]="","",IF(Table4[[#This Row],[DaysLate]]&gt;0,1,0))</f>
        <v>1</v>
      </c>
      <c r="S872">
        <f>IF(Table4[[#This Row],[DisputedFlag]]="","",IF(Table4[[#This Row],[DisputedFlag]]="Yes",1,0))</f>
        <v>0</v>
      </c>
      <c r="T872">
        <f>IF(Table4[[#This Row],[PaymentStatus]]="Open",1,0)</f>
        <v>0</v>
      </c>
      <c r="U872">
        <f>IF(Table4[[#This Row],[InvoiceDate]]&lt;&gt;"",YEAR(Table4[[#This Row],[InvoiceDate]]),"")</f>
        <v>2012</v>
      </c>
    </row>
    <row r="873" spans="1:21" x14ac:dyDescent="0.4">
      <c r="A873" t="s">
        <v>1033</v>
      </c>
      <c r="B873" t="s">
        <v>948</v>
      </c>
      <c r="C873" t="s">
        <v>859</v>
      </c>
      <c r="D873" s="1">
        <v>41213</v>
      </c>
      <c r="E873" s="1">
        <v>41243</v>
      </c>
      <c r="F873">
        <v>50.24</v>
      </c>
      <c r="H873" t="s">
        <v>28</v>
      </c>
      <c r="I873" s="1">
        <v>41213</v>
      </c>
      <c r="J873">
        <v>0</v>
      </c>
      <c r="K873" t="s">
        <v>834</v>
      </c>
      <c r="L873">
        <v>391</v>
      </c>
      <c r="M873" s="1">
        <v>40971</v>
      </c>
      <c r="N873" t="s">
        <v>838</v>
      </c>
      <c r="O873" t="s">
        <v>947</v>
      </c>
      <c r="P873" t="s">
        <v>949</v>
      </c>
      <c r="Q873" t="str">
        <f>IF(Table4[[#This Row],[DaysLate]]="","NA",IF(Table4[[#This Row],[DaysLate]]&lt;=0,"On Time",IF(Table4[[#This Row],[DaysLate]]&lt;=30,"1-30 Days",IF(Table4[[#This Row],[DaysLate]]&lt;=60,"30-60 Days",IF(Table4[[#This Row],[DaysLate]]&lt;=90,"60-90 Days","90+ Days")))))</f>
        <v>On Time</v>
      </c>
      <c r="R873">
        <f>IF(Table4[[#This Row],[DaysLate]]="","",IF(Table4[[#This Row],[DaysLate]]&gt;0,1,0))</f>
        <v>0</v>
      </c>
      <c r="S873">
        <f>IF(Table4[[#This Row],[DisputedFlag]]="","",IF(Table4[[#This Row],[DisputedFlag]]="Yes",1,0))</f>
        <v>0</v>
      </c>
      <c r="T873">
        <f>IF(Table4[[#This Row],[PaymentStatus]]="Open",1,0)</f>
        <v>0</v>
      </c>
      <c r="U873">
        <f>IF(Table4[[#This Row],[InvoiceDate]]&lt;&gt;"",YEAR(Table4[[#This Row],[InvoiceDate]]),"")</f>
        <v>2012</v>
      </c>
    </row>
    <row r="874" spans="1:21" x14ac:dyDescent="0.4">
      <c r="A874" t="s">
        <v>1034</v>
      </c>
      <c r="B874" t="s">
        <v>948</v>
      </c>
      <c r="C874" t="s">
        <v>849</v>
      </c>
      <c r="D874" s="1">
        <v>41092</v>
      </c>
      <c r="E874" s="1">
        <v>41124</v>
      </c>
      <c r="F874">
        <v>113.76</v>
      </c>
      <c r="H874" t="s">
        <v>28</v>
      </c>
      <c r="I874" s="1">
        <v>41092</v>
      </c>
      <c r="J874">
        <v>11</v>
      </c>
      <c r="K874" t="s">
        <v>837</v>
      </c>
      <c r="L874">
        <v>818</v>
      </c>
      <c r="M874" s="1">
        <v>41431</v>
      </c>
      <c r="N874" t="s">
        <v>835</v>
      </c>
      <c r="O874" t="s">
        <v>947</v>
      </c>
      <c r="P874" t="s">
        <v>949</v>
      </c>
      <c r="Q874" t="str">
        <f>IF(Table4[[#This Row],[DaysLate]]="","NA",IF(Table4[[#This Row],[DaysLate]]&lt;=0,"On Time",IF(Table4[[#This Row],[DaysLate]]&lt;=30,"1-30 Days",IF(Table4[[#This Row],[DaysLate]]&lt;=60,"30-60 Days",IF(Table4[[#This Row],[DaysLate]]&lt;=90,"60-90 Days","90+ Days")))))</f>
        <v>1-30 Days</v>
      </c>
      <c r="R874">
        <f>IF(Table4[[#This Row],[DaysLate]]="","",IF(Table4[[#This Row],[DaysLate]]&gt;0,1,0))</f>
        <v>1</v>
      </c>
      <c r="S874">
        <f>IF(Table4[[#This Row],[DisputedFlag]]="","",IF(Table4[[#This Row],[DisputedFlag]]="Yes",1,0))</f>
        <v>1</v>
      </c>
      <c r="T874">
        <f>IF(Table4[[#This Row],[PaymentStatus]]="Open",1,0)</f>
        <v>0</v>
      </c>
      <c r="U874">
        <f>IF(Table4[[#This Row],[InvoiceDate]]&lt;&gt;"",YEAR(Table4[[#This Row],[InvoiceDate]]),"")</f>
        <v>2012</v>
      </c>
    </row>
    <row r="875" spans="1:21" x14ac:dyDescent="0.4">
      <c r="A875" t="s">
        <v>1035</v>
      </c>
      <c r="B875" t="s">
        <v>948</v>
      </c>
      <c r="C875" t="s">
        <v>887</v>
      </c>
      <c r="D875" s="1">
        <v>41095</v>
      </c>
      <c r="E875" s="1">
        <v>41066</v>
      </c>
      <c r="F875">
        <v>50.96</v>
      </c>
      <c r="H875" t="s">
        <v>28</v>
      </c>
      <c r="I875" s="1">
        <v>41095</v>
      </c>
      <c r="J875">
        <v>0</v>
      </c>
      <c r="K875" t="s">
        <v>834</v>
      </c>
      <c r="L875">
        <v>406</v>
      </c>
      <c r="M875" s="1">
        <v>41048</v>
      </c>
      <c r="N875" t="s">
        <v>835</v>
      </c>
      <c r="O875" t="s">
        <v>947</v>
      </c>
      <c r="P875" t="s">
        <v>949</v>
      </c>
      <c r="Q875" t="str">
        <f>IF(Table4[[#This Row],[DaysLate]]="","NA",IF(Table4[[#This Row],[DaysLate]]&lt;=0,"On Time",IF(Table4[[#This Row],[DaysLate]]&lt;=30,"1-30 Days",IF(Table4[[#This Row],[DaysLate]]&lt;=60,"30-60 Days",IF(Table4[[#This Row],[DaysLate]]&lt;=90,"60-90 Days","90+ Days")))))</f>
        <v>On Time</v>
      </c>
      <c r="R875">
        <f>IF(Table4[[#This Row],[DaysLate]]="","",IF(Table4[[#This Row],[DaysLate]]&gt;0,1,0))</f>
        <v>0</v>
      </c>
      <c r="S875">
        <f>IF(Table4[[#This Row],[DisputedFlag]]="","",IF(Table4[[#This Row],[DisputedFlag]]="Yes",1,0))</f>
        <v>0</v>
      </c>
      <c r="T875">
        <f>IF(Table4[[#This Row],[PaymentStatus]]="Open",1,0)</f>
        <v>0</v>
      </c>
      <c r="U875">
        <f>IF(Table4[[#This Row],[InvoiceDate]]&lt;&gt;"",YEAR(Table4[[#This Row],[InvoiceDate]]),"")</f>
        <v>2012</v>
      </c>
    </row>
    <row r="876" spans="1:21" x14ac:dyDescent="0.4">
      <c r="A876" t="s">
        <v>1036</v>
      </c>
      <c r="B876" t="s">
        <v>948</v>
      </c>
      <c r="C876" t="s">
        <v>888</v>
      </c>
      <c r="D876" s="1">
        <v>40950</v>
      </c>
      <c r="E876" s="1">
        <v>40951</v>
      </c>
      <c r="F876">
        <v>73.25</v>
      </c>
      <c r="H876" t="s">
        <v>28</v>
      </c>
      <c r="I876" s="1">
        <v>40950</v>
      </c>
      <c r="J876">
        <v>0</v>
      </c>
      <c r="K876" t="s">
        <v>834</v>
      </c>
      <c r="L876">
        <v>770</v>
      </c>
      <c r="M876" s="1">
        <v>40986</v>
      </c>
      <c r="N876" t="s">
        <v>838</v>
      </c>
      <c r="O876" t="s">
        <v>947</v>
      </c>
      <c r="P876" t="s">
        <v>949</v>
      </c>
      <c r="Q876" t="str">
        <f>IF(Table4[[#This Row],[DaysLate]]="","NA",IF(Table4[[#This Row],[DaysLate]]&lt;=0,"On Time",IF(Table4[[#This Row],[DaysLate]]&lt;=30,"1-30 Days",IF(Table4[[#This Row],[DaysLate]]&lt;=60,"30-60 Days",IF(Table4[[#This Row],[DaysLate]]&lt;=90,"60-90 Days","90+ Days")))))</f>
        <v>On Time</v>
      </c>
      <c r="R876">
        <f>IF(Table4[[#This Row],[DaysLate]]="","",IF(Table4[[#This Row],[DaysLate]]&gt;0,1,0))</f>
        <v>0</v>
      </c>
      <c r="S876">
        <f>IF(Table4[[#This Row],[DisputedFlag]]="","",IF(Table4[[#This Row],[DisputedFlag]]="Yes",1,0))</f>
        <v>0</v>
      </c>
      <c r="T876">
        <f>IF(Table4[[#This Row],[PaymentStatus]]="Open",1,0)</f>
        <v>0</v>
      </c>
      <c r="U876">
        <f>IF(Table4[[#This Row],[InvoiceDate]]&lt;&gt;"",YEAR(Table4[[#This Row],[InvoiceDate]]),"")</f>
        <v>2012</v>
      </c>
    </row>
    <row r="877" spans="1:21" x14ac:dyDescent="0.4">
      <c r="A877" t="s">
        <v>1037</v>
      </c>
      <c r="B877" t="s">
        <v>948</v>
      </c>
      <c r="C877" t="s">
        <v>847</v>
      </c>
      <c r="D877" s="1">
        <v>40969</v>
      </c>
      <c r="E877" s="1">
        <v>40941</v>
      </c>
      <c r="F877">
        <v>50.39</v>
      </c>
      <c r="H877" t="s">
        <v>28</v>
      </c>
      <c r="I877" s="1">
        <v>40969</v>
      </c>
      <c r="J877">
        <v>0</v>
      </c>
      <c r="K877" t="s">
        <v>834</v>
      </c>
      <c r="L877">
        <v>770</v>
      </c>
      <c r="M877" s="1">
        <v>41274</v>
      </c>
      <c r="N877" t="s">
        <v>835</v>
      </c>
      <c r="O877" t="s">
        <v>947</v>
      </c>
      <c r="P877" t="s">
        <v>949</v>
      </c>
      <c r="Q877" t="str">
        <f>IF(Table4[[#This Row],[DaysLate]]="","NA",IF(Table4[[#This Row],[DaysLate]]&lt;=0,"On Time",IF(Table4[[#This Row],[DaysLate]]&lt;=30,"1-30 Days",IF(Table4[[#This Row],[DaysLate]]&lt;=60,"30-60 Days",IF(Table4[[#This Row],[DaysLate]]&lt;=90,"60-90 Days","90+ Days")))))</f>
        <v>On Time</v>
      </c>
      <c r="R877">
        <f>IF(Table4[[#This Row],[DaysLate]]="","",IF(Table4[[#This Row],[DaysLate]]&gt;0,1,0))</f>
        <v>0</v>
      </c>
      <c r="S877">
        <f>IF(Table4[[#This Row],[DisputedFlag]]="","",IF(Table4[[#This Row],[DisputedFlag]]="Yes",1,0))</f>
        <v>0</v>
      </c>
      <c r="T877">
        <f>IF(Table4[[#This Row],[PaymentStatus]]="Open",1,0)</f>
        <v>0</v>
      </c>
      <c r="U877">
        <f>IF(Table4[[#This Row],[InvoiceDate]]&lt;&gt;"",YEAR(Table4[[#This Row],[InvoiceDate]]),"")</f>
        <v>2012</v>
      </c>
    </row>
    <row r="878" spans="1:21" x14ac:dyDescent="0.4">
      <c r="A878" t="s">
        <v>1038</v>
      </c>
      <c r="B878" t="s">
        <v>948</v>
      </c>
      <c r="C878" t="s">
        <v>833</v>
      </c>
      <c r="D878" s="1">
        <v>41210</v>
      </c>
      <c r="E878" s="1">
        <v>41240</v>
      </c>
      <c r="F878">
        <v>76.81</v>
      </c>
      <c r="H878" t="s">
        <v>28</v>
      </c>
      <c r="I878" s="1">
        <v>41210</v>
      </c>
      <c r="J878">
        <v>0</v>
      </c>
      <c r="K878" t="s">
        <v>834</v>
      </c>
      <c r="L878">
        <v>391</v>
      </c>
      <c r="M878" s="1">
        <v>41429</v>
      </c>
      <c r="N878" t="s">
        <v>835</v>
      </c>
      <c r="O878" t="s">
        <v>947</v>
      </c>
      <c r="P878" t="s">
        <v>949</v>
      </c>
      <c r="Q878" t="str">
        <f>IF(Table4[[#This Row],[DaysLate]]="","NA",IF(Table4[[#This Row],[DaysLate]]&lt;=0,"On Time",IF(Table4[[#This Row],[DaysLate]]&lt;=30,"1-30 Days",IF(Table4[[#This Row],[DaysLate]]&lt;=60,"30-60 Days",IF(Table4[[#This Row],[DaysLate]]&lt;=90,"60-90 Days","90+ Days")))))</f>
        <v>On Time</v>
      </c>
      <c r="R878">
        <f>IF(Table4[[#This Row],[DaysLate]]="","",IF(Table4[[#This Row],[DaysLate]]&gt;0,1,0))</f>
        <v>0</v>
      </c>
      <c r="S878">
        <f>IF(Table4[[#This Row],[DisputedFlag]]="","",IF(Table4[[#This Row],[DisputedFlag]]="Yes",1,0))</f>
        <v>0</v>
      </c>
      <c r="T878">
        <f>IF(Table4[[#This Row],[PaymentStatus]]="Open",1,0)</f>
        <v>0</v>
      </c>
      <c r="U878">
        <f>IF(Table4[[#This Row],[InvoiceDate]]&lt;&gt;"",YEAR(Table4[[#This Row],[InvoiceDate]]),"")</f>
        <v>2012</v>
      </c>
    </row>
    <row r="879" spans="1:21" x14ac:dyDescent="0.4">
      <c r="A879" t="s">
        <v>1039</v>
      </c>
      <c r="B879" t="s">
        <v>948</v>
      </c>
      <c r="C879" t="s">
        <v>880</v>
      </c>
      <c r="D879" s="1">
        <v>41062</v>
      </c>
      <c r="E879" s="1">
        <v>41093</v>
      </c>
      <c r="F879">
        <v>63.28</v>
      </c>
      <c r="H879" t="s">
        <v>28</v>
      </c>
      <c r="I879" s="1">
        <v>41062</v>
      </c>
      <c r="J879">
        <v>0</v>
      </c>
      <c r="K879" t="s">
        <v>834</v>
      </c>
      <c r="L879">
        <v>897</v>
      </c>
      <c r="M879" s="1">
        <v>41208</v>
      </c>
      <c r="N879" t="s">
        <v>835</v>
      </c>
      <c r="O879" t="s">
        <v>947</v>
      </c>
      <c r="P879" t="s">
        <v>949</v>
      </c>
      <c r="Q879" t="str">
        <f>IF(Table4[[#This Row],[DaysLate]]="","NA",IF(Table4[[#This Row],[DaysLate]]&lt;=0,"On Time",IF(Table4[[#This Row],[DaysLate]]&lt;=30,"1-30 Days",IF(Table4[[#This Row],[DaysLate]]&lt;=60,"30-60 Days",IF(Table4[[#This Row],[DaysLate]]&lt;=90,"60-90 Days","90+ Days")))))</f>
        <v>On Time</v>
      </c>
      <c r="R879">
        <f>IF(Table4[[#This Row],[DaysLate]]="","",IF(Table4[[#This Row],[DaysLate]]&gt;0,1,0))</f>
        <v>0</v>
      </c>
      <c r="S879">
        <f>IF(Table4[[#This Row],[DisputedFlag]]="","",IF(Table4[[#This Row],[DisputedFlag]]="Yes",1,0))</f>
        <v>0</v>
      </c>
      <c r="T879">
        <f>IF(Table4[[#This Row],[PaymentStatus]]="Open",1,0)</f>
        <v>0</v>
      </c>
      <c r="U879">
        <f>IF(Table4[[#This Row],[InvoiceDate]]&lt;&gt;"",YEAR(Table4[[#This Row],[InvoiceDate]]),"")</f>
        <v>2012</v>
      </c>
    </row>
    <row r="880" spans="1:21" x14ac:dyDescent="0.4">
      <c r="A880" t="s">
        <v>1040</v>
      </c>
      <c r="B880" t="s">
        <v>948</v>
      </c>
      <c r="C880" t="s">
        <v>889</v>
      </c>
      <c r="D880" s="1">
        <v>41319</v>
      </c>
      <c r="E880" s="1">
        <v>41349</v>
      </c>
      <c r="F880">
        <v>87.9</v>
      </c>
      <c r="H880" t="s">
        <v>28</v>
      </c>
      <c r="I880" s="1">
        <v>41319</v>
      </c>
      <c r="J880">
        <v>1</v>
      </c>
      <c r="K880" t="s">
        <v>837</v>
      </c>
      <c r="L880">
        <v>406</v>
      </c>
      <c r="M880" s="1">
        <v>41103</v>
      </c>
      <c r="N880" t="s">
        <v>838</v>
      </c>
      <c r="O880" t="s">
        <v>947</v>
      </c>
      <c r="P880" t="s">
        <v>949</v>
      </c>
      <c r="Q880" t="str">
        <f>IF(Table4[[#This Row],[DaysLate]]="","NA",IF(Table4[[#This Row],[DaysLate]]&lt;=0,"On Time",IF(Table4[[#This Row],[DaysLate]]&lt;=30,"1-30 Days",IF(Table4[[#This Row],[DaysLate]]&lt;=60,"30-60 Days",IF(Table4[[#This Row],[DaysLate]]&lt;=90,"60-90 Days","90+ Days")))))</f>
        <v>1-30 Days</v>
      </c>
      <c r="R880">
        <f>IF(Table4[[#This Row],[DaysLate]]="","",IF(Table4[[#This Row],[DaysLate]]&gt;0,1,0))</f>
        <v>1</v>
      </c>
      <c r="S880">
        <f>IF(Table4[[#This Row],[DisputedFlag]]="","",IF(Table4[[#This Row],[DisputedFlag]]="Yes",1,0))</f>
        <v>1</v>
      </c>
      <c r="T880">
        <f>IF(Table4[[#This Row],[PaymentStatus]]="Open",1,0)</f>
        <v>0</v>
      </c>
      <c r="U880">
        <f>IF(Table4[[#This Row],[InvoiceDate]]&lt;&gt;"",YEAR(Table4[[#This Row],[InvoiceDate]]),"")</f>
        <v>2013</v>
      </c>
    </row>
    <row r="881" spans="1:21" x14ac:dyDescent="0.4">
      <c r="A881" t="s">
        <v>1041</v>
      </c>
      <c r="B881" t="s">
        <v>948</v>
      </c>
      <c r="C881" t="s">
        <v>890</v>
      </c>
      <c r="D881" s="1">
        <v>41033</v>
      </c>
      <c r="E881" s="1">
        <v>41034</v>
      </c>
      <c r="F881">
        <v>27.05</v>
      </c>
      <c r="H881" t="s">
        <v>28</v>
      </c>
      <c r="I881" s="1">
        <v>41033</v>
      </c>
      <c r="J881">
        <v>23</v>
      </c>
      <c r="K881" t="s">
        <v>834</v>
      </c>
      <c r="L881">
        <v>897</v>
      </c>
      <c r="M881" s="1">
        <v>41166</v>
      </c>
      <c r="N881" t="s">
        <v>835</v>
      </c>
      <c r="O881" t="s">
        <v>947</v>
      </c>
      <c r="P881" t="s">
        <v>949</v>
      </c>
      <c r="Q881" t="str">
        <f>IF(Table4[[#This Row],[DaysLate]]="","NA",IF(Table4[[#This Row],[DaysLate]]&lt;=0,"On Time",IF(Table4[[#This Row],[DaysLate]]&lt;=30,"1-30 Days",IF(Table4[[#This Row],[DaysLate]]&lt;=60,"30-60 Days",IF(Table4[[#This Row],[DaysLate]]&lt;=90,"60-90 Days","90+ Days")))))</f>
        <v>1-30 Days</v>
      </c>
      <c r="R881">
        <f>IF(Table4[[#This Row],[DaysLate]]="","",IF(Table4[[#This Row],[DaysLate]]&gt;0,1,0))</f>
        <v>1</v>
      </c>
      <c r="S881">
        <f>IF(Table4[[#This Row],[DisputedFlag]]="","",IF(Table4[[#This Row],[DisputedFlag]]="Yes",1,0))</f>
        <v>0</v>
      </c>
      <c r="T881">
        <f>IF(Table4[[#This Row],[PaymentStatus]]="Open",1,0)</f>
        <v>0</v>
      </c>
      <c r="U881">
        <f>IF(Table4[[#This Row],[InvoiceDate]]&lt;&gt;"",YEAR(Table4[[#This Row],[InvoiceDate]]),"")</f>
        <v>2012</v>
      </c>
    </row>
    <row r="882" spans="1:21" x14ac:dyDescent="0.4">
      <c r="A882" t="s">
        <v>1042</v>
      </c>
      <c r="B882" t="s">
        <v>948</v>
      </c>
      <c r="C882" t="s">
        <v>843</v>
      </c>
      <c r="D882" s="1">
        <v>41331</v>
      </c>
      <c r="E882" s="1">
        <v>41361</v>
      </c>
      <c r="F882">
        <v>53.45</v>
      </c>
      <c r="H882" t="s">
        <v>28</v>
      </c>
      <c r="I882" s="1">
        <v>41331</v>
      </c>
      <c r="J882">
        <v>3</v>
      </c>
      <c r="K882" t="s">
        <v>834</v>
      </c>
      <c r="L882">
        <v>897</v>
      </c>
      <c r="M882" s="1">
        <v>41041</v>
      </c>
      <c r="N882" t="s">
        <v>838</v>
      </c>
      <c r="O882" t="s">
        <v>947</v>
      </c>
      <c r="P882" t="s">
        <v>949</v>
      </c>
      <c r="Q882" t="str">
        <f>IF(Table4[[#This Row],[DaysLate]]="","NA",IF(Table4[[#This Row],[DaysLate]]&lt;=0,"On Time",IF(Table4[[#This Row],[DaysLate]]&lt;=30,"1-30 Days",IF(Table4[[#This Row],[DaysLate]]&lt;=60,"30-60 Days",IF(Table4[[#This Row],[DaysLate]]&lt;=90,"60-90 Days","90+ Days")))))</f>
        <v>1-30 Days</v>
      </c>
      <c r="R882">
        <f>IF(Table4[[#This Row],[DaysLate]]="","",IF(Table4[[#This Row],[DaysLate]]&gt;0,1,0))</f>
        <v>1</v>
      </c>
      <c r="S882">
        <f>IF(Table4[[#This Row],[DisputedFlag]]="","",IF(Table4[[#This Row],[DisputedFlag]]="Yes",1,0))</f>
        <v>0</v>
      </c>
      <c r="T882">
        <f>IF(Table4[[#This Row],[PaymentStatus]]="Open",1,0)</f>
        <v>0</v>
      </c>
      <c r="U882">
        <f>IF(Table4[[#This Row],[InvoiceDate]]&lt;&gt;"",YEAR(Table4[[#This Row],[InvoiceDate]]),"")</f>
        <v>2013</v>
      </c>
    </row>
    <row r="883" spans="1:21" x14ac:dyDescent="0.4">
      <c r="A883" t="s">
        <v>1043</v>
      </c>
      <c r="B883" t="s">
        <v>948</v>
      </c>
      <c r="C883" t="s">
        <v>884</v>
      </c>
      <c r="D883" s="1">
        <v>40930</v>
      </c>
      <c r="E883" s="1">
        <v>40960</v>
      </c>
      <c r="F883">
        <v>72.489999999999995</v>
      </c>
      <c r="H883" t="s">
        <v>28</v>
      </c>
      <c r="I883" s="1">
        <v>40930</v>
      </c>
      <c r="J883">
        <v>0</v>
      </c>
      <c r="K883" t="s">
        <v>834</v>
      </c>
      <c r="L883">
        <v>406</v>
      </c>
      <c r="M883" s="1">
        <v>41145</v>
      </c>
      <c r="N883" t="s">
        <v>835</v>
      </c>
      <c r="O883" t="s">
        <v>947</v>
      </c>
      <c r="P883" t="s">
        <v>949</v>
      </c>
      <c r="Q883" t="str">
        <f>IF(Table4[[#This Row],[DaysLate]]="","NA",IF(Table4[[#This Row],[DaysLate]]&lt;=0,"On Time",IF(Table4[[#This Row],[DaysLate]]&lt;=30,"1-30 Days",IF(Table4[[#This Row],[DaysLate]]&lt;=60,"30-60 Days",IF(Table4[[#This Row],[DaysLate]]&lt;=90,"60-90 Days","90+ Days")))))</f>
        <v>On Time</v>
      </c>
      <c r="R883">
        <f>IF(Table4[[#This Row],[DaysLate]]="","",IF(Table4[[#This Row],[DaysLate]]&gt;0,1,0))</f>
        <v>0</v>
      </c>
      <c r="S883">
        <f>IF(Table4[[#This Row],[DisputedFlag]]="","",IF(Table4[[#This Row],[DisputedFlag]]="Yes",1,0))</f>
        <v>0</v>
      </c>
      <c r="T883">
        <f>IF(Table4[[#This Row],[PaymentStatus]]="Open",1,0)</f>
        <v>0</v>
      </c>
      <c r="U883">
        <f>IF(Table4[[#This Row],[InvoiceDate]]&lt;&gt;"",YEAR(Table4[[#This Row],[InvoiceDate]]),"")</f>
        <v>2012</v>
      </c>
    </row>
    <row r="884" spans="1:21" x14ac:dyDescent="0.4">
      <c r="A884" t="s">
        <v>1044</v>
      </c>
      <c r="B884" t="s">
        <v>948</v>
      </c>
      <c r="C884" t="s">
        <v>887</v>
      </c>
      <c r="D884" s="1">
        <v>41332</v>
      </c>
      <c r="E884" s="1">
        <v>41362</v>
      </c>
      <c r="F884">
        <v>69.650000000000006</v>
      </c>
      <c r="H884" t="s">
        <v>28</v>
      </c>
      <c r="I884" s="1">
        <v>41332</v>
      </c>
      <c r="J884">
        <v>0</v>
      </c>
      <c r="K884" t="s">
        <v>837</v>
      </c>
      <c r="L884">
        <v>406</v>
      </c>
      <c r="M884" s="1">
        <v>41048</v>
      </c>
      <c r="N884" t="s">
        <v>838</v>
      </c>
      <c r="O884" t="s">
        <v>947</v>
      </c>
      <c r="P884" t="s">
        <v>949</v>
      </c>
      <c r="Q884" t="str">
        <f>IF(Table4[[#This Row],[DaysLate]]="","NA",IF(Table4[[#This Row],[DaysLate]]&lt;=0,"On Time",IF(Table4[[#This Row],[DaysLate]]&lt;=30,"1-30 Days",IF(Table4[[#This Row],[DaysLate]]&lt;=60,"30-60 Days",IF(Table4[[#This Row],[DaysLate]]&lt;=90,"60-90 Days","90+ Days")))))</f>
        <v>On Time</v>
      </c>
      <c r="R884">
        <f>IF(Table4[[#This Row],[DaysLate]]="","",IF(Table4[[#This Row],[DaysLate]]&gt;0,1,0))</f>
        <v>0</v>
      </c>
      <c r="S884">
        <f>IF(Table4[[#This Row],[DisputedFlag]]="","",IF(Table4[[#This Row],[DisputedFlag]]="Yes",1,0))</f>
        <v>1</v>
      </c>
      <c r="T884">
        <f>IF(Table4[[#This Row],[PaymentStatus]]="Open",1,0)</f>
        <v>0</v>
      </c>
      <c r="U884">
        <f>IF(Table4[[#This Row],[InvoiceDate]]&lt;&gt;"",YEAR(Table4[[#This Row],[InvoiceDate]]),"")</f>
        <v>2013</v>
      </c>
    </row>
    <row r="885" spans="1:21" x14ac:dyDescent="0.4">
      <c r="A885" t="s">
        <v>1045</v>
      </c>
      <c r="B885" t="s">
        <v>948</v>
      </c>
      <c r="C885" t="s">
        <v>891</v>
      </c>
      <c r="D885" s="1">
        <v>40975</v>
      </c>
      <c r="E885" s="1">
        <v>40947</v>
      </c>
      <c r="F885">
        <v>61.25</v>
      </c>
      <c r="H885" t="s">
        <v>28</v>
      </c>
      <c r="I885" s="1">
        <v>40975</v>
      </c>
      <c r="J885">
        <v>5</v>
      </c>
      <c r="K885" t="s">
        <v>837</v>
      </c>
      <c r="L885">
        <v>406</v>
      </c>
      <c r="M885" s="1">
        <v>41474</v>
      </c>
      <c r="N885" t="s">
        <v>835</v>
      </c>
      <c r="O885" t="s">
        <v>947</v>
      </c>
      <c r="P885" t="s">
        <v>949</v>
      </c>
      <c r="Q885" t="str">
        <f>IF(Table4[[#This Row],[DaysLate]]="","NA",IF(Table4[[#This Row],[DaysLate]]&lt;=0,"On Time",IF(Table4[[#This Row],[DaysLate]]&lt;=30,"1-30 Days",IF(Table4[[#This Row],[DaysLate]]&lt;=60,"30-60 Days",IF(Table4[[#This Row],[DaysLate]]&lt;=90,"60-90 Days","90+ Days")))))</f>
        <v>1-30 Days</v>
      </c>
      <c r="R885">
        <f>IF(Table4[[#This Row],[DaysLate]]="","",IF(Table4[[#This Row],[DaysLate]]&gt;0,1,0))</f>
        <v>1</v>
      </c>
      <c r="S885">
        <f>IF(Table4[[#This Row],[DisputedFlag]]="","",IF(Table4[[#This Row],[DisputedFlag]]="Yes",1,0))</f>
        <v>1</v>
      </c>
      <c r="T885">
        <f>IF(Table4[[#This Row],[PaymentStatus]]="Open",1,0)</f>
        <v>0</v>
      </c>
      <c r="U885">
        <f>IF(Table4[[#This Row],[InvoiceDate]]&lt;&gt;"",YEAR(Table4[[#This Row],[InvoiceDate]]),"")</f>
        <v>2012</v>
      </c>
    </row>
    <row r="886" spans="1:21" x14ac:dyDescent="0.4">
      <c r="A886" t="s">
        <v>1046</v>
      </c>
      <c r="B886" t="s">
        <v>948</v>
      </c>
      <c r="C886" t="s">
        <v>856</v>
      </c>
      <c r="D886" s="1">
        <v>41611</v>
      </c>
      <c r="E886" s="1">
        <v>41582</v>
      </c>
      <c r="F886">
        <v>70.849999999999994</v>
      </c>
      <c r="H886" t="s">
        <v>28</v>
      </c>
      <c r="I886" s="1">
        <v>41611</v>
      </c>
      <c r="J886">
        <v>25</v>
      </c>
      <c r="K886" t="s">
        <v>837</v>
      </c>
      <c r="L886">
        <v>770</v>
      </c>
      <c r="M886" s="1">
        <v>41062</v>
      </c>
      <c r="N886" t="s">
        <v>838</v>
      </c>
      <c r="O886" t="s">
        <v>947</v>
      </c>
      <c r="P886" t="s">
        <v>949</v>
      </c>
      <c r="Q886" t="str">
        <f>IF(Table4[[#This Row],[DaysLate]]="","NA",IF(Table4[[#This Row],[DaysLate]]&lt;=0,"On Time",IF(Table4[[#This Row],[DaysLate]]&lt;=30,"1-30 Days",IF(Table4[[#This Row],[DaysLate]]&lt;=60,"30-60 Days",IF(Table4[[#This Row],[DaysLate]]&lt;=90,"60-90 Days","90+ Days")))))</f>
        <v>1-30 Days</v>
      </c>
      <c r="R886">
        <f>IF(Table4[[#This Row],[DaysLate]]="","",IF(Table4[[#This Row],[DaysLate]]&gt;0,1,0))</f>
        <v>1</v>
      </c>
      <c r="S886">
        <f>IF(Table4[[#This Row],[DisputedFlag]]="","",IF(Table4[[#This Row],[DisputedFlag]]="Yes",1,0))</f>
        <v>1</v>
      </c>
      <c r="T886">
        <f>IF(Table4[[#This Row],[PaymentStatus]]="Open",1,0)</f>
        <v>0</v>
      </c>
      <c r="U886">
        <f>IF(Table4[[#This Row],[InvoiceDate]]&lt;&gt;"",YEAR(Table4[[#This Row],[InvoiceDate]]),"")</f>
        <v>2013</v>
      </c>
    </row>
    <row r="887" spans="1:21" x14ac:dyDescent="0.4">
      <c r="A887" t="s">
        <v>1047</v>
      </c>
      <c r="B887" t="s">
        <v>948</v>
      </c>
      <c r="C887" t="s">
        <v>880</v>
      </c>
      <c r="D887" s="1">
        <v>41607</v>
      </c>
      <c r="E887" s="1">
        <v>41637</v>
      </c>
      <c r="F887">
        <v>41.97</v>
      </c>
      <c r="H887" t="s">
        <v>28</v>
      </c>
      <c r="I887" s="1">
        <v>41607</v>
      </c>
      <c r="J887">
        <v>0</v>
      </c>
      <c r="K887" t="s">
        <v>834</v>
      </c>
      <c r="L887">
        <v>897</v>
      </c>
      <c r="M887" s="1">
        <v>41208</v>
      </c>
      <c r="N887" t="s">
        <v>838</v>
      </c>
      <c r="O887" t="s">
        <v>947</v>
      </c>
      <c r="P887" t="s">
        <v>949</v>
      </c>
      <c r="Q887" t="str">
        <f>IF(Table4[[#This Row],[DaysLate]]="","NA",IF(Table4[[#This Row],[DaysLate]]&lt;=0,"On Time",IF(Table4[[#This Row],[DaysLate]]&lt;=30,"1-30 Days",IF(Table4[[#This Row],[DaysLate]]&lt;=60,"30-60 Days",IF(Table4[[#This Row],[DaysLate]]&lt;=90,"60-90 Days","90+ Days")))))</f>
        <v>On Time</v>
      </c>
      <c r="R887">
        <f>IF(Table4[[#This Row],[DaysLate]]="","",IF(Table4[[#This Row],[DaysLate]]&gt;0,1,0))</f>
        <v>0</v>
      </c>
      <c r="S887">
        <f>IF(Table4[[#This Row],[DisputedFlag]]="","",IF(Table4[[#This Row],[DisputedFlag]]="Yes",1,0))</f>
        <v>0</v>
      </c>
      <c r="T887">
        <f>IF(Table4[[#This Row],[PaymentStatus]]="Open",1,0)</f>
        <v>0</v>
      </c>
      <c r="U887">
        <f>IF(Table4[[#This Row],[InvoiceDate]]&lt;&gt;"",YEAR(Table4[[#This Row],[InvoiceDate]]),"")</f>
        <v>2013</v>
      </c>
    </row>
    <row r="888" spans="1:21" x14ac:dyDescent="0.4">
      <c r="A888" t="s">
        <v>1048</v>
      </c>
      <c r="B888" t="s">
        <v>948</v>
      </c>
      <c r="C888" t="s">
        <v>892</v>
      </c>
      <c r="D888" s="1">
        <v>41608</v>
      </c>
      <c r="E888" s="1">
        <v>41638</v>
      </c>
      <c r="F888">
        <v>49.71</v>
      </c>
      <c r="H888" t="s">
        <v>28</v>
      </c>
      <c r="I888" s="1">
        <v>41608</v>
      </c>
      <c r="J888">
        <v>7</v>
      </c>
      <c r="K888" t="s">
        <v>837</v>
      </c>
      <c r="L888">
        <v>770</v>
      </c>
      <c r="M888" s="1">
        <v>41037</v>
      </c>
      <c r="N888" t="s">
        <v>838</v>
      </c>
      <c r="O888" t="s">
        <v>947</v>
      </c>
      <c r="P888" t="s">
        <v>949</v>
      </c>
      <c r="Q888" t="str">
        <f>IF(Table4[[#This Row],[DaysLate]]="","NA",IF(Table4[[#This Row],[DaysLate]]&lt;=0,"On Time",IF(Table4[[#This Row],[DaysLate]]&lt;=30,"1-30 Days",IF(Table4[[#This Row],[DaysLate]]&lt;=60,"30-60 Days",IF(Table4[[#This Row],[DaysLate]]&lt;=90,"60-90 Days","90+ Days")))))</f>
        <v>1-30 Days</v>
      </c>
      <c r="R888">
        <f>IF(Table4[[#This Row],[DaysLate]]="","",IF(Table4[[#This Row],[DaysLate]]&gt;0,1,0))</f>
        <v>1</v>
      </c>
      <c r="S888">
        <f>IF(Table4[[#This Row],[DisputedFlag]]="","",IF(Table4[[#This Row],[DisputedFlag]]="Yes",1,0))</f>
        <v>1</v>
      </c>
      <c r="T888">
        <f>IF(Table4[[#This Row],[PaymentStatus]]="Open",1,0)</f>
        <v>0</v>
      </c>
      <c r="U888">
        <f>IF(Table4[[#This Row],[InvoiceDate]]&lt;&gt;"",YEAR(Table4[[#This Row],[InvoiceDate]]),"")</f>
        <v>2013</v>
      </c>
    </row>
    <row r="889" spans="1:21" x14ac:dyDescent="0.4">
      <c r="A889" t="s">
        <v>1049</v>
      </c>
      <c r="B889" t="s">
        <v>948</v>
      </c>
      <c r="C889" t="s">
        <v>893</v>
      </c>
      <c r="D889" s="1">
        <v>41006</v>
      </c>
      <c r="E889" s="1">
        <v>40976</v>
      </c>
      <c r="F889">
        <v>72.650000000000006</v>
      </c>
      <c r="H889" t="s">
        <v>28</v>
      </c>
      <c r="I889" s="1">
        <v>41006</v>
      </c>
      <c r="J889">
        <v>0</v>
      </c>
      <c r="K889" t="s">
        <v>834</v>
      </c>
      <c r="L889">
        <v>391</v>
      </c>
      <c r="M889" s="1">
        <v>41080</v>
      </c>
      <c r="N889" t="s">
        <v>838</v>
      </c>
      <c r="O889" t="s">
        <v>947</v>
      </c>
      <c r="P889" t="s">
        <v>949</v>
      </c>
      <c r="Q889" t="str">
        <f>IF(Table4[[#This Row],[DaysLate]]="","NA",IF(Table4[[#This Row],[DaysLate]]&lt;=0,"On Time",IF(Table4[[#This Row],[DaysLate]]&lt;=30,"1-30 Days",IF(Table4[[#This Row],[DaysLate]]&lt;=60,"30-60 Days",IF(Table4[[#This Row],[DaysLate]]&lt;=90,"60-90 Days","90+ Days")))))</f>
        <v>On Time</v>
      </c>
      <c r="R889">
        <f>IF(Table4[[#This Row],[DaysLate]]="","",IF(Table4[[#This Row],[DaysLate]]&gt;0,1,0))</f>
        <v>0</v>
      </c>
      <c r="S889">
        <f>IF(Table4[[#This Row],[DisputedFlag]]="","",IF(Table4[[#This Row],[DisputedFlag]]="Yes",1,0))</f>
        <v>0</v>
      </c>
      <c r="T889">
        <f>IF(Table4[[#This Row],[PaymentStatus]]="Open",1,0)</f>
        <v>0</v>
      </c>
      <c r="U889">
        <f>IF(Table4[[#This Row],[InvoiceDate]]&lt;&gt;"",YEAR(Table4[[#This Row],[InvoiceDate]]),"")</f>
        <v>2012</v>
      </c>
    </row>
    <row r="890" spans="1:21" x14ac:dyDescent="0.4">
      <c r="A890" t="s">
        <v>1050</v>
      </c>
      <c r="B890" t="s">
        <v>948</v>
      </c>
      <c r="C890" t="s">
        <v>889</v>
      </c>
      <c r="D890" s="1">
        <v>41238</v>
      </c>
      <c r="E890" s="1">
        <v>41268</v>
      </c>
      <c r="F890">
        <v>73.73</v>
      </c>
      <c r="H890" t="s">
        <v>28</v>
      </c>
      <c r="I890" s="1">
        <v>41238</v>
      </c>
      <c r="J890">
        <v>0</v>
      </c>
      <c r="K890" t="s">
        <v>834</v>
      </c>
      <c r="L890">
        <v>406</v>
      </c>
      <c r="M890" s="1">
        <v>41103</v>
      </c>
      <c r="N890" t="s">
        <v>838</v>
      </c>
      <c r="O890" t="s">
        <v>947</v>
      </c>
      <c r="P890" t="s">
        <v>949</v>
      </c>
      <c r="Q890" t="str">
        <f>IF(Table4[[#This Row],[DaysLate]]="","NA",IF(Table4[[#This Row],[DaysLate]]&lt;=0,"On Time",IF(Table4[[#This Row],[DaysLate]]&lt;=30,"1-30 Days",IF(Table4[[#This Row],[DaysLate]]&lt;=60,"30-60 Days",IF(Table4[[#This Row],[DaysLate]]&lt;=90,"60-90 Days","90+ Days")))))</f>
        <v>On Time</v>
      </c>
      <c r="R890">
        <f>IF(Table4[[#This Row],[DaysLate]]="","",IF(Table4[[#This Row],[DaysLate]]&gt;0,1,0))</f>
        <v>0</v>
      </c>
      <c r="S890">
        <f>IF(Table4[[#This Row],[DisputedFlag]]="","",IF(Table4[[#This Row],[DisputedFlag]]="Yes",1,0))</f>
        <v>0</v>
      </c>
      <c r="T890">
        <f>IF(Table4[[#This Row],[PaymentStatus]]="Open",1,0)</f>
        <v>0</v>
      </c>
      <c r="U890">
        <f>IF(Table4[[#This Row],[InvoiceDate]]&lt;&gt;"",YEAR(Table4[[#This Row],[InvoiceDate]]),"")</f>
        <v>2012</v>
      </c>
    </row>
    <row r="891" spans="1:21" x14ac:dyDescent="0.4">
      <c r="A891" t="s">
        <v>1051</v>
      </c>
      <c r="B891" t="s">
        <v>948</v>
      </c>
      <c r="C891" t="s">
        <v>894</v>
      </c>
      <c r="D891" s="1">
        <v>41036</v>
      </c>
      <c r="E891" s="1">
        <v>41007</v>
      </c>
      <c r="F891">
        <v>66.13</v>
      </c>
      <c r="H891" t="s">
        <v>28</v>
      </c>
      <c r="I891" s="1">
        <v>41036</v>
      </c>
      <c r="J891">
        <v>9</v>
      </c>
      <c r="K891" t="s">
        <v>837</v>
      </c>
      <c r="L891">
        <v>406</v>
      </c>
      <c r="M891" s="1">
        <v>41167</v>
      </c>
      <c r="N891" t="s">
        <v>835</v>
      </c>
      <c r="O891" t="s">
        <v>947</v>
      </c>
      <c r="P891" t="s">
        <v>949</v>
      </c>
      <c r="Q891" t="str">
        <f>IF(Table4[[#This Row],[DaysLate]]="","NA",IF(Table4[[#This Row],[DaysLate]]&lt;=0,"On Time",IF(Table4[[#This Row],[DaysLate]]&lt;=30,"1-30 Days",IF(Table4[[#This Row],[DaysLate]]&lt;=60,"30-60 Days",IF(Table4[[#This Row],[DaysLate]]&lt;=90,"60-90 Days","90+ Days")))))</f>
        <v>1-30 Days</v>
      </c>
      <c r="R891">
        <f>IF(Table4[[#This Row],[DaysLate]]="","",IF(Table4[[#This Row],[DaysLate]]&gt;0,1,0))</f>
        <v>1</v>
      </c>
      <c r="S891">
        <f>IF(Table4[[#This Row],[DisputedFlag]]="","",IF(Table4[[#This Row],[DisputedFlag]]="Yes",1,0))</f>
        <v>1</v>
      </c>
      <c r="T891">
        <f>IF(Table4[[#This Row],[PaymentStatus]]="Open",1,0)</f>
        <v>0</v>
      </c>
      <c r="U891">
        <f>IF(Table4[[#This Row],[InvoiceDate]]&lt;&gt;"",YEAR(Table4[[#This Row],[InvoiceDate]]),"")</f>
        <v>2012</v>
      </c>
    </row>
    <row r="892" spans="1:21" x14ac:dyDescent="0.4">
      <c r="A892" t="s">
        <v>1052</v>
      </c>
      <c r="B892" t="s">
        <v>948</v>
      </c>
      <c r="C892" t="s">
        <v>848</v>
      </c>
      <c r="D892" s="1">
        <v>41356</v>
      </c>
      <c r="E892" s="1">
        <v>41386</v>
      </c>
      <c r="F892">
        <v>80.709999999999994</v>
      </c>
      <c r="H892" t="s">
        <v>28</v>
      </c>
      <c r="I892" s="1">
        <v>41356</v>
      </c>
      <c r="J892">
        <v>0</v>
      </c>
      <c r="K892" t="s">
        <v>834</v>
      </c>
      <c r="L892">
        <v>406</v>
      </c>
      <c r="M892" s="1">
        <v>41222</v>
      </c>
      <c r="N892" t="s">
        <v>838</v>
      </c>
      <c r="O892" t="s">
        <v>947</v>
      </c>
      <c r="P892" t="s">
        <v>949</v>
      </c>
      <c r="Q892" t="str">
        <f>IF(Table4[[#This Row],[DaysLate]]="","NA",IF(Table4[[#This Row],[DaysLate]]&lt;=0,"On Time",IF(Table4[[#This Row],[DaysLate]]&lt;=30,"1-30 Days",IF(Table4[[#This Row],[DaysLate]]&lt;=60,"30-60 Days",IF(Table4[[#This Row],[DaysLate]]&lt;=90,"60-90 Days","90+ Days")))))</f>
        <v>On Time</v>
      </c>
      <c r="R892">
        <f>IF(Table4[[#This Row],[DaysLate]]="","",IF(Table4[[#This Row],[DaysLate]]&gt;0,1,0))</f>
        <v>0</v>
      </c>
      <c r="S892">
        <f>IF(Table4[[#This Row],[DisputedFlag]]="","",IF(Table4[[#This Row],[DisputedFlag]]="Yes",1,0))</f>
        <v>0</v>
      </c>
      <c r="T892">
        <f>IF(Table4[[#This Row],[PaymentStatus]]="Open",1,0)</f>
        <v>0</v>
      </c>
      <c r="U892">
        <f>IF(Table4[[#This Row],[InvoiceDate]]&lt;&gt;"",YEAR(Table4[[#This Row],[InvoiceDate]]),"")</f>
        <v>2013</v>
      </c>
    </row>
    <row r="893" spans="1:21" x14ac:dyDescent="0.4">
      <c r="A893" t="s">
        <v>1053</v>
      </c>
      <c r="B893" t="s">
        <v>948</v>
      </c>
      <c r="C893" t="s">
        <v>848</v>
      </c>
      <c r="D893" s="1">
        <v>41419</v>
      </c>
      <c r="E893" s="1">
        <v>41449</v>
      </c>
      <c r="F893">
        <v>72.849999999999994</v>
      </c>
      <c r="H893" t="s">
        <v>28</v>
      </c>
      <c r="I893" s="1">
        <v>41419</v>
      </c>
      <c r="J893">
        <v>0</v>
      </c>
      <c r="K893" t="s">
        <v>837</v>
      </c>
      <c r="L893">
        <v>406</v>
      </c>
      <c r="M893" s="1">
        <v>41222</v>
      </c>
      <c r="N893" t="s">
        <v>838</v>
      </c>
      <c r="O893" t="s">
        <v>947</v>
      </c>
      <c r="P893" t="s">
        <v>949</v>
      </c>
      <c r="Q893" t="str">
        <f>IF(Table4[[#This Row],[DaysLate]]="","NA",IF(Table4[[#This Row],[DaysLate]]&lt;=0,"On Time",IF(Table4[[#This Row],[DaysLate]]&lt;=30,"1-30 Days",IF(Table4[[#This Row],[DaysLate]]&lt;=60,"30-60 Days",IF(Table4[[#This Row],[DaysLate]]&lt;=90,"60-90 Days","90+ Days")))))</f>
        <v>On Time</v>
      </c>
      <c r="R893">
        <f>IF(Table4[[#This Row],[DaysLate]]="","",IF(Table4[[#This Row],[DaysLate]]&gt;0,1,0))</f>
        <v>0</v>
      </c>
      <c r="S893">
        <f>IF(Table4[[#This Row],[DisputedFlag]]="","",IF(Table4[[#This Row],[DisputedFlag]]="Yes",1,0))</f>
        <v>1</v>
      </c>
      <c r="T893">
        <f>IF(Table4[[#This Row],[PaymentStatus]]="Open",1,0)</f>
        <v>0</v>
      </c>
      <c r="U893">
        <f>IF(Table4[[#This Row],[InvoiceDate]]&lt;&gt;"",YEAR(Table4[[#This Row],[InvoiceDate]]),"")</f>
        <v>2013</v>
      </c>
    </row>
    <row r="894" spans="1:21" x14ac:dyDescent="0.4">
      <c r="A894" t="s">
        <v>1054</v>
      </c>
      <c r="B894" t="s">
        <v>948</v>
      </c>
      <c r="C894" t="s">
        <v>853</v>
      </c>
      <c r="D894" s="1">
        <v>41270</v>
      </c>
      <c r="E894" s="1">
        <v>41300</v>
      </c>
      <c r="F894">
        <v>88.5</v>
      </c>
      <c r="H894" t="s">
        <v>28</v>
      </c>
      <c r="I894" s="1">
        <v>41270</v>
      </c>
      <c r="J894">
        <v>0</v>
      </c>
      <c r="K894" t="s">
        <v>837</v>
      </c>
      <c r="L894">
        <v>818</v>
      </c>
      <c r="M894" s="1">
        <v>41153</v>
      </c>
      <c r="N894" t="s">
        <v>838</v>
      </c>
      <c r="O894" t="s">
        <v>947</v>
      </c>
      <c r="P894" t="s">
        <v>949</v>
      </c>
      <c r="Q894" t="str">
        <f>IF(Table4[[#This Row],[DaysLate]]="","NA",IF(Table4[[#This Row],[DaysLate]]&lt;=0,"On Time",IF(Table4[[#This Row],[DaysLate]]&lt;=30,"1-30 Days",IF(Table4[[#This Row],[DaysLate]]&lt;=60,"30-60 Days",IF(Table4[[#This Row],[DaysLate]]&lt;=90,"60-90 Days","90+ Days")))))</f>
        <v>On Time</v>
      </c>
      <c r="R894">
        <f>IF(Table4[[#This Row],[DaysLate]]="","",IF(Table4[[#This Row],[DaysLate]]&gt;0,1,0))</f>
        <v>0</v>
      </c>
      <c r="S894">
        <f>IF(Table4[[#This Row],[DisputedFlag]]="","",IF(Table4[[#This Row],[DisputedFlag]]="Yes",1,0))</f>
        <v>1</v>
      </c>
      <c r="T894">
        <f>IF(Table4[[#This Row],[PaymentStatus]]="Open",1,0)</f>
        <v>0</v>
      </c>
      <c r="U894">
        <f>IF(Table4[[#This Row],[InvoiceDate]]&lt;&gt;"",YEAR(Table4[[#This Row],[InvoiceDate]]),"")</f>
        <v>2012</v>
      </c>
    </row>
    <row r="895" spans="1:21" x14ac:dyDescent="0.4">
      <c r="A895" t="s">
        <v>1055</v>
      </c>
      <c r="B895" t="s">
        <v>948</v>
      </c>
      <c r="C895" t="s">
        <v>895</v>
      </c>
      <c r="D895" s="1">
        <v>40947</v>
      </c>
      <c r="E895" s="1">
        <v>40917</v>
      </c>
      <c r="F895">
        <v>68.53</v>
      </c>
      <c r="H895" t="s">
        <v>28</v>
      </c>
      <c r="I895" s="1">
        <v>40947</v>
      </c>
      <c r="J895">
        <v>8</v>
      </c>
      <c r="K895" t="s">
        <v>837</v>
      </c>
      <c r="L895">
        <v>391</v>
      </c>
      <c r="M895" s="1">
        <v>41532</v>
      </c>
      <c r="N895" t="s">
        <v>835</v>
      </c>
      <c r="O895" t="s">
        <v>947</v>
      </c>
      <c r="P895" t="s">
        <v>949</v>
      </c>
      <c r="Q895" t="str">
        <f>IF(Table4[[#This Row],[DaysLate]]="","NA",IF(Table4[[#This Row],[DaysLate]]&lt;=0,"On Time",IF(Table4[[#This Row],[DaysLate]]&lt;=30,"1-30 Days",IF(Table4[[#This Row],[DaysLate]]&lt;=60,"30-60 Days",IF(Table4[[#This Row],[DaysLate]]&lt;=90,"60-90 Days","90+ Days")))))</f>
        <v>1-30 Days</v>
      </c>
      <c r="R895">
        <f>IF(Table4[[#This Row],[DaysLate]]="","",IF(Table4[[#This Row],[DaysLate]]&gt;0,1,0))</f>
        <v>1</v>
      </c>
      <c r="S895">
        <f>IF(Table4[[#This Row],[DisputedFlag]]="","",IF(Table4[[#This Row],[DisputedFlag]]="Yes",1,0))</f>
        <v>1</v>
      </c>
      <c r="T895">
        <f>IF(Table4[[#This Row],[PaymentStatus]]="Open",1,0)</f>
        <v>0</v>
      </c>
      <c r="U895">
        <f>IF(Table4[[#This Row],[InvoiceDate]]&lt;&gt;"",YEAR(Table4[[#This Row],[InvoiceDate]]),"")</f>
        <v>2012</v>
      </c>
    </row>
    <row r="896" spans="1:21" x14ac:dyDescent="0.4">
      <c r="A896" t="s">
        <v>1056</v>
      </c>
      <c r="B896" t="s">
        <v>948</v>
      </c>
      <c r="C896" t="s">
        <v>854</v>
      </c>
      <c r="D896" s="1">
        <v>41558</v>
      </c>
      <c r="E896" s="1">
        <v>41559</v>
      </c>
      <c r="F896">
        <v>60.6</v>
      </c>
      <c r="H896" t="s">
        <v>28</v>
      </c>
      <c r="I896" s="1">
        <v>41558</v>
      </c>
      <c r="J896">
        <v>2</v>
      </c>
      <c r="K896" t="s">
        <v>837</v>
      </c>
      <c r="L896">
        <v>818</v>
      </c>
      <c r="M896" s="1">
        <v>41060</v>
      </c>
      <c r="N896" t="s">
        <v>838</v>
      </c>
      <c r="O896" t="s">
        <v>947</v>
      </c>
      <c r="P896" t="s">
        <v>949</v>
      </c>
      <c r="Q896" t="str">
        <f>IF(Table4[[#This Row],[DaysLate]]="","NA",IF(Table4[[#This Row],[DaysLate]]&lt;=0,"On Time",IF(Table4[[#This Row],[DaysLate]]&lt;=30,"1-30 Days",IF(Table4[[#This Row],[DaysLate]]&lt;=60,"30-60 Days",IF(Table4[[#This Row],[DaysLate]]&lt;=90,"60-90 Days","90+ Days")))))</f>
        <v>1-30 Days</v>
      </c>
      <c r="R896">
        <f>IF(Table4[[#This Row],[DaysLate]]="","",IF(Table4[[#This Row],[DaysLate]]&gt;0,1,0))</f>
        <v>1</v>
      </c>
      <c r="S896">
        <f>IF(Table4[[#This Row],[DisputedFlag]]="","",IF(Table4[[#This Row],[DisputedFlag]]="Yes",1,0))</f>
        <v>1</v>
      </c>
      <c r="T896">
        <f>IF(Table4[[#This Row],[PaymentStatus]]="Open",1,0)</f>
        <v>0</v>
      </c>
      <c r="U896">
        <f>IF(Table4[[#This Row],[InvoiceDate]]&lt;&gt;"",YEAR(Table4[[#This Row],[InvoiceDate]]),"")</f>
        <v>2013</v>
      </c>
    </row>
    <row r="897" spans="1:21" x14ac:dyDescent="0.4">
      <c r="A897" t="s">
        <v>1057</v>
      </c>
      <c r="B897" t="s">
        <v>948</v>
      </c>
      <c r="C897" t="s">
        <v>896</v>
      </c>
      <c r="D897" s="1">
        <v>41612</v>
      </c>
      <c r="E897" s="1">
        <v>41613</v>
      </c>
      <c r="F897">
        <v>45.56</v>
      </c>
      <c r="H897" t="s">
        <v>28</v>
      </c>
      <c r="I897" s="1">
        <v>41612</v>
      </c>
      <c r="J897">
        <v>0</v>
      </c>
      <c r="K897" t="s">
        <v>834</v>
      </c>
      <c r="L897">
        <v>818</v>
      </c>
      <c r="M897" s="1">
        <v>41392</v>
      </c>
      <c r="N897" t="s">
        <v>835</v>
      </c>
      <c r="O897" t="s">
        <v>947</v>
      </c>
      <c r="P897" t="s">
        <v>949</v>
      </c>
      <c r="Q897" t="str">
        <f>IF(Table4[[#This Row],[DaysLate]]="","NA",IF(Table4[[#This Row],[DaysLate]]&lt;=0,"On Time",IF(Table4[[#This Row],[DaysLate]]&lt;=30,"1-30 Days",IF(Table4[[#This Row],[DaysLate]]&lt;=60,"30-60 Days",IF(Table4[[#This Row],[DaysLate]]&lt;=90,"60-90 Days","90+ Days")))))</f>
        <v>On Time</v>
      </c>
      <c r="R897">
        <f>IF(Table4[[#This Row],[DaysLate]]="","",IF(Table4[[#This Row],[DaysLate]]&gt;0,1,0))</f>
        <v>0</v>
      </c>
      <c r="S897">
        <f>IF(Table4[[#This Row],[DisputedFlag]]="","",IF(Table4[[#This Row],[DisputedFlag]]="Yes",1,0))</f>
        <v>0</v>
      </c>
      <c r="T897">
        <f>IF(Table4[[#This Row],[PaymentStatus]]="Open",1,0)</f>
        <v>0</v>
      </c>
      <c r="U897">
        <f>IF(Table4[[#This Row],[InvoiceDate]]&lt;&gt;"",YEAR(Table4[[#This Row],[InvoiceDate]]),"")</f>
        <v>2013</v>
      </c>
    </row>
    <row r="898" spans="1:21" x14ac:dyDescent="0.4">
      <c r="A898" t="s">
        <v>1058</v>
      </c>
      <c r="B898" t="s">
        <v>948</v>
      </c>
      <c r="C898" t="s">
        <v>897</v>
      </c>
      <c r="D898" s="1">
        <v>41255</v>
      </c>
      <c r="E898" s="1">
        <v>41579</v>
      </c>
      <c r="F898">
        <v>31.38</v>
      </c>
      <c r="H898" t="s">
        <v>28</v>
      </c>
      <c r="I898" s="1">
        <v>41255</v>
      </c>
      <c r="J898">
        <v>0</v>
      </c>
      <c r="K898" t="s">
        <v>834</v>
      </c>
      <c r="L898">
        <v>770</v>
      </c>
      <c r="M898" s="1">
        <v>41121</v>
      </c>
      <c r="N898" t="s">
        <v>838</v>
      </c>
      <c r="O898" t="s">
        <v>947</v>
      </c>
      <c r="P898" t="s">
        <v>949</v>
      </c>
      <c r="Q898" t="str">
        <f>IF(Table4[[#This Row],[DaysLate]]="","NA",IF(Table4[[#This Row],[DaysLate]]&lt;=0,"On Time",IF(Table4[[#This Row],[DaysLate]]&lt;=30,"1-30 Days",IF(Table4[[#This Row],[DaysLate]]&lt;=60,"30-60 Days",IF(Table4[[#This Row],[DaysLate]]&lt;=90,"60-90 Days","90+ Days")))))</f>
        <v>On Time</v>
      </c>
      <c r="R898">
        <f>IF(Table4[[#This Row],[DaysLate]]="","",IF(Table4[[#This Row],[DaysLate]]&gt;0,1,0))</f>
        <v>0</v>
      </c>
      <c r="S898">
        <f>IF(Table4[[#This Row],[DisputedFlag]]="","",IF(Table4[[#This Row],[DisputedFlag]]="Yes",1,0))</f>
        <v>0</v>
      </c>
      <c r="T898">
        <f>IF(Table4[[#This Row],[PaymentStatus]]="Open",1,0)</f>
        <v>0</v>
      </c>
      <c r="U898">
        <f>IF(Table4[[#This Row],[InvoiceDate]]&lt;&gt;"",YEAR(Table4[[#This Row],[InvoiceDate]]),"")</f>
        <v>2012</v>
      </c>
    </row>
    <row r="899" spans="1:21" x14ac:dyDescent="0.4">
      <c r="A899" t="s">
        <v>1059</v>
      </c>
      <c r="B899" t="s">
        <v>948</v>
      </c>
      <c r="C899" t="s">
        <v>898</v>
      </c>
      <c r="D899" s="1">
        <v>40938</v>
      </c>
      <c r="E899" s="1">
        <v>40968</v>
      </c>
      <c r="F899">
        <v>56.37</v>
      </c>
      <c r="H899" t="s">
        <v>28</v>
      </c>
      <c r="I899" s="1">
        <v>40938</v>
      </c>
      <c r="J899">
        <v>0</v>
      </c>
      <c r="K899" t="s">
        <v>834</v>
      </c>
      <c r="L899">
        <v>391</v>
      </c>
      <c r="M899" s="1">
        <v>41150</v>
      </c>
      <c r="N899" t="s">
        <v>835</v>
      </c>
      <c r="O899" t="s">
        <v>947</v>
      </c>
      <c r="P899" t="s">
        <v>949</v>
      </c>
      <c r="Q899" t="str">
        <f>IF(Table4[[#This Row],[DaysLate]]="","NA",IF(Table4[[#This Row],[DaysLate]]&lt;=0,"On Time",IF(Table4[[#This Row],[DaysLate]]&lt;=30,"1-30 Days",IF(Table4[[#This Row],[DaysLate]]&lt;=60,"30-60 Days",IF(Table4[[#This Row],[DaysLate]]&lt;=90,"60-90 Days","90+ Days")))))</f>
        <v>On Time</v>
      </c>
      <c r="R899">
        <f>IF(Table4[[#This Row],[DaysLate]]="","",IF(Table4[[#This Row],[DaysLate]]&gt;0,1,0))</f>
        <v>0</v>
      </c>
      <c r="S899">
        <f>IF(Table4[[#This Row],[DisputedFlag]]="","",IF(Table4[[#This Row],[DisputedFlag]]="Yes",1,0))</f>
        <v>0</v>
      </c>
      <c r="T899">
        <f>IF(Table4[[#This Row],[PaymentStatus]]="Open",1,0)</f>
        <v>0</v>
      </c>
      <c r="U899">
        <f>IF(Table4[[#This Row],[InvoiceDate]]&lt;&gt;"",YEAR(Table4[[#This Row],[InvoiceDate]]),"")</f>
        <v>2012</v>
      </c>
    </row>
    <row r="900" spans="1:21" x14ac:dyDescent="0.4">
      <c r="A900" t="s">
        <v>1060</v>
      </c>
      <c r="B900" t="s">
        <v>948</v>
      </c>
      <c r="C900" t="s">
        <v>896</v>
      </c>
      <c r="D900" s="1">
        <v>41555</v>
      </c>
      <c r="E900" s="1">
        <v>41526</v>
      </c>
      <c r="F900">
        <v>58.78</v>
      </c>
      <c r="H900" t="s">
        <v>28</v>
      </c>
      <c r="I900" s="1">
        <v>41555</v>
      </c>
      <c r="J900">
        <v>0</v>
      </c>
      <c r="K900" t="s">
        <v>834</v>
      </c>
      <c r="L900">
        <v>818</v>
      </c>
      <c r="M900" s="1">
        <v>41392</v>
      </c>
      <c r="N900" t="s">
        <v>838</v>
      </c>
      <c r="O900" t="s">
        <v>947</v>
      </c>
      <c r="P900" t="s">
        <v>949</v>
      </c>
      <c r="Q900" t="str">
        <f>IF(Table4[[#This Row],[DaysLate]]="","NA",IF(Table4[[#This Row],[DaysLate]]&lt;=0,"On Time",IF(Table4[[#This Row],[DaysLate]]&lt;=30,"1-30 Days",IF(Table4[[#This Row],[DaysLate]]&lt;=60,"30-60 Days",IF(Table4[[#This Row],[DaysLate]]&lt;=90,"60-90 Days","90+ Days")))))</f>
        <v>On Time</v>
      </c>
      <c r="R900">
        <f>IF(Table4[[#This Row],[DaysLate]]="","",IF(Table4[[#This Row],[DaysLate]]&gt;0,1,0))</f>
        <v>0</v>
      </c>
      <c r="S900">
        <f>IF(Table4[[#This Row],[DisputedFlag]]="","",IF(Table4[[#This Row],[DisputedFlag]]="Yes",1,0))</f>
        <v>0</v>
      </c>
      <c r="T900">
        <f>IF(Table4[[#This Row],[PaymentStatus]]="Open",1,0)</f>
        <v>0</v>
      </c>
      <c r="U900">
        <f>IF(Table4[[#This Row],[InvoiceDate]]&lt;&gt;"",YEAR(Table4[[#This Row],[InvoiceDate]]),"")</f>
        <v>2013</v>
      </c>
    </row>
    <row r="901" spans="1:21" x14ac:dyDescent="0.4">
      <c r="A901" t="s">
        <v>1061</v>
      </c>
      <c r="B901" t="s">
        <v>948</v>
      </c>
      <c r="C901" t="s">
        <v>887</v>
      </c>
      <c r="D901" s="1">
        <v>41509</v>
      </c>
      <c r="E901" s="1">
        <v>41539</v>
      </c>
      <c r="F901">
        <v>62.68</v>
      </c>
      <c r="H901" t="s">
        <v>28</v>
      </c>
      <c r="I901" s="1">
        <v>41509</v>
      </c>
      <c r="J901">
        <v>0</v>
      </c>
      <c r="K901" t="s">
        <v>837</v>
      </c>
      <c r="L901">
        <v>406</v>
      </c>
      <c r="M901" s="1">
        <v>41048</v>
      </c>
      <c r="N901" t="s">
        <v>838</v>
      </c>
      <c r="O901" t="s">
        <v>947</v>
      </c>
      <c r="P901" t="s">
        <v>949</v>
      </c>
      <c r="Q901" t="str">
        <f>IF(Table4[[#This Row],[DaysLate]]="","NA",IF(Table4[[#This Row],[DaysLate]]&lt;=0,"On Time",IF(Table4[[#This Row],[DaysLate]]&lt;=30,"1-30 Days",IF(Table4[[#This Row],[DaysLate]]&lt;=60,"30-60 Days",IF(Table4[[#This Row],[DaysLate]]&lt;=90,"60-90 Days","90+ Days")))))</f>
        <v>On Time</v>
      </c>
      <c r="R901">
        <f>IF(Table4[[#This Row],[DaysLate]]="","",IF(Table4[[#This Row],[DaysLate]]&gt;0,1,0))</f>
        <v>0</v>
      </c>
      <c r="S901">
        <f>IF(Table4[[#This Row],[DisputedFlag]]="","",IF(Table4[[#This Row],[DisputedFlag]]="Yes",1,0))</f>
        <v>1</v>
      </c>
      <c r="T901">
        <f>IF(Table4[[#This Row],[PaymentStatus]]="Open",1,0)</f>
        <v>0</v>
      </c>
      <c r="U901">
        <f>IF(Table4[[#This Row],[InvoiceDate]]&lt;&gt;"",YEAR(Table4[[#This Row],[InvoiceDate]]),"")</f>
        <v>2013</v>
      </c>
    </row>
    <row r="902" spans="1:21" x14ac:dyDescent="0.4">
      <c r="A902" t="s">
        <v>1062</v>
      </c>
      <c r="B902" t="s">
        <v>948</v>
      </c>
      <c r="C902" t="s">
        <v>886</v>
      </c>
      <c r="D902" s="1">
        <v>41571</v>
      </c>
      <c r="E902" s="1">
        <v>41601</v>
      </c>
      <c r="F902">
        <v>76.69</v>
      </c>
      <c r="H902" t="s">
        <v>28</v>
      </c>
      <c r="I902" s="1">
        <v>41571</v>
      </c>
      <c r="J902">
        <v>0</v>
      </c>
      <c r="K902" t="s">
        <v>834</v>
      </c>
      <c r="L902">
        <v>770</v>
      </c>
      <c r="M902" s="1">
        <v>41181</v>
      </c>
      <c r="N902" t="s">
        <v>838</v>
      </c>
      <c r="O902" t="s">
        <v>947</v>
      </c>
      <c r="P902" t="s">
        <v>949</v>
      </c>
      <c r="Q902" t="str">
        <f>IF(Table4[[#This Row],[DaysLate]]="","NA",IF(Table4[[#This Row],[DaysLate]]&lt;=0,"On Time",IF(Table4[[#This Row],[DaysLate]]&lt;=30,"1-30 Days",IF(Table4[[#This Row],[DaysLate]]&lt;=60,"30-60 Days",IF(Table4[[#This Row],[DaysLate]]&lt;=90,"60-90 Days","90+ Days")))))</f>
        <v>On Time</v>
      </c>
      <c r="R902">
        <f>IF(Table4[[#This Row],[DaysLate]]="","",IF(Table4[[#This Row],[DaysLate]]&gt;0,1,0))</f>
        <v>0</v>
      </c>
      <c r="S902">
        <f>IF(Table4[[#This Row],[DisputedFlag]]="","",IF(Table4[[#This Row],[DisputedFlag]]="Yes",1,0))</f>
        <v>0</v>
      </c>
      <c r="T902">
        <f>IF(Table4[[#This Row],[PaymentStatus]]="Open",1,0)</f>
        <v>0</v>
      </c>
      <c r="U902">
        <f>IF(Table4[[#This Row],[InvoiceDate]]&lt;&gt;"",YEAR(Table4[[#This Row],[InvoiceDate]]),"")</f>
        <v>2013</v>
      </c>
    </row>
    <row r="903" spans="1:21" x14ac:dyDescent="0.4">
      <c r="A903" t="s">
        <v>1063</v>
      </c>
      <c r="B903" t="s">
        <v>948</v>
      </c>
      <c r="C903" t="s">
        <v>893</v>
      </c>
      <c r="D903" s="1">
        <v>41493</v>
      </c>
      <c r="E903" s="1">
        <v>41463</v>
      </c>
      <c r="F903">
        <v>60</v>
      </c>
      <c r="H903" t="s">
        <v>28</v>
      </c>
      <c r="I903" s="1">
        <v>41493</v>
      </c>
      <c r="J903">
        <v>0</v>
      </c>
      <c r="K903" t="s">
        <v>834</v>
      </c>
      <c r="L903">
        <v>391</v>
      </c>
      <c r="M903" s="1">
        <v>41080</v>
      </c>
      <c r="N903" t="s">
        <v>838</v>
      </c>
      <c r="O903" t="s">
        <v>947</v>
      </c>
      <c r="P903" t="s">
        <v>949</v>
      </c>
      <c r="Q903" t="str">
        <f>IF(Table4[[#This Row],[DaysLate]]="","NA",IF(Table4[[#This Row],[DaysLate]]&lt;=0,"On Time",IF(Table4[[#This Row],[DaysLate]]&lt;=30,"1-30 Days",IF(Table4[[#This Row],[DaysLate]]&lt;=60,"30-60 Days",IF(Table4[[#This Row],[DaysLate]]&lt;=90,"60-90 Days","90+ Days")))))</f>
        <v>On Time</v>
      </c>
      <c r="R903">
        <f>IF(Table4[[#This Row],[DaysLate]]="","",IF(Table4[[#This Row],[DaysLate]]&gt;0,1,0))</f>
        <v>0</v>
      </c>
      <c r="S903">
        <f>IF(Table4[[#This Row],[DisputedFlag]]="","",IF(Table4[[#This Row],[DisputedFlag]]="Yes",1,0))</f>
        <v>0</v>
      </c>
      <c r="T903">
        <f>IF(Table4[[#This Row],[PaymentStatus]]="Open",1,0)</f>
        <v>0</v>
      </c>
      <c r="U903">
        <f>IF(Table4[[#This Row],[InvoiceDate]]&lt;&gt;"",YEAR(Table4[[#This Row],[InvoiceDate]]),"")</f>
        <v>2013</v>
      </c>
    </row>
    <row r="904" spans="1:21" x14ac:dyDescent="0.4">
      <c r="A904" t="s">
        <v>1064</v>
      </c>
      <c r="B904" t="s">
        <v>948</v>
      </c>
      <c r="C904" t="s">
        <v>892</v>
      </c>
      <c r="D904" s="1">
        <v>41337</v>
      </c>
      <c r="E904" s="1">
        <v>41338</v>
      </c>
      <c r="F904">
        <v>37.82</v>
      </c>
      <c r="H904" t="s">
        <v>28</v>
      </c>
      <c r="I904" s="1">
        <v>41337</v>
      </c>
      <c r="J904">
        <v>0</v>
      </c>
      <c r="K904" t="s">
        <v>834</v>
      </c>
      <c r="L904">
        <v>770</v>
      </c>
      <c r="M904" s="1">
        <v>41037</v>
      </c>
      <c r="N904" t="s">
        <v>838</v>
      </c>
      <c r="O904" t="s">
        <v>947</v>
      </c>
      <c r="P904" t="s">
        <v>949</v>
      </c>
      <c r="Q904" t="str">
        <f>IF(Table4[[#This Row],[DaysLate]]="","NA",IF(Table4[[#This Row],[DaysLate]]&lt;=0,"On Time",IF(Table4[[#This Row],[DaysLate]]&lt;=30,"1-30 Days",IF(Table4[[#This Row],[DaysLate]]&lt;=60,"30-60 Days",IF(Table4[[#This Row],[DaysLate]]&lt;=90,"60-90 Days","90+ Days")))))</f>
        <v>On Time</v>
      </c>
      <c r="R904">
        <f>IF(Table4[[#This Row],[DaysLate]]="","",IF(Table4[[#This Row],[DaysLate]]&gt;0,1,0))</f>
        <v>0</v>
      </c>
      <c r="S904">
        <f>IF(Table4[[#This Row],[DisputedFlag]]="","",IF(Table4[[#This Row],[DisputedFlag]]="Yes",1,0))</f>
        <v>0</v>
      </c>
      <c r="T904">
        <f>IF(Table4[[#This Row],[PaymentStatus]]="Open",1,0)</f>
        <v>0</v>
      </c>
      <c r="U904">
        <f>IF(Table4[[#This Row],[InvoiceDate]]&lt;&gt;"",YEAR(Table4[[#This Row],[InvoiceDate]]),"")</f>
        <v>2013</v>
      </c>
    </row>
    <row r="905" spans="1:21" x14ac:dyDescent="0.4">
      <c r="A905" t="s">
        <v>1065</v>
      </c>
      <c r="B905" t="s">
        <v>948</v>
      </c>
      <c r="C905" t="s">
        <v>899</v>
      </c>
      <c r="D905" s="1">
        <v>41522</v>
      </c>
      <c r="E905" s="1">
        <v>41492</v>
      </c>
      <c r="F905">
        <v>29.93</v>
      </c>
      <c r="H905" t="s">
        <v>28</v>
      </c>
      <c r="I905" s="1">
        <v>41522</v>
      </c>
      <c r="J905">
        <v>0</v>
      </c>
      <c r="K905" t="s">
        <v>834</v>
      </c>
      <c r="L905">
        <v>897</v>
      </c>
      <c r="M905" s="1">
        <v>41339</v>
      </c>
      <c r="N905" t="s">
        <v>835</v>
      </c>
      <c r="O905" t="s">
        <v>947</v>
      </c>
      <c r="P905" t="s">
        <v>949</v>
      </c>
      <c r="Q905" t="str">
        <f>IF(Table4[[#This Row],[DaysLate]]="","NA",IF(Table4[[#This Row],[DaysLate]]&lt;=0,"On Time",IF(Table4[[#This Row],[DaysLate]]&lt;=30,"1-30 Days",IF(Table4[[#This Row],[DaysLate]]&lt;=60,"30-60 Days",IF(Table4[[#This Row],[DaysLate]]&lt;=90,"60-90 Days","90+ Days")))))</f>
        <v>On Time</v>
      </c>
      <c r="R905">
        <f>IF(Table4[[#This Row],[DaysLate]]="","",IF(Table4[[#This Row],[DaysLate]]&gt;0,1,0))</f>
        <v>0</v>
      </c>
      <c r="S905">
        <f>IF(Table4[[#This Row],[DisputedFlag]]="","",IF(Table4[[#This Row],[DisputedFlag]]="Yes",1,0))</f>
        <v>0</v>
      </c>
      <c r="T905">
        <f>IF(Table4[[#This Row],[PaymentStatus]]="Open",1,0)</f>
        <v>0</v>
      </c>
      <c r="U905">
        <f>IF(Table4[[#This Row],[InvoiceDate]]&lt;&gt;"",YEAR(Table4[[#This Row],[InvoiceDate]]),"")</f>
        <v>2013</v>
      </c>
    </row>
    <row r="906" spans="1:21" x14ac:dyDescent="0.4">
      <c r="A906" t="s">
        <v>1066</v>
      </c>
      <c r="B906" t="s">
        <v>948</v>
      </c>
      <c r="C906" t="s">
        <v>877</v>
      </c>
      <c r="D906" s="1">
        <v>41308</v>
      </c>
      <c r="E906" s="1">
        <v>41278</v>
      </c>
      <c r="F906">
        <v>26.83</v>
      </c>
      <c r="H906" t="s">
        <v>28</v>
      </c>
      <c r="I906" s="1">
        <v>41308</v>
      </c>
      <c r="J906">
        <v>9</v>
      </c>
      <c r="K906" t="s">
        <v>834</v>
      </c>
      <c r="L906">
        <v>391</v>
      </c>
      <c r="M906" s="1">
        <v>41051</v>
      </c>
      <c r="N906" t="s">
        <v>838</v>
      </c>
      <c r="O906" t="s">
        <v>947</v>
      </c>
      <c r="P906" t="s">
        <v>949</v>
      </c>
      <c r="Q906" t="str">
        <f>IF(Table4[[#This Row],[DaysLate]]="","NA",IF(Table4[[#This Row],[DaysLate]]&lt;=0,"On Time",IF(Table4[[#This Row],[DaysLate]]&lt;=30,"1-30 Days",IF(Table4[[#This Row],[DaysLate]]&lt;=60,"30-60 Days",IF(Table4[[#This Row],[DaysLate]]&lt;=90,"60-90 Days","90+ Days")))))</f>
        <v>1-30 Days</v>
      </c>
      <c r="R906">
        <f>IF(Table4[[#This Row],[DaysLate]]="","",IF(Table4[[#This Row],[DaysLate]]&gt;0,1,0))</f>
        <v>1</v>
      </c>
      <c r="S906">
        <f>IF(Table4[[#This Row],[DisputedFlag]]="","",IF(Table4[[#This Row],[DisputedFlag]]="Yes",1,0))</f>
        <v>0</v>
      </c>
      <c r="T906">
        <f>IF(Table4[[#This Row],[PaymentStatus]]="Open",1,0)</f>
        <v>0</v>
      </c>
      <c r="U906">
        <f>IF(Table4[[#This Row],[InvoiceDate]]&lt;&gt;"",YEAR(Table4[[#This Row],[InvoiceDate]]),"")</f>
        <v>2013</v>
      </c>
    </row>
    <row r="907" spans="1:21" x14ac:dyDescent="0.4">
      <c r="A907" t="s">
        <v>1067</v>
      </c>
      <c r="B907" t="s">
        <v>948</v>
      </c>
      <c r="C907" t="s">
        <v>900</v>
      </c>
      <c r="D907" s="1">
        <v>41619</v>
      </c>
      <c r="E907" s="1">
        <v>41620</v>
      </c>
      <c r="F907">
        <v>32.950000000000003</v>
      </c>
      <c r="H907" t="s">
        <v>28</v>
      </c>
      <c r="I907" s="1">
        <v>41619</v>
      </c>
      <c r="J907">
        <v>0</v>
      </c>
      <c r="K907" t="s">
        <v>834</v>
      </c>
      <c r="L907">
        <v>897</v>
      </c>
      <c r="M907" s="1">
        <v>41579</v>
      </c>
      <c r="N907" t="s">
        <v>838</v>
      </c>
      <c r="O907" t="s">
        <v>947</v>
      </c>
      <c r="P907" t="s">
        <v>949</v>
      </c>
      <c r="Q907" t="str">
        <f>IF(Table4[[#This Row],[DaysLate]]="","NA",IF(Table4[[#This Row],[DaysLate]]&lt;=0,"On Time",IF(Table4[[#This Row],[DaysLate]]&lt;=30,"1-30 Days",IF(Table4[[#This Row],[DaysLate]]&lt;=60,"30-60 Days",IF(Table4[[#This Row],[DaysLate]]&lt;=90,"60-90 Days","90+ Days")))))</f>
        <v>On Time</v>
      </c>
      <c r="R907">
        <f>IF(Table4[[#This Row],[DaysLate]]="","",IF(Table4[[#This Row],[DaysLate]]&gt;0,1,0))</f>
        <v>0</v>
      </c>
      <c r="S907">
        <f>IF(Table4[[#This Row],[DisputedFlag]]="","",IF(Table4[[#This Row],[DisputedFlag]]="Yes",1,0))</f>
        <v>0</v>
      </c>
      <c r="T907">
        <f>IF(Table4[[#This Row],[PaymentStatus]]="Open",1,0)</f>
        <v>0</v>
      </c>
      <c r="U907">
        <f>IF(Table4[[#This Row],[InvoiceDate]]&lt;&gt;"",YEAR(Table4[[#This Row],[InvoiceDate]]),"")</f>
        <v>2013</v>
      </c>
    </row>
    <row r="908" spans="1:21" x14ac:dyDescent="0.4">
      <c r="A908" t="s">
        <v>1068</v>
      </c>
      <c r="B908" t="s">
        <v>948</v>
      </c>
      <c r="C908" t="s">
        <v>839</v>
      </c>
      <c r="D908" s="1">
        <v>41095</v>
      </c>
      <c r="E908" s="1">
        <v>41066</v>
      </c>
      <c r="F908">
        <v>73.900000000000006</v>
      </c>
      <c r="H908" t="s">
        <v>28</v>
      </c>
      <c r="I908" s="1">
        <v>41095</v>
      </c>
      <c r="J908">
        <v>0</v>
      </c>
      <c r="K908" t="s">
        <v>834</v>
      </c>
      <c r="L908">
        <v>391</v>
      </c>
      <c r="M908" s="1">
        <v>40934</v>
      </c>
      <c r="N908" t="s">
        <v>838</v>
      </c>
      <c r="O908" t="s">
        <v>947</v>
      </c>
      <c r="P908" t="s">
        <v>949</v>
      </c>
      <c r="Q908" t="str">
        <f>IF(Table4[[#This Row],[DaysLate]]="","NA",IF(Table4[[#This Row],[DaysLate]]&lt;=0,"On Time",IF(Table4[[#This Row],[DaysLate]]&lt;=30,"1-30 Days",IF(Table4[[#This Row],[DaysLate]]&lt;=60,"30-60 Days",IF(Table4[[#This Row],[DaysLate]]&lt;=90,"60-90 Days","90+ Days")))))</f>
        <v>On Time</v>
      </c>
      <c r="R908">
        <f>IF(Table4[[#This Row],[DaysLate]]="","",IF(Table4[[#This Row],[DaysLate]]&gt;0,1,0))</f>
        <v>0</v>
      </c>
      <c r="S908">
        <f>IF(Table4[[#This Row],[DisputedFlag]]="","",IF(Table4[[#This Row],[DisputedFlag]]="Yes",1,0))</f>
        <v>0</v>
      </c>
      <c r="T908">
        <f>IF(Table4[[#This Row],[PaymentStatus]]="Open",1,0)</f>
        <v>0</v>
      </c>
      <c r="U908">
        <f>IF(Table4[[#This Row],[InvoiceDate]]&lt;&gt;"",YEAR(Table4[[#This Row],[InvoiceDate]]),"")</f>
        <v>2012</v>
      </c>
    </row>
    <row r="909" spans="1:21" x14ac:dyDescent="0.4">
      <c r="A909" t="s">
        <v>1069</v>
      </c>
      <c r="B909" t="s">
        <v>948</v>
      </c>
      <c r="C909" t="s">
        <v>901</v>
      </c>
      <c r="D909" s="1">
        <v>41141</v>
      </c>
      <c r="E909" s="1">
        <v>41171</v>
      </c>
      <c r="F909">
        <v>62.95</v>
      </c>
      <c r="H909" t="s">
        <v>28</v>
      </c>
      <c r="I909" s="1">
        <v>41141</v>
      </c>
      <c r="J909">
        <v>0</v>
      </c>
      <c r="K909" t="s">
        <v>834</v>
      </c>
      <c r="L909">
        <v>770</v>
      </c>
      <c r="M909" s="1">
        <v>41222</v>
      </c>
      <c r="N909" t="s">
        <v>835</v>
      </c>
      <c r="O909" t="s">
        <v>947</v>
      </c>
      <c r="P909" t="s">
        <v>949</v>
      </c>
      <c r="Q909" t="str">
        <f>IF(Table4[[#This Row],[DaysLate]]="","NA",IF(Table4[[#This Row],[DaysLate]]&lt;=0,"On Time",IF(Table4[[#This Row],[DaysLate]]&lt;=30,"1-30 Days",IF(Table4[[#This Row],[DaysLate]]&lt;=60,"30-60 Days",IF(Table4[[#This Row],[DaysLate]]&lt;=90,"60-90 Days","90+ Days")))))</f>
        <v>On Time</v>
      </c>
      <c r="R909">
        <f>IF(Table4[[#This Row],[DaysLate]]="","",IF(Table4[[#This Row],[DaysLate]]&gt;0,1,0))</f>
        <v>0</v>
      </c>
      <c r="S909">
        <f>IF(Table4[[#This Row],[DisputedFlag]]="","",IF(Table4[[#This Row],[DisputedFlag]]="Yes",1,0))</f>
        <v>0</v>
      </c>
      <c r="T909">
        <f>IF(Table4[[#This Row],[PaymentStatus]]="Open",1,0)</f>
        <v>0</v>
      </c>
      <c r="U909">
        <f>IF(Table4[[#This Row],[InvoiceDate]]&lt;&gt;"",YEAR(Table4[[#This Row],[InvoiceDate]]),"")</f>
        <v>2012</v>
      </c>
    </row>
    <row r="910" spans="1:21" x14ac:dyDescent="0.4">
      <c r="A910" t="s">
        <v>1070</v>
      </c>
      <c r="B910" t="s">
        <v>948</v>
      </c>
      <c r="C910" t="s">
        <v>853</v>
      </c>
      <c r="D910" s="1">
        <v>41129</v>
      </c>
      <c r="E910" s="1">
        <v>41099</v>
      </c>
      <c r="F910">
        <v>71.98</v>
      </c>
      <c r="H910" t="s">
        <v>28</v>
      </c>
      <c r="I910" s="1">
        <v>41129</v>
      </c>
      <c r="J910">
        <v>0</v>
      </c>
      <c r="K910" t="s">
        <v>837</v>
      </c>
      <c r="L910">
        <v>818</v>
      </c>
      <c r="M910" s="1">
        <v>41153</v>
      </c>
      <c r="N910" t="s">
        <v>838</v>
      </c>
      <c r="O910" t="s">
        <v>947</v>
      </c>
      <c r="P910" t="s">
        <v>949</v>
      </c>
      <c r="Q910" t="str">
        <f>IF(Table4[[#This Row],[DaysLate]]="","NA",IF(Table4[[#This Row],[DaysLate]]&lt;=0,"On Time",IF(Table4[[#This Row],[DaysLate]]&lt;=30,"1-30 Days",IF(Table4[[#This Row],[DaysLate]]&lt;=60,"30-60 Days",IF(Table4[[#This Row],[DaysLate]]&lt;=90,"60-90 Days","90+ Days")))))</f>
        <v>On Time</v>
      </c>
      <c r="R910">
        <f>IF(Table4[[#This Row],[DaysLate]]="","",IF(Table4[[#This Row],[DaysLate]]&gt;0,1,0))</f>
        <v>0</v>
      </c>
      <c r="S910">
        <f>IF(Table4[[#This Row],[DisputedFlag]]="","",IF(Table4[[#This Row],[DisputedFlag]]="Yes",1,0))</f>
        <v>1</v>
      </c>
      <c r="T910">
        <f>IF(Table4[[#This Row],[PaymentStatus]]="Open",1,0)</f>
        <v>0</v>
      </c>
      <c r="U910">
        <f>IF(Table4[[#This Row],[InvoiceDate]]&lt;&gt;"",YEAR(Table4[[#This Row],[InvoiceDate]]),"")</f>
        <v>2012</v>
      </c>
    </row>
    <row r="911" spans="1:21" x14ac:dyDescent="0.4">
      <c r="A911" t="s">
        <v>1071</v>
      </c>
      <c r="B911" t="s">
        <v>948</v>
      </c>
      <c r="C911" t="s">
        <v>902</v>
      </c>
      <c r="D911" s="1">
        <v>41503</v>
      </c>
      <c r="E911" s="1">
        <v>41533</v>
      </c>
      <c r="F911">
        <v>51.6</v>
      </c>
      <c r="H911" t="s">
        <v>28</v>
      </c>
      <c r="I911" s="1">
        <v>41503</v>
      </c>
      <c r="J911">
        <v>0</v>
      </c>
      <c r="K911" t="s">
        <v>834</v>
      </c>
      <c r="L911">
        <v>406</v>
      </c>
      <c r="M911" s="1">
        <v>41005</v>
      </c>
      <c r="N911" t="s">
        <v>838</v>
      </c>
      <c r="O911" t="s">
        <v>947</v>
      </c>
      <c r="P911" t="s">
        <v>949</v>
      </c>
      <c r="Q911" t="str">
        <f>IF(Table4[[#This Row],[DaysLate]]="","NA",IF(Table4[[#This Row],[DaysLate]]&lt;=0,"On Time",IF(Table4[[#This Row],[DaysLate]]&lt;=30,"1-30 Days",IF(Table4[[#This Row],[DaysLate]]&lt;=60,"30-60 Days",IF(Table4[[#This Row],[DaysLate]]&lt;=90,"60-90 Days","90+ Days")))))</f>
        <v>On Time</v>
      </c>
      <c r="R911">
        <f>IF(Table4[[#This Row],[DaysLate]]="","",IF(Table4[[#This Row],[DaysLate]]&gt;0,1,0))</f>
        <v>0</v>
      </c>
      <c r="S911">
        <f>IF(Table4[[#This Row],[DisputedFlag]]="","",IF(Table4[[#This Row],[DisputedFlag]]="Yes",1,0))</f>
        <v>0</v>
      </c>
      <c r="T911">
        <f>IF(Table4[[#This Row],[PaymentStatus]]="Open",1,0)</f>
        <v>0</v>
      </c>
      <c r="U911">
        <f>IF(Table4[[#This Row],[InvoiceDate]]&lt;&gt;"",YEAR(Table4[[#This Row],[InvoiceDate]]),"")</f>
        <v>2013</v>
      </c>
    </row>
    <row r="912" spans="1:21" x14ac:dyDescent="0.4">
      <c r="A912" t="s">
        <v>1072</v>
      </c>
      <c r="B912" t="s">
        <v>948</v>
      </c>
      <c r="C912" t="s">
        <v>900</v>
      </c>
      <c r="D912" s="1">
        <v>41385</v>
      </c>
      <c r="E912" s="1">
        <v>41415</v>
      </c>
      <c r="F912">
        <v>34.119999999999997</v>
      </c>
      <c r="H912" t="s">
        <v>28</v>
      </c>
      <c r="I912" s="1">
        <v>41385</v>
      </c>
      <c r="J912">
        <v>0</v>
      </c>
      <c r="K912" t="s">
        <v>837</v>
      </c>
      <c r="L912">
        <v>897</v>
      </c>
      <c r="M912" s="1">
        <v>41579</v>
      </c>
      <c r="N912" t="s">
        <v>838</v>
      </c>
      <c r="O912" t="s">
        <v>947</v>
      </c>
      <c r="P912" t="s">
        <v>949</v>
      </c>
      <c r="Q912" t="str">
        <f>IF(Table4[[#This Row],[DaysLate]]="","NA",IF(Table4[[#This Row],[DaysLate]]&lt;=0,"On Time",IF(Table4[[#This Row],[DaysLate]]&lt;=30,"1-30 Days",IF(Table4[[#This Row],[DaysLate]]&lt;=60,"30-60 Days",IF(Table4[[#This Row],[DaysLate]]&lt;=90,"60-90 Days","90+ Days")))))</f>
        <v>On Time</v>
      </c>
      <c r="R912">
        <f>IF(Table4[[#This Row],[DaysLate]]="","",IF(Table4[[#This Row],[DaysLate]]&gt;0,1,0))</f>
        <v>0</v>
      </c>
      <c r="S912">
        <f>IF(Table4[[#This Row],[DisputedFlag]]="","",IF(Table4[[#This Row],[DisputedFlag]]="Yes",1,0))</f>
        <v>1</v>
      </c>
      <c r="T912">
        <f>IF(Table4[[#This Row],[PaymentStatus]]="Open",1,0)</f>
        <v>0</v>
      </c>
      <c r="U912">
        <f>IF(Table4[[#This Row],[InvoiceDate]]&lt;&gt;"",YEAR(Table4[[#This Row],[InvoiceDate]]),"")</f>
        <v>2013</v>
      </c>
    </row>
    <row r="913" spans="1:21" x14ac:dyDescent="0.4">
      <c r="A913" t="s">
        <v>1073</v>
      </c>
      <c r="B913" t="s">
        <v>948</v>
      </c>
      <c r="C913" t="s">
        <v>898</v>
      </c>
      <c r="D913" s="1">
        <v>41160</v>
      </c>
      <c r="E913" s="1">
        <v>41130</v>
      </c>
      <c r="F913">
        <v>57.34</v>
      </c>
      <c r="H913" t="s">
        <v>28</v>
      </c>
      <c r="I913" s="1">
        <v>41160</v>
      </c>
      <c r="J913">
        <v>0</v>
      </c>
      <c r="K913" t="s">
        <v>834</v>
      </c>
      <c r="L913">
        <v>391</v>
      </c>
      <c r="M913" s="1">
        <v>41150</v>
      </c>
      <c r="N913" t="s">
        <v>835</v>
      </c>
      <c r="O913" t="s">
        <v>947</v>
      </c>
      <c r="P913" t="s">
        <v>949</v>
      </c>
      <c r="Q913" t="str">
        <f>IF(Table4[[#This Row],[DaysLate]]="","NA",IF(Table4[[#This Row],[DaysLate]]&lt;=0,"On Time",IF(Table4[[#This Row],[DaysLate]]&lt;=30,"1-30 Days",IF(Table4[[#This Row],[DaysLate]]&lt;=60,"30-60 Days",IF(Table4[[#This Row],[DaysLate]]&lt;=90,"60-90 Days","90+ Days")))))</f>
        <v>On Time</v>
      </c>
      <c r="R913">
        <f>IF(Table4[[#This Row],[DaysLate]]="","",IF(Table4[[#This Row],[DaysLate]]&gt;0,1,0))</f>
        <v>0</v>
      </c>
      <c r="S913">
        <f>IF(Table4[[#This Row],[DisputedFlag]]="","",IF(Table4[[#This Row],[DisputedFlag]]="Yes",1,0))</f>
        <v>0</v>
      </c>
      <c r="T913">
        <f>IF(Table4[[#This Row],[PaymentStatus]]="Open",1,0)</f>
        <v>0</v>
      </c>
      <c r="U913">
        <f>IF(Table4[[#This Row],[InvoiceDate]]&lt;&gt;"",YEAR(Table4[[#This Row],[InvoiceDate]]),"")</f>
        <v>2012</v>
      </c>
    </row>
    <row r="914" spans="1:21" x14ac:dyDescent="0.4">
      <c r="A914" t="s">
        <v>1074</v>
      </c>
      <c r="B914" t="s">
        <v>948</v>
      </c>
      <c r="C914" t="s">
        <v>848</v>
      </c>
      <c r="D914" s="1">
        <v>40973</v>
      </c>
      <c r="E914" s="1">
        <v>40945</v>
      </c>
      <c r="F914">
        <v>39.51</v>
      </c>
      <c r="H914" t="s">
        <v>28</v>
      </c>
      <c r="I914" s="1">
        <v>40973</v>
      </c>
      <c r="J914">
        <v>0</v>
      </c>
      <c r="K914" t="s">
        <v>834</v>
      </c>
      <c r="L914">
        <v>406</v>
      </c>
      <c r="M914" s="1">
        <v>41222</v>
      </c>
      <c r="N914" t="s">
        <v>835</v>
      </c>
      <c r="O914" t="s">
        <v>947</v>
      </c>
      <c r="P914" t="s">
        <v>949</v>
      </c>
      <c r="Q914" t="str">
        <f>IF(Table4[[#This Row],[DaysLate]]="","NA",IF(Table4[[#This Row],[DaysLate]]&lt;=0,"On Time",IF(Table4[[#This Row],[DaysLate]]&lt;=30,"1-30 Days",IF(Table4[[#This Row],[DaysLate]]&lt;=60,"30-60 Days",IF(Table4[[#This Row],[DaysLate]]&lt;=90,"60-90 Days","90+ Days")))))</f>
        <v>On Time</v>
      </c>
      <c r="R914">
        <f>IF(Table4[[#This Row],[DaysLate]]="","",IF(Table4[[#This Row],[DaysLate]]&gt;0,1,0))</f>
        <v>0</v>
      </c>
      <c r="S914">
        <f>IF(Table4[[#This Row],[DisputedFlag]]="","",IF(Table4[[#This Row],[DisputedFlag]]="Yes",1,0))</f>
        <v>0</v>
      </c>
      <c r="T914">
        <f>IF(Table4[[#This Row],[PaymentStatus]]="Open",1,0)</f>
        <v>0</v>
      </c>
      <c r="U914">
        <f>IF(Table4[[#This Row],[InvoiceDate]]&lt;&gt;"",YEAR(Table4[[#This Row],[InvoiceDate]]),"")</f>
        <v>2012</v>
      </c>
    </row>
    <row r="915" spans="1:21" x14ac:dyDescent="0.4">
      <c r="A915" t="s">
        <v>1075</v>
      </c>
      <c r="B915" t="s">
        <v>948</v>
      </c>
      <c r="C915" t="s">
        <v>875</v>
      </c>
      <c r="D915" s="1">
        <v>40952</v>
      </c>
      <c r="E915" s="1">
        <v>40982</v>
      </c>
      <c r="F915">
        <v>86.74</v>
      </c>
      <c r="H915" t="s">
        <v>28</v>
      </c>
      <c r="I915" s="1">
        <v>40952</v>
      </c>
      <c r="J915">
        <v>16</v>
      </c>
      <c r="K915" t="s">
        <v>834</v>
      </c>
      <c r="L915">
        <v>391</v>
      </c>
      <c r="M915" s="1">
        <v>40947</v>
      </c>
      <c r="N915" t="s">
        <v>835</v>
      </c>
      <c r="O915" t="s">
        <v>947</v>
      </c>
      <c r="P915" t="s">
        <v>949</v>
      </c>
      <c r="Q915" t="str">
        <f>IF(Table4[[#This Row],[DaysLate]]="","NA",IF(Table4[[#This Row],[DaysLate]]&lt;=0,"On Time",IF(Table4[[#This Row],[DaysLate]]&lt;=30,"1-30 Days",IF(Table4[[#This Row],[DaysLate]]&lt;=60,"30-60 Days",IF(Table4[[#This Row],[DaysLate]]&lt;=90,"60-90 Days","90+ Days")))))</f>
        <v>1-30 Days</v>
      </c>
      <c r="R915">
        <f>IF(Table4[[#This Row],[DaysLate]]="","",IF(Table4[[#This Row],[DaysLate]]&gt;0,1,0))</f>
        <v>1</v>
      </c>
      <c r="S915">
        <f>IF(Table4[[#This Row],[DisputedFlag]]="","",IF(Table4[[#This Row],[DisputedFlag]]="Yes",1,0))</f>
        <v>0</v>
      </c>
      <c r="T915">
        <f>IF(Table4[[#This Row],[PaymentStatus]]="Open",1,0)</f>
        <v>0</v>
      </c>
      <c r="U915">
        <f>IF(Table4[[#This Row],[InvoiceDate]]&lt;&gt;"",YEAR(Table4[[#This Row],[InvoiceDate]]),"")</f>
        <v>2012</v>
      </c>
    </row>
    <row r="916" spans="1:21" x14ac:dyDescent="0.4">
      <c r="A916" t="s">
        <v>1076</v>
      </c>
      <c r="B916" t="s">
        <v>948</v>
      </c>
      <c r="C916" t="s">
        <v>903</v>
      </c>
      <c r="D916" s="1">
        <v>41365</v>
      </c>
      <c r="E916" s="1">
        <v>41335</v>
      </c>
      <c r="F916">
        <v>77.459999999999994</v>
      </c>
      <c r="H916" t="s">
        <v>28</v>
      </c>
      <c r="I916" s="1">
        <v>41365</v>
      </c>
      <c r="J916">
        <v>0</v>
      </c>
      <c r="K916" t="s">
        <v>834</v>
      </c>
      <c r="L916">
        <v>406</v>
      </c>
      <c r="M916" s="1">
        <v>41006</v>
      </c>
      <c r="N916" t="s">
        <v>838</v>
      </c>
      <c r="O916" t="s">
        <v>947</v>
      </c>
      <c r="P916" t="s">
        <v>949</v>
      </c>
      <c r="Q916" t="str">
        <f>IF(Table4[[#This Row],[DaysLate]]="","NA",IF(Table4[[#This Row],[DaysLate]]&lt;=0,"On Time",IF(Table4[[#This Row],[DaysLate]]&lt;=30,"1-30 Days",IF(Table4[[#This Row],[DaysLate]]&lt;=60,"30-60 Days",IF(Table4[[#This Row],[DaysLate]]&lt;=90,"60-90 Days","90+ Days")))))</f>
        <v>On Time</v>
      </c>
      <c r="R916">
        <f>IF(Table4[[#This Row],[DaysLate]]="","",IF(Table4[[#This Row],[DaysLate]]&gt;0,1,0))</f>
        <v>0</v>
      </c>
      <c r="S916">
        <f>IF(Table4[[#This Row],[DisputedFlag]]="","",IF(Table4[[#This Row],[DisputedFlag]]="Yes",1,0))</f>
        <v>0</v>
      </c>
      <c r="T916">
        <f>IF(Table4[[#This Row],[PaymentStatus]]="Open",1,0)</f>
        <v>0</v>
      </c>
      <c r="U916">
        <f>IF(Table4[[#This Row],[InvoiceDate]]&lt;&gt;"",YEAR(Table4[[#This Row],[InvoiceDate]]),"")</f>
        <v>2013</v>
      </c>
    </row>
    <row r="917" spans="1:21" x14ac:dyDescent="0.4">
      <c r="A917" t="s">
        <v>1077</v>
      </c>
      <c r="B917" t="s">
        <v>948</v>
      </c>
      <c r="C917" t="s">
        <v>881</v>
      </c>
      <c r="D917" s="1">
        <v>41233</v>
      </c>
      <c r="E917" s="1">
        <v>41263</v>
      </c>
      <c r="F917">
        <v>55.81</v>
      </c>
      <c r="H917" t="s">
        <v>28</v>
      </c>
      <c r="I917" s="1">
        <v>41233</v>
      </c>
      <c r="J917">
        <v>0</v>
      </c>
      <c r="K917" t="s">
        <v>834</v>
      </c>
      <c r="L917">
        <v>391</v>
      </c>
      <c r="M917" s="1">
        <v>41525</v>
      </c>
      <c r="N917" t="s">
        <v>835</v>
      </c>
      <c r="O917" t="s">
        <v>947</v>
      </c>
      <c r="P917" t="s">
        <v>949</v>
      </c>
      <c r="Q917" t="str">
        <f>IF(Table4[[#This Row],[DaysLate]]="","NA",IF(Table4[[#This Row],[DaysLate]]&lt;=0,"On Time",IF(Table4[[#This Row],[DaysLate]]&lt;=30,"1-30 Days",IF(Table4[[#This Row],[DaysLate]]&lt;=60,"30-60 Days",IF(Table4[[#This Row],[DaysLate]]&lt;=90,"60-90 Days","90+ Days")))))</f>
        <v>On Time</v>
      </c>
      <c r="R917">
        <f>IF(Table4[[#This Row],[DaysLate]]="","",IF(Table4[[#This Row],[DaysLate]]&gt;0,1,0))</f>
        <v>0</v>
      </c>
      <c r="S917">
        <f>IF(Table4[[#This Row],[DisputedFlag]]="","",IF(Table4[[#This Row],[DisputedFlag]]="Yes",1,0))</f>
        <v>0</v>
      </c>
      <c r="T917">
        <f>IF(Table4[[#This Row],[PaymentStatus]]="Open",1,0)</f>
        <v>0</v>
      </c>
      <c r="U917">
        <f>IF(Table4[[#This Row],[InvoiceDate]]&lt;&gt;"",YEAR(Table4[[#This Row],[InvoiceDate]]),"")</f>
        <v>2012</v>
      </c>
    </row>
    <row r="918" spans="1:21" x14ac:dyDescent="0.4">
      <c r="A918" t="s">
        <v>1078</v>
      </c>
      <c r="B918" t="s">
        <v>948</v>
      </c>
      <c r="C918" t="s">
        <v>902</v>
      </c>
      <c r="D918" s="1">
        <v>41475</v>
      </c>
      <c r="E918" s="1">
        <v>41505</v>
      </c>
      <c r="F918">
        <v>66.28</v>
      </c>
      <c r="H918" t="s">
        <v>28</v>
      </c>
      <c r="I918" s="1">
        <v>41475</v>
      </c>
      <c r="J918">
        <v>0</v>
      </c>
      <c r="K918" t="s">
        <v>834</v>
      </c>
      <c r="L918">
        <v>406</v>
      </c>
      <c r="M918" s="1">
        <v>41005</v>
      </c>
      <c r="N918" t="s">
        <v>838</v>
      </c>
      <c r="O918" t="s">
        <v>947</v>
      </c>
      <c r="P918" t="s">
        <v>949</v>
      </c>
      <c r="Q918" t="str">
        <f>IF(Table4[[#This Row],[DaysLate]]="","NA",IF(Table4[[#This Row],[DaysLate]]&lt;=0,"On Time",IF(Table4[[#This Row],[DaysLate]]&lt;=30,"1-30 Days",IF(Table4[[#This Row],[DaysLate]]&lt;=60,"30-60 Days",IF(Table4[[#This Row],[DaysLate]]&lt;=90,"60-90 Days","90+ Days")))))</f>
        <v>On Time</v>
      </c>
      <c r="R918">
        <f>IF(Table4[[#This Row],[DaysLate]]="","",IF(Table4[[#This Row],[DaysLate]]&gt;0,1,0))</f>
        <v>0</v>
      </c>
      <c r="S918">
        <f>IF(Table4[[#This Row],[DisputedFlag]]="","",IF(Table4[[#This Row],[DisputedFlag]]="Yes",1,0))</f>
        <v>0</v>
      </c>
      <c r="T918">
        <f>IF(Table4[[#This Row],[PaymentStatus]]="Open",1,0)</f>
        <v>0</v>
      </c>
      <c r="U918">
        <f>IF(Table4[[#This Row],[InvoiceDate]]&lt;&gt;"",YEAR(Table4[[#This Row],[InvoiceDate]]),"")</f>
        <v>2013</v>
      </c>
    </row>
    <row r="919" spans="1:21" x14ac:dyDescent="0.4">
      <c r="A919" t="s">
        <v>1079</v>
      </c>
      <c r="B919" t="s">
        <v>948</v>
      </c>
      <c r="C919" t="s">
        <v>833</v>
      </c>
      <c r="D919" s="1">
        <v>41319</v>
      </c>
      <c r="E919" s="1">
        <v>41349</v>
      </c>
      <c r="F919">
        <v>55.21</v>
      </c>
      <c r="H919" t="s">
        <v>28</v>
      </c>
      <c r="I919" s="1">
        <v>41319</v>
      </c>
      <c r="J919">
        <v>0</v>
      </c>
      <c r="K919" t="s">
        <v>834</v>
      </c>
      <c r="L919">
        <v>391</v>
      </c>
      <c r="M919" s="1">
        <v>41429</v>
      </c>
      <c r="N919" t="s">
        <v>835</v>
      </c>
      <c r="O919" t="s">
        <v>947</v>
      </c>
      <c r="P919" t="s">
        <v>949</v>
      </c>
      <c r="Q919" t="str">
        <f>IF(Table4[[#This Row],[DaysLate]]="","NA",IF(Table4[[#This Row],[DaysLate]]&lt;=0,"On Time",IF(Table4[[#This Row],[DaysLate]]&lt;=30,"1-30 Days",IF(Table4[[#This Row],[DaysLate]]&lt;=60,"30-60 Days",IF(Table4[[#This Row],[DaysLate]]&lt;=90,"60-90 Days","90+ Days")))))</f>
        <v>On Time</v>
      </c>
      <c r="R919">
        <f>IF(Table4[[#This Row],[DaysLate]]="","",IF(Table4[[#This Row],[DaysLate]]&gt;0,1,0))</f>
        <v>0</v>
      </c>
      <c r="S919">
        <f>IF(Table4[[#This Row],[DisputedFlag]]="","",IF(Table4[[#This Row],[DisputedFlag]]="Yes",1,0))</f>
        <v>0</v>
      </c>
      <c r="T919">
        <f>IF(Table4[[#This Row],[PaymentStatus]]="Open",1,0)</f>
        <v>0</v>
      </c>
      <c r="U919">
        <f>IF(Table4[[#This Row],[InvoiceDate]]&lt;&gt;"",YEAR(Table4[[#This Row],[InvoiceDate]]),"")</f>
        <v>2013</v>
      </c>
    </row>
    <row r="920" spans="1:21" x14ac:dyDescent="0.4">
      <c r="A920" t="s">
        <v>1080</v>
      </c>
      <c r="B920" t="s">
        <v>948</v>
      </c>
      <c r="C920" t="s">
        <v>870</v>
      </c>
      <c r="D920" s="1">
        <v>41377</v>
      </c>
      <c r="E920" s="1">
        <v>41407</v>
      </c>
      <c r="F920">
        <v>65.83</v>
      </c>
      <c r="H920" t="s">
        <v>28</v>
      </c>
      <c r="I920" s="1">
        <v>41377</v>
      </c>
      <c r="J920">
        <v>20</v>
      </c>
      <c r="K920" t="s">
        <v>834</v>
      </c>
      <c r="L920">
        <v>391</v>
      </c>
      <c r="M920" s="1">
        <v>41341</v>
      </c>
      <c r="N920" t="s">
        <v>835</v>
      </c>
      <c r="O920" t="s">
        <v>947</v>
      </c>
      <c r="P920" t="s">
        <v>949</v>
      </c>
      <c r="Q920" t="str">
        <f>IF(Table4[[#This Row],[DaysLate]]="","NA",IF(Table4[[#This Row],[DaysLate]]&lt;=0,"On Time",IF(Table4[[#This Row],[DaysLate]]&lt;=30,"1-30 Days",IF(Table4[[#This Row],[DaysLate]]&lt;=60,"30-60 Days",IF(Table4[[#This Row],[DaysLate]]&lt;=90,"60-90 Days","90+ Days")))))</f>
        <v>1-30 Days</v>
      </c>
      <c r="R920">
        <f>IF(Table4[[#This Row],[DaysLate]]="","",IF(Table4[[#This Row],[DaysLate]]&gt;0,1,0))</f>
        <v>1</v>
      </c>
      <c r="S920">
        <f>IF(Table4[[#This Row],[DisputedFlag]]="","",IF(Table4[[#This Row],[DisputedFlag]]="Yes",1,0))</f>
        <v>0</v>
      </c>
      <c r="T920">
        <f>IF(Table4[[#This Row],[PaymentStatus]]="Open",1,0)</f>
        <v>0</v>
      </c>
      <c r="U920">
        <f>IF(Table4[[#This Row],[InvoiceDate]]&lt;&gt;"",YEAR(Table4[[#This Row],[InvoiceDate]]),"")</f>
        <v>2013</v>
      </c>
    </row>
    <row r="921" spans="1:21" x14ac:dyDescent="0.4">
      <c r="A921" t="s">
        <v>1081</v>
      </c>
      <c r="B921" t="s">
        <v>948</v>
      </c>
      <c r="C921" t="s">
        <v>844</v>
      </c>
      <c r="D921" s="1">
        <v>41070</v>
      </c>
      <c r="E921" s="1">
        <v>41040</v>
      </c>
      <c r="F921">
        <v>80.31</v>
      </c>
      <c r="H921" t="s">
        <v>28</v>
      </c>
      <c r="I921" s="1">
        <v>41070</v>
      </c>
      <c r="J921">
        <v>8</v>
      </c>
      <c r="K921" t="s">
        <v>834</v>
      </c>
      <c r="L921">
        <v>770</v>
      </c>
      <c r="M921" s="1">
        <v>41452</v>
      </c>
      <c r="N921" t="s">
        <v>835</v>
      </c>
      <c r="O921" t="s">
        <v>947</v>
      </c>
      <c r="P921" t="s">
        <v>949</v>
      </c>
      <c r="Q921" t="str">
        <f>IF(Table4[[#This Row],[DaysLate]]="","NA",IF(Table4[[#This Row],[DaysLate]]&lt;=0,"On Time",IF(Table4[[#This Row],[DaysLate]]&lt;=30,"1-30 Days",IF(Table4[[#This Row],[DaysLate]]&lt;=60,"30-60 Days",IF(Table4[[#This Row],[DaysLate]]&lt;=90,"60-90 Days","90+ Days")))))</f>
        <v>1-30 Days</v>
      </c>
      <c r="R921">
        <f>IF(Table4[[#This Row],[DaysLate]]="","",IF(Table4[[#This Row],[DaysLate]]&gt;0,1,0))</f>
        <v>1</v>
      </c>
      <c r="S921">
        <f>IF(Table4[[#This Row],[DisputedFlag]]="","",IF(Table4[[#This Row],[DisputedFlag]]="Yes",1,0))</f>
        <v>0</v>
      </c>
      <c r="T921">
        <f>IF(Table4[[#This Row],[PaymentStatus]]="Open",1,0)</f>
        <v>0</v>
      </c>
      <c r="U921">
        <f>IF(Table4[[#This Row],[InvoiceDate]]&lt;&gt;"",YEAR(Table4[[#This Row],[InvoiceDate]]),"")</f>
        <v>2012</v>
      </c>
    </row>
    <row r="922" spans="1:21" x14ac:dyDescent="0.4">
      <c r="A922" t="s">
        <v>1082</v>
      </c>
      <c r="B922" t="s">
        <v>948</v>
      </c>
      <c r="C922" t="s">
        <v>892</v>
      </c>
      <c r="D922" s="1">
        <v>41412</v>
      </c>
      <c r="E922" s="1">
        <v>41442</v>
      </c>
      <c r="F922">
        <v>40.54</v>
      </c>
      <c r="H922" t="s">
        <v>28</v>
      </c>
      <c r="I922" s="1">
        <v>41412</v>
      </c>
      <c r="J922">
        <v>0</v>
      </c>
      <c r="K922" t="s">
        <v>834</v>
      </c>
      <c r="L922">
        <v>770</v>
      </c>
      <c r="M922" s="1">
        <v>41037</v>
      </c>
      <c r="N922" t="s">
        <v>838</v>
      </c>
      <c r="O922" t="s">
        <v>947</v>
      </c>
      <c r="P922" t="s">
        <v>949</v>
      </c>
      <c r="Q922" t="str">
        <f>IF(Table4[[#This Row],[DaysLate]]="","NA",IF(Table4[[#This Row],[DaysLate]]&lt;=0,"On Time",IF(Table4[[#This Row],[DaysLate]]&lt;=30,"1-30 Days",IF(Table4[[#This Row],[DaysLate]]&lt;=60,"30-60 Days",IF(Table4[[#This Row],[DaysLate]]&lt;=90,"60-90 Days","90+ Days")))))</f>
        <v>On Time</v>
      </c>
      <c r="R922">
        <f>IF(Table4[[#This Row],[DaysLate]]="","",IF(Table4[[#This Row],[DaysLate]]&gt;0,1,0))</f>
        <v>0</v>
      </c>
      <c r="S922">
        <f>IF(Table4[[#This Row],[DisputedFlag]]="","",IF(Table4[[#This Row],[DisputedFlag]]="Yes",1,0))</f>
        <v>0</v>
      </c>
      <c r="T922">
        <f>IF(Table4[[#This Row],[PaymentStatus]]="Open",1,0)</f>
        <v>0</v>
      </c>
      <c r="U922">
        <f>IF(Table4[[#This Row],[InvoiceDate]]&lt;&gt;"",YEAR(Table4[[#This Row],[InvoiceDate]]),"")</f>
        <v>2013</v>
      </c>
    </row>
    <row r="923" spans="1:21" x14ac:dyDescent="0.4">
      <c r="A923" t="s">
        <v>1083</v>
      </c>
      <c r="B923" t="s">
        <v>948</v>
      </c>
      <c r="C923" t="s">
        <v>904</v>
      </c>
      <c r="D923" s="1">
        <v>41015</v>
      </c>
      <c r="E923" s="1">
        <v>41045</v>
      </c>
      <c r="F923">
        <v>41.44</v>
      </c>
      <c r="H923" t="s">
        <v>28</v>
      </c>
      <c r="I923" s="1">
        <v>41015</v>
      </c>
      <c r="J923">
        <v>6</v>
      </c>
      <c r="K923" t="s">
        <v>834</v>
      </c>
      <c r="L923">
        <v>770</v>
      </c>
      <c r="M923" s="1">
        <v>41521</v>
      </c>
      <c r="N923" t="s">
        <v>835</v>
      </c>
      <c r="O923" t="s">
        <v>947</v>
      </c>
      <c r="P923" t="s">
        <v>949</v>
      </c>
      <c r="Q923" t="str">
        <f>IF(Table4[[#This Row],[DaysLate]]="","NA",IF(Table4[[#This Row],[DaysLate]]&lt;=0,"On Time",IF(Table4[[#This Row],[DaysLate]]&lt;=30,"1-30 Days",IF(Table4[[#This Row],[DaysLate]]&lt;=60,"30-60 Days",IF(Table4[[#This Row],[DaysLate]]&lt;=90,"60-90 Days","90+ Days")))))</f>
        <v>1-30 Days</v>
      </c>
      <c r="R923">
        <f>IF(Table4[[#This Row],[DaysLate]]="","",IF(Table4[[#This Row],[DaysLate]]&gt;0,1,0))</f>
        <v>1</v>
      </c>
      <c r="S923">
        <f>IF(Table4[[#This Row],[DisputedFlag]]="","",IF(Table4[[#This Row],[DisputedFlag]]="Yes",1,0))</f>
        <v>0</v>
      </c>
      <c r="T923">
        <f>IF(Table4[[#This Row],[PaymentStatus]]="Open",1,0)</f>
        <v>0</v>
      </c>
      <c r="U923">
        <f>IF(Table4[[#This Row],[InvoiceDate]]&lt;&gt;"",YEAR(Table4[[#This Row],[InvoiceDate]]),"")</f>
        <v>2012</v>
      </c>
    </row>
    <row r="924" spans="1:21" x14ac:dyDescent="0.4">
      <c r="A924" t="s">
        <v>1084</v>
      </c>
      <c r="B924" t="s">
        <v>948</v>
      </c>
      <c r="C924" t="s">
        <v>867</v>
      </c>
      <c r="D924" s="1">
        <v>41491</v>
      </c>
      <c r="E924" s="1">
        <v>41461</v>
      </c>
      <c r="F924">
        <v>36.29</v>
      </c>
      <c r="H924" t="s">
        <v>28</v>
      </c>
      <c r="I924" s="1">
        <v>41491</v>
      </c>
      <c r="J924">
        <v>7</v>
      </c>
      <c r="K924" t="s">
        <v>834</v>
      </c>
      <c r="L924">
        <v>770</v>
      </c>
      <c r="M924" s="1">
        <v>41491</v>
      </c>
      <c r="N924" t="s">
        <v>835</v>
      </c>
      <c r="O924" t="s">
        <v>947</v>
      </c>
      <c r="P924" t="s">
        <v>949</v>
      </c>
      <c r="Q924" t="str">
        <f>IF(Table4[[#This Row],[DaysLate]]="","NA",IF(Table4[[#This Row],[DaysLate]]&lt;=0,"On Time",IF(Table4[[#This Row],[DaysLate]]&lt;=30,"1-30 Days",IF(Table4[[#This Row],[DaysLate]]&lt;=60,"30-60 Days",IF(Table4[[#This Row],[DaysLate]]&lt;=90,"60-90 Days","90+ Days")))))</f>
        <v>1-30 Days</v>
      </c>
      <c r="R924">
        <f>IF(Table4[[#This Row],[DaysLate]]="","",IF(Table4[[#This Row],[DaysLate]]&gt;0,1,0))</f>
        <v>1</v>
      </c>
      <c r="S924">
        <f>IF(Table4[[#This Row],[DisputedFlag]]="","",IF(Table4[[#This Row],[DisputedFlag]]="Yes",1,0))</f>
        <v>0</v>
      </c>
      <c r="T924">
        <f>IF(Table4[[#This Row],[PaymentStatus]]="Open",1,0)</f>
        <v>0</v>
      </c>
      <c r="U924">
        <f>IF(Table4[[#This Row],[InvoiceDate]]&lt;&gt;"",YEAR(Table4[[#This Row],[InvoiceDate]]),"")</f>
        <v>2013</v>
      </c>
    </row>
    <row r="925" spans="1:21" x14ac:dyDescent="0.4">
      <c r="A925" t="s">
        <v>1085</v>
      </c>
      <c r="B925" t="s">
        <v>948</v>
      </c>
      <c r="C925" t="s">
        <v>905</v>
      </c>
      <c r="D925" s="1">
        <v>41077</v>
      </c>
      <c r="E925" s="1">
        <v>41107</v>
      </c>
      <c r="F925">
        <v>60.22</v>
      </c>
      <c r="H925" t="s">
        <v>28</v>
      </c>
      <c r="I925" s="1">
        <v>41077</v>
      </c>
      <c r="J925">
        <v>7</v>
      </c>
      <c r="K925" t="s">
        <v>837</v>
      </c>
      <c r="L925">
        <v>770</v>
      </c>
      <c r="M925" s="1">
        <v>41337</v>
      </c>
      <c r="N925" t="s">
        <v>835</v>
      </c>
      <c r="O925" t="s">
        <v>947</v>
      </c>
      <c r="P925" t="s">
        <v>949</v>
      </c>
      <c r="Q925" t="str">
        <f>IF(Table4[[#This Row],[DaysLate]]="","NA",IF(Table4[[#This Row],[DaysLate]]&lt;=0,"On Time",IF(Table4[[#This Row],[DaysLate]]&lt;=30,"1-30 Days",IF(Table4[[#This Row],[DaysLate]]&lt;=60,"30-60 Days",IF(Table4[[#This Row],[DaysLate]]&lt;=90,"60-90 Days","90+ Days")))))</f>
        <v>1-30 Days</v>
      </c>
      <c r="R925">
        <f>IF(Table4[[#This Row],[DaysLate]]="","",IF(Table4[[#This Row],[DaysLate]]&gt;0,1,0))</f>
        <v>1</v>
      </c>
      <c r="S925">
        <f>IF(Table4[[#This Row],[DisputedFlag]]="","",IF(Table4[[#This Row],[DisputedFlag]]="Yes",1,0))</f>
        <v>1</v>
      </c>
      <c r="T925">
        <f>IF(Table4[[#This Row],[PaymentStatus]]="Open",1,0)</f>
        <v>0</v>
      </c>
      <c r="U925">
        <f>IF(Table4[[#This Row],[InvoiceDate]]&lt;&gt;"",YEAR(Table4[[#This Row],[InvoiceDate]]),"")</f>
        <v>2012</v>
      </c>
    </row>
    <row r="926" spans="1:21" x14ac:dyDescent="0.4">
      <c r="A926" t="s">
        <v>1086</v>
      </c>
      <c r="B926" t="s">
        <v>948</v>
      </c>
      <c r="C926" t="s">
        <v>906</v>
      </c>
      <c r="D926" s="1">
        <v>41311</v>
      </c>
      <c r="E926" s="1">
        <v>41312</v>
      </c>
      <c r="F926">
        <v>59.71</v>
      </c>
      <c r="H926" t="s">
        <v>28</v>
      </c>
      <c r="I926" s="1">
        <v>41311</v>
      </c>
      <c r="J926">
        <v>0</v>
      </c>
      <c r="K926" t="s">
        <v>834</v>
      </c>
      <c r="L926">
        <v>391</v>
      </c>
      <c r="M926" s="1">
        <v>41021</v>
      </c>
      <c r="N926" t="s">
        <v>838</v>
      </c>
      <c r="O926" t="s">
        <v>947</v>
      </c>
      <c r="P926" t="s">
        <v>949</v>
      </c>
      <c r="Q926" t="str">
        <f>IF(Table4[[#This Row],[DaysLate]]="","NA",IF(Table4[[#This Row],[DaysLate]]&lt;=0,"On Time",IF(Table4[[#This Row],[DaysLate]]&lt;=30,"1-30 Days",IF(Table4[[#This Row],[DaysLate]]&lt;=60,"30-60 Days",IF(Table4[[#This Row],[DaysLate]]&lt;=90,"60-90 Days","90+ Days")))))</f>
        <v>On Time</v>
      </c>
      <c r="R926">
        <f>IF(Table4[[#This Row],[DaysLate]]="","",IF(Table4[[#This Row],[DaysLate]]&gt;0,1,0))</f>
        <v>0</v>
      </c>
      <c r="S926">
        <f>IF(Table4[[#This Row],[DisputedFlag]]="","",IF(Table4[[#This Row],[DisputedFlag]]="Yes",1,0))</f>
        <v>0</v>
      </c>
      <c r="T926">
        <f>IF(Table4[[#This Row],[PaymentStatus]]="Open",1,0)</f>
        <v>0</v>
      </c>
      <c r="U926">
        <f>IF(Table4[[#This Row],[InvoiceDate]]&lt;&gt;"",YEAR(Table4[[#This Row],[InvoiceDate]]),"")</f>
        <v>2013</v>
      </c>
    </row>
    <row r="927" spans="1:21" x14ac:dyDescent="0.4">
      <c r="A927" t="s">
        <v>1087</v>
      </c>
      <c r="B927" t="s">
        <v>948</v>
      </c>
      <c r="C927" t="s">
        <v>866</v>
      </c>
      <c r="D927" s="1">
        <v>41101</v>
      </c>
      <c r="E927" s="1">
        <v>41102</v>
      </c>
      <c r="F927">
        <v>54.74</v>
      </c>
      <c r="H927" t="s">
        <v>28</v>
      </c>
      <c r="I927" s="1">
        <v>41101</v>
      </c>
      <c r="J927">
        <v>0</v>
      </c>
      <c r="K927" t="s">
        <v>837</v>
      </c>
      <c r="L927">
        <v>897</v>
      </c>
      <c r="M927" s="1">
        <v>41239</v>
      </c>
      <c r="N927" t="s">
        <v>835</v>
      </c>
      <c r="O927" t="s">
        <v>947</v>
      </c>
      <c r="P927" t="s">
        <v>949</v>
      </c>
      <c r="Q927" t="str">
        <f>IF(Table4[[#This Row],[DaysLate]]="","NA",IF(Table4[[#This Row],[DaysLate]]&lt;=0,"On Time",IF(Table4[[#This Row],[DaysLate]]&lt;=30,"1-30 Days",IF(Table4[[#This Row],[DaysLate]]&lt;=60,"30-60 Days",IF(Table4[[#This Row],[DaysLate]]&lt;=90,"60-90 Days","90+ Days")))))</f>
        <v>On Time</v>
      </c>
      <c r="R927">
        <f>IF(Table4[[#This Row],[DaysLate]]="","",IF(Table4[[#This Row],[DaysLate]]&gt;0,1,0))</f>
        <v>0</v>
      </c>
      <c r="S927">
        <f>IF(Table4[[#This Row],[DisputedFlag]]="","",IF(Table4[[#This Row],[DisputedFlag]]="Yes",1,0))</f>
        <v>1</v>
      </c>
      <c r="T927">
        <f>IF(Table4[[#This Row],[PaymentStatus]]="Open",1,0)</f>
        <v>0</v>
      </c>
      <c r="U927">
        <f>IF(Table4[[#This Row],[InvoiceDate]]&lt;&gt;"",YEAR(Table4[[#This Row],[InvoiceDate]]),"")</f>
        <v>2012</v>
      </c>
    </row>
    <row r="928" spans="1:21" x14ac:dyDescent="0.4">
      <c r="A928" t="s">
        <v>1088</v>
      </c>
      <c r="B928" t="s">
        <v>948</v>
      </c>
      <c r="C928" t="s">
        <v>889</v>
      </c>
      <c r="D928" s="1">
        <v>41145</v>
      </c>
      <c r="E928" s="1">
        <v>41175</v>
      </c>
      <c r="F928">
        <v>76.34</v>
      </c>
      <c r="H928" t="s">
        <v>28</v>
      </c>
      <c r="I928" s="1">
        <v>41145</v>
      </c>
      <c r="J928">
        <v>0</v>
      </c>
      <c r="K928" t="s">
        <v>837</v>
      </c>
      <c r="L928">
        <v>406</v>
      </c>
      <c r="M928" s="1">
        <v>41103</v>
      </c>
      <c r="N928" t="s">
        <v>838</v>
      </c>
      <c r="O928" t="s">
        <v>947</v>
      </c>
      <c r="P928" t="s">
        <v>949</v>
      </c>
      <c r="Q928" t="str">
        <f>IF(Table4[[#This Row],[DaysLate]]="","NA",IF(Table4[[#This Row],[DaysLate]]&lt;=0,"On Time",IF(Table4[[#This Row],[DaysLate]]&lt;=30,"1-30 Days",IF(Table4[[#This Row],[DaysLate]]&lt;=60,"30-60 Days",IF(Table4[[#This Row],[DaysLate]]&lt;=90,"60-90 Days","90+ Days")))))</f>
        <v>On Time</v>
      </c>
      <c r="R928">
        <f>IF(Table4[[#This Row],[DaysLate]]="","",IF(Table4[[#This Row],[DaysLate]]&gt;0,1,0))</f>
        <v>0</v>
      </c>
      <c r="S928">
        <f>IF(Table4[[#This Row],[DisputedFlag]]="","",IF(Table4[[#This Row],[DisputedFlag]]="Yes",1,0))</f>
        <v>1</v>
      </c>
      <c r="T928">
        <f>IF(Table4[[#This Row],[PaymentStatus]]="Open",1,0)</f>
        <v>0</v>
      </c>
      <c r="U928">
        <f>IF(Table4[[#This Row],[InvoiceDate]]&lt;&gt;"",YEAR(Table4[[#This Row],[InvoiceDate]]),"")</f>
        <v>2012</v>
      </c>
    </row>
    <row r="929" spans="1:21" x14ac:dyDescent="0.4">
      <c r="A929" t="s">
        <v>1089</v>
      </c>
      <c r="B929" t="s">
        <v>948</v>
      </c>
      <c r="C929" t="s">
        <v>890</v>
      </c>
      <c r="D929" s="1">
        <v>41382</v>
      </c>
      <c r="E929" s="1">
        <v>41412</v>
      </c>
      <c r="F929">
        <v>37.81</v>
      </c>
      <c r="H929" t="s">
        <v>28</v>
      </c>
      <c r="I929" s="1">
        <v>41382</v>
      </c>
      <c r="J929">
        <v>5</v>
      </c>
      <c r="K929" t="s">
        <v>834</v>
      </c>
      <c r="L929">
        <v>897</v>
      </c>
      <c r="M929" s="1">
        <v>41166</v>
      </c>
      <c r="N929" t="s">
        <v>838</v>
      </c>
      <c r="O929" t="s">
        <v>947</v>
      </c>
      <c r="P929" t="s">
        <v>949</v>
      </c>
      <c r="Q929" t="str">
        <f>IF(Table4[[#This Row],[DaysLate]]="","NA",IF(Table4[[#This Row],[DaysLate]]&lt;=0,"On Time",IF(Table4[[#This Row],[DaysLate]]&lt;=30,"1-30 Days",IF(Table4[[#This Row],[DaysLate]]&lt;=60,"30-60 Days",IF(Table4[[#This Row],[DaysLate]]&lt;=90,"60-90 Days","90+ Days")))))</f>
        <v>1-30 Days</v>
      </c>
      <c r="R929">
        <f>IF(Table4[[#This Row],[DaysLate]]="","",IF(Table4[[#This Row],[DaysLate]]&gt;0,1,0))</f>
        <v>1</v>
      </c>
      <c r="S929">
        <f>IF(Table4[[#This Row],[DisputedFlag]]="","",IF(Table4[[#This Row],[DisputedFlag]]="Yes",1,0))</f>
        <v>0</v>
      </c>
      <c r="T929">
        <f>IF(Table4[[#This Row],[PaymentStatus]]="Open",1,0)</f>
        <v>0</v>
      </c>
      <c r="U929">
        <f>IF(Table4[[#This Row],[InvoiceDate]]&lt;&gt;"",YEAR(Table4[[#This Row],[InvoiceDate]]),"")</f>
        <v>2013</v>
      </c>
    </row>
    <row r="930" spans="1:21" x14ac:dyDescent="0.4">
      <c r="A930" t="s">
        <v>1090</v>
      </c>
      <c r="B930" t="s">
        <v>948</v>
      </c>
      <c r="C930" t="s">
        <v>880</v>
      </c>
      <c r="D930" s="1">
        <v>41269</v>
      </c>
      <c r="E930" s="1">
        <v>41299</v>
      </c>
      <c r="F930">
        <v>8.27</v>
      </c>
      <c r="H930" t="s">
        <v>28</v>
      </c>
      <c r="I930" s="1">
        <v>41269</v>
      </c>
      <c r="J930">
        <v>0</v>
      </c>
      <c r="K930" t="s">
        <v>834</v>
      </c>
      <c r="L930">
        <v>897</v>
      </c>
      <c r="M930" s="1">
        <v>41208</v>
      </c>
      <c r="N930" t="s">
        <v>838</v>
      </c>
      <c r="O930" t="s">
        <v>947</v>
      </c>
      <c r="P930" t="s">
        <v>949</v>
      </c>
      <c r="Q930" t="str">
        <f>IF(Table4[[#This Row],[DaysLate]]="","NA",IF(Table4[[#This Row],[DaysLate]]&lt;=0,"On Time",IF(Table4[[#This Row],[DaysLate]]&lt;=30,"1-30 Days",IF(Table4[[#This Row],[DaysLate]]&lt;=60,"30-60 Days",IF(Table4[[#This Row],[DaysLate]]&lt;=90,"60-90 Days","90+ Days")))))</f>
        <v>On Time</v>
      </c>
      <c r="R930">
        <f>IF(Table4[[#This Row],[DaysLate]]="","",IF(Table4[[#This Row],[DaysLate]]&gt;0,1,0))</f>
        <v>0</v>
      </c>
      <c r="S930">
        <f>IF(Table4[[#This Row],[DisputedFlag]]="","",IF(Table4[[#This Row],[DisputedFlag]]="Yes",1,0))</f>
        <v>0</v>
      </c>
      <c r="T930">
        <f>IF(Table4[[#This Row],[PaymentStatus]]="Open",1,0)</f>
        <v>0</v>
      </c>
      <c r="U930">
        <f>IF(Table4[[#This Row],[InvoiceDate]]&lt;&gt;"",YEAR(Table4[[#This Row],[InvoiceDate]]),"")</f>
        <v>2012</v>
      </c>
    </row>
    <row r="931" spans="1:21" x14ac:dyDescent="0.4">
      <c r="A931" t="s">
        <v>1091</v>
      </c>
      <c r="B931" t="s">
        <v>948</v>
      </c>
      <c r="C931" t="s">
        <v>859</v>
      </c>
      <c r="D931" s="1">
        <v>40996</v>
      </c>
      <c r="E931" s="1">
        <v>41026</v>
      </c>
      <c r="F931">
        <v>64.400000000000006</v>
      </c>
      <c r="H931" t="s">
        <v>28</v>
      </c>
      <c r="I931" s="1">
        <v>40996</v>
      </c>
      <c r="J931">
        <v>1</v>
      </c>
      <c r="K931" t="s">
        <v>834</v>
      </c>
      <c r="L931">
        <v>391</v>
      </c>
      <c r="M931" s="1">
        <v>40971</v>
      </c>
      <c r="N931" t="s">
        <v>838</v>
      </c>
      <c r="O931" t="s">
        <v>947</v>
      </c>
      <c r="P931" t="s">
        <v>949</v>
      </c>
      <c r="Q931" t="str">
        <f>IF(Table4[[#This Row],[DaysLate]]="","NA",IF(Table4[[#This Row],[DaysLate]]&lt;=0,"On Time",IF(Table4[[#This Row],[DaysLate]]&lt;=30,"1-30 Days",IF(Table4[[#This Row],[DaysLate]]&lt;=60,"30-60 Days",IF(Table4[[#This Row],[DaysLate]]&lt;=90,"60-90 Days","90+ Days")))))</f>
        <v>1-30 Days</v>
      </c>
      <c r="R931">
        <f>IF(Table4[[#This Row],[DaysLate]]="","",IF(Table4[[#This Row],[DaysLate]]&gt;0,1,0))</f>
        <v>1</v>
      </c>
      <c r="S931">
        <f>IF(Table4[[#This Row],[DisputedFlag]]="","",IF(Table4[[#This Row],[DisputedFlag]]="Yes",1,0))</f>
        <v>0</v>
      </c>
      <c r="T931">
        <f>IF(Table4[[#This Row],[PaymentStatus]]="Open",1,0)</f>
        <v>0</v>
      </c>
      <c r="U931">
        <f>IF(Table4[[#This Row],[InvoiceDate]]&lt;&gt;"",YEAR(Table4[[#This Row],[InvoiceDate]]),"")</f>
        <v>2012</v>
      </c>
    </row>
    <row r="932" spans="1:21" x14ac:dyDescent="0.4">
      <c r="A932" t="s">
        <v>1092</v>
      </c>
      <c r="B932" t="s">
        <v>948</v>
      </c>
      <c r="C932" t="s">
        <v>907</v>
      </c>
      <c r="D932" s="1">
        <v>41166</v>
      </c>
      <c r="E932" s="1">
        <v>41196</v>
      </c>
      <c r="F932">
        <v>32.86</v>
      </c>
      <c r="H932" t="s">
        <v>28</v>
      </c>
      <c r="I932" s="1">
        <v>41166</v>
      </c>
      <c r="J932">
        <v>3</v>
      </c>
      <c r="K932" t="s">
        <v>834</v>
      </c>
      <c r="L932">
        <v>770</v>
      </c>
      <c r="M932" s="1">
        <v>41367</v>
      </c>
      <c r="N932" t="s">
        <v>835</v>
      </c>
      <c r="O932" t="s">
        <v>947</v>
      </c>
      <c r="P932" t="s">
        <v>949</v>
      </c>
      <c r="Q932" t="str">
        <f>IF(Table4[[#This Row],[DaysLate]]="","NA",IF(Table4[[#This Row],[DaysLate]]&lt;=0,"On Time",IF(Table4[[#This Row],[DaysLate]]&lt;=30,"1-30 Days",IF(Table4[[#This Row],[DaysLate]]&lt;=60,"30-60 Days",IF(Table4[[#This Row],[DaysLate]]&lt;=90,"60-90 Days","90+ Days")))))</f>
        <v>1-30 Days</v>
      </c>
      <c r="R932">
        <f>IF(Table4[[#This Row],[DaysLate]]="","",IF(Table4[[#This Row],[DaysLate]]&gt;0,1,0))</f>
        <v>1</v>
      </c>
      <c r="S932">
        <f>IF(Table4[[#This Row],[DisputedFlag]]="","",IF(Table4[[#This Row],[DisputedFlag]]="Yes",1,0))</f>
        <v>0</v>
      </c>
      <c r="T932">
        <f>IF(Table4[[#This Row],[PaymentStatus]]="Open",1,0)</f>
        <v>0</v>
      </c>
      <c r="U932">
        <f>IF(Table4[[#This Row],[InvoiceDate]]&lt;&gt;"",YEAR(Table4[[#This Row],[InvoiceDate]]),"")</f>
        <v>2012</v>
      </c>
    </row>
    <row r="933" spans="1:21" x14ac:dyDescent="0.4">
      <c r="A933" t="s">
        <v>1093</v>
      </c>
      <c r="B933" t="s">
        <v>948</v>
      </c>
      <c r="C933" t="s">
        <v>908</v>
      </c>
      <c r="D933" s="1">
        <v>41155</v>
      </c>
      <c r="E933" s="1">
        <v>41125</v>
      </c>
      <c r="F933">
        <v>32.17</v>
      </c>
      <c r="H933" t="s">
        <v>28</v>
      </c>
      <c r="I933" s="1">
        <v>41155</v>
      </c>
      <c r="J933">
        <v>10</v>
      </c>
      <c r="K933" t="s">
        <v>834</v>
      </c>
      <c r="L933">
        <v>770</v>
      </c>
      <c r="M933" s="1">
        <v>41029</v>
      </c>
      <c r="N933" t="s">
        <v>835</v>
      </c>
      <c r="O933" t="s">
        <v>947</v>
      </c>
      <c r="P933" t="s">
        <v>949</v>
      </c>
      <c r="Q933" t="str">
        <f>IF(Table4[[#This Row],[DaysLate]]="","NA",IF(Table4[[#This Row],[DaysLate]]&lt;=0,"On Time",IF(Table4[[#This Row],[DaysLate]]&lt;=30,"1-30 Days",IF(Table4[[#This Row],[DaysLate]]&lt;=60,"30-60 Days",IF(Table4[[#This Row],[DaysLate]]&lt;=90,"60-90 Days","90+ Days")))))</f>
        <v>1-30 Days</v>
      </c>
      <c r="R933">
        <f>IF(Table4[[#This Row],[DaysLate]]="","",IF(Table4[[#This Row],[DaysLate]]&gt;0,1,0))</f>
        <v>1</v>
      </c>
      <c r="S933">
        <f>IF(Table4[[#This Row],[DisputedFlag]]="","",IF(Table4[[#This Row],[DisputedFlag]]="Yes",1,0))</f>
        <v>0</v>
      </c>
      <c r="T933">
        <f>IF(Table4[[#This Row],[PaymentStatus]]="Open",1,0)</f>
        <v>0</v>
      </c>
      <c r="U933">
        <f>IF(Table4[[#This Row],[InvoiceDate]]&lt;&gt;"",YEAR(Table4[[#This Row],[InvoiceDate]]),"")</f>
        <v>2012</v>
      </c>
    </row>
    <row r="934" spans="1:21" x14ac:dyDescent="0.4">
      <c r="A934" t="s">
        <v>1094</v>
      </c>
      <c r="B934" t="s">
        <v>948</v>
      </c>
      <c r="C934" t="s">
        <v>909</v>
      </c>
      <c r="D934" s="1">
        <v>41016</v>
      </c>
      <c r="E934" s="1">
        <v>41046</v>
      </c>
      <c r="F934">
        <v>28.77</v>
      </c>
      <c r="H934" t="s">
        <v>28</v>
      </c>
      <c r="I934" s="1">
        <v>41016</v>
      </c>
      <c r="J934">
        <v>7</v>
      </c>
      <c r="K934" t="s">
        <v>834</v>
      </c>
      <c r="L934">
        <v>897</v>
      </c>
      <c r="M934" s="1">
        <v>41493</v>
      </c>
      <c r="N934" t="s">
        <v>835</v>
      </c>
      <c r="O934" t="s">
        <v>947</v>
      </c>
      <c r="P934" t="s">
        <v>949</v>
      </c>
      <c r="Q934" t="str">
        <f>IF(Table4[[#This Row],[DaysLate]]="","NA",IF(Table4[[#This Row],[DaysLate]]&lt;=0,"On Time",IF(Table4[[#This Row],[DaysLate]]&lt;=30,"1-30 Days",IF(Table4[[#This Row],[DaysLate]]&lt;=60,"30-60 Days",IF(Table4[[#This Row],[DaysLate]]&lt;=90,"60-90 Days","90+ Days")))))</f>
        <v>1-30 Days</v>
      </c>
      <c r="R934">
        <f>IF(Table4[[#This Row],[DaysLate]]="","",IF(Table4[[#This Row],[DaysLate]]&gt;0,1,0))</f>
        <v>1</v>
      </c>
      <c r="S934">
        <f>IF(Table4[[#This Row],[DisputedFlag]]="","",IF(Table4[[#This Row],[DisputedFlag]]="Yes",1,0))</f>
        <v>0</v>
      </c>
      <c r="T934">
        <f>IF(Table4[[#This Row],[PaymentStatus]]="Open",1,0)</f>
        <v>0</v>
      </c>
      <c r="U934">
        <f>IF(Table4[[#This Row],[InvoiceDate]]&lt;&gt;"",YEAR(Table4[[#This Row],[InvoiceDate]]),"")</f>
        <v>2012</v>
      </c>
    </row>
    <row r="935" spans="1:21" x14ac:dyDescent="0.4">
      <c r="A935" t="s">
        <v>1095</v>
      </c>
      <c r="B935" t="s">
        <v>948</v>
      </c>
      <c r="C935" t="s">
        <v>910</v>
      </c>
      <c r="D935" s="1">
        <v>41039</v>
      </c>
      <c r="E935" s="1">
        <v>41010</v>
      </c>
      <c r="F935">
        <v>57.86</v>
      </c>
      <c r="H935" t="s">
        <v>28</v>
      </c>
      <c r="I935" s="1">
        <v>41039</v>
      </c>
      <c r="J935">
        <v>0</v>
      </c>
      <c r="K935" t="s">
        <v>834</v>
      </c>
      <c r="L935">
        <v>391</v>
      </c>
      <c r="M935" s="1">
        <v>41487</v>
      </c>
      <c r="N935" t="s">
        <v>835</v>
      </c>
      <c r="O935" t="s">
        <v>947</v>
      </c>
      <c r="P935" t="s">
        <v>949</v>
      </c>
      <c r="Q935" t="str">
        <f>IF(Table4[[#This Row],[DaysLate]]="","NA",IF(Table4[[#This Row],[DaysLate]]&lt;=0,"On Time",IF(Table4[[#This Row],[DaysLate]]&lt;=30,"1-30 Days",IF(Table4[[#This Row],[DaysLate]]&lt;=60,"30-60 Days",IF(Table4[[#This Row],[DaysLate]]&lt;=90,"60-90 Days","90+ Days")))))</f>
        <v>On Time</v>
      </c>
      <c r="R935">
        <f>IF(Table4[[#This Row],[DaysLate]]="","",IF(Table4[[#This Row],[DaysLate]]&gt;0,1,0))</f>
        <v>0</v>
      </c>
      <c r="S935">
        <f>IF(Table4[[#This Row],[DisputedFlag]]="","",IF(Table4[[#This Row],[DisputedFlag]]="Yes",1,0))</f>
        <v>0</v>
      </c>
      <c r="T935">
        <f>IF(Table4[[#This Row],[PaymentStatus]]="Open",1,0)</f>
        <v>0</v>
      </c>
      <c r="U935">
        <f>IF(Table4[[#This Row],[InvoiceDate]]&lt;&gt;"",YEAR(Table4[[#This Row],[InvoiceDate]]),"")</f>
        <v>2012</v>
      </c>
    </row>
    <row r="936" spans="1:21" x14ac:dyDescent="0.4">
      <c r="A936" t="s">
        <v>1096</v>
      </c>
      <c r="B936" t="s">
        <v>948</v>
      </c>
      <c r="C936" t="s">
        <v>911</v>
      </c>
      <c r="D936" s="1">
        <v>41566</v>
      </c>
      <c r="E936" s="1">
        <v>41596</v>
      </c>
      <c r="F936">
        <v>57.78</v>
      </c>
      <c r="H936" t="s">
        <v>28</v>
      </c>
      <c r="I936" s="1">
        <v>41566</v>
      </c>
      <c r="J936">
        <v>0</v>
      </c>
      <c r="K936" t="s">
        <v>834</v>
      </c>
      <c r="L936">
        <v>406</v>
      </c>
      <c r="M936" s="1">
        <v>41547</v>
      </c>
      <c r="N936" t="s">
        <v>838</v>
      </c>
      <c r="O936" t="s">
        <v>947</v>
      </c>
      <c r="P936" t="s">
        <v>949</v>
      </c>
      <c r="Q936" t="str">
        <f>IF(Table4[[#This Row],[DaysLate]]="","NA",IF(Table4[[#This Row],[DaysLate]]&lt;=0,"On Time",IF(Table4[[#This Row],[DaysLate]]&lt;=30,"1-30 Days",IF(Table4[[#This Row],[DaysLate]]&lt;=60,"30-60 Days",IF(Table4[[#This Row],[DaysLate]]&lt;=90,"60-90 Days","90+ Days")))))</f>
        <v>On Time</v>
      </c>
      <c r="R936">
        <f>IF(Table4[[#This Row],[DaysLate]]="","",IF(Table4[[#This Row],[DaysLate]]&gt;0,1,0))</f>
        <v>0</v>
      </c>
      <c r="S936">
        <f>IF(Table4[[#This Row],[DisputedFlag]]="","",IF(Table4[[#This Row],[DisputedFlag]]="Yes",1,0))</f>
        <v>0</v>
      </c>
      <c r="T936">
        <f>IF(Table4[[#This Row],[PaymentStatus]]="Open",1,0)</f>
        <v>0</v>
      </c>
      <c r="U936">
        <f>IF(Table4[[#This Row],[InvoiceDate]]&lt;&gt;"",YEAR(Table4[[#This Row],[InvoiceDate]]),"")</f>
        <v>2013</v>
      </c>
    </row>
    <row r="937" spans="1:21" x14ac:dyDescent="0.4">
      <c r="A937" t="s">
        <v>1097</v>
      </c>
      <c r="B937" t="s">
        <v>948</v>
      </c>
      <c r="C937" t="s">
        <v>912</v>
      </c>
      <c r="D937" s="1">
        <v>41327</v>
      </c>
      <c r="E937" s="1">
        <v>41357</v>
      </c>
      <c r="F937">
        <v>90.22</v>
      </c>
      <c r="H937" t="s">
        <v>28</v>
      </c>
      <c r="I937" s="1">
        <v>41327</v>
      </c>
      <c r="J937">
        <v>0</v>
      </c>
      <c r="K937" t="s">
        <v>834</v>
      </c>
      <c r="L937">
        <v>406</v>
      </c>
      <c r="M937" s="1">
        <v>41605</v>
      </c>
      <c r="N937" t="s">
        <v>835</v>
      </c>
      <c r="O937" t="s">
        <v>947</v>
      </c>
      <c r="P937" t="s">
        <v>949</v>
      </c>
      <c r="Q937" t="str">
        <f>IF(Table4[[#This Row],[DaysLate]]="","NA",IF(Table4[[#This Row],[DaysLate]]&lt;=0,"On Time",IF(Table4[[#This Row],[DaysLate]]&lt;=30,"1-30 Days",IF(Table4[[#This Row],[DaysLate]]&lt;=60,"30-60 Days",IF(Table4[[#This Row],[DaysLate]]&lt;=90,"60-90 Days","90+ Days")))))</f>
        <v>On Time</v>
      </c>
      <c r="R937">
        <f>IF(Table4[[#This Row],[DaysLate]]="","",IF(Table4[[#This Row],[DaysLate]]&gt;0,1,0))</f>
        <v>0</v>
      </c>
      <c r="S937">
        <f>IF(Table4[[#This Row],[DisputedFlag]]="","",IF(Table4[[#This Row],[DisputedFlag]]="Yes",1,0))</f>
        <v>0</v>
      </c>
      <c r="T937">
        <f>IF(Table4[[#This Row],[PaymentStatus]]="Open",1,0)</f>
        <v>0</v>
      </c>
      <c r="U937">
        <f>IF(Table4[[#This Row],[InvoiceDate]]&lt;&gt;"",YEAR(Table4[[#This Row],[InvoiceDate]]),"")</f>
        <v>2013</v>
      </c>
    </row>
    <row r="938" spans="1:21" x14ac:dyDescent="0.4">
      <c r="A938" t="s">
        <v>1098</v>
      </c>
      <c r="B938" t="s">
        <v>948</v>
      </c>
      <c r="C938" t="s">
        <v>864</v>
      </c>
      <c r="D938" s="1">
        <v>41141</v>
      </c>
      <c r="E938" s="1">
        <v>41171</v>
      </c>
      <c r="F938">
        <v>65.489999999999995</v>
      </c>
      <c r="H938" t="s">
        <v>28</v>
      </c>
      <c r="I938" s="1">
        <v>41141</v>
      </c>
      <c r="J938">
        <v>0</v>
      </c>
      <c r="K938" t="s">
        <v>834</v>
      </c>
      <c r="L938">
        <v>391</v>
      </c>
      <c r="M938" s="1">
        <v>41548</v>
      </c>
      <c r="N938" t="s">
        <v>835</v>
      </c>
      <c r="O938" t="s">
        <v>947</v>
      </c>
      <c r="P938" t="s">
        <v>949</v>
      </c>
      <c r="Q938" t="str">
        <f>IF(Table4[[#This Row],[DaysLate]]="","NA",IF(Table4[[#This Row],[DaysLate]]&lt;=0,"On Time",IF(Table4[[#This Row],[DaysLate]]&lt;=30,"1-30 Days",IF(Table4[[#This Row],[DaysLate]]&lt;=60,"30-60 Days",IF(Table4[[#This Row],[DaysLate]]&lt;=90,"60-90 Days","90+ Days")))))</f>
        <v>On Time</v>
      </c>
      <c r="R938">
        <f>IF(Table4[[#This Row],[DaysLate]]="","",IF(Table4[[#This Row],[DaysLate]]&gt;0,1,0))</f>
        <v>0</v>
      </c>
      <c r="S938">
        <f>IF(Table4[[#This Row],[DisputedFlag]]="","",IF(Table4[[#This Row],[DisputedFlag]]="Yes",1,0))</f>
        <v>0</v>
      </c>
      <c r="T938">
        <f>IF(Table4[[#This Row],[PaymentStatus]]="Open",1,0)</f>
        <v>0</v>
      </c>
      <c r="U938">
        <f>IF(Table4[[#This Row],[InvoiceDate]]&lt;&gt;"",YEAR(Table4[[#This Row],[InvoiceDate]]),"")</f>
        <v>2012</v>
      </c>
    </row>
    <row r="939" spans="1:21" x14ac:dyDescent="0.4">
      <c r="A939" t="s">
        <v>1099</v>
      </c>
      <c r="B939" t="s">
        <v>948</v>
      </c>
      <c r="C939" t="s">
        <v>881</v>
      </c>
      <c r="D939" s="1">
        <v>41189</v>
      </c>
      <c r="E939" s="1">
        <v>41160</v>
      </c>
      <c r="F939">
        <v>57.88</v>
      </c>
      <c r="H939" t="s">
        <v>28</v>
      </c>
      <c r="I939" s="1">
        <v>41189</v>
      </c>
      <c r="J939">
        <v>12</v>
      </c>
      <c r="K939" t="s">
        <v>834</v>
      </c>
      <c r="L939">
        <v>391</v>
      </c>
      <c r="M939" s="1">
        <v>41525</v>
      </c>
      <c r="N939" t="s">
        <v>835</v>
      </c>
      <c r="O939" t="s">
        <v>947</v>
      </c>
      <c r="P939" t="s">
        <v>949</v>
      </c>
      <c r="Q939" t="str">
        <f>IF(Table4[[#This Row],[DaysLate]]="","NA",IF(Table4[[#This Row],[DaysLate]]&lt;=0,"On Time",IF(Table4[[#This Row],[DaysLate]]&lt;=30,"1-30 Days",IF(Table4[[#This Row],[DaysLate]]&lt;=60,"30-60 Days",IF(Table4[[#This Row],[DaysLate]]&lt;=90,"60-90 Days","90+ Days")))))</f>
        <v>1-30 Days</v>
      </c>
      <c r="R939">
        <f>IF(Table4[[#This Row],[DaysLate]]="","",IF(Table4[[#This Row],[DaysLate]]&gt;0,1,0))</f>
        <v>1</v>
      </c>
      <c r="S939">
        <f>IF(Table4[[#This Row],[DisputedFlag]]="","",IF(Table4[[#This Row],[DisputedFlag]]="Yes",1,0))</f>
        <v>0</v>
      </c>
      <c r="T939">
        <f>IF(Table4[[#This Row],[PaymentStatus]]="Open",1,0)</f>
        <v>0</v>
      </c>
      <c r="U939">
        <f>IF(Table4[[#This Row],[InvoiceDate]]&lt;&gt;"",YEAR(Table4[[#This Row],[InvoiceDate]]),"")</f>
        <v>2012</v>
      </c>
    </row>
    <row r="940" spans="1:21" x14ac:dyDescent="0.4">
      <c r="A940" t="s">
        <v>1100</v>
      </c>
      <c r="B940" t="s">
        <v>948</v>
      </c>
      <c r="C940" t="s">
        <v>869</v>
      </c>
      <c r="D940" s="1">
        <v>41025</v>
      </c>
      <c r="E940" s="1">
        <v>41055</v>
      </c>
      <c r="F940">
        <v>65.010000000000005</v>
      </c>
      <c r="H940" t="s">
        <v>28</v>
      </c>
      <c r="I940" s="1">
        <v>41025</v>
      </c>
      <c r="J940">
        <v>0</v>
      </c>
      <c r="K940" t="s">
        <v>834</v>
      </c>
      <c r="L940">
        <v>391</v>
      </c>
      <c r="M940" s="1">
        <v>41201</v>
      </c>
      <c r="N940" t="s">
        <v>835</v>
      </c>
      <c r="O940" t="s">
        <v>947</v>
      </c>
      <c r="P940" t="s">
        <v>949</v>
      </c>
      <c r="Q940" t="str">
        <f>IF(Table4[[#This Row],[DaysLate]]="","NA",IF(Table4[[#This Row],[DaysLate]]&lt;=0,"On Time",IF(Table4[[#This Row],[DaysLate]]&lt;=30,"1-30 Days",IF(Table4[[#This Row],[DaysLate]]&lt;=60,"30-60 Days",IF(Table4[[#This Row],[DaysLate]]&lt;=90,"60-90 Days","90+ Days")))))</f>
        <v>On Time</v>
      </c>
      <c r="R940">
        <f>IF(Table4[[#This Row],[DaysLate]]="","",IF(Table4[[#This Row],[DaysLate]]&gt;0,1,0))</f>
        <v>0</v>
      </c>
      <c r="S940">
        <f>IF(Table4[[#This Row],[DisputedFlag]]="","",IF(Table4[[#This Row],[DisputedFlag]]="Yes",1,0))</f>
        <v>0</v>
      </c>
      <c r="T940">
        <f>IF(Table4[[#This Row],[PaymentStatus]]="Open",1,0)</f>
        <v>0</v>
      </c>
      <c r="U940">
        <f>IF(Table4[[#This Row],[InvoiceDate]]&lt;&gt;"",YEAR(Table4[[#This Row],[InvoiceDate]]),"")</f>
        <v>2012</v>
      </c>
    </row>
    <row r="941" spans="1:21" x14ac:dyDescent="0.4">
      <c r="A941" t="s">
        <v>1101</v>
      </c>
      <c r="B941" t="s">
        <v>948</v>
      </c>
      <c r="C941" t="s">
        <v>861</v>
      </c>
      <c r="D941" s="1">
        <v>40960</v>
      </c>
      <c r="E941" s="1">
        <v>40990</v>
      </c>
      <c r="F941">
        <v>79.510000000000005</v>
      </c>
      <c r="H941" t="s">
        <v>28</v>
      </c>
      <c r="I941" s="1">
        <v>40960</v>
      </c>
      <c r="J941">
        <v>16</v>
      </c>
      <c r="K941" t="s">
        <v>834</v>
      </c>
      <c r="L941">
        <v>406</v>
      </c>
      <c r="M941" s="1">
        <v>41176</v>
      </c>
      <c r="N941" t="s">
        <v>835</v>
      </c>
      <c r="O941" t="s">
        <v>947</v>
      </c>
      <c r="P941" t="s">
        <v>949</v>
      </c>
      <c r="Q941" t="str">
        <f>IF(Table4[[#This Row],[DaysLate]]="","NA",IF(Table4[[#This Row],[DaysLate]]&lt;=0,"On Time",IF(Table4[[#This Row],[DaysLate]]&lt;=30,"1-30 Days",IF(Table4[[#This Row],[DaysLate]]&lt;=60,"30-60 Days",IF(Table4[[#This Row],[DaysLate]]&lt;=90,"60-90 Days","90+ Days")))))</f>
        <v>1-30 Days</v>
      </c>
      <c r="R941">
        <f>IF(Table4[[#This Row],[DaysLate]]="","",IF(Table4[[#This Row],[DaysLate]]&gt;0,1,0))</f>
        <v>1</v>
      </c>
      <c r="S941">
        <f>IF(Table4[[#This Row],[DisputedFlag]]="","",IF(Table4[[#This Row],[DisputedFlag]]="Yes",1,0))</f>
        <v>0</v>
      </c>
      <c r="T941">
        <f>IF(Table4[[#This Row],[PaymentStatus]]="Open",1,0)</f>
        <v>0</v>
      </c>
      <c r="U941">
        <f>IF(Table4[[#This Row],[InvoiceDate]]&lt;&gt;"",YEAR(Table4[[#This Row],[InvoiceDate]]),"")</f>
        <v>2012</v>
      </c>
    </row>
    <row r="942" spans="1:21" x14ac:dyDescent="0.4">
      <c r="A942" t="s">
        <v>1102</v>
      </c>
      <c r="B942" t="s">
        <v>948</v>
      </c>
      <c r="C942" t="s">
        <v>884</v>
      </c>
      <c r="D942" s="1">
        <v>41304</v>
      </c>
      <c r="E942" s="1">
        <v>41277</v>
      </c>
      <c r="F942">
        <v>85.5</v>
      </c>
      <c r="H942" t="s">
        <v>28</v>
      </c>
      <c r="I942" s="1">
        <v>41304</v>
      </c>
      <c r="J942">
        <v>0</v>
      </c>
      <c r="K942" t="s">
        <v>834</v>
      </c>
      <c r="L942">
        <v>406</v>
      </c>
      <c r="M942" s="1">
        <v>41145</v>
      </c>
      <c r="N942" t="s">
        <v>838</v>
      </c>
      <c r="O942" t="s">
        <v>947</v>
      </c>
      <c r="P942" t="s">
        <v>949</v>
      </c>
      <c r="Q942" t="str">
        <f>IF(Table4[[#This Row],[DaysLate]]="","NA",IF(Table4[[#This Row],[DaysLate]]&lt;=0,"On Time",IF(Table4[[#This Row],[DaysLate]]&lt;=30,"1-30 Days",IF(Table4[[#This Row],[DaysLate]]&lt;=60,"30-60 Days",IF(Table4[[#This Row],[DaysLate]]&lt;=90,"60-90 Days","90+ Days")))))</f>
        <v>On Time</v>
      </c>
      <c r="R942">
        <f>IF(Table4[[#This Row],[DaysLate]]="","",IF(Table4[[#This Row],[DaysLate]]&gt;0,1,0))</f>
        <v>0</v>
      </c>
      <c r="S942">
        <f>IF(Table4[[#This Row],[DisputedFlag]]="","",IF(Table4[[#This Row],[DisputedFlag]]="Yes",1,0))</f>
        <v>0</v>
      </c>
      <c r="T942">
        <f>IF(Table4[[#This Row],[PaymentStatus]]="Open",1,0)</f>
        <v>0</v>
      </c>
      <c r="U942">
        <f>IF(Table4[[#This Row],[InvoiceDate]]&lt;&gt;"",YEAR(Table4[[#This Row],[InvoiceDate]]),"")</f>
        <v>2013</v>
      </c>
    </row>
    <row r="943" spans="1:21" x14ac:dyDescent="0.4">
      <c r="A943" t="s">
        <v>1103</v>
      </c>
      <c r="B943" t="s">
        <v>948</v>
      </c>
      <c r="C943" t="s">
        <v>880</v>
      </c>
      <c r="D943" s="1">
        <v>41396</v>
      </c>
      <c r="E943" s="1">
        <v>41458</v>
      </c>
      <c r="F943">
        <v>39.33</v>
      </c>
      <c r="H943" t="s">
        <v>28</v>
      </c>
      <c r="I943" s="1">
        <v>41396</v>
      </c>
      <c r="J943">
        <v>0</v>
      </c>
      <c r="K943" t="s">
        <v>837</v>
      </c>
      <c r="L943">
        <v>897</v>
      </c>
      <c r="M943" s="1">
        <v>41208</v>
      </c>
      <c r="N943" t="s">
        <v>838</v>
      </c>
      <c r="O943" t="s">
        <v>947</v>
      </c>
      <c r="P943" t="s">
        <v>949</v>
      </c>
      <c r="Q943" t="str">
        <f>IF(Table4[[#This Row],[DaysLate]]="","NA",IF(Table4[[#This Row],[DaysLate]]&lt;=0,"On Time",IF(Table4[[#This Row],[DaysLate]]&lt;=30,"1-30 Days",IF(Table4[[#This Row],[DaysLate]]&lt;=60,"30-60 Days",IF(Table4[[#This Row],[DaysLate]]&lt;=90,"60-90 Days","90+ Days")))))</f>
        <v>On Time</v>
      </c>
      <c r="R943">
        <f>IF(Table4[[#This Row],[DaysLate]]="","",IF(Table4[[#This Row],[DaysLate]]&gt;0,1,0))</f>
        <v>0</v>
      </c>
      <c r="S943">
        <f>IF(Table4[[#This Row],[DisputedFlag]]="","",IF(Table4[[#This Row],[DisputedFlag]]="Yes",1,0))</f>
        <v>1</v>
      </c>
      <c r="T943">
        <f>IF(Table4[[#This Row],[PaymentStatus]]="Open",1,0)</f>
        <v>0</v>
      </c>
      <c r="U943">
        <f>IF(Table4[[#This Row],[InvoiceDate]]&lt;&gt;"",YEAR(Table4[[#This Row],[InvoiceDate]]),"")</f>
        <v>2013</v>
      </c>
    </row>
    <row r="944" spans="1:21" x14ac:dyDescent="0.4">
      <c r="A944" t="s">
        <v>1104</v>
      </c>
      <c r="B944" t="s">
        <v>948</v>
      </c>
      <c r="C944" t="s">
        <v>886</v>
      </c>
      <c r="D944" s="1">
        <v>41441</v>
      </c>
      <c r="E944" s="1">
        <v>41471</v>
      </c>
      <c r="F944">
        <v>62.26</v>
      </c>
      <c r="H944" t="s">
        <v>28</v>
      </c>
      <c r="I944" s="1">
        <v>41441</v>
      </c>
      <c r="J944">
        <v>0</v>
      </c>
      <c r="K944" t="s">
        <v>834</v>
      </c>
      <c r="L944">
        <v>770</v>
      </c>
      <c r="M944" s="1">
        <v>41181</v>
      </c>
      <c r="N944" t="s">
        <v>838</v>
      </c>
      <c r="O944" t="s">
        <v>947</v>
      </c>
      <c r="P944" t="s">
        <v>949</v>
      </c>
      <c r="Q944" t="str">
        <f>IF(Table4[[#This Row],[DaysLate]]="","NA",IF(Table4[[#This Row],[DaysLate]]&lt;=0,"On Time",IF(Table4[[#This Row],[DaysLate]]&lt;=30,"1-30 Days",IF(Table4[[#This Row],[DaysLate]]&lt;=60,"30-60 Days",IF(Table4[[#This Row],[DaysLate]]&lt;=90,"60-90 Days","90+ Days")))))</f>
        <v>On Time</v>
      </c>
      <c r="R944">
        <f>IF(Table4[[#This Row],[DaysLate]]="","",IF(Table4[[#This Row],[DaysLate]]&gt;0,1,0))</f>
        <v>0</v>
      </c>
      <c r="S944">
        <f>IF(Table4[[#This Row],[DisputedFlag]]="","",IF(Table4[[#This Row],[DisputedFlag]]="Yes",1,0))</f>
        <v>0</v>
      </c>
      <c r="T944">
        <f>IF(Table4[[#This Row],[PaymentStatus]]="Open",1,0)</f>
        <v>0</v>
      </c>
      <c r="U944">
        <f>IF(Table4[[#This Row],[InvoiceDate]]&lt;&gt;"",YEAR(Table4[[#This Row],[InvoiceDate]]),"")</f>
        <v>2013</v>
      </c>
    </row>
    <row r="945" spans="1:21" x14ac:dyDescent="0.4">
      <c r="A945" t="s">
        <v>1105</v>
      </c>
      <c r="B945" t="s">
        <v>948</v>
      </c>
      <c r="C945" t="s">
        <v>879</v>
      </c>
      <c r="D945" s="1">
        <v>40944</v>
      </c>
      <c r="E945" s="1">
        <v>40914</v>
      </c>
      <c r="F945">
        <v>116.78</v>
      </c>
      <c r="H945" t="s">
        <v>28</v>
      </c>
      <c r="I945" s="1">
        <v>40944</v>
      </c>
      <c r="J945">
        <v>0</v>
      </c>
      <c r="K945" t="s">
        <v>837</v>
      </c>
      <c r="L945">
        <v>406</v>
      </c>
      <c r="M945" s="1">
        <v>40985</v>
      </c>
      <c r="N945" t="s">
        <v>838</v>
      </c>
      <c r="O945" t="s">
        <v>947</v>
      </c>
      <c r="P945" t="s">
        <v>949</v>
      </c>
      <c r="Q945" t="str">
        <f>IF(Table4[[#This Row],[DaysLate]]="","NA",IF(Table4[[#This Row],[DaysLate]]&lt;=0,"On Time",IF(Table4[[#This Row],[DaysLate]]&lt;=30,"1-30 Days",IF(Table4[[#This Row],[DaysLate]]&lt;=60,"30-60 Days",IF(Table4[[#This Row],[DaysLate]]&lt;=90,"60-90 Days","90+ Days")))))</f>
        <v>On Time</v>
      </c>
      <c r="R945">
        <f>IF(Table4[[#This Row],[DaysLate]]="","",IF(Table4[[#This Row],[DaysLate]]&gt;0,1,0))</f>
        <v>0</v>
      </c>
      <c r="S945">
        <f>IF(Table4[[#This Row],[DisputedFlag]]="","",IF(Table4[[#This Row],[DisputedFlag]]="Yes",1,0))</f>
        <v>1</v>
      </c>
      <c r="T945">
        <f>IF(Table4[[#This Row],[PaymentStatus]]="Open",1,0)</f>
        <v>0</v>
      </c>
      <c r="U945">
        <f>IF(Table4[[#This Row],[InvoiceDate]]&lt;&gt;"",YEAR(Table4[[#This Row],[InvoiceDate]]),"")</f>
        <v>2012</v>
      </c>
    </row>
    <row r="946" spans="1:21" x14ac:dyDescent="0.4">
      <c r="A946" t="s">
        <v>1106</v>
      </c>
      <c r="B946" t="s">
        <v>948</v>
      </c>
      <c r="C946" t="s">
        <v>844</v>
      </c>
      <c r="D946" s="1">
        <v>41283</v>
      </c>
      <c r="E946" s="1">
        <v>41284</v>
      </c>
      <c r="F946">
        <v>73.77</v>
      </c>
      <c r="H946" t="s">
        <v>28</v>
      </c>
      <c r="I946" s="1">
        <v>41283</v>
      </c>
      <c r="J946">
        <v>15</v>
      </c>
      <c r="K946" t="s">
        <v>837</v>
      </c>
      <c r="L946">
        <v>770</v>
      </c>
      <c r="M946" s="1">
        <v>41452</v>
      </c>
      <c r="N946" t="s">
        <v>838</v>
      </c>
      <c r="O946" t="s">
        <v>947</v>
      </c>
      <c r="P946" t="s">
        <v>949</v>
      </c>
      <c r="Q946" t="str">
        <f>IF(Table4[[#This Row],[DaysLate]]="","NA",IF(Table4[[#This Row],[DaysLate]]&lt;=0,"On Time",IF(Table4[[#This Row],[DaysLate]]&lt;=30,"1-30 Days",IF(Table4[[#This Row],[DaysLate]]&lt;=60,"30-60 Days",IF(Table4[[#This Row],[DaysLate]]&lt;=90,"60-90 Days","90+ Days")))))</f>
        <v>1-30 Days</v>
      </c>
      <c r="R946">
        <f>IF(Table4[[#This Row],[DaysLate]]="","",IF(Table4[[#This Row],[DaysLate]]&gt;0,1,0))</f>
        <v>1</v>
      </c>
      <c r="S946">
        <f>IF(Table4[[#This Row],[DisputedFlag]]="","",IF(Table4[[#This Row],[DisputedFlag]]="Yes",1,0))</f>
        <v>1</v>
      </c>
      <c r="T946">
        <f>IF(Table4[[#This Row],[PaymentStatus]]="Open",1,0)</f>
        <v>0</v>
      </c>
      <c r="U946">
        <f>IF(Table4[[#This Row],[InvoiceDate]]&lt;&gt;"",YEAR(Table4[[#This Row],[InvoiceDate]]),"")</f>
        <v>2013</v>
      </c>
    </row>
    <row r="947" spans="1:21" x14ac:dyDescent="0.4">
      <c r="A947" t="s">
        <v>1107</v>
      </c>
      <c r="B947" t="s">
        <v>948</v>
      </c>
      <c r="C947" t="s">
        <v>862</v>
      </c>
      <c r="D947" s="1">
        <v>41380</v>
      </c>
      <c r="E947" s="1">
        <v>41410</v>
      </c>
      <c r="F947">
        <v>37.380000000000003</v>
      </c>
      <c r="H947" t="s">
        <v>28</v>
      </c>
      <c r="I947" s="1">
        <v>41380</v>
      </c>
      <c r="J947">
        <v>5</v>
      </c>
      <c r="K947" t="s">
        <v>837</v>
      </c>
      <c r="L947">
        <v>818</v>
      </c>
      <c r="M947" s="1">
        <v>41296</v>
      </c>
      <c r="N947" t="s">
        <v>838</v>
      </c>
      <c r="O947" t="s">
        <v>947</v>
      </c>
      <c r="P947" t="s">
        <v>949</v>
      </c>
      <c r="Q947" t="str">
        <f>IF(Table4[[#This Row],[DaysLate]]="","NA",IF(Table4[[#This Row],[DaysLate]]&lt;=0,"On Time",IF(Table4[[#This Row],[DaysLate]]&lt;=30,"1-30 Days",IF(Table4[[#This Row],[DaysLate]]&lt;=60,"30-60 Days",IF(Table4[[#This Row],[DaysLate]]&lt;=90,"60-90 Days","90+ Days")))))</f>
        <v>1-30 Days</v>
      </c>
      <c r="R947">
        <f>IF(Table4[[#This Row],[DaysLate]]="","",IF(Table4[[#This Row],[DaysLate]]&gt;0,1,0))</f>
        <v>1</v>
      </c>
      <c r="S947">
        <f>IF(Table4[[#This Row],[DisputedFlag]]="","",IF(Table4[[#This Row],[DisputedFlag]]="Yes",1,0))</f>
        <v>1</v>
      </c>
      <c r="T947">
        <f>IF(Table4[[#This Row],[PaymentStatus]]="Open",1,0)</f>
        <v>0</v>
      </c>
      <c r="U947">
        <f>IF(Table4[[#This Row],[InvoiceDate]]&lt;&gt;"",YEAR(Table4[[#This Row],[InvoiceDate]]),"")</f>
        <v>2013</v>
      </c>
    </row>
    <row r="948" spans="1:21" x14ac:dyDescent="0.4">
      <c r="A948" t="s">
        <v>1108</v>
      </c>
      <c r="B948" t="s">
        <v>948</v>
      </c>
      <c r="C948" t="s">
        <v>913</v>
      </c>
      <c r="D948" s="1">
        <v>41212</v>
      </c>
      <c r="E948" s="1">
        <v>41242</v>
      </c>
      <c r="F948">
        <v>60.8</v>
      </c>
      <c r="H948" t="s">
        <v>28</v>
      </c>
      <c r="I948" s="1">
        <v>41212</v>
      </c>
      <c r="J948">
        <v>0</v>
      </c>
      <c r="K948" t="s">
        <v>834</v>
      </c>
      <c r="L948">
        <v>818</v>
      </c>
      <c r="M948" s="1">
        <v>41470</v>
      </c>
      <c r="N948" t="s">
        <v>835</v>
      </c>
      <c r="O948" t="s">
        <v>947</v>
      </c>
      <c r="P948" t="s">
        <v>949</v>
      </c>
      <c r="Q948" t="str">
        <f>IF(Table4[[#This Row],[DaysLate]]="","NA",IF(Table4[[#This Row],[DaysLate]]&lt;=0,"On Time",IF(Table4[[#This Row],[DaysLate]]&lt;=30,"1-30 Days",IF(Table4[[#This Row],[DaysLate]]&lt;=60,"30-60 Days",IF(Table4[[#This Row],[DaysLate]]&lt;=90,"60-90 Days","90+ Days")))))</f>
        <v>On Time</v>
      </c>
      <c r="R948">
        <f>IF(Table4[[#This Row],[DaysLate]]="","",IF(Table4[[#This Row],[DaysLate]]&gt;0,1,0))</f>
        <v>0</v>
      </c>
      <c r="S948">
        <f>IF(Table4[[#This Row],[DisputedFlag]]="","",IF(Table4[[#This Row],[DisputedFlag]]="Yes",1,0))</f>
        <v>0</v>
      </c>
      <c r="T948">
        <f>IF(Table4[[#This Row],[PaymentStatus]]="Open",1,0)</f>
        <v>0</v>
      </c>
      <c r="U948">
        <f>IF(Table4[[#This Row],[InvoiceDate]]&lt;&gt;"",YEAR(Table4[[#This Row],[InvoiceDate]]),"")</f>
        <v>2012</v>
      </c>
    </row>
    <row r="949" spans="1:21" x14ac:dyDescent="0.4">
      <c r="A949" t="s">
        <v>1109</v>
      </c>
      <c r="B949" t="s">
        <v>948</v>
      </c>
      <c r="C949" t="s">
        <v>844</v>
      </c>
      <c r="D949" s="1">
        <v>41418</v>
      </c>
      <c r="E949" s="1">
        <v>41448</v>
      </c>
      <c r="F949">
        <v>102.98</v>
      </c>
      <c r="H949" t="s">
        <v>28</v>
      </c>
      <c r="I949" s="1">
        <v>41418</v>
      </c>
      <c r="J949">
        <v>2</v>
      </c>
      <c r="K949" t="s">
        <v>834</v>
      </c>
      <c r="L949">
        <v>770</v>
      </c>
      <c r="M949" s="1">
        <v>41452</v>
      </c>
      <c r="N949" t="s">
        <v>835</v>
      </c>
      <c r="O949" t="s">
        <v>947</v>
      </c>
      <c r="P949" t="s">
        <v>949</v>
      </c>
      <c r="Q949" t="str">
        <f>IF(Table4[[#This Row],[DaysLate]]="","NA",IF(Table4[[#This Row],[DaysLate]]&lt;=0,"On Time",IF(Table4[[#This Row],[DaysLate]]&lt;=30,"1-30 Days",IF(Table4[[#This Row],[DaysLate]]&lt;=60,"30-60 Days",IF(Table4[[#This Row],[DaysLate]]&lt;=90,"60-90 Days","90+ Days")))))</f>
        <v>1-30 Days</v>
      </c>
      <c r="R949">
        <f>IF(Table4[[#This Row],[DaysLate]]="","",IF(Table4[[#This Row],[DaysLate]]&gt;0,1,0))</f>
        <v>1</v>
      </c>
      <c r="S949">
        <f>IF(Table4[[#This Row],[DisputedFlag]]="","",IF(Table4[[#This Row],[DisputedFlag]]="Yes",1,0))</f>
        <v>0</v>
      </c>
      <c r="T949">
        <f>IF(Table4[[#This Row],[PaymentStatus]]="Open",1,0)</f>
        <v>0</v>
      </c>
      <c r="U949">
        <f>IF(Table4[[#This Row],[InvoiceDate]]&lt;&gt;"",YEAR(Table4[[#This Row],[InvoiceDate]]),"")</f>
        <v>2013</v>
      </c>
    </row>
    <row r="950" spans="1:21" x14ac:dyDescent="0.4">
      <c r="A950" t="s">
        <v>1110</v>
      </c>
      <c r="B950" t="s">
        <v>948</v>
      </c>
      <c r="C950" t="s">
        <v>882</v>
      </c>
      <c r="D950" s="1">
        <v>41018</v>
      </c>
      <c r="E950" s="1">
        <v>41048</v>
      </c>
      <c r="F950">
        <v>70.02</v>
      </c>
      <c r="H950" t="s">
        <v>28</v>
      </c>
      <c r="I950" s="1">
        <v>41018</v>
      </c>
      <c r="J950">
        <v>2</v>
      </c>
      <c r="K950" t="s">
        <v>834</v>
      </c>
      <c r="L950">
        <v>406</v>
      </c>
      <c r="M950" s="1">
        <v>41368</v>
      </c>
      <c r="N950" t="s">
        <v>835</v>
      </c>
      <c r="O950" t="s">
        <v>947</v>
      </c>
      <c r="P950" t="s">
        <v>949</v>
      </c>
      <c r="Q950" t="str">
        <f>IF(Table4[[#This Row],[DaysLate]]="","NA",IF(Table4[[#This Row],[DaysLate]]&lt;=0,"On Time",IF(Table4[[#This Row],[DaysLate]]&lt;=30,"1-30 Days",IF(Table4[[#This Row],[DaysLate]]&lt;=60,"30-60 Days",IF(Table4[[#This Row],[DaysLate]]&lt;=90,"60-90 Days","90+ Days")))))</f>
        <v>1-30 Days</v>
      </c>
      <c r="R950">
        <f>IF(Table4[[#This Row],[DaysLate]]="","",IF(Table4[[#This Row],[DaysLate]]&gt;0,1,0))</f>
        <v>1</v>
      </c>
      <c r="S950">
        <f>IF(Table4[[#This Row],[DisputedFlag]]="","",IF(Table4[[#This Row],[DisputedFlag]]="Yes",1,0))</f>
        <v>0</v>
      </c>
      <c r="T950">
        <f>IF(Table4[[#This Row],[PaymentStatus]]="Open",1,0)</f>
        <v>0</v>
      </c>
      <c r="U950">
        <f>IF(Table4[[#This Row],[InvoiceDate]]&lt;&gt;"",YEAR(Table4[[#This Row],[InvoiceDate]]),"")</f>
        <v>2012</v>
      </c>
    </row>
    <row r="951" spans="1:21" x14ac:dyDescent="0.4">
      <c r="A951" t="s">
        <v>1111</v>
      </c>
      <c r="B951" t="s">
        <v>948</v>
      </c>
      <c r="C951" t="s">
        <v>883</v>
      </c>
      <c r="D951" s="1">
        <v>41256</v>
      </c>
      <c r="E951" s="1">
        <v>41609</v>
      </c>
      <c r="F951">
        <v>36.090000000000003</v>
      </c>
      <c r="H951" t="s">
        <v>28</v>
      </c>
      <c r="I951" s="1">
        <v>41256</v>
      </c>
      <c r="J951">
        <v>18</v>
      </c>
      <c r="K951" t="s">
        <v>834</v>
      </c>
      <c r="L951">
        <v>897</v>
      </c>
      <c r="M951" s="1">
        <v>41084</v>
      </c>
      <c r="N951" t="s">
        <v>838</v>
      </c>
      <c r="O951" t="s">
        <v>947</v>
      </c>
      <c r="P951" t="s">
        <v>949</v>
      </c>
      <c r="Q951" t="str">
        <f>IF(Table4[[#This Row],[DaysLate]]="","NA",IF(Table4[[#This Row],[DaysLate]]&lt;=0,"On Time",IF(Table4[[#This Row],[DaysLate]]&lt;=30,"1-30 Days",IF(Table4[[#This Row],[DaysLate]]&lt;=60,"30-60 Days",IF(Table4[[#This Row],[DaysLate]]&lt;=90,"60-90 Days","90+ Days")))))</f>
        <v>1-30 Days</v>
      </c>
      <c r="R951">
        <f>IF(Table4[[#This Row],[DaysLate]]="","",IF(Table4[[#This Row],[DaysLate]]&gt;0,1,0))</f>
        <v>1</v>
      </c>
      <c r="S951">
        <f>IF(Table4[[#This Row],[DisputedFlag]]="","",IF(Table4[[#This Row],[DisputedFlag]]="Yes",1,0))</f>
        <v>0</v>
      </c>
      <c r="T951">
        <f>IF(Table4[[#This Row],[PaymentStatus]]="Open",1,0)</f>
        <v>0</v>
      </c>
      <c r="U951">
        <f>IF(Table4[[#This Row],[InvoiceDate]]&lt;&gt;"",YEAR(Table4[[#This Row],[InvoiceDate]]),"")</f>
        <v>2012</v>
      </c>
    </row>
    <row r="952" spans="1:21" x14ac:dyDescent="0.4">
      <c r="A952" t="s">
        <v>1112</v>
      </c>
      <c r="B952" t="s">
        <v>948</v>
      </c>
      <c r="C952" t="s">
        <v>909</v>
      </c>
      <c r="D952" s="1">
        <v>40997</v>
      </c>
      <c r="E952" s="1">
        <v>41027</v>
      </c>
      <c r="F952">
        <v>14.94</v>
      </c>
      <c r="H952" t="s">
        <v>28</v>
      </c>
      <c r="I952" s="1">
        <v>40997</v>
      </c>
      <c r="J952">
        <v>15</v>
      </c>
      <c r="K952" t="s">
        <v>837</v>
      </c>
      <c r="L952">
        <v>897</v>
      </c>
      <c r="M952" s="1">
        <v>41493</v>
      </c>
      <c r="N952" t="s">
        <v>835</v>
      </c>
      <c r="O952" t="s">
        <v>947</v>
      </c>
      <c r="P952" t="s">
        <v>949</v>
      </c>
      <c r="Q952" t="str">
        <f>IF(Table4[[#This Row],[DaysLate]]="","NA",IF(Table4[[#This Row],[DaysLate]]&lt;=0,"On Time",IF(Table4[[#This Row],[DaysLate]]&lt;=30,"1-30 Days",IF(Table4[[#This Row],[DaysLate]]&lt;=60,"30-60 Days",IF(Table4[[#This Row],[DaysLate]]&lt;=90,"60-90 Days","90+ Days")))))</f>
        <v>1-30 Days</v>
      </c>
      <c r="R952">
        <f>IF(Table4[[#This Row],[DaysLate]]="","",IF(Table4[[#This Row],[DaysLate]]&gt;0,1,0))</f>
        <v>1</v>
      </c>
      <c r="S952">
        <f>IF(Table4[[#This Row],[DisputedFlag]]="","",IF(Table4[[#This Row],[DisputedFlag]]="Yes",1,0))</f>
        <v>1</v>
      </c>
      <c r="T952">
        <f>IF(Table4[[#This Row],[PaymentStatus]]="Open",1,0)</f>
        <v>0</v>
      </c>
      <c r="U952">
        <f>IF(Table4[[#This Row],[InvoiceDate]]&lt;&gt;"",YEAR(Table4[[#This Row],[InvoiceDate]]),"")</f>
        <v>2012</v>
      </c>
    </row>
    <row r="953" spans="1:21" x14ac:dyDescent="0.4">
      <c r="A953" t="s">
        <v>1113</v>
      </c>
      <c r="B953" t="s">
        <v>948</v>
      </c>
      <c r="C953" t="s">
        <v>881</v>
      </c>
      <c r="D953" s="1">
        <v>41611</v>
      </c>
      <c r="E953" s="1">
        <v>41582</v>
      </c>
      <c r="F953">
        <v>46.63</v>
      </c>
      <c r="H953" t="s">
        <v>28</v>
      </c>
      <c r="I953" s="1">
        <v>41611</v>
      </c>
      <c r="J953">
        <v>0</v>
      </c>
      <c r="K953" t="s">
        <v>834</v>
      </c>
      <c r="L953">
        <v>391</v>
      </c>
      <c r="M953" s="1">
        <v>41525</v>
      </c>
      <c r="N953" t="s">
        <v>835</v>
      </c>
      <c r="O953" t="s">
        <v>947</v>
      </c>
      <c r="P953" t="s">
        <v>949</v>
      </c>
      <c r="Q953" t="str">
        <f>IF(Table4[[#This Row],[DaysLate]]="","NA",IF(Table4[[#This Row],[DaysLate]]&lt;=0,"On Time",IF(Table4[[#This Row],[DaysLate]]&lt;=30,"1-30 Days",IF(Table4[[#This Row],[DaysLate]]&lt;=60,"30-60 Days",IF(Table4[[#This Row],[DaysLate]]&lt;=90,"60-90 Days","90+ Days")))))</f>
        <v>On Time</v>
      </c>
      <c r="R953">
        <f>IF(Table4[[#This Row],[DaysLate]]="","",IF(Table4[[#This Row],[DaysLate]]&gt;0,1,0))</f>
        <v>0</v>
      </c>
      <c r="S953">
        <f>IF(Table4[[#This Row],[DisputedFlag]]="","",IF(Table4[[#This Row],[DisputedFlag]]="Yes",1,0))</f>
        <v>0</v>
      </c>
      <c r="T953">
        <f>IF(Table4[[#This Row],[PaymentStatus]]="Open",1,0)</f>
        <v>0</v>
      </c>
      <c r="U953">
        <f>IF(Table4[[#This Row],[InvoiceDate]]&lt;&gt;"",YEAR(Table4[[#This Row],[InvoiceDate]]),"")</f>
        <v>2013</v>
      </c>
    </row>
    <row r="954" spans="1:21" x14ac:dyDescent="0.4">
      <c r="A954" t="s">
        <v>1114</v>
      </c>
      <c r="B954" t="s">
        <v>948</v>
      </c>
      <c r="C954" t="s">
        <v>914</v>
      </c>
      <c r="D954" s="1">
        <v>41097</v>
      </c>
      <c r="E954" s="1">
        <v>41068</v>
      </c>
      <c r="F954">
        <v>10.92</v>
      </c>
      <c r="H954" t="s">
        <v>28</v>
      </c>
      <c r="I954" s="1">
        <v>41097</v>
      </c>
      <c r="J954">
        <v>10</v>
      </c>
      <c r="K954" t="s">
        <v>834</v>
      </c>
      <c r="L954">
        <v>391</v>
      </c>
      <c r="M954" s="1">
        <v>41445</v>
      </c>
      <c r="N954" t="s">
        <v>835</v>
      </c>
      <c r="O954" t="s">
        <v>947</v>
      </c>
      <c r="P954" t="s">
        <v>949</v>
      </c>
      <c r="Q954" t="str">
        <f>IF(Table4[[#This Row],[DaysLate]]="","NA",IF(Table4[[#This Row],[DaysLate]]&lt;=0,"On Time",IF(Table4[[#This Row],[DaysLate]]&lt;=30,"1-30 Days",IF(Table4[[#This Row],[DaysLate]]&lt;=60,"30-60 Days",IF(Table4[[#This Row],[DaysLate]]&lt;=90,"60-90 Days","90+ Days")))))</f>
        <v>1-30 Days</v>
      </c>
      <c r="R954">
        <f>IF(Table4[[#This Row],[DaysLate]]="","",IF(Table4[[#This Row],[DaysLate]]&gt;0,1,0))</f>
        <v>1</v>
      </c>
      <c r="S954">
        <f>IF(Table4[[#This Row],[DisputedFlag]]="","",IF(Table4[[#This Row],[DisputedFlag]]="Yes",1,0))</f>
        <v>0</v>
      </c>
      <c r="T954">
        <f>IF(Table4[[#This Row],[PaymentStatus]]="Open",1,0)</f>
        <v>0</v>
      </c>
      <c r="U954">
        <f>IF(Table4[[#This Row],[InvoiceDate]]&lt;&gt;"",YEAR(Table4[[#This Row],[InvoiceDate]]),"")</f>
        <v>2012</v>
      </c>
    </row>
    <row r="955" spans="1:21" x14ac:dyDescent="0.4">
      <c r="A955" t="s">
        <v>1115</v>
      </c>
      <c r="B955" t="s">
        <v>948</v>
      </c>
      <c r="C955" t="s">
        <v>862</v>
      </c>
      <c r="D955" s="1">
        <v>41059</v>
      </c>
      <c r="E955" s="1">
        <v>41089</v>
      </c>
      <c r="F955">
        <v>42.76</v>
      </c>
      <c r="H955" t="s">
        <v>28</v>
      </c>
      <c r="I955" s="1">
        <v>41059</v>
      </c>
      <c r="J955">
        <v>10</v>
      </c>
      <c r="K955" t="s">
        <v>837</v>
      </c>
      <c r="L955">
        <v>818</v>
      </c>
      <c r="M955" s="1">
        <v>41296</v>
      </c>
      <c r="N955" t="s">
        <v>835</v>
      </c>
      <c r="O955" t="s">
        <v>947</v>
      </c>
      <c r="P955" t="s">
        <v>949</v>
      </c>
      <c r="Q955" t="str">
        <f>IF(Table4[[#This Row],[DaysLate]]="","NA",IF(Table4[[#This Row],[DaysLate]]&lt;=0,"On Time",IF(Table4[[#This Row],[DaysLate]]&lt;=30,"1-30 Days",IF(Table4[[#This Row],[DaysLate]]&lt;=60,"30-60 Days",IF(Table4[[#This Row],[DaysLate]]&lt;=90,"60-90 Days","90+ Days")))))</f>
        <v>1-30 Days</v>
      </c>
      <c r="R955">
        <f>IF(Table4[[#This Row],[DaysLate]]="","",IF(Table4[[#This Row],[DaysLate]]&gt;0,1,0))</f>
        <v>1</v>
      </c>
      <c r="S955">
        <f>IF(Table4[[#This Row],[DisputedFlag]]="","",IF(Table4[[#This Row],[DisputedFlag]]="Yes",1,0))</f>
        <v>1</v>
      </c>
      <c r="T955">
        <f>IF(Table4[[#This Row],[PaymentStatus]]="Open",1,0)</f>
        <v>0</v>
      </c>
      <c r="U955">
        <f>IF(Table4[[#This Row],[InvoiceDate]]&lt;&gt;"",YEAR(Table4[[#This Row],[InvoiceDate]]),"")</f>
        <v>2012</v>
      </c>
    </row>
    <row r="956" spans="1:21" x14ac:dyDescent="0.4">
      <c r="A956" t="s">
        <v>1116</v>
      </c>
      <c r="B956" t="s">
        <v>948</v>
      </c>
      <c r="C956" t="s">
        <v>858</v>
      </c>
      <c r="D956" s="1">
        <v>41207</v>
      </c>
      <c r="E956" s="1">
        <v>41237</v>
      </c>
      <c r="F956">
        <v>50.97</v>
      </c>
      <c r="H956" t="s">
        <v>28</v>
      </c>
      <c r="I956" s="1">
        <v>41207</v>
      </c>
      <c r="J956">
        <v>0</v>
      </c>
      <c r="K956" t="s">
        <v>834</v>
      </c>
      <c r="L956">
        <v>391</v>
      </c>
      <c r="M956" s="1">
        <v>41334</v>
      </c>
      <c r="N956" t="s">
        <v>835</v>
      </c>
      <c r="O956" t="s">
        <v>947</v>
      </c>
      <c r="P956" t="s">
        <v>949</v>
      </c>
      <c r="Q956" t="str">
        <f>IF(Table4[[#This Row],[DaysLate]]="","NA",IF(Table4[[#This Row],[DaysLate]]&lt;=0,"On Time",IF(Table4[[#This Row],[DaysLate]]&lt;=30,"1-30 Days",IF(Table4[[#This Row],[DaysLate]]&lt;=60,"30-60 Days",IF(Table4[[#This Row],[DaysLate]]&lt;=90,"60-90 Days","90+ Days")))))</f>
        <v>On Time</v>
      </c>
      <c r="R956">
        <f>IF(Table4[[#This Row],[DaysLate]]="","",IF(Table4[[#This Row],[DaysLate]]&gt;0,1,0))</f>
        <v>0</v>
      </c>
      <c r="S956">
        <f>IF(Table4[[#This Row],[DisputedFlag]]="","",IF(Table4[[#This Row],[DisputedFlag]]="Yes",1,0))</f>
        <v>0</v>
      </c>
      <c r="T956">
        <f>IF(Table4[[#This Row],[PaymentStatus]]="Open",1,0)</f>
        <v>0</v>
      </c>
      <c r="U956">
        <f>IF(Table4[[#This Row],[InvoiceDate]]&lt;&gt;"",YEAR(Table4[[#This Row],[InvoiceDate]]),"")</f>
        <v>2012</v>
      </c>
    </row>
    <row r="957" spans="1:21" x14ac:dyDescent="0.4">
      <c r="A957" t="s">
        <v>1117</v>
      </c>
      <c r="B957" t="s">
        <v>948</v>
      </c>
      <c r="C957" t="s">
        <v>906</v>
      </c>
      <c r="D957" s="1">
        <v>41326</v>
      </c>
      <c r="E957" s="1">
        <v>41356</v>
      </c>
      <c r="F957">
        <v>73.59</v>
      </c>
      <c r="H957" t="s">
        <v>28</v>
      </c>
      <c r="I957" s="1">
        <v>41326</v>
      </c>
      <c r="J957">
        <v>0</v>
      </c>
      <c r="K957" t="s">
        <v>834</v>
      </c>
      <c r="L957">
        <v>391</v>
      </c>
      <c r="M957" s="1">
        <v>41021</v>
      </c>
      <c r="N957" t="s">
        <v>838</v>
      </c>
      <c r="O957" t="s">
        <v>947</v>
      </c>
      <c r="P957" t="s">
        <v>949</v>
      </c>
      <c r="Q957" t="str">
        <f>IF(Table4[[#This Row],[DaysLate]]="","NA",IF(Table4[[#This Row],[DaysLate]]&lt;=0,"On Time",IF(Table4[[#This Row],[DaysLate]]&lt;=30,"1-30 Days",IF(Table4[[#This Row],[DaysLate]]&lt;=60,"30-60 Days",IF(Table4[[#This Row],[DaysLate]]&lt;=90,"60-90 Days","90+ Days")))))</f>
        <v>On Time</v>
      </c>
      <c r="R957">
        <f>IF(Table4[[#This Row],[DaysLate]]="","",IF(Table4[[#This Row],[DaysLate]]&gt;0,1,0))</f>
        <v>0</v>
      </c>
      <c r="S957">
        <f>IF(Table4[[#This Row],[DisputedFlag]]="","",IF(Table4[[#This Row],[DisputedFlag]]="Yes",1,0))</f>
        <v>0</v>
      </c>
      <c r="T957">
        <f>IF(Table4[[#This Row],[PaymentStatus]]="Open",1,0)</f>
        <v>0</v>
      </c>
      <c r="U957">
        <f>IF(Table4[[#This Row],[InvoiceDate]]&lt;&gt;"",YEAR(Table4[[#This Row],[InvoiceDate]]),"")</f>
        <v>2013</v>
      </c>
    </row>
    <row r="958" spans="1:21" x14ac:dyDescent="0.4">
      <c r="A958" t="s">
        <v>1118</v>
      </c>
      <c r="B958" t="s">
        <v>948</v>
      </c>
      <c r="C958" t="s">
        <v>888</v>
      </c>
      <c r="D958" s="1">
        <v>41520</v>
      </c>
      <c r="E958" s="1">
        <v>41490</v>
      </c>
      <c r="F958">
        <v>46.61</v>
      </c>
      <c r="H958" t="s">
        <v>28</v>
      </c>
      <c r="I958" s="1">
        <v>41520</v>
      </c>
      <c r="J958">
        <v>8</v>
      </c>
      <c r="K958" t="s">
        <v>834</v>
      </c>
      <c r="L958">
        <v>770</v>
      </c>
      <c r="M958" s="1">
        <v>40986</v>
      </c>
      <c r="N958" t="s">
        <v>838</v>
      </c>
      <c r="O958" t="s">
        <v>947</v>
      </c>
      <c r="P958" t="s">
        <v>949</v>
      </c>
      <c r="Q958" t="str">
        <f>IF(Table4[[#This Row],[DaysLate]]="","NA",IF(Table4[[#This Row],[DaysLate]]&lt;=0,"On Time",IF(Table4[[#This Row],[DaysLate]]&lt;=30,"1-30 Days",IF(Table4[[#This Row],[DaysLate]]&lt;=60,"30-60 Days",IF(Table4[[#This Row],[DaysLate]]&lt;=90,"60-90 Days","90+ Days")))))</f>
        <v>1-30 Days</v>
      </c>
      <c r="R958">
        <f>IF(Table4[[#This Row],[DaysLate]]="","",IF(Table4[[#This Row],[DaysLate]]&gt;0,1,0))</f>
        <v>1</v>
      </c>
      <c r="S958">
        <f>IF(Table4[[#This Row],[DisputedFlag]]="","",IF(Table4[[#This Row],[DisputedFlag]]="Yes",1,0))</f>
        <v>0</v>
      </c>
      <c r="T958">
        <f>IF(Table4[[#This Row],[PaymentStatus]]="Open",1,0)</f>
        <v>0</v>
      </c>
      <c r="U958">
        <f>IF(Table4[[#This Row],[InvoiceDate]]&lt;&gt;"",YEAR(Table4[[#This Row],[InvoiceDate]]),"")</f>
        <v>2013</v>
      </c>
    </row>
    <row r="959" spans="1:21" x14ac:dyDescent="0.4">
      <c r="A959" t="s">
        <v>1119</v>
      </c>
      <c r="B959" t="s">
        <v>948</v>
      </c>
      <c r="C959" t="s">
        <v>887</v>
      </c>
      <c r="D959" s="1">
        <v>41180</v>
      </c>
      <c r="E959" s="1">
        <v>41210</v>
      </c>
      <c r="F959">
        <v>60.14</v>
      </c>
      <c r="H959" t="s">
        <v>28</v>
      </c>
      <c r="I959" s="1">
        <v>41180</v>
      </c>
      <c r="J959">
        <v>0</v>
      </c>
      <c r="K959" t="s">
        <v>834</v>
      </c>
      <c r="L959">
        <v>406</v>
      </c>
      <c r="M959" s="1">
        <v>41048</v>
      </c>
      <c r="N959" t="s">
        <v>838</v>
      </c>
      <c r="O959" t="s">
        <v>947</v>
      </c>
      <c r="P959" t="s">
        <v>949</v>
      </c>
      <c r="Q959" t="str">
        <f>IF(Table4[[#This Row],[DaysLate]]="","NA",IF(Table4[[#This Row],[DaysLate]]&lt;=0,"On Time",IF(Table4[[#This Row],[DaysLate]]&lt;=30,"1-30 Days",IF(Table4[[#This Row],[DaysLate]]&lt;=60,"30-60 Days",IF(Table4[[#This Row],[DaysLate]]&lt;=90,"60-90 Days","90+ Days")))))</f>
        <v>On Time</v>
      </c>
      <c r="R959">
        <f>IF(Table4[[#This Row],[DaysLate]]="","",IF(Table4[[#This Row],[DaysLate]]&gt;0,1,0))</f>
        <v>0</v>
      </c>
      <c r="S959">
        <f>IF(Table4[[#This Row],[DisputedFlag]]="","",IF(Table4[[#This Row],[DisputedFlag]]="Yes",1,0))</f>
        <v>0</v>
      </c>
      <c r="T959">
        <f>IF(Table4[[#This Row],[PaymentStatus]]="Open",1,0)</f>
        <v>0</v>
      </c>
      <c r="U959">
        <f>IF(Table4[[#This Row],[InvoiceDate]]&lt;&gt;"",YEAR(Table4[[#This Row],[InvoiceDate]]),"")</f>
        <v>2012</v>
      </c>
    </row>
    <row r="960" spans="1:21" x14ac:dyDescent="0.4">
      <c r="A960" t="s">
        <v>1120</v>
      </c>
      <c r="B960" t="s">
        <v>948</v>
      </c>
      <c r="C960" t="s">
        <v>839</v>
      </c>
      <c r="D960" s="1">
        <v>41419</v>
      </c>
      <c r="E960" s="1">
        <v>41449</v>
      </c>
      <c r="F960">
        <v>56.09</v>
      </c>
      <c r="H960" t="s">
        <v>28</v>
      </c>
      <c r="I960" s="1">
        <v>41419</v>
      </c>
      <c r="J960">
        <v>0</v>
      </c>
      <c r="K960" t="s">
        <v>834</v>
      </c>
      <c r="L960">
        <v>391</v>
      </c>
      <c r="M960" s="1">
        <v>40934</v>
      </c>
      <c r="N960" t="s">
        <v>838</v>
      </c>
      <c r="O960" t="s">
        <v>947</v>
      </c>
      <c r="P960" t="s">
        <v>949</v>
      </c>
      <c r="Q960" t="str">
        <f>IF(Table4[[#This Row],[DaysLate]]="","NA",IF(Table4[[#This Row],[DaysLate]]&lt;=0,"On Time",IF(Table4[[#This Row],[DaysLate]]&lt;=30,"1-30 Days",IF(Table4[[#This Row],[DaysLate]]&lt;=60,"30-60 Days",IF(Table4[[#This Row],[DaysLate]]&lt;=90,"60-90 Days","90+ Days")))))</f>
        <v>On Time</v>
      </c>
      <c r="R960">
        <f>IF(Table4[[#This Row],[DaysLate]]="","",IF(Table4[[#This Row],[DaysLate]]&gt;0,1,0))</f>
        <v>0</v>
      </c>
      <c r="S960">
        <f>IF(Table4[[#This Row],[DisputedFlag]]="","",IF(Table4[[#This Row],[DisputedFlag]]="Yes",1,0))</f>
        <v>0</v>
      </c>
      <c r="T960">
        <f>IF(Table4[[#This Row],[PaymentStatus]]="Open",1,0)</f>
        <v>0</v>
      </c>
      <c r="U960">
        <f>IF(Table4[[#This Row],[InvoiceDate]]&lt;&gt;"",YEAR(Table4[[#This Row],[InvoiceDate]]),"")</f>
        <v>2013</v>
      </c>
    </row>
    <row r="961" spans="1:21" x14ac:dyDescent="0.4">
      <c r="A961" t="s">
        <v>1121</v>
      </c>
      <c r="B961" t="s">
        <v>948</v>
      </c>
      <c r="C961" t="s">
        <v>914</v>
      </c>
      <c r="D961" s="1">
        <v>41179</v>
      </c>
      <c r="E961" s="1">
        <v>41209</v>
      </c>
      <c r="F961">
        <v>61.07</v>
      </c>
      <c r="H961" t="s">
        <v>28</v>
      </c>
      <c r="I961" s="1">
        <v>41179</v>
      </c>
      <c r="J961">
        <v>0</v>
      </c>
      <c r="K961" t="s">
        <v>834</v>
      </c>
      <c r="L961">
        <v>391</v>
      </c>
      <c r="M961" s="1">
        <v>41445</v>
      </c>
      <c r="N961" t="s">
        <v>835</v>
      </c>
      <c r="O961" t="s">
        <v>947</v>
      </c>
      <c r="P961" t="s">
        <v>949</v>
      </c>
      <c r="Q961" t="str">
        <f>IF(Table4[[#This Row],[DaysLate]]="","NA",IF(Table4[[#This Row],[DaysLate]]&lt;=0,"On Time",IF(Table4[[#This Row],[DaysLate]]&lt;=30,"1-30 Days",IF(Table4[[#This Row],[DaysLate]]&lt;=60,"30-60 Days",IF(Table4[[#This Row],[DaysLate]]&lt;=90,"60-90 Days","90+ Days")))))</f>
        <v>On Time</v>
      </c>
      <c r="R961">
        <f>IF(Table4[[#This Row],[DaysLate]]="","",IF(Table4[[#This Row],[DaysLate]]&gt;0,1,0))</f>
        <v>0</v>
      </c>
      <c r="S961">
        <f>IF(Table4[[#This Row],[DisputedFlag]]="","",IF(Table4[[#This Row],[DisputedFlag]]="Yes",1,0))</f>
        <v>0</v>
      </c>
      <c r="T961">
        <f>IF(Table4[[#This Row],[PaymentStatus]]="Open",1,0)</f>
        <v>0</v>
      </c>
      <c r="U961">
        <f>IF(Table4[[#This Row],[InvoiceDate]]&lt;&gt;"",YEAR(Table4[[#This Row],[InvoiceDate]]),"")</f>
        <v>2012</v>
      </c>
    </row>
    <row r="962" spans="1:21" x14ac:dyDescent="0.4">
      <c r="A962" t="s">
        <v>1122</v>
      </c>
      <c r="B962" t="s">
        <v>948</v>
      </c>
      <c r="C962" t="s">
        <v>882</v>
      </c>
      <c r="D962" s="1">
        <v>41458</v>
      </c>
      <c r="E962" s="1">
        <v>41429</v>
      </c>
      <c r="F962">
        <v>90.34</v>
      </c>
      <c r="H962" t="s">
        <v>28</v>
      </c>
      <c r="I962" s="1">
        <v>41458</v>
      </c>
      <c r="J962">
        <v>2</v>
      </c>
      <c r="K962" t="s">
        <v>834</v>
      </c>
      <c r="L962">
        <v>406</v>
      </c>
      <c r="M962" s="1">
        <v>41368</v>
      </c>
      <c r="N962" t="s">
        <v>835</v>
      </c>
      <c r="O962" t="s">
        <v>947</v>
      </c>
      <c r="P962" t="s">
        <v>949</v>
      </c>
      <c r="Q962" t="str">
        <f>IF(Table4[[#This Row],[DaysLate]]="","NA",IF(Table4[[#This Row],[DaysLate]]&lt;=0,"On Time",IF(Table4[[#This Row],[DaysLate]]&lt;=30,"1-30 Days",IF(Table4[[#This Row],[DaysLate]]&lt;=60,"30-60 Days",IF(Table4[[#This Row],[DaysLate]]&lt;=90,"60-90 Days","90+ Days")))))</f>
        <v>1-30 Days</v>
      </c>
      <c r="R962">
        <f>IF(Table4[[#This Row],[DaysLate]]="","",IF(Table4[[#This Row],[DaysLate]]&gt;0,1,0))</f>
        <v>1</v>
      </c>
      <c r="S962">
        <f>IF(Table4[[#This Row],[DisputedFlag]]="","",IF(Table4[[#This Row],[DisputedFlag]]="Yes",1,0))</f>
        <v>0</v>
      </c>
      <c r="T962">
        <f>IF(Table4[[#This Row],[PaymentStatus]]="Open",1,0)</f>
        <v>0</v>
      </c>
      <c r="U962">
        <f>IF(Table4[[#This Row],[InvoiceDate]]&lt;&gt;"",YEAR(Table4[[#This Row],[InvoiceDate]]),"")</f>
        <v>2013</v>
      </c>
    </row>
    <row r="963" spans="1:21" x14ac:dyDescent="0.4">
      <c r="A963" t="s">
        <v>1123</v>
      </c>
      <c r="B963" t="s">
        <v>948</v>
      </c>
      <c r="C963" t="s">
        <v>853</v>
      </c>
      <c r="D963" s="1">
        <v>41337</v>
      </c>
      <c r="E963" s="1">
        <v>41338</v>
      </c>
      <c r="F963">
        <v>77.790000000000006</v>
      </c>
      <c r="H963" t="s">
        <v>28</v>
      </c>
      <c r="I963" s="1">
        <v>41337</v>
      </c>
      <c r="J963">
        <v>0</v>
      </c>
      <c r="K963" t="s">
        <v>837</v>
      </c>
      <c r="L963">
        <v>818</v>
      </c>
      <c r="M963" s="1">
        <v>41153</v>
      </c>
      <c r="N963" t="s">
        <v>838</v>
      </c>
      <c r="O963" t="s">
        <v>947</v>
      </c>
      <c r="P963" t="s">
        <v>949</v>
      </c>
      <c r="Q963" t="str">
        <f>IF(Table4[[#This Row],[DaysLate]]="","NA",IF(Table4[[#This Row],[DaysLate]]&lt;=0,"On Time",IF(Table4[[#This Row],[DaysLate]]&lt;=30,"1-30 Days",IF(Table4[[#This Row],[DaysLate]]&lt;=60,"30-60 Days",IF(Table4[[#This Row],[DaysLate]]&lt;=90,"60-90 Days","90+ Days")))))</f>
        <v>On Time</v>
      </c>
      <c r="R963">
        <f>IF(Table4[[#This Row],[DaysLate]]="","",IF(Table4[[#This Row],[DaysLate]]&gt;0,1,0))</f>
        <v>0</v>
      </c>
      <c r="S963">
        <f>IF(Table4[[#This Row],[DisputedFlag]]="","",IF(Table4[[#This Row],[DisputedFlag]]="Yes",1,0))</f>
        <v>1</v>
      </c>
      <c r="T963">
        <f>IF(Table4[[#This Row],[PaymentStatus]]="Open",1,0)</f>
        <v>0</v>
      </c>
      <c r="U963">
        <f>IF(Table4[[#This Row],[InvoiceDate]]&lt;&gt;"",YEAR(Table4[[#This Row],[InvoiceDate]]),"")</f>
        <v>2013</v>
      </c>
    </row>
    <row r="964" spans="1:21" x14ac:dyDescent="0.4">
      <c r="A964" t="s">
        <v>1124</v>
      </c>
      <c r="B964" t="s">
        <v>948</v>
      </c>
      <c r="C964" t="s">
        <v>841</v>
      </c>
      <c r="D964" s="1">
        <v>41320</v>
      </c>
      <c r="E964" s="1">
        <v>41350</v>
      </c>
      <c r="F964">
        <v>76.5</v>
      </c>
      <c r="H964" t="s">
        <v>28</v>
      </c>
      <c r="I964" s="1">
        <v>41320</v>
      </c>
      <c r="J964">
        <v>15</v>
      </c>
      <c r="K964" t="s">
        <v>837</v>
      </c>
      <c r="L964">
        <v>818</v>
      </c>
      <c r="M964" s="1">
        <v>41239</v>
      </c>
      <c r="N964" t="s">
        <v>838</v>
      </c>
      <c r="O964" t="s">
        <v>947</v>
      </c>
      <c r="P964" t="s">
        <v>949</v>
      </c>
      <c r="Q964" t="str">
        <f>IF(Table4[[#This Row],[DaysLate]]="","NA",IF(Table4[[#This Row],[DaysLate]]&lt;=0,"On Time",IF(Table4[[#This Row],[DaysLate]]&lt;=30,"1-30 Days",IF(Table4[[#This Row],[DaysLate]]&lt;=60,"30-60 Days",IF(Table4[[#This Row],[DaysLate]]&lt;=90,"60-90 Days","90+ Days")))))</f>
        <v>1-30 Days</v>
      </c>
      <c r="R964">
        <f>IF(Table4[[#This Row],[DaysLate]]="","",IF(Table4[[#This Row],[DaysLate]]&gt;0,1,0))</f>
        <v>1</v>
      </c>
      <c r="S964">
        <f>IF(Table4[[#This Row],[DisputedFlag]]="","",IF(Table4[[#This Row],[DisputedFlag]]="Yes",1,0))</f>
        <v>1</v>
      </c>
      <c r="T964">
        <f>IF(Table4[[#This Row],[PaymentStatus]]="Open",1,0)</f>
        <v>0</v>
      </c>
      <c r="U964">
        <f>IF(Table4[[#This Row],[InvoiceDate]]&lt;&gt;"",YEAR(Table4[[#This Row],[InvoiceDate]]),"")</f>
        <v>2013</v>
      </c>
    </row>
    <row r="965" spans="1:21" x14ac:dyDescent="0.4">
      <c r="A965" t="s">
        <v>1125</v>
      </c>
      <c r="B965" t="s">
        <v>948</v>
      </c>
      <c r="C965" t="s">
        <v>915</v>
      </c>
      <c r="D965" s="1">
        <v>41500</v>
      </c>
      <c r="E965" s="1">
        <v>41530</v>
      </c>
      <c r="F965">
        <v>44.09</v>
      </c>
      <c r="H965" t="s">
        <v>28</v>
      </c>
      <c r="I965" s="1">
        <v>41500</v>
      </c>
      <c r="J965">
        <v>11</v>
      </c>
      <c r="K965" t="s">
        <v>834</v>
      </c>
      <c r="L965">
        <v>406</v>
      </c>
      <c r="M965" s="1">
        <v>41258</v>
      </c>
      <c r="N965" t="s">
        <v>838</v>
      </c>
      <c r="O965" t="s">
        <v>947</v>
      </c>
      <c r="P965" t="s">
        <v>949</v>
      </c>
      <c r="Q965" t="str">
        <f>IF(Table4[[#This Row],[DaysLate]]="","NA",IF(Table4[[#This Row],[DaysLate]]&lt;=0,"On Time",IF(Table4[[#This Row],[DaysLate]]&lt;=30,"1-30 Days",IF(Table4[[#This Row],[DaysLate]]&lt;=60,"30-60 Days",IF(Table4[[#This Row],[DaysLate]]&lt;=90,"60-90 Days","90+ Days")))))</f>
        <v>1-30 Days</v>
      </c>
      <c r="R965">
        <f>IF(Table4[[#This Row],[DaysLate]]="","",IF(Table4[[#This Row],[DaysLate]]&gt;0,1,0))</f>
        <v>1</v>
      </c>
      <c r="S965">
        <f>IF(Table4[[#This Row],[DisputedFlag]]="","",IF(Table4[[#This Row],[DisputedFlag]]="Yes",1,0))</f>
        <v>0</v>
      </c>
      <c r="T965">
        <f>IF(Table4[[#This Row],[PaymentStatus]]="Open",1,0)</f>
        <v>0</v>
      </c>
      <c r="U965">
        <f>IF(Table4[[#This Row],[InvoiceDate]]&lt;&gt;"",YEAR(Table4[[#This Row],[InvoiceDate]]),"")</f>
        <v>2013</v>
      </c>
    </row>
    <row r="966" spans="1:21" x14ac:dyDescent="0.4">
      <c r="A966" t="s">
        <v>1126</v>
      </c>
      <c r="B966" t="s">
        <v>948</v>
      </c>
      <c r="C966" t="s">
        <v>897</v>
      </c>
      <c r="D966" s="1">
        <v>41064</v>
      </c>
      <c r="E966" s="1">
        <v>41065</v>
      </c>
      <c r="F966">
        <v>35.67</v>
      </c>
      <c r="H966" t="s">
        <v>28</v>
      </c>
      <c r="I966" s="1">
        <v>41064</v>
      </c>
      <c r="J966">
        <v>0</v>
      </c>
      <c r="K966" t="s">
        <v>834</v>
      </c>
      <c r="L966">
        <v>770</v>
      </c>
      <c r="M966" s="1">
        <v>41121</v>
      </c>
      <c r="N966" t="s">
        <v>835</v>
      </c>
      <c r="O966" t="s">
        <v>947</v>
      </c>
      <c r="P966" t="s">
        <v>949</v>
      </c>
      <c r="Q966" t="str">
        <f>IF(Table4[[#This Row],[DaysLate]]="","NA",IF(Table4[[#This Row],[DaysLate]]&lt;=0,"On Time",IF(Table4[[#This Row],[DaysLate]]&lt;=30,"1-30 Days",IF(Table4[[#This Row],[DaysLate]]&lt;=60,"30-60 Days",IF(Table4[[#This Row],[DaysLate]]&lt;=90,"60-90 Days","90+ Days")))))</f>
        <v>On Time</v>
      </c>
      <c r="R966">
        <f>IF(Table4[[#This Row],[DaysLate]]="","",IF(Table4[[#This Row],[DaysLate]]&gt;0,1,0))</f>
        <v>0</v>
      </c>
      <c r="S966">
        <f>IF(Table4[[#This Row],[DisputedFlag]]="","",IF(Table4[[#This Row],[DisputedFlag]]="Yes",1,0))</f>
        <v>0</v>
      </c>
      <c r="T966">
        <f>IF(Table4[[#This Row],[PaymentStatus]]="Open",1,0)</f>
        <v>0</v>
      </c>
      <c r="U966">
        <f>IF(Table4[[#This Row],[InvoiceDate]]&lt;&gt;"",YEAR(Table4[[#This Row],[InvoiceDate]]),"")</f>
        <v>2012</v>
      </c>
    </row>
    <row r="967" spans="1:21" x14ac:dyDescent="0.4">
      <c r="A967" t="s">
        <v>1127</v>
      </c>
      <c r="B967" t="s">
        <v>948</v>
      </c>
      <c r="C967" t="s">
        <v>846</v>
      </c>
      <c r="D967" s="1">
        <v>41536</v>
      </c>
      <c r="E967" s="1">
        <v>41566</v>
      </c>
      <c r="F967">
        <v>23.62</v>
      </c>
      <c r="H967" t="s">
        <v>28</v>
      </c>
      <c r="I967" s="1">
        <v>41536</v>
      </c>
      <c r="J967">
        <v>0</v>
      </c>
      <c r="K967" t="s">
        <v>834</v>
      </c>
      <c r="L967">
        <v>897</v>
      </c>
      <c r="M967" s="1">
        <v>41003</v>
      </c>
      <c r="N967" t="s">
        <v>838</v>
      </c>
      <c r="O967" t="s">
        <v>947</v>
      </c>
      <c r="P967" t="s">
        <v>949</v>
      </c>
      <c r="Q967" t="str">
        <f>IF(Table4[[#This Row],[DaysLate]]="","NA",IF(Table4[[#This Row],[DaysLate]]&lt;=0,"On Time",IF(Table4[[#This Row],[DaysLate]]&lt;=30,"1-30 Days",IF(Table4[[#This Row],[DaysLate]]&lt;=60,"30-60 Days",IF(Table4[[#This Row],[DaysLate]]&lt;=90,"60-90 Days","90+ Days")))))</f>
        <v>On Time</v>
      </c>
      <c r="R967">
        <f>IF(Table4[[#This Row],[DaysLate]]="","",IF(Table4[[#This Row],[DaysLate]]&gt;0,1,0))</f>
        <v>0</v>
      </c>
      <c r="S967">
        <f>IF(Table4[[#This Row],[DisputedFlag]]="","",IF(Table4[[#This Row],[DisputedFlag]]="Yes",1,0))</f>
        <v>0</v>
      </c>
      <c r="T967">
        <f>IF(Table4[[#This Row],[PaymentStatus]]="Open",1,0)</f>
        <v>0</v>
      </c>
      <c r="U967">
        <f>IF(Table4[[#This Row],[InvoiceDate]]&lt;&gt;"",YEAR(Table4[[#This Row],[InvoiceDate]]),"")</f>
        <v>2013</v>
      </c>
    </row>
    <row r="968" spans="1:21" x14ac:dyDescent="0.4">
      <c r="A968" t="s">
        <v>1128</v>
      </c>
      <c r="B968" t="s">
        <v>948</v>
      </c>
      <c r="C968" t="s">
        <v>916</v>
      </c>
      <c r="D968" s="1">
        <v>41278</v>
      </c>
      <c r="E968" s="1">
        <v>41279</v>
      </c>
      <c r="F968">
        <v>50.95</v>
      </c>
      <c r="H968" t="s">
        <v>28</v>
      </c>
      <c r="I968" s="1">
        <v>41278</v>
      </c>
      <c r="J968">
        <v>0</v>
      </c>
      <c r="K968" t="s">
        <v>834</v>
      </c>
      <c r="L968">
        <v>770</v>
      </c>
      <c r="M968" s="1">
        <v>41394</v>
      </c>
      <c r="N968" t="s">
        <v>835</v>
      </c>
      <c r="O968" t="s">
        <v>947</v>
      </c>
      <c r="P968" t="s">
        <v>949</v>
      </c>
      <c r="Q968" t="str">
        <f>IF(Table4[[#This Row],[DaysLate]]="","NA",IF(Table4[[#This Row],[DaysLate]]&lt;=0,"On Time",IF(Table4[[#This Row],[DaysLate]]&lt;=30,"1-30 Days",IF(Table4[[#This Row],[DaysLate]]&lt;=60,"30-60 Days",IF(Table4[[#This Row],[DaysLate]]&lt;=90,"60-90 Days","90+ Days")))))</f>
        <v>On Time</v>
      </c>
      <c r="R968">
        <f>IF(Table4[[#This Row],[DaysLate]]="","",IF(Table4[[#This Row],[DaysLate]]&gt;0,1,0))</f>
        <v>0</v>
      </c>
      <c r="S968">
        <f>IF(Table4[[#This Row],[DisputedFlag]]="","",IF(Table4[[#This Row],[DisputedFlag]]="Yes",1,0))</f>
        <v>0</v>
      </c>
      <c r="T968">
        <f>IF(Table4[[#This Row],[PaymentStatus]]="Open",1,0)</f>
        <v>0</v>
      </c>
      <c r="U968">
        <f>IF(Table4[[#This Row],[InvoiceDate]]&lt;&gt;"",YEAR(Table4[[#This Row],[InvoiceDate]]),"")</f>
        <v>2013</v>
      </c>
    </row>
    <row r="969" spans="1:21" x14ac:dyDescent="0.4">
      <c r="A969" t="s">
        <v>1129</v>
      </c>
      <c r="B969" t="s">
        <v>948</v>
      </c>
      <c r="C969" t="s">
        <v>916</v>
      </c>
      <c r="D969" s="1">
        <v>41267</v>
      </c>
      <c r="E969" s="1">
        <v>41297</v>
      </c>
      <c r="F969">
        <v>64.180000000000007</v>
      </c>
      <c r="H969" t="s">
        <v>28</v>
      </c>
      <c r="I969" s="1">
        <v>41267</v>
      </c>
      <c r="J969">
        <v>0</v>
      </c>
      <c r="K969" t="s">
        <v>834</v>
      </c>
      <c r="L969">
        <v>770</v>
      </c>
      <c r="M969" s="1">
        <v>41394</v>
      </c>
      <c r="N969" t="s">
        <v>835</v>
      </c>
      <c r="O969" t="s">
        <v>947</v>
      </c>
      <c r="P969" t="s">
        <v>949</v>
      </c>
      <c r="Q969" t="str">
        <f>IF(Table4[[#This Row],[DaysLate]]="","NA",IF(Table4[[#This Row],[DaysLate]]&lt;=0,"On Time",IF(Table4[[#This Row],[DaysLate]]&lt;=30,"1-30 Days",IF(Table4[[#This Row],[DaysLate]]&lt;=60,"30-60 Days",IF(Table4[[#This Row],[DaysLate]]&lt;=90,"60-90 Days","90+ Days")))))</f>
        <v>On Time</v>
      </c>
      <c r="R969">
        <f>IF(Table4[[#This Row],[DaysLate]]="","",IF(Table4[[#This Row],[DaysLate]]&gt;0,1,0))</f>
        <v>0</v>
      </c>
      <c r="S969">
        <f>IF(Table4[[#This Row],[DisputedFlag]]="","",IF(Table4[[#This Row],[DisputedFlag]]="Yes",1,0))</f>
        <v>0</v>
      </c>
      <c r="T969">
        <f>IF(Table4[[#This Row],[PaymentStatus]]="Open",1,0)</f>
        <v>0</v>
      </c>
      <c r="U969">
        <f>IF(Table4[[#This Row],[InvoiceDate]]&lt;&gt;"",YEAR(Table4[[#This Row],[InvoiceDate]]),"")</f>
        <v>2012</v>
      </c>
    </row>
    <row r="970" spans="1:21" x14ac:dyDescent="0.4">
      <c r="A970" t="s">
        <v>1130</v>
      </c>
      <c r="B970" t="s">
        <v>948</v>
      </c>
      <c r="C970" t="s">
        <v>903</v>
      </c>
      <c r="D970" s="1">
        <v>40979</v>
      </c>
      <c r="E970" s="1">
        <v>40980</v>
      </c>
      <c r="F970">
        <v>49.01</v>
      </c>
      <c r="H970" t="s">
        <v>28</v>
      </c>
      <c r="I970" s="1">
        <v>40979</v>
      </c>
      <c r="J970">
        <v>0</v>
      </c>
      <c r="K970" t="s">
        <v>834</v>
      </c>
      <c r="L970">
        <v>406</v>
      </c>
      <c r="M970" s="1">
        <v>41006</v>
      </c>
      <c r="N970" t="s">
        <v>838</v>
      </c>
      <c r="O970" t="s">
        <v>947</v>
      </c>
      <c r="P970" t="s">
        <v>949</v>
      </c>
      <c r="Q970" t="str">
        <f>IF(Table4[[#This Row],[DaysLate]]="","NA",IF(Table4[[#This Row],[DaysLate]]&lt;=0,"On Time",IF(Table4[[#This Row],[DaysLate]]&lt;=30,"1-30 Days",IF(Table4[[#This Row],[DaysLate]]&lt;=60,"30-60 Days",IF(Table4[[#This Row],[DaysLate]]&lt;=90,"60-90 Days","90+ Days")))))</f>
        <v>On Time</v>
      </c>
      <c r="R970">
        <f>IF(Table4[[#This Row],[DaysLate]]="","",IF(Table4[[#This Row],[DaysLate]]&gt;0,1,0))</f>
        <v>0</v>
      </c>
      <c r="S970">
        <f>IF(Table4[[#This Row],[DisputedFlag]]="","",IF(Table4[[#This Row],[DisputedFlag]]="Yes",1,0))</f>
        <v>0</v>
      </c>
      <c r="T970">
        <f>IF(Table4[[#This Row],[PaymentStatus]]="Open",1,0)</f>
        <v>0</v>
      </c>
      <c r="U970">
        <f>IF(Table4[[#This Row],[InvoiceDate]]&lt;&gt;"",YEAR(Table4[[#This Row],[InvoiceDate]]),"")</f>
        <v>2012</v>
      </c>
    </row>
    <row r="971" spans="1:21" x14ac:dyDescent="0.4">
      <c r="A971" t="s">
        <v>1131</v>
      </c>
      <c r="B971" t="s">
        <v>948</v>
      </c>
      <c r="C971" t="s">
        <v>865</v>
      </c>
      <c r="D971" s="1">
        <v>41617</v>
      </c>
      <c r="E971" s="1">
        <v>41618</v>
      </c>
      <c r="F971">
        <v>94.57</v>
      </c>
      <c r="H971" t="s">
        <v>28</v>
      </c>
      <c r="I971" s="1">
        <v>41617</v>
      </c>
      <c r="J971">
        <v>2</v>
      </c>
      <c r="K971" t="s">
        <v>837</v>
      </c>
      <c r="L971">
        <v>391</v>
      </c>
      <c r="M971" s="1">
        <v>41180</v>
      </c>
      <c r="N971" t="s">
        <v>838</v>
      </c>
      <c r="O971" t="s">
        <v>947</v>
      </c>
      <c r="P971" t="s">
        <v>949</v>
      </c>
      <c r="Q971" t="str">
        <f>IF(Table4[[#This Row],[DaysLate]]="","NA",IF(Table4[[#This Row],[DaysLate]]&lt;=0,"On Time",IF(Table4[[#This Row],[DaysLate]]&lt;=30,"1-30 Days",IF(Table4[[#This Row],[DaysLate]]&lt;=60,"30-60 Days",IF(Table4[[#This Row],[DaysLate]]&lt;=90,"60-90 Days","90+ Days")))))</f>
        <v>1-30 Days</v>
      </c>
      <c r="R971">
        <f>IF(Table4[[#This Row],[DaysLate]]="","",IF(Table4[[#This Row],[DaysLate]]&gt;0,1,0))</f>
        <v>1</v>
      </c>
      <c r="S971">
        <f>IF(Table4[[#This Row],[DisputedFlag]]="","",IF(Table4[[#This Row],[DisputedFlag]]="Yes",1,0))</f>
        <v>1</v>
      </c>
      <c r="T971">
        <f>IF(Table4[[#This Row],[PaymentStatus]]="Open",1,0)</f>
        <v>0</v>
      </c>
      <c r="U971">
        <f>IF(Table4[[#This Row],[InvoiceDate]]&lt;&gt;"",YEAR(Table4[[#This Row],[InvoiceDate]]),"")</f>
        <v>2013</v>
      </c>
    </row>
    <row r="972" spans="1:21" x14ac:dyDescent="0.4">
      <c r="A972" t="s">
        <v>1132</v>
      </c>
      <c r="B972" t="s">
        <v>948</v>
      </c>
      <c r="C972" t="s">
        <v>862</v>
      </c>
      <c r="D972" s="1">
        <v>41580</v>
      </c>
      <c r="E972" s="1">
        <v>41346</v>
      </c>
      <c r="F972">
        <v>26.37</v>
      </c>
      <c r="H972" t="s">
        <v>28</v>
      </c>
      <c r="I972" s="1">
        <v>41580</v>
      </c>
      <c r="J972">
        <v>0</v>
      </c>
      <c r="K972" t="s">
        <v>834</v>
      </c>
      <c r="L972">
        <v>818</v>
      </c>
      <c r="M972" s="1">
        <v>41296</v>
      </c>
      <c r="N972" t="s">
        <v>838</v>
      </c>
      <c r="O972" t="s">
        <v>947</v>
      </c>
      <c r="P972" t="s">
        <v>949</v>
      </c>
      <c r="Q972" t="str">
        <f>IF(Table4[[#This Row],[DaysLate]]="","NA",IF(Table4[[#This Row],[DaysLate]]&lt;=0,"On Time",IF(Table4[[#This Row],[DaysLate]]&lt;=30,"1-30 Days",IF(Table4[[#This Row],[DaysLate]]&lt;=60,"30-60 Days",IF(Table4[[#This Row],[DaysLate]]&lt;=90,"60-90 Days","90+ Days")))))</f>
        <v>On Time</v>
      </c>
      <c r="R972">
        <f>IF(Table4[[#This Row],[DaysLate]]="","",IF(Table4[[#This Row],[DaysLate]]&gt;0,1,0))</f>
        <v>0</v>
      </c>
      <c r="S972">
        <f>IF(Table4[[#This Row],[DisputedFlag]]="","",IF(Table4[[#This Row],[DisputedFlag]]="Yes",1,0))</f>
        <v>0</v>
      </c>
      <c r="T972">
        <f>IF(Table4[[#This Row],[PaymentStatus]]="Open",1,0)</f>
        <v>0</v>
      </c>
      <c r="U972">
        <f>IF(Table4[[#This Row],[InvoiceDate]]&lt;&gt;"",YEAR(Table4[[#This Row],[InvoiceDate]]),"")</f>
        <v>2013</v>
      </c>
    </row>
    <row r="973" spans="1:21" x14ac:dyDescent="0.4">
      <c r="A973" t="s">
        <v>1133</v>
      </c>
      <c r="B973" t="s">
        <v>948</v>
      </c>
      <c r="C973" t="s">
        <v>895</v>
      </c>
      <c r="D973" s="1">
        <v>41080</v>
      </c>
      <c r="E973" s="1">
        <v>41110</v>
      </c>
      <c r="F973">
        <v>63.36</v>
      </c>
      <c r="H973" t="s">
        <v>28</v>
      </c>
      <c r="I973" s="1">
        <v>41080</v>
      </c>
      <c r="J973">
        <v>0</v>
      </c>
      <c r="K973" t="s">
        <v>834</v>
      </c>
      <c r="L973">
        <v>391</v>
      </c>
      <c r="M973" s="1">
        <v>41532</v>
      </c>
      <c r="N973" t="s">
        <v>835</v>
      </c>
      <c r="O973" t="s">
        <v>947</v>
      </c>
      <c r="P973" t="s">
        <v>949</v>
      </c>
      <c r="Q973" t="str">
        <f>IF(Table4[[#This Row],[DaysLate]]="","NA",IF(Table4[[#This Row],[DaysLate]]&lt;=0,"On Time",IF(Table4[[#This Row],[DaysLate]]&lt;=30,"1-30 Days",IF(Table4[[#This Row],[DaysLate]]&lt;=60,"30-60 Days",IF(Table4[[#This Row],[DaysLate]]&lt;=90,"60-90 Days","90+ Days")))))</f>
        <v>On Time</v>
      </c>
      <c r="R973">
        <f>IF(Table4[[#This Row],[DaysLate]]="","",IF(Table4[[#This Row],[DaysLate]]&gt;0,1,0))</f>
        <v>0</v>
      </c>
      <c r="S973">
        <f>IF(Table4[[#This Row],[DisputedFlag]]="","",IF(Table4[[#This Row],[DisputedFlag]]="Yes",1,0))</f>
        <v>0</v>
      </c>
      <c r="T973">
        <f>IF(Table4[[#This Row],[PaymentStatus]]="Open",1,0)</f>
        <v>0</v>
      </c>
      <c r="U973">
        <f>IF(Table4[[#This Row],[InvoiceDate]]&lt;&gt;"",YEAR(Table4[[#This Row],[InvoiceDate]]),"")</f>
        <v>2012</v>
      </c>
    </row>
    <row r="974" spans="1:21" x14ac:dyDescent="0.4">
      <c r="A974" t="s">
        <v>1134</v>
      </c>
      <c r="B974" t="s">
        <v>948</v>
      </c>
      <c r="C974" t="s">
        <v>877</v>
      </c>
      <c r="D974" s="1">
        <v>41208</v>
      </c>
      <c r="E974" s="1">
        <v>41238</v>
      </c>
      <c r="F974">
        <v>43.18</v>
      </c>
      <c r="H974" t="s">
        <v>28</v>
      </c>
      <c r="I974" s="1">
        <v>41208</v>
      </c>
      <c r="J974">
        <v>0</v>
      </c>
      <c r="K974" t="s">
        <v>834</v>
      </c>
      <c r="L974">
        <v>391</v>
      </c>
      <c r="M974" s="1">
        <v>41051</v>
      </c>
      <c r="N974" t="s">
        <v>838</v>
      </c>
      <c r="O974" t="s">
        <v>947</v>
      </c>
      <c r="P974" t="s">
        <v>949</v>
      </c>
      <c r="Q974" t="str">
        <f>IF(Table4[[#This Row],[DaysLate]]="","NA",IF(Table4[[#This Row],[DaysLate]]&lt;=0,"On Time",IF(Table4[[#This Row],[DaysLate]]&lt;=30,"1-30 Days",IF(Table4[[#This Row],[DaysLate]]&lt;=60,"30-60 Days",IF(Table4[[#This Row],[DaysLate]]&lt;=90,"60-90 Days","90+ Days")))))</f>
        <v>On Time</v>
      </c>
      <c r="R974">
        <f>IF(Table4[[#This Row],[DaysLate]]="","",IF(Table4[[#This Row],[DaysLate]]&gt;0,1,0))</f>
        <v>0</v>
      </c>
      <c r="S974">
        <f>IF(Table4[[#This Row],[DisputedFlag]]="","",IF(Table4[[#This Row],[DisputedFlag]]="Yes",1,0))</f>
        <v>0</v>
      </c>
      <c r="T974">
        <f>IF(Table4[[#This Row],[PaymentStatus]]="Open",1,0)</f>
        <v>0</v>
      </c>
      <c r="U974">
        <f>IF(Table4[[#This Row],[InvoiceDate]]&lt;&gt;"",YEAR(Table4[[#This Row],[InvoiceDate]]),"")</f>
        <v>2012</v>
      </c>
    </row>
    <row r="975" spans="1:21" x14ac:dyDescent="0.4">
      <c r="A975" t="s">
        <v>1135</v>
      </c>
      <c r="B975" t="s">
        <v>948</v>
      </c>
      <c r="C975" t="s">
        <v>864</v>
      </c>
      <c r="D975" s="1">
        <v>41567</v>
      </c>
      <c r="E975" s="1">
        <v>41597</v>
      </c>
      <c r="F975">
        <v>92.57</v>
      </c>
      <c r="H975" t="s">
        <v>28</v>
      </c>
      <c r="I975" s="1">
        <v>41567</v>
      </c>
      <c r="J975">
        <v>0</v>
      </c>
      <c r="K975" t="s">
        <v>834</v>
      </c>
      <c r="L975">
        <v>391</v>
      </c>
      <c r="M975" s="1">
        <v>41548</v>
      </c>
      <c r="N975" t="s">
        <v>838</v>
      </c>
      <c r="O975" t="s">
        <v>947</v>
      </c>
      <c r="P975" t="s">
        <v>949</v>
      </c>
      <c r="Q975" t="str">
        <f>IF(Table4[[#This Row],[DaysLate]]="","NA",IF(Table4[[#This Row],[DaysLate]]&lt;=0,"On Time",IF(Table4[[#This Row],[DaysLate]]&lt;=30,"1-30 Days",IF(Table4[[#This Row],[DaysLate]]&lt;=60,"30-60 Days",IF(Table4[[#This Row],[DaysLate]]&lt;=90,"60-90 Days","90+ Days")))))</f>
        <v>On Time</v>
      </c>
      <c r="R975">
        <f>IF(Table4[[#This Row],[DaysLate]]="","",IF(Table4[[#This Row],[DaysLate]]&gt;0,1,0))</f>
        <v>0</v>
      </c>
      <c r="S975">
        <f>IF(Table4[[#This Row],[DisputedFlag]]="","",IF(Table4[[#This Row],[DisputedFlag]]="Yes",1,0))</f>
        <v>0</v>
      </c>
      <c r="T975">
        <f>IF(Table4[[#This Row],[PaymentStatus]]="Open",1,0)</f>
        <v>0</v>
      </c>
      <c r="U975">
        <f>IF(Table4[[#This Row],[InvoiceDate]]&lt;&gt;"",YEAR(Table4[[#This Row],[InvoiceDate]]),"")</f>
        <v>2013</v>
      </c>
    </row>
    <row r="976" spans="1:21" x14ac:dyDescent="0.4">
      <c r="A976" t="s">
        <v>1136</v>
      </c>
      <c r="B976" t="s">
        <v>948</v>
      </c>
      <c r="C976" t="s">
        <v>862</v>
      </c>
      <c r="D976" s="1">
        <v>41344</v>
      </c>
      <c r="E976" s="1">
        <v>41345</v>
      </c>
      <c r="F976">
        <v>52.14</v>
      </c>
      <c r="H976" t="s">
        <v>28</v>
      </c>
      <c r="I976" s="1">
        <v>41344</v>
      </c>
      <c r="J976">
        <v>0</v>
      </c>
      <c r="K976" t="s">
        <v>834</v>
      </c>
      <c r="L976">
        <v>818</v>
      </c>
      <c r="M976" s="1">
        <v>41296</v>
      </c>
      <c r="N976" t="s">
        <v>838</v>
      </c>
      <c r="O976" t="s">
        <v>947</v>
      </c>
      <c r="P976" t="s">
        <v>949</v>
      </c>
      <c r="Q976" t="str">
        <f>IF(Table4[[#This Row],[DaysLate]]="","NA",IF(Table4[[#This Row],[DaysLate]]&lt;=0,"On Time",IF(Table4[[#This Row],[DaysLate]]&lt;=30,"1-30 Days",IF(Table4[[#This Row],[DaysLate]]&lt;=60,"30-60 Days",IF(Table4[[#This Row],[DaysLate]]&lt;=90,"60-90 Days","90+ Days")))))</f>
        <v>On Time</v>
      </c>
      <c r="R976">
        <f>IF(Table4[[#This Row],[DaysLate]]="","",IF(Table4[[#This Row],[DaysLate]]&gt;0,1,0))</f>
        <v>0</v>
      </c>
      <c r="S976">
        <f>IF(Table4[[#This Row],[DisputedFlag]]="","",IF(Table4[[#This Row],[DisputedFlag]]="Yes",1,0))</f>
        <v>0</v>
      </c>
      <c r="T976">
        <f>IF(Table4[[#This Row],[PaymentStatus]]="Open",1,0)</f>
        <v>0</v>
      </c>
      <c r="U976">
        <f>IF(Table4[[#This Row],[InvoiceDate]]&lt;&gt;"",YEAR(Table4[[#This Row],[InvoiceDate]]),"")</f>
        <v>2013</v>
      </c>
    </row>
    <row r="977" spans="1:21" x14ac:dyDescent="0.4">
      <c r="A977" t="s">
        <v>1137</v>
      </c>
      <c r="B977" t="s">
        <v>948</v>
      </c>
      <c r="C977" t="s">
        <v>874</v>
      </c>
      <c r="D977" s="1">
        <v>41390</v>
      </c>
      <c r="E977" s="1">
        <v>41420</v>
      </c>
      <c r="F977">
        <v>68.349999999999994</v>
      </c>
      <c r="H977" t="s">
        <v>28</v>
      </c>
      <c r="I977" s="1">
        <v>41390</v>
      </c>
      <c r="J977">
        <v>0</v>
      </c>
      <c r="K977" t="s">
        <v>834</v>
      </c>
      <c r="L977">
        <v>391</v>
      </c>
      <c r="M977" s="1">
        <v>41224</v>
      </c>
      <c r="N977" t="s">
        <v>838</v>
      </c>
      <c r="O977" t="s">
        <v>947</v>
      </c>
      <c r="P977" t="s">
        <v>949</v>
      </c>
      <c r="Q977" t="str">
        <f>IF(Table4[[#This Row],[DaysLate]]="","NA",IF(Table4[[#This Row],[DaysLate]]&lt;=0,"On Time",IF(Table4[[#This Row],[DaysLate]]&lt;=30,"1-30 Days",IF(Table4[[#This Row],[DaysLate]]&lt;=60,"30-60 Days",IF(Table4[[#This Row],[DaysLate]]&lt;=90,"60-90 Days","90+ Days")))))</f>
        <v>On Time</v>
      </c>
      <c r="R977">
        <f>IF(Table4[[#This Row],[DaysLate]]="","",IF(Table4[[#This Row],[DaysLate]]&gt;0,1,0))</f>
        <v>0</v>
      </c>
      <c r="S977">
        <f>IF(Table4[[#This Row],[DisputedFlag]]="","",IF(Table4[[#This Row],[DisputedFlag]]="Yes",1,0))</f>
        <v>0</v>
      </c>
      <c r="T977">
        <f>IF(Table4[[#This Row],[PaymentStatus]]="Open",1,0)</f>
        <v>0</v>
      </c>
      <c r="U977">
        <f>IF(Table4[[#This Row],[InvoiceDate]]&lt;&gt;"",YEAR(Table4[[#This Row],[InvoiceDate]]),"")</f>
        <v>2013</v>
      </c>
    </row>
    <row r="978" spans="1:21" x14ac:dyDescent="0.4">
      <c r="A978" t="s">
        <v>1138</v>
      </c>
      <c r="B978" t="s">
        <v>948</v>
      </c>
      <c r="C978" t="s">
        <v>872</v>
      </c>
      <c r="D978" s="1">
        <v>41411</v>
      </c>
      <c r="E978" s="1">
        <v>41441</v>
      </c>
      <c r="F978">
        <v>69.819999999999993</v>
      </c>
      <c r="H978" t="s">
        <v>28</v>
      </c>
      <c r="I978" s="1">
        <v>41411</v>
      </c>
      <c r="J978">
        <v>0</v>
      </c>
      <c r="K978" t="s">
        <v>834</v>
      </c>
      <c r="L978">
        <v>818</v>
      </c>
      <c r="M978" s="1">
        <v>41193</v>
      </c>
      <c r="N978" t="s">
        <v>838</v>
      </c>
      <c r="O978" t="s">
        <v>947</v>
      </c>
      <c r="P978" t="s">
        <v>949</v>
      </c>
      <c r="Q978" t="str">
        <f>IF(Table4[[#This Row],[DaysLate]]="","NA",IF(Table4[[#This Row],[DaysLate]]&lt;=0,"On Time",IF(Table4[[#This Row],[DaysLate]]&lt;=30,"1-30 Days",IF(Table4[[#This Row],[DaysLate]]&lt;=60,"30-60 Days",IF(Table4[[#This Row],[DaysLate]]&lt;=90,"60-90 Days","90+ Days")))))</f>
        <v>On Time</v>
      </c>
      <c r="R978">
        <f>IF(Table4[[#This Row],[DaysLate]]="","",IF(Table4[[#This Row],[DaysLate]]&gt;0,1,0))</f>
        <v>0</v>
      </c>
      <c r="S978">
        <f>IF(Table4[[#This Row],[DisputedFlag]]="","",IF(Table4[[#This Row],[DisputedFlag]]="Yes",1,0))</f>
        <v>0</v>
      </c>
      <c r="T978">
        <f>IF(Table4[[#This Row],[PaymentStatus]]="Open",1,0)</f>
        <v>0</v>
      </c>
      <c r="U978">
        <f>IF(Table4[[#This Row],[InvoiceDate]]&lt;&gt;"",YEAR(Table4[[#This Row],[InvoiceDate]]),"")</f>
        <v>2013</v>
      </c>
    </row>
    <row r="979" spans="1:21" x14ac:dyDescent="0.4">
      <c r="A979" t="s">
        <v>1139</v>
      </c>
      <c r="B979" t="s">
        <v>948</v>
      </c>
      <c r="C979" t="s">
        <v>911</v>
      </c>
      <c r="D979" s="1">
        <v>41041</v>
      </c>
      <c r="E979" s="1">
        <v>41365</v>
      </c>
      <c r="F979">
        <v>75.650000000000006</v>
      </c>
      <c r="H979" t="s">
        <v>28</v>
      </c>
      <c r="I979" s="1">
        <v>41041</v>
      </c>
      <c r="J979">
        <v>10</v>
      </c>
      <c r="K979" t="s">
        <v>837</v>
      </c>
      <c r="L979">
        <v>406</v>
      </c>
      <c r="M979" s="1">
        <v>41547</v>
      </c>
      <c r="N979" t="s">
        <v>835</v>
      </c>
      <c r="O979" t="s">
        <v>947</v>
      </c>
      <c r="P979" t="s">
        <v>949</v>
      </c>
      <c r="Q979" t="str">
        <f>IF(Table4[[#This Row],[DaysLate]]="","NA",IF(Table4[[#This Row],[DaysLate]]&lt;=0,"On Time",IF(Table4[[#This Row],[DaysLate]]&lt;=30,"1-30 Days",IF(Table4[[#This Row],[DaysLate]]&lt;=60,"30-60 Days",IF(Table4[[#This Row],[DaysLate]]&lt;=90,"60-90 Days","90+ Days")))))</f>
        <v>1-30 Days</v>
      </c>
      <c r="R979">
        <f>IF(Table4[[#This Row],[DaysLate]]="","",IF(Table4[[#This Row],[DaysLate]]&gt;0,1,0))</f>
        <v>1</v>
      </c>
      <c r="S979">
        <f>IF(Table4[[#This Row],[DisputedFlag]]="","",IF(Table4[[#This Row],[DisputedFlag]]="Yes",1,0))</f>
        <v>1</v>
      </c>
      <c r="T979">
        <f>IF(Table4[[#This Row],[PaymentStatus]]="Open",1,0)</f>
        <v>0</v>
      </c>
      <c r="U979">
        <f>IF(Table4[[#This Row],[InvoiceDate]]&lt;&gt;"",YEAR(Table4[[#This Row],[InvoiceDate]]),"")</f>
        <v>2012</v>
      </c>
    </row>
    <row r="980" spans="1:21" x14ac:dyDescent="0.4">
      <c r="A980" t="s">
        <v>1140</v>
      </c>
      <c r="B980" t="s">
        <v>948</v>
      </c>
      <c r="C980" t="s">
        <v>917</v>
      </c>
      <c r="D980" s="1">
        <v>41139</v>
      </c>
      <c r="E980" s="1">
        <v>41169</v>
      </c>
      <c r="F980">
        <v>57.38</v>
      </c>
      <c r="H980" t="s">
        <v>28</v>
      </c>
      <c r="I980" s="1">
        <v>41139</v>
      </c>
      <c r="J980">
        <v>12</v>
      </c>
      <c r="K980" t="s">
        <v>837</v>
      </c>
      <c r="L980">
        <v>818</v>
      </c>
      <c r="M980" s="1">
        <v>41515</v>
      </c>
      <c r="N980" t="s">
        <v>835</v>
      </c>
      <c r="O980" t="s">
        <v>947</v>
      </c>
      <c r="P980" t="s">
        <v>949</v>
      </c>
      <c r="Q980" t="str">
        <f>IF(Table4[[#This Row],[DaysLate]]="","NA",IF(Table4[[#This Row],[DaysLate]]&lt;=0,"On Time",IF(Table4[[#This Row],[DaysLate]]&lt;=30,"1-30 Days",IF(Table4[[#This Row],[DaysLate]]&lt;=60,"30-60 Days",IF(Table4[[#This Row],[DaysLate]]&lt;=90,"60-90 Days","90+ Days")))))</f>
        <v>1-30 Days</v>
      </c>
      <c r="R980">
        <f>IF(Table4[[#This Row],[DaysLate]]="","",IF(Table4[[#This Row],[DaysLate]]&gt;0,1,0))</f>
        <v>1</v>
      </c>
      <c r="S980">
        <f>IF(Table4[[#This Row],[DisputedFlag]]="","",IF(Table4[[#This Row],[DisputedFlag]]="Yes",1,0))</f>
        <v>1</v>
      </c>
      <c r="T980">
        <f>IF(Table4[[#This Row],[PaymentStatus]]="Open",1,0)</f>
        <v>0</v>
      </c>
      <c r="U980">
        <f>IF(Table4[[#This Row],[InvoiceDate]]&lt;&gt;"",YEAR(Table4[[#This Row],[InvoiceDate]]),"")</f>
        <v>2012</v>
      </c>
    </row>
    <row r="981" spans="1:21" x14ac:dyDescent="0.4">
      <c r="A981" t="s">
        <v>1141</v>
      </c>
      <c r="B981" t="s">
        <v>948</v>
      </c>
      <c r="C981" t="s">
        <v>877</v>
      </c>
      <c r="D981" s="1">
        <v>41163</v>
      </c>
      <c r="E981" s="1">
        <v>41164</v>
      </c>
      <c r="F981">
        <v>57.37</v>
      </c>
      <c r="H981" t="s">
        <v>28</v>
      </c>
      <c r="I981" s="1">
        <v>41163</v>
      </c>
      <c r="J981">
        <v>0</v>
      </c>
      <c r="K981" t="s">
        <v>834</v>
      </c>
      <c r="L981">
        <v>391</v>
      </c>
      <c r="M981" s="1">
        <v>41051</v>
      </c>
      <c r="N981" t="s">
        <v>838</v>
      </c>
      <c r="O981" t="s">
        <v>947</v>
      </c>
      <c r="P981" t="s">
        <v>949</v>
      </c>
      <c r="Q981" t="str">
        <f>IF(Table4[[#This Row],[DaysLate]]="","NA",IF(Table4[[#This Row],[DaysLate]]&lt;=0,"On Time",IF(Table4[[#This Row],[DaysLate]]&lt;=30,"1-30 Days",IF(Table4[[#This Row],[DaysLate]]&lt;=60,"30-60 Days",IF(Table4[[#This Row],[DaysLate]]&lt;=90,"60-90 Days","90+ Days")))))</f>
        <v>On Time</v>
      </c>
      <c r="R981">
        <f>IF(Table4[[#This Row],[DaysLate]]="","",IF(Table4[[#This Row],[DaysLate]]&gt;0,1,0))</f>
        <v>0</v>
      </c>
      <c r="S981">
        <f>IF(Table4[[#This Row],[DisputedFlag]]="","",IF(Table4[[#This Row],[DisputedFlag]]="Yes",1,0))</f>
        <v>0</v>
      </c>
      <c r="T981">
        <f>IF(Table4[[#This Row],[PaymentStatus]]="Open",1,0)</f>
        <v>0</v>
      </c>
      <c r="U981">
        <f>IF(Table4[[#This Row],[InvoiceDate]]&lt;&gt;"",YEAR(Table4[[#This Row],[InvoiceDate]]),"")</f>
        <v>2012</v>
      </c>
    </row>
    <row r="982" spans="1:21" x14ac:dyDescent="0.4">
      <c r="A982" t="s">
        <v>1142</v>
      </c>
      <c r="B982" t="s">
        <v>948</v>
      </c>
      <c r="C982" t="s">
        <v>849</v>
      </c>
      <c r="D982" s="1">
        <v>41118</v>
      </c>
      <c r="E982" s="1">
        <v>41148</v>
      </c>
      <c r="F982">
        <v>94.42</v>
      </c>
      <c r="H982" t="s">
        <v>28</v>
      </c>
      <c r="I982" s="1">
        <v>41118</v>
      </c>
      <c r="J982">
        <v>0</v>
      </c>
      <c r="K982" t="s">
        <v>834</v>
      </c>
      <c r="L982">
        <v>818</v>
      </c>
      <c r="M982" s="1">
        <v>41431</v>
      </c>
      <c r="N982" t="s">
        <v>835</v>
      </c>
      <c r="O982" t="s">
        <v>947</v>
      </c>
      <c r="P982" t="s">
        <v>949</v>
      </c>
      <c r="Q982" t="str">
        <f>IF(Table4[[#This Row],[DaysLate]]="","NA",IF(Table4[[#This Row],[DaysLate]]&lt;=0,"On Time",IF(Table4[[#This Row],[DaysLate]]&lt;=30,"1-30 Days",IF(Table4[[#This Row],[DaysLate]]&lt;=60,"30-60 Days",IF(Table4[[#This Row],[DaysLate]]&lt;=90,"60-90 Days","90+ Days")))))</f>
        <v>On Time</v>
      </c>
      <c r="R982">
        <f>IF(Table4[[#This Row],[DaysLate]]="","",IF(Table4[[#This Row],[DaysLate]]&gt;0,1,0))</f>
        <v>0</v>
      </c>
      <c r="S982">
        <f>IF(Table4[[#This Row],[DisputedFlag]]="","",IF(Table4[[#This Row],[DisputedFlag]]="Yes",1,0))</f>
        <v>0</v>
      </c>
      <c r="T982">
        <f>IF(Table4[[#This Row],[PaymentStatus]]="Open",1,0)</f>
        <v>0</v>
      </c>
      <c r="U982">
        <f>IF(Table4[[#This Row],[InvoiceDate]]&lt;&gt;"",YEAR(Table4[[#This Row],[InvoiceDate]]),"")</f>
        <v>2012</v>
      </c>
    </row>
    <row r="983" spans="1:21" x14ac:dyDescent="0.4">
      <c r="A983" t="s">
        <v>1143</v>
      </c>
      <c r="B983" t="s">
        <v>948</v>
      </c>
      <c r="C983" t="s">
        <v>918</v>
      </c>
      <c r="D983" s="1">
        <v>41195</v>
      </c>
      <c r="E983" s="1">
        <v>41254</v>
      </c>
      <c r="F983">
        <v>82.74</v>
      </c>
      <c r="H983" t="s">
        <v>28</v>
      </c>
      <c r="I983" s="1">
        <v>41195</v>
      </c>
      <c r="J983">
        <v>19</v>
      </c>
      <c r="K983" t="s">
        <v>834</v>
      </c>
      <c r="L983">
        <v>818</v>
      </c>
      <c r="M983" s="1">
        <v>41349</v>
      </c>
      <c r="N983" t="s">
        <v>835</v>
      </c>
      <c r="O983" t="s">
        <v>947</v>
      </c>
      <c r="P983" t="s">
        <v>949</v>
      </c>
      <c r="Q983" t="str">
        <f>IF(Table4[[#This Row],[DaysLate]]="","NA",IF(Table4[[#This Row],[DaysLate]]&lt;=0,"On Time",IF(Table4[[#This Row],[DaysLate]]&lt;=30,"1-30 Days",IF(Table4[[#This Row],[DaysLate]]&lt;=60,"30-60 Days",IF(Table4[[#This Row],[DaysLate]]&lt;=90,"60-90 Days","90+ Days")))))</f>
        <v>1-30 Days</v>
      </c>
      <c r="R983">
        <f>IF(Table4[[#This Row],[DaysLate]]="","",IF(Table4[[#This Row],[DaysLate]]&gt;0,1,0))</f>
        <v>1</v>
      </c>
      <c r="S983">
        <f>IF(Table4[[#This Row],[DisputedFlag]]="","",IF(Table4[[#This Row],[DisputedFlag]]="Yes",1,0))</f>
        <v>0</v>
      </c>
      <c r="T983">
        <f>IF(Table4[[#This Row],[PaymentStatus]]="Open",1,0)</f>
        <v>0</v>
      </c>
      <c r="U983">
        <f>IF(Table4[[#This Row],[InvoiceDate]]&lt;&gt;"",YEAR(Table4[[#This Row],[InvoiceDate]]),"")</f>
        <v>2012</v>
      </c>
    </row>
    <row r="984" spans="1:21" x14ac:dyDescent="0.4">
      <c r="A984" t="s">
        <v>1144</v>
      </c>
      <c r="B984" t="s">
        <v>948</v>
      </c>
      <c r="C984" t="s">
        <v>919</v>
      </c>
      <c r="D984" s="1">
        <v>41142</v>
      </c>
      <c r="E984" s="1">
        <v>41172</v>
      </c>
      <c r="F984">
        <v>67.739999999999995</v>
      </c>
      <c r="H984" t="s">
        <v>28</v>
      </c>
      <c r="I984" s="1">
        <v>41142</v>
      </c>
      <c r="J984">
        <v>0</v>
      </c>
      <c r="K984" t="s">
        <v>834</v>
      </c>
      <c r="L984">
        <v>770</v>
      </c>
      <c r="M984" s="1">
        <v>41077</v>
      </c>
      <c r="N984" t="s">
        <v>838</v>
      </c>
      <c r="O984" t="s">
        <v>947</v>
      </c>
      <c r="P984" t="s">
        <v>949</v>
      </c>
      <c r="Q984" t="str">
        <f>IF(Table4[[#This Row],[DaysLate]]="","NA",IF(Table4[[#This Row],[DaysLate]]&lt;=0,"On Time",IF(Table4[[#This Row],[DaysLate]]&lt;=30,"1-30 Days",IF(Table4[[#This Row],[DaysLate]]&lt;=60,"30-60 Days",IF(Table4[[#This Row],[DaysLate]]&lt;=90,"60-90 Days","90+ Days")))))</f>
        <v>On Time</v>
      </c>
      <c r="R984">
        <f>IF(Table4[[#This Row],[DaysLate]]="","",IF(Table4[[#This Row],[DaysLate]]&gt;0,1,0))</f>
        <v>0</v>
      </c>
      <c r="S984">
        <f>IF(Table4[[#This Row],[DisputedFlag]]="","",IF(Table4[[#This Row],[DisputedFlag]]="Yes",1,0))</f>
        <v>0</v>
      </c>
      <c r="T984">
        <f>IF(Table4[[#This Row],[PaymentStatus]]="Open",1,0)</f>
        <v>0</v>
      </c>
      <c r="U984">
        <f>IF(Table4[[#This Row],[InvoiceDate]]&lt;&gt;"",YEAR(Table4[[#This Row],[InvoiceDate]]),"")</f>
        <v>2012</v>
      </c>
    </row>
    <row r="985" spans="1:21" x14ac:dyDescent="0.4">
      <c r="A985" t="s">
        <v>1145</v>
      </c>
      <c r="B985" t="s">
        <v>948</v>
      </c>
      <c r="C985" t="s">
        <v>920</v>
      </c>
      <c r="D985" s="1">
        <v>41465</v>
      </c>
      <c r="E985" s="1">
        <v>41436</v>
      </c>
      <c r="F985">
        <v>49.73</v>
      </c>
      <c r="H985" t="s">
        <v>28</v>
      </c>
      <c r="I985" s="1">
        <v>41465</v>
      </c>
      <c r="J985">
        <v>0</v>
      </c>
      <c r="K985" t="s">
        <v>834</v>
      </c>
      <c r="L985">
        <v>770</v>
      </c>
      <c r="M985" s="1">
        <v>41254</v>
      </c>
      <c r="N985" t="s">
        <v>838</v>
      </c>
      <c r="O985" t="s">
        <v>947</v>
      </c>
      <c r="P985" t="s">
        <v>949</v>
      </c>
      <c r="Q985" t="str">
        <f>IF(Table4[[#This Row],[DaysLate]]="","NA",IF(Table4[[#This Row],[DaysLate]]&lt;=0,"On Time",IF(Table4[[#This Row],[DaysLate]]&lt;=30,"1-30 Days",IF(Table4[[#This Row],[DaysLate]]&lt;=60,"30-60 Days",IF(Table4[[#This Row],[DaysLate]]&lt;=90,"60-90 Days","90+ Days")))))</f>
        <v>On Time</v>
      </c>
      <c r="R985">
        <f>IF(Table4[[#This Row],[DaysLate]]="","",IF(Table4[[#This Row],[DaysLate]]&gt;0,1,0))</f>
        <v>0</v>
      </c>
      <c r="S985">
        <f>IF(Table4[[#This Row],[DisputedFlag]]="","",IF(Table4[[#This Row],[DisputedFlag]]="Yes",1,0))</f>
        <v>0</v>
      </c>
      <c r="T985">
        <f>IF(Table4[[#This Row],[PaymentStatus]]="Open",1,0)</f>
        <v>0</v>
      </c>
      <c r="U985">
        <f>IF(Table4[[#This Row],[InvoiceDate]]&lt;&gt;"",YEAR(Table4[[#This Row],[InvoiceDate]]),"")</f>
        <v>2013</v>
      </c>
    </row>
    <row r="986" spans="1:21" x14ac:dyDescent="0.4">
      <c r="A986" t="s">
        <v>1146</v>
      </c>
      <c r="B986" t="s">
        <v>948</v>
      </c>
      <c r="C986" t="s">
        <v>921</v>
      </c>
      <c r="D986" s="1">
        <v>41148</v>
      </c>
      <c r="E986" s="1">
        <v>41178</v>
      </c>
      <c r="F986">
        <v>85.06</v>
      </c>
      <c r="H986" t="s">
        <v>28</v>
      </c>
      <c r="I986" s="1">
        <v>41148</v>
      </c>
      <c r="J986">
        <v>0</v>
      </c>
      <c r="K986" t="s">
        <v>834</v>
      </c>
      <c r="L986">
        <v>818</v>
      </c>
      <c r="M986" s="1">
        <v>41563</v>
      </c>
      <c r="N986" t="s">
        <v>835</v>
      </c>
      <c r="O986" t="s">
        <v>947</v>
      </c>
      <c r="P986" t="s">
        <v>949</v>
      </c>
      <c r="Q986" t="str">
        <f>IF(Table4[[#This Row],[DaysLate]]="","NA",IF(Table4[[#This Row],[DaysLate]]&lt;=0,"On Time",IF(Table4[[#This Row],[DaysLate]]&lt;=30,"1-30 Days",IF(Table4[[#This Row],[DaysLate]]&lt;=60,"30-60 Days",IF(Table4[[#This Row],[DaysLate]]&lt;=90,"60-90 Days","90+ Days")))))</f>
        <v>On Time</v>
      </c>
      <c r="R986">
        <f>IF(Table4[[#This Row],[DaysLate]]="","",IF(Table4[[#This Row],[DaysLate]]&gt;0,1,0))</f>
        <v>0</v>
      </c>
      <c r="S986">
        <f>IF(Table4[[#This Row],[DisputedFlag]]="","",IF(Table4[[#This Row],[DisputedFlag]]="Yes",1,0))</f>
        <v>0</v>
      </c>
      <c r="T986">
        <f>IF(Table4[[#This Row],[PaymentStatus]]="Open",1,0)</f>
        <v>0</v>
      </c>
      <c r="U986">
        <f>IF(Table4[[#This Row],[InvoiceDate]]&lt;&gt;"",YEAR(Table4[[#This Row],[InvoiceDate]]),"")</f>
        <v>2012</v>
      </c>
    </row>
    <row r="987" spans="1:21" x14ac:dyDescent="0.4">
      <c r="A987" t="s">
        <v>1147</v>
      </c>
      <c r="B987" t="s">
        <v>948</v>
      </c>
      <c r="C987" t="s">
        <v>891</v>
      </c>
      <c r="D987" s="1">
        <v>41479</v>
      </c>
      <c r="E987" s="1">
        <v>41509</v>
      </c>
      <c r="F987">
        <v>48.17</v>
      </c>
      <c r="H987" t="s">
        <v>28</v>
      </c>
      <c r="I987" s="1">
        <v>41479</v>
      </c>
      <c r="J987">
        <v>0</v>
      </c>
      <c r="K987" t="s">
        <v>837</v>
      </c>
      <c r="L987">
        <v>406</v>
      </c>
      <c r="M987" s="1">
        <v>41474</v>
      </c>
      <c r="N987" t="s">
        <v>838</v>
      </c>
      <c r="O987" t="s">
        <v>947</v>
      </c>
      <c r="P987" t="s">
        <v>949</v>
      </c>
      <c r="Q987" t="str">
        <f>IF(Table4[[#This Row],[DaysLate]]="","NA",IF(Table4[[#This Row],[DaysLate]]&lt;=0,"On Time",IF(Table4[[#This Row],[DaysLate]]&lt;=30,"1-30 Days",IF(Table4[[#This Row],[DaysLate]]&lt;=60,"30-60 Days",IF(Table4[[#This Row],[DaysLate]]&lt;=90,"60-90 Days","90+ Days")))))</f>
        <v>On Time</v>
      </c>
      <c r="R987">
        <f>IF(Table4[[#This Row],[DaysLate]]="","",IF(Table4[[#This Row],[DaysLate]]&gt;0,1,0))</f>
        <v>0</v>
      </c>
      <c r="S987">
        <f>IF(Table4[[#This Row],[DisputedFlag]]="","",IF(Table4[[#This Row],[DisputedFlag]]="Yes",1,0))</f>
        <v>1</v>
      </c>
      <c r="T987">
        <f>IF(Table4[[#This Row],[PaymentStatus]]="Open",1,0)</f>
        <v>0</v>
      </c>
      <c r="U987">
        <f>IF(Table4[[#This Row],[InvoiceDate]]&lt;&gt;"",YEAR(Table4[[#This Row],[InvoiceDate]]),"")</f>
        <v>2013</v>
      </c>
    </row>
    <row r="988" spans="1:21" x14ac:dyDescent="0.4">
      <c r="A988" t="s">
        <v>1148</v>
      </c>
      <c r="B988" t="s">
        <v>948</v>
      </c>
      <c r="C988" t="s">
        <v>888</v>
      </c>
      <c r="D988" s="1">
        <v>40972</v>
      </c>
      <c r="E988" s="1">
        <v>40973</v>
      </c>
      <c r="F988">
        <v>66.25</v>
      </c>
      <c r="H988" t="s">
        <v>28</v>
      </c>
      <c r="I988" s="1">
        <v>40972</v>
      </c>
      <c r="J988">
        <v>12</v>
      </c>
      <c r="K988" t="s">
        <v>837</v>
      </c>
      <c r="L988">
        <v>770</v>
      </c>
      <c r="M988" s="1">
        <v>40986</v>
      </c>
      <c r="N988" t="s">
        <v>838</v>
      </c>
      <c r="O988" t="s">
        <v>947</v>
      </c>
      <c r="P988" t="s">
        <v>949</v>
      </c>
      <c r="Q988" t="str">
        <f>IF(Table4[[#This Row],[DaysLate]]="","NA",IF(Table4[[#This Row],[DaysLate]]&lt;=0,"On Time",IF(Table4[[#This Row],[DaysLate]]&lt;=30,"1-30 Days",IF(Table4[[#This Row],[DaysLate]]&lt;=60,"30-60 Days",IF(Table4[[#This Row],[DaysLate]]&lt;=90,"60-90 Days","90+ Days")))))</f>
        <v>1-30 Days</v>
      </c>
      <c r="R988">
        <f>IF(Table4[[#This Row],[DaysLate]]="","",IF(Table4[[#This Row],[DaysLate]]&gt;0,1,0))</f>
        <v>1</v>
      </c>
      <c r="S988">
        <f>IF(Table4[[#This Row],[DisputedFlag]]="","",IF(Table4[[#This Row],[DisputedFlag]]="Yes",1,0))</f>
        <v>1</v>
      </c>
      <c r="T988">
        <f>IF(Table4[[#This Row],[PaymentStatus]]="Open",1,0)</f>
        <v>0</v>
      </c>
      <c r="U988">
        <f>IF(Table4[[#This Row],[InvoiceDate]]&lt;&gt;"",YEAR(Table4[[#This Row],[InvoiceDate]]),"")</f>
        <v>2012</v>
      </c>
    </row>
    <row r="989" spans="1:21" x14ac:dyDescent="0.4">
      <c r="A989" t="s">
        <v>1149</v>
      </c>
      <c r="B989" t="s">
        <v>948</v>
      </c>
      <c r="C989" t="s">
        <v>879</v>
      </c>
      <c r="D989" s="1">
        <v>41195</v>
      </c>
      <c r="E989" s="1">
        <v>41254</v>
      </c>
      <c r="F989">
        <v>124.38</v>
      </c>
      <c r="H989" t="s">
        <v>28</v>
      </c>
      <c r="I989" s="1">
        <v>41195</v>
      </c>
      <c r="J989">
        <v>0</v>
      </c>
      <c r="K989" t="s">
        <v>837</v>
      </c>
      <c r="L989">
        <v>406</v>
      </c>
      <c r="M989" s="1">
        <v>40985</v>
      </c>
      <c r="N989" t="s">
        <v>838</v>
      </c>
      <c r="O989" t="s">
        <v>947</v>
      </c>
      <c r="P989" t="s">
        <v>949</v>
      </c>
      <c r="Q989" t="str">
        <f>IF(Table4[[#This Row],[DaysLate]]="","NA",IF(Table4[[#This Row],[DaysLate]]&lt;=0,"On Time",IF(Table4[[#This Row],[DaysLate]]&lt;=30,"1-30 Days",IF(Table4[[#This Row],[DaysLate]]&lt;=60,"30-60 Days",IF(Table4[[#This Row],[DaysLate]]&lt;=90,"60-90 Days","90+ Days")))))</f>
        <v>On Time</v>
      </c>
      <c r="R989">
        <f>IF(Table4[[#This Row],[DaysLate]]="","",IF(Table4[[#This Row],[DaysLate]]&gt;0,1,0))</f>
        <v>0</v>
      </c>
      <c r="S989">
        <f>IF(Table4[[#This Row],[DisputedFlag]]="","",IF(Table4[[#This Row],[DisputedFlag]]="Yes",1,0))</f>
        <v>1</v>
      </c>
      <c r="T989">
        <f>IF(Table4[[#This Row],[PaymentStatus]]="Open",1,0)</f>
        <v>0</v>
      </c>
      <c r="U989">
        <f>IF(Table4[[#This Row],[InvoiceDate]]&lt;&gt;"",YEAR(Table4[[#This Row],[InvoiceDate]]),"")</f>
        <v>2012</v>
      </c>
    </row>
    <row r="990" spans="1:21" x14ac:dyDescent="0.4">
      <c r="A990" t="s">
        <v>1150</v>
      </c>
      <c r="B990" t="s">
        <v>948</v>
      </c>
      <c r="C990" t="s">
        <v>921</v>
      </c>
      <c r="D990" s="1">
        <v>41546</v>
      </c>
      <c r="E990" s="1">
        <v>41576</v>
      </c>
      <c r="F990">
        <v>76.09</v>
      </c>
      <c r="H990" t="s">
        <v>28</v>
      </c>
      <c r="I990" s="1">
        <v>41546</v>
      </c>
      <c r="J990">
        <v>13</v>
      </c>
      <c r="K990" t="s">
        <v>837</v>
      </c>
      <c r="L990">
        <v>818</v>
      </c>
      <c r="M990" s="1">
        <v>41563</v>
      </c>
      <c r="N990" t="s">
        <v>835</v>
      </c>
      <c r="O990" t="s">
        <v>947</v>
      </c>
      <c r="P990" t="s">
        <v>949</v>
      </c>
      <c r="Q990" t="str">
        <f>IF(Table4[[#This Row],[DaysLate]]="","NA",IF(Table4[[#This Row],[DaysLate]]&lt;=0,"On Time",IF(Table4[[#This Row],[DaysLate]]&lt;=30,"1-30 Days",IF(Table4[[#This Row],[DaysLate]]&lt;=60,"30-60 Days",IF(Table4[[#This Row],[DaysLate]]&lt;=90,"60-90 Days","90+ Days")))))</f>
        <v>1-30 Days</v>
      </c>
      <c r="R990">
        <f>IF(Table4[[#This Row],[DaysLate]]="","",IF(Table4[[#This Row],[DaysLate]]&gt;0,1,0))</f>
        <v>1</v>
      </c>
      <c r="S990">
        <f>IF(Table4[[#This Row],[DisputedFlag]]="","",IF(Table4[[#This Row],[DisputedFlag]]="Yes",1,0))</f>
        <v>1</v>
      </c>
      <c r="T990">
        <f>IF(Table4[[#This Row],[PaymentStatus]]="Open",1,0)</f>
        <v>0</v>
      </c>
      <c r="U990">
        <f>IF(Table4[[#This Row],[InvoiceDate]]&lt;&gt;"",YEAR(Table4[[#This Row],[InvoiceDate]]),"")</f>
        <v>2013</v>
      </c>
    </row>
    <row r="991" spans="1:21" x14ac:dyDescent="0.4">
      <c r="A991" t="s">
        <v>1151</v>
      </c>
      <c r="B991" t="s">
        <v>948</v>
      </c>
      <c r="C991" t="s">
        <v>891</v>
      </c>
      <c r="D991" s="1">
        <v>41215</v>
      </c>
      <c r="E991" s="1">
        <v>41246</v>
      </c>
      <c r="F991">
        <v>65.67</v>
      </c>
      <c r="H991" t="s">
        <v>28</v>
      </c>
      <c r="I991" s="1">
        <v>41215</v>
      </c>
      <c r="J991">
        <v>0</v>
      </c>
      <c r="K991" t="s">
        <v>837</v>
      </c>
      <c r="L991">
        <v>406</v>
      </c>
      <c r="M991" s="1">
        <v>41474</v>
      </c>
      <c r="N991" t="s">
        <v>835</v>
      </c>
      <c r="O991" t="s">
        <v>947</v>
      </c>
      <c r="P991" t="s">
        <v>949</v>
      </c>
      <c r="Q991" t="str">
        <f>IF(Table4[[#This Row],[DaysLate]]="","NA",IF(Table4[[#This Row],[DaysLate]]&lt;=0,"On Time",IF(Table4[[#This Row],[DaysLate]]&lt;=30,"1-30 Days",IF(Table4[[#This Row],[DaysLate]]&lt;=60,"30-60 Days",IF(Table4[[#This Row],[DaysLate]]&lt;=90,"60-90 Days","90+ Days")))))</f>
        <v>On Time</v>
      </c>
      <c r="R991">
        <f>IF(Table4[[#This Row],[DaysLate]]="","",IF(Table4[[#This Row],[DaysLate]]&gt;0,1,0))</f>
        <v>0</v>
      </c>
      <c r="S991">
        <f>IF(Table4[[#This Row],[DisputedFlag]]="","",IF(Table4[[#This Row],[DisputedFlag]]="Yes",1,0))</f>
        <v>1</v>
      </c>
      <c r="T991">
        <f>IF(Table4[[#This Row],[PaymentStatus]]="Open",1,0)</f>
        <v>0</v>
      </c>
      <c r="U991">
        <f>IF(Table4[[#This Row],[InvoiceDate]]&lt;&gt;"",YEAR(Table4[[#This Row],[InvoiceDate]]),"")</f>
        <v>2012</v>
      </c>
    </row>
    <row r="992" spans="1:21" x14ac:dyDescent="0.4">
      <c r="A992" t="s">
        <v>1152</v>
      </c>
      <c r="B992" t="s">
        <v>948</v>
      </c>
      <c r="C992" t="s">
        <v>852</v>
      </c>
      <c r="D992" s="1">
        <v>41364</v>
      </c>
      <c r="E992" s="1">
        <v>41394</v>
      </c>
      <c r="F992">
        <v>73.489999999999995</v>
      </c>
      <c r="H992" t="s">
        <v>28</v>
      </c>
      <c r="I992" s="1">
        <v>41364</v>
      </c>
      <c r="J992">
        <v>0</v>
      </c>
      <c r="K992" t="s">
        <v>834</v>
      </c>
      <c r="L992">
        <v>391</v>
      </c>
      <c r="M992" s="1">
        <v>41352</v>
      </c>
      <c r="N992" t="s">
        <v>838</v>
      </c>
      <c r="O992" t="s">
        <v>947</v>
      </c>
      <c r="P992" t="s">
        <v>949</v>
      </c>
      <c r="Q992" t="str">
        <f>IF(Table4[[#This Row],[DaysLate]]="","NA",IF(Table4[[#This Row],[DaysLate]]&lt;=0,"On Time",IF(Table4[[#This Row],[DaysLate]]&lt;=30,"1-30 Days",IF(Table4[[#This Row],[DaysLate]]&lt;=60,"30-60 Days",IF(Table4[[#This Row],[DaysLate]]&lt;=90,"60-90 Days","90+ Days")))))</f>
        <v>On Time</v>
      </c>
      <c r="R992">
        <f>IF(Table4[[#This Row],[DaysLate]]="","",IF(Table4[[#This Row],[DaysLate]]&gt;0,1,0))</f>
        <v>0</v>
      </c>
      <c r="S992">
        <f>IF(Table4[[#This Row],[DisputedFlag]]="","",IF(Table4[[#This Row],[DisputedFlag]]="Yes",1,0))</f>
        <v>0</v>
      </c>
      <c r="T992">
        <f>IF(Table4[[#This Row],[PaymentStatus]]="Open",1,0)</f>
        <v>0</v>
      </c>
      <c r="U992">
        <f>IF(Table4[[#This Row],[InvoiceDate]]&lt;&gt;"",YEAR(Table4[[#This Row],[InvoiceDate]]),"")</f>
        <v>2013</v>
      </c>
    </row>
    <row r="993" spans="1:21" x14ac:dyDescent="0.4">
      <c r="A993" t="s">
        <v>1153</v>
      </c>
      <c r="B993" t="s">
        <v>948</v>
      </c>
      <c r="C993" t="s">
        <v>848</v>
      </c>
      <c r="D993" s="1">
        <v>41027</v>
      </c>
      <c r="E993" s="1">
        <v>41057</v>
      </c>
      <c r="F993">
        <v>67.34</v>
      </c>
      <c r="H993" t="s">
        <v>28</v>
      </c>
      <c r="I993" s="1">
        <v>41027</v>
      </c>
      <c r="J993">
        <v>0</v>
      </c>
      <c r="K993" t="s">
        <v>834</v>
      </c>
      <c r="L993">
        <v>406</v>
      </c>
      <c r="M993" s="1">
        <v>41222</v>
      </c>
      <c r="N993" t="s">
        <v>835</v>
      </c>
      <c r="O993" t="s">
        <v>947</v>
      </c>
      <c r="P993" t="s">
        <v>949</v>
      </c>
      <c r="Q993" t="str">
        <f>IF(Table4[[#This Row],[DaysLate]]="","NA",IF(Table4[[#This Row],[DaysLate]]&lt;=0,"On Time",IF(Table4[[#This Row],[DaysLate]]&lt;=30,"1-30 Days",IF(Table4[[#This Row],[DaysLate]]&lt;=60,"30-60 Days",IF(Table4[[#This Row],[DaysLate]]&lt;=90,"60-90 Days","90+ Days")))))</f>
        <v>On Time</v>
      </c>
      <c r="R993">
        <f>IF(Table4[[#This Row],[DaysLate]]="","",IF(Table4[[#This Row],[DaysLate]]&gt;0,1,0))</f>
        <v>0</v>
      </c>
      <c r="S993">
        <f>IF(Table4[[#This Row],[DisputedFlag]]="","",IF(Table4[[#This Row],[DisputedFlag]]="Yes",1,0))</f>
        <v>0</v>
      </c>
      <c r="T993">
        <f>IF(Table4[[#This Row],[PaymentStatus]]="Open",1,0)</f>
        <v>0</v>
      </c>
      <c r="U993">
        <f>IF(Table4[[#This Row],[InvoiceDate]]&lt;&gt;"",YEAR(Table4[[#This Row],[InvoiceDate]]),"")</f>
        <v>2012</v>
      </c>
    </row>
    <row r="994" spans="1:21" x14ac:dyDescent="0.4">
      <c r="A994" t="s">
        <v>1154</v>
      </c>
      <c r="B994" t="s">
        <v>948</v>
      </c>
      <c r="C994" t="s">
        <v>871</v>
      </c>
      <c r="D994" s="1">
        <v>41310</v>
      </c>
      <c r="E994" s="1">
        <v>41280</v>
      </c>
      <c r="F994">
        <v>56.39</v>
      </c>
      <c r="H994" t="s">
        <v>28</v>
      </c>
      <c r="I994" s="1">
        <v>41310</v>
      </c>
      <c r="J994">
        <v>0</v>
      </c>
      <c r="K994" t="s">
        <v>834</v>
      </c>
      <c r="L994">
        <v>406</v>
      </c>
      <c r="M994" s="1">
        <v>41190</v>
      </c>
      <c r="N994" t="s">
        <v>838</v>
      </c>
      <c r="O994" t="s">
        <v>947</v>
      </c>
      <c r="P994" t="s">
        <v>949</v>
      </c>
      <c r="Q994" t="str">
        <f>IF(Table4[[#This Row],[DaysLate]]="","NA",IF(Table4[[#This Row],[DaysLate]]&lt;=0,"On Time",IF(Table4[[#This Row],[DaysLate]]&lt;=30,"1-30 Days",IF(Table4[[#This Row],[DaysLate]]&lt;=60,"30-60 Days",IF(Table4[[#This Row],[DaysLate]]&lt;=90,"60-90 Days","90+ Days")))))</f>
        <v>On Time</v>
      </c>
      <c r="R994">
        <f>IF(Table4[[#This Row],[DaysLate]]="","",IF(Table4[[#This Row],[DaysLate]]&gt;0,1,0))</f>
        <v>0</v>
      </c>
      <c r="S994">
        <f>IF(Table4[[#This Row],[DisputedFlag]]="","",IF(Table4[[#This Row],[DisputedFlag]]="Yes",1,0))</f>
        <v>0</v>
      </c>
      <c r="T994">
        <f>IF(Table4[[#This Row],[PaymentStatus]]="Open",1,0)</f>
        <v>0</v>
      </c>
      <c r="U994">
        <f>IF(Table4[[#This Row],[InvoiceDate]]&lt;&gt;"",YEAR(Table4[[#This Row],[InvoiceDate]]),"")</f>
        <v>2013</v>
      </c>
    </row>
    <row r="995" spans="1:21" x14ac:dyDescent="0.4">
      <c r="A995" t="s">
        <v>1155</v>
      </c>
      <c r="B995" t="s">
        <v>948</v>
      </c>
      <c r="C995" t="s">
        <v>891</v>
      </c>
      <c r="D995" s="1">
        <v>41613</v>
      </c>
      <c r="E995" s="1">
        <v>41584</v>
      </c>
      <c r="F995">
        <v>54.99</v>
      </c>
      <c r="H995" t="s">
        <v>28</v>
      </c>
      <c r="I995" s="1">
        <v>41613</v>
      </c>
      <c r="J995">
        <v>4</v>
      </c>
      <c r="K995" t="s">
        <v>837</v>
      </c>
      <c r="L995">
        <v>406</v>
      </c>
      <c r="M995" s="1">
        <v>41474</v>
      </c>
      <c r="N995" t="s">
        <v>835</v>
      </c>
      <c r="O995" t="s">
        <v>947</v>
      </c>
      <c r="P995" t="s">
        <v>949</v>
      </c>
      <c r="Q995" t="str">
        <f>IF(Table4[[#This Row],[DaysLate]]="","NA",IF(Table4[[#This Row],[DaysLate]]&lt;=0,"On Time",IF(Table4[[#This Row],[DaysLate]]&lt;=30,"1-30 Days",IF(Table4[[#This Row],[DaysLate]]&lt;=60,"30-60 Days",IF(Table4[[#This Row],[DaysLate]]&lt;=90,"60-90 Days","90+ Days")))))</f>
        <v>1-30 Days</v>
      </c>
      <c r="R995">
        <f>IF(Table4[[#This Row],[DaysLate]]="","",IF(Table4[[#This Row],[DaysLate]]&gt;0,1,0))</f>
        <v>1</v>
      </c>
      <c r="S995">
        <f>IF(Table4[[#This Row],[DisputedFlag]]="","",IF(Table4[[#This Row],[DisputedFlag]]="Yes",1,0))</f>
        <v>1</v>
      </c>
      <c r="T995">
        <f>IF(Table4[[#This Row],[PaymentStatus]]="Open",1,0)</f>
        <v>0</v>
      </c>
      <c r="U995">
        <f>IF(Table4[[#This Row],[InvoiceDate]]&lt;&gt;"",YEAR(Table4[[#This Row],[InvoiceDate]]),"")</f>
        <v>2013</v>
      </c>
    </row>
    <row r="996" spans="1:21" x14ac:dyDescent="0.4">
      <c r="A996" t="s">
        <v>1156</v>
      </c>
      <c r="B996" t="s">
        <v>948</v>
      </c>
      <c r="C996" t="s">
        <v>922</v>
      </c>
      <c r="D996" s="1">
        <v>41125</v>
      </c>
      <c r="E996" s="1">
        <v>41126</v>
      </c>
      <c r="F996">
        <v>76.709999999999994</v>
      </c>
      <c r="H996" t="s">
        <v>28</v>
      </c>
      <c r="I996" s="1">
        <v>41125</v>
      </c>
      <c r="J996">
        <v>17</v>
      </c>
      <c r="K996" t="s">
        <v>837</v>
      </c>
      <c r="L996">
        <v>897</v>
      </c>
      <c r="M996" s="1">
        <v>41309</v>
      </c>
      <c r="N996" t="s">
        <v>835</v>
      </c>
      <c r="O996" t="s">
        <v>947</v>
      </c>
      <c r="P996" t="s">
        <v>949</v>
      </c>
      <c r="Q996" t="str">
        <f>IF(Table4[[#This Row],[DaysLate]]="","NA",IF(Table4[[#This Row],[DaysLate]]&lt;=0,"On Time",IF(Table4[[#This Row],[DaysLate]]&lt;=30,"1-30 Days",IF(Table4[[#This Row],[DaysLate]]&lt;=60,"30-60 Days",IF(Table4[[#This Row],[DaysLate]]&lt;=90,"60-90 Days","90+ Days")))))</f>
        <v>1-30 Days</v>
      </c>
      <c r="R996">
        <f>IF(Table4[[#This Row],[DaysLate]]="","",IF(Table4[[#This Row],[DaysLate]]&gt;0,1,0))</f>
        <v>1</v>
      </c>
      <c r="S996">
        <f>IF(Table4[[#This Row],[DisputedFlag]]="","",IF(Table4[[#This Row],[DisputedFlag]]="Yes",1,0))</f>
        <v>1</v>
      </c>
      <c r="T996">
        <f>IF(Table4[[#This Row],[PaymentStatus]]="Open",1,0)</f>
        <v>0</v>
      </c>
      <c r="U996">
        <f>IF(Table4[[#This Row],[InvoiceDate]]&lt;&gt;"",YEAR(Table4[[#This Row],[InvoiceDate]]),"")</f>
        <v>2012</v>
      </c>
    </row>
    <row r="997" spans="1:21" x14ac:dyDescent="0.4">
      <c r="A997" t="s">
        <v>1157</v>
      </c>
      <c r="B997" t="s">
        <v>948</v>
      </c>
      <c r="C997" t="s">
        <v>867</v>
      </c>
      <c r="D997" s="1">
        <v>41582</v>
      </c>
      <c r="E997" s="1">
        <v>41583</v>
      </c>
      <c r="F997">
        <v>41.94</v>
      </c>
      <c r="H997" t="s">
        <v>28</v>
      </c>
      <c r="I997" s="1">
        <v>41582</v>
      </c>
      <c r="J997">
        <v>11</v>
      </c>
      <c r="K997" t="s">
        <v>837</v>
      </c>
      <c r="L997">
        <v>770</v>
      </c>
      <c r="M997" s="1">
        <v>41491</v>
      </c>
      <c r="N997" t="s">
        <v>835</v>
      </c>
      <c r="O997" t="s">
        <v>947</v>
      </c>
      <c r="P997" t="s">
        <v>949</v>
      </c>
      <c r="Q997" t="str">
        <f>IF(Table4[[#This Row],[DaysLate]]="","NA",IF(Table4[[#This Row],[DaysLate]]&lt;=0,"On Time",IF(Table4[[#This Row],[DaysLate]]&lt;=30,"1-30 Days",IF(Table4[[#This Row],[DaysLate]]&lt;=60,"30-60 Days",IF(Table4[[#This Row],[DaysLate]]&lt;=90,"60-90 Days","90+ Days")))))</f>
        <v>1-30 Days</v>
      </c>
      <c r="R997">
        <f>IF(Table4[[#This Row],[DaysLate]]="","",IF(Table4[[#This Row],[DaysLate]]&gt;0,1,0))</f>
        <v>1</v>
      </c>
      <c r="S997">
        <f>IF(Table4[[#This Row],[DisputedFlag]]="","",IF(Table4[[#This Row],[DisputedFlag]]="Yes",1,0))</f>
        <v>1</v>
      </c>
      <c r="T997">
        <f>IF(Table4[[#This Row],[PaymentStatus]]="Open",1,0)</f>
        <v>0</v>
      </c>
      <c r="U997">
        <f>IF(Table4[[#This Row],[InvoiceDate]]&lt;&gt;"",YEAR(Table4[[#This Row],[InvoiceDate]]),"")</f>
        <v>2013</v>
      </c>
    </row>
    <row r="998" spans="1:21" x14ac:dyDescent="0.4">
      <c r="A998" t="s">
        <v>1158</v>
      </c>
      <c r="B998" t="s">
        <v>948</v>
      </c>
      <c r="C998" t="s">
        <v>917</v>
      </c>
      <c r="D998" s="1">
        <v>41450</v>
      </c>
      <c r="E998" s="1">
        <v>41480</v>
      </c>
      <c r="F998">
        <v>80.680000000000007</v>
      </c>
      <c r="H998" t="s">
        <v>28</v>
      </c>
      <c r="I998" s="1">
        <v>41450</v>
      </c>
      <c r="J998">
        <v>14</v>
      </c>
      <c r="K998" t="s">
        <v>837</v>
      </c>
      <c r="L998">
        <v>818</v>
      </c>
      <c r="M998" s="1">
        <v>41515</v>
      </c>
      <c r="N998" t="s">
        <v>835</v>
      </c>
      <c r="O998" t="s">
        <v>947</v>
      </c>
      <c r="P998" t="s">
        <v>949</v>
      </c>
      <c r="Q998" t="str">
        <f>IF(Table4[[#This Row],[DaysLate]]="","NA",IF(Table4[[#This Row],[DaysLate]]&lt;=0,"On Time",IF(Table4[[#This Row],[DaysLate]]&lt;=30,"1-30 Days",IF(Table4[[#This Row],[DaysLate]]&lt;=60,"30-60 Days",IF(Table4[[#This Row],[DaysLate]]&lt;=90,"60-90 Days","90+ Days")))))</f>
        <v>1-30 Days</v>
      </c>
      <c r="R998">
        <f>IF(Table4[[#This Row],[DaysLate]]="","",IF(Table4[[#This Row],[DaysLate]]&gt;0,1,0))</f>
        <v>1</v>
      </c>
      <c r="S998">
        <f>IF(Table4[[#This Row],[DisputedFlag]]="","",IF(Table4[[#This Row],[DisputedFlag]]="Yes",1,0))</f>
        <v>1</v>
      </c>
      <c r="T998">
        <f>IF(Table4[[#This Row],[PaymentStatus]]="Open",1,0)</f>
        <v>0</v>
      </c>
      <c r="U998">
        <f>IF(Table4[[#This Row],[InvoiceDate]]&lt;&gt;"",YEAR(Table4[[#This Row],[InvoiceDate]]),"")</f>
        <v>2013</v>
      </c>
    </row>
    <row r="999" spans="1:21" x14ac:dyDescent="0.4">
      <c r="A999" t="s">
        <v>1159</v>
      </c>
      <c r="B999" t="s">
        <v>948</v>
      </c>
      <c r="C999" t="s">
        <v>857</v>
      </c>
      <c r="D999" s="1">
        <v>41164</v>
      </c>
      <c r="E999" s="1">
        <v>41487</v>
      </c>
      <c r="F999">
        <v>71.709999999999994</v>
      </c>
      <c r="H999" t="s">
        <v>28</v>
      </c>
      <c r="I999" s="1">
        <v>41164</v>
      </c>
      <c r="J999">
        <v>0</v>
      </c>
      <c r="K999" t="s">
        <v>834</v>
      </c>
      <c r="L999">
        <v>818</v>
      </c>
      <c r="M999" s="1">
        <v>41283</v>
      </c>
      <c r="N999" t="s">
        <v>835</v>
      </c>
      <c r="O999" t="s">
        <v>947</v>
      </c>
      <c r="P999" t="s">
        <v>949</v>
      </c>
      <c r="Q999" t="str">
        <f>IF(Table4[[#This Row],[DaysLate]]="","NA",IF(Table4[[#This Row],[DaysLate]]&lt;=0,"On Time",IF(Table4[[#This Row],[DaysLate]]&lt;=30,"1-30 Days",IF(Table4[[#This Row],[DaysLate]]&lt;=60,"30-60 Days",IF(Table4[[#This Row],[DaysLate]]&lt;=90,"60-90 Days","90+ Days")))))</f>
        <v>On Time</v>
      </c>
      <c r="R999">
        <f>IF(Table4[[#This Row],[DaysLate]]="","",IF(Table4[[#This Row],[DaysLate]]&gt;0,1,0))</f>
        <v>0</v>
      </c>
      <c r="S999">
        <f>IF(Table4[[#This Row],[DisputedFlag]]="","",IF(Table4[[#This Row],[DisputedFlag]]="Yes",1,0))</f>
        <v>0</v>
      </c>
      <c r="T999">
        <f>IF(Table4[[#This Row],[PaymentStatus]]="Open",1,0)</f>
        <v>0</v>
      </c>
      <c r="U999">
        <f>IF(Table4[[#This Row],[InvoiceDate]]&lt;&gt;"",YEAR(Table4[[#This Row],[InvoiceDate]]),"")</f>
        <v>2012</v>
      </c>
    </row>
    <row r="1000" spans="1:21" x14ac:dyDescent="0.4">
      <c r="A1000" t="s">
        <v>1160</v>
      </c>
      <c r="B1000" t="s">
        <v>948</v>
      </c>
      <c r="C1000" t="s">
        <v>890</v>
      </c>
      <c r="D1000" s="1">
        <v>41371</v>
      </c>
      <c r="E1000" s="1">
        <v>41341</v>
      </c>
      <c r="F1000">
        <v>42.36</v>
      </c>
      <c r="H1000" t="s">
        <v>28</v>
      </c>
      <c r="I1000" s="1">
        <v>41371</v>
      </c>
      <c r="J1000">
        <v>3</v>
      </c>
      <c r="K1000" t="s">
        <v>834</v>
      </c>
      <c r="L1000">
        <v>897</v>
      </c>
      <c r="M1000" s="1">
        <v>41166</v>
      </c>
      <c r="N1000" t="s">
        <v>838</v>
      </c>
      <c r="O1000" t="s">
        <v>947</v>
      </c>
      <c r="P1000" t="s">
        <v>949</v>
      </c>
      <c r="Q1000" t="str">
        <f>IF(Table4[[#This Row],[DaysLate]]="","NA",IF(Table4[[#This Row],[DaysLate]]&lt;=0,"On Time",IF(Table4[[#This Row],[DaysLate]]&lt;=30,"1-30 Days",IF(Table4[[#This Row],[DaysLate]]&lt;=60,"30-60 Days",IF(Table4[[#This Row],[DaysLate]]&lt;=90,"60-90 Days","90+ Days")))))</f>
        <v>1-30 Days</v>
      </c>
      <c r="R1000">
        <f>IF(Table4[[#This Row],[DaysLate]]="","",IF(Table4[[#This Row],[DaysLate]]&gt;0,1,0))</f>
        <v>1</v>
      </c>
      <c r="S1000">
        <f>IF(Table4[[#This Row],[DisputedFlag]]="","",IF(Table4[[#This Row],[DisputedFlag]]="Yes",1,0))</f>
        <v>0</v>
      </c>
      <c r="T1000">
        <f>IF(Table4[[#This Row],[PaymentStatus]]="Open",1,0)</f>
        <v>0</v>
      </c>
      <c r="U1000">
        <f>IF(Table4[[#This Row],[InvoiceDate]]&lt;&gt;"",YEAR(Table4[[#This Row],[InvoiceDate]]),"")</f>
        <v>2013</v>
      </c>
    </row>
    <row r="1001" spans="1:21" x14ac:dyDescent="0.4">
      <c r="A1001" t="s">
        <v>1161</v>
      </c>
      <c r="B1001" t="s">
        <v>948</v>
      </c>
      <c r="C1001" t="s">
        <v>843</v>
      </c>
      <c r="D1001" s="1">
        <v>41277</v>
      </c>
      <c r="E1001" s="1">
        <v>41364</v>
      </c>
      <c r="F1001">
        <v>61.04</v>
      </c>
      <c r="H1001" t="s">
        <v>28</v>
      </c>
      <c r="I1001" s="1">
        <v>41277</v>
      </c>
      <c r="J1001">
        <v>7</v>
      </c>
      <c r="K1001" t="s">
        <v>834</v>
      </c>
      <c r="L1001">
        <v>897</v>
      </c>
      <c r="M1001" s="1">
        <v>41041</v>
      </c>
      <c r="N1001" t="s">
        <v>838</v>
      </c>
      <c r="O1001" t="s">
        <v>947</v>
      </c>
      <c r="P1001" t="s">
        <v>949</v>
      </c>
      <c r="Q1001" t="str">
        <f>IF(Table4[[#This Row],[DaysLate]]="","NA",IF(Table4[[#This Row],[DaysLate]]&lt;=0,"On Time",IF(Table4[[#This Row],[DaysLate]]&lt;=30,"1-30 Days",IF(Table4[[#This Row],[DaysLate]]&lt;=60,"30-60 Days",IF(Table4[[#This Row],[DaysLate]]&lt;=90,"60-90 Days","90+ Days")))))</f>
        <v>1-30 Days</v>
      </c>
      <c r="R1001">
        <f>IF(Table4[[#This Row],[DaysLate]]="","",IF(Table4[[#This Row],[DaysLate]]&gt;0,1,0))</f>
        <v>1</v>
      </c>
      <c r="S1001">
        <f>IF(Table4[[#This Row],[DisputedFlag]]="","",IF(Table4[[#This Row],[DisputedFlag]]="Yes",1,0))</f>
        <v>0</v>
      </c>
      <c r="T1001">
        <f>IF(Table4[[#This Row],[PaymentStatus]]="Open",1,0)</f>
        <v>0</v>
      </c>
      <c r="U1001">
        <f>IF(Table4[[#This Row],[InvoiceDate]]&lt;&gt;"",YEAR(Table4[[#This Row],[InvoiceDate]]),"")</f>
        <v>2013</v>
      </c>
    </row>
    <row r="1002" spans="1:21" x14ac:dyDescent="0.4">
      <c r="A1002" t="s">
        <v>1162</v>
      </c>
      <c r="B1002" t="s">
        <v>948</v>
      </c>
      <c r="C1002" t="s">
        <v>906</v>
      </c>
      <c r="D1002" s="1">
        <v>41256</v>
      </c>
      <c r="E1002" s="1">
        <v>41609</v>
      </c>
      <c r="F1002">
        <v>53.91</v>
      </c>
      <c r="H1002" t="s">
        <v>28</v>
      </c>
      <c r="I1002" s="1">
        <v>41256</v>
      </c>
      <c r="J1002">
        <v>0</v>
      </c>
      <c r="K1002" t="s">
        <v>834</v>
      </c>
      <c r="L1002">
        <v>391</v>
      </c>
      <c r="M1002" s="1">
        <v>41021</v>
      </c>
      <c r="N1002" t="s">
        <v>838</v>
      </c>
      <c r="O1002" t="s">
        <v>947</v>
      </c>
      <c r="P1002" t="s">
        <v>949</v>
      </c>
      <c r="Q1002" t="str">
        <f>IF(Table4[[#This Row],[DaysLate]]="","NA",IF(Table4[[#This Row],[DaysLate]]&lt;=0,"On Time",IF(Table4[[#This Row],[DaysLate]]&lt;=30,"1-30 Days",IF(Table4[[#This Row],[DaysLate]]&lt;=60,"30-60 Days",IF(Table4[[#This Row],[DaysLate]]&lt;=90,"60-90 Days","90+ Days")))))</f>
        <v>On Time</v>
      </c>
      <c r="R1002">
        <f>IF(Table4[[#This Row],[DaysLate]]="","",IF(Table4[[#This Row],[DaysLate]]&gt;0,1,0))</f>
        <v>0</v>
      </c>
      <c r="S1002">
        <f>IF(Table4[[#This Row],[DisputedFlag]]="","",IF(Table4[[#This Row],[DisputedFlag]]="Yes",1,0))</f>
        <v>0</v>
      </c>
      <c r="T1002">
        <f>IF(Table4[[#This Row],[PaymentStatus]]="Open",1,0)</f>
        <v>0</v>
      </c>
      <c r="U1002">
        <f>IF(Table4[[#This Row],[InvoiceDate]]&lt;&gt;"",YEAR(Table4[[#This Row],[InvoiceDate]]),"")</f>
        <v>2012</v>
      </c>
    </row>
    <row r="1003" spans="1:21" x14ac:dyDescent="0.4">
      <c r="A1003" t="s">
        <v>1163</v>
      </c>
      <c r="B1003" t="s">
        <v>948</v>
      </c>
      <c r="C1003" t="s">
        <v>923</v>
      </c>
      <c r="D1003" s="1">
        <v>41583</v>
      </c>
      <c r="E1003" s="1">
        <v>41553</v>
      </c>
      <c r="F1003">
        <v>53.01</v>
      </c>
      <c r="H1003" t="s">
        <v>28</v>
      </c>
      <c r="I1003" s="1">
        <v>41583</v>
      </c>
      <c r="J1003">
        <v>0</v>
      </c>
      <c r="K1003" t="s">
        <v>834</v>
      </c>
      <c r="L1003">
        <v>770</v>
      </c>
      <c r="M1003" s="1">
        <v>41501</v>
      </c>
      <c r="N1003" t="s">
        <v>835</v>
      </c>
      <c r="O1003" t="s">
        <v>947</v>
      </c>
      <c r="P1003" t="s">
        <v>949</v>
      </c>
      <c r="Q1003" t="str">
        <f>IF(Table4[[#This Row],[DaysLate]]="","NA",IF(Table4[[#This Row],[DaysLate]]&lt;=0,"On Time",IF(Table4[[#This Row],[DaysLate]]&lt;=30,"1-30 Days",IF(Table4[[#This Row],[DaysLate]]&lt;=60,"30-60 Days",IF(Table4[[#This Row],[DaysLate]]&lt;=90,"60-90 Days","90+ Days")))))</f>
        <v>On Time</v>
      </c>
      <c r="R1003">
        <f>IF(Table4[[#This Row],[DaysLate]]="","",IF(Table4[[#This Row],[DaysLate]]&gt;0,1,0))</f>
        <v>0</v>
      </c>
      <c r="S1003">
        <f>IF(Table4[[#This Row],[DisputedFlag]]="","",IF(Table4[[#This Row],[DisputedFlag]]="Yes",1,0))</f>
        <v>0</v>
      </c>
      <c r="T1003">
        <f>IF(Table4[[#This Row],[PaymentStatus]]="Open",1,0)</f>
        <v>0</v>
      </c>
      <c r="U1003">
        <f>IF(Table4[[#This Row],[InvoiceDate]]&lt;&gt;"",YEAR(Table4[[#This Row],[InvoiceDate]]),"")</f>
        <v>2013</v>
      </c>
    </row>
    <row r="1004" spans="1:21" x14ac:dyDescent="0.4">
      <c r="A1004" t="s">
        <v>1164</v>
      </c>
      <c r="B1004" t="s">
        <v>948</v>
      </c>
      <c r="C1004" t="s">
        <v>867</v>
      </c>
      <c r="D1004" s="1">
        <v>41240</v>
      </c>
      <c r="E1004" s="1">
        <v>41270</v>
      </c>
      <c r="F1004">
        <v>59.71</v>
      </c>
      <c r="H1004" t="s">
        <v>28</v>
      </c>
      <c r="I1004" s="1">
        <v>41240</v>
      </c>
      <c r="J1004">
        <v>2</v>
      </c>
      <c r="K1004" t="s">
        <v>834</v>
      </c>
      <c r="L1004">
        <v>770</v>
      </c>
      <c r="M1004" s="1">
        <v>41491</v>
      </c>
      <c r="N1004" t="s">
        <v>835</v>
      </c>
      <c r="O1004" t="s">
        <v>947</v>
      </c>
      <c r="P1004" t="s">
        <v>949</v>
      </c>
      <c r="Q1004" t="str">
        <f>IF(Table4[[#This Row],[DaysLate]]="","NA",IF(Table4[[#This Row],[DaysLate]]&lt;=0,"On Time",IF(Table4[[#This Row],[DaysLate]]&lt;=30,"1-30 Days",IF(Table4[[#This Row],[DaysLate]]&lt;=60,"30-60 Days",IF(Table4[[#This Row],[DaysLate]]&lt;=90,"60-90 Days","90+ Days")))))</f>
        <v>1-30 Days</v>
      </c>
      <c r="R1004">
        <f>IF(Table4[[#This Row],[DaysLate]]="","",IF(Table4[[#This Row],[DaysLate]]&gt;0,1,0))</f>
        <v>1</v>
      </c>
      <c r="S1004">
        <f>IF(Table4[[#This Row],[DisputedFlag]]="","",IF(Table4[[#This Row],[DisputedFlag]]="Yes",1,0))</f>
        <v>0</v>
      </c>
      <c r="T1004">
        <f>IF(Table4[[#This Row],[PaymentStatus]]="Open",1,0)</f>
        <v>0</v>
      </c>
      <c r="U1004">
        <f>IF(Table4[[#This Row],[InvoiceDate]]&lt;&gt;"",YEAR(Table4[[#This Row],[InvoiceDate]]),"")</f>
        <v>2012</v>
      </c>
    </row>
    <row r="1005" spans="1:21" x14ac:dyDescent="0.4">
      <c r="A1005" t="s">
        <v>1165</v>
      </c>
      <c r="B1005" t="s">
        <v>948</v>
      </c>
      <c r="C1005" t="s">
        <v>848</v>
      </c>
      <c r="D1005" s="1">
        <v>41206</v>
      </c>
      <c r="E1005" s="1">
        <v>41236</v>
      </c>
      <c r="F1005">
        <v>94.88</v>
      </c>
      <c r="H1005" t="s">
        <v>28</v>
      </c>
      <c r="I1005" s="1">
        <v>41206</v>
      </c>
      <c r="J1005">
        <v>0</v>
      </c>
      <c r="K1005" t="s">
        <v>834</v>
      </c>
      <c r="L1005">
        <v>406</v>
      </c>
      <c r="M1005" s="1">
        <v>41222</v>
      </c>
      <c r="N1005" t="s">
        <v>838</v>
      </c>
      <c r="O1005" t="s">
        <v>947</v>
      </c>
      <c r="P1005" t="s">
        <v>949</v>
      </c>
      <c r="Q1005" t="str">
        <f>IF(Table4[[#This Row],[DaysLate]]="","NA",IF(Table4[[#This Row],[DaysLate]]&lt;=0,"On Time",IF(Table4[[#This Row],[DaysLate]]&lt;=30,"1-30 Days",IF(Table4[[#This Row],[DaysLate]]&lt;=60,"30-60 Days",IF(Table4[[#This Row],[DaysLate]]&lt;=90,"60-90 Days","90+ Days")))))</f>
        <v>On Time</v>
      </c>
      <c r="R1005">
        <f>IF(Table4[[#This Row],[DaysLate]]="","",IF(Table4[[#This Row],[DaysLate]]&gt;0,1,0))</f>
        <v>0</v>
      </c>
      <c r="S1005">
        <f>IF(Table4[[#This Row],[DisputedFlag]]="","",IF(Table4[[#This Row],[DisputedFlag]]="Yes",1,0))</f>
        <v>0</v>
      </c>
      <c r="T1005">
        <f>IF(Table4[[#This Row],[PaymentStatus]]="Open",1,0)</f>
        <v>0</v>
      </c>
      <c r="U1005">
        <f>IF(Table4[[#This Row],[InvoiceDate]]&lt;&gt;"",YEAR(Table4[[#This Row],[InvoiceDate]]),"")</f>
        <v>2012</v>
      </c>
    </row>
    <row r="1006" spans="1:21" x14ac:dyDescent="0.4">
      <c r="A1006" t="s">
        <v>1166</v>
      </c>
      <c r="B1006" t="s">
        <v>948</v>
      </c>
      <c r="C1006" t="s">
        <v>878</v>
      </c>
      <c r="D1006" s="1">
        <v>41435</v>
      </c>
      <c r="E1006" s="1">
        <v>41405</v>
      </c>
      <c r="F1006">
        <v>43.12</v>
      </c>
      <c r="H1006" t="s">
        <v>28</v>
      </c>
      <c r="I1006" s="1">
        <v>41435</v>
      </c>
      <c r="J1006">
        <v>5</v>
      </c>
      <c r="K1006" t="s">
        <v>837</v>
      </c>
      <c r="L1006">
        <v>770</v>
      </c>
      <c r="M1006" s="1">
        <v>41274</v>
      </c>
      <c r="N1006" t="s">
        <v>838</v>
      </c>
      <c r="O1006" t="s">
        <v>947</v>
      </c>
      <c r="P1006" t="s">
        <v>949</v>
      </c>
      <c r="Q1006" t="str">
        <f>IF(Table4[[#This Row],[DaysLate]]="","NA",IF(Table4[[#This Row],[DaysLate]]&lt;=0,"On Time",IF(Table4[[#This Row],[DaysLate]]&lt;=30,"1-30 Days",IF(Table4[[#This Row],[DaysLate]]&lt;=60,"30-60 Days",IF(Table4[[#This Row],[DaysLate]]&lt;=90,"60-90 Days","90+ Days")))))</f>
        <v>1-30 Days</v>
      </c>
      <c r="R1006">
        <f>IF(Table4[[#This Row],[DaysLate]]="","",IF(Table4[[#This Row],[DaysLate]]&gt;0,1,0))</f>
        <v>1</v>
      </c>
      <c r="S1006">
        <f>IF(Table4[[#This Row],[DisputedFlag]]="","",IF(Table4[[#This Row],[DisputedFlag]]="Yes",1,0))</f>
        <v>1</v>
      </c>
      <c r="T1006">
        <f>IF(Table4[[#This Row],[PaymentStatus]]="Open",1,0)</f>
        <v>0</v>
      </c>
      <c r="U1006">
        <f>IF(Table4[[#This Row],[InvoiceDate]]&lt;&gt;"",YEAR(Table4[[#This Row],[InvoiceDate]]),"")</f>
        <v>2013</v>
      </c>
    </row>
    <row r="1007" spans="1:21" x14ac:dyDescent="0.4">
      <c r="A1007" t="s">
        <v>1167</v>
      </c>
      <c r="B1007" t="s">
        <v>948</v>
      </c>
      <c r="C1007" t="s">
        <v>883</v>
      </c>
      <c r="D1007" s="1">
        <v>41555</v>
      </c>
      <c r="E1007" s="1">
        <v>41526</v>
      </c>
      <c r="F1007">
        <v>40.58</v>
      </c>
      <c r="H1007" t="s">
        <v>28</v>
      </c>
      <c r="I1007" s="1">
        <v>41555</v>
      </c>
      <c r="J1007">
        <v>9</v>
      </c>
      <c r="K1007" t="s">
        <v>834</v>
      </c>
      <c r="L1007">
        <v>897</v>
      </c>
      <c r="M1007" s="1">
        <v>41084</v>
      </c>
      <c r="N1007" t="s">
        <v>838</v>
      </c>
      <c r="O1007" t="s">
        <v>947</v>
      </c>
      <c r="P1007" t="s">
        <v>949</v>
      </c>
      <c r="Q1007" t="str">
        <f>IF(Table4[[#This Row],[DaysLate]]="","NA",IF(Table4[[#This Row],[DaysLate]]&lt;=0,"On Time",IF(Table4[[#This Row],[DaysLate]]&lt;=30,"1-30 Days",IF(Table4[[#This Row],[DaysLate]]&lt;=60,"30-60 Days",IF(Table4[[#This Row],[DaysLate]]&lt;=90,"60-90 Days","90+ Days")))))</f>
        <v>1-30 Days</v>
      </c>
      <c r="R1007">
        <f>IF(Table4[[#This Row],[DaysLate]]="","",IF(Table4[[#This Row],[DaysLate]]&gt;0,1,0))</f>
        <v>1</v>
      </c>
      <c r="S1007">
        <f>IF(Table4[[#This Row],[DisputedFlag]]="","",IF(Table4[[#This Row],[DisputedFlag]]="Yes",1,0))</f>
        <v>0</v>
      </c>
      <c r="T1007">
        <f>IF(Table4[[#This Row],[PaymentStatus]]="Open",1,0)</f>
        <v>0</v>
      </c>
      <c r="U1007">
        <f>IF(Table4[[#This Row],[InvoiceDate]]&lt;&gt;"",YEAR(Table4[[#This Row],[InvoiceDate]]),"")</f>
        <v>2013</v>
      </c>
    </row>
    <row r="1008" spans="1:21" x14ac:dyDescent="0.4">
      <c r="A1008" t="s">
        <v>1168</v>
      </c>
      <c r="B1008" t="s">
        <v>948</v>
      </c>
      <c r="C1008" t="s">
        <v>923</v>
      </c>
      <c r="D1008" s="1">
        <v>41464</v>
      </c>
      <c r="E1008" s="1">
        <v>41465</v>
      </c>
      <c r="F1008">
        <v>64.16</v>
      </c>
      <c r="H1008" t="s">
        <v>28</v>
      </c>
      <c r="I1008" s="1">
        <v>41464</v>
      </c>
      <c r="J1008">
        <v>11</v>
      </c>
      <c r="K1008" t="s">
        <v>837</v>
      </c>
      <c r="L1008">
        <v>770</v>
      </c>
      <c r="M1008" s="1">
        <v>41501</v>
      </c>
      <c r="N1008" t="s">
        <v>838</v>
      </c>
      <c r="O1008" t="s">
        <v>947</v>
      </c>
      <c r="P1008" t="s">
        <v>949</v>
      </c>
      <c r="Q1008" t="str">
        <f>IF(Table4[[#This Row],[DaysLate]]="","NA",IF(Table4[[#This Row],[DaysLate]]&lt;=0,"On Time",IF(Table4[[#This Row],[DaysLate]]&lt;=30,"1-30 Days",IF(Table4[[#This Row],[DaysLate]]&lt;=60,"30-60 Days",IF(Table4[[#This Row],[DaysLate]]&lt;=90,"60-90 Days","90+ Days")))))</f>
        <v>1-30 Days</v>
      </c>
      <c r="R1008">
        <f>IF(Table4[[#This Row],[DaysLate]]="","",IF(Table4[[#This Row],[DaysLate]]&gt;0,1,0))</f>
        <v>1</v>
      </c>
      <c r="S1008">
        <f>IF(Table4[[#This Row],[DisputedFlag]]="","",IF(Table4[[#This Row],[DisputedFlag]]="Yes",1,0))</f>
        <v>1</v>
      </c>
      <c r="T1008">
        <f>IF(Table4[[#This Row],[PaymentStatus]]="Open",1,0)</f>
        <v>0</v>
      </c>
      <c r="U1008">
        <f>IF(Table4[[#This Row],[InvoiceDate]]&lt;&gt;"",YEAR(Table4[[#This Row],[InvoiceDate]]),"")</f>
        <v>2013</v>
      </c>
    </row>
    <row r="1009" spans="1:21" x14ac:dyDescent="0.4">
      <c r="A1009" t="s">
        <v>1169</v>
      </c>
      <c r="B1009" t="s">
        <v>948</v>
      </c>
      <c r="C1009" t="s">
        <v>868</v>
      </c>
      <c r="D1009" s="1">
        <v>41248</v>
      </c>
      <c r="E1009" s="1">
        <v>41219</v>
      </c>
      <c r="F1009">
        <v>74.7</v>
      </c>
      <c r="H1009" t="s">
        <v>28</v>
      </c>
      <c r="I1009" s="1">
        <v>41248</v>
      </c>
      <c r="J1009">
        <v>0</v>
      </c>
      <c r="K1009" t="s">
        <v>834</v>
      </c>
      <c r="L1009">
        <v>391</v>
      </c>
      <c r="M1009" s="1">
        <v>41240</v>
      </c>
      <c r="N1009" t="s">
        <v>835</v>
      </c>
      <c r="O1009" t="s">
        <v>947</v>
      </c>
      <c r="P1009" t="s">
        <v>949</v>
      </c>
      <c r="Q1009" t="str">
        <f>IF(Table4[[#This Row],[DaysLate]]="","NA",IF(Table4[[#This Row],[DaysLate]]&lt;=0,"On Time",IF(Table4[[#This Row],[DaysLate]]&lt;=30,"1-30 Days",IF(Table4[[#This Row],[DaysLate]]&lt;=60,"30-60 Days",IF(Table4[[#This Row],[DaysLate]]&lt;=90,"60-90 Days","90+ Days")))))</f>
        <v>On Time</v>
      </c>
      <c r="R1009">
        <f>IF(Table4[[#This Row],[DaysLate]]="","",IF(Table4[[#This Row],[DaysLate]]&gt;0,1,0))</f>
        <v>0</v>
      </c>
      <c r="S1009">
        <f>IF(Table4[[#This Row],[DisputedFlag]]="","",IF(Table4[[#This Row],[DisputedFlag]]="Yes",1,0))</f>
        <v>0</v>
      </c>
      <c r="T1009">
        <f>IF(Table4[[#This Row],[PaymentStatus]]="Open",1,0)</f>
        <v>0</v>
      </c>
      <c r="U1009">
        <f>IF(Table4[[#This Row],[InvoiceDate]]&lt;&gt;"",YEAR(Table4[[#This Row],[InvoiceDate]]),"")</f>
        <v>2012</v>
      </c>
    </row>
    <row r="1010" spans="1:21" x14ac:dyDescent="0.4">
      <c r="A1010" t="s">
        <v>1170</v>
      </c>
      <c r="B1010" t="s">
        <v>948</v>
      </c>
      <c r="C1010" t="s">
        <v>854</v>
      </c>
      <c r="D1010" s="1">
        <v>41230</v>
      </c>
      <c r="E1010" s="1">
        <v>41260</v>
      </c>
      <c r="F1010">
        <v>63.8</v>
      </c>
      <c r="H1010" t="s">
        <v>28</v>
      </c>
      <c r="I1010" s="1">
        <v>41230</v>
      </c>
      <c r="J1010">
        <v>19</v>
      </c>
      <c r="K1010" t="s">
        <v>837</v>
      </c>
      <c r="L1010">
        <v>818</v>
      </c>
      <c r="M1010" s="1">
        <v>41060</v>
      </c>
      <c r="N1010" t="s">
        <v>838</v>
      </c>
      <c r="O1010" t="s">
        <v>947</v>
      </c>
      <c r="P1010" t="s">
        <v>949</v>
      </c>
      <c r="Q1010" t="str">
        <f>IF(Table4[[#This Row],[DaysLate]]="","NA",IF(Table4[[#This Row],[DaysLate]]&lt;=0,"On Time",IF(Table4[[#This Row],[DaysLate]]&lt;=30,"1-30 Days",IF(Table4[[#This Row],[DaysLate]]&lt;=60,"30-60 Days",IF(Table4[[#This Row],[DaysLate]]&lt;=90,"60-90 Days","90+ Days")))))</f>
        <v>1-30 Days</v>
      </c>
      <c r="R1010">
        <f>IF(Table4[[#This Row],[DaysLate]]="","",IF(Table4[[#This Row],[DaysLate]]&gt;0,1,0))</f>
        <v>1</v>
      </c>
      <c r="S1010">
        <f>IF(Table4[[#This Row],[DisputedFlag]]="","",IF(Table4[[#This Row],[DisputedFlag]]="Yes",1,0))</f>
        <v>1</v>
      </c>
      <c r="T1010">
        <f>IF(Table4[[#This Row],[PaymentStatus]]="Open",1,0)</f>
        <v>0</v>
      </c>
      <c r="U1010">
        <f>IF(Table4[[#This Row],[InvoiceDate]]&lt;&gt;"",YEAR(Table4[[#This Row],[InvoiceDate]]),"")</f>
        <v>2012</v>
      </c>
    </row>
    <row r="1011" spans="1:21" x14ac:dyDescent="0.4">
      <c r="A1011" t="s">
        <v>1171</v>
      </c>
      <c r="B1011" t="s">
        <v>948</v>
      </c>
      <c r="C1011" t="s">
        <v>911</v>
      </c>
      <c r="D1011" s="1">
        <v>41291</v>
      </c>
      <c r="E1011" s="1">
        <v>41321</v>
      </c>
      <c r="F1011">
        <v>86.27</v>
      </c>
      <c r="H1011" t="s">
        <v>28</v>
      </c>
      <c r="I1011" s="1">
        <v>41291</v>
      </c>
      <c r="J1011">
        <v>12</v>
      </c>
      <c r="K1011" t="s">
        <v>837</v>
      </c>
      <c r="L1011">
        <v>406</v>
      </c>
      <c r="M1011" s="1">
        <v>41547</v>
      </c>
      <c r="N1011" t="s">
        <v>835</v>
      </c>
      <c r="O1011" t="s">
        <v>947</v>
      </c>
      <c r="P1011" t="s">
        <v>949</v>
      </c>
      <c r="Q1011" t="str">
        <f>IF(Table4[[#This Row],[DaysLate]]="","NA",IF(Table4[[#This Row],[DaysLate]]&lt;=0,"On Time",IF(Table4[[#This Row],[DaysLate]]&lt;=30,"1-30 Days",IF(Table4[[#This Row],[DaysLate]]&lt;=60,"30-60 Days",IF(Table4[[#This Row],[DaysLate]]&lt;=90,"60-90 Days","90+ Days")))))</f>
        <v>1-30 Days</v>
      </c>
      <c r="R1011">
        <f>IF(Table4[[#This Row],[DaysLate]]="","",IF(Table4[[#This Row],[DaysLate]]&gt;0,1,0))</f>
        <v>1</v>
      </c>
      <c r="S1011">
        <f>IF(Table4[[#This Row],[DisputedFlag]]="","",IF(Table4[[#This Row],[DisputedFlag]]="Yes",1,0))</f>
        <v>1</v>
      </c>
      <c r="T1011">
        <f>IF(Table4[[#This Row],[PaymentStatus]]="Open",1,0)</f>
        <v>0</v>
      </c>
      <c r="U1011">
        <f>IF(Table4[[#This Row],[InvoiceDate]]&lt;&gt;"",YEAR(Table4[[#This Row],[InvoiceDate]]),"")</f>
        <v>2013</v>
      </c>
    </row>
    <row r="1012" spans="1:21" x14ac:dyDescent="0.4">
      <c r="A1012" t="s">
        <v>1172</v>
      </c>
      <c r="B1012" t="s">
        <v>948</v>
      </c>
      <c r="C1012" t="s">
        <v>872</v>
      </c>
      <c r="D1012" s="1">
        <v>41532</v>
      </c>
      <c r="E1012" s="1">
        <v>41562</v>
      </c>
      <c r="F1012">
        <v>65.36</v>
      </c>
      <c r="H1012" t="s">
        <v>28</v>
      </c>
      <c r="I1012" s="1">
        <v>41532</v>
      </c>
      <c r="J1012">
        <v>6</v>
      </c>
      <c r="K1012" t="s">
        <v>837</v>
      </c>
      <c r="L1012">
        <v>818</v>
      </c>
      <c r="M1012" s="1">
        <v>41193</v>
      </c>
      <c r="N1012" t="s">
        <v>838</v>
      </c>
      <c r="O1012" t="s">
        <v>947</v>
      </c>
      <c r="P1012" t="s">
        <v>949</v>
      </c>
      <c r="Q1012" t="str">
        <f>IF(Table4[[#This Row],[DaysLate]]="","NA",IF(Table4[[#This Row],[DaysLate]]&lt;=0,"On Time",IF(Table4[[#This Row],[DaysLate]]&lt;=30,"1-30 Days",IF(Table4[[#This Row],[DaysLate]]&lt;=60,"30-60 Days",IF(Table4[[#This Row],[DaysLate]]&lt;=90,"60-90 Days","90+ Days")))))</f>
        <v>1-30 Days</v>
      </c>
      <c r="R1012">
        <f>IF(Table4[[#This Row],[DaysLate]]="","",IF(Table4[[#This Row],[DaysLate]]&gt;0,1,0))</f>
        <v>1</v>
      </c>
      <c r="S1012">
        <f>IF(Table4[[#This Row],[DisputedFlag]]="","",IF(Table4[[#This Row],[DisputedFlag]]="Yes",1,0))</f>
        <v>1</v>
      </c>
      <c r="T1012">
        <f>IF(Table4[[#This Row],[PaymentStatus]]="Open",1,0)</f>
        <v>0</v>
      </c>
      <c r="U1012">
        <f>IF(Table4[[#This Row],[InvoiceDate]]&lt;&gt;"",YEAR(Table4[[#This Row],[InvoiceDate]]),"")</f>
        <v>2013</v>
      </c>
    </row>
    <row r="1013" spans="1:21" x14ac:dyDescent="0.4">
      <c r="A1013" t="s">
        <v>1173</v>
      </c>
      <c r="B1013" t="s">
        <v>948</v>
      </c>
      <c r="C1013" t="s">
        <v>912</v>
      </c>
      <c r="D1013" s="1">
        <v>41283</v>
      </c>
      <c r="E1013" s="1">
        <v>41284</v>
      </c>
      <c r="F1013">
        <v>65.900000000000006</v>
      </c>
      <c r="H1013" t="s">
        <v>28</v>
      </c>
      <c r="I1013" s="1">
        <v>41283</v>
      </c>
      <c r="J1013">
        <v>2</v>
      </c>
      <c r="K1013" t="s">
        <v>834</v>
      </c>
      <c r="L1013">
        <v>406</v>
      </c>
      <c r="M1013" s="1">
        <v>41605</v>
      </c>
      <c r="N1013" t="s">
        <v>835</v>
      </c>
      <c r="O1013" t="s">
        <v>947</v>
      </c>
      <c r="P1013" t="s">
        <v>949</v>
      </c>
      <c r="Q1013" t="str">
        <f>IF(Table4[[#This Row],[DaysLate]]="","NA",IF(Table4[[#This Row],[DaysLate]]&lt;=0,"On Time",IF(Table4[[#This Row],[DaysLate]]&lt;=30,"1-30 Days",IF(Table4[[#This Row],[DaysLate]]&lt;=60,"30-60 Days",IF(Table4[[#This Row],[DaysLate]]&lt;=90,"60-90 Days","90+ Days")))))</f>
        <v>1-30 Days</v>
      </c>
      <c r="R1013">
        <f>IF(Table4[[#This Row],[DaysLate]]="","",IF(Table4[[#This Row],[DaysLate]]&gt;0,1,0))</f>
        <v>1</v>
      </c>
      <c r="S1013">
        <f>IF(Table4[[#This Row],[DisputedFlag]]="","",IF(Table4[[#This Row],[DisputedFlag]]="Yes",1,0))</f>
        <v>0</v>
      </c>
      <c r="T1013">
        <f>IF(Table4[[#This Row],[PaymentStatus]]="Open",1,0)</f>
        <v>0</v>
      </c>
      <c r="U1013">
        <f>IF(Table4[[#This Row],[InvoiceDate]]&lt;&gt;"",YEAR(Table4[[#This Row],[InvoiceDate]]),"")</f>
        <v>2013</v>
      </c>
    </row>
    <row r="1014" spans="1:21" x14ac:dyDescent="0.4">
      <c r="A1014" t="s">
        <v>1174</v>
      </c>
      <c r="B1014" t="s">
        <v>948</v>
      </c>
      <c r="C1014" t="s">
        <v>894</v>
      </c>
      <c r="D1014" s="1">
        <v>41485</v>
      </c>
      <c r="E1014" s="1">
        <v>41515</v>
      </c>
      <c r="F1014">
        <v>66.709999999999994</v>
      </c>
      <c r="H1014" t="s">
        <v>28</v>
      </c>
      <c r="I1014" s="1">
        <v>41485</v>
      </c>
      <c r="J1014">
        <v>11</v>
      </c>
      <c r="K1014" t="s">
        <v>837</v>
      </c>
      <c r="L1014">
        <v>406</v>
      </c>
      <c r="M1014" s="1">
        <v>41167</v>
      </c>
      <c r="N1014" t="s">
        <v>838</v>
      </c>
      <c r="O1014" t="s">
        <v>947</v>
      </c>
      <c r="P1014" t="s">
        <v>949</v>
      </c>
      <c r="Q1014" t="str">
        <f>IF(Table4[[#This Row],[DaysLate]]="","NA",IF(Table4[[#This Row],[DaysLate]]&lt;=0,"On Time",IF(Table4[[#This Row],[DaysLate]]&lt;=30,"1-30 Days",IF(Table4[[#This Row],[DaysLate]]&lt;=60,"30-60 Days",IF(Table4[[#This Row],[DaysLate]]&lt;=90,"60-90 Days","90+ Days")))))</f>
        <v>1-30 Days</v>
      </c>
      <c r="R1014">
        <f>IF(Table4[[#This Row],[DaysLate]]="","",IF(Table4[[#This Row],[DaysLate]]&gt;0,1,0))</f>
        <v>1</v>
      </c>
      <c r="S1014">
        <f>IF(Table4[[#This Row],[DisputedFlag]]="","",IF(Table4[[#This Row],[DisputedFlag]]="Yes",1,0))</f>
        <v>1</v>
      </c>
      <c r="T1014">
        <f>IF(Table4[[#This Row],[PaymentStatus]]="Open",1,0)</f>
        <v>0</v>
      </c>
      <c r="U1014">
        <f>IF(Table4[[#This Row],[InvoiceDate]]&lt;&gt;"",YEAR(Table4[[#This Row],[InvoiceDate]]),"")</f>
        <v>2013</v>
      </c>
    </row>
    <row r="1015" spans="1:21" x14ac:dyDescent="0.4">
      <c r="A1015" t="s">
        <v>1175</v>
      </c>
      <c r="B1015" t="s">
        <v>948</v>
      </c>
      <c r="C1015" t="s">
        <v>901</v>
      </c>
      <c r="D1015" s="1">
        <v>41542</v>
      </c>
      <c r="E1015" s="1">
        <v>41572</v>
      </c>
      <c r="F1015">
        <v>18.899999999999999</v>
      </c>
      <c r="H1015" t="s">
        <v>28</v>
      </c>
      <c r="I1015" s="1">
        <v>41542</v>
      </c>
      <c r="J1015">
        <v>0</v>
      </c>
      <c r="K1015" t="s">
        <v>837</v>
      </c>
      <c r="L1015">
        <v>770</v>
      </c>
      <c r="M1015" s="1">
        <v>41222</v>
      </c>
      <c r="N1015" t="s">
        <v>838</v>
      </c>
      <c r="O1015" t="s">
        <v>947</v>
      </c>
      <c r="P1015" t="s">
        <v>949</v>
      </c>
      <c r="Q1015" t="str">
        <f>IF(Table4[[#This Row],[DaysLate]]="","NA",IF(Table4[[#This Row],[DaysLate]]&lt;=0,"On Time",IF(Table4[[#This Row],[DaysLate]]&lt;=30,"1-30 Days",IF(Table4[[#This Row],[DaysLate]]&lt;=60,"30-60 Days",IF(Table4[[#This Row],[DaysLate]]&lt;=90,"60-90 Days","90+ Days")))))</f>
        <v>On Time</v>
      </c>
      <c r="R1015">
        <f>IF(Table4[[#This Row],[DaysLate]]="","",IF(Table4[[#This Row],[DaysLate]]&gt;0,1,0))</f>
        <v>0</v>
      </c>
      <c r="S1015">
        <f>IF(Table4[[#This Row],[DisputedFlag]]="","",IF(Table4[[#This Row],[DisputedFlag]]="Yes",1,0))</f>
        <v>1</v>
      </c>
      <c r="T1015">
        <f>IF(Table4[[#This Row],[PaymentStatus]]="Open",1,0)</f>
        <v>0</v>
      </c>
      <c r="U1015">
        <f>IF(Table4[[#This Row],[InvoiceDate]]&lt;&gt;"",YEAR(Table4[[#This Row],[InvoiceDate]]),"")</f>
        <v>2013</v>
      </c>
    </row>
    <row r="1016" spans="1:21" x14ac:dyDescent="0.4">
      <c r="A1016" t="s">
        <v>1176</v>
      </c>
      <c r="B1016" t="s">
        <v>948</v>
      </c>
      <c r="C1016" t="s">
        <v>882</v>
      </c>
      <c r="D1016" s="1">
        <v>41617</v>
      </c>
      <c r="E1016" s="1">
        <v>41618</v>
      </c>
      <c r="F1016">
        <v>76.180000000000007</v>
      </c>
      <c r="H1016" t="s">
        <v>28</v>
      </c>
      <c r="I1016" s="1">
        <v>41617</v>
      </c>
      <c r="J1016">
        <v>0</v>
      </c>
      <c r="K1016" t="s">
        <v>837</v>
      </c>
      <c r="L1016">
        <v>406</v>
      </c>
      <c r="M1016" s="1">
        <v>41368</v>
      </c>
      <c r="N1016" t="s">
        <v>838</v>
      </c>
      <c r="O1016" t="s">
        <v>947</v>
      </c>
      <c r="P1016" t="s">
        <v>949</v>
      </c>
      <c r="Q1016" t="str">
        <f>IF(Table4[[#This Row],[DaysLate]]="","NA",IF(Table4[[#This Row],[DaysLate]]&lt;=0,"On Time",IF(Table4[[#This Row],[DaysLate]]&lt;=30,"1-30 Days",IF(Table4[[#This Row],[DaysLate]]&lt;=60,"30-60 Days",IF(Table4[[#This Row],[DaysLate]]&lt;=90,"60-90 Days","90+ Days")))))</f>
        <v>On Time</v>
      </c>
      <c r="R1016">
        <f>IF(Table4[[#This Row],[DaysLate]]="","",IF(Table4[[#This Row],[DaysLate]]&gt;0,1,0))</f>
        <v>0</v>
      </c>
      <c r="S1016">
        <f>IF(Table4[[#This Row],[DisputedFlag]]="","",IF(Table4[[#This Row],[DisputedFlag]]="Yes",1,0))</f>
        <v>1</v>
      </c>
      <c r="T1016">
        <f>IF(Table4[[#This Row],[PaymentStatus]]="Open",1,0)</f>
        <v>0</v>
      </c>
      <c r="U1016">
        <f>IF(Table4[[#This Row],[InvoiceDate]]&lt;&gt;"",YEAR(Table4[[#This Row],[InvoiceDate]]),"")</f>
        <v>2013</v>
      </c>
    </row>
    <row r="1017" spans="1:21" x14ac:dyDescent="0.4">
      <c r="A1017" t="s">
        <v>1177</v>
      </c>
      <c r="B1017" t="s">
        <v>948</v>
      </c>
      <c r="C1017" t="s">
        <v>924</v>
      </c>
      <c r="D1017" s="1">
        <v>41141</v>
      </c>
      <c r="E1017" s="1">
        <v>41171</v>
      </c>
      <c r="F1017">
        <v>33.82</v>
      </c>
      <c r="H1017" t="s">
        <v>28</v>
      </c>
      <c r="I1017" s="1">
        <v>41141</v>
      </c>
      <c r="J1017">
        <v>0</v>
      </c>
      <c r="K1017" t="s">
        <v>834</v>
      </c>
      <c r="L1017">
        <v>406</v>
      </c>
      <c r="M1017" s="1">
        <v>41022</v>
      </c>
      <c r="N1017" t="s">
        <v>838</v>
      </c>
      <c r="O1017" t="s">
        <v>947</v>
      </c>
      <c r="P1017" t="s">
        <v>949</v>
      </c>
      <c r="Q1017" t="str">
        <f>IF(Table4[[#This Row],[DaysLate]]="","NA",IF(Table4[[#This Row],[DaysLate]]&lt;=0,"On Time",IF(Table4[[#This Row],[DaysLate]]&lt;=30,"1-30 Days",IF(Table4[[#This Row],[DaysLate]]&lt;=60,"30-60 Days",IF(Table4[[#This Row],[DaysLate]]&lt;=90,"60-90 Days","90+ Days")))))</f>
        <v>On Time</v>
      </c>
      <c r="R1017">
        <f>IF(Table4[[#This Row],[DaysLate]]="","",IF(Table4[[#This Row],[DaysLate]]&gt;0,1,0))</f>
        <v>0</v>
      </c>
      <c r="S1017">
        <f>IF(Table4[[#This Row],[DisputedFlag]]="","",IF(Table4[[#This Row],[DisputedFlag]]="Yes",1,0))</f>
        <v>0</v>
      </c>
      <c r="T1017">
        <f>IF(Table4[[#This Row],[PaymentStatus]]="Open",1,0)</f>
        <v>0</v>
      </c>
      <c r="U1017">
        <f>IF(Table4[[#This Row],[InvoiceDate]]&lt;&gt;"",YEAR(Table4[[#This Row],[InvoiceDate]]),"")</f>
        <v>2012</v>
      </c>
    </row>
    <row r="1018" spans="1:21" x14ac:dyDescent="0.4">
      <c r="A1018" t="s">
        <v>1178</v>
      </c>
      <c r="B1018" t="s">
        <v>948</v>
      </c>
      <c r="C1018" t="s">
        <v>906</v>
      </c>
      <c r="D1018" s="1">
        <v>41289</v>
      </c>
      <c r="E1018" s="1">
        <v>41319</v>
      </c>
      <c r="F1018">
        <v>48.18</v>
      </c>
      <c r="H1018" t="s">
        <v>28</v>
      </c>
      <c r="I1018" s="1">
        <v>41289</v>
      </c>
      <c r="J1018">
        <v>0</v>
      </c>
      <c r="K1018" t="s">
        <v>834</v>
      </c>
      <c r="L1018">
        <v>391</v>
      </c>
      <c r="M1018" s="1">
        <v>41021</v>
      </c>
      <c r="N1018" t="s">
        <v>838</v>
      </c>
      <c r="O1018" t="s">
        <v>947</v>
      </c>
      <c r="P1018" t="s">
        <v>949</v>
      </c>
      <c r="Q1018" t="str">
        <f>IF(Table4[[#This Row],[DaysLate]]="","NA",IF(Table4[[#This Row],[DaysLate]]&lt;=0,"On Time",IF(Table4[[#This Row],[DaysLate]]&lt;=30,"1-30 Days",IF(Table4[[#This Row],[DaysLate]]&lt;=60,"30-60 Days",IF(Table4[[#This Row],[DaysLate]]&lt;=90,"60-90 Days","90+ Days")))))</f>
        <v>On Time</v>
      </c>
      <c r="R1018">
        <f>IF(Table4[[#This Row],[DaysLate]]="","",IF(Table4[[#This Row],[DaysLate]]&gt;0,1,0))</f>
        <v>0</v>
      </c>
      <c r="S1018">
        <f>IF(Table4[[#This Row],[DisputedFlag]]="","",IF(Table4[[#This Row],[DisputedFlag]]="Yes",1,0))</f>
        <v>0</v>
      </c>
      <c r="T1018">
        <f>IF(Table4[[#This Row],[PaymentStatus]]="Open",1,0)</f>
        <v>0</v>
      </c>
      <c r="U1018">
        <f>IF(Table4[[#This Row],[InvoiceDate]]&lt;&gt;"",YEAR(Table4[[#This Row],[InvoiceDate]]),"")</f>
        <v>2013</v>
      </c>
    </row>
    <row r="1019" spans="1:21" x14ac:dyDescent="0.4">
      <c r="A1019" t="s">
        <v>1179</v>
      </c>
      <c r="B1019" t="s">
        <v>948</v>
      </c>
      <c r="C1019" t="s">
        <v>911</v>
      </c>
      <c r="D1019" s="1">
        <v>41195</v>
      </c>
      <c r="E1019" s="1">
        <v>41254</v>
      </c>
      <c r="F1019">
        <v>102.61</v>
      </c>
      <c r="H1019" t="s">
        <v>28</v>
      </c>
      <c r="I1019" s="1">
        <v>41195</v>
      </c>
      <c r="J1019">
        <v>18</v>
      </c>
      <c r="K1019" t="s">
        <v>837</v>
      </c>
      <c r="L1019">
        <v>406</v>
      </c>
      <c r="M1019" s="1">
        <v>41547</v>
      </c>
      <c r="N1019" t="s">
        <v>835</v>
      </c>
      <c r="O1019" t="s">
        <v>947</v>
      </c>
      <c r="P1019" t="s">
        <v>949</v>
      </c>
      <c r="Q1019" t="str">
        <f>IF(Table4[[#This Row],[DaysLate]]="","NA",IF(Table4[[#This Row],[DaysLate]]&lt;=0,"On Time",IF(Table4[[#This Row],[DaysLate]]&lt;=30,"1-30 Days",IF(Table4[[#This Row],[DaysLate]]&lt;=60,"30-60 Days",IF(Table4[[#This Row],[DaysLate]]&lt;=90,"60-90 Days","90+ Days")))))</f>
        <v>1-30 Days</v>
      </c>
      <c r="R1019">
        <f>IF(Table4[[#This Row],[DaysLate]]="","",IF(Table4[[#This Row],[DaysLate]]&gt;0,1,0))</f>
        <v>1</v>
      </c>
      <c r="S1019">
        <f>IF(Table4[[#This Row],[DisputedFlag]]="","",IF(Table4[[#This Row],[DisputedFlag]]="Yes",1,0))</f>
        <v>1</v>
      </c>
      <c r="T1019">
        <f>IF(Table4[[#This Row],[PaymentStatus]]="Open",1,0)</f>
        <v>0</v>
      </c>
      <c r="U1019">
        <f>IF(Table4[[#This Row],[InvoiceDate]]&lt;&gt;"",YEAR(Table4[[#This Row],[InvoiceDate]]),"")</f>
        <v>2012</v>
      </c>
    </row>
    <row r="1020" spans="1:21" x14ac:dyDescent="0.4">
      <c r="A1020" t="s">
        <v>1180</v>
      </c>
      <c r="B1020" t="s">
        <v>948</v>
      </c>
      <c r="C1020" t="s">
        <v>925</v>
      </c>
      <c r="D1020" s="1">
        <v>41449</v>
      </c>
      <c r="E1020" s="1">
        <v>41479</v>
      </c>
      <c r="F1020">
        <v>49.68</v>
      </c>
      <c r="H1020" t="s">
        <v>28</v>
      </c>
      <c r="I1020" s="1">
        <v>41449</v>
      </c>
      <c r="J1020">
        <v>6</v>
      </c>
      <c r="K1020" t="s">
        <v>834</v>
      </c>
      <c r="L1020">
        <v>391</v>
      </c>
      <c r="M1020" s="1">
        <v>41527</v>
      </c>
      <c r="N1020" t="s">
        <v>835</v>
      </c>
      <c r="O1020" t="s">
        <v>947</v>
      </c>
      <c r="P1020" t="s">
        <v>949</v>
      </c>
      <c r="Q1020" t="str">
        <f>IF(Table4[[#This Row],[DaysLate]]="","NA",IF(Table4[[#This Row],[DaysLate]]&lt;=0,"On Time",IF(Table4[[#This Row],[DaysLate]]&lt;=30,"1-30 Days",IF(Table4[[#This Row],[DaysLate]]&lt;=60,"30-60 Days",IF(Table4[[#This Row],[DaysLate]]&lt;=90,"60-90 Days","90+ Days")))))</f>
        <v>1-30 Days</v>
      </c>
      <c r="R1020">
        <f>IF(Table4[[#This Row],[DaysLate]]="","",IF(Table4[[#This Row],[DaysLate]]&gt;0,1,0))</f>
        <v>1</v>
      </c>
      <c r="S1020">
        <f>IF(Table4[[#This Row],[DisputedFlag]]="","",IF(Table4[[#This Row],[DisputedFlag]]="Yes",1,0))</f>
        <v>0</v>
      </c>
      <c r="T1020">
        <f>IF(Table4[[#This Row],[PaymentStatus]]="Open",1,0)</f>
        <v>0</v>
      </c>
      <c r="U1020">
        <f>IF(Table4[[#This Row],[InvoiceDate]]&lt;&gt;"",YEAR(Table4[[#This Row],[InvoiceDate]]),"")</f>
        <v>2013</v>
      </c>
    </row>
    <row r="1021" spans="1:21" x14ac:dyDescent="0.4">
      <c r="A1021" t="s">
        <v>1181</v>
      </c>
      <c r="B1021" t="s">
        <v>948</v>
      </c>
      <c r="C1021" t="s">
        <v>893</v>
      </c>
      <c r="D1021" s="1">
        <v>41012</v>
      </c>
      <c r="E1021" s="1">
        <v>41042</v>
      </c>
      <c r="F1021">
        <v>77.599999999999994</v>
      </c>
      <c r="H1021" t="s">
        <v>28</v>
      </c>
      <c r="I1021" s="1">
        <v>41012</v>
      </c>
      <c r="J1021">
        <v>5</v>
      </c>
      <c r="K1021" t="s">
        <v>834</v>
      </c>
      <c r="L1021">
        <v>391</v>
      </c>
      <c r="M1021" s="1">
        <v>41080</v>
      </c>
      <c r="N1021" t="s">
        <v>835</v>
      </c>
      <c r="O1021" t="s">
        <v>947</v>
      </c>
      <c r="P1021" t="s">
        <v>949</v>
      </c>
      <c r="Q1021" t="str">
        <f>IF(Table4[[#This Row],[DaysLate]]="","NA",IF(Table4[[#This Row],[DaysLate]]&lt;=0,"On Time",IF(Table4[[#This Row],[DaysLate]]&lt;=30,"1-30 Days",IF(Table4[[#This Row],[DaysLate]]&lt;=60,"30-60 Days",IF(Table4[[#This Row],[DaysLate]]&lt;=90,"60-90 Days","90+ Days")))))</f>
        <v>1-30 Days</v>
      </c>
      <c r="R1021">
        <f>IF(Table4[[#This Row],[DaysLate]]="","",IF(Table4[[#This Row],[DaysLate]]&gt;0,1,0))</f>
        <v>1</v>
      </c>
      <c r="S1021">
        <f>IF(Table4[[#This Row],[DisputedFlag]]="","",IF(Table4[[#This Row],[DisputedFlag]]="Yes",1,0))</f>
        <v>0</v>
      </c>
      <c r="T1021">
        <f>IF(Table4[[#This Row],[PaymentStatus]]="Open",1,0)</f>
        <v>0</v>
      </c>
      <c r="U1021">
        <f>IF(Table4[[#This Row],[InvoiceDate]]&lt;&gt;"",YEAR(Table4[[#This Row],[InvoiceDate]]),"")</f>
        <v>2012</v>
      </c>
    </row>
    <row r="1022" spans="1:21" x14ac:dyDescent="0.4">
      <c r="A1022" t="s">
        <v>1182</v>
      </c>
      <c r="B1022" t="s">
        <v>948</v>
      </c>
      <c r="C1022" t="s">
        <v>900</v>
      </c>
      <c r="D1022" s="1">
        <v>41535</v>
      </c>
      <c r="E1022" s="1">
        <v>41565</v>
      </c>
      <c r="F1022">
        <v>19.82</v>
      </c>
      <c r="H1022" t="s">
        <v>28</v>
      </c>
      <c r="I1022" s="1">
        <v>41535</v>
      </c>
      <c r="J1022">
        <v>0</v>
      </c>
      <c r="K1022" t="s">
        <v>834</v>
      </c>
      <c r="L1022">
        <v>897</v>
      </c>
      <c r="M1022" s="1">
        <v>41579</v>
      </c>
      <c r="N1022" t="s">
        <v>838</v>
      </c>
      <c r="O1022" t="s">
        <v>947</v>
      </c>
      <c r="P1022" t="s">
        <v>949</v>
      </c>
      <c r="Q1022" t="str">
        <f>IF(Table4[[#This Row],[DaysLate]]="","NA",IF(Table4[[#This Row],[DaysLate]]&lt;=0,"On Time",IF(Table4[[#This Row],[DaysLate]]&lt;=30,"1-30 Days",IF(Table4[[#This Row],[DaysLate]]&lt;=60,"30-60 Days",IF(Table4[[#This Row],[DaysLate]]&lt;=90,"60-90 Days","90+ Days")))))</f>
        <v>On Time</v>
      </c>
      <c r="R1022">
        <f>IF(Table4[[#This Row],[DaysLate]]="","",IF(Table4[[#This Row],[DaysLate]]&gt;0,1,0))</f>
        <v>0</v>
      </c>
      <c r="S1022">
        <f>IF(Table4[[#This Row],[DisputedFlag]]="","",IF(Table4[[#This Row],[DisputedFlag]]="Yes",1,0))</f>
        <v>0</v>
      </c>
      <c r="T1022">
        <f>IF(Table4[[#This Row],[PaymentStatus]]="Open",1,0)</f>
        <v>0</v>
      </c>
      <c r="U1022">
        <f>IF(Table4[[#This Row],[InvoiceDate]]&lt;&gt;"",YEAR(Table4[[#This Row],[InvoiceDate]]),"")</f>
        <v>2013</v>
      </c>
    </row>
    <row r="1023" spans="1:21" x14ac:dyDescent="0.4">
      <c r="A1023" t="s">
        <v>1183</v>
      </c>
      <c r="B1023" t="s">
        <v>948</v>
      </c>
      <c r="C1023" t="s">
        <v>875</v>
      </c>
      <c r="D1023" s="1">
        <v>41603</v>
      </c>
      <c r="E1023" s="1">
        <v>41633</v>
      </c>
      <c r="F1023">
        <v>76.180000000000007</v>
      </c>
      <c r="H1023" t="s">
        <v>28</v>
      </c>
      <c r="I1023" s="1">
        <v>41603</v>
      </c>
      <c r="J1023">
        <v>6</v>
      </c>
      <c r="K1023" t="s">
        <v>834</v>
      </c>
      <c r="L1023">
        <v>391</v>
      </c>
      <c r="M1023" s="1">
        <v>40947</v>
      </c>
      <c r="N1023" t="s">
        <v>838</v>
      </c>
      <c r="O1023" t="s">
        <v>947</v>
      </c>
      <c r="P1023" t="s">
        <v>949</v>
      </c>
      <c r="Q1023" t="str">
        <f>IF(Table4[[#This Row],[DaysLate]]="","NA",IF(Table4[[#This Row],[DaysLate]]&lt;=0,"On Time",IF(Table4[[#This Row],[DaysLate]]&lt;=30,"1-30 Days",IF(Table4[[#This Row],[DaysLate]]&lt;=60,"30-60 Days",IF(Table4[[#This Row],[DaysLate]]&lt;=90,"60-90 Days","90+ Days")))))</f>
        <v>1-30 Days</v>
      </c>
      <c r="R1023">
        <f>IF(Table4[[#This Row],[DaysLate]]="","",IF(Table4[[#This Row],[DaysLate]]&gt;0,1,0))</f>
        <v>1</v>
      </c>
      <c r="S1023">
        <f>IF(Table4[[#This Row],[DisputedFlag]]="","",IF(Table4[[#This Row],[DisputedFlag]]="Yes",1,0))</f>
        <v>0</v>
      </c>
      <c r="T1023">
        <f>IF(Table4[[#This Row],[PaymentStatus]]="Open",1,0)</f>
        <v>0</v>
      </c>
      <c r="U1023">
        <f>IF(Table4[[#This Row],[InvoiceDate]]&lt;&gt;"",YEAR(Table4[[#This Row],[InvoiceDate]]),"")</f>
        <v>2013</v>
      </c>
    </row>
    <row r="1024" spans="1:21" x14ac:dyDescent="0.4">
      <c r="A1024" t="s">
        <v>1184</v>
      </c>
      <c r="B1024" t="s">
        <v>948</v>
      </c>
      <c r="C1024" t="s">
        <v>848</v>
      </c>
      <c r="D1024" s="1">
        <v>41007</v>
      </c>
      <c r="E1024" s="1">
        <v>40977</v>
      </c>
      <c r="F1024">
        <v>72.95</v>
      </c>
      <c r="H1024" t="s">
        <v>28</v>
      </c>
      <c r="I1024" s="1">
        <v>41007</v>
      </c>
      <c r="J1024">
        <v>6</v>
      </c>
      <c r="K1024" t="s">
        <v>837</v>
      </c>
      <c r="L1024">
        <v>406</v>
      </c>
      <c r="M1024" s="1">
        <v>41222</v>
      </c>
      <c r="N1024" t="s">
        <v>835</v>
      </c>
      <c r="O1024" t="s">
        <v>947</v>
      </c>
      <c r="P1024" t="s">
        <v>949</v>
      </c>
      <c r="Q1024" t="str">
        <f>IF(Table4[[#This Row],[DaysLate]]="","NA",IF(Table4[[#This Row],[DaysLate]]&lt;=0,"On Time",IF(Table4[[#This Row],[DaysLate]]&lt;=30,"1-30 Days",IF(Table4[[#This Row],[DaysLate]]&lt;=60,"30-60 Days",IF(Table4[[#This Row],[DaysLate]]&lt;=90,"60-90 Days","90+ Days")))))</f>
        <v>1-30 Days</v>
      </c>
      <c r="R1024">
        <f>IF(Table4[[#This Row],[DaysLate]]="","",IF(Table4[[#This Row],[DaysLate]]&gt;0,1,0))</f>
        <v>1</v>
      </c>
      <c r="S1024">
        <f>IF(Table4[[#This Row],[DisputedFlag]]="","",IF(Table4[[#This Row],[DisputedFlag]]="Yes",1,0))</f>
        <v>1</v>
      </c>
      <c r="T1024">
        <f>IF(Table4[[#This Row],[PaymentStatus]]="Open",1,0)</f>
        <v>0</v>
      </c>
      <c r="U1024">
        <f>IF(Table4[[#This Row],[InvoiceDate]]&lt;&gt;"",YEAR(Table4[[#This Row],[InvoiceDate]]),"")</f>
        <v>2012</v>
      </c>
    </row>
    <row r="1025" spans="1:21" x14ac:dyDescent="0.4">
      <c r="A1025" t="s">
        <v>1185</v>
      </c>
      <c r="B1025" t="s">
        <v>948</v>
      </c>
      <c r="C1025" t="s">
        <v>865</v>
      </c>
      <c r="D1025" s="1">
        <v>41327</v>
      </c>
      <c r="E1025" s="1">
        <v>41357</v>
      </c>
      <c r="F1025">
        <v>93.39</v>
      </c>
      <c r="H1025" t="s">
        <v>28</v>
      </c>
      <c r="I1025" s="1">
        <v>41327</v>
      </c>
      <c r="J1025">
        <v>11</v>
      </c>
      <c r="K1025" t="s">
        <v>837</v>
      </c>
      <c r="L1025">
        <v>391</v>
      </c>
      <c r="M1025" s="1">
        <v>41180</v>
      </c>
      <c r="N1025" t="s">
        <v>838</v>
      </c>
      <c r="O1025" t="s">
        <v>947</v>
      </c>
      <c r="P1025" t="s">
        <v>949</v>
      </c>
      <c r="Q1025" t="str">
        <f>IF(Table4[[#This Row],[DaysLate]]="","NA",IF(Table4[[#This Row],[DaysLate]]&lt;=0,"On Time",IF(Table4[[#This Row],[DaysLate]]&lt;=30,"1-30 Days",IF(Table4[[#This Row],[DaysLate]]&lt;=60,"30-60 Days",IF(Table4[[#This Row],[DaysLate]]&lt;=90,"60-90 Days","90+ Days")))))</f>
        <v>1-30 Days</v>
      </c>
      <c r="R1025">
        <f>IF(Table4[[#This Row],[DaysLate]]="","",IF(Table4[[#This Row],[DaysLate]]&gt;0,1,0))</f>
        <v>1</v>
      </c>
      <c r="S1025">
        <f>IF(Table4[[#This Row],[DisputedFlag]]="","",IF(Table4[[#This Row],[DisputedFlag]]="Yes",1,0))</f>
        <v>1</v>
      </c>
      <c r="T1025">
        <f>IF(Table4[[#This Row],[PaymentStatus]]="Open",1,0)</f>
        <v>0</v>
      </c>
      <c r="U1025">
        <f>IF(Table4[[#This Row],[InvoiceDate]]&lt;&gt;"",YEAR(Table4[[#This Row],[InvoiceDate]]),"")</f>
        <v>2013</v>
      </c>
    </row>
    <row r="1026" spans="1:21" x14ac:dyDescent="0.4">
      <c r="A1026" t="s">
        <v>1186</v>
      </c>
      <c r="B1026" t="s">
        <v>948</v>
      </c>
      <c r="C1026" t="s">
        <v>926</v>
      </c>
      <c r="D1026" s="1">
        <v>41547</v>
      </c>
      <c r="E1026" s="1">
        <v>41577</v>
      </c>
      <c r="F1026">
        <v>43.67</v>
      </c>
      <c r="H1026" t="s">
        <v>28</v>
      </c>
      <c r="I1026" s="1">
        <v>41547</v>
      </c>
      <c r="J1026">
        <v>11</v>
      </c>
      <c r="K1026" t="s">
        <v>834</v>
      </c>
      <c r="L1026">
        <v>406</v>
      </c>
      <c r="M1026" s="1">
        <v>41605</v>
      </c>
      <c r="N1026" t="s">
        <v>835</v>
      </c>
      <c r="O1026" t="s">
        <v>947</v>
      </c>
      <c r="P1026" t="s">
        <v>949</v>
      </c>
      <c r="Q1026" t="str">
        <f>IF(Table4[[#This Row],[DaysLate]]="","NA",IF(Table4[[#This Row],[DaysLate]]&lt;=0,"On Time",IF(Table4[[#This Row],[DaysLate]]&lt;=30,"1-30 Days",IF(Table4[[#This Row],[DaysLate]]&lt;=60,"30-60 Days",IF(Table4[[#This Row],[DaysLate]]&lt;=90,"60-90 Days","90+ Days")))))</f>
        <v>1-30 Days</v>
      </c>
      <c r="R1026">
        <f>IF(Table4[[#This Row],[DaysLate]]="","",IF(Table4[[#This Row],[DaysLate]]&gt;0,1,0))</f>
        <v>1</v>
      </c>
      <c r="S1026">
        <f>IF(Table4[[#This Row],[DisputedFlag]]="","",IF(Table4[[#This Row],[DisputedFlag]]="Yes",1,0))</f>
        <v>0</v>
      </c>
      <c r="T1026">
        <f>IF(Table4[[#This Row],[PaymentStatus]]="Open",1,0)</f>
        <v>0</v>
      </c>
      <c r="U1026">
        <f>IF(Table4[[#This Row],[InvoiceDate]]&lt;&gt;"",YEAR(Table4[[#This Row],[InvoiceDate]]),"")</f>
        <v>2013</v>
      </c>
    </row>
    <row r="1027" spans="1:21" x14ac:dyDescent="0.4">
      <c r="A1027" t="s">
        <v>1187</v>
      </c>
      <c r="B1027" t="s">
        <v>948</v>
      </c>
      <c r="C1027" t="s">
        <v>893</v>
      </c>
      <c r="D1027" s="1">
        <v>40964</v>
      </c>
      <c r="E1027" s="1">
        <v>40994</v>
      </c>
      <c r="F1027">
        <v>65.599999999999994</v>
      </c>
      <c r="H1027" t="s">
        <v>28</v>
      </c>
      <c r="I1027" s="1">
        <v>40964</v>
      </c>
      <c r="J1027">
        <v>6</v>
      </c>
      <c r="K1027" t="s">
        <v>834</v>
      </c>
      <c r="L1027">
        <v>391</v>
      </c>
      <c r="M1027" s="1">
        <v>41080</v>
      </c>
      <c r="N1027" t="s">
        <v>835</v>
      </c>
      <c r="O1027" t="s">
        <v>947</v>
      </c>
      <c r="P1027" t="s">
        <v>949</v>
      </c>
      <c r="Q1027" t="str">
        <f>IF(Table4[[#This Row],[DaysLate]]="","NA",IF(Table4[[#This Row],[DaysLate]]&lt;=0,"On Time",IF(Table4[[#This Row],[DaysLate]]&lt;=30,"1-30 Days",IF(Table4[[#This Row],[DaysLate]]&lt;=60,"30-60 Days",IF(Table4[[#This Row],[DaysLate]]&lt;=90,"60-90 Days","90+ Days")))))</f>
        <v>1-30 Days</v>
      </c>
      <c r="R1027">
        <f>IF(Table4[[#This Row],[DaysLate]]="","",IF(Table4[[#This Row],[DaysLate]]&gt;0,1,0))</f>
        <v>1</v>
      </c>
      <c r="S1027">
        <f>IF(Table4[[#This Row],[DisputedFlag]]="","",IF(Table4[[#This Row],[DisputedFlag]]="Yes",1,0))</f>
        <v>0</v>
      </c>
      <c r="T1027">
        <f>IF(Table4[[#This Row],[PaymentStatus]]="Open",1,0)</f>
        <v>0</v>
      </c>
      <c r="U1027">
        <f>IF(Table4[[#This Row],[InvoiceDate]]&lt;&gt;"",YEAR(Table4[[#This Row],[InvoiceDate]]),"")</f>
        <v>2012</v>
      </c>
    </row>
    <row r="1028" spans="1:21" x14ac:dyDescent="0.4">
      <c r="A1028" t="s">
        <v>1188</v>
      </c>
      <c r="B1028" t="s">
        <v>948</v>
      </c>
      <c r="C1028" t="s">
        <v>833</v>
      </c>
      <c r="D1028" s="1">
        <v>40917</v>
      </c>
      <c r="E1028" s="1">
        <v>40918</v>
      </c>
      <c r="F1028">
        <v>69.55</v>
      </c>
      <c r="H1028" t="s">
        <v>28</v>
      </c>
      <c r="I1028" s="1">
        <v>40917</v>
      </c>
      <c r="J1028">
        <v>0</v>
      </c>
      <c r="K1028" t="s">
        <v>834</v>
      </c>
      <c r="L1028">
        <v>391</v>
      </c>
      <c r="M1028" s="1">
        <v>41429</v>
      </c>
      <c r="N1028" t="s">
        <v>835</v>
      </c>
      <c r="O1028" t="s">
        <v>947</v>
      </c>
      <c r="P1028" t="s">
        <v>949</v>
      </c>
      <c r="Q1028" t="str">
        <f>IF(Table4[[#This Row],[DaysLate]]="","NA",IF(Table4[[#This Row],[DaysLate]]&lt;=0,"On Time",IF(Table4[[#This Row],[DaysLate]]&lt;=30,"1-30 Days",IF(Table4[[#This Row],[DaysLate]]&lt;=60,"30-60 Days",IF(Table4[[#This Row],[DaysLate]]&lt;=90,"60-90 Days","90+ Days")))))</f>
        <v>On Time</v>
      </c>
      <c r="R1028">
        <f>IF(Table4[[#This Row],[DaysLate]]="","",IF(Table4[[#This Row],[DaysLate]]&gt;0,1,0))</f>
        <v>0</v>
      </c>
      <c r="S1028">
        <f>IF(Table4[[#This Row],[DisputedFlag]]="","",IF(Table4[[#This Row],[DisputedFlag]]="Yes",1,0))</f>
        <v>0</v>
      </c>
      <c r="T1028">
        <f>IF(Table4[[#This Row],[PaymentStatus]]="Open",1,0)</f>
        <v>0</v>
      </c>
      <c r="U1028">
        <f>IF(Table4[[#This Row],[InvoiceDate]]&lt;&gt;"",YEAR(Table4[[#This Row],[InvoiceDate]]),"")</f>
        <v>2012</v>
      </c>
    </row>
    <row r="1029" spans="1:21" x14ac:dyDescent="0.4">
      <c r="A1029" t="s">
        <v>1189</v>
      </c>
      <c r="B1029" t="s">
        <v>948</v>
      </c>
      <c r="C1029" t="s">
        <v>889</v>
      </c>
      <c r="D1029" s="1">
        <v>40987</v>
      </c>
      <c r="E1029" s="1">
        <v>41017</v>
      </c>
      <c r="F1029">
        <v>73.92</v>
      </c>
      <c r="H1029" t="s">
        <v>28</v>
      </c>
      <c r="I1029" s="1">
        <v>40987</v>
      </c>
      <c r="J1029">
        <v>0</v>
      </c>
      <c r="K1029" t="s">
        <v>834</v>
      </c>
      <c r="L1029">
        <v>406</v>
      </c>
      <c r="M1029" s="1">
        <v>41103</v>
      </c>
      <c r="N1029" t="s">
        <v>835</v>
      </c>
      <c r="O1029" t="s">
        <v>947</v>
      </c>
      <c r="P1029" t="s">
        <v>949</v>
      </c>
      <c r="Q1029" t="str">
        <f>IF(Table4[[#This Row],[DaysLate]]="","NA",IF(Table4[[#This Row],[DaysLate]]&lt;=0,"On Time",IF(Table4[[#This Row],[DaysLate]]&lt;=30,"1-30 Days",IF(Table4[[#This Row],[DaysLate]]&lt;=60,"30-60 Days",IF(Table4[[#This Row],[DaysLate]]&lt;=90,"60-90 Days","90+ Days")))))</f>
        <v>On Time</v>
      </c>
      <c r="R1029">
        <f>IF(Table4[[#This Row],[DaysLate]]="","",IF(Table4[[#This Row],[DaysLate]]&gt;0,1,0))</f>
        <v>0</v>
      </c>
      <c r="S1029">
        <f>IF(Table4[[#This Row],[DisputedFlag]]="","",IF(Table4[[#This Row],[DisputedFlag]]="Yes",1,0))</f>
        <v>0</v>
      </c>
      <c r="T1029">
        <f>IF(Table4[[#This Row],[PaymentStatus]]="Open",1,0)</f>
        <v>0</v>
      </c>
      <c r="U1029">
        <f>IF(Table4[[#This Row],[InvoiceDate]]&lt;&gt;"",YEAR(Table4[[#This Row],[InvoiceDate]]),"")</f>
        <v>2012</v>
      </c>
    </row>
    <row r="1030" spans="1:21" x14ac:dyDescent="0.4">
      <c r="A1030" t="s">
        <v>1190</v>
      </c>
      <c r="B1030" t="s">
        <v>948</v>
      </c>
      <c r="C1030" t="s">
        <v>913</v>
      </c>
      <c r="D1030" s="1">
        <v>41535</v>
      </c>
      <c r="E1030" s="1">
        <v>41565</v>
      </c>
      <c r="F1030">
        <v>46.17</v>
      </c>
      <c r="H1030" t="s">
        <v>28</v>
      </c>
      <c r="I1030" s="1">
        <v>41535</v>
      </c>
      <c r="J1030">
        <v>0</v>
      </c>
      <c r="K1030" t="s">
        <v>834</v>
      </c>
      <c r="L1030">
        <v>818</v>
      </c>
      <c r="M1030" s="1">
        <v>41470</v>
      </c>
      <c r="N1030" t="s">
        <v>838</v>
      </c>
      <c r="O1030" t="s">
        <v>947</v>
      </c>
      <c r="P1030" t="s">
        <v>949</v>
      </c>
      <c r="Q1030" t="str">
        <f>IF(Table4[[#This Row],[DaysLate]]="","NA",IF(Table4[[#This Row],[DaysLate]]&lt;=0,"On Time",IF(Table4[[#This Row],[DaysLate]]&lt;=30,"1-30 Days",IF(Table4[[#This Row],[DaysLate]]&lt;=60,"30-60 Days",IF(Table4[[#This Row],[DaysLate]]&lt;=90,"60-90 Days","90+ Days")))))</f>
        <v>On Time</v>
      </c>
      <c r="R1030">
        <f>IF(Table4[[#This Row],[DaysLate]]="","",IF(Table4[[#This Row],[DaysLate]]&gt;0,1,0))</f>
        <v>0</v>
      </c>
      <c r="S1030">
        <f>IF(Table4[[#This Row],[DisputedFlag]]="","",IF(Table4[[#This Row],[DisputedFlag]]="Yes",1,0))</f>
        <v>0</v>
      </c>
      <c r="T1030">
        <f>IF(Table4[[#This Row],[PaymentStatus]]="Open",1,0)</f>
        <v>0</v>
      </c>
      <c r="U1030">
        <f>IF(Table4[[#This Row],[InvoiceDate]]&lt;&gt;"",YEAR(Table4[[#This Row],[InvoiceDate]]),"")</f>
        <v>2013</v>
      </c>
    </row>
    <row r="1031" spans="1:21" x14ac:dyDescent="0.4">
      <c r="A1031" t="s">
        <v>1191</v>
      </c>
      <c r="B1031" t="s">
        <v>948</v>
      </c>
      <c r="C1031" t="s">
        <v>874</v>
      </c>
      <c r="D1031" s="1">
        <v>41034</v>
      </c>
      <c r="E1031" s="1">
        <v>41005</v>
      </c>
      <c r="F1031">
        <v>82.2</v>
      </c>
      <c r="H1031" t="s">
        <v>28</v>
      </c>
      <c r="I1031" s="1">
        <v>41034</v>
      </c>
      <c r="J1031">
        <v>0</v>
      </c>
      <c r="K1031" t="s">
        <v>834</v>
      </c>
      <c r="L1031">
        <v>391</v>
      </c>
      <c r="M1031" s="1">
        <v>41224</v>
      </c>
      <c r="N1031" t="s">
        <v>835</v>
      </c>
      <c r="O1031" t="s">
        <v>947</v>
      </c>
      <c r="P1031" t="s">
        <v>949</v>
      </c>
      <c r="Q1031" t="str">
        <f>IF(Table4[[#This Row],[DaysLate]]="","NA",IF(Table4[[#This Row],[DaysLate]]&lt;=0,"On Time",IF(Table4[[#This Row],[DaysLate]]&lt;=30,"1-30 Days",IF(Table4[[#This Row],[DaysLate]]&lt;=60,"30-60 Days",IF(Table4[[#This Row],[DaysLate]]&lt;=90,"60-90 Days","90+ Days")))))</f>
        <v>On Time</v>
      </c>
      <c r="R1031">
        <f>IF(Table4[[#This Row],[DaysLate]]="","",IF(Table4[[#This Row],[DaysLate]]&gt;0,1,0))</f>
        <v>0</v>
      </c>
      <c r="S1031">
        <f>IF(Table4[[#This Row],[DisputedFlag]]="","",IF(Table4[[#This Row],[DisputedFlag]]="Yes",1,0))</f>
        <v>0</v>
      </c>
      <c r="T1031">
        <f>IF(Table4[[#This Row],[PaymentStatus]]="Open",1,0)</f>
        <v>0</v>
      </c>
      <c r="U1031">
        <f>IF(Table4[[#This Row],[InvoiceDate]]&lt;&gt;"",YEAR(Table4[[#This Row],[InvoiceDate]]),"")</f>
        <v>2012</v>
      </c>
    </row>
    <row r="1032" spans="1:21" x14ac:dyDescent="0.4">
      <c r="A1032" t="s">
        <v>1192</v>
      </c>
      <c r="B1032" t="s">
        <v>948</v>
      </c>
      <c r="C1032" t="s">
        <v>909</v>
      </c>
      <c r="D1032" s="1">
        <v>41126</v>
      </c>
      <c r="E1032" s="1">
        <v>41096</v>
      </c>
      <c r="F1032">
        <v>41.25</v>
      </c>
      <c r="H1032" t="s">
        <v>28</v>
      </c>
      <c r="I1032" s="1">
        <v>41126</v>
      </c>
      <c r="J1032">
        <v>13</v>
      </c>
      <c r="K1032" t="s">
        <v>837</v>
      </c>
      <c r="L1032">
        <v>897</v>
      </c>
      <c r="M1032" s="1">
        <v>41493</v>
      </c>
      <c r="N1032" t="s">
        <v>835</v>
      </c>
      <c r="O1032" t="s">
        <v>947</v>
      </c>
      <c r="P1032" t="s">
        <v>949</v>
      </c>
      <c r="Q1032" t="str">
        <f>IF(Table4[[#This Row],[DaysLate]]="","NA",IF(Table4[[#This Row],[DaysLate]]&lt;=0,"On Time",IF(Table4[[#This Row],[DaysLate]]&lt;=30,"1-30 Days",IF(Table4[[#This Row],[DaysLate]]&lt;=60,"30-60 Days",IF(Table4[[#This Row],[DaysLate]]&lt;=90,"60-90 Days","90+ Days")))))</f>
        <v>1-30 Days</v>
      </c>
      <c r="R1032">
        <f>IF(Table4[[#This Row],[DaysLate]]="","",IF(Table4[[#This Row],[DaysLate]]&gt;0,1,0))</f>
        <v>1</v>
      </c>
      <c r="S1032">
        <f>IF(Table4[[#This Row],[DisputedFlag]]="","",IF(Table4[[#This Row],[DisputedFlag]]="Yes",1,0))</f>
        <v>1</v>
      </c>
      <c r="T1032">
        <f>IF(Table4[[#This Row],[PaymentStatus]]="Open",1,0)</f>
        <v>0</v>
      </c>
      <c r="U1032">
        <f>IF(Table4[[#This Row],[InvoiceDate]]&lt;&gt;"",YEAR(Table4[[#This Row],[InvoiceDate]]),"")</f>
        <v>2012</v>
      </c>
    </row>
    <row r="1033" spans="1:21" x14ac:dyDescent="0.4">
      <c r="A1033" t="s">
        <v>1193</v>
      </c>
      <c r="B1033" t="s">
        <v>948</v>
      </c>
      <c r="C1033" t="s">
        <v>916</v>
      </c>
      <c r="D1033" s="1">
        <v>41347</v>
      </c>
      <c r="E1033" s="1">
        <v>41377</v>
      </c>
      <c r="F1033">
        <v>23.92</v>
      </c>
      <c r="H1033" t="s">
        <v>28</v>
      </c>
      <c r="I1033" s="1">
        <v>41347</v>
      </c>
      <c r="J1033">
        <v>3</v>
      </c>
      <c r="K1033" t="s">
        <v>834</v>
      </c>
      <c r="L1033">
        <v>770</v>
      </c>
      <c r="M1033" s="1">
        <v>41394</v>
      </c>
      <c r="N1033" t="s">
        <v>835</v>
      </c>
      <c r="O1033" t="s">
        <v>947</v>
      </c>
      <c r="P1033" t="s">
        <v>949</v>
      </c>
      <c r="Q1033" t="str">
        <f>IF(Table4[[#This Row],[DaysLate]]="","NA",IF(Table4[[#This Row],[DaysLate]]&lt;=0,"On Time",IF(Table4[[#This Row],[DaysLate]]&lt;=30,"1-30 Days",IF(Table4[[#This Row],[DaysLate]]&lt;=60,"30-60 Days",IF(Table4[[#This Row],[DaysLate]]&lt;=90,"60-90 Days","90+ Days")))))</f>
        <v>1-30 Days</v>
      </c>
      <c r="R1033">
        <f>IF(Table4[[#This Row],[DaysLate]]="","",IF(Table4[[#This Row],[DaysLate]]&gt;0,1,0))</f>
        <v>1</v>
      </c>
      <c r="S1033">
        <f>IF(Table4[[#This Row],[DisputedFlag]]="","",IF(Table4[[#This Row],[DisputedFlag]]="Yes",1,0))</f>
        <v>0</v>
      </c>
      <c r="T1033">
        <f>IF(Table4[[#This Row],[PaymentStatus]]="Open",1,0)</f>
        <v>0</v>
      </c>
      <c r="U1033">
        <f>IF(Table4[[#This Row],[InvoiceDate]]&lt;&gt;"",YEAR(Table4[[#This Row],[InvoiceDate]]),"")</f>
        <v>2013</v>
      </c>
    </row>
    <row r="1034" spans="1:21" x14ac:dyDescent="0.4">
      <c r="A1034" t="s">
        <v>1194</v>
      </c>
      <c r="B1034" t="s">
        <v>948</v>
      </c>
      <c r="C1034" t="s">
        <v>841</v>
      </c>
      <c r="D1034" s="1">
        <v>41360</v>
      </c>
      <c r="E1034" s="1">
        <v>41390</v>
      </c>
      <c r="F1034">
        <v>71.39</v>
      </c>
      <c r="H1034" t="s">
        <v>28</v>
      </c>
      <c r="I1034" s="1">
        <v>41360</v>
      </c>
      <c r="J1034">
        <v>8</v>
      </c>
      <c r="K1034" t="s">
        <v>837</v>
      </c>
      <c r="L1034">
        <v>818</v>
      </c>
      <c r="M1034" s="1">
        <v>41239</v>
      </c>
      <c r="N1034" t="s">
        <v>838</v>
      </c>
      <c r="O1034" t="s">
        <v>947</v>
      </c>
      <c r="P1034" t="s">
        <v>949</v>
      </c>
      <c r="Q1034" t="str">
        <f>IF(Table4[[#This Row],[DaysLate]]="","NA",IF(Table4[[#This Row],[DaysLate]]&lt;=0,"On Time",IF(Table4[[#This Row],[DaysLate]]&lt;=30,"1-30 Days",IF(Table4[[#This Row],[DaysLate]]&lt;=60,"30-60 Days",IF(Table4[[#This Row],[DaysLate]]&lt;=90,"60-90 Days","90+ Days")))))</f>
        <v>1-30 Days</v>
      </c>
      <c r="R1034">
        <f>IF(Table4[[#This Row],[DaysLate]]="","",IF(Table4[[#This Row],[DaysLate]]&gt;0,1,0))</f>
        <v>1</v>
      </c>
      <c r="S1034">
        <f>IF(Table4[[#This Row],[DisputedFlag]]="","",IF(Table4[[#This Row],[DisputedFlag]]="Yes",1,0))</f>
        <v>1</v>
      </c>
      <c r="T1034">
        <f>IF(Table4[[#This Row],[PaymentStatus]]="Open",1,0)</f>
        <v>0</v>
      </c>
      <c r="U1034">
        <f>IF(Table4[[#This Row],[InvoiceDate]]&lt;&gt;"",YEAR(Table4[[#This Row],[InvoiceDate]]),"")</f>
        <v>2013</v>
      </c>
    </row>
    <row r="1035" spans="1:21" x14ac:dyDescent="0.4">
      <c r="A1035" t="s">
        <v>1195</v>
      </c>
      <c r="B1035" t="s">
        <v>948</v>
      </c>
      <c r="C1035" t="s">
        <v>881</v>
      </c>
      <c r="D1035" s="1">
        <v>41268</v>
      </c>
      <c r="E1035" s="1">
        <v>41298</v>
      </c>
      <c r="F1035">
        <v>37.97</v>
      </c>
      <c r="H1035" t="s">
        <v>28</v>
      </c>
      <c r="I1035" s="1">
        <v>41268</v>
      </c>
      <c r="J1035">
        <v>18</v>
      </c>
      <c r="K1035" t="s">
        <v>837</v>
      </c>
      <c r="L1035">
        <v>391</v>
      </c>
      <c r="M1035" s="1">
        <v>41525</v>
      </c>
      <c r="N1035" t="s">
        <v>835</v>
      </c>
      <c r="O1035" t="s">
        <v>947</v>
      </c>
      <c r="P1035" t="s">
        <v>949</v>
      </c>
      <c r="Q1035" t="str">
        <f>IF(Table4[[#This Row],[DaysLate]]="","NA",IF(Table4[[#This Row],[DaysLate]]&lt;=0,"On Time",IF(Table4[[#This Row],[DaysLate]]&lt;=30,"1-30 Days",IF(Table4[[#This Row],[DaysLate]]&lt;=60,"30-60 Days",IF(Table4[[#This Row],[DaysLate]]&lt;=90,"60-90 Days","90+ Days")))))</f>
        <v>1-30 Days</v>
      </c>
      <c r="R1035">
        <f>IF(Table4[[#This Row],[DaysLate]]="","",IF(Table4[[#This Row],[DaysLate]]&gt;0,1,0))</f>
        <v>1</v>
      </c>
      <c r="S1035">
        <f>IF(Table4[[#This Row],[DisputedFlag]]="","",IF(Table4[[#This Row],[DisputedFlag]]="Yes",1,0))</f>
        <v>1</v>
      </c>
      <c r="T1035">
        <f>IF(Table4[[#This Row],[PaymentStatus]]="Open",1,0)</f>
        <v>0</v>
      </c>
      <c r="U1035">
        <f>IF(Table4[[#This Row],[InvoiceDate]]&lt;&gt;"",YEAR(Table4[[#This Row],[InvoiceDate]]),"")</f>
        <v>2012</v>
      </c>
    </row>
    <row r="1036" spans="1:21" x14ac:dyDescent="0.4">
      <c r="A1036" t="s">
        <v>1196</v>
      </c>
      <c r="B1036" t="s">
        <v>948</v>
      </c>
      <c r="C1036" t="s">
        <v>889</v>
      </c>
      <c r="D1036" s="1">
        <v>41123</v>
      </c>
      <c r="E1036" s="1">
        <v>41155</v>
      </c>
      <c r="F1036">
        <v>86.44</v>
      </c>
      <c r="H1036" t="s">
        <v>28</v>
      </c>
      <c r="I1036" s="1">
        <v>41123</v>
      </c>
      <c r="J1036">
        <v>0</v>
      </c>
      <c r="K1036" t="s">
        <v>837</v>
      </c>
      <c r="L1036">
        <v>406</v>
      </c>
      <c r="M1036" s="1">
        <v>41103</v>
      </c>
      <c r="N1036" t="s">
        <v>835</v>
      </c>
      <c r="O1036" t="s">
        <v>947</v>
      </c>
      <c r="P1036" t="s">
        <v>949</v>
      </c>
      <c r="Q1036" t="str">
        <f>IF(Table4[[#This Row],[DaysLate]]="","NA",IF(Table4[[#This Row],[DaysLate]]&lt;=0,"On Time",IF(Table4[[#This Row],[DaysLate]]&lt;=30,"1-30 Days",IF(Table4[[#This Row],[DaysLate]]&lt;=60,"30-60 Days",IF(Table4[[#This Row],[DaysLate]]&lt;=90,"60-90 Days","90+ Days")))))</f>
        <v>On Time</v>
      </c>
      <c r="R1036">
        <f>IF(Table4[[#This Row],[DaysLate]]="","",IF(Table4[[#This Row],[DaysLate]]&gt;0,1,0))</f>
        <v>0</v>
      </c>
      <c r="S1036">
        <f>IF(Table4[[#This Row],[DisputedFlag]]="","",IF(Table4[[#This Row],[DisputedFlag]]="Yes",1,0))</f>
        <v>1</v>
      </c>
      <c r="T1036">
        <f>IF(Table4[[#This Row],[PaymentStatus]]="Open",1,0)</f>
        <v>0</v>
      </c>
      <c r="U1036">
        <f>IF(Table4[[#This Row],[InvoiceDate]]&lt;&gt;"",YEAR(Table4[[#This Row],[InvoiceDate]]),"")</f>
        <v>2012</v>
      </c>
    </row>
    <row r="1037" spans="1:21" x14ac:dyDescent="0.4">
      <c r="A1037" t="s">
        <v>1197</v>
      </c>
      <c r="B1037" t="s">
        <v>948</v>
      </c>
      <c r="C1037" t="s">
        <v>902</v>
      </c>
      <c r="D1037" s="1">
        <v>41531</v>
      </c>
      <c r="E1037" s="1">
        <v>41561</v>
      </c>
      <c r="F1037">
        <v>92.77</v>
      </c>
      <c r="H1037" t="s">
        <v>28</v>
      </c>
      <c r="I1037" s="1">
        <v>41531</v>
      </c>
      <c r="J1037">
        <v>0</v>
      </c>
      <c r="K1037" t="s">
        <v>834</v>
      </c>
      <c r="L1037">
        <v>406</v>
      </c>
      <c r="M1037" s="1">
        <v>41005</v>
      </c>
      <c r="N1037" t="s">
        <v>838</v>
      </c>
      <c r="O1037" t="s">
        <v>947</v>
      </c>
      <c r="P1037" t="s">
        <v>949</v>
      </c>
      <c r="Q1037" t="str">
        <f>IF(Table4[[#This Row],[DaysLate]]="","NA",IF(Table4[[#This Row],[DaysLate]]&lt;=0,"On Time",IF(Table4[[#This Row],[DaysLate]]&lt;=30,"1-30 Days",IF(Table4[[#This Row],[DaysLate]]&lt;=60,"30-60 Days",IF(Table4[[#This Row],[DaysLate]]&lt;=90,"60-90 Days","90+ Days")))))</f>
        <v>On Time</v>
      </c>
      <c r="R1037">
        <f>IF(Table4[[#This Row],[DaysLate]]="","",IF(Table4[[#This Row],[DaysLate]]&gt;0,1,0))</f>
        <v>0</v>
      </c>
      <c r="S1037">
        <f>IF(Table4[[#This Row],[DisputedFlag]]="","",IF(Table4[[#This Row],[DisputedFlag]]="Yes",1,0))</f>
        <v>0</v>
      </c>
      <c r="T1037">
        <f>IF(Table4[[#This Row],[PaymentStatus]]="Open",1,0)</f>
        <v>0</v>
      </c>
      <c r="U1037">
        <f>IF(Table4[[#This Row],[InvoiceDate]]&lt;&gt;"",YEAR(Table4[[#This Row],[InvoiceDate]]),"")</f>
        <v>2013</v>
      </c>
    </row>
    <row r="1038" spans="1:21" x14ac:dyDescent="0.4">
      <c r="A1038" t="s">
        <v>1198</v>
      </c>
      <c r="B1038" t="s">
        <v>948</v>
      </c>
      <c r="C1038" t="s">
        <v>845</v>
      </c>
      <c r="D1038" s="1">
        <v>41544</v>
      </c>
      <c r="E1038" s="1">
        <v>41574</v>
      </c>
      <c r="F1038">
        <v>53.05</v>
      </c>
      <c r="H1038" t="s">
        <v>28</v>
      </c>
      <c r="I1038" s="1">
        <v>41544</v>
      </c>
      <c r="J1038">
        <v>0</v>
      </c>
      <c r="K1038" t="s">
        <v>834</v>
      </c>
      <c r="L1038">
        <v>770</v>
      </c>
      <c r="M1038" s="1">
        <v>41489</v>
      </c>
      <c r="N1038" t="s">
        <v>838</v>
      </c>
      <c r="O1038" t="s">
        <v>947</v>
      </c>
      <c r="P1038" t="s">
        <v>949</v>
      </c>
      <c r="Q1038" t="str">
        <f>IF(Table4[[#This Row],[DaysLate]]="","NA",IF(Table4[[#This Row],[DaysLate]]&lt;=0,"On Time",IF(Table4[[#This Row],[DaysLate]]&lt;=30,"1-30 Days",IF(Table4[[#This Row],[DaysLate]]&lt;=60,"30-60 Days",IF(Table4[[#This Row],[DaysLate]]&lt;=90,"60-90 Days","90+ Days")))))</f>
        <v>On Time</v>
      </c>
      <c r="R1038">
        <f>IF(Table4[[#This Row],[DaysLate]]="","",IF(Table4[[#This Row],[DaysLate]]&gt;0,1,0))</f>
        <v>0</v>
      </c>
      <c r="S1038">
        <f>IF(Table4[[#This Row],[DisputedFlag]]="","",IF(Table4[[#This Row],[DisputedFlag]]="Yes",1,0))</f>
        <v>0</v>
      </c>
      <c r="T1038">
        <f>IF(Table4[[#This Row],[PaymentStatus]]="Open",1,0)</f>
        <v>0</v>
      </c>
      <c r="U1038">
        <f>IF(Table4[[#This Row],[InvoiceDate]]&lt;&gt;"",YEAR(Table4[[#This Row],[InvoiceDate]]),"")</f>
        <v>2013</v>
      </c>
    </row>
    <row r="1039" spans="1:21" x14ac:dyDescent="0.4">
      <c r="A1039" t="s">
        <v>1199</v>
      </c>
      <c r="B1039" t="s">
        <v>948</v>
      </c>
      <c r="C1039" t="s">
        <v>872</v>
      </c>
      <c r="D1039" s="1">
        <v>41090</v>
      </c>
      <c r="E1039" s="1">
        <v>41120</v>
      </c>
      <c r="F1039">
        <v>74.84</v>
      </c>
      <c r="H1039" t="s">
        <v>28</v>
      </c>
      <c r="I1039" s="1">
        <v>41090</v>
      </c>
      <c r="J1039">
        <v>6</v>
      </c>
      <c r="K1039" t="s">
        <v>837</v>
      </c>
      <c r="L1039">
        <v>818</v>
      </c>
      <c r="M1039" s="1">
        <v>41193</v>
      </c>
      <c r="N1039" t="s">
        <v>835</v>
      </c>
      <c r="O1039" t="s">
        <v>947</v>
      </c>
      <c r="P1039" t="s">
        <v>949</v>
      </c>
      <c r="Q1039" t="str">
        <f>IF(Table4[[#This Row],[DaysLate]]="","NA",IF(Table4[[#This Row],[DaysLate]]&lt;=0,"On Time",IF(Table4[[#This Row],[DaysLate]]&lt;=30,"1-30 Days",IF(Table4[[#This Row],[DaysLate]]&lt;=60,"30-60 Days",IF(Table4[[#This Row],[DaysLate]]&lt;=90,"60-90 Days","90+ Days")))))</f>
        <v>1-30 Days</v>
      </c>
      <c r="R1039">
        <f>IF(Table4[[#This Row],[DaysLate]]="","",IF(Table4[[#This Row],[DaysLate]]&gt;0,1,0))</f>
        <v>1</v>
      </c>
      <c r="S1039">
        <f>IF(Table4[[#This Row],[DisputedFlag]]="","",IF(Table4[[#This Row],[DisputedFlag]]="Yes",1,0))</f>
        <v>1</v>
      </c>
      <c r="T1039">
        <f>IF(Table4[[#This Row],[PaymentStatus]]="Open",1,0)</f>
        <v>0</v>
      </c>
      <c r="U1039">
        <f>IF(Table4[[#This Row],[InvoiceDate]]&lt;&gt;"",YEAR(Table4[[#This Row],[InvoiceDate]]),"")</f>
        <v>2012</v>
      </c>
    </row>
    <row r="1040" spans="1:21" x14ac:dyDescent="0.4">
      <c r="A1040" t="s">
        <v>1200</v>
      </c>
      <c r="B1040" t="s">
        <v>948</v>
      </c>
      <c r="C1040" t="s">
        <v>891</v>
      </c>
      <c r="D1040" s="1">
        <v>41029</v>
      </c>
      <c r="E1040" s="1">
        <v>41059</v>
      </c>
      <c r="F1040">
        <v>97.06</v>
      </c>
      <c r="H1040" t="s">
        <v>28</v>
      </c>
      <c r="I1040" s="1">
        <v>41029</v>
      </c>
      <c r="J1040">
        <v>0</v>
      </c>
      <c r="K1040" t="s">
        <v>837</v>
      </c>
      <c r="L1040">
        <v>406</v>
      </c>
      <c r="M1040" s="1">
        <v>41474</v>
      </c>
      <c r="N1040" t="s">
        <v>835</v>
      </c>
      <c r="O1040" t="s">
        <v>947</v>
      </c>
      <c r="P1040" t="s">
        <v>949</v>
      </c>
      <c r="Q1040" t="str">
        <f>IF(Table4[[#This Row],[DaysLate]]="","NA",IF(Table4[[#This Row],[DaysLate]]&lt;=0,"On Time",IF(Table4[[#This Row],[DaysLate]]&lt;=30,"1-30 Days",IF(Table4[[#This Row],[DaysLate]]&lt;=60,"30-60 Days",IF(Table4[[#This Row],[DaysLate]]&lt;=90,"60-90 Days","90+ Days")))))</f>
        <v>On Time</v>
      </c>
      <c r="R1040">
        <f>IF(Table4[[#This Row],[DaysLate]]="","",IF(Table4[[#This Row],[DaysLate]]&gt;0,1,0))</f>
        <v>0</v>
      </c>
      <c r="S1040">
        <f>IF(Table4[[#This Row],[DisputedFlag]]="","",IF(Table4[[#This Row],[DisputedFlag]]="Yes",1,0))</f>
        <v>1</v>
      </c>
      <c r="T1040">
        <f>IF(Table4[[#This Row],[PaymentStatus]]="Open",1,0)</f>
        <v>0</v>
      </c>
      <c r="U1040">
        <f>IF(Table4[[#This Row],[InvoiceDate]]&lt;&gt;"",YEAR(Table4[[#This Row],[InvoiceDate]]),"")</f>
        <v>2012</v>
      </c>
    </row>
    <row r="1041" spans="1:21" x14ac:dyDescent="0.4">
      <c r="A1041" t="s">
        <v>1201</v>
      </c>
      <c r="B1041" t="s">
        <v>948</v>
      </c>
      <c r="C1041" t="s">
        <v>927</v>
      </c>
      <c r="D1041" s="1">
        <v>41154</v>
      </c>
      <c r="E1041" s="1">
        <v>41185</v>
      </c>
      <c r="F1041">
        <v>6.43</v>
      </c>
      <c r="H1041" t="s">
        <v>28</v>
      </c>
      <c r="I1041" s="1">
        <v>41154</v>
      </c>
      <c r="J1041">
        <v>0</v>
      </c>
      <c r="K1041" t="s">
        <v>834</v>
      </c>
      <c r="L1041">
        <v>897</v>
      </c>
      <c r="M1041" s="1">
        <v>41603</v>
      </c>
      <c r="N1041" t="s">
        <v>835</v>
      </c>
      <c r="O1041" t="s">
        <v>947</v>
      </c>
      <c r="P1041" t="s">
        <v>949</v>
      </c>
      <c r="Q1041" t="str">
        <f>IF(Table4[[#This Row],[DaysLate]]="","NA",IF(Table4[[#This Row],[DaysLate]]&lt;=0,"On Time",IF(Table4[[#This Row],[DaysLate]]&lt;=30,"1-30 Days",IF(Table4[[#This Row],[DaysLate]]&lt;=60,"30-60 Days",IF(Table4[[#This Row],[DaysLate]]&lt;=90,"60-90 Days","90+ Days")))))</f>
        <v>On Time</v>
      </c>
      <c r="R1041">
        <f>IF(Table4[[#This Row],[DaysLate]]="","",IF(Table4[[#This Row],[DaysLate]]&gt;0,1,0))</f>
        <v>0</v>
      </c>
      <c r="S1041">
        <f>IF(Table4[[#This Row],[DisputedFlag]]="","",IF(Table4[[#This Row],[DisputedFlag]]="Yes",1,0))</f>
        <v>0</v>
      </c>
      <c r="T1041">
        <f>IF(Table4[[#This Row],[PaymentStatus]]="Open",1,0)</f>
        <v>0</v>
      </c>
      <c r="U1041">
        <f>IF(Table4[[#This Row],[InvoiceDate]]&lt;&gt;"",YEAR(Table4[[#This Row],[InvoiceDate]]),"")</f>
        <v>2012</v>
      </c>
    </row>
    <row r="1042" spans="1:21" x14ac:dyDescent="0.4">
      <c r="A1042" t="s">
        <v>1202</v>
      </c>
      <c r="B1042" t="s">
        <v>948</v>
      </c>
      <c r="C1042" t="s">
        <v>887</v>
      </c>
      <c r="D1042" s="1">
        <v>41205</v>
      </c>
      <c r="E1042" s="1">
        <v>41235</v>
      </c>
      <c r="F1042">
        <v>84.43</v>
      </c>
      <c r="H1042" t="s">
        <v>28</v>
      </c>
      <c r="I1042" s="1">
        <v>41205</v>
      </c>
      <c r="J1042">
        <v>0</v>
      </c>
      <c r="K1042" t="s">
        <v>837</v>
      </c>
      <c r="L1042">
        <v>406</v>
      </c>
      <c r="M1042" s="1">
        <v>41048</v>
      </c>
      <c r="N1042" t="s">
        <v>838</v>
      </c>
      <c r="O1042" t="s">
        <v>947</v>
      </c>
      <c r="P1042" t="s">
        <v>949</v>
      </c>
      <c r="Q1042" t="str">
        <f>IF(Table4[[#This Row],[DaysLate]]="","NA",IF(Table4[[#This Row],[DaysLate]]&lt;=0,"On Time",IF(Table4[[#This Row],[DaysLate]]&lt;=30,"1-30 Days",IF(Table4[[#This Row],[DaysLate]]&lt;=60,"30-60 Days",IF(Table4[[#This Row],[DaysLate]]&lt;=90,"60-90 Days","90+ Days")))))</f>
        <v>On Time</v>
      </c>
      <c r="R1042">
        <f>IF(Table4[[#This Row],[DaysLate]]="","",IF(Table4[[#This Row],[DaysLate]]&gt;0,1,0))</f>
        <v>0</v>
      </c>
      <c r="S1042">
        <f>IF(Table4[[#This Row],[DisputedFlag]]="","",IF(Table4[[#This Row],[DisputedFlag]]="Yes",1,0))</f>
        <v>1</v>
      </c>
      <c r="T1042">
        <f>IF(Table4[[#This Row],[PaymentStatus]]="Open",1,0)</f>
        <v>0</v>
      </c>
      <c r="U1042">
        <f>IF(Table4[[#This Row],[InvoiceDate]]&lt;&gt;"",YEAR(Table4[[#This Row],[InvoiceDate]]),"")</f>
        <v>2012</v>
      </c>
    </row>
    <row r="1043" spans="1:21" x14ac:dyDescent="0.4">
      <c r="A1043" t="s">
        <v>1203</v>
      </c>
      <c r="B1043" t="s">
        <v>948</v>
      </c>
      <c r="C1043" t="s">
        <v>867</v>
      </c>
      <c r="D1043" s="1">
        <v>41416</v>
      </c>
      <c r="E1043" s="1">
        <v>41446</v>
      </c>
      <c r="F1043">
        <v>51.92</v>
      </c>
      <c r="H1043" t="s">
        <v>28</v>
      </c>
      <c r="I1043" s="1">
        <v>41416</v>
      </c>
      <c r="J1043">
        <v>0</v>
      </c>
      <c r="K1043" t="s">
        <v>834</v>
      </c>
      <c r="L1043">
        <v>770</v>
      </c>
      <c r="M1043" s="1">
        <v>41491</v>
      </c>
      <c r="N1043" t="s">
        <v>838</v>
      </c>
      <c r="O1043" t="s">
        <v>947</v>
      </c>
      <c r="P1043" t="s">
        <v>949</v>
      </c>
      <c r="Q1043" t="str">
        <f>IF(Table4[[#This Row],[DaysLate]]="","NA",IF(Table4[[#This Row],[DaysLate]]&lt;=0,"On Time",IF(Table4[[#This Row],[DaysLate]]&lt;=30,"1-30 Days",IF(Table4[[#This Row],[DaysLate]]&lt;=60,"30-60 Days",IF(Table4[[#This Row],[DaysLate]]&lt;=90,"60-90 Days","90+ Days")))))</f>
        <v>On Time</v>
      </c>
      <c r="R1043">
        <f>IF(Table4[[#This Row],[DaysLate]]="","",IF(Table4[[#This Row],[DaysLate]]&gt;0,1,0))</f>
        <v>0</v>
      </c>
      <c r="S1043">
        <f>IF(Table4[[#This Row],[DisputedFlag]]="","",IF(Table4[[#This Row],[DisputedFlag]]="Yes",1,0))</f>
        <v>0</v>
      </c>
      <c r="T1043">
        <f>IF(Table4[[#This Row],[PaymentStatus]]="Open",1,0)</f>
        <v>0</v>
      </c>
      <c r="U1043">
        <f>IF(Table4[[#This Row],[InvoiceDate]]&lt;&gt;"",YEAR(Table4[[#This Row],[InvoiceDate]]),"")</f>
        <v>2013</v>
      </c>
    </row>
    <row r="1044" spans="1:21" x14ac:dyDescent="0.4">
      <c r="A1044" t="s">
        <v>1204</v>
      </c>
      <c r="B1044" t="s">
        <v>948</v>
      </c>
      <c r="C1044" t="s">
        <v>907</v>
      </c>
      <c r="D1044" s="1">
        <v>41277</v>
      </c>
      <c r="E1044" s="1">
        <v>41364</v>
      </c>
      <c r="F1044">
        <v>68.349999999999994</v>
      </c>
      <c r="H1044" t="s">
        <v>28</v>
      </c>
      <c r="I1044" s="1">
        <v>41277</v>
      </c>
      <c r="J1044">
        <v>0</v>
      </c>
      <c r="K1044" t="s">
        <v>834</v>
      </c>
      <c r="L1044">
        <v>770</v>
      </c>
      <c r="M1044" s="1">
        <v>41367</v>
      </c>
      <c r="N1044" t="s">
        <v>835</v>
      </c>
      <c r="O1044" t="s">
        <v>947</v>
      </c>
      <c r="P1044" t="s">
        <v>949</v>
      </c>
      <c r="Q1044" t="str">
        <f>IF(Table4[[#This Row],[DaysLate]]="","NA",IF(Table4[[#This Row],[DaysLate]]&lt;=0,"On Time",IF(Table4[[#This Row],[DaysLate]]&lt;=30,"1-30 Days",IF(Table4[[#This Row],[DaysLate]]&lt;=60,"30-60 Days",IF(Table4[[#This Row],[DaysLate]]&lt;=90,"60-90 Days","90+ Days")))))</f>
        <v>On Time</v>
      </c>
      <c r="R1044">
        <f>IF(Table4[[#This Row],[DaysLate]]="","",IF(Table4[[#This Row],[DaysLate]]&gt;0,1,0))</f>
        <v>0</v>
      </c>
      <c r="S1044">
        <f>IF(Table4[[#This Row],[DisputedFlag]]="","",IF(Table4[[#This Row],[DisputedFlag]]="Yes",1,0))</f>
        <v>0</v>
      </c>
      <c r="T1044">
        <f>IF(Table4[[#This Row],[PaymentStatus]]="Open",1,0)</f>
        <v>0</v>
      </c>
      <c r="U1044">
        <f>IF(Table4[[#This Row],[InvoiceDate]]&lt;&gt;"",YEAR(Table4[[#This Row],[InvoiceDate]]),"")</f>
        <v>2013</v>
      </c>
    </row>
    <row r="1045" spans="1:21" x14ac:dyDescent="0.4">
      <c r="A1045" t="s">
        <v>1205</v>
      </c>
      <c r="B1045" t="s">
        <v>948</v>
      </c>
      <c r="C1045" t="s">
        <v>855</v>
      </c>
      <c r="D1045" s="1">
        <v>41022</v>
      </c>
      <c r="E1045" s="1">
        <v>41052</v>
      </c>
      <c r="F1045">
        <v>73.87</v>
      </c>
      <c r="H1045" t="s">
        <v>28</v>
      </c>
      <c r="I1045" s="1">
        <v>41022</v>
      </c>
      <c r="J1045">
        <v>0</v>
      </c>
      <c r="K1045" t="s">
        <v>834</v>
      </c>
      <c r="L1045">
        <v>406</v>
      </c>
      <c r="M1045" s="1">
        <v>41029</v>
      </c>
      <c r="N1045" t="s">
        <v>835</v>
      </c>
      <c r="O1045" t="s">
        <v>947</v>
      </c>
      <c r="P1045" t="s">
        <v>949</v>
      </c>
      <c r="Q1045" t="str">
        <f>IF(Table4[[#This Row],[DaysLate]]="","NA",IF(Table4[[#This Row],[DaysLate]]&lt;=0,"On Time",IF(Table4[[#This Row],[DaysLate]]&lt;=30,"1-30 Days",IF(Table4[[#This Row],[DaysLate]]&lt;=60,"30-60 Days",IF(Table4[[#This Row],[DaysLate]]&lt;=90,"60-90 Days","90+ Days")))))</f>
        <v>On Time</v>
      </c>
      <c r="R1045">
        <f>IF(Table4[[#This Row],[DaysLate]]="","",IF(Table4[[#This Row],[DaysLate]]&gt;0,1,0))</f>
        <v>0</v>
      </c>
      <c r="S1045">
        <f>IF(Table4[[#This Row],[DisputedFlag]]="","",IF(Table4[[#This Row],[DisputedFlag]]="Yes",1,0))</f>
        <v>0</v>
      </c>
      <c r="T1045">
        <f>IF(Table4[[#This Row],[PaymentStatus]]="Open",1,0)</f>
        <v>0</v>
      </c>
      <c r="U1045">
        <f>IF(Table4[[#This Row],[InvoiceDate]]&lt;&gt;"",YEAR(Table4[[#This Row],[InvoiceDate]]),"")</f>
        <v>2012</v>
      </c>
    </row>
    <row r="1046" spans="1:21" x14ac:dyDescent="0.4">
      <c r="A1046" t="s">
        <v>1206</v>
      </c>
      <c r="B1046" t="s">
        <v>948</v>
      </c>
      <c r="C1046" t="s">
        <v>897</v>
      </c>
      <c r="D1046" s="1">
        <v>41298</v>
      </c>
      <c r="E1046" s="1">
        <v>41328</v>
      </c>
      <c r="F1046">
        <v>73.28</v>
      </c>
      <c r="H1046" t="s">
        <v>28</v>
      </c>
      <c r="I1046" s="1">
        <v>41298</v>
      </c>
      <c r="J1046">
        <v>0</v>
      </c>
      <c r="K1046" t="s">
        <v>834</v>
      </c>
      <c r="L1046">
        <v>770</v>
      </c>
      <c r="M1046" s="1">
        <v>41121</v>
      </c>
      <c r="N1046" t="s">
        <v>838</v>
      </c>
      <c r="O1046" t="s">
        <v>947</v>
      </c>
      <c r="P1046" t="s">
        <v>949</v>
      </c>
      <c r="Q1046" t="str">
        <f>IF(Table4[[#This Row],[DaysLate]]="","NA",IF(Table4[[#This Row],[DaysLate]]&lt;=0,"On Time",IF(Table4[[#This Row],[DaysLate]]&lt;=30,"1-30 Days",IF(Table4[[#This Row],[DaysLate]]&lt;=60,"30-60 Days",IF(Table4[[#This Row],[DaysLate]]&lt;=90,"60-90 Days","90+ Days")))))</f>
        <v>On Time</v>
      </c>
      <c r="R1046">
        <f>IF(Table4[[#This Row],[DaysLate]]="","",IF(Table4[[#This Row],[DaysLate]]&gt;0,1,0))</f>
        <v>0</v>
      </c>
      <c r="S1046">
        <f>IF(Table4[[#This Row],[DisputedFlag]]="","",IF(Table4[[#This Row],[DisputedFlag]]="Yes",1,0))</f>
        <v>0</v>
      </c>
      <c r="T1046">
        <f>IF(Table4[[#This Row],[PaymentStatus]]="Open",1,0)</f>
        <v>0</v>
      </c>
      <c r="U1046">
        <f>IF(Table4[[#This Row],[InvoiceDate]]&lt;&gt;"",YEAR(Table4[[#This Row],[InvoiceDate]]),"")</f>
        <v>2013</v>
      </c>
    </row>
    <row r="1047" spans="1:21" x14ac:dyDescent="0.4">
      <c r="A1047" t="s">
        <v>1207</v>
      </c>
      <c r="B1047" t="s">
        <v>948</v>
      </c>
      <c r="C1047" t="s">
        <v>881</v>
      </c>
      <c r="D1047" s="1">
        <v>41058</v>
      </c>
      <c r="E1047" s="1">
        <v>41088</v>
      </c>
      <c r="F1047">
        <v>64.78</v>
      </c>
      <c r="H1047" t="s">
        <v>28</v>
      </c>
      <c r="I1047" s="1">
        <v>41058</v>
      </c>
      <c r="J1047">
        <v>1</v>
      </c>
      <c r="K1047" t="s">
        <v>834</v>
      </c>
      <c r="L1047">
        <v>391</v>
      </c>
      <c r="M1047" s="1">
        <v>41525</v>
      </c>
      <c r="N1047" t="s">
        <v>835</v>
      </c>
      <c r="O1047" t="s">
        <v>947</v>
      </c>
      <c r="P1047" t="s">
        <v>949</v>
      </c>
      <c r="Q1047" t="str">
        <f>IF(Table4[[#This Row],[DaysLate]]="","NA",IF(Table4[[#This Row],[DaysLate]]&lt;=0,"On Time",IF(Table4[[#This Row],[DaysLate]]&lt;=30,"1-30 Days",IF(Table4[[#This Row],[DaysLate]]&lt;=60,"30-60 Days",IF(Table4[[#This Row],[DaysLate]]&lt;=90,"60-90 Days","90+ Days")))))</f>
        <v>1-30 Days</v>
      </c>
      <c r="R1047">
        <f>IF(Table4[[#This Row],[DaysLate]]="","",IF(Table4[[#This Row],[DaysLate]]&gt;0,1,0))</f>
        <v>1</v>
      </c>
      <c r="S1047">
        <f>IF(Table4[[#This Row],[DisputedFlag]]="","",IF(Table4[[#This Row],[DisputedFlag]]="Yes",1,0))</f>
        <v>0</v>
      </c>
      <c r="T1047">
        <f>IF(Table4[[#This Row],[PaymentStatus]]="Open",1,0)</f>
        <v>0</v>
      </c>
      <c r="U1047">
        <f>IF(Table4[[#This Row],[InvoiceDate]]&lt;&gt;"",YEAR(Table4[[#This Row],[InvoiceDate]]),"")</f>
        <v>2012</v>
      </c>
    </row>
    <row r="1048" spans="1:21" x14ac:dyDescent="0.4">
      <c r="A1048" t="s">
        <v>1208</v>
      </c>
      <c r="B1048" t="s">
        <v>948</v>
      </c>
      <c r="C1048" t="s">
        <v>849</v>
      </c>
      <c r="D1048" s="1">
        <v>41012</v>
      </c>
      <c r="E1048" s="1">
        <v>41042</v>
      </c>
      <c r="F1048">
        <v>84.43</v>
      </c>
      <c r="H1048" t="s">
        <v>28</v>
      </c>
      <c r="I1048" s="1">
        <v>41012</v>
      </c>
      <c r="J1048">
        <v>0</v>
      </c>
      <c r="K1048" t="s">
        <v>834</v>
      </c>
      <c r="L1048">
        <v>818</v>
      </c>
      <c r="M1048" s="1">
        <v>41431</v>
      </c>
      <c r="N1048" t="s">
        <v>835</v>
      </c>
      <c r="O1048" t="s">
        <v>947</v>
      </c>
      <c r="P1048" t="s">
        <v>949</v>
      </c>
      <c r="Q1048" t="str">
        <f>IF(Table4[[#This Row],[DaysLate]]="","NA",IF(Table4[[#This Row],[DaysLate]]&lt;=0,"On Time",IF(Table4[[#This Row],[DaysLate]]&lt;=30,"1-30 Days",IF(Table4[[#This Row],[DaysLate]]&lt;=60,"30-60 Days",IF(Table4[[#This Row],[DaysLate]]&lt;=90,"60-90 Days","90+ Days")))))</f>
        <v>On Time</v>
      </c>
      <c r="R1048">
        <f>IF(Table4[[#This Row],[DaysLate]]="","",IF(Table4[[#This Row],[DaysLate]]&gt;0,1,0))</f>
        <v>0</v>
      </c>
      <c r="S1048">
        <f>IF(Table4[[#This Row],[DisputedFlag]]="","",IF(Table4[[#This Row],[DisputedFlag]]="Yes",1,0))</f>
        <v>0</v>
      </c>
      <c r="T1048">
        <f>IF(Table4[[#This Row],[PaymentStatus]]="Open",1,0)</f>
        <v>0</v>
      </c>
      <c r="U1048">
        <f>IF(Table4[[#This Row],[InvoiceDate]]&lt;&gt;"",YEAR(Table4[[#This Row],[InvoiceDate]]),"")</f>
        <v>2012</v>
      </c>
    </row>
    <row r="1049" spans="1:21" x14ac:dyDescent="0.4">
      <c r="A1049" t="s">
        <v>1209</v>
      </c>
      <c r="B1049" t="s">
        <v>948</v>
      </c>
      <c r="C1049" t="s">
        <v>885</v>
      </c>
      <c r="D1049" s="1">
        <v>41139</v>
      </c>
      <c r="E1049" s="1">
        <v>41169</v>
      </c>
      <c r="F1049">
        <v>102.96</v>
      </c>
      <c r="H1049" t="s">
        <v>28</v>
      </c>
      <c r="I1049" s="1">
        <v>41139</v>
      </c>
      <c r="J1049">
        <v>0</v>
      </c>
      <c r="K1049" t="s">
        <v>834</v>
      </c>
      <c r="L1049">
        <v>391</v>
      </c>
      <c r="M1049" s="1">
        <v>41521</v>
      </c>
      <c r="N1049" t="s">
        <v>835</v>
      </c>
      <c r="O1049" t="s">
        <v>947</v>
      </c>
      <c r="P1049" t="s">
        <v>949</v>
      </c>
      <c r="Q1049" t="str">
        <f>IF(Table4[[#This Row],[DaysLate]]="","NA",IF(Table4[[#This Row],[DaysLate]]&lt;=0,"On Time",IF(Table4[[#This Row],[DaysLate]]&lt;=30,"1-30 Days",IF(Table4[[#This Row],[DaysLate]]&lt;=60,"30-60 Days",IF(Table4[[#This Row],[DaysLate]]&lt;=90,"60-90 Days","90+ Days")))))</f>
        <v>On Time</v>
      </c>
      <c r="R1049">
        <f>IF(Table4[[#This Row],[DaysLate]]="","",IF(Table4[[#This Row],[DaysLate]]&gt;0,1,0))</f>
        <v>0</v>
      </c>
      <c r="S1049">
        <f>IF(Table4[[#This Row],[DisputedFlag]]="","",IF(Table4[[#This Row],[DisputedFlag]]="Yes",1,0))</f>
        <v>0</v>
      </c>
      <c r="T1049">
        <f>IF(Table4[[#This Row],[PaymentStatus]]="Open",1,0)</f>
        <v>0</v>
      </c>
      <c r="U1049">
        <f>IF(Table4[[#This Row],[InvoiceDate]]&lt;&gt;"",YEAR(Table4[[#This Row],[InvoiceDate]]),"")</f>
        <v>2012</v>
      </c>
    </row>
    <row r="1050" spans="1:21" x14ac:dyDescent="0.4">
      <c r="A1050" t="s">
        <v>1210</v>
      </c>
      <c r="B1050" t="s">
        <v>948</v>
      </c>
      <c r="C1050" t="s">
        <v>921</v>
      </c>
      <c r="D1050" s="1">
        <v>41507</v>
      </c>
      <c r="E1050" s="1">
        <v>41537</v>
      </c>
      <c r="F1050">
        <v>72.55</v>
      </c>
      <c r="H1050" t="s">
        <v>28</v>
      </c>
      <c r="I1050" s="1">
        <v>41507</v>
      </c>
      <c r="J1050">
        <v>19</v>
      </c>
      <c r="K1050" t="s">
        <v>837</v>
      </c>
      <c r="L1050">
        <v>818</v>
      </c>
      <c r="M1050" s="1">
        <v>41563</v>
      </c>
      <c r="N1050" t="s">
        <v>835</v>
      </c>
      <c r="O1050" t="s">
        <v>947</v>
      </c>
      <c r="P1050" t="s">
        <v>949</v>
      </c>
      <c r="Q1050" t="str">
        <f>IF(Table4[[#This Row],[DaysLate]]="","NA",IF(Table4[[#This Row],[DaysLate]]&lt;=0,"On Time",IF(Table4[[#This Row],[DaysLate]]&lt;=30,"1-30 Days",IF(Table4[[#This Row],[DaysLate]]&lt;=60,"30-60 Days",IF(Table4[[#This Row],[DaysLate]]&lt;=90,"60-90 Days","90+ Days")))))</f>
        <v>1-30 Days</v>
      </c>
      <c r="R1050">
        <f>IF(Table4[[#This Row],[DaysLate]]="","",IF(Table4[[#This Row],[DaysLate]]&gt;0,1,0))</f>
        <v>1</v>
      </c>
      <c r="S1050">
        <f>IF(Table4[[#This Row],[DisputedFlag]]="","",IF(Table4[[#This Row],[DisputedFlag]]="Yes",1,0))</f>
        <v>1</v>
      </c>
      <c r="T1050">
        <f>IF(Table4[[#This Row],[PaymentStatus]]="Open",1,0)</f>
        <v>0</v>
      </c>
      <c r="U1050">
        <f>IF(Table4[[#This Row],[InvoiceDate]]&lt;&gt;"",YEAR(Table4[[#This Row],[InvoiceDate]]),"")</f>
        <v>2013</v>
      </c>
    </row>
    <row r="1051" spans="1:21" x14ac:dyDescent="0.4">
      <c r="A1051" t="s">
        <v>1211</v>
      </c>
      <c r="B1051" t="s">
        <v>948</v>
      </c>
      <c r="C1051" t="s">
        <v>836</v>
      </c>
      <c r="D1051" s="1">
        <v>41224</v>
      </c>
      <c r="E1051" s="1">
        <v>41225</v>
      </c>
      <c r="F1051">
        <v>59.8</v>
      </c>
      <c r="H1051" t="s">
        <v>28</v>
      </c>
      <c r="I1051" s="1">
        <v>41224</v>
      </c>
      <c r="J1051">
        <v>0</v>
      </c>
      <c r="K1051" t="s">
        <v>834</v>
      </c>
      <c r="L1051">
        <v>406</v>
      </c>
      <c r="M1051" s="1">
        <v>40971</v>
      </c>
      <c r="N1051" t="s">
        <v>838</v>
      </c>
      <c r="O1051" t="s">
        <v>947</v>
      </c>
      <c r="P1051" t="s">
        <v>949</v>
      </c>
      <c r="Q1051" t="str">
        <f>IF(Table4[[#This Row],[DaysLate]]="","NA",IF(Table4[[#This Row],[DaysLate]]&lt;=0,"On Time",IF(Table4[[#This Row],[DaysLate]]&lt;=30,"1-30 Days",IF(Table4[[#This Row],[DaysLate]]&lt;=60,"30-60 Days",IF(Table4[[#This Row],[DaysLate]]&lt;=90,"60-90 Days","90+ Days")))))</f>
        <v>On Time</v>
      </c>
      <c r="R1051">
        <f>IF(Table4[[#This Row],[DaysLate]]="","",IF(Table4[[#This Row],[DaysLate]]&gt;0,1,0))</f>
        <v>0</v>
      </c>
      <c r="S1051">
        <f>IF(Table4[[#This Row],[DisputedFlag]]="","",IF(Table4[[#This Row],[DisputedFlag]]="Yes",1,0))</f>
        <v>0</v>
      </c>
      <c r="T1051">
        <f>IF(Table4[[#This Row],[PaymentStatus]]="Open",1,0)</f>
        <v>0</v>
      </c>
      <c r="U1051">
        <f>IF(Table4[[#This Row],[InvoiceDate]]&lt;&gt;"",YEAR(Table4[[#This Row],[InvoiceDate]]),"")</f>
        <v>2012</v>
      </c>
    </row>
    <row r="1052" spans="1:21" x14ac:dyDescent="0.4">
      <c r="A1052" t="s">
        <v>1212</v>
      </c>
      <c r="B1052" t="s">
        <v>948</v>
      </c>
      <c r="C1052" t="s">
        <v>865</v>
      </c>
      <c r="D1052" s="1">
        <v>41030</v>
      </c>
      <c r="E1052" s="1">
        <v>41001</v>
      </c>
      <c r="F1052">
        <v>78.290000000000006</v>
      </c>
      <c r="H1052" t="s">
        <v>28</v>
      </c>
      <c r="I1052" s="1">
        <v>41030</v>
      </c>
      <c r="J1052">
        <v>9</v>
      </c>
      <c r="K1052" t="s">
        <v>837</v>
      </c>
      <c r="L1052">
        <v>391</v>
      </c>
      <c r="M1052" s="1">
        <v>41180</v>
      </c>
      <c r="N1052" t="s">
        <v>835</v>
      </c>
      <c r="O1052" t="s">
        <v>947</v>
      </c>
      <c r="P1052" t="s">
        <v>949</v>
      </c>
      <c r="Q1052" t="str">
        <f>IF(Table4[[#This Row],[DaysLate]]="","NA",IF(Table4[[#This Row],[DaysLate]]&lt;=0,"On Time",IF(Table4[[#This Row],[DaysLate]]&lt;=30,"1-30 Days",IF(Table4[[#This Row],[DaysLate]]&lt;=60,"30-60 Days",IF(Table4[[#This Row],[DaysLate]]&lt;=90,"60-90 Days","90+ Days")))))</f>
        <v>1-30 Days</v>
      </c>
      <c r="R1052">
        <f>IF(Table4[[#This Row],[DaysLate]]="","",IF(Table4[[#This Row],[DaysLate]]&gt;0,1,0))</f>
        <v>1</v>
      </c>
      <c r="S1052">
        <f>IF(Table4[[#This Row],[DisputedFlag]]="","",IF(Table4[[#This Row],[DisputedFlag]]="Yes",1,0))</f>
        <v>1</v>
      </c>
      <c r="T1052">
        <f>IF(Table4[[#This Row],[PaymentStatus]]="Open",1,0)</f>
        <v>0</v>
      </c>
      <c r="U1052">
        <f>IF(Table4[[#This Row],[InvoiceDate]]&lt;&gt;"",YEAR(Table4[[#This Row],[InvoiceDate]]),"")</f>
        <v>2012</v>
      </c>
    </row>
    <row r="1053" spans="1:21" x14ac:dyDescent="0.4">
      <c r="A1053" t="s">
        <v>1213</v>
      </c>
      <c r="B1053" t="s">
        <v>948</v>
      </c>
      <c r="C1053" t="s">
        <v>901</v>
      </c>
      <c r="D1053" s="1">
        <v>41273</v>
      </c>
      <c r="E1053" s="1">
        <v>41303</v>
      </c>
      <c r="F1053">
        <v>49.84</v>
      </c>
      <c r="H1053" t="s">
        <v>28</v>
      </c>
      <c r="I1053" s="1">
        <v>41273</v>
      </c>
      <c r="J1053">
        <v>0</v>
      </c>
      <c r="K1053" t="s">
        <v>834</v>
      </c>
      <c r="L1053">
        <v>770</v>
      </c>
      <c r="M1053" s="1">
        <v>41222</v>
      </c>
      <c r="N1053" t="s">
        <v>838</v>
      </c>
      <c r="O1053" t="s">
        <v>947</v>
      </c>
      <c r="P1053" t="s">
        <v>949</v>
      </c>
      <c r="Q1053" t="str">
        <f>IF(Table4[[#This Row],[DaysLate]]="","NA",IF(Table4[[#This Row],[DaysLate]]&lt;=0,"On Time",IF(Table4[[#This Row],[DaysLate]]&lt;=30,"1-30 Days",IF(Table4[[#This Row],[DaysLate]]&lt;=60,"30-60 Days",IF(Table4[[#This Row],[DaysLate]]&lt;=90,"60-90 Days","90+ Days")))))</f>
        <v>On Time</v>
      </c>
      <c r="R1053">
        <f>IF(Table4[[#This Row],[DaysLate]]="","",IF(Table4[[#This Row],[DaysLate]]&gt;0,1,0))</f>
        <v>0</v>
      </c>
      <c r="S1053">
        <f>IF(Table4[[#This Row],[DisputedFlag]]="","",IF(Table4[[#This Row],[DisputedFlag]]="Yes",1,0))</f>
        <v>0</v>
      </c>
      <c r="T1053">
        <f>IF(Table4[[#This Row],[PaymentStatus]]="Open",1,0)</f>
        <v>0</v>
      </c>
      <c r="U1053">
        <f>IF(Table4[[#This Row],[InvoiceDate]]&lt;&gt;"",YEAR(Table4[[#This Row],[InvoiceDate]]),"")</f>
        <v>2012</v>
      </c>
    </row>
    <row r="1054" spans="1:21" x14ac:dyDescent="0.4">
      <c r="A1054" t="s">
        <v>1214</v>
      </c>
      <c r="B1054" t="s">
        <v>948</v>
      </c>
      <c r="C1054" t="s">
        <v>895</v>
      </c>
      <c r="D1054" s="1">
        <v>41412</v>
      </c>
      <c r="E1054" s="1">
        <v>41442</v>
      </c>
      <c r="F1054">
        <v>64.3</v>
      </c>
      <c r="H1054" t="s">
        <v>28</v>
      </c>
      <c r="I1054" s="1">
        <v>41412</v>
      </c>
      <c r="J1054">
        <v>0</v>
      </c>
      <c r="K1054" t="s">
        <v>834</v>
      </c>
      <c r="L1054">
        <v>391</v>
      </c>
      <c r="M1054" s="1">
        <v>41532</v>
      </c>
      <c r="N1054" t="s">
        <v>835</v>
      </c>
      <c r="O1054" t="s">
        <v>947</v>
      </c>
      <c r="P1054" t="s">
        <v>949</v>
      </c>
      <c r="Q1054" t="str">
        <f>IF(Table4[[#This Row],[DaysLate]]="","NA",IF(Table4[[#This Row],[DaysLate]]&lt;=0,"On Time",IF(Table4[[#This Row],[DaysLate]]&lt;=30,"1-30 Days",IF(Table4[[#This Row],[DaysLate]]&lt;=60,"30-60 Days",IF(Table4[[#This Row],[DaysLate]]&lt;=90,"60-90 Days","90+ Days")))))</f>
        <v>On Time</v>
      </c>
      <c r="R1054">
        <f>IF(Table4[[#This Row],[DaysLate]]="","",IF(Table4[[#This Row],[DaysLate]]&gt;0,1,0))</f>
        <v>0</v>
      </c>
      <c r="S1054">
        <f>IF(Table4[[#This Row],[DisputedFlag]]="","",IF(Table4[[#This Row],[DisputedFlag]]="Yes",1,0))</f>
        <v>0</v>
      </c>
      <c r="T1054">
        <f>IF(Table4[[#This Row],[PaymentStatus]]="Open",1,0)</f>
        <v>0</v>
      </c>
      <c r="U1054">
        <f>IF(Table4[[#This Row],[InvoiceDate]]&lt;&gt;"",YEAR(Table4[[#This Row],[InvoiceDate]]),"")</f>
        <v>2013</v>
      </c>
    </row>
    <row r="1055" spans="1:21" x14ac:dyDescent="0.4">
      <c r="A1055" t="s">
        <v>1215</v>
      </c>
      <c r="B1055" t="s">
        <v>948</v>
      </c>
      <c r="C1055" t="s">
        <v>915</v>
      </c>
      <c r="D1055" s="1">
        <v>41036</v>
      </c>
      <c r="E1055" s="1">
        <v>41007</v>
      </c>
      <c r="F1055">
        <v>59.67</v>
      </c>
      <c r="H1055" t="s">
        <v>28</v>
      </c>
      <c r="I1055" s="1">
        <v>41036</v>
      </c>
      <c r="J1055">
        <v>4</v>
      </c>
      <c r="K1055" t="s">
        <v>834</v>
      </c>
      <c r="L1055">
        <v>406</v>
      </c>
      <c r="M1055" s="1">
        <v>41258</v>
      </c>
      <c r="N1055" t="s">
        <v>835</v>
      </c>
      <c r="O1055" t="s">
        <v>947</v>
      </c>
      <c r="P1055" t="s">
        <v>949</v>
      </c>
      <c r="Q1055" t="str">
        <f>IF(Table4[[#This Row],[DaysLate]]="","NA",IF(Table4[[#This Row],[DaysLate]]&lt;=0,"On Time",IF(Table4[[#This Row],[DaysLate]]&lt;=30,"1-30 Days",IF(Table4[[#This Row],[DaysLate]]&lt;=60,"30-60 Days",IF(Table4[[#This Row],[DaysLate]]&lt;=90,"60-90 Days","90+ Days")))))</f>
        <v>1-30 Days</v>
      </c>
      <c r="R1055">
        <f>IF(Table4[[#This Row],[DaysLate]]="","",IF(Table4[[#This Row],[DaysLate]]&gt;0,1,0))</f>
        <v>1</v>
      </c>
      <c r="S1055">
        <f>IF(Table4[[#This Row],[DisputedFlag]]="","",IF(Table4[[#This Row],[DisputedFlag]]="Yes",1,0))</f>
        <v>0</v>
      </c>
      <c r="T1055">
        <f>IF(Table4[[#This Row],[PaymentStatus]]="Open",1,0)</f>
        <v>0</v>
      </c>
      <c r="U1055">
        <f>IF(Table4[[#This Row],[InvoiceDate]]&lt;&gt;"",YEAR(Table4[[#This Row],[InvoiceDate]]),"")</f>
        <v>2012</v>
      </c>
    </row>
    <row r="1056" spans="1:21" x14ac:dyDescent="0.4">
      <c r="A1056" t="s">
        <v>1216</v>
      </c>
      <c r="B1056" t="s">
        <v>948</v>
      </c>
      <c r="C1056" t="s">
        <v>883</v>
      </c>
      <c r="D1056" s="1">
        <v>41194</v>
      </c>
      <c r="E1056" s="1">
        <v>41518</v>
      </c>
      <c r="F1056">
        <v>30.98</v>
      </c>
      <c r="H1056" t="s">
        <v>28</v>
      </c>
      <c r="I1056" s="1">
        <v>41194</v>
      </c>
      <c r="J1056">
        <v>8</v>
      </c>
      <c r="K1056" t="s">
        <v>834</v>
      </c>
      <c r="L1056">
        <v>897</v>
      </c>
      <c r="M1056" s="1">
        <v>41084</v>
      </c>
      <c r="N1056" t="s">
        <v>838</v>
      </c>
      <c r="O1056" t="s">
        <v>947</v>
      </c>
      <c r="P1056" t="s">
        <v>949</v>
      </c>
      <c r="Q1056" t="str">
        <f>IF(Table4[[#This Row],[DaysLate]]="","NA",IF(Table4[[#This Row],[DaysLate]]&lt;=0,"On Time",IF(Table4[[#This Row],[DaysLate]]&lt;=30,"1-30 Days",IF(Table4[[#This Row],[DaysLate]]&lt;=60,"30-60 Days",IF(Table4[[#This Row],[DaysLate]]&lt;=90,"60-90 Days","90+ Days")))))</f>
        <v>1-30 Days</v>
      </c>
      <c r="R1056">
        <f>IF(Table4[[#This Row],[DaysLate]]="","",IF(Table4[[#This Row],[DaysLate]]&gt;0,1,0))</f>
        <v>1</v>
      </c>
      <c r="S1056">
        <f>IF(Table4[[#This Row],[DisputedFlag]]="","",IF(Table4[[#This Row],[DisputedFlag]]="Yes",1,0))</f>
        <v>0</v>
      </c>
      <c r="T1056">
        <f>IF(Table4[[#This Row],[PaymentStatus]]="Open",1,0)</f>
        <v>0</v>
      </c>
      <c r="U1056">
        <f>IF(Table4[[#This Row],[InvoiceDate]]&lt;&gt;"",YEAR(Table4[[#This Row],[InvoiceDate]]),"")</f>
        <v>2012</v>
      </c>
    </row>
    <row r="1057" spans="1:21" x14ac:dyDescent="0.4">
      <c r="A1057" t="s">
        <v>1217</v>
      </c>
      <c r="B1057" t="s">
        <v>948</v>
      </c>
      <c r="C1057" t="s">
        <v>860</v>
      </c>
      <c r="D1057" s="1">
        <v>41386</v>
      </c>
      <c r="E1057" s="1">
        <v>41416</v>
      </c>
      <c r="F1057">
        <v>49.03</v>
      </c>
      <c r="H1057" t="s">
        <v>28</v>
      </c>
      <c r="I1057" s="1">
        <v>41386</v>
      </c>
      <c r="J1057">
        <v>0</v>
      </c>
      <c r="K1057" t="s">
        <v>834</v>
      </c>
      <c r="L1057">
        <v>818</v>
      </c>
      <c r="M1057" s="1">
        <v>40960</v>
      </c>
      <c r="N1057" t="s">
        <v>838</v>
      </c>
      <c r="O1057" t="s">
        <v>947</v>
      </c>
      <c r="P1057" t="s">
        <v>949</v>
      </c>
      <c r="Q1057" t="str">
        <f>IF(Table4[[#This Row],[DaysLate]]="","NA",IF(Table4[[#This Row],[DaysLate]]&lt;=0,"On Time",IF(Table4[[#This Row],[DaysLate]]&lt;=30,"1-30 Days",IF(Table4[[#This Row],[DaysLate]]&lt;=60,"30-60 Days",IF(Table4[[#This Row],[DaysLate]]&lt;=90,"60-90 Days","90+ Days")))))</f>
        <v>On Time</v>
      </c>
      <c r="R1057">
        <f>IF(Table4[[#This Row],[DaysLate]]="","",IF(Table4[[#This Row],[DaysLate]]&gt;0,1,0))</f>
        <v>0</v>
      </c>
      <c r="S1057">
        <f>IF(Table4[[#This Row],[DisputedFlag]]="","",IF(Table4[[#This Row],[DisputedFlag]]="Yes",1,0))</f>
        <v>0</v>
      </c>
      <c r="T1057">
        <f>IF(Table4[[#This Row],[PaymentStatus]]="Open",1,0)</f>
        <v>0</v>
      </c>
      <c r="U1057">
        <f>IF(Table4[[#This Row],[InvoiceDate]]&lt;&gt;"",YEAR(Table4[[#This Row],[InvoiceDate]]),"")</f>
        <v>2013</v>
      </c>
    </row>
    <row r="1058" spans="1:21" x14ac:dyDescent="0.4">
      <c r="A1058" t="s">
        <v>1218</v>
      </c>
      <c r="B1058" t="s">
        <v>948</v>
      </c>
      <c r="C1058" t="s">
        <v>902</v>
      </c>
      <c r="D1058" s="1">
        <v>41191</v>
      </c>
      <c r="E1058" s="1">
        <v>41192</v>
      </c>
      <c r="F1058">
        <v>85.36</v>
      </c>
      <c r="H1058" t="s">
        <v>28</v>
      </c>
      <c r="I1058" s="1">
        <v>41191</v>
      </c>
      <c r="J1058">
        <v>0</v>
      </c>
      <c r="K1058" t="s">
        <v>834</v>
      </c>
      <c r="L1058">
        <v>406</v>
      </c>
      <c r="M1058" s="1">
        <v>41005</v>
      </c>
      <c r="N1058" t="s">
        <v>838</v>
      </c>
      <c r="O1058" t="s">
        <v>947</v>
      </c>
      <c r="P1058" t="s">
        <v>949</v>
      </c>
      <c r="Q1058" t="str">
        <f>IF(Table4[[#This Row],[DaysLate]]="","NA",IF(Table4[[#This Row],[DaysLate]]&lt;=0,"On Time",IF(Table4[[#This Row],[DaysLate]]&lt;=30,"1-30 Days",IF(Table4[[#This Row],[DaysLate]]&lt;=60,"30-60 Days",IF(Table4[[#This Row],[DaysLate]]&lt;=90,"60-90 Days","90+ Days")))))</f>
        <v>On Time</v>
      </c>
      <c r="R1058">
        <f>IF(Table4[[#This Row],[DaysLate]]="","",IF(Table4[[#This Row],[DaysLate]]&gt;0,1,0))</f>
        <v>0</v>
      </c>
      <c r="S1058">
        <f>IF(Table4[[#This Row],[DisputedFlag]]="","",IF(Table4[[#This Row],[DisputedFlag]]="Yes",1,0))</f>
        <v>0</v>
      </c>
      <c r="T1058">
        <f>IF(Table4[[#This Row],[PaymentStatus]]="Open",1,0)</f>
        <v>0</v>
      </c>
      <c r="U1058">
        <f>IF(Table4[[#This Row],[InvoiceDate]]&lt;&gt;"",YEAR(Table4[[#This Row],[InvoiceDate]]),"")</f>
        <v>2012</v>
      </c>
    </row>
    <row r="1059" spans="1:21" x14ac:dyDescent="0.4">
      <c r="A1059" t="s">
        <v>1219</v>
      </c>
      <c r="B1059" t="s">
        <v>948</v>
      </c>
      <c r="C1059" t="s">
        <v>882</v>
      </c>
      <c r="D1059" s="1">
        <v>40950</v>
      </c>
      <c r="E1059" s="1">
        <v>40951</v>
      </c>
      <c r="F1059">
        <v>99.34</v>
      </c>
      <c r="H1059" t="s">
        <v>28</v>
      </c>
      <c r="I1059" s="1">
        <v>40950</v>
      </c>
      <c r="J1059">
        <v>3</v>
      </c>
      <c r="K1059" t="s">
        <v>834</v>
      </c>
      <c r="L1059">
        <v>406</v>
      </c>
      <c r="M1059" s="1">
        <v>41368</v>
      </c>
      <c r="N1059" t="s">
        <v>835</v>
      </c>
      <c r="O1059" t="s">
        <v>947</v>
      </c>
      <c r="P1059" t="s">
        <v>949</v>
      </c>
      <c r="Q1059" t="str">
        <f>IF(Table4[[#This Row],[DaysLate]]="","NA",IF(Table4[[#This Row],[DaysLate]]&lt;=0,"On Time",IF(Table4[[#This Row],[DaysLate]]&lt;=30,"1-30 Days",IF(Table4[[#This Row],[DaysLate]]&lt;=60,"30-60 Days",IF(Table4[[#This Row],[DaysLate]]&lt;=90,"60-90 Days","90+ Days")))))</f>
        <v>1-30 Days</v>
      </c>
      <c r="R1059">
        <f>IF(Table4[[#This Row],[DaysLate]]="","",IF(Table4[[#This Row],[DaysLate]]&gt;0,1,0))</f>
        <v>1</v>
      </c>
      <c r="S1059">
        <f>IF(Table4[[#This Row],[DisputedFlag]]="","",IF(Table4[[#This Row],[DisputedFlag]]="Yes",1,0))</f>
        <v>0</v>
      </c>
      <c r="T1059">
        <f>IF(Table4[[#This Row],[PaymentStatus]]="Open",1,0)</f>
        <v>0</v>
      </c>
      <c r="U1059">
        <f>IF(Table4[[#This Row],[InvoiceDate]]&lt;&gt;"",YEAR(Table4[[#This Row],[InvoiceDate]]),"")</f>
        <v>2012</v>
      </c>
    </row>
    <row r="1060" spans="1:21" x14ac:dyDescent="0.4">
      <c r="A1060" t="s">
        <v>1220</v>
      </c>
      <c r="B1060" t="s">
        <v>948</v>
      </c>
      <c r="C1060" t="s">
        <v>833</v>
      </c>
      <c r="D1060" s="1">
        <v>41400</v>
      </c>
      <c r="E1060" s="1">
        <v>41401</v>
      </c>
      <c r="F1060">
        <v>57.04</v>
      </c>
      <c r="H1060" t="s">
        <v>28</v>
      </c>
      <c r="I1060" s="1">
        <v>41400</v>
      </c>
      <c r="J1060">
        <v>0</v>
      </c>
      <c r="K1060" t="s">
        <v>834</v>
      </c>
      <c r="L1060">
        <v>391</v>
      </c>
      <c r="M1060" s="1">
        <v>41429</v>
      </c>
      <c r="N1060" t="s">
        <v>838</v>
      </c>
      <c r="O1060" t="s">
        <v>947</v>
      </c>
      <c r="P1060" t="s">
        <v>949</v>
      </c>
      <c r="Q1060" t="str">
        <f>IF(Table4[[#This Row],[DaysLate]]="","NA",IF(Table4[[#This Row],[DaysLate]]&lt;=0,"On Time",IF(Table4[[#This Row],[DaysLate]]&lt;=30,"1-30 Days",IF(Table4[[#This Row],[DaysLate]]&lt;=60,"30-60 Days",IF(Table4[[#This Row],[DaysLate]]&lt;=90,"60-90 Days","90+ Days")))))</f>
        <v>On Time</v>
      </c>
      <c r="R1060">
        <f>IF(Table4[[#This Row],[DaysLate]]="","",IF(Table4[[#This Row],[DaysLate]]&gt;0,1,0))</f>
        <v>0</v>
      </c>
      <c r="S1060">
        <f>IF(Table4[[#This Row],[DisputedFlag]]="","",IF(Table4[[#This Row],[DisputedFlag]]="Yes",1,0))</f>
        <v>0</v>
      </c>
      <c r="T1060">
        <f>IF(Table4[[#This Row],[PaymentStatus]]="Open",1,0)</f>
        <v>0</v>
      </c>
      <c r="U1060">
        <f>IF(Table4[[#This Row],[InvoiceDate]]&lt;&gt;"",YEAR(Table4[[#This Row],[InvoiceDate]]),"")</f>
        <v>2013</v>
      </c>
    </row>
    <row r="1061" spans="1:21" x14ac:dyDescent="0.4">
      <c r="A1061" t="s">
        <v>1221</v>
      </c>
      <c r="B1061" t="s">
        <v>948</v>
      </c>
      <c r="C1061" t="s">
        <v>882</v>
      </c>
      <c r="D1061" s="1">
        <v>41077</v>
      </c>
      <c r="E1061" s="1">
        <v>41107</v>
      </c>
      <c r="F1061">
        <v>58.13</v>
      </c>
      <c r="H1061" t="s">
        <v>28</v>
      </c>
      <c r="I1061" s="1">
        <v>41077</v>
      </c>
      <c r="J1061">
        <v>11</v>
      </c>
      <c r="K1061" t="s">
        <v>837</v>
      </c>
      <c r="L1061">
        <v>406</v>
      </c>
      <c r="M1061" s="1">
        <v>41368</v>
      </c>
      <c r="N1061" t="s">
        <v>835</v>
      </c>
      <c r="O1061" t="s">
        <v>947</v>
      </c>
      <c r="P1061" t="s">
        <v>949</v>
      </c>
      <c r="Q1061" t="str">
        <f>IF(Table4[[#This Row],[DaysLate]]="","NA",IF(Table4[[#This Row],[DaysLate]]&lt;=0,"On Time",IF(Table4[[#This Row],[DaysLate]]&lt;=30,"1-30 Days",IF(Table4[[#This Row],[DaysLate]]&lt;=60,"30-60 Days",IF(Table4[[#This Row],[DaysLate]]&lt;=90,"60-90 Days","90+ Days")))))</f>
        <v>1-30 Days</v>
      </c>
      <c r="R1061">
        <f>IF(Table4[[#This Row],[DaysLate]]="","",IF(Table4[[#This Row],[DaysLate]]&gt;0,1,0))</f>
        <v>1</v>
      </c>
      <c r="S1061">
        <f>IF(Table4[[#This Row],[DisputedFlag]]="","",IF(Table4[[#This Row],[DisputedFlag]]="Yes",1,0))</f>
        <v>1</v>
      </c>
      <c r="T1061">
        <f>IF(Table4[[#This Row],[PaymentStatus]]="Open",1,0)</f>
        <v>0</v>
      </c>
      <c r="U1061">
        <f>IF(Table4[[#This Row],[InvoiceDate]]&lt;&gt;"",YEAR(Table4[[#This Row],[InvoiceDate]]),"")</f>
        <v>2012</v>
      </c>
    </row>
    <row r="1062" spans="1:21" x14ac:dyDescent="0.4">
      <c r="A1062" t="s">
        <v>1222</v>
      </c>
      <c r="B1062" t="s">
        <v>948</v>
      </c>
      <c r="C1062" t="s">
        <v>844</v>
      </c>
      <c r="D1062" s="1">
        <v>41289</v>
      </c>
      <c r="E1062" s="1">
        <v>41319</v>
      </c>
      <c r="F1062">
        <v>72.05</v>
      </c>
      <c r="H1062" t="s">
        <v>28</v>
      </c>
      <c r="I1062" s="1">
        <v>41289</v>
      </c>
      <c r="J1062">
        <v>24</v>
      </c>
      <c r="K1062" t="s">
        <v>837</v>
      </c>
      <c r="L1062">
        <v>770</v>
      </c>
      <c r="M1062" s="1">
        <v>41452</v>
      </c>
      <c r="N1062" t="s">
        <v>835</v>
      </c>
      <c r="O1062" t="s">
        <v>947</v>
      </c>
      <c r="P1062" t="s">
        <v>949</v>
      </c>
      <c r="Q1062" t="str">
        <f>IF(Table4[[#This Row],[DaysLate]]="","NA",IF(Table4[[#This Row],[DaysLate]]&lt;=0,"On Time",IF(Table4[[#This Row],[DaysLate]]&lt;=30,"1-30 Days",IF(Table4[[#This Row],[DaysLate]]&lt;=60,"30-60 Days",IF(Table4[[#This Row],[DaysLate]]&lt;=90,"60-90 Days","90+ Days")))))</f>
        <v>1-30 Days</v>
      </c>
      <c r="R1062">
        <f>IF(Table4[[#This Row],[DaysLate]]="","",IF(Table4[[#This Row],[DaysLate]]&gt;0,1,0))</f>
        <v>1</v>
      </c>
      <c r="S1062">
        <f>IF(Table4[[#This Row],[DisputedFlag]]="","",IF(Table4[[#This Row],[DisputedFlag]]="Yes",1,0))</f>
        <v>1</v>
      </c>
      <c r="T1062">
        <f>IF(Table4[[#This Row],[PaymentStatus]]="Open",1,0)</f>
        <v>0</v>
      </c>
      <c r="U1062">
        <f>IF(Table4[[#This Row],[InvoiceDate]]&lt;&gt;"",YEAR(Table4[[#This Row],[InvoiceDate]]),"")</f>
        <v>2013</v>
      </c>
    </row>
    <row r="1063" spans="1:21" x14ac:dyDescent="0.4">
      <c r="A1063" t="s">
        <v>1223</v>
      </c>
      <c r="B1063" t="s">
        <v>948</v>
      </c>
      <c r="C1063" t="s">
        <v>915</v>
      </c>
      <c r="D1063" s="1">
        <v>41472</v>
      </c>
      <c r="E1063" s="1">
        <v>41502</v>
      </c>
      <c r="F1063">
        <v>72.099999999999994</v>
      </c>
      <c r="H1063" t="s">
        <v>28</v>
      </c>
      <c r="I1063" s="1">
        <v>41472</v>
      </c>
      <c r="J1063">
        <v>0</v>
      </c>
      <c r="K1063" t="s">
        <v>834</v>
      </c>
      <c r="L1063">
        <v>406</v>
      </c>
      <c r="M1063" s="1">
        <v>41258</v>
      </c>
      <c r="N1063" t="s">
        <v>838</v>
      </c>
      <c r="O1063" t="s">
        <v>947</v>
      </c>
      <c r="P1063" t="s">
        <v>949</v>
      </c>
      <c r="Q1063" t="str">
        <f>IF(Table4[[#This Row],[DaysLate]]="","NA",IF(Table4[[#This Row],[DaysLate]]&lt;=0,"On Time",IF(Table4[[#This Row],[DaysLate]]&lt;=30,"1-30 Days",IF(Table4[[#This Row],[DaysLate]]&lt;=60,"30-60 Days",IF(Table4[[#This Row],[DaysLate]]&lt;=90,"60-90 Days","90+ Days")))))</f>
        <v>On Time</v>
      </c>
      <c r="R1063">
        <f>IF(Table4[[#This Row],[DaysLate]]="","",IF(Table4[[#This Row],[DaysLate]]&gt;0,1,0))</f>
        <v>0</v>
      </c>
      <c r="S1063">
        <f>IF(Table4[[#This Row],[DisputedFlag]]="","",IF(Table4[[#This Row],[DisputedFlag]]="Yes",1,0))</f>
        <v>0</v>
      </c>
      <c r="T1063">
        <f>IF(Table4[[#This Row],[PaymentStatus]]="Open",1,0)</f>
        <v>0</v>
      </c>
      <c r="U1063">
        <f>IF(Table4[[#This Row],[InvoiceDate]]&lt;&gt;"",YEAR(Table4[[#This Row],[InvoiceDate]]),"")</f>
        <v>2013</v>
      </c>
    </row>
    <row r="1064" spans="1:21" x14ac:dyDescent="0.4">
      <c r="A1064" t="s">
        <v>1224</v>
      </c>
      <c r="B1064" t="s">
        <v>948</v>
      </c>
      <c r="C1064" t="s">
        <v>904</v>
      </c>
      <c r="D1064" s="1">
        <v>41237</v>
      </c>
      <c r="E1064" s="1">
        <v>41267</v>
      </c>
      <c r="F1064">
        <v>39.619999999999997</v>
      </c>
      <c r="H1064" t="s">
        <v>28</v>
      </c>
      <c r="I1064" s="1">
        <v>41237</v>
      </c>
      <c r="J1064">
        <v>17</v>
      </c>
      <c r="K1064" t="s">
        <v>834</v>
      </c>
      <c r="L1064">
        <v>770</v>
      </c>
      <c r="M1064" s="1">
        <v>41521</v>
      </c>
      <c r="N1064" t="s">
        <v>835</v>
      </c>
      <c r="O1064" t="s">
        <v>947</v>
      </c>
      <c r="P1064" t="s">
        <v>949</v>
      </c>
      <c r="Q1064" t="str">
        <f>IF(Table4[[#This Row],[DaysLate]]="","NA",IF(Table4[[#This Row],[DaysLate]]&lt;=0,"On Time",IF(Table4[[#This Row],[DaysLate]]&lt;=30,"1-30 Days",IF(Table4[[#This Row],[DaysLate]]&lt;=60,"30-60 Days",IF(Table4[[#This Row],[DaysLate]]&lt;=90,"60-90 Days","90+ Days")))))</f>
        <v>1-30 Days</v>
      </c>
      <c r="R1064">
        <f>IF(Table4[[#This Row],[DaysLate]]="","",IF(Table4[[#This Row],[DaysLate]]&gt;0,1,0))</f>
        <v>1</v>
      </c>
      <c r="S1064">
        <f>IF(Table4[[#This Row],[DisputedFlag]]="","",IF(Table4[[#This Row],[DisputedFlag]]="Yes",1,0))</f>
        <v>0</v>
      </c>
      <c r="T1064">
        <f>IF(Table4[[#This Row],[PaymentStatus]]="Open",1,0)</f>
        <v>0</v>
      </c>
      <c r="U1064">
        <f>IF(Table4[[#This Row],[InvoiceDate]]&lt;&gt;"",YEAR(Table4[[#This Row],[InvoiceDate]]),"")</f>
        <v>2012</v>
      </c>
    </row>
    <row r="1065" spans="1:21" x14ac:dyDescent="0.4">
      <c r="A1065" t="s">
        <v>1225</v>
      </c>
      <c r="B1065" t="s">
        <v>948</v>
      </c>
      <c r="C1065" t="s">
        <v>883</v>
      </c>
      <c r="D1065" s="1">
        <v>41096</v>
      </c>
      <c r="E1065" s="1">
        <v>41097</v>
      </c>
      <c r="F1065">
        <v>45.79</v>
      </c>
      <c r="H1065" t="s">
        <v>28</v>
      </c>
      <c r="I1065" s="1">
        <v>41096</v>
      </c>
      <c r="J1065">
        <v>21</v>
      </c>
      <c r="K1065" t="s">
        <v>834</v>
      </c>
      <c r="L1065">
        <v>897</v>
      </c>
      <c r="M1065" s="1">
        <v>41084</v>
      </c>
      <c r="N1065" t="s">
        <v>835</v>
      </c>
      <c r="O1065" t="s">
        <v>947</v>
      </c>
      <c r="P1065" t="s">
        <v>949</v>
      </c>
      <c r="Q1065" t="str">
        <f>IF(Table4[[#This Row],[DaysLate]]="","NA",IF(Table4[[#This Row],[DaysLate]]&lt;=0,"On Time",IF(Table4[[#This Row],[DaysLate]]&lt;=30,"1-30 Days",IF(Table4[[#This Row],[DaysLate]]&lt;=60,"30-60 Days",IF(Table4[[#This Row],[DaysLate]]&lt;=90,"60-90 Days","90+ Days")))))</f>
        <v>1-30 Days</v>
      </c>
      <c r="R1065">
        <f>IF(Table4[[#This Row],[DaysLate]]="","",IF(Table4[[#This Row],[DaysLate]]&gt;0,1,0))</f>
        <v>1</v>
      </c>
      <c r="S1065">
        <f>IF(Table4[[#This Row],[DisputedFlag]]="","",IF(Table4[[#This Row],[DisputedFlag]]="Yes",1,0))</f>
        <v>0</v>
      </c>
      <c r="T1065">
        <f>IF(Table4[[#This Row],[PaymentStatus]]="Open",1,0)</f>
        <v>0</v>
      </c>
      <c r="U1065">
        <f>IF(Table4[[#This Row],[InvoiceDate]]&lt;&gt;"",YEAR(Table4[[#This Row],[InvoiceDate]]),"")</f>
        <v>2012</v>
      </c>
    </row>
    <row r="1066" spans="1:21" x14ac:dyDescent="0.4">
      <c r="A1066" t="s">
        <v>1226</v>
      </c>
      <c r="B1066" t="s">
        <v>948</v>
      </c>
      <c r="C1066" t="s">
        <v>921</v>
      </c>
      <c r="D1066" s="1">
        <v>40935</v>
      </c>
      <c r="E1066" s="1">
        <v>40965</v>
      </c>
      <c r="F1066">
        <v>86.92</v>
      </c>
      <c r="H1066" t="s">
        <v>28</v>
      </c>
      <c r="I1066" s="1">
        <v>40935</v>
      </c>
      <c r="J1066">
        <v>11</v>
      </c>
      <c r="K1066" t="s">
        <v>837</v>
      </c>
      <c r="L1066">
        <v>818</v>
      </c>
      <c r="M1066" s="1">
        <v>41563</v>
      </c>
      <c r="N1066" t="s">
        <v>835</v>
      </c>
      <c r="O1066" t="s">
        <v>947</v>
      </c>
      <c r="P1066" t="s">
        <v>949</v>
      </c>
      <c r="Q1066" t="str">
        <f>IF(Table4[[#This Row],[DaysLate]]="","NA",IF(Table4[[#This Row],[DaysLate]]&lt;=0,"On Time",IF(Table4[[#This Row],[DaysLate]]&lt;=30,"1-30 Days",IF(Table4[[#This Row],[DaysLate]]&lt;=60,"30-60 Days",IF(Table4[[#This Row],[DaysLate]]&lt;=90,"60-90 Days","90+ Days")))))</f>
        <v>1-30 Days</v>
      </c>
      <c r="R1066">
        <f>IF(Table4[[#This Row],[DaysLate]]="","",IF(Table4[[#This Row],[DaysLate]]&gt;0,1,0))</f>
        <v>1</v>
      </c>
      <c r="S1066">
        <f>IF(Table4[[#This Row],[DisputedFlag]]="","",IF(Table4[[#This Row],[DisputedFlag]]="Yes",1,0))</f>
        <v>1</v>
      </c>
      <c r="T1066">
        <f>IF(Table4[[#This Row],[PaymentStatus]]="Open",1,0)</f>
        <v>0</v>
      </c>
      <c r="U1066">
        <f>IF(Table4[[#This Row],[InvoiceDate]]&lt;&gt;"",YEAR(Table4[[#This Row],[InvoiceDate]]),"")</f>
        <v>2012</v>
      </c>
    </row>
    <row r="1067" spans="1:21" x14ac:dyDescent="0.4">
      <c r="A1067" t="s">
        <v>1227</v>
      </c>
      <c r="B1067" t="s">
        <v>948</v>
      </c>
      <c r="C1067" t="s">
        <v>874</v>
      </c>
      <c r="D1067" s="1">
        <v>41010</v>
      </c>
      <c r="E1067" s="1">
        <v>41011</v>
      </c>
      <c r="F1067">
        <v>58.73</v>
      </c>
      <c r="H1067" t="s">
        <v>28</v>
      </c>
      <c r="I1067" s="1">
        <v>41010</v>
      </c>
      <c r="J1067">
        <v>5</v>
      </c>
      <c r="K1067" t="s">
        <v>834</v>
      </c>
      <c r="L1067">
        <v>391</v>
      </c>
      <c r="M1067" s="1">
        <v>41224</v>
      </c>
      <c r="N1067" t="s">
        <v>835</v>
      </c>
      <c r="O1067" t="s">
        <v>947</v>
      </c>
      <c r="P1067" t="s">
        <v>949</v>
      </c>
      <c r="Q1067" t="str">
        <f>IF(Table4[[#This Row],[DaysLate]]="","NA",IF(Table4[[#This Row],[DaysLate]]&lt;=0,"On Time",IF(Table4[[#This Row],[DaysLate]]&lt;=30,"1-30 Days",IF(Table4[[#This Row],[DaysLate]]&lt;=60,"30-60 Days",IF(Table4[[#This Row],[DaysLate]]&lt;=90,"60-90 Days","90+ Days")))))</f>
        <v>1-30 Days</v>
      </c>
      <c r="R1067">
        <f>IF(Table4[[#This Row],[DaysLate]]="","",IF(Table4[[#This Row],[DaysLate]]&gt;0,1,0))</f>
        <v>1</v>
      </c>
      <c r="S1067">
        <f>IF(Table4[[#This Row],[DisputedFlag]]="","",IF(Table4[[#This Row],[DisputedFlag]]="Yes",1,0))</f>
        <v>0</v>
      </c>
      <c r="T1067">
        <f>IF(Table4[[#This Row],[PaymentStatus]]="Open",1,0)</f>
        <v>0</v>
      </c>
      <c r="U1067">
        <f>IF(Table4[[#This Row],[InvoiceDate]]&lt;&gt;"",YEAR(Table4[[#This Row],[InvoiceDate]]),"")</f>
        <v>2012</v>
      </c>
    </row>
    <row r="1068" spans="1:21" x14ac:dyDescent="0.4">
      <c r="A1068" t="s">
        <v>1228</v>
      </c>
      <c r="B1068" t="s">
        <v>948</v>
      </c>
      <c r="C1068" t="s">
        <v>845</v>
      </c>
      <c r="D1068" s="1">
        <v>41237</v>
      </c>
      <c r="E1068" s="1">
        <v>41267</v>
      </c>
      <c r="F1068">
        <v>83.66</v>
      </c>
      <c r="H1068" t="s">
        <v>28</v>
      </c>
      <c r="I1068" s="1">
        <v>41237</v>
      </c>
      <c r="J1068">
        <v>10</v>
      </c>
      <c r="K1068" t="s">
        <v>834</v>
      </c>
      <c r="L1068">
        <v>770</v>
      </c>
      <c r="M1068" s="1">
        <v>41489</v>
      </c>
      <c r="N1068" t="s">
        <v>835</v>
      </c>
      <c r="O1068" t="s">
        <v>947</v>
      </c>
      <c r="P1068" t="s">
        <v>949</v>
      </c>
      <c r="Q1068" t="str">
        <f>IF(Table4[[#This Row],[DaysLate]]="","NA",IF(Table4[[#This Row],[DaysLate]]&lt;=0,"On Time",IF(Table4[[#This Row],[DaysLate]]&lt;=30,"1-30 Days",IF(Table4[[#This Row],[DaysLate]]&lt;=60,"30-60 Days",IF(Table4[[#This Row],[DaysLate]]&lt;=90,"60-90 Days","90+ Days")))))</f>
        <v>1-30 Days</v>
      </c>
      <c r="R1068">
        <f>IF(Table4[[#This Row],[DaysLate]]="","",IF(Table4[[#This Row],[DaysLate]]&gt;0,1,0))</f>
        <v>1</v>
      </c>
      <c r="S1068">
        <f>IF(Table4[[#This Row],[DisputedFlag]]="","",IF(Table4[[#This Row],[DisputedFlag]]="Yes",1,0))</f>
        <v>0</v>
      </c>
      <c r="T1068">
        <f>IF(Table4[[#This Row],[PaymentStatus]]="Open",1,0)</f>
        <v>0</v>
      </c>
      <c r="U1068">
        <f>IF(Table4[[#This Row],[InvoiceDate]]&lt;&gt;"",YEAR(Table4[[#This Row],[InvoiceDate]]),"")</f>
        <v>2012</v>
      </c>
    </row>
    <row r="1069" spans="1:21" x14ac:dyDescent="0.4">
      <c r="A1069" t="s">
        <v>1229</v>
      </c>
      <c r="B1069" t="s">
        <v>948</v>
      </c>
      <c r="C1069" t="s">
        <v>909</v>
      </c>
      <c r="D1069" s="1">
        <v>41166</v>
      </c>
      <c r="E1069" s="1">
        <v>41196</v>
      </c>
      <c r="F1069">
        <v>33.86</v>
      </c>
      <c r="H1069" t="s">
        <v>28</v>
      </c>
      <c r="I1069" s="1">
        <v>41166</v>
      </c>
      <c r="J1069">
        <v>5</v>
      </c>
      <c r="K1069" t="s">
        <v>834</v>
      </c>
      <c r="L1069">
        <v>897</v>
      </c>
      <c r="M1069" s="1">
        <v>41493</v>
      </c>
      <c r="N1069" t="s">
        <v>835</v>
      </c>
      <c r="O1069" t="s">
        <v>947</v>
      </c>
      <c r="P1069" t="s">
        <v>949</v>
      </c>
      <c r="Q1069" t="str">
        <f>IF(Table4[[#This Row],[DaysLate]]="","NA",IF(Table4[[#This Row],[DaysLate]]&lt;=0,"On Time",IF(Table4[[#This Row],[DaysLate]]&lt;=30,"1-30 Days",IF(Table4[[#This Row],[DaysLate]]&lt;=60,"30-60 Days",IF(Table4[[#This Row],[DaysLate]]&lt;=90,"60-90 Days","90+ Days")))))</f>
        <v>1-30 Days</v>
      </c>
      <c r="R1069">
        <f>IF(Table4[[#This Row],[DaysLate]]="","",IF(Table4[[#This Row],[DaysLate]]&gt;0,1,0))</f>
        <v>1</v>
      </c>
      <c r="S1069">
        <f>IF(Table4[[#This Row],[DisputedFlag]]="","",IF(Table4[[#This Row],[DisputedFlag]]="Yes",1,0))</f>
        <v>0</v>
      </c>
      <c r="T1069">
        <f>IF(Table4[[#This Row],[PaymentStatus]]="Open",1,0)</f>
        <v>0</v>
      </c>
      <c r="U1069">
        <f>IF(Table4[[#This Row],[InvoiceDate]]&lt;&gt;"",YEAR(Table4[[#This Row],[InvoiceDate]]),"")</f>
        <v>2012</v>
      </c>
    </row>
    <row r="1070" spans="1:21" x14ac:dyDescent="0.4">
      <c r="A1070" t="s">
        <v>1230</v>
      </c>
      <c r="B1070" t="s">
        <v>948</v>
      </c>
      <c r="C1070" t="s">
        <v>890</v>
      </c>
      <c r="D1070" s="1">
        <v>40960</v>
      </c>
      <c r="E1070" s="1">
        <v>40990</v>
      </c>
      <c r="F1070">
        <v>26.05</v>
      </c>
      <c r="H1070" t="s">
        <v>28</v>
      </c>
      <c r="I1070" s="1">
        <v>40960</v>
      </c>
      <c r="J1070">
        <v>30</v>
      </c>
      <c r="K1070" t="s">
        <v>837</v>
      </c>
      <c r="L1070">
        <v>897</v>
      </c>
      <c r="M1070" s="1">
        <v>41166</v>
      </c>
      <c r="N1070" t="s">
        <v>835</v>
      </c>
      <c r="O1070" t="s">
        <v>947</v>
      </c>
      <c r="P1070" t="s">
        <v>949</v>
      </c>
      <c r="Q1070" t="str">
        <f>IF(Table4[[#This Row],[DaysLate]]="","NA",IF(Table4[[#This Row],[DaysLate]]&lt;=0,"On Time",IF(Table4[[#This Row],[DaysLate]]&lt;=30,"1-30 Days",IF(Table4[[#This Row],[DaysLate]]&lt;=60,"30-60 Days",IF(Table4[[#This Row],[DaysLate]]&lt;=90,"60-90 Days","90+ Days")))))</f>
        <v>1-30 Days</v>
      </c>
      <c r="R1070">
        <f>IF(Table4[[#This Row],[DaysLate]]="","",IF(Table4[[#This Row],[DaysLate]]&gt;0,1,0))</f>
        <v>1</v>
      </c>
      <c r="S1070">
        <f>IF(Table4[[#This Row],[DisputedFlag]]="","",IF(Table4[[#This Row],[DisputedFlag]]="Yes",1,0))</f>
        <v>1</v>
      </c>
      <c r="T1070">
        <f>IF(Table4[[#This Row],[PaymentStatus]]="Open",1,0)</f>
        <v>0</v>
      </c>
      <c r="U1070">
        <f>IF(Table4[[#This Row],[InvoiceDate]]&lt;&gt;"",YEAR(Table4[[#This Row],[InvoiceDate]]),"")</f>
        <v>2012</v>
      </c>
    </row>
    <row r="1071" spans="1:21" x14ac:dyDescent="0.4">
      <c r="A1071" t="s">
        <v>1231</v>
      </c>
      <c r="B1071" t="s">
        <v>948</v>
      </c>
      <c r="C1071" t="s">
        <v>864</v>
      </c>
      <c r="D1071" s="1">
        <v>41074</v>
      </c>
      <c r="E1071" s="1">
        <v>41104</v>
      </c>
      <c r="F1071">
        <v>65.569999999999993</v>
      </c>
      <c r="H1071" t="s">
        <v>28</v>
      </c>
      <c r="I1071" s="1">
        <v>41074</v>
      </c>
      <c r="J1071">
        <v>0</v>
      </c>
      <c r="K1071" t="s">
        <v>834</v>
      </c>
      <c r="L1071">
        <v>391</v>
      </c>
      <c r="M1071" s="1">
        <v>41548</v>
      </c>
      <c r="N1071" t="s">
        <v>835</v>
      </c>
      <c r="O1071" t="s">
        <v>947</v>
      </c>
      <c r="P1071" t="s">
        <v>949</v>
      </c>
      <c r="Q1071" t="str">
        <f>IF(Table4[[#This Row],[DaysLate]]="","NA",IF(Table4[[#This Row],[DaysLate]]&lt;=0,"On Time",IF(Table4[[#This Row],[DaysLate]]&lt;=30,"1-30 Days",IF(Table4[[#This Row],[DaysLate]]&lt;=60,"30-60 Days",IF(Table4[[#This Row],[DaysLate]]&lt;=90,"60-90 Days","90+ Days")))))</f>
        <v>On Time</v>
      </c>
      <c r="R1071">
        <f>IF(Table4[[#This Row],[DaysLate]]="","",IF(Table4[[#This Row],[DaysLate]]&gt;0,1,0))</f>
        <v>0</v>
      </c>
      <c r="S1071">
        <f>IF(Table4[[#This Row],[DisputedFlag]]="","",IF(Table4[[#This Row],[DisputedFlag]]="Yes",1,0))</f>
        <v>0</v>
      </c>
      <c r="T1071">
        <f>IF(Table4[[#This Row],[PaymentStatus]]="Open",1,0)</f>
        <v>0</v>
      </c>
      <c r="U1071">
        <f>IF(Table4[[#This Row],[InvoiceDate]]&lt;&gt;"",YEAR(Table4[[#This Row],[InvoiceDate]]),"")</f>
        <v>2012</v>
      </c>
    </row>
    <row r="1072" spans="1:21" x14ac:dyDescent="0.4">
      <c r="A1072" t="s">
        <v>1232</v>
      </c>
      <c r="B1072" t="s">
        <v>948</v>
      </c>
      <c r="C1072" t="s">
        <v>902</v>
      </c>
      <c r="D1072" s="1">
        <v>41431</v>
      </c>
      <c r="E1072" s="1">
        <v>41432</v>
      </c>
      <c r="F1072">
        <v>67.19</v>
      </c>
      <c r="H1072" t="s">
        <v>28</v>
      </c>
      <c r="I1072" s="1">
        <v>41431</v>
      </c>
      <c r="J1072">
        <v>0</v>
      </c>
      <c r="K1072" t="s">
        <v>834</v>
      </c>
      <c r="L1072">
        <v>406</v>
      </c>
      <c r="M1072" s="1">
        <v>41005</v>
      </c>
      <c r="N1072" t="s">
        <v>838</v>
      </c>
      <c r="O1072" t="s">
        <v>947</v>
      </c>
      <c r="P1072" t="s">
        <v>949</v>
      </c>
      <c r="Q1072" t="str">
        <f>IF(Table4[[#This Row],[DaysLate]]="","NA",IF(Table4[[#This Row],[DaysLate]]&lt;=0,"On Time",IF(Table4[[#This Row],[DaysLate]]&lt;=30,"1-30 Days",IF(Table4[[#This Row],[DaysLate]]&lt;=60,"30-60 Days",IF(Table4[[#This Row],[DaysLate]]&lt;=90,"60-90 Days","90+ Days")))))</f>
        <v>On Time</v>
      </c>
      <c r="R1072">
        <f>IF(Table4[[#This Row],[DaysLate]]="","",IF(Table4[[#This Row],[DaysLate]]&gt;0,1,0))</f>
        <v>0</v>
      </c>
      <c r="S1072">
        <f>IF(Table4[[#This Row],[DisputedFlag]]="","",IF(Table4[[#This Row],[DisputedFlag]]="Yes",1,0))</f>
        <v>0</v>
      </c>
      <c r="T1072">
        <f>IF(Table4[[#This Row],[PaymentStatus]]="Open",1,0)</f>
        <v>0</v>
      </c>
      <c r="U1072">
        <f>IF(Table4[[#This Row],[InvoiceDate]]&lt;&gt;"",YEAR(Table4[[#This Row],[InvoiceDate]]),"")</f>
        <v>2013</v>
      </c>
    </row>
    <row r="1073" spans="1:21" x14ac:dyDescent="0.4">
      <c r="A1073" t="s">
        <v>1233</v>
      </c>
      <c r="B1073" t="s">
        <v>948</v>
      </c>
      <c r="C1073" t="s">
        <v>853</v>
      </c>
      <c r="D1073" s="1">
        <v>41482</v>
      </c>
      <c r="E1073" s="1">
        <v>41512</v>
      </c>
      <c r="F1073">
        <v>70.86</v>
      </c>
      <c r="H1073" t="s">
        <v>28</v>
      </c>
      <c r="I1073" s="1">
        <v>41482</v>
      </c>
      <c r="J1073">
        <v>0</v>
      </c>
      <c r="K1073" t="s">
        <v>837</v>
      </c>
      <c r="L1073">
        <v>818</v>
      </c>
      <c r="M1073" s="1">
        <v>41153</v>
      </c>
      <c r="N1073" t="s">
        <v>838</v>
      </c>
      <c r="O1073" t="s">
        <v>947</v>
      </c>
      <c r="P1073" t="s">
        <v>949</v>
      </c>
      <c r="Q1073" t="str">
        <f>IF(Table4[[#This Row],[DaysLate]]="","NA",IF(Table4[[#This Row],[DaysLate]]&lt;=0,"On Time",IF(Table4[[#This Row],[DaysLate]]&lt;=30,"1-30 Days",IF(Table4[[#This Row],[DaysLate]]&lt;=60,"30-60 Days",IF(Table4[[#This Row],[DaysLate]]&lt;=90,"60-90 Days","90+ Days")))))</f>
        <v>On Time</v>
      </c>
      <c r="R1073">
        <f>IF(Table4[[#This Row],[DaysLate]]="","",IF(Table4[[#This Row],[DaysLate]]&gt;0,1,0))</f>
        <v>0</v>
      </c>
      <c r="S1073">
        <f>IF(Table4[[#This Row],[DisputedFlag]]="","",IF(Table4[[#This Row],[DisputedFlag]]="Yes",1,0))</f>
        <v>1</v>
      </c>
      <c r="T1073">
        <f>IF(Table4[[#This Row],[PaymentStatus]]="Open",1,0)</f>
        <v>0</v>
      </c>
      <c r="U1073">
        <f>IF(Table4[[#This Row],[InvoiceDate]]&lt;&gt;"",YEAR(Table4[[#This Row],[InvoiceDate]]),"")</f>
        <v>2013</v>
      </c>
    </row>
    <row r="1074" spans="1:21" x14ac:dyDescent="0.4">
      <c r="A1074" t="s">
        <v>1234</v>
      </c>
      <c r="B1074" t="s">
        <v>948</v>
      </c>
      <c r="C1074" t="s">
        <v>893</v>
      </c>
      <c r="D1074" s="1">
        <v>41533</v>
      </c>
      <c r="E1074" s="1">
        <v>41563</v>
      </c>
      <c r="F1074">
        <v>37.22</v>
      </c>
      <c r="H1074" t="s">
        <v>28</v>
      </c>
      <c r="I1074" s="1">
        <v>41533</v>
      </c>
      <c r="J1074">
        <v>0</v>
      </c>
      <c r="K1074" t="s">
        <v>834</v>
      </c>
      <c r="L1074">
        <v>391</v>
      </c>
      <c r="M1074" s="1">
        <v>41080</v>
      </c>
      <c r="N1074" t="s">
        <v>838</v>
      </c>
      <c r="O1074" t="s">
        <v>947</v>
      </c>
      <c r="P1074" t="s">
        <v>949</v>
      </c>
      <c r="Q1074" t="str">
        <f>IF(Table4[[#This Row],[DaysLate]]="","NA",IF(Table4[[#This Row],[DaysLate]]&lt;=0,"On Time",IF(Table4[[#This Row],[DaysLate]]&lt;=30,"1-30 Days",IF(Table4[[#This Row],[DaysLate]]&lt;=60,"30-60 Days",IF(Table4[[#This Row],[DaysLate]]&lt;=90,"60-90 Days","90+ Days")))))</f>
        <v>On Time</v>
      </c>
      <c r="R1074">
        <f>IF(Table4[[#This Row],[DaysLate]]="","",IF(Table4[[#This Row],[DaysLate]]&gt;0,1,0))</f>
        <v>0</v>
      </c>
      <c r="S1074">
        <f>IF(Table4[[#This Row],[DisputedFlag]]="","",IF(Table4[[#This Row],[DisputedFlag]]="Yes",1,0))</f>
        <v>0</v>
      </c>
      <c r="T1074">
        <f>IF(Table4[[#This Row],[PaymentStatus]]="Open",1,0)</f>
        <v>0</v>
      </c>
      <c r="U1074">
        <f>IF(Table4[[#This Row],[InvoiceDate]]&lt;&gt;"",YEAR(Table4[[#This Row],[InvoiceDate]]),"")</f>
        <v>2013</v>
      </c>
    </row>
    <row r="1075" spans="1:21" x14ac:dyDescent="0.4">
      <c r="A1075" t="s">
        <v>1235</v>
      </c>
      <c r="B1075" t="s">
        <v>948</v>
      </c>
      <c r="C1075" t="s">
        <v>850</v>
      </c>
      <c r="D1075" s="1">
        <v>41224</v>
      </c>
      <c r="E1075" s="1">
        <v>41225</v>
      </c>
      <c r="F1075">
        <v>11.13</v>
      </c>
      <c r="H1075" t="s">
        <v>28</v>
      </c>
      <c r="I1075" s="1">
        <v>41224</v>
      </c>
      <c r="J1075">
        <v>6</v>
      </c>
      <c r="K1075" t="s">
        <v>834</v>
      </c>
      <c r="L1075">
        <v>406</v>
      </c>
      <c r="M1075" s="1">
        <v>41401</v>
      </c>
      <c r="N1075" t="s">
        <v>835</v>
      </c>
      <c r="O1075" t="s">
        <v>947</v>
      </c>
      <c r="P1075" t="s">
        <v>949</v>
      </c>
      <c r="Q1075" t="str">
        <f>IF(Table4[[#This Row],[DaysLate]]="","NA",IF(Table4[[#This Row],[DaysLate]]&lt;=0,"On Time",IF(Table4[[#This Row],[DaysLate]]&lt;=30,"1-30 Days",IF(Table4[[#This Row],[DaysLate]]&lt;=60,"30-60 Days",IF(Table4[[#This Row],[DaysLate]]&lt;=90,"60-90 Days","90+ Days")))))</f>
        <v>1-30 Days</v>
      </c>
      <c r="R1075">
        <f>IF(Table4[[#This Row],[DaysLate]]="","",IF(Table4[[#This Row],[DaysLate]]&gt;0,1,0))</f>
        <v>1</v>
      </c>
      <c r="S1075">
        <f>IF(Table4[[#This Row],[DisputedFlag]]="","",IF(Table4[[#This Row],[DisputedFlag]]="Yes",1,0))</f>
        <v>0</v>
      </c>
      <c r="T1075">
        <f>IF(Table4[[#This Row],[PaymentStatus]]="Open",1,0)</f>
        <v>0</v>
      </c>
      <c r="U1075">
        <f>IF(Table4[[#This Row],[InvoiceDate]]&lt;&gt;"",YEAR(Table4[[#This Row],[InvoiceDate]]),"")</f>
        <v>2012</v>
      </c>
    </row>
    <row r="1076" spans="1:21" x14ac:dyDescent="0.4">
      <c r="A1076" t="s">
        <v>1236</v>
      </c>
      <c r="B1076" t="s">
        <v>948</v>
      </c>
      <c r="C1076" t="s">
        <v>881</v>
      </c>
      <c r="D1076" s="1">
        <v>41097</v>
      </c>
      <c r="E1076" s="1">
        <v>41068</v>
      </c>
      <c r="F1076">
        <v>79.09</v>
      </c>
      <c r="H1076" t="s">
        <v>28</v>
      </c>
      <c r="I1076" s="1">
        <v>41097</v>
      </c>
      <c r="J1076">
        <v>0</v>
      </c>
      <c r="K1076" t="s">
        <v>834</v>
      </c>
      <c r="L1076">
        <v>391</v>
      </c>
      <c r="M1076" s="1">
        <v>41525</v>
      </c>
      <c r="N1076" t="s">
        <v>835</v>
      </c>
      <c r="O1076" t="s">
        <v>947</v>
      </c>
      <c r="P1076" t="s">
        <v>949</v>
      </c>
      <c r="Q1076" t="str">
        <f>IF(Table4[[#This Row],[DaysLate]]="","NA",IF(Table4[[#This Row],[DaysLate]]&lt;=0,"On Time",IF(Table4[[#This Row],[DaysLate]]&lt;=30,"1-30 Days",IF(Table4[[#This Row],[DaysLate]]&lt;=60,"30-60 Days",IF(Table4[[#This Row],[DaysLate]]&lt;=90,"60-90 Days","90+ Days")))))</f>
        <v>On Time</v>
      </c>
      <c r="R1076">
        <f>IF(Table4[[#This Row],[DaysLate]]="","",IF(Table4[[#This Row],[DaysLate]]&gt;0,1,0))</f>
        <v>0</v>
      </c>
      <c r="S1076">
        <f>IF(Table4[[#This Row],[DisputedFlag]]="","",IF(Table4[[#This Row],[DisputedFlag]]="Yes",1,0))</f>
        <v>0</v>
      </c>
      <c r="T1076">
        <f>IF(Table4[[#This Row],[PaymentStatus]]="Open",1,0)</f>
        <v>0</v>
      </c>
      <c r="U1076">
        <f>IF(Table4[[#This Row],[InvoiceDate]]&lt;&gt;"",YEAR(Table4[[#This Row],[InvoiceDate]]),"")</f>
        <v>2012</v>
      </c>
    </row>
    <row r="1077" spans="1:21" x14ac:dyDescent="0.4">
      <c r="A1077" t="s">
        <v>1237</v>
      </c>
      <c r="B1077" t="s">
        <v>948</v>
      </c>
      <c r="C1077" t="s">
        <v>928</v>
      </c>
      <c r="D1077" s="1">
        <v>41378</v>
      </c>
      <c r="E1077" s="1">
        <v>41408</v>
      </c>
      <c r="F1077">
        <v>57</v>
      </c>
      <c r="H1077" t="s">
        <v>28</v>
      </c>
      <c r="I1077" s="1">
        <v>41378</v>
      </c>
      <c r="J1077">
        <v>0</v>
      </c>
      <c r="K1077" t="s">
        <v>834</v>
      </c>
      <c r="L1077">
        <v>897</v>
      </c>
      <c r="M1077" s="1">
        <v>41436</v>
      </c>
      <c r="N1077" t="s">
        <v>835</v>
      </c>
      <c r="O1077" t="s">
        <v>947</v>
      </c>
      <c r="P1077" t="s">
        <v>949</v>
      </c>
      <c r="Q1077" t="str">
        <f>IF(Table4[[#This Row],[DaysLate]]="","NA",IF(Table4[[#This Row],[DaysLate]]&lt;=0,"On Time",IF(Table4[[#This Row],[DaysLate]]&lt;=30,"1-30 Days",IF(Table4[[#This Row],[DaysLate]]&lt;=60,"30-60 Days",IF(Table4[[#This Row],[DaysLate]]&lt;=90,"60-90 Days","90+ Days")))))</f>
        <v>On Time</v>
      </c>
      <c r="R1077">
        <f>IF(Table4[[#This Row],[DaysLate]]="","",IF(Table4[[#This Row],[DaysLate]]&gt;0,1,0))</f>
        <v>0</v>
      </c>
      <c r="S1077">
        <f>IF(Table4[[#This Row],[DisputedFlag]]="","",IF(Table4[[#This Row],[DisputedFlag]]="Yes",1,0))</f>
        <v>0</v>
      </c>
      <c r="T1077">
        <f>IF(Table4[[#This Row],[PaymentStatus]]="Open",1,0)</f>
        <v>0</v>
      </c>
      <c r="U1077">
        <f>IF(Table4[[#This Row],[InvoiceDate]]&lt;&gt;"",YEAR(Table4[[#This Row],[InvoiceDate]]),"")</f>
        <v>2013</v>
      </c>
    </row>
    <row r="1078" spans="1:21" x14ac:dyDescent="0.4">
      <c r="A1078" t="s">
        <v>1238</v>
      </c>
      <c r="B1078" t="s">
        <v>948</v>
      </c>
      <c r="C1078" t="s">
        <v>908</v>
      </c>
      <c r="D1078" s="1">
        <v>41612</v>
      </c>
      <c r="E1078" s="1">
        <v>41613</v>
      </c>
      <c r="F1078">
        <v>52.67</v>
      </c>
      <c r="H1078" t="s">
        <v>28</v>
      </c>
      <c r="I1078" s="1">
        <v>41612</v>
      </c>
      <c r="J1078">
        <v>7</v>
      </c>
      <c r="K1078" t="s">
        <v>834</v>
      </c>
      <c r="L1078">
        <v>770</v>
      </c>
      <c r="M1078" s="1">
        <v>41029</v>
      </c>
      <c r="N1078" t="s">
        <v>838</v>
      </c>
      <c r="O1078" t="s">
        <v>947</v>
      </c>
      <c r="P1078" t="s">
        <v>949</v>
      </c>
      <c r="Q1078" t="str">
        <f>IF(Table4[[#This Row],[DaysLate]]="","NA",IF(Table4[[#This Row],[DaysLate]]&lt;=0,"On Time",IF(Table4[[#This Row],[DaysLate]]&lt;=30,"1-30 Days",IF(Table4[[#This Row],[DaysLate]]&lt;=60,"30-60 Days",IF(Table4[[#This Row],[DaysLate]]&lt;=90,"60-90 Days","90+ Days")))))</f>
        <v>1-30 Days</v>
      </c>
      <c r="R1078">
        <f>IF(Table4[[#This Row],[DaysLate]]="","",IF(Table4[[#This Row],[DaysLate]]&gt;0,1,0))</f>
        <v>1</v>
      </c>
      <c r="S1078">
        <f>IF(Table4[[#This Row],[DisputedFlag]]="","",IF(Table4[[#This Row],[DisputedFlag]]="Yes",1,0))</f>
        <v>0</v>
      </c>
      <c r="T1078">
        <f>IF(Table4[[#This Row],[PaymentStatus]]="Open",1,0)</f>
        <v>0</v>
      </c>
      <c r="U1078">
        <f>IF(Table4[[#This Row],[InvoiceDate]]&lt;&gt;"",YEAR(Table4[[#This Row],[InvoiceDate]]),"")</f>
        <v>2013</v>
      </c>
    </row>
    <row r="1079" spans="1:21" x14ac:dyDescent="0.4">
      <c r="A1079" t="s">
        <v>1239</v>
      </c>
      <c r="B1079" t="s">
        <v>948</v>
      </c>
      <c r="C1079" t="s">
        <v>842</v>
      </c>
      <c r="D1079" s="1">
        <v>41599</v>
      </c>
      <c r="E1079" s="1">
        <v>41629</v>
      </c>
      <c r="F1079">
        <v>75.540000000000006</v>
      </c>
      <c r="H1079" t="s">
        <v>28</v>
      </c>
      <c r="I1079" s="1">
        <v>41599</v>
      </c>
      <c r="J1079">
        <v>2</v>
      </c>
      <c r="K1079" t="s">
        <v>837</v>
      </c>
      <c r="L1079">
        <v>818</v>
      </c>
      <c r="M1079" s="1">
        <v>41514</v>
      </c>
      <c r="N1079" t="s">
        <v>838</v>
      </c>
      <c r="O1079" t="s">
        <v>947</v>
      </c>
      <c r="P1079" t="s">
        <v>949</v>
      </c>
      <c r="Q1079" t="str">
        <f>IF(Table4[[#This Row],[DaysLate]]="","NA",IF(Table4[[#This Row],[DaysLate]]&lt;=0,"On Time",IF(Table4[[#This Row],[DaysLate]]&lt;=30,"1-30 Days",IF(Table4[[#This Row],[DaysLate]]&lt;=60,"30-60 Days",IF(Table4[[#This Row],[DaysLate]]&lt;=90,"60-90 Days","90+ Days")))))</f>
        <v>1-30 Days</v>
      </c>
      <c r="R1079">
        <f>IF(Table4[[#This Row],[DaysLate]]="","",IF(Table4[[#This Row],[DaysLate]]&gt;0,1,0))</f>
        <v>1</v>
      </c>
      <c r="S1079">
        <f>IF(Table4[[#This Row],[DisputedFlag]]="","",IF(Table4[[#This Row],[DisputedFlag]]="Yes",1,0))</f>
        <v>1</v>
      </c>
      <c r="T1079">
        <f>IF(Table4[[#This Row],[PaymentStatus]]="Open",1,0)</f>
        <v>0</v>
      </c>
      <c r="U1079">
        <f>IF(Table4[[#This Row],[InvoiceDate]]&lt;&gt;"",YEAR(Table4[[#This Row],[InvoiceDate]]),"")</f>
        <v>2013</v>
      </c>
    </row>
    <row r="1080" spans="1:21" x14ac:dyDescent="0.4">
      <c r="A1080" t="s">
        <v>1240</v>
      </c>
      <c r="B1080" t="s">
        <v>948</v>
      </c>
      <c r="C1080" t="s">
        <v>926</v>
      </c>
      <c r="D1080" s="1">
        <v>41436</v>
      </c>
      <c r="E1080" s="1">
        <v>41437</v>
      </c>
      <c r="F1080">
        <v>71.78</v>
      </c>
      <c r="H1080" t="s">
        <v>28</v>
      </c>
      <c r="I1080" s="1">
        <v>41436</v>
      </c>
      <c r="J1080">
        <v>0</v>
      </c>
      <c r="K1080" t="s">
        <v>834</v>
      </c>
      <c r="L1080">
        <v>406</v>
      </c>
      <c r="M1080" s="1">
        <v>41605</v>
      </c>
      <c r="N1080" t="s">
        <v>835</v>
      </c>
      <c r="O1080" t="s">
        <v>947</v>
      </c>
      <c r="P1080" t="s">
        <v>949</v>
      </c>
      <c r="Q1080" t="str">
        <f>IF(Table4[[#This Row],[DaysLate]]="","NA",IF(Table4[[#This Row],[DaysLate]]&lt;=0,"On Time",IF(Table4[[#This Row],[DaysLate]]&lt;=30,"1-30 Days",IF(Table4[[#This Row],[DaysLate]]&lt;=60,"30-60 Days",IF(Table4[[#This Row],[DaysLate]]&lt;=90,"60-90 Days","90+ Days")))))</f>
        <v>On Time</v>
      </c>
      <c r="R1080">
        <f>IF(Table4[[#This Row],[DaysLate]]="","",IF(Table4[[#This Row],[DaysLate]]&gt;0,1,0))</f>
        <v>0</v>
      </c>
      <c r="S1080">
        <f>IF(Table4[[#This Row],[DisputedFlag]]="","",IF(Table4[[#This Row],[DisputedFlag]]="Yes",1,0))</f>
        <v>0</v>
      </c>
      <c r="T1080">
        <f>IF(Table4[[#This Row],[PaymentStatus]]="Open",1,0)</f>
        <v>0</v>
      </c>
      <c r="U1080">
        <f>IF(Table4[[#This Row],[InvoiceDate]]&lt;&gt;"",YEAR(Table4[[#This Row],[InvoiceDate]]),"")</f>
        <v>2013</v>
      </c>
    </row>
    <row r="1081" spans="1:21" x14ac:dyDescent="0.4">
      <c r="A1081" t="s">
        <v>1241</v>
      </c>
      <c r="B1081" t="s">
        <v>948</v>
      </c>
      <c r="C1081" t="s">
        <v>929</v>
      </c>
      <c r="D1081" s="1">
        <v>40956</v>
      </c>
      <c r="E1081" s="1">
        <v>40986</v>
      </c>
      <c r="F1081">
        <v>20.8</v>
      </c>
      <c r="H1081" t="s">
        <v>28</v>
      </c>
      <c r="I1081" s="1">
        <v>40956</v>
      </c>
      <c r="J1081">
        <v>0</v>
      </c>
      <c r="K1081" t="s">
        <v>834</v>
      </c>
      <c r="L1081">
        <v>897</v>
      </c>
      <c r="M1081" s="1">
        <v>41579</v>
      </c>
      <c r="N1081" t="s">
        <v>835</v>
      </c>
      <c r="O1081" t="s">
        <v>947</v>
      </c>
      <c r="P1081" t="s">
        <v>949</v>
      </c>
      <c r="Q1081" t="str">
        <f>IF(Table4[[#This Row],[DaysLate]]="","NA",IF(Table4[[#This Row],[DaysLate]]&lt;=0,"On Time",IF(Table4[[#This Row],[DaysLate]]&lt;=30,"1-30 Days",IF(Table4[[#This Row],[DaysLate]]&lt;=60,"30-60 Days",IF(Table4[[#This Row],[DaysLate]]&lt;=90,"60-90 Days","90+ Days")))))</f>
        <v>On Time</v>
      </c>
      <c r="R1081">
        <f>IF(Table4[[#This Row],[DaysLate]]="","",IF(Table4[[#This Row],[DaysLate]]&gt;0,1,0))</f>
        <v>0</v>
      </c>
      <c r="S1081">
        <f>IF(Table4[[#This Row],[DisputedFlag]]="","",IF(Table4[[#This Row],[DisputedFlag]]="Yes",1,0))</f>
        <v>0</v>
      </c>
      <c r="T1081">
        <f>IF(Table4[[#This Row],[PaymentStatus]]="Open",1,0)</f>
        <v>0</v>
      </c>
      <c r="U1081">
        <f>IF(Table4[[#This Row],[InvoiceDate]]&lt;&gt;"",YEAR(Table4[[#This Row],[InvoiceDate]]),"")</f>
        <v>2012</v>
      </c>
    </row>
    <row r="1082" spans="1:21" x14ac:dyDescent="0.4">
      <c r="A1082" t="s">
        <v>1242</v>
      </c>
      <c r="B1082" t="s">
        <v>948</v>
      </c>
      <c r="C1082" t="s">
        <v>899</v>
      </c>
      <c r="D1082" s="1">
        <v>41343</v>
      </c>
      <c r="E1082" s="1">
        <v>41316</v>
      </c>
      <c r="F1082">
        <v>53.85</v>
      </c>
      <c r="H1082" t="s">
        <v>28</v>
      </c>
      <c r="I1082" s="1">
        <v>41343</v>
      </c>
      <c r="J1082">
        <v>0</v>
      </c>
      <c r="K1082" t="s">
        <v>834</v>
      </c>
      <c r="L1082">
        <v>897</v>
      </c>
      <c r="M1082" s="1">
        <v>41339</v>
      </c>
      <c r="N1082" t="s">
        <v>838</v>
      </c>
      <c r="O1082" t="s">
        <v>947</v>
      </c>
      <c r="P1082" t="s">
        <v>949</v>
      </c>
      <c r="Q1082" t="str">
        <f>IF(Table4[[#This Row],[DaysLate]]="","NA",IF(Table4[[#This Row],[DaysLate]]&lt;=0,"On Time",IF(Table4[[#This Row],[DaysLate]]&lt;=30,"1-30 Days",IF(Table4[[#This Row],[DaysLate]]&lt;=60,"30-60 Days",IF(Table4[[#This Row],[DaysLate]]&lt;=90,"60-90 Days","90+ Days")))))</f>
        <v>On Time</v>
      </c>
      <c r="R1082">
        <f>IF(Table4[[#This Row],[DaysLate]]="","",IF(Table4[[#This Row],[DaysLate]]&gt;0,1,0))</f>
        <v>0</v>
      </c>
      <c r="S1082">
        <f>IF(Table4[[#This Row],[DisputedFlag]]="","",IF(Table4[[#This Row],[DisputedFlag]]="Yes",1,0))</f>
        <v>0</v>
      </c>
      <c r="T1082">
        <f>IF(Table4[[#This Row],[PaymentStatus]]="Open",1,0)</f>
        <v>0</v>
      </c>
      <c r="U1082">
        <f>IF(Table4[[#This Row],[InvoiceDate]]&lt;&gt;"",YEAR(Table4[[#This Row],[InvoiceDate]]),"")</f>
        <v>2013</v>
      </c>
    </row>
    <row r="1083" spans="1:21" x14ac:dyDescent="0.4">
      <c r="A1083" t="s">
        <v>1243</v>
      </c>
      <c r="B1083" t="s">
        <v>948</v>
      </c>
      <c r="C1083" t="s">
        <v>895</v>
      </c>
      <c r="D1083" s="1">
        <v>41549</v>
      </c>
      <c r="E1083" s="1">
        <v>41611</v>
      </c>
      <c r="F1083">
        <v>91.89</v>
      </c>
      <c r="H1083" t="s">
        <v>28</v>
      </c>
      <c r="I1083" s="1">
        <v>41549</v>
      </c>
      <c r="J1083">
        <v>0</v>
      </c>
      <c r="K1083" t="s">
        <v>834</v>
      </c>
      <c r="L1083">
        <v>391</v>
      </c>
      <c r="M1083" s="1">
        <v>41532</v>
      </c>
      <c r="N1083" t="s">
        <v>835</v>
      </c>
      <c r="O1083" t="s">
        <v>947</v>
      </c>
      <c r="P1083" t="s">
        <v>949</v>
      </c>
      <c r="Q1083" t="str">
        <f>IF(Table4[[#This Row],[DaysLate]]="","NA",IF(Table4[[#This Row],[DaysLate]]&lt;=0,"On Time",IF(Table4[[#This Row],[DaysLate]]&lt;=30,"1-30 Days",IF(Table4[[#This Row],[DaysLate]]&lt;=60,"30-60 Days",IF(Table4[[#This Row],[DaysLate]]&lt;=90,"60-90 Days","90+ Days")))))</f>
        <v>On Time</v>
      </c>
      <c r="R1083">
        <f>IF(Table4[[#This Row],[DaysLate]]="","",IF(Table4[[#This Row],[DaysLate]]&gt;0,1,0))</f>
        <v>0</v>
      </c>
      <c r="S1083">
        <f>IF(Table4[[#This Row],[DisputedFlag]]="","",IF(Table4[[#This Row],[DisputedFlag]]="Yes",1,0))</f>
        <v>0</v>
      </c>
      <c r="T1083">
        <f>IF(Table4[[#This Row],[PaymentStatus]]="Open",1,0)</f>
        <v>0</v>
      </c>
      <c r="U1083">
        <f>IF(Table4[[#This Row],[InvoiceDate]]&lt;&gt;"",YEAR(Table4[[#This Row],[InvoiceDate]]),"")</f>
        <v>2013</v>
      </c>
    </row>
    <row r="1084" spans="1:21" x14ac:dyDescent="0.4">
      <c r="A1084" t="s">
        <v>1244</v>
      </c>
      <c r="B1084" t="s">
        <v>948</v>
      </c>
      <c r="C1084" t="s">
        <v>916</v>
      </c>
      <c r="D1084" s="1">
        <v>41136</v>
      </c>
      <c r="E1084" s="1">
        <v>41166</v>
      </c>
      <c r="F1084">
        <v>48.02</v>
      </c>
      <c r="H1084" t="s">
        <v>28</v>
      </c>
      <c r="I1084" s="1">
        <v>41136</v>
      </c>
      <c r="J1084">
        <v>5</v>
      </c>
      <c r="K1084" t="s">
        <v>834</v>
      </c>
      <c r="L1084">
        <v>770</v>
      </c>
      <c r="M1084" s="1">
        <v>41394</v>
      </c>
      <c r="N1084" t="s">
        <v>835</v>
      </c>
      <c r="O1084" t="s">
        <v>947</v>
      </c>
      <c r="P1084" t="s">
        <v>949</v>
      </c>
      <c r="Q1084" t="str">
        <f>IF(Table4[[#This Row],[DaysLate]]="","NA",IF(Table4[[#This Row],[DaysLate]]&lt;=0,"On Time",IF(Table4[[#This Row],[DaysLate]]&lt;=30,"1-30 Days",IF(Table4[[#This Row],[DaysLate]]&lt;=60,"30-60 Days",IF(Table4[[#This Row],[DaysLate]]&lt;=90,"60-90 Days","90+ Days")))))</f>
        <v>1-30 Days</v>
      </c>
      <c r="R1084">
        <f>IF(Table4[[#This Row],[DaysLate]]="","",IF(Table4[[#This Row],[DaysLate]]&gt;0,1,0))</f>
        <v>1</v>
      </c>
      <c r="S1084">
        <f>IF(Table4[[#This Row],[DisputedFlag]]="","",IF(Table4[[#This Row],[DisputedFlag]]="Yes",1,0))</f>
        <v>0</v>
      </c>
      <c r="T1084">
        <f>IF(Table4[[#This Row],[PaymentStatus]]="Open",1,0)</f>
        <v>0</v>
      </c>
      <c r="U1084">
        <f>IF(Table4[[#This Row],[InvoiceDate]]&lt;&gt;"",YEAR(Table4[[#This Row],[InvoiceDate]]),"")</f>
        <v>2012</v>
      </c>
    </row>
    <row r="1085" spans="1:21" x14ac:dyDescent="0.4">
      <c r="A1085" t="s">
        <v>1245</v>
      </c>
      <c r="B1085" t="s">
        <v>948</v>
      </c>
      <c r="C1085" t="s">
        <v>873</v>
      </c>
      <c r="D1085" s="1">
        <v>41201</v>
      </c>
      <c r="E1085" s="1">
        <v>41231</v>
      </c>
      <c r="F1085">
        <v>20.23</v>
      </c>
      <c r="H1085" t="s">
        <v>28</v>
      </c>
      <c r="I1085" s="1">
        <v>41201</v>
      </c>
      <c r="J1085">
        <v>0</v>
      </c>
      <c r="K1085" t="s">
        <v>834</v>
      </c>
      <c r="L1085">
        <v>770</v>
      </c>
      <c r="M1085" s="1">
        <v>41159</v>
      </c>
      <c r="N1085" t="s">
        <v>838</v>
      </c>
      <c r="O1085" t="s">
        <v>947</v>
      </c>
      <c r="P1085" t="s">
        <v>949</v>
      </c>
      <c r="Q1085" t="str">
        <f>IF(Table4[[#This Row],[DaysLate]]="","NA",IF(Table4[[#This Row],[DaysLate]]&lt;=0,"On Time",IF(Table4[[#This Row],[DaysLate]]&lt;=30,"1-30 Days",IF(Table4[[#This Row],[DaysLate]]&lt;=60,"30-60 Days",IF(Table4[[#This Row],[DaysLate]]&lt;=90,"60-90 Days","90+ Days")))))</f>
        <v>On Time</v>
      </c>
      <c r="R1085">
        <f>IF(Table4[[#This Row],[DaysLate]]="","",IF(Table4[[#This Row],[DaysLate]]&gt;0,1,0))</f>
        <v>0</v>
      </c>
      <c r="S1085">
        <f>IF(Table4[[#This Row],[DisputedFlag]]="","",IF(Table4[[#This Row],[DisputedFlag]]="Yes",1,0))</f>
        <v>0</v>
      </c>
      <c r="T1085">
        <f>IF(Table4[[#This Row],[PaymentStatus]]="Open",1,0)</f>
        <v>0</v>
      </c>
      <c r="U1085">
        <f>IF(Table4[[#This Row],[InvoiceDate]]&lt;&gt;"",YEAR(Table4[[#This Row],[InvoiceDate]]),"")</f>
        <v>2012</v>
      </c>
    </row>
    <row r="1086" spans="1:21" x14ac:dyDescent="0.4">
      <c r="A1086" t="s">
        <v>1246</v>
      </c>
      <c r="B1086" t="s">
        <v>948</v>
      </c>
      <c r="C1086" t="s">
        <v>894</v>
      </c>
      <c r="D1086" s="1">
        <v>40982</v>
      </c>
      <c r="E1086" s="1">
        <v>41012</v>
      </c>
      <c r="F1086">
        <v>86.1</v>
      </c>
      <c r="H1086" t="s">
        <v>28</v>
      </c>
      <c r="I1086" s="1">
        <v>40982</v>
      </c>
      <c r="J1086">
        <v>15</v>
      </c>
      <c r="K1086" t="s">
        <v>837</v>
      </c>
      <c r="L1086">
        <v>406</v>
      </c>
      <c r="M1086" s="1">
        <v>41167</v>
      </c>
      <c r="N1086" t="s">
        <v>835</v>
      </c>
      <c r="O1086" t="s">
        <v>947</v>
      </c>
      <c r="P1086" t="s">
        <v>949</v>
      </c>
      <c r="Q1086" t="str">
        <f>IF(Table4[[#This Row],[DaysLate]]="","NA",IF(Table4[[#This Row],[DaysLate]]&lt;=0,"On Time",IF(Table4[[#This Row],[DaysLate]]&lt;=30,"1-30 Days",IF(Table4[[#This Row],[DaysLate]]&lt;=60,"30-60 Days",IF(Table4[[#This Row],[DaysLate]]&lt;=90,"60-90 Days","90+ Days")))))</f>
        <v>1-30 Days</v>
      </c>
      <c r="R1086">
        <f>IF(Table4[[#This Row],[DaysLate]]="","",IF(Table4[[#This Row],[DaysLate]]&gt;0,1,0))</f>
        <v>1</v>
      </c>
      <c r="S1086">
        <f>IF(Table4[[#This Row],[DisputedFlag]]="","",IF(Table4[[#This Row],[DisputedFlag]]="Yes",1,0))</f>
        <v>1</v>
      </c>
      <c r="T1086">
        <f>IF(Table4[[#This Row],[PaymentStatus]]="Open",1,0)</f>
        <v>0</v>
      </c>
      <c r="U1086">
        <f>IF(Table4[[#This Row],[InvoiceDate]]&lt;&gt;"",YEAR(Table4[[#This Row],[InvoiceDate]]),"")</f>
        <v>2012</v>
      </c>
    </row>
    <row r="1087" spans="1:21" x14ac:dyDescent="0.4">
      <c r="A1087" t="s">
        <v>1247</v>
      </c>
      <c r="B1087" t="s">
        <v>948</v>
      </c>
      <c r="C1087" t="s">
        <v>919</v>
      </c>
      <c r="D1087" s="1">
        <v>41151</v>
      </c>
      <c r="E1087" s="1">
        <v>41181</v>
      </c>
      <c r="F1087">
        <v>60.64</v>
      </c>
      <c r="H1087" t="s">
        <v>28</v>
      </c>
      <c r="I1087" s="1">
        <v>41151</v>
      </c>
      <c r="J1087">
        <v>0</v>
      </c>
      <c r="K1087" t="s">
        <v>834</v>
      </c>
      <c r="L1087">
        <v>770</v>
      </c>
      <c r="M1087" s="1">
        <v>41077</v>
      </c>
      <c r="N1087" t="s">
        <v>838</v>
      </c>
      <c r="O1087" t="s">
        <v>947</v>
      </c>
      <c r="P1087" t="s">
        <v>949</v>
      </c>
      <c r="Q1087" t="str">
        <f>IF(Table4[[#This Row],[DaysLate]]="","NA",IF(Table4[[#This Row],[DaysLate]]&lt;=0,"On Time",IF(Table4[[#This Row],[DaysLate]]&lt;=30,"1-30 Days",IF(Table4[[#This Row],[DaysLate]]&lt;=60,"30-60 Days",IF(Table4[[#This Row],[DaysLate]]&lt;=90,"60-90 Days","90+ Days")))))</f>
        <v>On Time</v>
      </c>
      <c r="R1087">
        <f>IF(Table4[[#This Row],[DaysLate]]="","",IF(Table4[[#This Row],[DaysLate]]&gt;0,1,0))</f>
        <v>0</v>
      </c>
      <c r="S1087">
        <f>IF(Table4[[#This Row],[DisputedFlag]]="","",IF(Table4[[#This Row],[DisputedFlag]]="Yes",1,0))</f>
        <v>0</v>
      </c>
      <c r="T1087">
        <f>IF(Table4[[#This Row],[PaymentStatus]]="Open",1,0)</f>
        <v>0</v>
      </c>
      <c r="U1087">
        <f>IF(Table4[[#This Row],[InvoiceDate]]&lt;&gt;"",YEAR(Table4[[#This Row],[InvoiceDate]]),"")</f>
        <v>2012</v>
      </c>
    </row>
    <row r="1088" spans="1:21" x14ac:dyDescent="0.4">
      <c r="A1088" t="s">
        <v>1248</v>
      </c>
      <c r="B1088" t="s">
        <v>948</v>
      </c>
      <c r="C1088" t="s">
        <v>909</v>
      </c>
      <c r="D1088" s="1">
        <v>41335</v>
      </c>
      <c r="E1088" s="1">
        <v>41397</v>
      </c>
      <c r="F1088">
        <v>41.96</v>
      </c>
      <c r="H1088" t="s">
        <v>28</v>
      </c>
      <c r="I1088" s="1">
        <v>41335</v>
      </c>
      <c r="J1088">
        <v>12</v>
      </c>
      <c r="K1088" t="s">
        <v>837</v>
      </c>
      <c r="L1088">
        <v>897</v>
      </c>
      <c r="M1088" s="1">
        <v>41493</v>
      </c>
      <c r="N1088" t="s">
        <v>835</v>
      </c>
      <c r="O1088" t="s">
        <v>947</v>
      </c>
      <c r="P1088" t="s">
        <v>949</v>
      </c>
      <c r="Q1088" t="str">
        <f>IF(Table4[[#This Row],[DaysLate]]="","NA",IF(Table4[[#This Row],[DaysLate]]&lt;=0,"On Time",IF(Table4[[#This Row],[DaysLate]]&lt;=30,"1-30 Days",IF(Table4[[#This Row],[DaysLate]]&lt;=60,"30-60 Days",IF(Table4[[#This Row],[DaysLate]]&lt;=90,"60-90 Days","90+ Days")))))</f>
        <v>1-30 Days</v>
      </c>
      <c r="R1088">
        <f>IF(Table4[[#This Row],[DaysLate]]="","",IF(Table4[[#This Row],[DaysLate]]&gt;0,1,0))</f>
        <v>1</v>
      </c>
      <c r="S1088">
        <f>IF(Table4[[#This Row],[DisputedFlag]]="","",IF(Table4[[#This Row],[DisputedFlag]]="Yes",1,0))</f>
        <v>1</v>
      </c>
      <c r="T1088">
        <f>IF(Table4[[#This Row],[PaymentStatus]]="Open",1,0)</f>
        <v>0</v>
      </c>
      <c r="U1088">
        <f>IF(Table4[[#This Row],[InvoiceDate]]&lt;&gt;"",YEAR(Table4[[#This Row],[InvoiceDate]]),"")</f>
        <v>2013</v>
      </c>
    </row>
    <row r="1089" spans="1:21" x14ac:dyDescent="0.4">
      <c r="A1089" t="s">
        <v>1249</v>
      </c>
      <c r="B1089" t="s">
        <v>948</v>
      </c>
      <c r="C1089" t="s">
        <v>906</v>
      </c>
      <c r="D1089" s="1">
        <v>41490</v>
      </c>
      <c r="E1089" s="1">
        <v>41491</v>
      </c>
      <c r="F1089">
        <v>64.81</v>
      </c>
      <c r="H1089" t="s">
        <v>28</v>
      </c>
      <c r="I1089" s="1">
        <v>41490</v>
      </c>
      <c r="J1089">
        <v>0</v>
      </c>
      <c r="K1089" t="s">
        <v>834</v>
      </c>
      <c r="L1089">
        <v>391</v>
      </c>
      <c r="M1089" s="1">
        <v>41021</v>
      </c>
      <c r="N1089" t="s">
        <v>838</v>
      </c>
      <c r="O1089" t="s">
        <v>947</v>
      </c>
      <c r="P1089" t="s">
        <v>949</v>
      </c>
      <c r="Q1089" t="str">
        <f>IF(Table4[[#This Row],[DaysLate]]="","NA",IF(Table4[[#This Row],[DaysLate]]&lt;=0,"On Time",IF(Table4[[#This Row],[DaysLate]]&lt;=30,"1-30 Days",IF(Table4[[#This Row],[DaysLate]]&lt;=60,"30-60 Days",IF(Table4[[#This Row],[DaysLate]]&lt;=90,"60-90 Days","90+ Days")))))</f>
        <v>On Time</v>
      </c>
      <c r="R1089">
        <f>IF(Table4[[#This Row],[DaysLate]]="","",IF(Table4[[#This Row],[DaysLate]]&gt;0,1,0))</f>
        <v>0</v>
      </c>
      <c r="S1089">
        <f>IF(Table4[[#This Row],[DisputedFlag]]="","",IF(Table4[[#This Row],[DisputedFlag]]="Yes",1,0))</f>
        <v>0</v>
      </c>
      <c r="T1089">
        <f>IF(Table4[[#This Row],[PaymentStatus]]="Open",1,0)</f>
        <v>0</v>
      </c>
      <c r="U1089">
        <f>IF(Table4[[#This Row],[InvoiceDate]]&lt;&gt;"",YEAR(Table4[[#This Row],[InvoiceDate]]),"")</f>
        <v>2013</v>
      </c>
    </row>
    <row r="1090" spans="1:21" x14ac:dyDescent="0.4">
      <c r="A1090" t="s">
        <v>1250</v>
      </c>
      <c r="B1090" t="s">
        <v>948</v>
      </c>
      <c r="C1090" t="s">
        <v>910</v>
      </c>
      <c r="D1090" s="1">
        <v>41362</v>
      </c>
      <c r="E1090" s="1">
        <v>41392</v>
      </c>
      <c r="F1090">
        <v>85.33</v>
      </c>
      <c r="H1090" t="s">
        <v>28</v>
      </c>
      <c r="I1090" s="1">
        <v>41362</v>
      </c>
      <c r="J1090">
        <v>0</v>
      </c>
      <c r="K1090" t="s">
        <v>834</v>
      </c>
      <c r="L1090">
        <v>391</v>
      </c>
      <c r="M1090" s="1">
        <v>41487</v>
      </c>
      <c r="N1090" t="s">
        <v>838</v>
      </c>
      <c r="O1090" t="s">
        <v>947</v>
      </c>
      <c r="P1090" t="s">
        <v>949</v>
      </c>
      <c r="Q1090" t="str">
        <f>IF(Table4[[#This Row],[DaysLate]]="","NA",IF(Table4[[#This Row],[DaysLate]]&lt;=0,"On Time",IF(Table4[[#This Row],[DaysLate]]&lt;=30,"1-30 Days",IF(Table4[[#This Row],[DaysLate]]&lt;=60,"30-60 Days",IF(Table4[[#This Row],[DaysLate]]&lt;=90,"60-90 Days","90+ Days")))))</f>
        <v>On Time</v>
      </c>
      <c r="R1090">
        <f>IF(Table4[[#This Row],[DaysLate]]="","",IF(Table4[[#This Row],[DaysLate]]&gt;0,1,0))</f>
        <v>0</v>
      </c>
      <c r="S1090">
        <f>IF(Table4[[#This Row],[DisputedFlag]]="","",IF(Table4[[#This Row],[DisputedFlag]]="Yes",1,0))</f>
        <v>0</v>
      </c>
      <c r="T1090">
        <f>IF(Table4[[#This Row],[PaymentStatus]]="Open",1,0)</f>
        <v>0</v>
      </c>
      <c r="U1090">
        <f>IF(Table4[[#This Row],[InvoiceDate]]&lt;&gt;"",YEAR(Table4[[#This Row],[InvoiceDate]]),"")</f>
        <v>2013</v>
      </c>
    </row>
    <row r="1091" spans="1:21" x14ac:dyDescent="0.4">
      <c r="A1091" t="s">
        <v>1251</v>
      </c>
      <c r="B1091" t="s">
        <v>948</v>
      </c>
      <c r="C1091" t="s">
        <v>921</v>
      </c>
      <c r="D1091" s="1">
        <v>41414</v>
      </c>
      <c r="E1091" s="1">
        <v>41444</v>
      </c>
      <c r="F1091">
        <v>75.180000000000007</v>
      </c>
      <c r="H1091" t="s">
        <v>28</v>
      </c>
      <c r="I1091" s="1">
        <v>41414</v>
      </c>
      <c r="J1091">
        <v>2</v>
      </c>
      <c r="K1091" t="s">
        <v>834</v>
      </c>
      <c r="L1091">
        <v>818</v>
      </c>
      <c r="M1091" s="1">
        <v>41563</v>
      </c>
      <c r="N1091" t="s">
        <v>835</v>
      </c>
      <c r="O1091" t="s">
        <v>947</v>
      </c>
      <c r="P1091" t="s">
        <v>949</v>
      </c>
      <c r="Q1091" t="str">
        <f>IF(Table4[[#This Row],[DaysLate]]="","NA",IF(Table4[[#This Row],[DaysLate]]&lt;=0,"On Time",IF(Table4[[#This Row],[DaysLate]]&lt;=30,"1-30 Days",IF(Table4[[#This Row],[DaysLate]]&lt;=60,"30-60 Days",IF(Table4[[#This Row],[DaysLate]]&lt;=90,"60-90 Days","90+ Days")))))</f>
        <v>1-30 Days</v>
      </c>
      <c r="R1091">
        <f>IF(Table4[[#This Row],[DaysLate]]="","",IF(Table4[[#This Row],[DaysLate]]&gt;0,1,0))</f>
        <v>1</v>
      </c>
      <c r="S1091">
        <f>IF(Table4[[#This Row],[DisputedFlag]]="","",IF(Table4[[#This Row],[DisputedFlag]]="Yes",1,0))</f>
        <v>0</v>
      </c>
      <c r="T1091">
        <f>IF(Table4[[#This Row],[PaymentStatus]]="Open",1,0)</f>
        <v>0</v>
      </c>
      <c r="U1091">
        <f>IF(Table4[[#This Row],[InvoiceDate]]&lt;&gt;"",YEAR(Table4[[#This Row],[InvoiceDate]]),"")</f>
        <v>2013</v>
      </c>
    </row>
    <row r="1092" spans="1:21" x14ac:dyDescent="0.4">
      <c r="A1092" t="s">
        <v>1252</v>
      </c>
      <c r="B1092" t="s">
        <v>948</v>
      </c>
      <c r="C1092" t="s">
        <v>836</v>
      </c>
      <c r="D1092" s="1">
        <v>41050</v>
      </c>
      <c r="E1092" s="1">
        <v>41080</v>
      </c>
      <c r="F1092">
        <v>84.81</v>
      </c>
      <c r="H1092" t="s">
        <v>28</v>
      </c>
      <c r="I1092" s="1">
        <v>41050</v>
      </c>
      <c r="J1092">
        <v>0</v>
      </c>
      <c r="K1092" t="s">
        <v>837</v>
      </c>
      <c r="L1092">
        <v>406</v>
      </c>
      <c r="M1092" s="1">
        <v>40971</v>
      </c>
      <c r="N1092" t="s">
        <v>838</v>
      </c>
      <c r="O1092" t="s">
        <v>947</v>
      </c>
      <c r="P1092" t="s">
        <v>949</v>
      </c>
      <c r="Q1092" t="str">
        <f>IF(Table4[[#This Row],[DaysLate]]="","NA",IF(Table4[[#This Row],[DaysLate]]&lt;=0,"On Time",IF(Table4[[#This Row],[DaysLate]]&lt;=30,"1-30 Days",IF(Table4[[#This Row],[DaysLate]]&lt;=60,"30-60 Days",IF(Table4[[#This Row],[DaysLate]]&lt;=90,"60-90 Days","90+ Days")))))</f>
        <v>On Time</v>
      </c>
      <c r="R1092">
        <f>IF(Table4[[#This Row],[DaysLate]]="","",IF(Table4[[#This Row],[DaysLate]]&gt;0,1,0))</f>
        <v>0</v>
      </c>
      <c r="S1092">
        <f>IF(Table4[[#This Row],[DisputedFlag]]="","",IF(Table4[[#This Row],[DisputedFlag]]="Yes",1,0))</f>
        <v>1</v>
      </c>
      <c r="T1092">
        <f>IF(Table4[[#This Row],[PaymentStatus]]="Open",1,0)</f>
        <v>0</v>
      </c>
      <c r="U1092">
        <f>IF(Table4[[#This Row],[InvoiceDate]]&lt;&gt;"",YEAR(Table4[[#This Row],[InvoiceDate]]),"")</f>
        <v>2012</v>
      </c>
    </row>
    <row r="1093" spans="1:21" x14ac:dyDescent="0.4">
      <c r="A1093" t="s">
        <v>1253</v>
      </c>
      <c r="B1093" t="s">
        <v>948</v>
      </c>
      <c r="C1093" t="s">
        <v>882</v>
      </c>
      <c r="D1093" s="1">
        <v>40948</v>
      </c>
      <c r="E1093" s="1">
        <v>40949</v>
      </c>
      <c r="F1093">
        <v>68.569999999999993</v>
      </c>
      <c r="H1093" t="s">
        <v>28</v>
      </c>
      <c r="I1093" s="1">
        <v>40948</v>
      </c>
      <c r="J1093">
        <v>12</v>
      </c>
      <c r="K1093" t="s">
        <v>837</v>
      </c>
      <c r="L1093">
        <v>406</v>
      </c>
      <c r="M1093" s="1">
        <v>41368</v>
      </c>
      <c r="N1093" t="s">
        <v>835</v>
      </c>
      <c r="O1093" t="s">
        <v>947</v>
      </c>
      <c r="P1093" t="s">
        <v>949</v>
      </c>
      <c r="Q1093" t="str">
        <f>IF(Table4[[#This Row],[DaysLate]]="","NA",IF(Table4[[#This Row],[DaysLate]]&lt;=0,"On Time",IF(Table4[[#This Row],[DaysLate]]&lt;=30,"1-30 Days",IF(Table4[[#This Row],[DaysLate]]&lt;=60,"30-60 Days",IF(Table4[[#This Row],[DaysLate]]&lt;=90,"60-90 Days","90+ Days")))))</f>
        <v>1-30 Days</v>
      </c>
      <c r="R1093">
        <f>IF(Table4[[#This Row],[DaysLate]]="","",IF(Table4[[#This Row],[DaysLate]]&gt;0,1,0))</f>
        <v>1</v>
      </c>
      <c r="S1093">
        <f>IF(Table4[[#This Row],[DisputedFlag]]="","",IF(Table4[[#This Row],[DisputedFlag]]="Yes",1,0))</f>
        <v>1</v>
      </c>
      <c r="T1093">
        <f>IF(Table4[[#This Row],[PaymentStatus]]="Open",1,0)</f>
        <v>0</v>
      </c>
      <c r="U1093">
        <f>IF(Table4[[#This Row],[InvoiceDate]]&lt;&gt;"",YEAR(Table4[[#This Row],[InvoiceDate]]),"")</f>
        <v>2012</v>
      </c>
    </row>
    <row r="1094" spans="1:21" x14ac:dyDescent="0.4">
      <c r="A1094" t="s">
        <v>1254</v>
      </c>
      <c r="B1094" t="s">
        <v>948</v>
      </c>
      <c r="C1094" t="s">
        <v>909</v>
      </c>
      <c r="D1094" s="1">
        <v>41556</v>
      </c>
      <c r="E1094" s="1">
        <v>41557</v>
      </c>
      <c r="F1094">
        <v>46.73</v>
      </c>
      <c r="H1094" t="s">
        <v>28</v>
      </c>
      <c r="I1094" s="1">
        <v>41556</v>
      </c>
      <c r="J1094">
        <v>0</v>
      </c>
      <c r="K1094" t="s">
        <v>834</v>
      </c>
      <c r="L1094">
        <v>897</v>
      </c>
      <c r="M1094" s="1">
        <v>41493</v>
      </c>
      <c r="N1094" t="s">
        <v>838</v>
      </c>
      <c r="O1094" t="s">
        <v>947</v>
      </c>
      <c r="P1094" t="s">
        <v>949</v>
      </c>
      <c r="Q1094" t="str">
        <f>IF(Table4[[#This Row],[DaysLate]]="","NA",IF(Table4[[#This Row],[DaysLate]]&lt;=0,"On Time",IF(Table4[[#This Row],[DaysLate]]&lt;=30,"1-30 Days",IF(Table4[[#This Row],[DaysLate]]&lt;=60,"30-60 Days",IF(Table4[[#This Row],[DaysLate]]&lt;=90,"60-90 Days","90+ Days")))))</f>
        <v>On Time</v>
      </c>
      <c r="R1094">
        <f>IF(Table4[[#This Row],[DaysLate]]="","",IF(Table4[[#This Row],[DaysLate]]&gt;0,1,0))</f>
        <v>0</v>
      </c>
      <c r="S1094">
        <f>IF(Table4[[#This Row],[DisputedFlag]]="","",IF(Table4[[#This Row],[DisputedFlag]]="Yes",1,0))</f>
        <v>0</v>
      </c>
      <c r="T1094">
        <f>IF(Table4[[#This Row],[PaymentStatus]]="Open",1,0)</f>
        <v>0</v>
      </c>
      <c r="U1094">
        <f>IF(Table4[[#This Row],[InvoiceDate]]&lt;&gt;"",YEAR(Table4[[#This Row],[InvoiceDate]]),"")</f>
        <v>2013</v>
      </c>
    </row>
    <row r="1095" spans="1:21" x14ac:dyDescent="0.4">
      <c r="A1095" t="s">
        <v>1255</v>
      </c>
      <c r="B1095" t="s">
        <v>948</v>
      </c>
      <c r="C1095" t="s">
        <v>892</v>
      </c>
      <c r="D1095" s="1">
        <v>41010</v>
      </c>
      <c r="E1095" s="1">
        <v>41011</v>
      </c>
      <c r="F1095">
        <v>30.4</v>
      </c>
      <c r="H1095" t="s">
        <v>28</v>
      </c>
      <c r="I1095" s="1">
        <v>41010</v>
      </c>
      <c r="J1095">
        <v>0</v>
      </c>
      <c r="K1095" t="s">
        <v>834</v>
      </c>
      <c r="L1095">
        <v>770</v>
      </c>
      <c r="M1095" s="1">
        <v>41037</v>
      </c>
      <c r="N1095" t="s">
        <v>838</v>
      </c>
      <c r="O1095" t="s">
        <v>947</v>
      </c>
      <c r="P1095" t="s">
        <v>949</v>
      </c>
      <c r="Q1095" t="str">
        <f>IF(Table4[[#This Row],[DaysLate]]="","NA",IF(Table4[[#This Row],[DaysLate]]&lt;=0,"On Time",IF(Table4[[#This Row],[DaysLate]]&lt;=30,"1-30 Days",IF(Table4[[#This Row],[DaysLate]]&lt;=60,"30-60 Days",IF(Table4[[#This Row],[DaysLate]]&lt;=90,"60-90 Days","90+ Days")))))</f>
        <v>On Time</v>
      </c>
      <c r="R1095">
        <f>IF(Table4[[#This Row],[DaysLate]]="","",IF(Table4[[#This Row],[DaysLate]]&gt;0,1,0))</f>
        <v>0</v>
      </c>
      <c r="S1095">
        <f>IF(Table4[[#This Row],[DisputedFlag]]="","",IF(Table4[[#This Row],[DisputedFlag]]="Yes",1,0))</f>
        <v>0</v>
      </c>
      <c r="T1095">
        <f>IF(Table4[[#This Row],[PaymentStatus]]="Open",1,0)</f>
        <v>0</v>
      </c>
      <c r="U1095">
        <f>IF(Table4[[#This Row],[InvoiceDate]]&lt;&gt;"",YEAR(Table4[[#This Row],[InvoiceDate]]),"")</f>
        <v>2012</v>
      </c>
    </row>
    <row r="1096" spans="1:21" x14ac:dyDescent="0.4">
      <c r="A1096" t="s">
        <v>1256</v>
      </c>
      <c r="B1096" t="s">
        <v>948</v>
      </c>
      <c r="C1096" t="s">
        <v>877</v>
      </c>
      <c r="D1096" s="1">
        <v>41102</v>
      </c>
      <c r="E1096" s="1">
        <v>41426</v>
      </c>
      <c r="F1096">
        <v>42.29</v>
      </c>
      <c r="H1096" t="s">
        <v>28</v>
      </c>
      <c r="I1096" s="1">
        <v>41102</v>
      </c>
      <c r="J1096">
        <v>0</v>
      </c>
      <c r="K1096" t="s">
        <v>834</v>
      </c>
      <c r="L1096">
        <v>391</v>
      </c>
      <c r="M1096" s="1">
        <v>41051</v>
      </c>
      <c r="N1096" t="s">
        <v>838</v>
      </c>
      <c r="O1096" t="s">
        <v>947</v>
      </c>
      <c r="P1096" t="s">
        <v>949</v>
      </c>
      <c r="Q1096" t="str">
        <f>IF(Table4[[#This Row],[DaysLate]]="","NA",IF(Table4[[#This Row],[DaysLate]]&lt;=0,"On Time",IF(Table4[[#This Row],[DaysLate]]&lt;=30,"1-30 Days",IF(Table4[[#This Row],[DaysLate]]&lt;=60,"30-60 Days",IF(Table4[[#This Row],[DaysLate]]&lt;=90,"60-90 Days","90+ Days")))))</f>
        <v>On Time</v>
      </c>
      <c r="R1096">
        <f>IF(Table4[[#This Row],[DaysLate]]="","",IF(Table4[[#This Row],[DaysLate]]&gt;0,1,0))</f>
        <v>0</v>
      </c>
      <c r="S1096">
        <f>IF(Table4[[#This Row],[DisputedFlag]]="","",IF(Table4[[#This Row],[DisputedFlag]]="Yes",1,0))</f>
        <v>0</v>
      </c>
      <c r="T1096">
        <f>IF(Table4[[#This Row],[PaymentStatus]]="Open",1,0)</f>
        <v>0</v>
      </c>
      <c r="U1096">
        <f>IF(Table4[[#This Row],[InvoiceDate]]&lt;&gt;"",YEAR(Table4[[#This Row],[InvoiceDate]]),"")</f>
        <v>2012</v>
      </c>
    </row>
    <row r="1097" spans="1:21" x14ac:dyDescent="0.4">
      <c r="A1097" t="s">
        <v>1257</v>
      </c>
      <c r="B1097" t="s">
        <v>948</v>
      </c>
      <c r="C1097" t="s">
        <v>854</v>
      </c>
      <c r="D1097" s="1">
        <v>41388</v>
      </c>
      <c r="E1097" s="1">
        <v>41418</v>
      </c>
      <c r="F1097">
        <v>74.11</v>
      </c>
      <c r="H1097" t="s">
        <v>28</v>
      </c>
      <c r="I1097" s="1">
        <v>41388</v>
      </c>
      <c r="J1097">
        <v>9</v>
      </c>
      <c r="K1097" t="s">
        <v>837</v>
      </c>
      <c r="L1097">
        <v>818</v>
      </c>
      <c r="M1097" s="1">
        <v>41060</v>
      </c>
      <c r="N1097" t="s">
        <v>838</v>
      </c>
      <c r="O1097" t="s">
        <v>947</v>
      </c>
      <c r="P1097" t="s">
        <v>949</v>
      </c>
      <c r="Q1097" t="str">
        <f>IF(Table4[[#This Row],[DaysLate]]="","NA",IF(Table4[[#This Row],[DaysLate]]&lt;=0,"On Time",IF(Table4[[#This Row],[DaysLate]]&lt;=30,"1-30 Days",IF(Table4[[#This Row],[DaysLate]]&lt;=60,"30-60 Days",IF(Table4[[#This Row],[DaysLate]]&lt;=90,"60-90 Days","90+ Days")))))</f>
        <v>1-30 Days</v>
      </c>
      <c r="R1097">
        <f>IF(Table4[[#This Row],[DaysLate]]="","",IF(Table4[[#This Row],[DaysLate]]&gt;0,1,0))</f>
        <v>1</v>
      </c>
      <c r="S1097">
        <f>IF(Table4[[#This Row],[DisputedFlag]]="","",IF(Table4[[#This Row],[DisputedFlag]]="Yes",1,0))</f>
        <v>1</v>
      </c>
      <c r="T1097">
        <f>IF(Table4[[#This Row],[PaymentStatus]]="Open",1,0)</f>
        <v>0</v>
      </c>
      <c r="U1097">
        <f>IF(Table4[[#This Row],[InvoiceDate]]&lt;&gt;"",YEAR(Table4[[#This Row],[InvoiceDate]]),"")</f>
        <v>2013</v>
      </c>
    </row>
    <row r="1098" spans="1:21" x14ac:dyDescent="0.4">
      <c r="A1098" t="s">
        <v>1258</v>
      </c>
      <c r="B1098" t="s">
        <v>948</v>
      </c>
      <c r="C1098" t="s">
        <v>896</v>
      </c>
      <c r="D1098" s="1">
        <v>40973</v>
      </c>
      <c r="E1098" s="1">
        <v>40945</v>
      </c>
      <c r="F1098">
        <v>27.53</v>
      </c>
      <c r="H1098" t="s">
        <v>28</v>
      </c>
      <c r="I1098" s="1">
        <v>40973</v>
      </c>
      <c r="J1098">
        <v>0</v>
      </c>
      <c r="K1098" t="s">
        <v>834</v>
      </c>
      <c r="L1098">
        <v>818</v>
      </c>
      <c r="M1098" s="1">
        <v>41392</v>
      </c>
      <c r="N1098" t="s">
        <v>835</v>
      </c>
      <c r="O1098" t="s">
        <v>947</v>
      </c>
      <c r="P1098" t="s">
        <v>949</v>
      </c>
      <c r="Q1098" t="str">
        <f>IF(Table4[[#This Row],[DaysLate]]="","NA",IF(Table4[[#This Row],[DaysLate]]&lt;=0,"On Time",IF(Table4[[#This Row],[DaysLate]]&lt;=30,"1-30 Days",IF(Table4[[#This Row],[DaysLate]]&lt;=60,"30-60 Days",IF(Table4[[#This Row],[DaysLate]]&lt;=90,"60-90 Days","90+ Days")))))</f>
        <v>On Time</v>
      </c>
      <c r="R1098">
        <f>IF(Table4[[#This Row],[DaysLate]]="","",IF(Table4[[#This Row],[DaysLate]]&gt;0,1,0))</f>
        <v>0</v>
      </c>
      <c r="S1098">
        <f>IF(Table4[[#This Row],[DisputedFlag]]="","",IF(Table4[[#This Row],[DisputedFlag]]="Yes",1,0))</f>
        <v>0</v>
      </c>
      <c r="T1098">
        <f>IF(Table4[[#This Row],[PaymentStatus]]="Open",1,0)</f>
        <v>0</v>
      </c>
      <c r="U1098">
        <f>IF(Table4[[#This Row],[InvoiceDate]]&lt;&gt;"",YEAR(Table4[[#This Row],[InvoiceDate]]),"")</f>
        <v>2012</v>
      </c>
    </row>
    <row r="1099" spans="1:21" x14ac:dyDescent="0.4">
      <c r="A1099" t="s">
        <v>1259</v>
      </c>
      <c r="B1099" t="s">
        <v>948</v>
      </c>
      <c r="C1099" t="s">
        <v>882</v>
      </c>
      <c r="D1099" s="1">
        <v>41455</v>
      </c>
      <c r="E1099" s="1">
        <v>41485</v>
      </c>
      <c r="F1099">
        <v>97.75</v>
      </c>
      <c r="H1099" t="s">
        <v>28</v>
      </c>
      <c r="I1099" s="1">
        <v>41455</v>
      </c>
      <c r="J1099">
        <v>0</v>
      </c>
      <c r="K1099" t="s">
        <v>834</v>
      </c>
      <c r="L1099">
        <v>406</v>
      </c>
      <c r="M1099" s="1">
        <v>41368</v>
      </c>
      <c r="N1099" t="s">
        <v>838</v>
      </c>
      <c r="O1099" t="s">
        <v>947</v>
      </c>
      <c r="P1099" t="s">
        <v>949</v>
      </c>
      <c r="Q1099" t="str">
        <f>IF(Table4[[#This Row],[DaysLate]]="","NA",IF(Table4[[#This Row],[DaysLate]]&lt;=0,"On Time",IF(Table4[[#This Row],[DaysLate]]&lt;=30,"1-30 Days",IF(Table4[[#This Row],[DaysLate]]&lt;=60,"30-60 Days",IF(Table4[[#This Row],[DaysLate]]&lt;=90,"60-90 Days","90+ Days")))))</f>
        <v>On Time</v>
      </c>
      <c r="R1099">
        <f>IF(Table4[[#This Row],[DaysLate]]="","",IF(Table4[[#This Row],[DaysLate]]&gt;0,1,0))</f>
        <v>0</v>
      </c>
      <c r="S1099">
        <f>IF(Table4[[#This Row],[DisputedFlag]]="","",IF(Table4[[#This Row],[DisputedFlag]]="Yes",1,0))</f>
        <v>0</v>
      </c>
      <c r="T1099">
        <f>IF(Table4[[#This Row],[PaymentStatus]]="Open",1,0)</f>
        <v>0</v>
      </c>
      <c r="U1099">
        <f>IF(Table4[[#This Row],[InvoiceDate]]&lt;&gt;"",YEAR(Table4[[#This Row],[InvoiceDate]]),"")</f>
        <v>2013</v>
      </c>
    </row>
    <row r="1100" spans="1:21" x14ac:dyDescent="0.4">
      <c r="A1100" t="s">
        <v>1260</v>
      </c>
      <c r="B1100" t="s">
        <v>948</v>
      </c>
      <c r="C1100" t="s">
        <v>880</v>
      </c>
      <c r="D1100" s="1">
        <v>41085</v>
      </c>
      <c r="E1100" s="1">
        <v>41115</v>
      </c>
      <c r="F1100">
        <v>71.349999999999994</v>
      </c>
      <c r="H1100" t="s">
        <v>28</v>
      </c>
      <c r="I1100" s="1">
        <v>41085</v>
      </c>
      <c r="J1100">
        <v>0</v>
      </c>
      <c r="K1100" t="s">
        <v>834</v>
      </c>
      <c r="L1100">
        <v>897</v>
      </c>
      <c r="M1100" s="1">
        <v>41208</v>
      </c>
      <c r="N1100" t="s">
        <v>835</v>
      </c>
      <c r="O1100" t="s">
        <v>947</v>
      </c>
      <c r="P1100" t="s">
        <v>949</v>
      </c>
      <c r="Q1100" t="str">
        <f>IF(Table4[[#This Row],[DaysLate]]="","NA",IF(Table4[[#This Row],[DaysLate]]&lt;=0,"On Time",IF(Table4[[#This Row],[DaysLate]]&lt;=30,"1-30 Days",IF(Table4[[#This Row],[DaysLate]]&lt;=60,"30-60 Days",IF(Table4[[#This Row],[DaysLate]]&lt;=90,"60-90 Days","90+ Days")))))</f>
        <v>On Time</v>
      </c>
      <c r="R1100">
        <f>IF(Table4[[#This Row],[DaysLate]]="","",IF(Table4[[#This Row],[DaysLate]]&gt;0,1,0))</f>
        <v>0</v>
      </c>
      <c r="S1100">
        <f>IF(Table4[[#This Row],[DisputedFlag]]="","",IF(Table4[[#This Row],[DisputedFlag]]="Yes",1,0))</f>
        <v>0</v>
      </c>
      <c r="T1100">
        <f>IF(Table4[[#This Row],[PaymentStatus]]="Open",1,0)</f>
        <v>0</v>
      </c>
      <c r="U1100">
        <f>IF(Table4[[#This Row],[InvoiceDate]]&lt;&gt;"",YEAR(Table4[[#This Row],[InvoiceDate]]),"")</f>
        <v>2012</v>
      </c>
    </row>
    <row r="1101" spans="1:21" x14ac:dyDescent="0.4">
      <c r="A1101" t="s">
        <v>1261</v>
      </c>
      <c r="B1101" t="s">
        <v>948</v>
      </c>
      <c r="C1101" t="s">
        <v>913</v>
      </c>
      <c r="D1101" s="1">
        <v>41421</v>
      </c>
      <c r="E1101" s="1">
        <v>41451</v>
      </c>
      <c r="F1101">
        <v>55.99</v>
      </c>
      <c r="H1101" t="s">
        <v>28</v>
      </c>
      <c r="I1101" s="1">
        <v>41421</v>
      </c>
      <c r="J1101">
        <v>0</v>
      </c>
      <c r="K1101" t="s">
        <v>834</v>
      </c>
      <c r="L1101">
        <v>818</v>
      </c>
      <c r="M1101" s="1">
        <v>41470</v>
      </c>
      <c r="N1101" t="s">
        <v>835</v>
      </c>
      <c r="O1101" t="s">
        <v>947</v>
      </c>
      <c r="P1101" t="s">
        <v>949</v>
      </c>
      <c r="Q1101" t="str">
        <f>IF(Table4[[#This Row],[DaysLate]]="","NA",IF(Table4[[#This Row],[DaysLate]]&lt;=0,"On Time",IF(Table4[[#This Row],[DaysLate]]&lt;=30,"1-30 Days",IF(Table4[[#This Row],[DaysLate]]&lt;=60,"30-60 Days",IF(Table4[[#This Row],[DaysLate]]&lt;=90,"60-90 Days","90+ Days")))))</f>
        <v>On Time</v>
      </c>
      <c r="R1101">
        <f>IF(Table4[[#This Row],[DaysLate]]="","",IF(Table4[[#This Row],[DaysLate]]&gt;0,1,0))</f>
        <v>0</v>
      </c>
      <c r="S1101">
        <f>IF(Table4[[#This Row],[DisputedFlag]]="","",IF(Table4[[#This Row],[DisputedFlag]]="Yes",1,0))</f>
        <v>0</v>
      </c>
      <c r="T1101">
        <f>IF(Table4[[#This Row],[PaymentStatus]]="Open",1,0)</f>
        <v>0</v>
      </c>
      <c r="U1101">
        <f>IF(Table4[[#This Row],[InvoiceDate]]&lt;&gt;"",YEAR(Table4[[#This Row],[InvoiceDate]]),"")</f>
        <v>2013</v>
      </c>
    </row>
    <row r="1102" spans="1:21" x14ac:dyDescent="0.4">
      <c r="A1102" t="s">
        <v>1262</v>
      </c>
      <c r="B1102" t="s">
        <v>948</v>
      </c>
      <c r="C1102" t="s">
        <v>885</v>
      </c>
      <c r="D1102" s="1">
        <v>40935</v>
      </c>
      <c r="E1102" s="1">
        <v>40965</v>
      </c>
      <c r="F1102">
        <v>58.71</v>
      </c>
      <c r="H1102" t="s">
        <v>28</v>
      </c>
      <c r="I1102" s="1">
        <v>40935</v>
      </c>
      <c r="J1102">
        <v>3</v>
      </c>
      <c r="K1102" t="s">
        <v>837</v>
      </c>
      <c r="L1102">
        <v>391</v>
      </c>
      <c r="M1102" s="1">
        <v>41521</v>
      </c>
      <c r="N1102" t="s">
        <v>835</v>
      </c>
      <c r="O1102" t="s">
        <v>947</v>
      </c>
      <c r="P1102" t="s">
        <v>949</v>
      </c>
      <c r="Q1102" t="str">
        <f>IF(Table4[[#This Row],[DaysLate]]="","NA",IF(Table4[[#This Row],[DaysLate]]&lt;=0,"On Time",IF(Table4[[#This Row],[DaysLate]]&lt;=30,"1-30 Days",IF(Table4[[#This Row],[DaysLate]]&lt;=60,"30-60 Days",IF(Table4[[#This Row],[DaysLate]]&lt;=90,"60-90 Days","90+ Days")))))</f>
        <v>1-30 Days</v>
      </c>
      <c r="R1102">
        <f>IF(Table4[[#This Row],[DaysLate]]="","",IF(Table4[[#This Row],[DaysLate]]&gt;0,1,0))</f>
        <v>1</v>
      </c>
      <c r="S1102">
        <f>IF(Table4[[#This Row],[DisputedFlag]]="","",IF(Table4[[#This Row],[DisputedFlag]]="Yes",1,0))</f>
        <v>1</v>
      </c>
      <c r="T1102">
        <f>IF(Table4[[#This Row],[PaymentStatus]]="Open",1,0)</f>
        <v>0</v>
      </c>
      <c r="U1102">
        <f>IF(Table4[[#This Row],[InvoiceDate]]&lt;&gt;"",YEAR(Table4[[#This Row],[InvoiceDate]]),"")</f>
        <v>2012</v>
      </c>
    </row>
    <row r="1103" spans="1:21" x14ac:dyDescent="0.4">
      <c r="A1103" t="s">
        <v>1263</v>
      </c>
      <c r="B1103" t="s">
        <v>948</v>
      </c>
      <c r="C1103" t="s">
        <v>893</v>
      </c>
      <c r="D1103" s="1">
        <v>41011</v>
      </c>
      <c r="E1103" s="1">
        <v>41334</v>
      </c>
      <c r="F1103">
        <v>61.73</v>
      </c>
      <c r="H1103" t="s">
        <v>28</v>
      </c>
      <c r="I1103" s="1">
        <v>41011</v>
      </c>
      <c r="J1103">
        <v>0</v>
      </c>
      <c r="K1103" t="s">
        <v>834</v>
      </c>
      <c r="L1103">
        <v>391</v>
      </c>
      <c r="M1103" s="1">
        <v>41080</v>
      </c>
      <c r="N1103" t="s">
        <v>838</v>
      </c>
      <c r="O1103" t="s">
        <v>947</v>
      </c>
      <c r="P1103" t="s">
        <v>949</v>
      </c>
      <c r="Q1103" t="str">
        <f>IF(Table4[[#This Row],[DaysLate]]="","NA",IF(Table4[[#This Row],[DaysLate]]&lt;=0,"On Time",IF(Table4[[#This Row],[DaysLate]]&lt;=30,"1-30 Days",IF(Table4[[#This Row],[DaysLate]]&lt;=60,"30-60 Days",IF(Table4[[#This Row],[DaysLate]]&lt;=90,"60-90 Days","90+ Days")))))</f>
        <v>On Time</v>
      </c>
      <c r="R1103">
        <f>IF(Table4[[#This Row],[DaysLate]]="","",IF(Table4[[#This Row],[DaysLate]]&gt;0,1,0))</f>
        <v>0</v>
      </c>
      <c r="S1103">
        <f>IF(Table4[[#This Row],[DisputedFlag]]="","",IF(Table4[[#This Row],[DisputedFlag]]="Yes",1,0))</f>
        <v>0</v>
      </c>
      <c r="T1103">
        <f>IF(Table4[[#This Row],[PaymentStatus]]="Open",1,0)</f>
        <v>0</v>
      </c>
      <c r="U1103">
        <f>IF(Table4[[#This Row],[InvoiceDate]]&lt;&gt;"",YEAR(Table4[[#This Row],[InvoiceDate]]),"")</f>
        <v>2012</v>
      </c>
    </row>
    <row r="1104" spans="1:21" x14ac:dyDescent="0.4">
      <c r="A1104" t="s">
        <v>1264</v>
      </c>
      <c r="B1104" t="s">
        <v>948</v>
      </c>
      <c r="C1104" t="s">
        <v>843</v>
      </c>
      <c r="D1104" s="1">
        <v>41075</v>
      </c>
      <c r="E1104" s="1">
        <v>41105</v>
      </c>
      <c r="F1104">
        <v>51.35</v>
      </c>
      <c r="H1104" t="s">
        <v>28</v>
      </c>
      <c r="I1104" s="1">
        <v>41075</v>
      </c>
      <c r="J1104">
        <v>12</v>
      </c>
      <c r="K1104" t="s">
        <v>834</v>
      </c>
      <c r="L1104">
        <v>897</v>
      </c>
      <c r="M1104" s="1">
        <v>41041</v>
      </c>
      <c r="N1104" t="s">
        <v>835</v>
      </c>
      <c r="O1104" t="s">
        <v>947</v>
      </c>
      <c r="P1104" t="s">
        <v>949</v>
      </c>
      <c r="Q1104" t="str">
        <f>IF(Table4[[#This Row],[DaysLate]]="","NA",IF(Table4[[#This Row],[DaysLate]]&lt;=0,"On Time",IF(Table4[[#This Row],[DaysLate]]&lt;=30,"1-30 Days",IF(Table4[[#This Row],[DaysLate]]&lt;=60,"30-60 Days",IF(Table4[[#This Row],[DaysLate]]&lt;=90,"60-90 Days","90+ Days")))))</f>
        <v>1-30 Days</v>
      </c>
      <c r="R1104">
        <f>IF(Table4[[#This Row],[DaysLate]]="","",IF(Table4[[#This Row],[DaysLate]]&gt;0,1,0))</f>
        <v>1</v>
      </c>
      <c r="S1104">
        <f>IF(Table4[[#This Row],[DisputedFlag]]="","",IF(Table4[[#This Row],[DisputedFlag]]="Yes",1,0))</f>
        <v>0</v>
      </c>
      <c r="T1104">
        <f>IF(Table4[[#This Row],[PaymentStatus]]="Open",1,0)</f>
        <v>0</v>
      </c>
      <c r="U1104">
        <f>IF(Table4[[#This Row],[InvoiceDate]]&lt;&gt;"",YEAR(Table4[[#This Row],[InvoiceDate]]),"")</f>
        <v>2012</v>
      </c>
    </row>
    <row r="1105" spans="1:21" x14ac:dyDescent="0.4">
      <c r="A1105" t="s">
        <v>1265</v>
      </c>
      <c r="B1105" t="s">
        <v>948</v>
      </c>
      <c r="C1105" t="s">
        <v>863</v>
      </c>
      <c r="D1105" s="1">
        <v>41605</v>
      </c>
      <c r="E1105" s="1">
        <v>41635</v>
      </c>
      <c r="F1105">
        <v>74.75</v>
      </c>
      <c r="H1105" t="s">
        <v>28</v>
      </c>
      <c r="I1105" s="1">
        <v>41605</v>
      </c>
      <c r="J1105">
        <v>0</v>
      </c>
      <c r="K1105" t="s">
        <v>837</v>
      </c>
      <c r="L1105">
        <v>897</v>
      </c>
      <c r="M1105" s="1">
        <v>41318</v>
      </c>
      <c r="N1105" t="s">
        <v>838</v>
      </c>
      <c r="O1105" t="s">
        <v>947</v>
      </c>
      <c r="P1105" t="s">
        <v>949</v>
      </c>
      <c r="Q1105" t="str">
        <f>IF(Table4[[#This Row],[DaysLate]]="","NA",IF(Table4[[#This Row],[DaysLate]]&lt;=0,"On Time",IF(Table4[[#This Row],[DaysLate]]&lt;=30,"1-30 Days",IF(Table4[[#This Row],[DaysLate]]&lt;=60,"30-60 Days",IF(Table4[[#This Row],[DaysLate]]&lt;=90,"60-90 Days","90+ Days")))))</f>
        <v>On Time</v>
      </c>
      <c r="R1105">
        <f>IF(Table4[[#This Row],[DaysLate]]="","",IF(Table4[[#This Row],[DaysLate]]&gt;0,1,0))</f>
        <v>0</v>
      </c>
      <c r="S1105">
        <f>IF(Table4[[#This Row],[DisputedFlag]]="","",IF(Table4[[#This Row],[DisputedFlag]]="Yes",1,0))</f>
        <v>1</v>
      </c>
      <c r="T1105">
        <f>IF(Table4[[#This Row],[PaymentStatus]]="Open",1,0)</f>
        <v>0</v>
      </c>
      <c r="U1105">
        <f>IF(Table4[[#This Row],[InvoiceDate]]&lt;&gt;"",YEAR(Table4[[#This Row],[InvoiceDate]]),"")</f>
        <v>2013</v>
      </c>
    </row>
    <row r="1106" spans="1:21" x14ac:dyDescent="0.4">
      <c r="A1106" t="s">
        <v>1266</v>
      </c>
      <c r="B1106" t="s">
        <v>948</v>
      </c>
      <c r="C1106" t="s">
        <v>896</v>
      </c>
      <c r="D1106" s="1">
        <v>41095</v>
      </c>
      <c r="E1106" s="1">
        <v>41066</v>
      </c>
      <c r="F1106">
        <v>60.55</v>
      </c>
      <c r="H1106" t="s">
        <v>28</v>
      </c>
      <c r="I1106" s="1">
        <v>41095</v>
      </c>
      <c r="J1106">
        <v>0</v>
      </c>
      <c r="K1106" t="s">
        <v>834</v>
      </c>
      <c r="L1106">
        <v>818</v>
      </c>
      <c r="M1106" s="1">
        <v>41392</v>
      </c>
      <c r="N1106" t="s">
        <v>835</v>
      </c>
      <c r="O1106" t="s">
        <v>947</v>
      </c>
      <c r="P1106" t="s">
        <v>949</v>
      </c>
      <c r="Q1106" t="str">
        <f>IF(Table4[[#This Row],[DaysLate]]="","NA",IF(Table4[[#This Row],[DaysLate]]&lt;=0,"On Time",IF(Table4[[#This Row],[DaysLate]]&lt;=30,"1-30 Days",IF(Table4[[#This Row],[DaysLate]]&lt;=60,"30-60 Days",IF(Table4[[#This Row],[DaysLate]]&lt;=90,"60-90 Days","90+ Days")))))</f>
        <v>On Time</v>
      </c>
      <c r="R1106">
        <f>IF(Table4[[#This Row],[DaysLate]]="","",IF(Table4[[#This Row],[DaysLate]]&gt;0,1,0))</f>
        <v>0</v>
      </c>
      <c r="S1106">
        <f>IF(Table4[[#This Row],[DisputedFlag]]="","",IF(Table4[[#This Row],[DisputedFlag]]="Yes",1,0))</f>
        <v>0</v>
      </c>
      <c r="T1106">
        <f>IF(Table4[[#This Row],[PaymentStatus]]="Open",1,0)</f>
        <v>0</v>
      </c>
      <c r="U1106">
        <f>IF(Table4[[#This Row],[InvoiceDate]]&lt;&gt;"",YEAR(Table4[[#This Row],[InvoiceDate]]),"")</f>
        <v>2012</v>
      </c>
    </row>
    <row r="1107" spans="1:21" x14ac:dyDescent="0.4">
      <c r="A1107" t="s">
        <v>1267</v>
      </c>
      <c r="B1107" t="s">
        <v>948</v>
      </c>
      <c r="C1107" t="s">
        <v>864</v>
      </c>
      <c r="D1107" s="1">
        <v>41143</v>
      </c>
      <c r="E1107" s="1">
        <v>41173</v>
      </c>
      <c r="F1107">
        <v>61.84</v>
      </c>
      <c r="H1107" t="s">
        <v>28</v>
      </c>
      <c r="I1107" s="1">
        <v>41143</v>
      </c>
      <c r="J1107">
        <v>0</v>
      </c>
      <c r="K1107" t="s">
        <v>834</v>
      </c>
      <c r="L1107">
        <v>391</v>
      </c>
      <c r="M1107" s="1">
        <v>41548</v>
      </c>
      <c r="N1107" t="s">
        <v>835</v>
      </c>
      <c r="O1107" t="s">
        <v>947</v>
      </c>
      <c r="P1107" t="s">
        <v>949</v>
      </c>
      <c r="Q1107" t="str">
        <f>IF(Table4[[#This Row],[DaysLate]]="","NA",IF(Table4[[#This Row],[DaysLate]]&lt;=0,"On Time",IF(Table4[[#This Row],[DaysLate]]&lt;=30,"1-30 Days",IF(Table4[[#This Row],[DaysLate]]&lt;=60,"30-60 Days",IF(Table4[[#This Row],[DaysLate]]&lt;=90,"60-90 Days","90+ Days")))))</f>
        <v>On Time</v>
      </c>
      <c r="R1107">
        <f>IF(Table4[[#This Row],[DaysLate]]="","",IF(Table4[[#This Row],[DaysLate]]&gt;0,1,0))</f>
        <v>0</v>
      </c>
      <c r="S1107">
        <f>IF(Table4[[#This Row],[DisputedFlag]]="","",IF(Table4[[#This Row],[DisputedFlag]]="Yes",1,0))</f>
        <v>0</v>
      </c>
      <c r="T1107">
        <f>IF(Table4[[#This Row],[PaymentStatus]]="Open",1,0)</f>
        <v>0</v>
      </c>
      <c r="U1107">
        <f>IF(Table4[[#This Row],[InvoiceDate]]&lt;&gt;"",YEAR(Table4[[#This Row],[InvoiceDate]]),"")</f>
        <v>2012</v>
      </c>
    </row>
    <row r="1108" spans="1:21" x14ac:dyDescent="0.4">
      <c r="A1108" t="s">
        <v>1268</v>
      </c>
      <c r="B1108" t="s">
        <v>948</v>
      </c>
      <c r="C1108" t="s">
        <v>849</v>
      </c>
      <c r="D1108" s="1">
        <v>41167</v>
      </c>
      <c r="E1108" s="1">
        <v>41197</v>
      </c>
      <c r="F1108">
        <v>96.74</v>
      </c>
      <c r="H1108" t="s">
        <v>28</v>
      </c>
      <c r="I1108" s="1">
        <v>41167</v>
      </c>
      <c r="J1108">
        <v>14</v>
      </c>
      <c r="K1108" t="s">
        <v>837</v>
      </c>
      <c r="L1108">
        <v>818</v>
      </c>
      <c r="M1108" s="1">
        <v>41431</v>
      </c>
      <c r="N1108" t="s">
        <v>835</v>
      </c>
      <c r="O1108" t="s">
        <v>947</v>
      </c>
      <c r="P1108" t="s">
        <v>949</v>
      </c>
      <c r="Q1108" t="str">
        <f>IF(Table4[[#This Row],[DaysLate]]="","NA",IF(Table4[[#This Row],[DaysLate]]&lt;=0,"On Time",IF(Table4[[#This Row],[DaysLate]]&lt;=30,"1-30 Days",IF(Table4[[#This Row],[DaysLate]]&lt;=60,"30-60 Days",IF(Table4[[#This Row],[DaysLate]]&lt;=90,"60-90 Days","90+ Days")))))</f>
        <v>1-30 Days</v>
      </c>
      <c r="R1108">
        <f>IF(Table4[[#This Row],[DaysLate]]="","",IF(Table4[[#This Row],[DaysLate]]&gt;0,1,0))</f>
        <v>1</v>
      </c>
      <c r="S1108">
        <f>IF(Table4[[#This Row],[DisputedFlag]]="","",IF(Table4[[#This Row],[DisputedFlag]]="Yes",1,0))</f>
        <v>1</v>
      </c>
      <c r="T1108">
        <f>IF(Table4[[#This Row],[PaymentStatus]]="Open",1,0)</f>
        <v>0</v>
      </c>
      <c r="U1108">
        <f>IF(Table4[[#This Row],[InvoiceDate]]&lt;&gt;"",YEAR(Table4[[#This Row],[InvoiceDate]]),"")</f>
        <v>2012</v>
      </c>
    </row>
    <row r="1109" spans="1:21" x14ac:dyDescent="0.4">
      <c r="A1109" t="s">
        <v>1269</v>
      </c>
      <c r="B1109" t="s">
        <v>948</v>
      </c>
      <c r="C1109" t="s">
        <v>854</v>
      </c>
      <c r="D1109" s="1">
        <v>41545</v>
      </c>
      <c r="E1109" s="1">
        <v>41575</v>
      </c>
      <c r="F1109">
        <v>67.08</v>
      </c>
      <c r="H1109" t="s">
        <v>28</v>
      </c>
      <c r="I1109" s="1">
        <v>41545</v>
      </c>
      <c r="J1109">
        <v>11</v>
      </c>
      <c r="K1109" t="s">
        <v>837</v>
      </c>
      <c r="L1109">
        <v>818</v>
      </c>
      <c r="M1109" s="1">
        <v>41060</v>
      </c>
      <c r="N1109" t="s">
        <v>838</v>
      </c>
      <c r="O1109" t="s">
        <v>947</v>
      </c>
      <c r="P1109" t="s">
        <v>949</v>
      </c>
      <c r="Q1109" t="str">
        <f>IF(Table4[[#This Row],[DaysLate]]="","NA",IF(Table4[[#This Row],[DaysLate]]&lt;=0,"On Time",IF(Table4[[#This Row],[DaysLate]]&lt;=30,"1-30 Days",IF(Table4[[#This Row],[DaysLate]]&lt;=60,"30-60 Days",IF(Table4[[#This Row],[DaysLate]]&lt;=90,"60-90 Days","90+ Days")))))</f>
        <v>1-30 Days</v>
      </c>
      <c r="R1109">
        <f>IF(Table4[[#This Row],[DaysLate]]="","",IF(Table4[[#This Row],[DaysLate]]&gt;0,1,0))</f>
        <v>1</v>
      </c>
      <c r="S1109">
        <f>IF(Table4[[#This Row],[DisputedFlag]]="","",IF(Table4[[#This Row],[DisputedFlag]]="Yes",1,0))</f>
        <v>1</v>
      </c>
      <c r="T1109">
        <f>IF(Table4[[#This Row],[PaymentStatus]]="Open",1,0)</f>
        <v>0</v>
      </c>
      <c r="U1109">
        <f>IF(Table4[[#This Row],[InvoiceDate]]&lt;&gt;"",YEAR(Table4[[#This Row],[InvoiceDate]]),"")</f>
        <v>2013</v>
      </c>
    </row>
    <row r="1110" spans="1:21" x14ac:dyDescent="0.4">
      <c r="A1110" t="s">
        <v>1270</v>
      </c>
      <c r="B1110" t="s">
        <v>948</v>
      </c>
      <c r="C1110" t="s">
        <v>901</v>
      </c>
      <c r="D1110" s="1">
        <v>41064</v>
      </c>
      <c r="E1110" s="1">
        <v>41065</v>
      </c>
      <c r="F1110">
        <v>82.4</v>
      </c>
      <c r="H1110" t="s">
        <v>28</v>
      </c>
      <c r="I1110" s="1">
        <v>41064</v>
      </c>
      <c r="J1110">
        <v>0</v>
      </c>
      <c r="K1110" t="s">
        <v>834</v>
      </c>
      <c r="L1110">
        <v>770</v>
      </c>
      <c r="M1110" s="1">
        <v>41222</v>
      </c>
      <c r="N1110" t="s">
        <v>835</v>
      </c>
      <c r="O1110" t="s">
        <v>947</v>
      </c>
      <c r="P1110" t="s">
        <v>949</v>
      </c>
      <c r="Q1110" t="str">
        <f>IF(Table4[[#This Row],[DaysLate]]="","NA",IF(Table4[[#This Row],[DaysLate]]&lt;=0,"On Time",IF(Table4[[#This Row],[DaysLate]]&lt;=30,"1-30 Days",IF(Table4[[#This Row],[DaysLate]]&lt;=60,"30-60 Days",IF(Table4[[#This Row],[DaysLate]]&lt;=90,"60-90 Days","90+ Days")))))</f>
        <v>On Time</v>
      </c>
      <c r="R1110">
        <f>IF(Table4[[#This Row],[DaysLate]]="","",IF(Table4[[#This Row],[DaysLate]]&gt;0,1,0))</f>
        <v>0</v>
      </c>
      <c r="S1110">
        <f>IF(Table4[[#This Row],[DisputedFlag]]="","",IF(Table4[[#This Row],[DisputedFlag]]="Yes",1,0))</f>
        <v>0</v>
      </c>
      <c r="T1110">
        <f>IF(Table4[[#This Row],[PaymentStatus]]="Open",1,0)</f>
        <v>0</v>
      </c>
      <c r="U1110">
        <f>IF(Table4[[#This Row],[InvoiceDate]]&lt;&gt;"",YEAR(Table4[[#This Row],[InvoiceDate]]),"")</f>
        <v>2012</v>
      </c>
    </row>
    <row r="1111" spans="1:21" x14ac:dyDescent="0.4">
      <c r="A1111" t="s">
        <v>1271</v>
      </c>
      <c r="B1111" t="s">
        <v>948</v>
      </c>
      <c r="C1111" t="s">
        <v>885</v>
      </c>
      <c r="D1111" s="1">
        <v>41098</v>
      </c>
      <c r="E1111" s="1">
        <v>41069</v>
      </c>
      <c r="F1111">
        <v>92.18</v>
      </c>
      <c r="H1111" t="s">
        <v>28</v>
      </c>
      <c r="I1111" s="1">
        <v>41098</v>
      </c>
      <c r="J1111">
        <v>5</v>
      </c>
      <c r="K1111" t="s">
        <v>837</v>
      </c>
      <c r="L1111">
        <v>391</v>
      </c>
      <c r="M1111" s="1">
        <v>41521</v>
      </c>
      <c r="N1111" t="s">
        <v>835</v>
      </c>
      <c r="O1111" t="s">
        <v>947</v>
      </c>
      <c r="P1111" t="s">
        <v>949</v>
      </c>
      <c r="Q1111" t="str">
        <f>IF(Table4[[#This Row],[DaysLate]]="","NA",IF(Table4[[#This Row],[DaysLate]]&lt;=0,"On Time",IF(Table4[[#This Row],[DaysLate]]&lt;=30,"1-30 Days",IF(Table4[[#This Row],[DaysLate]]&lt;=60,"30-60 Days",IF(Table4[[#This Row],[DaysLate]]&lt;=90,"60-90 Days","90+ Days")))))</f>
        <v>1-30 Days</v>
      </c>
      <c r="R1111">
        <f>IF(Table4[[#This Row],[DaysLate]]="","",IF(Table4[[#This Row],[DaysLate]]&gt;0,1,0))</f>
        <v>1</v>
      </c>
      <c r="S1111">
        <f>IF(Table4[[#This Row],[DisputedFlag]]="","",IF(Table4[[#This Row],[DisputedFlag]]="Yes",1,0))</f>
        <v>1</v>
      </c>
      <c r="T1111">
        <f>IF(Table4[[#This Row],[PaymentStatus]]="Open",1,0)</f>
        <v>0</v>
      </c>
      <c r="U1111">
        <f>IF(Table4[[#This Row],[InvoiceDate]]&lt;&gt;"",YEAR(Table4[[#This Row],[InvoiceDate]]),"")</f>
        <v>2012</v>
      </c>
    </row>
    <row r="1112" spans="1:21" x14ac:dyDescent="0.4">
      <c r="A1112" t="s">
        <v>1272</v>
      </c>
      <c r="B1112" t="s">
        <v>948</v>
      </c>
      <c r="C1112" t="s">
        <v>930</v>
      </c>
      <c r="D1112" s="1">
        <v>41068</v>
      </c>
      <c r="E1112" s="1">
        <v>41038</v>
      </c>
      <c r="F1112">
        <v>47.86</v>
      </c>
      <c r="H1112" t="s">
        <v>28</v>
      </c>
      <c r="I1112" s="1">
        <v>41068</v>
      </c>
      <c r="J1112">
        <v>12</v>
      </c>
      <c r="K1112" t="s">
        <v>834</v>
      </c>
      <c r="L1112">
        <v>391</v>
      </c>
      <c r="M1112" s="1">
        <v>41583</v>
      </c>
      <c r="N1112" t="s">
        <v>835</v>
      </c>
      <c r="O1112" t="s">
        <v>947</v>
      </c>
      <c r="P1112" t="s">
        <v>949</v>
      </c>
      <c r="Q1112" t="str">
        <f>IF(Table4[[#This Row],[DaysLate]]="","NA",IF(Table4[[#This Row],[DaysLate]]&lt;=0,"On Time",IF(Table4[[#This Row],[DaysLate]]&lt;=30,"1-30 Days",IF(Table4[[#This Row],[DaysLate]]&lt;=60,"30-60 Days",IF(Table4[[#This Row],[DaysLate]]&lt;=90,"60-90 Days","90+ Days")))))</f>
        <v>1-30 Days</v>
      </c>
      <c r="R1112">
        <f>IF(Table4[[#This Row],[DaysLate]]="","",IF(Table4[[#This Row],[DaysLate]]&gt;0,1,0))</f>
        <v>1</v>
      </c>
      <c r="S1112">
        <f>IF(Table4[[#This Row],[DisputedFlag]]="","",IF(Table4[[#This Row],[DisputedFlag]]="Yes",1,0))</f>
        <v>0</v>
      </c>
      <c r="T1112">
        <f>IF(Table4[[#This Row],[PaymentStatus]]="Open",1,0)</f>
        <v>0</v>
      </c>
      <c r="U1112">
        <f>IF(Table4[[#This Row],[InvoiceDate]]&lt;&gt;"",YEAR(Table4[[#This Row],[InvoiceDate]]),"")</f>
        <v>2012</v>
      </c>
    </row>
    <row r="1113" spans="1:21" x14ac:dyDescent="0.4">
      <c r="A1113" t="s">
        <v>1273</v>
      </c>
      <c r="B1113" t="s">
        <v>948</v>
      </c>
      <c r="C1113" t="s">
        <v>860</v>
      </c>
      <c r="D1113" s="1">
        <v>41129</v>
      </c>
      <c r="E1113" s="1">
        <v>41099</v>
      </c>
      <c r="F1113">
        <v>58.32</v>
      </c>
      <c r="H1113" t="s">
        <v>28</v>
      </c>
      <c r="I1113" s="1">
        <v>41129</v>
      </c>
      <c r="J1113">
        <v>5</v>
      </c>
      <c r="K1113" t="s">
        <v>834</v>
      </c>
      <c r="L1113">
        <v>818</v>
      </c>
      <c r="M1113" s="1">
        <v>40960</v>
      </c>
      <c r="N1113" t="s">
        <v>838</v>
      </c>
      <c r="O1113" t="s">
        <v>947</v>
      </c>
      <c r="P1113" t="s">
        <v>949</v>
      </c>
      <c r="Q1113" t="str">
        <f>IF(Table4[[#This Row],[DaysLate]]="","NA",IF(Table4[[#This Row],[DaysLate]]&lt;=0,"On Time",IF(Table4[[#This Row],[DaysLate]]&lt;=30,"1-30 Days",IF(Table4[[#This Row],[DaysLate]]&lt;=60,"30-60 Days",IF(Table4[[#This Row],[DaysLate]]&lt;=90,"60-90 Days","90+ Days")))))</f>
        <v>1-30 Days</v>
      </c>
      <c r="R1113">
        <f>IF(Table4[[#This Row],[DaysLate]]="","",IF(Table4[[#This Row],[DaysLate]]&gt;0,1,0))</f>
        <v>1</v>
      </c>
      <c r="S1113">
        <f>IF(Table4[[#This Row],[DisputedFlag]]="","",IF(Table4[[#This Row],[DisputedFlag]]="Yes",1,0))</f>
        <v>0</v>
      </c>
      <c r="T1113">
        <f>IF(Table4[[#This Row],[PaymentStatus]]="Open",1,0)</f>
        <v>0</v>
      </c>
      <c r="U1113">
        <f>IF(Table4[[#This Row],[InvoiceDate]]&lt;&gt;"",YEAR(Table4[[#This Row],[InvoiceDate]]),"")</f>
        <v>2012</v>
      </c>
    </row>
    <row r="1114" spans="1:21" x14ac:dyDescent="0.4">
      <c r="A1114" t="s">
        <v>1274</v>
      </c>
      <c r="B1114" t="s">
        <v>948</v>
      </c>
      <c r="C1114" t="s">
        <v>916</v>
      </c>
      <c r="D1114" s="1">
        <v>41300</v>
      </c>
      <c r="E1114" s="1">
        <v>41330</v>
      </c>
      <c r="F1114">
        <v>25.73</v>
      </c>
      <c r="H1114" t="s">
        <v>28</v>
      </c>
      <c r="I1114" s="1">
        <v>41300</v>
      </c>
      <c r="J1114">
        <v>0</v>
      </c>
      <c r="K1114" t="s">
        <v>834</v>
      </c>
      <c r="L1114">
        <v>770</v>
      </c>
      <c r="M1114" s="1">
        <v>41394</v>
      </c>
      <c r="N1114" t="s">
        <v>835</v>
      </c>
      <c r="O1114" t="s">
        <v>947</v>
      </c>
      <c r="P1114" t="s">
        <v>949</v>
      </c>
      <c r="Q1114" t="str">
        <f>IF(Table4[[#This Row],[DaysLate]]="","NA",IF(Table4[[#This Row],[DaysLate]]&lt;=0,"On Time",IF(Table4[[#This Row],[DaysLate]]&lt;=30,"1-30 Days",IF(Table4[[#This Row],[DaysLate]]&lt;=60,"30-60 Days",IF(Table4[[#This Row],[DaysLate]]&lt;=90,"60-90 Days","90+ Days")))))</f>
        <v>On Time</v>
      </c>
      <c r="R1114">
        <f>IF(Table4[[#This Row],[DaysLate]]="","",IF(Table4[[#This Row],[DaysLate]]&gt;0,1,0))</f>
        <v>0</v>
      </c>
      <c r="S1114">
        <f>IF(Table4[[#This Row],[DisputedFlag]]="","",IF(Table4[[#This Row],[DisputedFlag]]="Yes",1,0))</f>
        <v>0</v>
      </c>
      <c r="T1114">
        <f>IF(Table4[[#This Row],[PaymentStatus]]="Open",1,0)</f>
        <v>0</v>
      </c>
      <c r="U1114">
        <f>IF(Table4[[#This Row],[InvoiceDate]]&lt;&gt;"",YEAR(Table4[[#This Row],[InvoiceDate]]),"")</f>
        <v>2013</v>
      </c>
    </row>
    <row r="1115" spans="1:21" x14ac:dyDescent="0.4">
      <c r="A1115" t="s">
        <v>1275</v>
      </c>
      <c r="B1115" t="s">
        <v>948</v>
      </c>
      <c r="C1115" t="s">
        <v>891</v>
      </c>
      <c r="D1115" s="1">
        <v>41040</v>
      </c>
      <c r="E1115" s="1">
        <v>41041</v>
      </c>
      <c r="F1115">
        <v>87.51</v>
      </c>
      <c r="H1115" t="s">
        <v>28</v>
      </c>
      <c r="I1115" s="1">
        <v>41040</v>
      </c>
      <c r="J1115">
        <v>0</v>
      </c>
      <c r="K1115" t="s">
        <v>837</v>
      </c>
      <c r="L1115">
        <v>406</v>
      </c>
      <c r="M1115" s="1">
        <v>41474</v>
      </c>
      <c r="N1115" t="s">
        <v>835</v>
      </c>
      <c r="O1115" t="s">
        <v>947</v>
      </c>
      <c r="P1115" t="s">
        <v>949</v>
      </c>
      <c r="Q1115" t="str">
        <f>IF(Table4[[#This Row],[DaysLate]]="","NA",IF(Table4[[#This Row],[DaysLate]]&lt;=0,"On Time",IF(Table4[[#This Row],[DaysLate]]&lt;=30,"1-30 Days",IF(Table4[[#This Row],[DaysLate]]&lt;=60,"30-60 Days",IF(Table4[[#This Row],[DaysLate]]&lt;=90,"60-90 Days","90+ Days")))))</f>
        <v>On Time</v>
      </c>
      <c r="R1115">
        <f>IF(Table4[[#This Row],[DaysLate]]="","",IF(Table4[[#This Row],[DaysLate]]&gt;0,1,0))</f>
        <v>0</v>
      </c>
      <c r="S1115">
        <f>IF(Table4[[#This Row],[DisputedFlag]]="","",IF(Table4[[#This Row],[DisputedFlag]]="Yes",1,0))</f>
        <v>1</v>
      </c>
      <c r="T1115">
        <f>IF(Table4[[#This Row],[PaymentStatus]]="Open",1,0)</f>
        <v>0</v>
      </c>
      <c r="U1115">
        <f>IF(Table4[[#This Row],[InvoiceDate]]&lt;&gt;"",YEAR(Table4[[#This Row],[InvoiceDate]]),"")</f>
        <v>2012</v>
      </c>
    </row>
    <row r="1116" spans="1:21" x14ac:dyDescent="0.4">
      <c r="A1116" t="s">
        <v>1276</v>
      </c>
      <c r="B1116" t="s">
        <v>948</v>
      </c>
      <c r="C1116" t="s">
        <v>860</v>
      </c>
      <c r="D1116" s="1">
        <v>40975</v>
      </c>
      <c r="E1116" s="1">
        <v>40947</v>
      </c>
      <c r="F1116">
        <v>79.05</v>
      </c>
      <c r="H1116" t="s">
        <v>28</v>
      </c>
      <c r="I1116" s="1">
        <v>40975</v>
      </c>
      <c r="J1116">
        <v>0</v>
      </c>
      <c r="K1116" t="s">
        <v>834</v>
      </c>
      <c r="L1116">
        <v>818</v>
      </c>
      <c r="M1116" s="1">
        <v>40960</v>
      </c>
      <c r="N1116" t="s">
        <v>838</v>
      </c>
      <c r="O1116" t="s">
        <v>947</v>
      </c>
      <c r="P1116" t="s">
        <v>949</v>
      </c>
      <c r="Q1116" t="str">
        <f>IF(Table4[[#This Row],[DaysLate]]="","NA",IF(Table4[[#This Row],[DaysLate]]&lt;=0,"On Time",IF(Table4[[#This Row],[DaysLate]]&lt;=30,"1-30 Days",IF(Table4[[#This Row],[DaysLate]]&lt;=60,"30-60 Days",IF(Table4[[#This Row],[DaysLate]]&lt;=90,"60-90 Days","90+ Days")))))</f>
        <v>On Time</v>
      </c>
      <c r="R1116">
        <f>IF(Table4[[#This Row],[DaysLate]]="","",IF(Table4[[#This Row],[DaysLate]]&gt;0,1,0))</f>
        <v>0</v>
      </c>
      <c r="S1116">
        <f>IF(Table4[[#This Row],[DisputedFlag]]="","",IF(Table4[[#This Row],[DisputedFlag]]="Yes",1,0))</f>
        <v>0</v>
      </c>
      <c r="T1116">
        <f>IF(Table4[[#This Row],[PaymentStatus]]="Open",1,0)</f>
        <v>0</v>
      </c>
      <c r="U1116">
        <f>IF(Table4[[#This Row],[InvoiceDate]]&lt;&gt;"",YEAR(Table4[[#This Row],[InvoiceDate]]),"")</f>
        <v>2012</v>
      </c>
    </row>
    <row r="1117" spans="1:21" x14ac:dyDescent="0.4">
      <c r="A1117" t="s">
        <v>1277</v>
      </c>
      <c r="B1117" t="s">
        <v>948</v>
      </c>
      <c r="C1117" t="s">
        <v>907</v>
      </c>
      <c r="D1117" s="1">
        <v>41056</v>
      </c>
      <c r="E1117" s="1">
        <v>41086</v>
      </c>
      <c r="F1117">
        <v>43.09</v>
      </c>
      <c r="H1117" t="s">
        <v>28</v>
      </c>
      <c r="I1117" s="1">
        <v>41056</v>
      </c>
      <c r="J1117">
        <v>0</v>
      </c>
      <c r="K1117" t="s">
        <v>834</v>
      </c>
      <c r="L1117">
        <v>770</v>
      </c>
      <c r="M1117" s="1">
        <v>41367</v>
      </c>
      <c r="N1117" t="s">
        <v>835</v>
      </c>
      <c r="O1117" t="s">
        <v>947</v>
      </c>
      <c r="P1117" t="s">
        <v>949</v>
      </c>
      <c r="Q1117" t="str">
        <f>IF(Table4[[#This Row],[DaysLate]]="","NA",IF(Table4[[#This Row],[DaysLate]]&lt;=0,"On Time",IF(Table4[[#This Row],[DaysLate]]&lt;=30,"1-30 Days",IF(Table4[[#This Row],[DaysLate]]&lt;=60,"30-60 Days",IF(Table4[[#This Row],[DaysLate]]&lt;=90,"60-90 Days","90+ Days")))))</f>
        <v>On Time</v>
      </c>
      <c r="R1117">
        <f>IF(Table4[[#This Row],[DaysLate]]="","",IF(Table4[[#This Row],[DaysLate]]&gt;0,1,0))</f>
        <v>0</v>
      </c>
      <c r="S1117">
        <f>IF(Table4[[#This Row],[DisputedFlag]]="","",IF(Table4[[#This Row],[DisputedFlag]]="Yes",1,0))</f>
        <v>0</v>
      </c>
      <c r="T1117">
        <f>IF(Table4[[#This Row],[PaymentStatus]]="Open",1,0)</f>
        <v>0</v>
      </c>
      <c r="U1117">
        <f>IF(Table4[[#This Row],[InvoiceDate]]&lt;&gt;"",YEAR(Table4[[#This Row],[InvoiceDate]]),"")</f>
        <v>2012</v>
      </c>
    </row>
    <row r="1118" spans="1:21" x14ac:dyDescent="0.4">
      <c r="A1118" t="s">
        <v>1278</v>
      </c>
      <c r="B1118" t="s">
        <v>948</v>
      </c>
      <c r="C1118" t="s">
        <v>873</v>
      </c>
      <c r="D1118" s="1">
        <v>40922</v>
      </c>
      <c r="E1118" s="1">
        <v>40952</v>
      </c>
      <c r="F1118">
        <v>47.48</v>
      </c>
      <c r="H1118" t="s">
        <v>28</v>
      </c>
      <c r="I1118" s="1">
        <v>40922</v>
      </c>
      <c r="J1118">
        <v>16</v>
      </c>
      <c r="K1118" t="s">
        <v>834</v>
      </c>
      <c r="L1118">
        <v>770</v>
      </c>
      <c r="M1118" s="1">
        <v>41159</v>
      </c>
      <c r="N1118" t="s">
        <v>835</v>
      </c>
      <c r="O1118" t="s">
        <v>947</v>
      </c>
      <c r="P1118" t="s">
        <v>949</v>
      </c>
      <c r="Q1118" t="str">
        <f>IF(Table4[[#This Row],[DaysLate]]="","NA",IF(Table4[[#This Row],[DaysLate]]&lt;=0,"On Time",IF(Table4[[#This Row],[DaysLate]]&lt;=30,"1-30 Days",IF(Table4[[#This Row],[DaysLate]]&lt;=60,"30-60 Days",IF(Table4[[#This Row],[DaysLate]]&lt;=90,"60-90 Days","90+ Days")))))</f>
        <v>1-30 Days</v>
      </c>
      <c r="R1118">
        <f>IF(Table4[[#This Row],[DaysLate]]="","",IF(Table4[[#This Row],[DaysLate]]&gt;0,1,0))</f>
        <v>1</v>
      </c>
      <c r="S1118">
        <f>IF(Table4[[#This Row],[DisputedFlag]]="","",IF(Table4[[#This Row],[DisputedFlag]]="Yes",1,0))</f>
        <v>0</v>
      </c>
      <c r="T1118">
        <f>IF(Table4[[#This Row],[PaymentStatus]]="Open",1,0)</f>
        <v>0</v>
      </c>
      <c r="U1118">
        <f>IF(Table4[[#This Row],[InvoiceDate]]&lt;&gt;"",YEAR(Table4[[#This Row],[InvoiceDate]]),"")</f>
        <v>2012</v>
      </c>
    </row>
    <row r="1119" spans="1:21" x14ac:dyDescent="0.4">
      <c r="A1119" t="s">
        <v>1279</v>
      </c>
      <c r="B1119" t="s">
        <v>948</v>
      </c>
      <c r="C1119" t="s">
        <v>923</v>
      </c>
      <c r="D1119" s="1">
        <v>41063</v>
      </c>
      <c r="E1119" s="1">
        <v>41033</v>
      </c>
      <c r="F1119">
        <v>41.89</v>
      </c>
      <c r="H1119" t="s">
        <v>28</v>
      </c>
      <c r="I1119" s="1">
        <v>41063</v>
      </c>
      <c r="J1119">
        <v>0</v>
      </c>
      <c r="K1119" t="s">
        <v>834</v>
      </c>
      <c r="L1119">
        <v>770</v>
      </c>
      <c r="M1119" s="1">
        <v>41501</v>
      </c>
      <c r="N1119" t="s">
        <v>835</v>
      </c>
      <c r="O1119" t="s">
        <v>947</v>
      </c>
      <c r="P1119" t="s">
        <v>949</v>
      </c>
      <c r="Q1119" t="str">
        <f>IF(Table4[[#This Row],[DaysLate]]="","NA",IF(Table4[[#This Row],[DaysLate]]&lt;=0,"On Time",IF(Table4[[#This Row],[DaysLate]]&lt;=30,"1-30 Days",IF(Table4[[#This Row],[DaysLate]]&lt;=60,"30-60 Days",IF(Table4[[#This Row],[DaysLate]]&lt;=90,"60-90 Days","90+ Days")))))</f>
        <v>On Time</v>
      </c>
      <c r="R1119">
        <f>IF(Table4[[#This Row],[DaysLate]]="","",IF(Table4[[#This Row],[DaysLate]]&gt;0,1,0))</f>
        <v>0</v>
      </c>
      <c r="S1119">
        <f>IF(Table4[[#This Row],[DisputedFlag]]="","",IF(Table4[[#This Row],[DisputedFlag]]="Yes",1,0))</f>
        <v>0</v>
      </c>
      <c r="T1119">
        <f>IF(Table4[[#This Row],[PaymentStatus]]="Open",1,0)</f>
        <v>0</v>
      </c>
      <c r="U1119">
        <f>IF(Table4[[#This Row],[InvoiceDate]]&lt;&gt;"",YEAR(Table4[[#This Row],[InvoiceDate]]),"")</f>
        <v>2012</v>
      </c>
    </row>
    <row r="1120" spans="1:21" x14ac:dyDescent="0.4">
      <c r="A1120" t="s">
        <v>1280</v>
      </c>
      <c r="B1120" t="s">
        <v>948</v>
      </c>
      <c r="C1120" t="s">
        <v>928</v>
      </c>
      <c r="D1120" s="1">
        <v>41279</v>
      </c>
      <c r="E1120" s="1">
        <v>41425</v>
      </c>
      <c r="F1120">
        <v>49.96</v>
      </c>
      <c r="H1120" t="s">
        <v>28</v>
      </c>
      <c r="I1120" s="1">
        <v>41279</v>
      </c>
      <c r="J1120">
        <v>15</v>
      </c>
      <c r="K1120" t="s">
        <v>837</v>
      </c>
      <c r="L1120">
        <v>897</v>
      </c>
      <c r="M1120" s="1">
        <v>41436</v>
      </c>
      <c r="N1120" t="s">
        <v>835</v>
      </c>
      <c r="O1120" t="s">
        <v>947</v>
      </c>
      <c r="P1120" t="s">
        <v>949</v>
      </c>
      <c r="Q1120" t="str">
        <f>IF(Table4[[#This Row],[DaysLate]]="","NA",IF(Table4[[#This Row],[DaysLate]]&lt;=0,"On Time",IF(Table4[[#This Row],[DaysLate]]&lt;=30,"1-30 Days",IF(Table4[[#This Row],[DaysLate]]&lt;=60,"30-60 Days",IF(Table4[[#This Row],[DaysLate]]&lt;=90,"60-90 Days","90+ Days")))))</f>
        <v>1-30 Days</v>
      </c>
      <c r="R1120">
        <f>IF(Table4[[#This Row],[DaysLate]]="","",IF(Table4[[#This Row],[DaysLate]]&gt;0,1,0))</f>
        <v>1</v>
      </c>
      <c r="S1120">
        <f>IF(Table4[[#This Row],[DisputedFlag]]="","",IF(Table4[[#This Row],[DisputedFlag]]="Yes",1,0))</f>
        <v>1</v>
      </c>
      <c r="T1120">
        <f>IF(Table4[[#This Row],[PaymentStatus]]="Open",1,0)</f>
        <v>0</v>
      </c>
      <c r="U1120">
        <f>IF(Table4[[#This Row],[InvoiceDate]]&lt;&gt;"",YEAR(Table4[[#This Row],[InvoiceDate]]),"")</f>
        <v>2013</v>
      </c>
    </row>
    <row r="1121" spans="1:21" x14ac:dyDescent="0.4">
      <c r="A1121" t="s">
        <v>1281</v>
      </c>
      <c r="B1121" t="s">
        <v>948</v>
      </c>
      <c r="C1121" t="s">
        <v>911</v>
      </c>
      <c r="D1121" s="1">
        <v>41364</v>
      </c>
      <c r="E1121" s="1">
        <v>41394</v>
      </c>
      <c r="F1121">
        <v>57.12</v>
      </c>
      <c r="H1121" t="s">
        <v>28</v>
      </c>
      <c r="I1121" s="1">
        <v>41364</v>
      </c>
      <c r="J1121">
        <v>2</v>
      </c>
      <c r="K1121" t="s">
        <v>834</v>
      </c>
      <c r="L1121">
        <v>406</v>
      </c>
      <c r="M1121" s="1">
        <v>41547</v>
      </c>
      <c r="N1121" t="s">
        <v>835</v>
      </c>
      <c r="O1121" t="s">
        <v>947</v>
      </c>
      <c r="P1121" t="s">
        <v>949</v>
      </c>
      <c r="Q1121" t="str">
        <f>IF(Table4[[#This Row],[DaysLate]]="","NA",IF(Table4[[#This Row],[DaysLate]]&lt;=0,"On Time",IF(Table4[[#This Row],[DaysLate]]&lt;=30,"1-30 Days",IF(Table4[[#This Row],[DaysLate]]&lt;=60,"30-60 Days",IF(Table4[[#This Row],[DaysLate]]&lt;=90,"60-90 Days","90+ Days")))))</f>
        <v>1-30 Days</v>
      </c>
      <c r="R1121">
        <f>IF(Table4[[#This Row],[DaysLate]]="","",IF(Table4[[#This Row],[DaysLate]]&gt;0,1,0))</f>
        <v>1</v>
      </c>
      <c r="S1121">
        <f>IF(Table4[[#This Row],[DisputedFlag]]="","",IF(Table4[[#This Row],[DisputedFlag]]="Yes",1,0))</f>
        <v>0</v>
      </c>
      <c r="T1121">
        <f>IF(Table4[[#This Row],[PaymentStatus]]="Open",1,0)</f>
        <v>0</v>
      </c>
      <c r="U1121">
        <f>IF(Table4[[#This Row],[InvoiceDate]]&lt;&gt;"",YEAR(Table4[[#This Row],[InvoiceDate]]),"")</f>
        <v>2013</v>
      </c>
    </row>
    <row r="1122" spans="1:21" x14ac:dyDescent="0.4">
      <c r="A1122" t="s">
        <v>1282</v>
      </c>
      <c r="B1122" t="s">
        <v>948</v>
      </c>
      <c r="C1122" t="s">
        <v>855</v>
      </c>
      <c r="D1122" s="1">
        <v>41254</v>
      </c>
      <c r="E1122" s="1">
        <v>41255</v>
      </c>
      <c r="F1122">
        <v>72.88</v>
      </c>
      <c r="H1122" t="s">
        <v>28</v>
      </c>
      <c r="I1122" s="1">
        <v>41254</v>
      </c>
      <c r="J1122">
        <v>0</v>
      </c>
      <c r="K1122" t="s">
        <v>834</v>
      </c>
      <c r="L1122">
        <v>406</v>
      </c>
      <c r="M1122" s="1">
        <v>41029</v>
      </c>
      <c r="N1122" t="s">
        <v>838</v>
      </c>
      <c r="O1122" t="s">
        <v>947</v>
      </c>
      <c r="P1122" t="s">
        <v>949</v>
      </c>
      <c r="Q1122" t="str">
        <f>IF(Table4[[#This Row],[DaysLate]]="","NA",IF(Table4[[#This Row],[DaysLate]]&lt;=0,"On Time",IF(Table4[[#This Row],[DaysLate]]&lt;=30,"1-30 Days",IF(Table4[[#This Row],[DaysLate]]&lt;=60,"30-60 Days",IF(Table4[[#This Row],[DaysLate]]&lt;=90,"60-90 Days","90+ Days")))))</f>
        <v>On Time</v>
      </c>
      <c r="R1122">
        <f>IF(Table4[[#This Row],[DaysLate]]="","",IF(Table4[[#This Row],[DaysLate]]&gt;0,1,0))</f>
        <v>0</v>
      </c>
      <c r="S1122">
        <f>IF(Table4[[#This Row],[DisputedFlag]]="","",IF(Table4[[#This Row],[DisputedFlag]]="Yes",1,0))</f>
        <v>0</v>
      </c>
      <c r="T1122">
        <f>IF(Table4[[#This Row],[PaymentStatus]]="Open",1,0)</f>
        <v>0</v>
      </c>
      <c r="U1122">
        <f>IF(Table4[[#This Row],[InvoiceDate]]&lt;&gt;"",YEAR(Table4[[#This Row],[InvoiceDate]]),"")</f>
        <v>2012</v>
      </c>
    </row>
    <row r="1123" spans="1:21" x14ac:dyDescent="0.4">
      <c r="A1123" t="s">
        <v>1283</v>
      </c>
      <c r="B1123" t="s">
        <v>948</v>
      </c>
      <c r="C1123" t="s">
        <v>931</v>
      </c>
      <c r="D1123" s="1">
        <v>41046</v>
      </c>
      <c r="E1123" s="1">
        <v>41076</v>
      </c>
      <c r="F1123">
        <v>41.29</v>
      </c>
      <c r="H1123" t="s">
        <v>28</v>
      </c>
      <c r="I1123" s="1">
        <v>41046</v>
      </c>
      <c r="J1123">
        <v>10</v>
      </c>
      <c r="K1123" t="s">
        <v>834</v>
      </c>
      <c r="L1123">
        <v>897</v>
      </c>
      <c r="M1123" s="1">
        <v>41484</v>
      </c>
      <c r="N1123" t="s">
        <v>835</v>
      </c>
      <c r="O1123" t="s">
        <v>947</v>
      </c>
      <c r="P1123" t="s">
        <v>949</v>
      </c>
      <c r="Q1123" t="str">
        <f>IF(Table4[[#This Row],[DaysLate]]="","NA",IF(Table4[[#This Row],[DaysLate]]&lt;=0,"On Time",IF(Table4[[#This Row],[DaysLate]]&lt;=30,"1-30 Days",IF(Table4[[#This Row],[DaysLate]]&lt;=60,"30-60 Days",IF(Table4[[#This Row],[DaysLate]]&lt;=90,"60-90 Days","90+ Days")))))</f>
        <v>1-30 Days</v>
      </c>
      <c r="R1123">
        <f>IF(Table4[[#This Row],[DaysLate]]="","",IF(Table4[[#This Row],[DaysLate]]&gt;0,1,0))</f>
        <v>1</v>
      </c>
      <c r="S1123">
        <f>IF(Table4[[#This Row],[DisputedFlag]]="","",IF(Table4[[#This Row],[DisputedFlag]]="Yes",1,0))</f>
        <v>0</v>
      </c>
      <c r="T1123">
        <f>IF(Table4[[#This Row],[PaymentStatus]]="Open",1,0)</f>
        <v>0</v>
      </c>
      <c r="U1123">
        <f>IF(Table4[[#This Row],[InvoiceDate]]&lt;&gt;"",YEAR(Table4[[#This Row],[InvoiceDate]]),"")</f>
        <v>2012</v>
      </c>
    </row>
    <row r="1124" spans="1:21" x14ac:dyDescent="0.4">
      <c r="A1124" t="s">
        <v>1284</v>
      </c>
      <c r="B1124" t="s">
        <v>948</v>
      </c>
      <c r="C1124" t="s">
        <v>840</v>
      </c>
      <c r="D1124" s="1">
        <v>41393</v>
      </c>
      <c r="E1124" s="1">
        <v>41423</v>
      </c>
      <c r="F1124">
        <v>54.5</v>
      </c>
      <c r="H1124" t="s">
        <v>28</v>
      </c>
      <c r="I1124" s="1">
        <v>41393</v>
      </c>
      <c r="J1124">
        <v>0</v>
      </c>
      <c r="K1124" t="s">
        <v>834</v>
      </c>
      <c r="L1124">
        <v>406</v>
      </c>
      <c r="M1124" s="1">
        <v>41064</v>
      </c>
      <c r="N1124" t="s">
        <v>838</v>
      </c>
      <c r="O1124" t="s">
        <v>947</v>
      </c>
      <c r="P1124" t="s">
        <v>949</v>
      </c>
      <c r="Q1124" t="str">
        <f>IF(Table4[[#This Row],[DaysLate]]="","NA",IF(Table4[[#This Row],[DaysLate]]&lt;=0,"On Time",IF(Table4[[#This Row],[DaysLate]]&lt;=30,"1-30 Days",IF(Table4[[#This Row],[DaysLate]]&lt;=60,"30-60 Days",IF(Table4[[#This Row],[DaysLate]]&lt;=90,"60-90 Days","90+ Days")))))</f>
        <v>On Time</v>
      </c>
      <c r="R1124">
        <f>IF(Table4[[#This Row],[DaysLate]]="","",IF(Table4[[#This Row],[DaysLate]]&gt;0,1,0))</f>
        <v>0</v>
      </c>
      <c r="S1124">
        <f>IF(Table4[[#This Row],[DisputedFlag]]="","",IF(Table4[[#This Row],[DisputedFlag]]="Yes",1,0))</f>
        <v>0</v>
      </c>
      <c r="T1124">
        <f>IF(Table4[[#This Row],[PaymentStatus]]="Open",1,0)</f>
        <v>0</v>
      </c>
      <c r="U1124">
        <f>IF(Table4[[#This Row],[InvoiceDate]]&lt;&gt;"",YEAR(Table4[[#This Row],[InvoiceDate]]),"")</f>
        <v>2013</v>
      </c>
    </row>
    <row r="1125" spans="1:21" x14ac:dyDescent="0.4">
      <c r="A1125" t="s">
        <v>1285</v>
      </c>
      <c r="B1125" t="s">
        <v>948</v>
      </c>
      <c r="C1125" t="s">
        <v>932</v>
      </c>
      <c r="D1125" s="1">
        <v>41208</v>
      </c>
      <c r="E1125" s="1">
        <v>41238</v>
      </c>
      <c r="F1125">
        <v>46.05</v>
      </c>
      <c r="H1125" t="s">
        <v>28</v>
      </c>
      <c r="I1125" s="1">
        <v>41208</v>
      </c>
      <c r="J1125">
        <v>0</v>
      </c>
      <c r="K1125" t="s">
        <v>834</v>
      </c>
      <c r="L1125">
        <v>818</v>
      </c>
      <c r="M1125" s="1">
        <v>41373</v>
      </c>
      <c r="N1125" t="s">
        <v>835</v>
      </c>
      <c r="O1125" t="s">
        <v>947</v>
      </c>
      <c r="P1125" t="s">
        <v>949</v>
      </c>
      <c r="Q1125" t="str">
        <f>IF(Table4[[#This Row],[DaysLate]]="","NA",IF(Table4[[#This Row],[DaysLate]]&lt;=0,"On Time",IF(Table4[[#This Row],[DaysLate]]&lt;=30,"1-30 Days",IF(Table4[[#This Row],[DaysLate]]&lt;=60,"30-60 Days",IF(Table4[[#This Row],[DaysLate]]&lt;=90,"60-90 Days","90+ Days")))))</f>
        <v>On Time</v>
      </c>
      <c r="R1125">
        <f>IF(Table4[[#This Row],[DaysLate]]="","",IF(Table4[[#This Row],[DaysLate]]&gt;0,1,0))</f>
        <v>0</v>
      </c>
      <c r="S1125">
        <f>IF(Table4[[#This Row],[DisputedFlag]]="","",IF(Table4[[#This Row],[DisputedFlag]]="Yes",1,0))</f>
        <v>0</v>
      </c>
      <c r="T1125">
        <f>IF(Table4[[#This Row],[PaymentStatus]]="Open",1,0)</f>
        <v>0</v>
      </c>
      <c r="U1125">
        <f>IF(Table4[[#This Row],[InvoiceDate]]&lt;&gt;"",YEAR(Table4[[#This Row],[InvoiceDate]]),"")</f>
        <v>2012</v>
      </c>
    </row>
    <row r="1126" spans="1:21" x14ac:dyDescent="0.4">
      <c r="A1126" t="s">
        <v>1286</v>
      </c>
      <c r="B1126" t="s">
        <v>948</v>
      </c>
      <c r="C1126" t="s">
        <v>916</v>
      </c>
      <c r="D1126" s="1">
        <v>41192</v>
      </c>
      <c r="E1126" s="1">
        <v>41163</v>
      </c>
      <c r="F1126">
        <v>45.31</v>
      </c>
      <c r="H1126" t="s">
        <v>28</v>
      </c>
      <c r="I1126" s="1">
        <v>41192</v>
      </c>
      <c r="J1126">
        <v>0</v>
      </c>
      <c r="K1126" t="s">
        <v>834</v>
      </c>
      <c r="L1126">
        <v>770</v>
      </c>
      <c r="M1126" s="1">
        <v>41394</v>
      </c>
      <c r="N1126" t="s">
        <v>835</v>
      </c>
      <c r="O1126" t="s">
        <v>947</v>
      </c>
      <c r="P1126" t="s">
        <v>949</v>
      </c>
      <c r="Q1126" t="str">
        <f>IF(Table4[[#This Row],[DaysLate]]="","NA",IF(Table4[[#This Row],[DaysLate]]&lt;=0,"On Time",IF(Table4[[#This Row],[DaysLate]]&lt;=30,"1-30 Days",IF(Table4[[#This Row],[DaysLate]]&lt;=60,"30-60 Days",IF(Table4[[#This Row],[DaysLate]]&lt;=90,"60-90 Days","90+ Days")))))</f>
        <v>On Time</v>
      </c>
      <c r="R1126">
        <f>IF(Table4[[#This Row],[DaysLate]]="","",IF(Table4[[#This Row],[DaysLate]]&gt;0,1,0))</f>
        <v>0</v>
      </c>
      <c r="S1126">
        <f>IF(Table4[[#This Row],[DisputedFlag]]="","",IF(Table4[[#This Row],[DisputedFlag]]="Yes",1,0))</f>
        <v>0</v>
      </c>
      <c r="T1126">
        <f>IF(Table4[[#This Row],[PaymentStatus]]="Open",1,0)</f>
        <v>0</v>
      </c>
      <c r="U1126">
        <f>IF(Table4[[#This Row],[InvoiceDate]]&lt;&gt;"",YEAR(Table4[[#This Row],[InvoiceDate]]),"")</f>
        <v>2012</v>
      </c>
    </row>
    <row r="1127" spans="1:21" x14ac:dyDescent="0.4">
      <c r="A1127" t="s">
        <v>1287</v>
      </c>
      <c r="B1127" t="s">
        <v>948</v>
      </c>
      <c r="C1127" t="s">
        <v>930</v>
      </c>
      <c r="D1127" s="1">
        <v>40965</v>
      </c>
      <c r="E1127" s="1">
        <v>40995</v>
      </c>
      <c r="F1127">
        <v>56.42</v>
      </c>
      <c r="H1127" t="s">
        <v>28</v>
      </c>
      <c r="I1127" s="1">
        <v>40965</v>
      </c>
      <c r="J1127">
        <v>0</v>
      </c>
      <c r="K1127" t="s">
        <v>834</v>
      </c>
      <c r="L1127">
        <v>391</v>
      </c>
      <c r="M1127" s="1">
        <v>41583</v>
      </c>
      <c r="N1127" t="s">
        <v>835</v>
      </c>
      <c r="O1127" t="s">
        <v>947</v>
      </c>
      <c r="P1127" t="s">
        <v>949</v>
      </c>
      <c r="Q1127" t="str">
        <f>IF(Table4[[#This Row],[DaysLate]]="","NA",IF(Table4[[#This Row],[DaysLate]]&lt;=0,"On Time",IF(Table4[[#This Row],[DaysLate]]&lt;=30,"1-30 Days",IF(Table4[[#This Row],[DaysLate]]&lt;=60,"30-60 Days",IF(Table4[[#This Row],[DaysLate]]&lt;=90,"60-90 Days","90+ Days")))))</f>
        <v>On Time</v>
      </c>
      <c r="R1127">
        <f>IF(Table4[[#This Row],[DaysLate]]="","",IF(Table4[[#This Row],[DaysLate]]&gt;0,1,0))</f>
        <v>0</v>
      </c>
      <c r="S1127">
        <f>IF(Table4[[#This Row],[DisputedFlag]]="","",IF(Table4[[#This Row],[DisputedFlag]]="Yes",1,0))</f>
        <v>0</v>
      </c>
      <c r="T1127">
        <f>IF(Table4[[#This Row],[PaymentStatus]]="Open",1,0)</f>
        <v>0</v>
      </c>
      <c r="U1127">
        <f>IF(Table4[[#This Row],[InvoiceDate]]&lt;&gt;"",YEAR(Table4[[#This Row],[InvoiceDate]]),"")</f>
        <v>2012</v>
      </c>
    </row>
    <row r="1128" spans="1:21" x14ac:dyDescent="0.4">
      <c r="A1128" t="s">
        <v>1288</v>
      </c>
      <c r="B1128" t="s">
        <v>948</v>
      </c>
      <c r="C1128" t="s">
        <v>860</v>
      </c>
      <c r="D1128" s="1">
        <v>41446</v>
      </c>
      <c r="E1128" s="1">
        <v>41476</v>
      </c>
      <c r="F1128">
        <v>58.4</v>
      </c>
      <c r="H1128" t="s">
        <v>28</v>
      </c>
      <c r="I1128" s="1">
        <v>41446</v>
      </c>
      <c r="J1128">
        <v>0</v>
      </c>
      <c r="K1128" t="s">
        <v>834</v>
      </c>
      <c r="L1128">
        <v>818</v>
      </c>
      <c r="M1128" s="1">
        <v>40960</v>
      </c>
      <c r="N1128" t="s">
        <v>838</v>
      </c>
      <c r="O1128" t="s">
        <v>947</v>
      </c>
      <c r="P1128" t="s">
        <v>949</v>
      </c>
      <c r="Q1128" t="str">
        <f>IF(Table4[[#This Row],[DaysLate]]="","NA",IF(Table4[[#This Row],[DaysLate]]&lt;=0,"On Time",IF(Table4[[#This Row],[DaysLate]]&lt;=30,"1-30 Days",IF(Table4[[#This Row],[DaysLate]]&lt;=60,"30-60 Days",IF(Table4[[#This Row],[DaysLate]]&lt;=90,"60-90 Days","90+ Days")))))</f>
        <v>On Time</v>
      </c>
      <c r="R1128">
        <f>IF(Table4[[#This Row],[DaysLate]]="","",IF(Table4[[#This Row],[DaysLate]]&gt;0,1,0))</f>
        <v>0</v>
      </c>
      <c r="S1128">
        <f>IF(Table4[[#This Row],[DisputedFlag]]="","",IF(Table4[[#This Row],[DisputedFlag]]="Yes",1,0))</f>
        <v>0</v>
      </c>
      <c r="T1128">
        <f>IF(Table4[[#This Row],[PaymentStatus]]="Open",1,0)</f>
        <v>0</v>
      </c>
      <c r="U1128">
        <f>IF(Table4[[#This Row],[InvoiceDate]]&lt;&gt;"",YEAR(Table4[[#This Row],[InvoiceDate]]),"")</f>
        <v>2013</v>
      </c>
    </row>
    <row r="1129" spans="1:21" x14ac:dyDescent="0.4">
      <c r="A1129" t="s">
        <v>1289</v>
      </c>
      <c r="B1129" t="s">
        <v>948</v>
      </c>
      <c r="C1129" t="s">
        <v>840</v>
      </c>
      <c r="D1129" s="1">
        <v>41615</v>
      </c>
      <c r="E1129" s="1">
        <v>41586</v>
      </c>
      <c r="F1129">
        <v>92.35</v>
      </c>
      <c r="H1129" t="s">
        <v>28</v>
      </c>
      <c r="I1129" s="1">
        <v>41615</v>
      </c>
      <c r="J1129">
        <v>1</v>
      </c>
      <c r="K1129" t="s">
        <v>834</v>
      </c>
      <c r="L1129">
        <v>406</v>
      </c>
      <c r="M1129" s="1">
        <v>41064</v>
      </c>
      <c r="N1129" t="s">
        <v>838</v>
      </c>
      <c r="O1129" t="s">
        <v>947</v>
      </c>
      <c r="P1129" t="s">
        <v>949</v>
      </c>
      <c r="Q1129" t="str">
        <f>IF(Table4[[#This Row],[DaysLate]]="","NA",IF(Table4[[#This Row],[DaysLate]]&lt;=0,"On Time",IF(Table4[[#This Row],[DaysLate]]&lt;=30,"1-30 Days",IF(Table4[[#This Row],[DaysLate]]&lt;=60,"30-60 Days",IF(Table4[[#This Row],[DaysLate]]&lt;=90,"60-90 Days","90+ Days")))))</f>
        <v>1-30 Days</v>
      </c>
      <c r="R1129">
        <f>IF(Table4[[#This Row],[DaysLate]]="","",IF(Table4[[#This Row],[DaysLate]]&gt;0,1,0))</f>
        <v>1</v>
      </c>
      <c r="S1129">
        <f>IF(Table4[[#This Row],[DisputedFlag]]="","",IF(Table4[[#This Row],[DisputedFlag]]="Yes",1,0))</f>
        <v>0</v>
      </c>
      <c r="T1129">
        <f>IF(Table4[[#This Row],[PaymentStatus]]="Open",1,0)</f>
        <v>0</v>
      </c>
      <c r="U1129">
        <f>IF(Table4[[#This Row],[InvoiceDate]]&lt;&gt;"",YEAR(Table4[[#This Row],[InvoiceDate]]),"")</f>
        <v>2013</v>
      </c>
    </row>
    <row r="1130" spans="1:21" x14ac:dyDescent="0.4">
      <c r="A1130" t="s">
        <v>1290</v>
      </c>
      <c r="B1130" t="s">
        <v>948</v>
      </c>
      <c r="C1130" t="s">
        <v>885</v>
      </c>
      <c r="D1130" s="1">
        <v>41268</v>
      </c>
      <c r="E1130" s="1">
        <v>41298</v>
      </c>
      <c r="F1130">
        <v>59.32</v>
      </c>
      <c r="H1130" t="s">
        <v>28</v>
      </c>
      <c r="I1130" s="1">
        <v>41268</v>
      </c>
      <c r="J1130">
        <v>0</v>
      </c>
      <c r="K1130" t="s">
        <v>834</v>
      </c>
      <c r="L1130">
        <v>391</v>
      </c>
      <c r="M1130" s="1">
        <v>41521</v>
      </c>
      <c r="N1130" t="s">
        <v>835</v>
      </c>
      <c r="O1130" t="s">
        <v>947</v>
      </c>
      <c r="P1130" t="s">
        <v>949</v>
      </c>
      <c r="Q1130" t="str">
        <f>IF(Table4[[#This Row],[DaysLate]]="","NA",IF(Table4[[#This Row],[DaysLate]]&lt;=0,"On Time",IF(Table4[[#This Row],[DaysLate]]&lt;=30,"1-30 Days",IF(Table4[[#This Row],[DaysLate]]&lt;=60,"30-60 Days",IF(Table4[[#This Row],[DaysLate]]&lt;=90,"60-90 Days","90+ Days")))))</f>
        <v>On Time</v>
      </c>
      <c r="R1130">
        <f>IF(Table4[[#This Row],[DaysLate]]="","",IF(Table4[[#This Row],[DaysLate]]&gt;0,1,0))</f>
        <v>0</v>
      </c>
      <c r="S1130">
        <f>IF(Table4[[#This Row],[DisputedFlag]]="","",IF(Table4[[#This Row],[DisputedFlag]]="Yes",1,0))</f>
        <v>0</v>
      </c>
      <c r="T1130">
        <f>IF(Table4[[#This Row],[PaymentStatus]]="Open",1,0)</f>
        <v>0</v>
      </c>
      <c r="U1130">
        <f>IF(Table4[[#This Row],[InvoiceDate]]&lt;&gt;"",YEAR(Table4[[#This Row],[InvoiceDate]]),"")</f>
        <v>2012</v>
      </c>
    </row>
    <row r="1131" spans="1:21" x14ac:dyDescent="0.4">
      <c r="A1131" t="s">
        <v>1291</v>
      </c>
      <c r="B1131" t="s">
        <v>948</v>
      </c>
      <c r="C1131" t="s">
        <v>876</v>
      </c>
      <c r="D1131" s="1">
        <v>40957</v>
      </c>
      <c r="E1131" s="1">
        <v>40987</v>
      </c>
      <c r="F1131">
        <v>72.180000000000007</v>
      </c>
      <c r="H1131" t="s">
        <v>28</v>
      </c>
      <c r="I1131" s="1">
        <v>40957</v>
      </c>
      <c r="J1131">
        <v>16</v>
      </c>
      <c r="K1131" t="s">
        <v>837</v>
      </c>
      <c r="L1131">
        <v>406</v>
      </c>
      <c r="M1131" s="1">
        <v>41352</v>
      </c>
      <c r="N1131" t="s">
        <v>835</v>
      </c>
      <c r="O1131" t="s">
        <v>947</v>
      </c>
      <c r="P1131" t="s">
        <v>949</v>
      </c>
      <c r="Q1131" t="str">
        <f>IF(Table4[[#This Row],[DaysLate]]="","NA",IF(Table4[[#This Row],[DaysLate]]&lt;=0,"On Time",IF(Table4[[#This Row],[DaysLate]]&lt;=30,"1-30 Days",IF(Table4[[#This Row],[DaysLate]]&lt;=60,"30-60 Days",IF(Table4[[#This Row],[DaysLate]]&lt;=90,"60-90 Days","90+ Days")))))</f>
        <v>1-30 Days</v>
      </c>
      <c r="R1131">
        <f>IF(Table4[[#This Row],[DaysLate]]="","",IF(Table4[[#This Row],[DaysLate]]&gt;0,1,0))</f>
        <v>1</v>
      </c>
      <c r="S1131">
        <f>IF(Table4[[#This Row],[DisputedFlag]]="","",IF(Table4[[#This Row],[DisputedFlag]]="Yes",1,0))</f>
        <v>1</v>
      </c>
      <c r="T1131">
        <f>IF(Table4[[#This Row],[PaymentStatus]]="Open",1,0)</f>
        <v>0</v>
      </c>
      <c r="U1131">
        <f>IF(Table4[[#This Row],[InvoiceDate]]&lt;&gt;"",YEAR(Table4[[#This Row],[InvoiceDate]]),"")</f>
        <v>2012</v>
      </c>
    </row>
    <row r="1132" spans="1:21" x14ac:dyDescent="0.4">
      <c r="A1132" t="s">
        <v>1292</v>
      </c>
      <c r="B1132" t="s">
        <v>948</v>
      </c>
      <c r="C1132" t="s">
        <v>894</v>
      </c>
      <c r="D1132" s="1">
        <v>40923</v>
      </c>
      <c r="E1132" s="1">
        <v>40953</v>
      </c>
      <c r="F1132">
        <v>48.64</v>
      </c>
      <c r="H1132" t="s">
        <v>28</v>
      </c>
      <c r="I1132" s="1">
        <v>40923</v>
      </c>
      <c r="J1132">
        <v>2</v>
      </c>
      <c r="K1132" t="s">
        <v>837</v>
      </c>
      <c r="L1132">
        <v>406</v>
      </c>
      <c r="M1132" s="1">
        <v>41167</v>
      </c>
      <c r="N1132" t="s">
        <v>835</v>
      </c>
      <c r="O1132" t="s">
        <v>947</v>
      </c>
      <c r="P1132" t="s">
        <v>949</v>
      </c>
      <c r="Q1132" t="str">
        <f>IF(Table4[[#This Row],[DaysLate]]="","NA",IF(Table4[[#This Row],[DaysLate]]&lt;=0,"On Time",IF(Table4[[#This Row],[DaysLate]]&lt;=30,"1-30 Days",IF(Table4[[#This Row],[DaysLate]]&lt;=60,"30-60 Days",IF(Table4[[#This Row],[DaysLate]]&lt;=90,"60-90 Days","90+ Days")))))</f>
        <v>1-30 Days</v>
      </c>
      <c r="R1132">
        <f>IF(Table4[[#This Row],[DaysLate]]="","",IF(Table4[[#This Row],[DaysLate]]&gt;0,1,0))</f>
        <v>1</v>
      </c>
      <c r="S1132">
        <f>IF(Table4[[#This Row],[DisputedFlag]]="","",IF(Table4[[#This Row],[DisputedFlag]]="Yes",1,0))</f>
        <v>1</v>
      </c>
      <c r="T1132">
        <f>IF(Table4[[#This Row],[PaymentStatus]]="Open",1,0)</f>
        <v>0</v>
      </c>
      <c r="U1132">
        <f>IF(Table4[[#This Row],[InvoiceDate]]&lt;&gt;"",YEAR(Table4[[#This Row],[InvoiceDate]]),"")</f>
        <v>2012</v>
      </c>
    </row>
    <row r="1133" spans="1:21" x14ac:dyDescent="0.4">
      <c r="A1133" t="s">
        <v>1293</v>
      </c>
      <c r="B1133" t="s">
        <v>948</v>
      </c>
      <c r="C1133" t="s">
        <v>933</v>
      </c>
      <c r="D1133" s="1">
        <v>41168</v>
      </c>
      <c r="E1133" s="1">
        <v>41198</v>
      </c>
      <c r="F1133">
        <v>58.21</v>
      </c>
      <c r="H1133" t="s">
        <v>28</v>
      </c>
      <c r="I1133" s="1">
        <v>41168</v>
      </c>
      <c r="J1133">
        <v>0</v>
      </c>
      <c r="K1133" t="s">
        <v>834</v>
      </c>
      <c r="L1133">
        <v>897</v>
      </c>
      <c r="M1133" s="1">
        <v>41555</v>
      </c>
      <c r="N1133" t="s">
        <v>835</v>
      </c>
      <c r="O1133" t="s">
        <v>947</v>
      </c>
      <c r="P1133" t="s">
        <v>949</v>
      </c>
      <c r="Q1133" t="str">
        <f>IF(Table4[[#This Row],[DaysLate]]="","NA",IF(Table4[[#This Row],[DaysLate]]&lt;=0,"On Time",IF(Table4[[#This Row],[DaysLate]]&lt;=30,"1-30 Days",IF(Table4[[#This Row],[DaysLate]]&lt;=60,"30-60 Days",IF(Table4[[#This Row],[DaysLate]]&lt;=90,"60-90 Days","90+ Days")))))</f>
        <v>On Time</v>
      </c>
      <c r="R1133">
        <f>IF(Table4[[#This Row],[DaysLate]]="","",IF(Table4[[#This Row],[DaysLate]]&gt;0,1,0))</f>
        <v>0</v>
      </c>
      <c r="S1133">
        <f>IF(Table4[[#This Row],[DisputedFlag]]="","",IF(Table4[[#This Row],[DisputedFlag]]="Yes",1,0))</f>
        <v>0</v>
      </c>
      <c r="T1133">
        <f>IF(Table4[[#This Row],[PaymentStatus]]="Open",1,0)</f>
        <v>0</v>
      </c>
      <c r="U1133">
        <f>IF(Table4[[#This Row],[InvoiceDate]]&lt;&gt;"",YEAR(Table4[[#This Row],[InvoiceDate]]),"")</f>
        <v>2012</v>
      </c>
    </row>
    <row r="1134" spans="1:21" x14ac:dyDescent="0.4">
      <c r="A1134" t="s">
        <v>1294</v>
      </c>
      <c r="B1134" t="s">
        <v>948</v>
      </c>
      <c r="C1134" t="s">
        <v>913</v>
      </c>
      <c r="D1134" s="1">
        <v>41530</v>
      </c>
      <c r="E1134" s="1">
        <v>41560</v>
      </c>
      <c r="F1134">
        <v>76.03</v>
      </c>
      <c r="H1134" t="s">
        <v>28</v>
      </c>
      <c r="I1134" s="1">
        <v>41530</v>
      </c>
      <c r="J1134">
        <v>0</v>
      </c>
      <c r="K1134" t="s">
        <v>834</v>
      </c>
      <c r="L1134">
        <v>818</v>
      </c>
      <c r="M1134" s="1">
        <v>41470</v>
      </c>
      <c r="N1134" t="s">
        <v>838</v>
      </c>
      <c r="O1134" t="s">
        <v>947</v>
      </c>
      <c r="P1134" t="s">
        <v>949</v>
      </c>
      <c r="Q1134" t="str">
        <f>IF(Table4[[#This Row],[DaysLate]]="","NA",IF(Table4[[#This Row],[DaysLate]]&lt;=0,"On Time",IF(Table4[[#This Row],[DaysLate]]&lt;=30,"1-30 Days",IF(Table4[[#This Row],[DaysLate]]&lt;=60,"30-60 Days",IF(Table4[[#This Row],[DaysLate]]&lt;=90,"60-90 Days","90+ Days")))))</f>
        <v>On Time</v>
      </c>
      <c r="R1134">
        <f>IF(Table4[[#This Row],[DaysLate]]="","",IF(Table4[[#This Row],[DaysLate]]&gt;0,1,0))</f>
        <v>0</v>
      </c>
      <c r="S1134">
        <f>IF(Table4[[#This Row],[DisputedFlag]]="","",IF(Table4[[#This Row],[DisputedFlag]]="Yes",1,0))</f>
        <v>0</v>
      </c>
      <c r="T1134">
        <f>IF(Table4[[#This Row],[PaymentStatus]]="Open",1,0)</f>
        <v>0</v>
      </c>
      <c r="U1134">
        <f>IF(Table4[[#This Row],[InvoiceDate]]&lt;&gt;"",YEAR(Table4[[#This Row],[InvoiceDate]]),"")</f>
        <v>2013</v>
      </c>
    </row>
    <row r="1135" spans="1:21" x14ac:dyDescent="0.4">
      <c r="A1135" t="s">
        <v>1295</v>
      </c>
      <c r="B1135" t="s">
        <v>948</v>
      </c>
      <c r="C1135" t="s">
        <v>847</v>
      </c>
      <c r="D1135" s="1">
        <v>40986</v>
      </c>
      <c r="E1135" s="1">
        <v>41016</v>
      </c>
      <c r="F1135">
        <v>60.93</v>
      </c>
      <c r="H1135" t="s">
        <v>28</v>
      </c>
      <c r="I1135" s="1">
        <v>40986</v>
      </c>
      <c r="J1135">
        <v>0</v>
      </c>
      <c r="K1135" t="s">
        <v>834</v>
      </c>
      <c r="L1135">
        <v>770</v>
      </c>
      <c r="M1135" s="1">
        <v>41274</v>
      </c>
      <c r="N1135" t="s">
        <v>835</v>
      </c>
      <c r="O1135" t="s">
        <v>947</v>
      </c>
      <c r="P1135" t="s">
        <v>949</v>
      </c>
      <c r="Q1135" t="str">
        <f>IF(Table4[[#This Row],[DaysLate]]="","NA",IF(Table4[[#This Row],[DaysLate]]&lt;=0,"On Time",IF(Table4[[#This Row],[DaysLate]]&lt;=30,"1-30 Days",IF(Table4[[#This Row],[DaysLate]]&lt;=60,"30-60 Days",IF(Table4[[#This Row],[DaysLate]]&lt;=90,"60-90 Days","90+ Days")))))</f>
        <v>On Time</v>
      </c>
      <c r="R1135">
        <f>IF(Table4[[#This Row],[DaysLate]]="","",IF(Table4[[#This Row],[DaysLate]]&gt;0,1,0))</f>
        <v>0</v>
      </c>
      <c r="S1135">
        <f>IF(Table4[[#This Row],[DisputedFlag]]="","",IF(Table4[[#This Row],[DisputedFlag]]="Yes",1,0))</f>
        <v>0</v>
      </c>
      <c r="T1135">
        <f>IF(Table4[[#This Row],[PaymentStatus]]="Open",1,0)</f>
        <v>0</v>
      </c>
      <c r="U1135">
        <f>IF(Table4[[#This Row],[InvoiceDate]]&lt;&gt;"",YEAR(Table4[[#This Row],[InvoiceDate]]),"")</f>
        <v>2012</v>
      </c>
    </row>
    <row r="1136" spans="1:21" x14ac:dyDescent="0.4">
      <c r="A1136" t="s">
        <v>1296</v>
      </c>
      <c r="B1136" t="s">
        <v>948</v>
      </c>
      <c r="C1136" t="s">
        <v>896</v>
      </c>
      <c r="D1136" s="1">
        <v>41195</v>
      </c>
      <c r="E1136" s="1">
        <v>41254</v>
      </c>
      <c r="F1136">
        <v>58.41</v>
      </c>
      <c r="H1136" t="s">
        <v>28</v>
      </c>
      <c r="I1136" s="1">
        <v>41195</v>
      </c>
      <c r="J1136">
        <v>0</v>
      </c>
      <c r="K1136" t="s">
        <v>834</v>
      </c>
      <c r="L1136">
        <v>818</v>
      </c>
      <c r="M1136" s="1">
        <v>41392</v>
      </c>
      <c r="N1136" t="s">
        <v>835</v>
      </c>
      <c r="O1136" t="s">
        <v>947</v>
      </c>
      <c r="P1136" t="s">
        <v>949</v>
      </c>
      <c r="Q1136" t="str">
        <f>IF(Table4[[#This Row],[DaysLate]]="","NA",IF(Table4[[#This Row],[DaysLate]]&lt;=0,"On Time",IF(Table4[[#This Row],[DaysLate]]&lt;=30,"1-30 Days",IF(Table4[[#This Row],[DaysLate]]&lt;=60,"30-60 Days",IF(Table4[[#This Row],[DaysLate]]&lt;=90,"60-90 Days","90+ Days")))))</f>
        <v>On Time</v>
      </c>
      <c r="R1136">
        <f>IF(Table4[[#This Row],[DaysLate]]="","",IF(Table4[[#This Row],[DaysLate]]&gt;0,1,0))</f>
        <v>0</v>
      </c>
      <c r="S1136">
        <f>IF(Table4[[#This Row],[DisputedFlag]]="","",IF(Table4[[#This Row],[DisputedFlag]]="Yes",1,0))</f>
        <v>0</v>
      </c>
      <c r="T1136">
        <f>IF(Table4[[#This Row],[PaymentStatus]]="Open",1,0)</f>
        <v>0</v>
      </c>
      <c r="U1136">
        <f>IF(Table4[[#This Row],[InvoiceDate]]&lt;&gt;"",YEAR(Table4[[#This Row],[InvoiceDate]]),"")</f>
        <v>2012</v>
      </c>
    </row>
    <row r="1137" spans="1:21" x14ac:dyDescent="0.4">
      <c r="A1137" t="s">
        <v>1297</v>
      </c>
      <c r="B1137" t="s">
        <v>948</v>
      </c>
      <c r="C1137" t="s">
        <v>921</v>
      </c>
      <c r="D1137" s="1">
        <v>41081</v>
      </c>
      <c r="E1137" s="1">
        <v>41111</v>
      </c>
      <c r="F1137">
        <v>90</v>
      </c>
      <c r="H1137" t="s">
        <v>28</v>
      </c>
      <c r="I1137" s="1">
        <v>41081</v>
      </c>
      <c r="J1137">
        <v>0</v>
      </c>
      <c r="K1137" t="s">
        <v>834</v>
      </c>
      <c r="L1137">
        <v>818</v>
      </c>
      <c r="M1137" s="1">
        <v>41563</v>
      </c>
      <c r="N1137" t="s">
        <v>835</v>
      </c>
      <c r="O1137" t="s">
        <v>947</v>
      </c>
      <c r="P1137" t="s">
        <v>949</v>
      </c>
      <c r="Q1137" t="str">
        <f>IF(Table4[[#This Row],[DaysLate]]="","NA",IF(Table4[[#This Row],[DaysLate]]&lt;=0,"On Time",IF(Table4[[#This Row],[DaysLate]]&lt;=30,"1-30 Days",IF(Table4[[#This Row],[DaysLate]]&lt;=60,"30-60 Days",IF(Table4[[#This Row],[DaysLate]]&lt;=90,"60-90 Days","90+ Days")))))</f>
        <v>On Time</v>
      </c>
      <c r="R1137">
        <f>IF(Table4[[#This Row],[DaysLate]]="","",IF(Table4[[#This Row],[DaysLate]]&gt;0,1,0))</f>
        <v>0</v>
      </c>
      <c r="S1137">
        <f>IF(Table4[[#This Row],[DisputedFlag]]="","",IF(Table4[[#This Row],[DisputedFlag]]="Yes",1,0))</f>
        <v>0</v>
      </c>
      <c r="T1137">
        <f>IF(Table4[[#This Row],[PaymentStatus]]="Open",1,0)</f>
        <v>0</v>
      </c>
      <c r="U1137">
        <f>IF(Table4[[#This Row],[InvoiceDate]]&lt;&gt;"",YEAR(Table4[[#This Row],[InvoiceDate]]),"")</f>
        <v>2012</v>
      </c>
    </row>
    <row r="1138" spans="1:21" x14ac:dyDescent="0.4">
      <c r="A1138" t="s">
        <v>1298</v>
      </c>
      <c r="B1138" t="s">
        <v>948</v>
      </c>
      <c r="C1138" t="s">
        <v>860</v>
      </c>
      <c r="D1138" s="1">
        <v>41203</v>
      </c>
      <c r="E1138" s="1">
        <v>41233</v>
      </c>
      <c r="F1138">
        <v>41.84</v>
      </c>
      <c r="H1138" t="s">
        <v>28</v>
      </c>
      <c r="I1138" s="1">
        <v>41203</v>
      </c>
      <c r="J1138">
        <v>0</v>
      </c>
      <c r="K1138" t="s">
        <v>834</v>
      </c>
      <c r="L1138">
        <v>818</v>
      </c>
      <c r="M1138" s="1">
        <v>40960</v>
      </c>
      <c r="N1138" t="s">
        <v>838</v>
      </c>
      <c r="O1138" t="s">
        <v>947</v>
      </c>
      <c r="P1138" t="s">
        <v>949</v>
      </c>
      <c r="Q1138" t="str">
        <f>IF(Table4[[#This Row],[DaysLate]]="","NA",IF(Table4[[#This Row],[DaysLate]]&lt;=0,"On Time",IF(Table4[[#This Row],[DaysLate]]&lt;=30,"1-30 Days",IF(Table4[[#This Row],[DaysLate]]&lt;=60,"30-60 Days",IF(Table4[[#This Row],[DaysLate]]&lt;=90,"60-90 Days","90+ Days")))))</f>
        <v>On Time</v>
      </c>
      <c r="R1138">
        <f>IF(Table4[[#This Row],[DaysLate]]="","",IF(Table4[[#This Row],[DaysLate]]&gt;0,1,0))</f>
        <v>0</v>
      </c>
      <c r="S1138">
        <f>IF(Table4[[#This Row],[DisputedFlag]]="","",IF(Table4[[#This Row],[DisputedFlag]]="Yes",1,0))</f>
        <v>0</v>
      </c>
      <c r="T1138">
        <f>IF(Table4[[#This Row],[PaymentStatus]]="Open",1,0)</f>
        <v>0</v>
      </c>
      <c r="U1138">
        <f>IF(Table4[[#This Row],[InvoiceDate]]&lt;&gt;"",YEAR(Table4[[#This Row],[InvoiceDate]]),"")</f>
        <v>2012</v>
      </c>
    </row>
    <row r="1139" spans="1:21" x14ac:dyDescent="0.4">
      <c r="A1139" t="s">
        <v>1299</v>
      </c>
      <c r="B1139" t="s">
        <v>948</v>
      </c>
      <c r="C1139" t="s">
        <v>847</v>
      </c>
      <c r="D1139" s="1">
        <v>41577</v>
      </c>
      <c r="E1139" s="1">
        <v>41607</v>
      </c>
      <c r="F1139">
        <v>61.54</v>
      </c>
      <c r="H1139" t="s">
        <v>28</v>
      </c>
      <c r="I1139" s="1">
        <v>41577</v>
      </c>
      <c r="J1139">
        <v>0</v>
      </c>
      <c r="K1139" t="s">
        <v>834</v>
      </c>
      <c r="L1139">
        <v>770</v>
      </c>
      <c r="M1139" s="1">
        <v>41274</v>
      </c>
      <c r="N1139" t="s">
        <v>838</v>
      </c>
      <c r="O1139" t="s">
        <v>947</v>
      </c>
      <c r="P1139" t="s">
        <v>949</v>
      </c>
      <c r="Q1139" t="str">
        <f>IF(Table4[[#This Row],[DaysLate]]="","NA",IF(Table4[[#This Row],[DaysLate]]&lt;=0,"On Time",IF(Table4[[#This Row],[DaysLate]]&lt;=30,"1-30 Days",IF(Table4[[#This Row],[DaysLate]]&lt;=60,"30-60 Days",IF(Table4[[#This Row],[DaysLate]]&lt;=90,"60-90 Days","90+ Days")))))</f>
        <v>On Time</v>
      </c>
      <c r="R1139">
        <f>IF(Table4[[#This Row],[DaysLate]]="","",IF(Table4[[#This Row],[DaysLate]]&gt;0,1,0))</f>
        <v>0</v>
      </c>
      <c r="S1139">
        <f>IF(Table4[[#This Row],[DisputedFlag]]="","",IF(Table4[[#This Row],[DisputedFlag]]="Yes",1,0))</f>
        <v>0</v>
      </c>
      <c r="T1139">
        <f>IF(Table4[[#This Row],[PaymentStatus]]="Open",1,0)</f>
        <v>0</v>
      </c>
      <c r="U1139">
        <f>IF(Table4[[#This Row],[InvoiceDate]]&lt;&gt;"",YEAR(Table4[[#This Row],[InvoiceDate]]),"")</f>
        <v>2013</v>
      </c>
    </row>
    <row r="1140" spans="1:21" x14ac:dyDescent="0.4">
      <c r="A1140" t="s">
        <v>1300</v>
      </c>
      <c r="B1140" t="s">
        <v>948</v>
      </c>
      <c r="C1140" t="s">
        <v>883</v>
      </c>
      <c r="D1140" s="1">
        <v>40977</v>
      </c>
      <c r="E1140" s="1">
        <v>40978</v>
      </c>
      <c r="F1140">
        <v>28.51</v>
      </c>
      <c r="H1140" t="s">
        <v>28</v>
      </c>
      <c r="I1140" s="1">
        <v>40977</v>
      </c>
      <c r="J1140">
        <v>10</v>
      </c>
      <c r="K1140" t="s">
        <v>834</v>
      </c>
      <c r="L1140">
        <v>897</v>
      </c>
      <c r="M1140" s="1">
        <v>41084</v>
      </c>
      <c r="N1140" t="s">
        <v>838</v>
      </c>
      <c r="O1140" t="s">
        <v>947</v>
      </c>
      <c r="P1140" t="s">
        <v>949</v>
      </c>
      <c r="Q1140" t="str">
        <f>IF(Table4[[#This Row],[DaysLate]]="","NA",IF(Table4[[#This Row],[DaysLate]]&lt;=0,"On Time",IF(Table4[[#This Row],[DaysLate]]&lt;=30,"1-30 Days",IF(Table4[[#This Row],[DaysLate]]&lt;=60,"30-60 Days",IF(Table4[[#This Row],[DaysLate]]&lt;=90,"60-90 Days","90+ Days")))))</f>
        <v>1-30 Days</v>
      </c>
      <c r="R1140">
        <f>IF(Table4[[#This Row],[DaysLate]]="","",IF(Table4[[#This Row],[DaysLate]]&gt;0,1,0))</f>
        <v>1</v>
      </c>
      <c r="S1140">
        <f>IF(Table4[[#This Row],[DisputedFlag]]="","",IF(Table4[[#This Row],[DisputedFlag]]="Yes",1,0))</f>
        <v>0</v>
      </c>
      <c r="T1140">
        <f>IF(Table4[[#This Row],[PaymentStatus]]="Open",1,0)</f>
        <v>0</v>
      </c>
      <c r="U1140">
        <f>IF(Table4[[#This Row],[InvoiceDate]]&lt;&gt;"",YEAR(Table4[[#This Row],[InvoiceDate]]),"")</f>
        <v>2012</v>
      </c>
    </row>
    <row r="1141" spans="1:21" x14ac:dyDescent="0.4">
      <c r="A1141" t="s">
        <v>1301</v>
      </c>
      <c r="B1141" t="s">
        <v>948</v>
      </c>
      <c r="C1141" t="s">
        <v>931</v>
      </c>
      <c r="D1141" s="1">
        <v>41604</v>
      </c>
      <c r="E1141" s="1">
        <v>41634</v>
      </c>
      <c r="F1141">
        <v>52.38</v>
      </c>
      <c r="H1141" t="s">
        <v>28</v>
      </c>
      <c r="I1141" s="1">
        <v>41604</v>
      </c>
      <c r="J1141">
        <v>5</v>
      </c>
      <c r="K1141" t="s">
        <v>834</v>
      </c>
      <c r="L1141">
        <v>897</v>
      </c>
      <c r="M1141" s="1">
        <v>41484</v>
      </c>
      <c r="N1141" t="s">
        <v>838</v>
      </c>
      <c r="O1141" t="s">
        <v>947</v>
      </c>
      <c r="P1141" t="s">
        <v>949</v>
      </c>
      <c r="Q1141" t="str">
        <f>IF(Table4[[#This Row],[DaysLate]]="","NA",IF(Table4[[#This Row],[DaysLate]]&lt;=0,"On Time",IF(Table4[[#This Row],[DaysLate]]&lt;=30,"1-30 Days",IF(Table4[[#This Row],[DaysLate]]&lt;=60,"30-60 Days",IF(Table4[[#This Row],[DaysLate]]&lt;=90,"60-90 Days","90+ Days")))))</f>
        <v>1-30 Days</v>
      </c>
      <c r="R1141">
        <f>IF(Table4[[#This Row],[DaysLate]]="","",IF(Table4[[#This Row],[DaysLate]]&gt;0,1,0))</f>
        <v>1</v>
      </c>
      <c r="S1141">
        <f>IF(Table4[[#This Row],[DisputedFlag]]="","",IF(Table4[[#This Row],[DisputedFlag]]="Yes",1,0))</f>
        <v>0</v>
      </c>
      <c r="T1141">
        <f>IF(Table4[[#This Row],[PaymentStatus]]="Open",1,0)</f>
        <v>0</v>
      </c>
      <c r="U1141">
        <f>IF(Table4[[#This Row],[InvoiceDate]]&lt;&gt;"",YEAR(Table4[[#This Row],[InvoiceDate]]),"")</f>
        <v>2013</v>
      </c>
    </row>
    <row r="1142" spans="1:21" x14ac:dyDescent="0.4">
      <c r="A1142" t="s">
        <v>1302</v>
      </c>
      <c r="B1142" t="s">
        <v>948</v>
      </c>
      <c r="C1142" t="s">
        <v>917</v>
      </c>
      <c r="D1142" s="1">
        <v>41325</v>
      </c>
      <c r="E1142" s="1">
        <v>41355</v>
      </c>
      <c r="F1142">
        <v>53.11</v>
      </c>
      <c r="H1142" t="s">
        <v>28</v>
      </c>
      <c r="I1142" s="1">
        <v>41325</v>
      </c>
      <c r="J1142">
        <v>5</v>
      </c>
      <c r="K1142" t="s">
        <v>834</v>
      </c>
      <c r="L1142">
        <v>818</v>
      </c>
      <c r="M1142" s="1">
        <v>41515</v>
      </c>
      <c r="N1142" t="s">
        <v>835</v>
      </c>
      <c r="O1142" t="s">
        <v>947</v>
      </c>
      <c r="P1142" t="s">
        <v>949</v>
      </c>
      <c r="Q1142" t="str">
        <f>IF(Table4[[#This Row],[DaysLate]]="","NA",IF(Table4[[#This Row],[DaysLate]]&lt;=0,"On Time",IF(Table4[[#This Row],[DaysLate]]&lt;=30,"1-30 Days",IF(Table4[[#This Row],[DaysLate]]&lt;=60,"30-60 Days",IF(Table4[[#This Row],[DaysLate]]&lt;=90,"60-90 Days","90+ Days")))))</f>
        <v>1-30 Days</v>
      </c>
      <c r="R1142">
        <f>IF(Table4[[#This Row],[DaysLate]]="","",IF(Table4[[#This Row],[DaysLate]]&gt;0,1,0))</f>
        <v>1</v>
      </c>
      <c r="S1142">
        <f>IF(Table4[[#This Row],[DisputedFlag]]="","",IF(Table4[[#This Row],[DisputedFlag]]="Yes",1,0))</f>
        <v>0</v>
      </c>
      <c r="T1142">
        <f>IF(Table4[[#This Row],[PaymentStatus]]="Open",1,0)</f>
        <v>0</v>
      </c>
      <c r="U1142">
        <f>IF(Table4[[#This Row],[InvoiceDate]]&lt;&gt;"",YEAR(Table4[[#This Row],[InvoiceDate]]),"")</f>
        <v>2013</v>
      </c>
    </row>
    <row r="1143" spans="1:21" x14ac:dyDescent="0.4">
      <c r="A1143" t="s">
        <v>1303</v>
      </c>
      <c r="B1143" t="s">
        <v>948</v>
      </c>
      <c r="C1143" t="s">
        <v>875</v>
      </c>
      <c r="D1143" s="1">
        <v>40910</v>
      </c>
      <c r="E1143" s="1">
        <v>40942</v>
      </c>
      <c r="F1143">
        <v>80.31</v>
      </c>
      <c r="H1143" t="s">
        <v>28</v>
      </c>
      <c r="I1143" s="1">
        <v>40910</v>
      </c>
      <c r="J1143">
        <v>12</v>
      </c>
      <c r="K1143" t="s">
        <v>834</v>
      </c>
      <c r="L1143">
        <v>391</v>
      </c>
      <c r="M1143" s="1">
        <v>40947</v>
      </c>
      <c r="N1143" t="s">
        <v>835</v>
      </c>
      <c r="O1143" t="s">
        <v>947</v>
      </c>
      <c r="P1143" t="s">
        <v>949</v>
      </c>
      <c r="Q1143" t="str">
        <f>IF(Table4[[#This Row],[DaysLate]]="","NA",IF(Table4[[#This Row],[DaysLate]]&lt;=0,"On Time",IF(Table4[[#This Row],[DaysLate]]&lt;=30,"1-30 Days",IF(Table4[[#This Row],[DaysLate]]&lt;=60,"30-60 Days",IF(Table4[[#This Row],[DaysLate]]&lt;=90,"60-90 Days","90+ Days")))))</f>
        <v>1-30 Days</v>
      </c>
      <c r="R1143">
        <f>IF(Table4[[#This Row],[DaysLate]]="","",IF(Table4[[#This Row],[DaysLate]]&gt;0,1,0))</f>
        <v>1</v>
      </c>
      <c r="S1143">
        <f>IF(Table4[[#This Row],[DisputedFlag]]="","",IF(Table4[[#This Row],[DisputedFlag]]="Yes",1,0))</f>
        <v>0</v>
      </c>
      <c r="T1143">
        <f>IF(Table4[[#This Row],[PaymentStatus]]="Open",1,0)</f>
        <v>0</v>
      </c>
      <c r="U1143">
        <f>IF(Table4[[#This Row],[InvoiceDate]]&lt;&gt;"",YEAR(Table4[[#This Row],[InvoiceDate]]),"")</f>
        <v>2012</v>
      </c>
    </row>
    <row r="1144" spans="1:21" x14ac:dyDescent="0.4">
      <c r="A1144" t="s">
        <v>1304</v>
      </c>
      <c r="B1144" t="s">
        <v>948</v>
      </c>
      <c r="C1144" t="s">
        <v>914</v>
      </c>
      <c r="D1144" s="1">
        <v>41482</v>
      </c>
      <c r="E1144" s="1">
        <v>41512</v>
      </c>
      <c r="F1144">
        <v>58.68</v>
      </c>
      <c r="H1144" t="s">
        <v>28</v>
      </c>
      <c r="I1144" s="1">
        <v>41482</v>
      </c>
      <c r="J1144">
        <v>0</v>
      </c>
      <c r="K1144" t="s">
        <v>834</v>
      </c>
      <c r="L1144">
        <v>391</v>
      </c>
      <c r="M1144" s="1">
        <v>41445</v>
      </c>
      <c r="N1144" t="s">
        <v>838</v>
      </c>
      <c r="O1144" t="s">
        <v>947</v>
      </c>
      <c r="P1144" t="s">
        <v>949</v>
      </c>
      <c r="Q1144" t="str">
        <f>IF(Table4[[#This Row],[DaysLate]]="","NA",IF(Table4[[#This Row],[DaysLate]]&lt;=0,"On Time",IF(Table4[[#This Row],[DaysLate]]&lt;=30,"1-30 Days",IF(Table4[[#This Row],[DaysLate]]&lt;=60,"30-60 Days",IF(Table4[[#This Row],[DaysLate]]&lt;=90,"60-90 Days","90+ Days")))))</f>
        <v>On Time</v>
      </c>
      <c r="R1144">
        <f>IF(Table4[[#This Row],[DaysLate]]="","",IF(Table4[[#This Row],[DaysLate]]&gt;0,1,0))</f>
        <v>0</v>
      </c>
      <c r="S1144">
        <f>IF(Table4[[#This Row],[DisputedFlag]]="","",IF(Table4[[#This Row],[DisputedFlag]]="Yes",1,0))</f>
        <v>0</v>
      </c>
      <c r="T1144">
        <f>IF(Table4[[#This Row],[PaymentStatus]]="Open",1,0)</f>
        <v>0</v>
      </c>
      <c r="U1144">
        <f>IF(Table4[[#This Row],[InvoiceDate]]&lt;&gt;"",YEAR(Table4[[#This Row],[InvoiceDate]]),"")</f>
        <v>2013</v>
      </c>
    </row>
    <row r="1145" spans="1:21" x14ac:dyDescent="0.4">
      <c r="A1145" t="s">
        <v>1305</v>
      </c>
      <c r="B1145" t="s">
        <v>948</v>
      </c>
      <c r="C1145" t="s">
        <v>903</v>
      </c>
      <c r="D1145" s="1">
        <v>41307</v>
      </c>
      <c r="E1145" s="1">
        <v>41367</v>
      </c>
      <c r="F1145">
        <v>80.5</v>
      </c>
      <c r="H1145" t="s">
        <v>28</v>
      </c>
      <c r="I1145" s="1">
        <v>41307</v>
      </c>
      <c r="J1145">
        <v>0</v>
      </c>
      <c r="K1145" t="s">
        <v>834</v>
      </c>
      <c r="L1145">
        <v>406</v>
      </c>
      <c r="M1145" s="1">
        <v>41006</v>
      </c>
      <c r="N1145" t="s">
        <v>838</v>
      </c>
      <c r="O1145" t="s">
        <v>947</v>
      </c>
      <c r="P1145" t="s">
        <v>949</v>
      </c>
      <c r="Q1145" t="str">
        <f>IF(Table4[[#This Row],[DaysLate]]="","NA",IF(Table4[[#This Row],[DaysLate]]&lt;=0,"On Time",IF(Table4[[#This Row],[DaysLate]]&lt;=30,"1-30 Days",IF(Table4[[#This Row],[DaysLate]]&lt;=60,"30-60 Days",IF(Table4[[#This Row],[DaysLate]]&lt;=90,"60-90 Days","90+ Days")))))</f>
        <v>On Time</v>
      </c>
      <c r="R1145">
        <f>IF(Table4[[#This Row],[DaysLate]]="","",IF(Table4[[#This Row],[DaysLate]]&gt;0,1,0))</f>
        <v>0</v>
      </c>
      <c r="S1145">
        <f>IF(Table4[[#This Row],[DisputedFlag]]="","",IF(Table4[[#This Row],[DisputedFlag]]="Yes",1,0))</f>
        <v>0</v>
      </c>
      <c r="T1145">
        <f>IF(Table4[[#This Row],[PaymentStatus]]="Open",1,0)</f>
        <v>0</v>
      </c>
      <c r="U1145">
        <f>IF(Table4[[#This Row],[InvoiceDate]]&lt;&gt;"",YEAR(Table4[[#This Row],[InvoiceDate]]),"")</f>
        <v>2013</v>
      </c>
    </row>
    <row r="1146" spans="1:21" x14ac:dyDescent="0.4">
      <c r="A1146" t="s">
        <v>1306</v>
      </c>
      <c r="B1146" t="s">
        <v>948</v>
      </c>
      <c r="C1146" t="s">
        <v>872</v>
      </c>
      <c r="D1146" s="1">
        <v>41201</v>
      </c>
      <c r="E1146" s="1">
        <v>41231</v>
      </c>
      <c r="F1146">
        <v>75.11</v>
      </c>
      <c r="H1146" t="s">
        <v>28</v>
      </c>
      <c r="I1146" s="1">
        <v>41201</v>
      </c>
      <c r="J1146">
        <v>0</v>
      </c>
      <c r="K1146" t="s">
        <v>834</v>
      </c>
      <c r="L1146">
        <v>818</v>
      </c>
      <c r="M1146" s="1">
        <v>41193</v>
      </c>
      <c r="N1146" t="s">
        <v>835</v>
      </c>
      <c r="O1146" t="s">
        <v>947</v>
      </c>
      <c r="P1146" t="s">
        <v>949</v>
      </c>
      <c r="Q1146" t="str">
        <f>IF(Table4[[#This Row],[DaysLate]]="","NA",IF(Table4[[#This Row],[DaysLate]]&lt;=0,"On Time",IF(Table4[[#This Row],[DaysLate]]&lt;=30,"1-30 Days",IF(Table4[[#This Row],[DaysLate]]&lt;=60,"30-60 Days",IF(Table4[[#This Row],[DaysLate]]&lt;=90,"60-90 Days","90+ Days")))))</f>
        <v>On Time</v>
      </c>
      <c r="R1146">
        <f>IF(Table4[[#This Row],[DaysLate]]="","",IF(Table4[[#This Row],[DaysLate]]&gt;0,1,0))</f>
        <v>0</v>
      </c>
      <c r="S1146">
        <f>IF(Table4[[#This Row],[DisputedFlag]]="","",IF(Table4[[#This Row],[DisputedFlag]]="Yes",1,0))</f>
        <v>0</v>
      </c>
      <c r="T1146">
        <f>IF(Table4[[#This Row],[PaymentStatus]]="Open",1,0)</f>
        <v>0</v>
      </c>
      <c r="U1146">
        <f>IF(Table4[[#This Row],[InvoiceDate]]&lt;&gt;"",YEAR(Table4[[#This Row],[InvoiceDate]]),"")</f>
        <v>2012</v>
      </c>
    </row>
    <row r="1147" spans="1:21" x14ac:dyDescent="0.4">
      <c r="A1147" t="s">
        <v>1307</v>
      </c>
      <c r="B1147" t="s">
        <v>948</v>
      </c>
      <c r="C1147" t="s">
        <v>907</v>
      </c>
      <c r="D1147" s="1">
        <v>41387</v>
      </c>
      <c r="E1147" s="1">
        <v>41417</v>
      </c>
      <c r="F1147">
        <v>27</v>
      </c>
      <c r="H1147" t="s">
        <v>28</v>
      </c>
      <c r="I1147" s="1">
        <v>41387</v>
      </c>
      <c r="J1147">
        <v>0</v>
      </c>
      <c r="K1147" t="s">
        <v>834</v>
      </c>
      <c r="L1147">
        <v>770</v>
      </c>
      <c r="M1147" s="1">
        <v>41367</v>
      </c>
      <c r="N1147" t="s">
        <v>838</v>
      </c>
      <c r="O1147" t="s">
        <v>947</v>
      </c>
      <c r="P1147" t="s">
        <v>949</v>
      </c>
      <c r="Q1147" t="str">
        <f>IF(Table4[[#This Row],[DaysLate]]="","NA",IF(Table4[[#This Row],[DaysLate]]&lt;=0,"On Time",IF(Table4[[#This Row],[DaysLate]]&lt;=30,"1-30 Days",IF(Table4[[#This Row],[DaysLate]]&lt;=60,"30-60 Days",IF(Table4[[#This Row],[DaysLate]]&lt;=90,"60-90 Days","90+ Days")))))</f>
        <v>On Time</v>
      </c>
      <c r="R1147">
        <f>IF(Table4[[#This Row],[DaysLate]]="","",IF(Table4[[#This Row],[DaysLate]]&gt;0,1,0))</f>
        <v>0</v>
      </c>
      <c r="S1147">
        <f>IF(Table4[[#This Row],[DisputedFlag]]="","",IF(Table4[[#This Row],[DisputedFlag]]="Yes",1,0))</f>
        <v>0</v>
      </c>
      <c r="T1147">
        <f>IF(Table4[[#This Row],[PaymentStatus]]="Open",1,0)</f>
        <v>0</v>
      </c>
      <c r="U1147">
        <f>IF(Table4[[#This Row],[InvoiceDate]]&lt;&gt;"",YEAR(Table4[[#This Row],[InvoiceDate]]),"")</f>
        <v>2013</v>
      </c>
    </row>
    <row r="1148" spans="1:21" x14ac:dyDescent="0.4">
      <c r="A1148" t="s">
        <v>1308</v>
      </c>
      <c r="B1148" t="s">
        <v>948</v>
      </c>
      <c r="C1148" t="s">
        <v>886</v>
      </c>
      <c r="D1148" s="1">
        <v>41008</v>
      </c>
      <c r="E1148" s="1">
        <v>41009</v>
      </c>
      <c r="F1148">
        <v>76.8</v>
      </c>
      <c r="H1148" t="s">
        <v>28</v>
      </c>
      <c r="I1148" s="1">
        <v>41008</v>
      </c>
      <c r="J1148">
        <v>3</v>
      </c>
      <c r="K1148" t="s">
        <v>834</v>
      </c>
      <c r="L1148">
        <v>770</v>
      </c>
      <c r="M1148" s="1">
        <v>41181</v>
      </c>
      <c r="N1148" t="s">
        <v>835</v>
      </c>
      <c r="O1148" t="s">
        <v>947</v>
      </c>
      <c r="P1148" t="s">
        <v>949</v>
      </c>
      <c r="Q1148" t="str">
        <f>IF(Table4[[#This Row],[DaysLate]]="","NA",IF(Table4[[#This Row],[DaysLate]]&lt;=0,"On Time",IF(Table4[[#This Row],[DaysLate]]&lt;=30,"1-30 Days",IF(Table4[[#This Row],[DaysLate]]&lt;=60,"30-60 Days",IF(Table4[[#This Row],[DaysLate]]&lt;=90,"60-90 Days","90+ Days")))))</f>
        <v>1-30 Days</v>
      </c>
      <c r="R1148">
        <f>IF(Table4[[#This Row],[DaysLate]]="","",IF(Table4[[#This Row],[DaysLate]]&gt;0,1,0))</f>
        <v>1</v>
      </c>
      <c r="S1148">
        <f>IF(Table4[[#This Row],[DisputedFlag]]="","",IF(Table4[[#This Row],[DisputedFlag]]="Yes",1,0))</f>
        <v>0</v>
      </c>
      <c r="T1148">
        <f>IF(Table4[[#This Row],[PaymentStatus]]="Open",1,0)</f>
        <v>0</v>
      </c>
      <c r="U1148">
        <f>IF(Table4[[#This Row],[InvoiceDate]]&lt;&gt;"",YEAR(Table4[[#This Row],[InvoiceDate]]),"")</f>
        <v>2012</v>
      </c>
    </row>
    <row r="1149" spans="1:21" x14ac:dyDescent="0.4">
      <c r="A1149" t="s">
        <v>1309</v>
      </c>
      <c r="B1149" t="s">
        <v>948</v>
      </c>
      <c r="C1149" t="s">
        <v>889</v>
      </c>
      <c r="D1149" s="1">
        <v>41436</v>
      </c>
      <c r="E1149" s="1">
        <v>41437</v>
      </c>
      <c r="F1149">
        <v>78.83</v>
      </c>
      <c r="H1149" t="s">
        <v>28</v>
      </c>
      <c r="I1149" s="1">
        <v>41436</v>
      </c>
      <c r="J1149">
        <v>0</v>
      </c>
      <c r="K1149" t="s">
        <v>834</v>
      </c>
      <c r="L1149">
        <v>406</v>
      </c>
      <c r="M1149" s="1">
        <v>41103</v>
      </c>
      <c r="N1149" t="s">
        <v>838</v>
      </c>
      <c r="O1149" t="s">
        <v>947</v>
      </c>
      <c r="P1149" t="s">
        <v>949</v>
      </c>
      <c r="Q1149" t="str">
        <f>IF(Table4[[#This Row],[DaysLate]]="","NA",IF(Table4[[#This Row],[DaysLate]]&lt;=0,"On Time",IF(Table4[[#This Row],[DaysLate]]&lt;=30,"1-30 Days",IF(Table4[[#This Row],[DaysLate]]&lt;=60,"30-60 Days",IF(Table4[[#This Row],[DaysLate]]&lt;=90,"60-90 Days","90+ Days")))))</f>
        <v>On Time</v>
      </c>
      <c r="R1149">
        <f>IF(Table4[[#This Row],[DaysLate]]="","",IF(Table4[[#This Row],[DaysLate]]&gt;0,1,0))</f>
        <v>0</v>
      </c>
      <c r="S1149">
        <f>IF(Table4[[#This Row],[DisputedFlag]]="","",IF(Table4[[#This Row],[DisputedFlag]]="Yes",1,0))</f>
        <v>0</v>
      </c>
      <c r="T1149">
        <f>IF(Table4[[#This Row],[PaymentStatus]]="Open",1,0)</f>
        <v>0</v>
      </c>
      <c r="U1149">
        <f>IF(Table4[[#This Row],[InvoiceDate]]&lt;&gt;"",YEAR(Table4[[#This Row],[InvoiceDate]]),"")</f>
        <v>2013</v>
      </c>
    </row>
    <row r="1150" spans="1:21" x14ac:dyDescent="0.4">
      <c r="A1150" t="s">
        <v>1310</v>
      </c>
      <c r="B1150" t="s">
        <v>948</v>
      </c>
      <c r="C1150" t="s">
        <v>881</v>
      </c>
      <c r="D1150" s="1">
        <v>41211</v>
      </c>
      <c r="E1150" s="1">
        <v>41241</v>
      </c>
      <c r="F1150">
        <v>53.13</v>
      </c>
      <c r="H1150" t="s">
        <v>28</v>
      </c>
      <c r="I1150" s="1">
        <v>41211</v>
      </c>
      <c r="J1150">
        <v>4</v>
      </c>
      <c r="K1150" t="s">
        <v>834</v>
      </c>
      <c r="L1150">
        <v>391</v>
      </c>
      <c r="M1150" s="1">
        <v>41525</v>
      </c>
      <c r="N1150" t="s">
        <v>835</v>
      </c>
      <c r="O1150" t="s">
        <v>947</v>
      </c>
      <c r="P1150" t="s">
        <v>949</v>
      </c>
      <c r="Q1150" t="str">
        <f>IF(Table4[[#This Row],[DaysLate]]="","NA",IF(Table4[[#This Row],[DaysLate]]&lt;=0,"On Time",IF(Table4[[#This Row],[DaysLate]]&lt;=30,"1-30 Days",IF(Table4[[#This Row],[DaysLate]]&lt;=60,"30-60 Days",IF(Table4[[#This Row],[DaysLate]]&lt;=90,"60-90 Days","90+ Days")))))</f>
        <v>1-30 Days</v>
      </c>
      <c r="R1150">
        <f>IF(Table4[[#This Row],[DaysLate]]="","",IF(Table4[[#This Row],[DaysLate]]&gt;0,1,0))</f>
        <v>1</v>
      </c>
      <c r="S1150">
        <f>IF(Table4[[#This Row],[DisputedFlag]]="","",IF(Table4[[#This Row],[DisputedFlag]]="Yes",1,0))</f>
        <v>0</v>
      </c>
      <c r="T1150">
        <f>IF(Table4[[#This Row],[PaymentStatus]]="Open",1,0)</f>
        <v>0</v>
      </c>
      <c r="U1150">
        <f>IF(Table4[[#This Row],[InvoiceDate]]&lt;&gt;"",YEAR(Table4[[#This Row],[InvoiceDate]]),"")</f>
        <v>2012</v>
      </c>
    </row>
    <row r="1151" spans="1:21" x14ac:dyDescent="0.4">
      <c r="A1151" t="s">
        <v>1311</v>
      </c>
      <c r="B1151" t="s">
        <v>948</v>
      </c>
      <c r="C1151" t="s">
        <v>898</v>
      </c>
      <c r="D1151" s="1">
        <v>41252</v>
      </c>
      <c r="E1151" s="1">
        <v>41253</v>
      </c>
      <c r="F1151">
        <v>56.44</v>
      </c>
      <c r="H1151" t="s">
        <v>28</v>
      </c>
      <c r="I1151" s="1">
        <v>41252</v>
      </c>
      <c r="J1151">
        <v>0</v>
      </c>
      <c r="K1151" t="s">
        <v>834</v>
      </c>
      <c r="L1151">
        <v>391</v>
      </c>
      <c r="M1151" s="1">
        <v>41150</v>
      </c>
      <c r="N1151" t="s">
        <v>838</v>
      </c>
      <c r="O1151" t="s">
        <v>947</v>
      </c>
      <c r="P1151" t="s">
        <v>949</v>
      </c>
      <c r="Q1151" t="str">
        <f>IF(Table4[[#This Row],[DaysLate]]="","NA",IF(Table4[[#This Row],[DaysLate]]&lt;=0,"On Time",IF(Table4[[#This Row],[DaysLate]]&lt;=30,"1-30 Days",IF(Table4[[#This Row],[DaysLate]]&lt;=60,"30-60 Days",IF(Table4[[#This Row],[DaysLate]]&lt;=90,"60-90 Days","90+ Days")))))</f>
        <v>On Time</v>
      </c>
      <c r="R1151">
        <f>IF(Table4[[#This Row],[DaysLate]]="","",IF(Table4[[#This Row],[DaysLate]]&gt;0,1,0))</f>
        <v>0</v>
      </c>
      <c r="S1151">
        <f>IF(Table4[[#This Row],[DisputedFlag]]="","",IF(Table4[[#This Row],[DisputedFlag]]="Yes",1,0))</f>
        <v>0</v>
      </c>
      <c r="T1151">
        <f>IF(Table4[[#This Row],[PaymentStatus]]="Open",1,0)</f>
        <v>0</v>
      </c>
      <c r="U1151">
        <f>IF(Table4[[#This Row],[InvoiceDate]]&lt;&gt;"",YEAR(Table4[[#This Row],[InvoiceDate]]),"")</f>
        <v>2012</v>
      </c>
    </row>
    <row r="1152" spans="1:21" x14ac:dyDescent="0.4">
      <c r="A1152" t="s">
        <v>1312</v>
      </c>
      <c r="B1152" t="s">
        <v>948</v>
      </c>
      <c r="C1152" t="s">
        <v>833</v>
      </c>
      <c r="D1152" s="1">
        <v>41395</v>
      </c>
      <c r="E1152" s="1">
        <v>41366</v>
      </c>
      <c r="F1152">
        <v>61.11</v>
      </c>
      <c r="H1152" t="s">
        <v>28</v>
      </c>
      <c r="I1152" s="1">
        <v>41395</v>
      </c>
      <c r="J1152">
        <v>0</v>
      </c>
      <c r="K1152" t="s">
        <v>834</v>
      </c>
      <c r="L1152">
        <v>391</v>
      </c>
      <c r="M1152" s="1">
        <v>41429</v>
      </c>
      <c r="N1152" t="s">
        <v>835</v>
      </c>
      <c r="O1152" t="s">
        <v>947</v>
      </c>
      <c r="P1152" t="s">
        <v>949</v>
      </c>
      <c r="Q1152" t="str">
        <f>IF(Table4[[#This Row],[DaysLate]]="","NA",IF(Table4[[#This Row],[DaysLate]]&lt;=0,"On Time",IF(Table4[[#This Row],[DaysLate]]&lt;=30,"1-30 Days",IF(Table4[[#This Row],[DaysLate]]&lt;=60,"30-60 Days",IF(Table4[[#This Row],[DaysLate]]&lt;=90,"60-90 Days","90+ Days")))))</f>
        <v>On Time</v>
      </c>
      <c r="R1152">
        <f>IF(Table4[[#This Row],[DaysLate]]="","",IF(Table4[[#This Row],[DaysLate]]&gt;0,1,0))</f>
        <v>0</v>
      </c>
      <c r="S1152">
        <f>IF(Table4[[#This Row],[DisputedFlag]]="","",IF(Table4[[#This Row],[DisputedFlag]]="Yes",1,0))</f>
        <v>0</v>
      </c>
      <c r="T1152">
        <f>IF(Table4[[#This Row],[PaymentStatus]]="Open",1,0)</f>
        <v>0</v>
      </c>
      <c r="U1152">
        <f>IF(Table4[[#This Row],[InvoiceDate]]&lt;&gt;"",YEAR(Table4[[#This Row],[InvoiceDate]]),"")</f>
        <v>2013</v>
      </c>
    </row>
    <row r="1153" spans="1:21" x14ac:dyDescent="0.4">
      <c r="A1153" t="s">
        <v>1313</v>
      </c>
      <c r="B1153" t="s">
        <v>948</v>
      </c>
      <c r="C1153" t="s">
        <v>869</v>
      </c>
      <c r="D1153" s="1">
        <v>41182</v>
      </c>
      <c r="E1153" s="1">
        <v>41212</v>
      </c>
      <c r="F1153">
        <v>81.25</v>
      </c>
      <c r="H1153" t="s">
        <v>28</v>
      </c>
      <c r="I1153" s="1">
        <v>41182</v>
      </c>
      <c r="J1153">
        <v>0</v>
      </c>
      <c r="K1153" t="s">
        <v>834</v>
      </c>
      <c r="L1153">
        <v>391</v>
      </c>
      <c r="M1153" s="1">
        <v>41201</v>
      </c>
      <c r="N1153" t="s">
        <v>835</v>
      </c>
      <c r="O1153" t="s">
        <v>947</v>
      </c>
      <c r="P1153" t="s">
        <v>949</v>
      </c>
      <c r="Q1153" t="str">
        <f>IF(Table4[[#This Row],[DaysLate]]="","NA",IF(Table4[[#This Row],[DaysLate]]&lt;=0,"On Time",IF(Table4[[#This Row],[DaysLate]]&lt;=30,"1-30 Days",IF(Table4[[#This Row],[DaysLate]]&lt;=60,"30-60 Days",IF(Table4[[#This Row],[DaysLate]]&lt;=90,"60-90 Days","90+ Days")))))</f>
        <v>On Time</v>
      </c>
      <c r="R1153">
        <f>IF(Table4[[#This Row],[DaysLate]]="","",IF(Table4[[#This Row],[DaysLate]]&gt;0,1,0))</f>
        <v>0</v>
      </c>
      <c r="S1153">
        <f>IF(Table4[[#This Row],[DisputedFlag]]="","",IF(Table4[[#This Row],[DisputedFlag]]="Yes",1,0))</f>
        <v>0</v>
      </c>
      <c r="T1153">
        <f>IF(Table4[[#This Row],[PaymentStatus]]="Open",1,0)</f>
        <v>0</v>
      </c>
      <c r="U1153">
        <f>IF(Table4[[#This Row],[InvoiceDate]]&lt;&gt;"",YEAR(Table4[[#This Row],[InvoiceDate]]),"")</f>
        <v>2012</v>
      </c>
    </row>
    <row r="1154" spans="1:21" x14ac:dyDescent="0.4">
      <c r="A1154" t="s">
        <v>1314</v>
      </c>
      <c r="B1154" t="s">
        <v>948</v>
      </c>
      <c r="C1154" t="s">
        <v>894</v>
      </c>
      <c r="D1154" s="1">
        <v>40917</v>
      </c>
      <c r="E1154" s="1">
        <v>40918</v>
      </c>
      <c r="F1154">
        <v>70.099999999999994</v>
      </c>
      <c r="H1154" t="s">
        <v>28</v>
      </c>
      <c r="I1154" s="1">
        <v>40917</v>
      </c>
      <c r="J1154">
        <v>15</v>
      </c>
      <c r="K1154" t="s">
        <v>837</v>
      </c>
      <c r="L1154">
        <v>406</v>
      </c>
      <c r="M1154" s="1">
        <v>41167</v>
      </c>
      <c r="N1154" t="s">
        <v>835</v>
      </c>
      <c r="O1154" t="s">
        <v>947</v>
      </c>
      <c r="P1154" t="s">
        <v>949</v>
      </c>
      <c r="Q1154" t="str">
        <f>IF(Table4[[#This Row],[DaysLate]]="","NA",IF(Table4[[#This Row],[DaysLate]]&lt;=0,"On Time",IF(Table4[[#This Row],[DaysLate]]&lt;=30,"1-30 Days",IF(Table4[[#This Row],[DaysLate]]&lt;=60,"30-60 Days",IF(Table4[[#This Row],[DaysLate]]&lt;=90,"60-90 Days","90+ Days")))))</f>
        <v>1-30 Days</v>
      </c>
      <c r="R1154">
        <f>IF(Table4[[#This Row],[DaysLate]]="","",IF(Table4[[#This Row],[DaysLate]]&gt;0,1,0))</f>
        <v>1</v>
      </c>
      <c r="S1154">
        <f>IF(Table4[[#This Row],[DisputedFlag]]="","",IF(Table4[[#This Row],[DisputedFlag]]="Yes",1,0))</f>
        <v>1</v>
      </c>
      <c r="T1154">
        <f>IF(Table4[[#This Row],[PaymentStatus]]="Open",1,0)</f>
        <v>0</v>
      </c>
      <c r="U1154">
        <f>IF(Table4[[#This Row],[InvoiceDate]]&lt;&gt;"",YEAR(Table4[[#This Row],[InvoiceDate]]),"")</f>
        <v>2012</v>
      </c>
    </row>
    <row r="1155" spans="1:21" x14ac:dyDescent="0.4">
      <c r="A1155" t="s">
        <v>1315</v>
      </c>
      <c r="B1155" t="s">
        <v>948</v>
      </c>
      <c r="C1155" t="s">
        <v>925</v>
      </c>
      <c r="D1155" s="1">
        <v>41592</v>
      </c>
      <c r="E1155" s="1">
        <v>41622</v>
      </c>
      <c r="F1155">
        <v>80.14</v>
      </c>
      <c r="H1155" t="s">
        <v>28</v>
      </c>
      <c r="I1155" s="1">
        <v>41592</v>
      </c>
      <c r="J1155">
        <v>0</v>
      </c>
      <c r="K1155" t="s">
        <v>834</v>
      </c>
      <c r="L1155">
        <v>391</v>
      </c>
      <c r="M1155" s="1">
        <v>41527</v>
      </c>
      <c r="N1155" t="s">
        <v>838</v>
      </c>
      <c r="O1155" t="s">
        <v>947</v>
      </c>
      <c r="P1155" t="s">
        <v>949</v>
      </c>
      <c r="Q1155" t="str">
        <f>IF(Table4[[#This Row],[DaysLate]]="","NA",IF(Table4[[#This Row],[DaysLate]]&lt;=0,"On Time",IF(Table4[[#This Row],[DaysLate]]&lt;=30,"1-30 Days",IF(Table4[[#This Row],[DaysLate]]&lt;=60,"30-60 Days",IF(Table4[[#This Row],[DaysLate]]&lt;=90,"60-90 Days","90+ Days")))))</f>
        <v>On Time</v>
      </c>
      <c r="R1155">
        <f>IF(Table4[[#This Row],[DaysLate]]="","",IF(Table4[[#This Row],[DaysLate]]&gt;0,1,0))</f>
        <v>0</v>
      </c>
      <c r="S1155">
        <f>IF(Table4[[#This Row],[DisputedFlag]]="","",IF(Table4[[#This Row],[DisputedFlag]]="Yes",1,0))</f>
        <v>0</v>
      </c>
      <c r="T1155">
        <f>IF(Table4[[#This Row],[PaymentStatus]]="Open",1,0)</f>
        <v>0</v>
      </c>
      <c r="U1155">
        <f>IF(Table4[[#This Row],[InvoiceDate]]&lt;&gt;"",YEAR(Table4[[#This Row],[InvoiceDate]]),"")</f>
        <v>2013</v>
      </c>
    </row>
    <row r="1156" spans="1:21" x14ac:dyDescent="0.4">
      <c r="A1156" t="s">
        <v>1316</v>
      </c>
      <c r="B1156" t="s">
        <v>948</v>
      </c>
      <c r="C1156" t="s">
        <v>933</v>
      </c>
      <c r="D1156" s="1">
        <v>41454</v>
      </c>
      <c r="E1156" s="1">
        <v>41484</v>
      </c>
      <c r="F1156">
        <v>72.17</v>
      </c>
      <c r="H1156" t="s">
        <v>28</v>
      </c>
      <c r="I1156" s="1">
        <v>41454</v>
      </c>
      <c r="J1156">
        <v>0</v>
      </c>
      <c r="K1156" t="s">
        <v>834</v>
      </c>
      <c r="L1156">
        <v>897</v>
      </c>
      <c r="M1156" s="1">
        <v>41555</v>
      </c>
      <c r="N1156" t="s">
        <v>835</v>
      </c>
      <c r="O1156" t="s">
        <v>947</v>
      </c>
      <c r="P1156" t="s">
        <v>949</v>
      </c>
      <c r="Q1156" t="str">
        <f>IF(Table4[[#This Row],[DaysLate]]="","NA",IF(Table4[[#This Row],[DaysLate]]&lt;=0,"On Time",IF(Table4[[#This Row],[DaysLate]]&lt;=30,"1-30 Days",IF(Table4[[#This Row],[DaysLate]]&lt;=60,"30-60 Days",IF(Table4[[#This Row],[DaysLate]]&lt;=90,"60-90 Days","90+ Days")))))</f>
        <v>On Time</v>
      </c>
      <c r="R1156">
        <f>IF(Table4[[#This Row],[DaysLate]]="","",IF(Table4[[#This Row],[DaysLate]]&gt;0,1,0))</f>
        <v>0</v>
      </c>
      <c r="S1156">
        <f>IF(Table4[[#This Row],[DisputedFlag]]="","",IF(Table4[[#This Row],[DisputedFlag]]="Yes",1,0))</f>
        <v>0</v>
      </c>
      <c r="T1156">
        <f>IF(Table4[[#This Row],[PaymentStatus]]="Open",1,0)</f>
        <v>0</v>
      </c>
      <c r="U1156">
        <f>IF(Table4[[#This Row],[InvoiceDate]]&lt;&gt;"",YEAR(Table4[[#This Row],[InvoiceDate]]),"")</f>
        <v>2013</v>
      </c>
    </row>
    <row r="1157" spans="1:21" x14ac:dyDescent="0.4">
      <c r="A1157" t="s">
        <v>1317</v>
      </c>
      <c r="B1157" t="s">
        <v>948</v>
      </c>
      <c r="C1157" t="s">
        <v>848</v>
      </c>
      <c r="D1157" s="1">
        <v>41566</v>
      </c>
      <c r="E1157" s="1">
        <v>41596</v>
      </c>
      <c r="F1157">
        <v>72.19</v>
      </c>
      <c r="H1157" t="s">
        <v>28</v>
      </c>
      <c r="I1157" s="1">
        <v>41566</v>
      </c>
      <c r="J1157">
        <v>0</v>
      </c>
      <c r="K1157" t="s">
        <v>834</v>
      </c>
      <c r="L1157">
        <v>406</v>
      </c>
      <c r="M1157" s="1">
        <v>41222</v>
      </c>
      <c r="N1157" t="s">
        <v>838</v>
      </c>
      <c r="O1157" t="s">
        <v>947</v>
      </c>
      <c r="P1157" t="s">
        <v>949</v>
      </c>
      <c r="Q1157" t="str">
        <f>IF(Table4[[#This Row],[DaysLate]]="","NA",IF(Table4[[#This Row],[DaysLate]]&lt;=0,"On Time",IF(Table4[[#This Row],[DaysLate]]&lt;=30,"1-30 Days",IF(Table4[[#This Row],[DaysLate]]&lt;=60,"30-60 Days",IF(Table4[[#This Row],[DaysLate]]&lt;=90,"60-90 Days","90+ Days")))))</f>
        <v>On Time</v>
      </c>
      <c r="R1157">
        <f>IF(Table4[[#This Row],[DaysLate]]="","",IF(Table4[[#This Row],[DaysLate]]&gt;0,1,0))</f>
        <v>0</v>
      </c>
      <c r="S1157">
        <f>IF(Table4[[#This Row],[DisputedFlag]]="","",IF(Table4[[#This Row],[DisputedFlag]]="Yes",1,0))</f>
        <v>0</v>
      </c>
      <c r="T1157">
        <f>IF(Table4[[#This Row],[PaymentStatus]]="Open",1,0)</f>
        <v>0</v>
      </c>
      <c r="U1157">
        <f>IF(Table4[[#This Row],[InvoiceDate]]&lt;&gt;"",YEAR(Table4[[#This Row],[InvoiceDate]]),"")</f>
        <v>2013</v>
      </c>
    </row>
    <row r="1158" spans="1:21" x14ac:dyDescent="0.4">
      <c r="A1158" t="s">
        <v>1318</v>
      </c>
      <c r="B1158" t="s">
        <v>948</v>
      </c>
      <c r="C1158" t="s">
        <v>865</v>
      </c>
      <c r="D1158" s="1">
        <v>41569</v>
      </c>
      <c r="E1158" s="1">
        <v>41599</v>
      </c>
      <c r="F1158">
        <v>94.19</v>
      </c>
      <c r="H1158" t="s">
        <v>28</v>
      </c>
      <c r="I1158" s="1">
        <v>41569</v>
      </c>
      <c r="J1158">
        <v>0</v>
      </c>
      <c r="K1158" t="s">
        <v>837</v>
      </c>
      <c r="L1158">
        <v>391</v>
      </c>
      <c r="M1158" s="1">
        <v>41180</v>
      </c>
      <c r="N1158" t="s">
        <v>838</v>
      </c>
      <c r="O1158" t="s">
        <v>947</v>
      </c>
      <c r="P1158" t="s">
        <v>949</v>
      </c>
      <c r="Q1158" t="str">
        <f>IF(Table4[[#This Row],[DaysLate]]="","NA",IF(Table4[[#This Row],[DaysLate]]&lt;=0,"On Time",IF(Table4[[#This Row],[DaysLate]]&lt;=30,"1-30 Days",IF(Table4[[#This Row],[DaysLate]]&lt;=60,"30-60 Days",IF(Table4[[#This Row],[DaysLate]]&lt;=90,"60-90 Days","90+ Days")))))</f>
        <v>On Time</v>
      </c>
      <c r="R1158">
        <f>IF(Table4[[#This Row],[DaysLate]]="","",IF(Table4[[#This Row],[DaysLate]]&gt;0,1,0))</f>
        <v>0</v>
      </c>
      <c r="S1158">
        <f>IF(Table4[[#This Row],[DisputedFlag]]="","",IF(Table4[[#This Row],[DisputedFlag]]="Yes",1,0))</f>
        <v>1</v>
      </c>
      <c r="T1158">
        <f>IF(Table4[[#This Row],[PaymentStatus]]="Open",1,0)</f>
        <v>0</v>
      </c>
      <c r="U1158">
        <f>IF(Table4[[#This Row],[InvoiceDate]]&lt;&gt;"",YEAR(Table4[[#This Row],[InvoiceDate]]),"")</f>
        <v>2013</v>
      </c>
    </row>
    <row r="1159" spans="1:21" x14ac:dyDescent="0.4">
      <c r="A1159" t="s">
        <v>1319</v>
      </c>
      <c r="B1159" t="s">
        <v>948</v>
      </c>
      <c r="C1159" t="s">
        <v>890</v>
      </c>
      <c r="D1159" s="1">
        <v>41268</v>
      </c>
      <c r="E1159" s="1">
        <v>41298</v>
      </c>
      <c r="F1159">
        <v>28.07</v>
      </c>
      <c r="H1159" t="s">
        <v>28</v>
      </c>
      <c r="I1159" s="1">
        <v>41268</v>
      </c>
      <c r="J1159">
        <v>0</v>
      </c>
      <c r="K1159" t="s">
        <v>834</v>
      </c>
      <c r="L1159">
        <v>897</v>
      </c>
      <c r="M1159" s="1">
        <v>41166</v>
      </c>
      <c r="N1159" t="s">
        <v>838</v>
      </c>
      <c r="O1159" t="s">
        <v>947</v>
      </c>
      <c r="P1159" t="s">
        <v>949</v>
      </c>
      <c r="Q1159" t="str">
        <f>IF(Table4[[#This Row],[DaysLate]]="","NA",IF(Table4[[#This Row],[DaysLate]]&lt;=0,"On Time",IF(Table4[[#This Row],[DaysLate]]&lt;=30,"1-30 Days",IF(Table4[[#This Row],[DaysLate]]&lt;=60,"30-60 Days",IF(Table4[[#This Row],[DaysLate]]&lt;=90,"60-90 Days","90+ Days")))))</f>
        <v>On Time</v>
      </c>
      <c r="R1159">
        <f>IF(Table4[[#This Row],[DaysLate]]="","",IF(Table4[[#This Row],[DaysLate]]&gt;0,1,0))</f>
        <v>0</v>
      </c>
      <c r="S1159">
        <f>IF(Table4[[#This Row],[DisputedFlag]]="","",IF(Table4[[#This Row],[DisputedFlag]]="Yes",1,0))</f>
        <v>0</v>
      </c>
      <c r="T1159">
        <f>IF(Table4[[#This Row],[PaymentStatus]]="Open",1,0)</f>
        <v>0</v>
      </c>
      <c r="U1159">
        <f>IF(Table4[[#This Row],[InvoiceDate]]&lt;&gt;"",YEAR(Table4[[#This Row],[InvoiceDate]]),"")</f>
        <v>2012</v>
      </c>
    </row>
    <row r="1160" spans="1:21" x14ac:dyDescent="0.4">
      <c r="A1160" t="s">
        <v>1320</v>
      </c>
      <c r="B1160" t="s">
        <v>948</v>
      </c>
      <c r="C1160" t="s">
        <v>839</v>
      </c>
      <c r="D1160" s="1">
        <v>41441</v>
      </c>
      <c r="E1160" s="1">
        <v>41471</v>
      </c>
      <c r="F1160">
        <v>51.52</v>
      </c>
      <c r="H1160" t="s">
        <v>28</v>
      </c>
      <c r="I1160" s="1">
        <v>41441</v>
      </c>
      <c r="J1160">
        <v>0</v>
      </c>
      <c r="K1160" t="s">
        <v>834</v>
      </c>
      <c r="L1160">
        <v>391</v>
      </c>
      <c r="M1160" s="1">
        <v>40934</v>
      </c>
      <c r="N1160" t="s">
        <v>838</v>
      </c>
      <c r="O1160" t="s">
        <v>947</v>
      </c>
      <c r="P1160" t="s">
        <v>949</v>
      </c>
      <c r="Q1160" t="str">
        <f>IF(Table4[[#This Row],[DaysLate]]="","NA",IF(Table4[[#This Row],[DaysLate]]&lt;=0,"On Time",IF(Table4[[#This Row],[DaysLate]]&lt;=30,"1-30 Days",IF(Table4[[#This Row],[DaysLate]]&lt;=60,"30-60 Days",IF(Table4[[#This Row],[DaysLate]]&lt;=90,"60-90 Days","90+ Days")))))</f>
        <v>On Time</v>
      </c>
      <c r="R1160">
        <f>IF(Table4[[#This Row],[DaysLate]]="","",IF(Table4[[#This Row],[DaysLate]]&gt;0,1,0))</f>
        <v>0</v>
      </c>
      <c r="S1160">
        <f>IF(Table4[[#This Row],[DisputedFlag]]="","",IF(Table4[[#This Row],[DisputedFlag]]="Yes",1,0))</f>
        <v>0</v>
      </c>
      <c r="T1160">
        <f>IF(Table4[[#This Row],[PaymentStatus]]="Open",1,0)</f>
        <v>0</v>
      </c>
      <c r="U1160">
        <f>IF(Table4[[#This Row],[InvoiceDate]]&lt;&gt;"",YEAR(Table4[[#This Row],[InvoiceDate]]),"")</f>
        <v>2013</v>
      </c>
    </row>
    <row r="1161" spans="1:21" x14ac:dyDescent="0.4">
      <c r="A1161" t="s">
        <v>1321</v>
      </c>
      <c r="B1161" t="s">
        <v>948</v>
      </c>
      <c r="C1161" t="s">
        <v>895</v>
      </c>
      <c r="D1161" s="1">
        <v>41589</v>
      </c>
      <c r="E1161" s="1">
        <v>41590</v>
      </c>
      <c r="F1161">
        <v>72.62</v>
      </c>
      <c r="H1161" t="s">
        <v>28</v>
      </c>
      <c r="I1161" s="1">
        <v>41589</v>
      </c>
      <c r="J1161">
        <v>0</v>
      </c>
      <c r="K1161" t="s">
        <v>834</v>
      </c>
      <c r="L1161">
        <v>391</v>
      </c>
      <c r="M1161" s="1">
        <v>41532</v>
      </c>
      <c r="N1161" t="s">
        <v>838</v>
      </c>
      <c r="O1161" t="s">
        <v>947</v>
      </c>
      <c r="P1161" t="s">
        <v>949</v>
      </c>
      <c r="Q1161" t="str">
        <f>IF(Table4[[#This Row],[DaysLate]]="","NA",IF(Table4[[#This Row],[DaysLate]]&lt;=0,"On Time",IF(Table4[[#This Row],[DaysLate]]&lt;=30,"1-30 Days",IF(Table4[[#This Row],[DaysLate]]&lt;=60,"30-60 Days",IF(Table4[[#This Row],[DaysLate]]&lt;=90,"60-90 Days","90+ Days")))))</f>
        <v>On Time</v>
      </c>
      <c r="R1161">
        <f>IF(Table4[[#This Row],[DaysLate]]="","",IF(Table4[[#This Row],[DaysLate]]&gt;0,1,0))</f>
        <v>0</v>
      </c>
      <c r="S1161">
        <f>IF(Table4[[#This Row],[DisputedFlag]]="","",IF(Table4[[#This Row],[DisputedFlag]]="Yes",1,0))</f>
        <v>0</v>
      </c>
      <c r="T1161">
        <f>IF(Table4[[#This Row],[PaymentStatus]]="Open",1,0)</f>
        <v>0</v>
      </c>
      <c r="U1161">
        <f>IF(Table4[[#This Row],[InvoiceDate]]&lt;&gt;"",YEAR(Table4[[#This Row],[InvoiceDate]]),"")</f>
        <v>2013</v>
      </c>
    </row>
    <row r="1162" spans="1:21" x14ac:dyDescent="0.4">
      <c r="A1162" t="s">
        <v>1322</v>
      </c>
      <c r="B1162" t="s">
        <v>948</v>
      </c>
      <c r="C1162" t="s">
        <v>916</v>
      </c>
      <c r="D1162" s="1">
        <v>41206</v>
      </c>
      <c r="E1162" s="1">
        <v>41236</v>
      </c>
      <c r="F1162">
        <v>22.47</v>
      </c>
      <c r="H1162" t="s">
        <v>28</v>
      </c>
      <c r="I1162" s="1">
        <v>41206</v>
      </c>
      <c r="J1162">
        <v>0</v>
      </c>
      <c r="K1162" t="s">
        <v>834</v>
      </c>
      <c r="L1162">
        <v>770</v>
      </c>
      <c r="M1162" s="1">
        <v>41394</v>
      </c>
      <c r="N1162" t="s">
        <v>835</v>
      </c>
      <c r="O1162" t="s">
        <v>947</v>
      </c>
      <c r="P1162" t="s">
        <v>949</v>
      </c>
      <c r="Q1162" t="str">
        <f>IF(Table4[[#This Row],[DaysLate]]="","NA",IF(Table4[[#This Row],[DaysLate]]&lt;=0,"On Time",IF(Table4[[#This Row],[DaysLate]]&lt;=30,"1-30 Days",IF(Table4[[#This Row],[DaysLate]]&lt;=60,"30-60 Days",IF(Table4[[#This Row],[DaysLate]]&lt;=90,"60-90 Days","90+ Days")))))</f>
        <v>On Time</v>
      </c>
      <c r="R1162">
        <f>IF(Table4[[#This Row],[DaysLate]]="","",IF(Table4[[#This Row],[DaysLate]]&gt;0,1,0))</f>
        <v>0</v>
      </c>
      <c r="S1162">
        <f>IF(Table4[[#This Row],[DisputedFlag]]="","",IF(Table4[[#This Row],[DisputedFlag]]="Yes",1,0))</f>
        <v>0</v>
      </c>
      <c r="T1162">
        <f>IF(Table4[[#This Row],[PaymentStatus]]="Open",1,0)</f>
        <v>0</v>
      </c>
      <c r="U1162">
        <f>IF(Table4[[#This Row],[InvoiceDate]]&lt;&gt;"",YEAR(Table4[[#This Row],[InvoiceDate]]),"")</f>
        <v>2012</v>
      </c>
    </row>
    <row r="1163" spans="1:21" x14ac:dyDescent="0.4">
      <c r="A1163" t="s">
        <v>1323</v>
      </c>
      <c r="B1163" t="s">
        <v>948</v>
      </c>
      <c r="C1163" t="s">
        <v>851</v>
      </c>
      <c r="D1163" s="1">
        <v>40989</v>
      </c>
      <c r="E1163" s="1">
        <v>41019</v>
      </c>
      <c r="F1163">
        <v>40.68</v>
      </c>
      <c r="H1163" t="s">
        <v>28</v>
      </c>
      <c r="I1163" s="1">
        <v>40989</v>
      </c>
      <c r="J1163">
        <v>0</v>
      </c>
      <c r="K1163" t="s">
        <v>837</v>
      </c>
      <c r="L1163">
        <v>818</v>
      </c>
      <c r="M1163" s="1">
        <v>41234</v>
      </c>
      <c r="N1163" t="s">
        <v>835</v>
      </c>
      <c r="O1163" t="s">
        <v>947</v>
      </c>
      <c r="P1163" t="s">
        <v>949</v>
      </c>
      <c r="Q1163" t="str">
        <f>IF(Table4[[#This Row],[DaysLate]]="","NA",IF(Table4[[#This Row],[DaysLate]]&lt;=0,"On Time",IF(Table4[[#This Row],[DaysLate]]&lt;=30,"1-30 Days",IF(Table4[[#This Row],[DaysLate]]&lt;=60,"30-60 Days",IF(Table4[[#This Row],[DaysLate]]&lt;=90,"60-90 Days","90+ Days")))))</f>
        <v>On Time</v>
      </c>
      <c r="R1163">
        <f>IF(Table4[[#This Row],[DaysLate]]="","",IF(Table4[[#This Row],[DaysLate]]&gt;0,1,0))</f>
        <v>0</v>
      </c>
      <c r="S1163">
        <f>IF(Table4[[#This Row],[DisputedFlag]]="","",IF(Table4[[#This Row],[DisputedFlag]]="Yes",1,0))</f>
        <v>1</v>
      </c>
      <c r="T1163">
        <f>IF(Table4[[#This Row],[PaymentStatus]]="Open",1,0)</f>
        <v>0</v>
      </c>
      <c r="U1163">
        <f>IF(Table4[[#This Row],[InvoiceDate]]&lt;&gt;"",YEAR(Table4[[#This Row],[InvoiceDate]]),"")</f>
        <v>2012</v>
      </c>
    </row>
    <row r="1164" spans="1:21" x14ac:dyDescent="0.4">
      <c r="A1164" t="s">
        <v>1324</v>
      </c>
      <c r="B1164" t="s">
        <v>948</v>
      </c>
      <c r="C1164" t="s">
        <v>849</v>
      </c>
      <c r="D1164" s="1">
        <v>41241</v>
      </c>
      <c r="E1164" s="1">
        <v>41271</v>
      </c>
      <c r="F1164">
        <v>63.76</v>
      </c>
      <c r="H1164" t="s">
        <v>28</v>
      </c>
      <c r="I1164" s="1">
        <v>41241</v>
      </c>
      <c r="J1164">
        <v>0</v>
      </c>
      <c r="K1164" t="s">
        <v>834</v>
      </c>
      <c r="L1164">
        <v>818</v>
      </c>
      <c r="M1164" s="1">
        <v>41431</v>
      </c>
      <c r="N1164" t="s">
        <v>835</v>
      </c>
      <c r="O1164" t="s">
        <v>947</v>
      </c>
      <c r="P1164" t="s">
        <v>949</v>
      </c>
      <c r="Q1164" t="str">
        <f>IF(Table4[[#This Row],[DaysLate]]="","NA",IF(Table4[[#This Row],[DaysLate]]&lt;=0,"On Time",IF(Table4[[#This Row],[DaysLate]]&lt;=30,"1-30 Days",IF(Table4[[#This Row],[DaysLate]]&lt;=60,"30-60 Days",IF(Table4[[#This Row],[DaysLate]]&lt;=90,"60-90 Days","90+ Days")))))</f>
        <v>On Time</v>
      </c>
      <c r="R1164">
        <f>IF(Table4[[#This Row],[DaysLate]]="","",IF(Table4[[#This Row],[DaysLate]]&gt;0,1,0))</f>
        <v>0</v>
      </c>
      <c r="S1164">
        <f>IF(Table4[[#This Row],[DisputedFlag]]="","",IF(Table4[[#This Row],[DisputedFlag]]="Yes",1,0))</f>
        <v>0</v>
      </c>
      <c r="T1164">
        <f>IF(Table4[[#This Row],[PaymentStatus]]="Open",1,0)</f>
        <v>0</v>
      </c>
      <c r="U1164">
        <f>IF(Table4[[#This Row],[InvoiceDate]]&lt;&gt;"",YEAR(Table4[[#This Row],[InvoiceDate]]),"")</f>
        <v>2012</v>
      </c>
    </row>
    <row r="1165" spans="1:21" x14ac:dyDescent="0.4">
      <c r="A1165" t="s">
        <v>1325</v>
      </c>
      <c r="B1165" t="s">
        <v>948</v>
      </c>
      <c r="C1165" t="s">
        <v>908</v>
      </c>
      <c r="D1165" s="1">
        <v>41120</v>
      </c>
      <c r="E1165" s="1">
        <v>41150</v>
      </c>
      <c r="F1165">
        <v>61.86</v>
      </c>
      <c r="H1165" t="s">
        <v>28</v>
      </c>
      <c r="I1165" s="1">
        <v>41120</v>
      </c>
      <c r="J1165">
        <v>0</v>
      </c>
      <c r="K1165" t="s">
        <v>834</v>
      </c>
      <c r="L1165">
        <v>770</v>
      </c>
      <c r="M1165" s="1">
        <v>41029</v>
      </c>
      <c r="N1165" t="s">
        <v>838</v>
      </c>
      <c r="O1165" t="s">
        <v>947</v>
      </c>
      <c r="P1165" t="s">
        <v>949</v>
      </c>
      <c r="Q1165" t="str">
        <f>IF(Table4[[#This Row],[DaysLate]]="","NA",IF(Table4[[#This Row],[DaysLate]]&lt;=0,"On Time",IF(Table4[[#This Row],[DaysLate]]&lt;=30,"1-30 Days",IF(Table4[[#This Row],[DaysLate]]&lt;=60,"30-60 Days",IF(Table4[[#This Row],[DaysLate]]&lt;=90,"60-90 Days","90+ Days")))))</f>
        <v>On Time</v>
      </c>
      <c r="R1165">
        <f>IF(Table4[[#This Row],[DaysLate]]="","",IF(Table4[[#This Row],[DaysLate]]&gt;0,1,0))</f>
        <v>0</v>
      </c>
      <c r="S1165">
        <f>IF(Table4[[#This Row],[DisputedFlag]]="","",IF(Table4[[#This Row],[DisputedFlag]]="Yes",1,0))</f>
        <v>0</v>
      </c>
      <c r="T1165">
        <f>IF(Table4[[#This Row],[PaymentStatus]]="Open",1,0)</f>
        <v>0</v>
      </c>
      <c r="U1165">
        <f>IF(Table4[[#This Row],[InvoiceDate]]&lt;&gt;"",YEAR(Table4[[#This Row],[InvoiceDate]]),"")</f>
        <v>2012</v>
      </c>
    </row>
    <row r="1166" spans="1:21" x14ac:dyDescent="0.4">
      <c r="A1166" t="s">
        <v>1326</v>
      </c>
      <c r="B1166" t="s">
        <v>948</v>
      </c>
      <c r="C1166" t="s">
        <v>912</v>
      </c>
      <c r="D1166" s="1">
        <v>41200</v>
      </c>
      <c r="E1166" s="1">
        <v>41230</v>
      </c>
      <c r="F1166">
        <v>70.42</v>
      </c>
      <c r="H1166" t="s">
        <v>28</v>
      </c>
      <c r="I1166" s="1">
        <v>41200</v>
      </c>
      <c r="J1166">
        <v>0</v>
      </c>
      <c r="K1166" t="s">
        <v>834</v>
      </c>
      <c r="L1166">
        <v>406</v>
      </c>
      <c r="M1166" s="1">
        <v>41605</v>
      </c>
      <c r="N1166" t="s">
        <v>835</v>
      </c>
      <c r="O1166" t="s">
        <v>947</v>
      </c>
      <c r="P1166" t="s">
        <v>949</v>
      </c>
      <c r="Q1166" t="str">
        <f>IF(Table4[[#This Row],[DaysLate]]="","NA",IF(Table4[[#This Row],[DaysLate]]&lt;=0,"On Time",IF(Table4[[#This Row],[DaysLate]]&lt;=30,"1-30 Days",IF(Table4[[#This Row],[DaysLate]]&lt;=60,"30-60 Days",IF(Table4[[#This Row],[DaysLate]]&lt;=90,"60-90 Days","90+ Days")))))</f>
        <v>On Time</v>
      </c>
      <c r="R1166">
        <f>IF(Table4[[#This Row],[DaysLate]]="","",IF(Table4[[#This Row],[DaysLate]]&gt;0,1,0))</f>
        <v>0</v>
      </c>
      <c r="S1166">
        <f>IF(Table4[[#This Row],[DisputedFlag]]="","",IF(Table4[[#This Row],[DisputedFlag]]="Yes",1,0))</f>
        <v>0</v>
      </c>
      <c r="T1166">
        <f>IF(Table4[[#This Row],[PaymentStatus]]="Open",1,0)</f>
        <v>0</v>
      </c>
      <c r="U1166">
        <f>IF(Table4[[#This Row],[InvoiceDate]]&lt;&gt;"",YEAR(Table4[[#This Row],[InvoiceDate]]),"")</f>
        <v>2012</v>
      </c>
    </row>
    <row r="1167" spans="1:21" x14ac:dyDescent="0.4">
      <c r="A1167" t="s">
        <v>1327</v>
      </c>
      <c r="B1167" t="s">
        <v>948</v>
      </c>
      <c r="C1167" t="s">
        <v>906</v>
      </c>
      <c r="D1167" s="1">
        <v>41133</v>
      </c>
      <c r="E1167" s="1">
        <v>41456</v>
      </c>
      <c r="F1167">
        <v>53.99</v>
      </c>
      <c r="H1167" t="s">
        <v>28</v>
      </c>
      <c r="I1167" s="1">
        <v>41133</v>
      </c>
      <c r="J1167">
        <v>0</v>
      </c>
      <c r="K1167" t="s">
        <v>834</v>
      </c>
      <c r="L1167">
        <v>391</v>
      </c>
      <c r="M1167" s="1">
        <v>41021</v>
      </c>
      <c r="N1167" t="s">
        <v>838</v>
      </c>
      <c r="O1167" t="s">
        <v>947</v>
      </c>
      <c r="P1167" t="s">
        <v>949</v>
      </c>
      <c r="Q1167" t="str">
        <f>IF(Table4[[#This Row],[DaysLate]]="","NA",IF(Table4[[#This Row],[DaysLate]]&lt;=0,"On Time",IF(Table4[[#This Row],[DaysLate]]&lt;=30,"1-30 Days",IF(Table4[[#This Row],[DaysLate]]&lt;=60,"30-60 Days",IF(Table4[[#This Row],[DaysLate]]&lt;=90,"60-90 Days","90+ Days")))))</f>
        <v>On Time</v>
      </c>
      <c r="R1167">
        <f>IF(Table4[[#This Row],[DaysLate]]="","",IF(Table4[[#This Row],[DaysLate]]&gt;0,1,0))</f>
        <v>0</v>
      </c>
      <c r="S1167">
        <f>IF(Table4[[#This Row],[DisputedFlag]]="","",IF(Table4[[#This Row],[DisputedFlag]]="Yes",1,0))</f>
        <v>0</v>
      </c>
      <c r="T1167">
        <f>IF(Table4[[#This Row],[PaymentStatus]]="Open",1,0)</f>
        <v>0</v>
      </c>
      <c r="U1167">
        <f>IF(Table4[[#This Row],[InvoiceDate]]&lt;&gt;"",YEAR(Table4[[#This Row],[InvoiceDate]]),"")</f>
        <v>2012</v>
      </c>
    </row>
    <row r="1168" spans="1:21" x14ac:dyDescent="0.4">
      <c r="A1168" t="s">
        <v>1328</v>
      </c>
      <c r="B1168" t="s">
        <v>948</v>
      </c>
      <c r="C1168" t="s">
        <v>906</v>
      </c>
      <c r="D1168" s="1">
        <v>41591</v>
      </c>
      <c r="E1168" s="1">
        <v>41621</v>
      </c>
      <c r="F1168">
        <v>45.2</v>
      </c>
      <c r="H1168" t="s">
        <v>28</v>
      </c>
      <c r="I1168" s="1">
        <v>41591</v>
      </c>
      <c r="J1168">
        <v>0</v>
      </c>
      <c r="K1168" t="s">
        <v>834</v>
      </c>
      <c r="L1168">
        <v>391</v>
      </c>
      <c r="M1168" s="1">
        <v>41021</v>
      </c>
      <c r="N1168" t="s">
        <v>838</v>
      </c>
      <c r="O1168" t="s">
        <v>947</v>
      </c>
      <c r="P1168" t="s">
        <v>949</v>
      </c>
      <c r="Q1168" t="str">
        <f>IF(Table4[[#This Row],[DaysLate]]="","NA",IF(Table4[[#This Row],[DaysLate]]&lt;=0,"On Time",IF(Table4[[#This Row],[DaysLate]]&lt;=30,"1-30 Days",IF(Table4[[#This Row],[DaysLate]]&lt;=60,"30-60 Days",IF(Table4[[#This Row],[DaysLate]]&lt;=90,"60-90 Days","90+ Days")))))</f>
        <v>On Time</v>
      </c>
      <c r="R1168">
        <f>IF(Table4[[#This Row],[DaysLate]]="","",IF(Table4[[#This Row],[DaysLate]]&gt;0,1,0))</f>
        <v>0</v>
      </c>
      <c r="S1168">
        <f>IF(Table4[[#This Row],[DisputedFlag]]="","",IF(Table4[[#This Row],[DisputedFlag]]="Yes",1,0))</f>
        <v>0</v>
      </c>
      <c r="T1168">
        <f>IF(Table4[[#This Row],[PaymentStatus]]="Open",1,0)</f>
        <v>0</v>
      </c>
      <c r="U1168">
        <f>IF(Table4[[#This Row],[InvoiceDate]]&lt;&gt;"",YEAR(Table4[[#This Row],[InvoiceDate]]),"")</f>
        <v>2013</v>
      </c>
    </row>
    <row r="1169" spans="1:21" x14ac:dyDescent="0.4">
      <c r="A1169" t="s">
        <v>1329</v>
      </c>
      <c r="B1169" t="s">
        <v>948</v>
      </c>
      <c r="C1169" t="s">
        <v>923</v>
      </c>
      <c r="D1169" s="1">
        <v>41079</v>
      </c>
      <c r="E1169" s="1">
        <v>41109</v>
      </c>
      <c r="F1169">
        <v>48.08</v>
      </c>
      <c r="H1169" t="s">
        <v>28</v>
      </c>
      <c r="I1169" s="1">
        <v>41079</v>
      </c>
      <c r="J1169">
        <v>0</v>
      </c>
      <c r="K1169" t="s">
        <v>834</v>
      </c>
      <c r="L1169">
        <v>770</v>
      </c>
      <c r="M1169" s="1">
        <v>41501</v>
      </c>
      <c r="N1169" t="s">
        <v>835</v>
      </c>
      <c r="O1169" t="s">
        <v>947</v>
      </c>
      <c r="P1169" t="s">
        <v>949</v>
      </c>
      <c r="Q1169" t="str">
        <f>IF(Table4[[#This Row],[DaysLate]]="","NA",IF(Table4[[#This Row],[DaysLate]]&lt;=0,"On Time",IF(Table4[[#This Row],[DaysLate]]&lt;=30,"1-30 Days",IF(Table4[[#This Row],[DaysLate]]&lt;=60,"30-60 Days",IF(Table4[[#This Row],[DaysLate]]&lt;=90,"60-90 Days","90+ Days")))))</f>
        <v>On Time</v>
      </c>
      <c r="R1169">
        <f>IF(Table4[[#This Row],[DaysLate]]="","",IF(Table4[[#This Row],[DaysLate]]&gt;0,1,0))</f>
        <v>0</v>
      </c>
      <c r="S1169">
        <f>IF(Table4[[#This Row],[DisputedFlag]]="","",IF(Table4[[#This Row],[DisputedFlag]]="Yes",1,0))</f>
        <v>0</v>
      </c>
      <c r="T1169">
        <f>IF(Table4[[#This Row],[PaymentStatus]]="Open",1,0)</f>
        <v>0</v>
      </c>
      <c r="U1169">
        <f>IF(Table4[[#This Row],[InvoiceDate]]&lt;&gt;"",YEAR(Table4[[#This Row],[InvoiceDate]]),"")</f>
        <v>2012</v>
      </c>
    </row>
    <row r="1170" spans="1:21" x14ac:dyDescent="0.4">
      <c r="A1170" t="s">
        <v>1330</v>
      </c>
      <c r="B1170" t="s">
        <v>948</v>
      </c>
      <c r="C1170" t="s">
        <v>883</v>
      </c>
      <c r="D1170" s="1">
        <v>41602</v>
      </c>
      <c r="E1170" s="1">
        <v>41632</v>
      </c>
      <c r="F1170">
        <v>25.19</v>
      </c>
      <c r="H1170" t="s">
        <v>28</v>
      </c>
      <c r="I1170" s="1">
        <v>41602</v>
      </c>
      <c r="J1170">
        <v>15</v>
      </c>
      <c r="K1170" t="s">
        <v>834</v>
      </c>
      <c r="L1170">
        <v>897</v>
      </c>
      <c r="M1170" s="1">
        <v>41084</v>
      </c>
      <c r="N1170" t="s">
        <v>838</v>
      </c>
      <c r="O1170" t="s">
        <v>947</v>
      </c>
      <c r="P1170" t="s">
        <v>949</v>
      </c>
      <c r="Q1170" t="str">
        <f>IF(Table4[[#This Row],[DaysLate]]="","NA",IF(Table4[[#This Row],[DaysLate]]&lt;=0,"On Time",IF(Table4[[#This Row],[DaysLate]]&lt;=30,"1-30 Days",IF(Table4[[#This Row],[DaysLate]]&lt;=60,"30-60 Days",IF(Table4[[#This Row],[DaysLate]]&lt;=90,"60-90 Days","90+ Days")))))</f>
        <v>1-30 Days</v>
      </c>
      <c r="R1170">
        <f>IF(Table4[[#This Row],[DaysLate]]="","",IF(Table4[[#This Row],[DaysLate]]&gt;0,1,0))</f>
        <v>1</v>
      </c>
      <c r="S1170">
        <f>IF(Table4[[#This Row],[DisputedFlag]]="","",IF(Table4[[#This Row],[DisputedFlag]]="Yes",1,0))</f>
        <v>0</v>
      </c>
      <c r="T1170">
        <f>IF(Table4[[#This Row],[PaymentStatus]]="Open",1,0)</f>
        <v>0</v>
      </c>
      <c r="U1170">
        <f>IF(Table4[[#This Row],[InvoiceDate]]&lt;&gt;"",YEAR(Table4[[#This Row],[InvoiceDate]]),"")</f>
        <v>2013</v>
      </c>
    </row>
    <row r="1171" spans="1:21" x14ac:dyDescent="0.4">
      <c r="A1171" t="s">
        <v>1331</v>
      </c>
      <c r="B1171" t="s">
        <v>948</v>
      </c>
      <c r="C1171" t="s">
        <v>874</v>
      </c>
      <c r="D1171" s="1">
        <v>41205</v>
      </c>
      <c r="E1171" s="1">
        <v>41235</v>
      </c>
      <c r="F1171">
        <v>69.11</v>
      </c>
      <c r="H1171" t="s">
        <v>28</v>
      </c>
      <c r="I1171" s="1">
        <v>41205</v>
      </c>
      <c r="J1171">
        <v>0</v>
      </c>
      <c r="K1171" t="s">
        <v>834</v>
      </c>
      <c r="L1171">
        <v>391</v>
      </c>
      <c r="M1171" s="1">
        <v>41224</v>
      </c>
      <c r="N1171" t="s">
        <v>835</v>
      </c>
      <c r="O1171" t="s">
        <v>947</v>
      </c>
      <c r="P1171" t="s">
        <v>949</v>
      </c>
      <c r="Q1171" t="str">
        <f>IF(Table4[[#This Row],[DaysLate]]="","NA",IF(Table4[[#This Row],[DaysLate]]&lt;=0,"On Time",IF(Table4[[#This Row],[DaysLate]]&lt;=30,"1-30 Days",IF(Table4[[#This Row],[DaysLate]]&lt;=60,"30-60 Days",IF(Table4[[#This Row],[DaysLate]]&lt;=90,"60-90 Days","90+ Days")))))</f>
        <v>On Time</v>
      </c>
      <c r="R1171">
        <f>IF(Table4[[#This Row],[DaysLate]]="","",IF(Table4[[#This Row],[DaysLate]]&gt;0,1,0))</f>
        <v>0</v>
      </c>
      <c r="S1171">
        <f>IF(Table4[[#This Row],[DisputedFlag]]="","",IF(Table4[[#This Row],[DisputedFlag]]="Yes",1,0))</f>
        <v>0</v>
      </c>
      <c r="T1171">
        <f>IF(Table4[[#This Row],[PaymentStatus]]="Open",1,0)</f>
        <v>0</v>
      </c>
      <c r="U1171">
        <f>IF(Table4[[#This Row],[InvoiceDate]]&lt;&gt;"",YEAR(Table4[[#This Row],[InvoiceDate]]),"")</f>
        <v>2012</v>
      </c>
    </row>
    <row r="1172" spans="1:21" x14ac:dyDescent="0.4">
      <c r="A1172" t="s">
        <v>1332</v>
      </c>
      <c r="B1172" t="s">
        <v>948</v>
      </c>
      <c r="C1172" t="s">
        <v>905</v>
      </c>
      <c r="D1172" s="1">
        <v>41483</v>
      </c>
      <c r="E1172" s="1">
        <v>41513</v>
      </c>
      <c r="F1172">
        <v>49.13</v>
      </c>
      <c r="H1172" t="s">
        <v>28</v>
      </c>
      <c r="I1172" s="1">
        <v>41483</v>
      </c>
      <c r="J1172">
        <v>0</v>
      </c>
      <c r="K1172" t="s">
        <v>834</v>
      </c>
      <c r="L1172">
        <v>770</v>
      </c>
      <c r="M1172" s="1">
        <v>41337</v>
      </c>
      <c r="N1172" t="s">
        <v>838</v>
      </c>
      <c r="O1172" t="s">
        <v>947</v>
      </c>
      <c r="P1172" t="s">
        <v>949</v>
      </c>
      <c r="Q1172" t="str">
        <f>IF(Table4[[#This Row],[DaysLate]]="","NA",IF(Table4[[#This Row],[DaysLate]]&lt;=0,"On Time",IF(Table4[[#This Row],[DaysLate]]&lt;=30,"1-30 Days",IF(Table4[[#This Row],[DaysLate]]&lt;=60,"30-60 Days",IF(Table4[[#This Row],[DaysLate]]&lt;=90,"60-90 Days","90+ Days")))))</f>
        <v>On Time</v>
      </c>
      <c r="R1172">
        <f>IF(Table4[[#This Row],[DaysLate]]="","",IF(Table4[[#This Row],[DaysLate]]&gt;0,1,0))</f>
        <v>0</v>
      </c>
      <c r="S1172">
        <f>IF(Table4[[#This Row],[DisputedFlag]]="","",IF(Table4[[#This Row],[DisputedFlag]]="Yes",1,0))</f>
        <v>0</v>
      </c>
      <c r="T1172">
        <f>IF(Table4[[#This Row],[PaymentStatus]]="Open",1,0)</f>
        <v>0</v>
      </c>
      <c r="U1172">
        <f>IF(Table4[[#This Row],[InvoiceDate]]&lt;&gt;"",YEAR(Table4[[#This Row],[InvoiceDate]]),"")</f>
        <v>2013</v>
      </c>
    </row>
    <row r="1173" spans="1:21" x14ac:dyDescent="0.4">
      <c r="A1173" t="s">
        <v>1333</v>
      </c>
      <c r="B1173" t="s">
        <v>948</v>
      </c>
      <c r="C1173" t="s">
        <v>917</v>
      </c>
      <c r="D1173" s="1">
        <v>40983</v>
      </c>
      <c r="E1173" s="1">
        <v>41013</v>
      </c>
      <c r="F1173">
        <v>66.88</v>
      </c>
      <c r="H1173" t="s">
        <v>28</v>
      </c>
      <c r="I1173" s="1">
        <v>40983</v>
      </c>
      <c r="J1173">
        <v>21</v>
      </c>
      <c r="K1173" t="s">
        <v>837</v>
      </c>
      <c r="L1173">
        <v>818</v>
      </c>
      <c r="M1173" s="1">
        <v>41515</v>
      </c>
      <c r="N1173" t="s">
        <v>835</v>
      </c>
      <c r="O1173" t="s">
        <v>947</v>
      </c>
      <c r="P1173" t="s">
        <v>949</v>
      </c>
      <c r="Q1173" t="str">
        <f>IF(Table4[[#This Row],[DaysLate]]="","NA",IF(Table4[[#This Row],[DaysLate]]&lt;=0,"On Time",IF(Table4[[#This Row],[DaysLate]]&lt;=30,"1-30 Days",IF(Table4[[#This Row],[DaysLate]]&lt;=60,"30-60 Days",IF(Table4[[#This Row],[DaysLate]]&lt;=90,"60-90 Days","90+ Days")))))</f>
        <v>1-30 Days</v>
      </c>
      <c r="R1173">
        <f>IF(Table4[[#This Row],[DaysLate]]="","",IF(Table4[[#This Row],[DaysLate]]&gt;0,1,0))</f>
        <v>1</v>
      </c>
      <c r="S1173">
        <f>IF(Table4[[#This Row],[DisputedFlag]]="","",IF(Table4[[#This Row],[DisputedFlag]]="Yes",1,0))</f>
        <v>1</v>
      </c>
      <c r="T1173">
        <f>IF(Table4[[#This Row],[PaymentStatus]]="Open",1,0)</f>
        <v>0</v>
      </c>
      <c r="U1173">
        <f>IF(Table4[[#This Row],[InvoiceDate]]&lt;&gt;"",YEAR(Table4[[#This Row],[InvoiceDate]]),"")</f>
        <v>2012</v>
      </c>
    </row>
    <row r="1174" spans="1:21" x14ac:dyDescent="0.4">
      <c r="A1174" t="s">
        <v>1334</v>
      </c>
      <c r="B1174" t="s">
        <v>948</v>
      </c>
      <c r="C1174" t="s">
        <v>875</v>
      </c>
      <c r="D1174" s="1">
        <v>41007</v>
      </c>
      <c r="E1174" s="1">
        <v>40977</v>
      </c>
      <c r="F1174">
        <v>46.29</v>
      </c>
      <c r="H1174" t="s">
        <v>28</v>
      </c>
      <c r="I1174" s="1">
        <v>41007</v>
      </c>
      <c r="J1174">
        <v>1</v>
      </c>
      <c r="K1174" t="s">
        <v>834</v>
      </c>
      <c r="L1174">
        <v>391</v>
      </c>
      <c r="M1174" s="1">
        <v>40947</v>
      </c>
      <c r="N1174" t="s">
        <v>838</v>
      </c>
      <c r="O1174" t="s">
        <v>947</v>
      </c>
      <c r="P1174" t="s">
        <v>949</v>
      </c>
      <c r="Q1174" t="str">
        <f>IF(Table4[[#This Row],[DaysLate]]="","NA",IF(Table4[[#This Row],[DaysLate]]&lt;=0,"On Time",IF(Table4[[#This Row],[DaysLate]]&lt;=30,"1-30 Days",IF(Table4[[#This Row],[DaysLate]]&lt;=60,"30-60 Days",IF(Table4[[#This Row],[DaysLate]]&lt;=90,"60-90 Days","90+ Days")))))</f>
        <v>1-30 Days</v>
      </c>
      <c r="R1174">
        <f>IF(Table4[[#This Row],[DaysLate]]="","",IF(Table4[[#This Row],[DaysLate]]&gt;0,1,0))</f>
        <v>1</v>
      </c>
      <c r="S1174">
        <f>IF(Table4[[#This Row],[DisputedFlag]]="","",IF(Table4[[#This Row],[DisputedFlag]]="Yes",1,0))</f>
        <v>0</v>
      </c>
      <c r="T1174">
        <f>IF(Table4[[#This Row],[PaymentStatus]]="Open",1,0)</f>
        <v>0</v>
      </c>
      <c r="U1174">
        <f>IF(Table4[[#This Row],[InvoiceDate]]&lt;&gt;"",YEAR(Table4[[#This Row],[InvoiceDate]]),"")</f>
        <v>2012</v>
      </c>
    </row>
    <row r="1175" spans="1:21" x14ac:dyDescent="0.4">
      <c r="A1175" t="s">
        <v>1335</v>
      </c>
      <c r="B1175" t="s">
        <v>948</v>
      </c>
      <c r="C1175" t="s">
        <v>850</v>
      </c>
      <c r="D1175" s="1">
        <v>41378</v>
      </c>
      <c r="E1175" s="1">
        <v>41408</v>
      </c>
      <c r="F1175">
        <v>45.6</v>
      </c>
      <c r="H1175" t="s">
        <v>28</v>
      </c>
      <c r="I1175" s="1">
        <v>41378</v>
      </c>
      <c r="J1175">
        <v>25</v>
      </c>
      <c r="K1175" t="s">
        <v>837</v>
      </c>
      <c r="L1175">
        <v>406</v>
      </c>
      <c r="M1175" s="1">
        <v>41401</v>
      </c>
      <c r="N1175" t="s">
        <v>835</v>
      </c>
      <c r="O1175" t="s">
        <v>947</v>
      </c>
      <c r="P1175" t="s">
        <v>949</v>
      </c>
      <c r="Q1175" t="str">
        <f>IF(Table4[[#This Row],[DaysLate]]="","NA",IF(Table4[[#This Row],[DaysLate]]&lt;=0,"On Time",IF(Table4[[#This Row],[DaysLate]]&lt;=30,"1-30 Days",IF(Table4[[#This Row],[DaysLate]]&lt;=60,"30-60 Days",IF(Table4[[#This Row],[DaysLate]]&lt;=90,"60-90 Days","90+ Days")))))</f>
        <v>1-30 Days</v>
      </c>
      <c r="R1175">
        <f>IF(Table4[[#This Row],[DaysLate]]="","",IF(Table4[[#This Row],[DaysLate]]&gt;0,1,0))</f>
        <v>1</v>
      </c>
      <c r="S1175">
        <f>IF(Table4[[#This Row],[DisputedFlag]]="","",IF(Table4[[#This Row],[DisputedFlag]]="Yes",1,0))</f>
        <v>1</v>
      </c>
      <c r="T1175">
        <f>IF(Table4[[#This Row],[PaymentStatus]]="Open",1,0)</f>
        <v>0</v>
      </c>
      <c r="U1175">
        <f>IF(Table4[[#This Row],[InvoiceDate]]&lt;&gt;"",YEAR(Table4[[#This Row],[InvoiceDate]]),"")</f>
        <v>2013</v>
      </c>
    </row>
    <row r="1176" spans="1:21" x14ac:dyDescent="0.4">
      <c r="A1176" t="s">
        <v>1336</v>
      </c>
      <c r="B1176" t="s">
        <v>948</v>
      </c>
      <c r="C1176" t="s">
        <v>896</v>
      </c>
      <c r="D1176" s="1">
        <v>41170</v>
      </c>
      <c r="E1176" s="1">
        <v>41200</v>
      </c>
      <c r="F1176">
        <v>24.33</v>
      </c>
      <c r="H1176" t="s">
        <v>28</v>
      </c>
      <c r="I1176" s="1">
        <v>41170</v>
      </c>
      <c r="J1176">
        <v>0</v>
      </c>
      <c r="K1176" t="s">
        <v>834</v>
      </c>
      <c r="L1176">
        <v>818</v>
      </c>
      <c r="M1176" s="1">
        <v>41392</v>
      </c>
      <c r="N1176" t="s">
        <v>835</v>
      </c>
      <c r="O1176" t="s">
        <v>947</v>
      </c>
      <c r="P1176" t="s">
        <v>949</v>
      </c>
      <c r="Q1176" t="str">
        <f>IF(Table4[[#This Row],[DaysLate]]="","NA",IF(Table4[[#This Row],[DaysLate]]&lt;=0,"On Time",IF(Table4[[#This Row],[DaysLate]]&lt;=30,"1-30 Days",IF(Table4[[#This Row],[DaysLate]]&lt;=60,"30-60 Days",IF(Table4[[#This Row],[DaysLate]]&lt;=90,"60-90 Days","90+ Days")))))</f>
        <v>On Time</v>
      </c>
      <c r="R1176">
        <f>IF(Table4[[#This Row],[DaysLate]]="","",IF(Table4[[#This Row],[DaysLate]]&gt;0,1,0))</f>
        <v>0</v>
      </c>
      <c r="S1176">
        <f>IF(Table4[[#This Row],[DisputedFlag]]="","",IF(Table4[[#This Row],[DisputedFlag]]="Yes",1,0))</f>
        <v>0</v>
      </c>
      <c r="T1176">
        <f>IF(Table4[[#This Row],[PaymentStatus]]="Open",1,0)</f>
        <v>0</v>
      </c>
      <c r="U1176">
        <f>IF(Table4[[#This Row],[InvoiceDate]]&lt;&gt;"",YEAR(Table4[[#This Row],[InvoiceDate]]),"")</f>
        <v>2012</v>
      </c>
    </row>
    <row r="1177" spans="1:21" x14ac:dyDescent="0.4">
      <c r="A1177" t="s">
        <v>1337</v>
      </c>
      <c r="B1177" t="s">
        <v>948</v>
      </c>
      <c r="C1177" t="s">
        <v>875</v>
      </c>
      <c r="D1177" s="1">
        <v>41466</v>
      </c>
      <c r="E1177" s="1">
        <v>41467</v>
      </c>
      <c r="F1177">
        <v>66.92</v>
      </c>
      <c r="H1177" t="s">
        <v>28</v>
      </c>
      <c r="I1177" s="1">
        <v>41466</v>
      </c>
      <c r="J1177">
        <v>8</v>
      </c>
      <c r="K1177" t="s">
        <v>834</v>
      </c>
      <c r="L1177">
        <v>391</v>
      </c>
      <c r="M1177" s="1">
        <v>40947</v>
      </c>
      <c r="N1177" t="s">
        <v>838</v>
      </c>
      <c r="O1177" t="s">
        <v>947</v>
      </c>
      <c r="P1177" t="s">
        <v>949</v>
      </c>
      <c r="Q1177" t="str">
        <f>IF(Table4[[#This Row],[DaysLate]]="","NA",IF(Table4[[#This Row],[DaysLate]]&lt;=0,"On Time",IF(Table4[[#This Row],[DaysLate]]&lt;=30,"1-30 Days",IF(Table4[[#This Row],[DaysLate]]&lt;=60,"30-60 Days",IF(Table4[[#This Row],[DaysLate]]&lt;=90,"60-90 Days","90+ Days")))))</f>
        <v>1-30 Days</v>
      </c>
      <c r="R1177">
        <f>IF(Table4[[#This Row],[DaysLate]]="","",IF(Table4[[#This Row],[DaysLate]]&gt;0,1,0))</f>
        <v>1</v>
      </c>
      <c r="S1177">
        <f>IF(Table4[[#This Row],[DisputedFlag]]="","",IF(Table4[[#This Row],[DisputedFlag]]="Yes",1,0))</f>
        <v>0</v>
      </c>
      <c r="T1177">
        <f>IF(Table4[[#This Row],[PaymentStatus]]="Open",1,0)</f>
        <v>0</v>
      </c>
      <c r="U1177">
        <f>IF(Table4[[#This Row],[InvoiceDate]]&lt;&gt;"",YEAR(Table4[[#This Row],[InvoiceDate]]),"")</f>
        <v>2013</v>
      </c>
    </row>
    <row r="1178" spans="1:21" x14ac:dyDescent="0.4">
      <c r="A1178" t="s">
        <v>1338</v>
      </c>
      <c r="B1178" t="s">
        <v>948</v>
      </c>
      <c r="C1178" t="s">
        <v>870</v>
      </c>
      <c r="D1178" s="1">
        <v>41347</v>
      </c>
      <c r="E1178" s="1">
        <v>41377</v>
      </c>
      <c r="F1178">
        <v>78.25</v>
      </c>
      <c r="H1178" t="s">
        <v>28</v>
      </c>
      <c r="I1178" s="1">
        <v>41347</v>
      </c>
      <c r="J1178">
        <v>14</v>
      </c>
      <c r="K1178" t="s">
        <v>834</v>
      </c>
      <c r="L1178">
        <v>391</v>
      </c>
      <c r="M1178" s="1">
        <v>41341</v>
      </c>
      <c r="N1178" t="s">
        <v>835</v>
      </c>
      <c r="O1178" t="s">
        <v>947</v>
      </c>
      <c r="P1178" t="s">
        <v>949</v>
      </c>
      <c r="Q1178" t="str">
        <f>IF(Table4[[#This Row],[DaysLate]]="","NA",IF(Table4[[#This Row],[DaysLate]]&lt;=0,"On Time",IF(Table4[[#This Row],[DaysLate]]&lt;=30,"1-30 Days",IF(Table4[[#This Row],[DaysLate]]&lt;=60,"30-60 Days",IF(Table4[[#This Row],[DaysLate]]&lt;=90,"60-90 Days","90+ Days")))))</f>
        <v>1-30 Days</v>
      </c>
      <c r="R1178">
        <f>IF(Table4[[#This Row],[DaysLate]]="","",IF(Table4[[#This Row],[DaysLate]]&gt;0,1,0))</f>
        <v>1</v>
      </c>
      <c r="S1178">
        <f>IF(Table4[[#This Row],[DisputedFlag]]="","",IF(Table4[[#This Row],[DisputedFlag]]="Yes",1,0))</f>
        <v>0</v>
      </c>
      <c r="T1178">
        <f>IF(Table4[[#This Row],[PaymentStatus]]="Open",1,0)</f>
        <v>0</v>
      </c>
      <c r="U1178">
        <f>IF(Table4[[#This Row],[InvoiceDate]]&lt;&gt;"",YEAR(Table4[[#This Row],[InvoiceDate]]),"")</f>
        <v>2013</v>
      </c>
    </row>
    <row r="1179" spans="1:21" x14ac:dyDescent="0.4">
      <c r="A1179" t="s">
        <v>1339</v>
      </c>
      <c r="B1179" t="s">
        <v>948</v>
      </c>
      <c r="C1179" t="s">
        <v>909</v>
      </c>
      <c r="D1179" s="1">
        <v>41157</v>
      </c>
      <c r="E1179" s="1">
        <v>41127</v>
      </c>
      <c r="F1179">
        <v>19.23</v>
      </c>
      <c r="H1179" t="s">
        <v>28</v>
      </c>
      <c r="I1179" s="1">
        <v>41157</v>
      </c>
      <c r="J1179">
        <v>0</v>
      </c>
      <c r="K1179" t="s">
        <v>834</v>
      </c>
      <c r="L1179">
        <v>897</v>
      </c>
      <c r="M1179" s="1">
        <v>41493</v>
      </c>
      <c r="N1179" t="s">
        <v>835</v>
      </c>
      <c r="O1179" t="s">
        <v>947</v>
      </c>
      <c r="P1179" t="s">
        <v>949</v>
      </c>
      <c r="Q1179" t="str">
        <f>IF(Table4[[#This Row],[DaysLate]]="","NA",IF(Table4[[#This Row],[DaysLate]]&lt;=0,"On Time",IF(Table4[[#This Row],[DaysLate]]&lt;=30,"1-30 Days",IF(Table4[[#This Row],[DaysLate]]&lt;=60,"30-60 Days",IF(Table4[[#This Row],[DaysLate]]&lt;=90,"60-90 Days","90+ Days")))))</f>
        <v>On Time</v>
      </c>
      <c r="R1179">
        <f>IF(Table4[[#This Row],[DaysLate]]="","",IF(Table4[[#This Row],[DaysLate]]&gt;0,1,0))</f>
        <v>0</v>
      </c>
      <c r="S1179">
        <f>IF(Table4[[#This Row],[DisputedFlag]]="","",IF(Table4[[#This Row],[DisputedFlag]]="Yes",1,0))</f>
        <v>0</v>
      </c>
      <c r="T1179">
        <f>IF(Table4[[#This Row],[PaymentStatus]]="Open",1,0)</f>
        <v>0</v>
      </c>
      <c r="U1179">
        <f>IF(Table4[[#This Row],[InvoiceDate]]&lt;&gt;"",YEAR(Table4[[#This Row],[InvoiceDate]]),"")</f>
        <v>2012</v>
      </c>
    </row>
    <row r="1180" spans="1:21" x14ac:dyDescent="0.4">
      <c r="A1180" t="s">
        <v>1340</v>
      </c>
      <c r="B1180" t="s">
        <v>948</v>
      </c>
      <c r="C1180" t="s">
        <v>850</v>
      </c>
      <c r="D1180" s="1">
        <v>41422</v>
      </c>
      <c r="E1180" s="1">
        <v>41452</v>
      </c>
      <c r="F1180">
        <v>67.72</v>
      </c>
      <c r="H1180" t="s">
        <v>28</v>
      </c>
      <c r="I1180" s="1">
        <v>41422</v>
      </c>
      <c r="J1180">
        <v>0</v>
      </c>
      <c r="K1180" t="s">
        <v>834</v>
      </c>
      <c r="L1180">
        <v>406</v>
      </c>
      <c r="M1180" s="1">
        <v>41401</v>
      </c>
      <c r="N1180" t="s">
        <v>835</v>
      </c>
      <c r="O1180" t="s">
        <v>947</v>
      </c>
      <c r="P1180" t="s">
        <v>949</v>
      </c>
      <c r="Q1180" t="str">
        <f>IF(Table4[[#This Row],[DaysLate]]="","NA",IF(Table4[[#This Row],[DaysLate]]&lt;=0,"On Time",IF(Table4[[#This Row],[DaysLate]]&lt;=30,"1-30 Days",IF(Table4[[#This Row],[DaysLate]]&lt;=60,"30-60 Days",IF(Table4[[#This Row],[DaysLate]]&lt;=90,"60-90 Days","90+ Days")))))</f>
        <v>On Time</v>
      </c>
      <c r="R1180">
        <f>IF(Table4[[#This Row],[DaysLate]]="","",IF(Table4[[#This Row],[DaysLate]]&gt;0,1,0))</f>
        <v>0</v>
      </c>
      <c r="S1180">
        <f>IF(Table4[[#This Row],[DisputedFlag]]="","",IF(Table4[[#This Row],[DisputedFlag]]="Yes",1,0))</f>
        <v>0</v>
      </c>
      <c r="T1180">
        <f>IF(Table4[[#This Row],[PaymentStatus]]="Open",1,0)</f>
        <v>0</v>
      </c>
      <c r="U1180">
        <f>IF(Table4[[#This Row],[InvoiceDate]]&lt;&gt;"",YEAR(Table4[[#This Row],[InvoiceDate]]),"")</f>
        <v>2013</v>
      </c>
    </row>
    <row r="1181" spans="1:21" x14ac:dyDescent="0.4">
      <c r="A1181" t="s">
        <v>1341</v>
      </c>
      <c r="B1181" t="s">
        <v>948</v>
      </c>
      <c r="C1181" t="s">
        <v>872</v>
      </c>
      <c r="D1181" s="1">
        <v>41321</v>
      </c>
      <c r="E1181" s="1">
        <v>41351</v>
      </c>
      <c r="F1181">
        <v>53.51</v>
      </c>
      <c r="H1181" t="s">
        <v>28</v>
      </c>
      <c r="I1181" s="1">
        <v>41321</v>
      </c>
      <c r="J1181">
        <v>0</v>
      </c>
      <c r="K1181" t="s">
        <v>834</v>
      </c>
      <c r="L1181">
        <v>818</v>
      </c>
      <c r="M1181" s="1">
        <v>41193</v>
      </c>
      <c r="N1181" t="s">
        <v>838</v>
      </c>
      <c r="O1181" t="s">
        <v>947</v>
      </c>
      <c r="P1181" t="s">
        <v>949</v>
      </c>
      <c r="Q1181" t="str">
        <f>IF(Table4[[#This Row],[DaysLate]]="","NA",IF(Table4[[#This Row],[DaysLate]]&lt;=0,"On Time",IF(Table4[[#This Row],[DaysLate]]&lt;=30,"1-30 Days",IF(Table4[[#This Row],[DaysLate]]&lt;=60,"30-60 Days",IF(Table4[[#This Row],[DaysLate]]&lt;=90,"60-90 Days","90+ Days")))))</f>
        <v>On Time</v>
      </c>
      <c r="R1181">
        <f>IF(Table4[[#This Row],[DaysLate]]="","",IF(Table4[[#This Row],[DaysLate]]&gt;0,1,0))</f>
        <v>0</v>
      </c>
      <c r="S1181">
        <f>IF(Table4[[#This Row],[DisputedFlag]]="","",IF(Table4[[#This Row],[DisputedFlag]]="Yes",1,0))</f>
        <v>0</v>
      </c>
      <c r="T1181">
        <f>IF(Table4[[#This Row],[PaymentStatus]]="Open",1,0)</f>
        <v>0</v>
      </c>
      <c r="U1181">
        <f>IF(Table4[[#This Row],[InvoiceDate]]&lt;&gt;"",YEAR(Table4[[#This Row],[InvoiceDate]]),"")</f>
        <v>2013</v>
      </c>
    </row>
    <row r="1182" spans="1:21" x14ac:dyDescent="0.4">
      <c r="A1182" t="s">
        <v>1342</v>
      </c>
      <c r="B1182" t="s">
        <v>948</v>
      </c>
      <c r="C1182" t="s">
        <v>913</v>
      </c>
      <c r="D1182" s="1">
        <v>41178</v>
      </c>
      <c r="E1182" s="1">
        <v>41208</v>
      </c>
      <c r="F1182">
        <v>56.57</v>
      </c>
      <c r="H1182" t="s">
        <v>28</v>
      </c>
      <c r="I1182" s="1">
        <v>41178</v>
      </c>
      <c r="J1182">
        <v>1</v>
      </c>
      <c r="K1182" t="s">
        <v>834</v>
      </c>
      <c r="L1182">
        <v>818</v>
      </c>
      <c r="M1182" s="1">
        <v>41470</v>
      </c>
      <c r="N1182" t="s">
        <v>835</v>
      </c>
      <c r="O1182" t="s">
        <v>947</v>
      </c>
      <c r="P1182" t="s">
        <v>949</v>
      </c>
      <c r="Q1182" t="str">
        <f>IF(Table4[[#This Row],[DaysLate]]="","NA",IF(Table4[[#This Row],[DaysLate]]&lt;=0,"On Time",IF(Table4[[#This Row],[DaysLate]]&lt;=30,"1-30 Days",IF(Table4[[#This Row],[DaysLate]]&lt;=60,"30-60 Days",IF(Table4[[#This Row],[DaysLate]]&lt;=90,"60-90 Days","90+ Days")))))</f>
        <v>1-30 Days</v>
      </c>
      <c r="R1182">
        <f>IF(Table4[[#This Row],[DaysLate]]="","",IF(Table4[[#This Row],[DaysLate]]&gt;0,1,0))</f>
        <v>1</v>
      </c>
      <c r="S1182">
        <f>IF(Table4[[#This Row],[DisputedFlag]]="","",IF(Table4[[#This Row],[DisputedFlag]]="Yes",1,0))</f>
        <v>0</v>
      </c>
      <c r="T1182">
        <f>IF(Table4[[#This Row],[PaymentStatus]]="Open",1,0)</f>
        <v>0</v>
      </c>
      <c r="U1182">
        <f>IF(Table4[[#This Row],[InvoiceDate]]&lt;&gt;"",YEAR(Table4[[#This Row],[InvoiceDate]]),"")</f>
        <v>2012</v>
      </c>
    </row>
    <row r="1183" spans="1:21" x14ac:dyDescent="0.4">
      <c r="A1183" t="s">
        <v>1343</v>
      </c>
      <c r="B1183" t="s">
        <v>948</v>
      </c>
      <c r="C1183" t="s">
        <v>839</v>
      </c>
      <c r="D1183" s="1">
        <v>41211</v>
      </c>
      <c r="E1183" s="1">
        <v>41241</v>
      </c>
      <c r="F1183">
        <v>71.849999999999994</v>
      </c>
      <c r="H1183" t="s">
        <v>28</v>
      </c>
      <c r="I1183" s="1">
        <v>41211</v>
      </c>
      <c r="J1183">
        <v>0</v>
      </c>
      <c r="K1183" t="s">
        <v>834</v>
      </c>
      <c r="L1183">
        <v>391</v>
      </c>
      <c r="M1183" s="1">
        <v>40934</v>
      </c>
      <c r="N1183" t="s">
        <v>838</v>
      </c>
      <c r="O1183" t="s">
        <v>947</v>
      </c>
      <c r="P1183" t="s">
        <v>949</v>
      </c>
      <c r="Q1183" t="str">
        <f>IF(Table4[[#This Row],[DaysLate]]="","NA",IF(Table4[[#This Row],[DaysLate]]&lt;=0,"On Time",IF(Table4[[#This Row],[DaysLate]]&lt;=30,"1-30 Days",IF(Table4[[#This Row],[DaysLate]]&lt;=60,"30-60 Days",IF(Table4[[#This Row],[DaysLate]]&lt;=90,"60-90 Days","90+ Days")))))</f>
        <v>On Time</v>
      </c>
      <c r="R1183">
        <f>IF(Table4[[#This Row],[DaysLate]]="","",IF(Table4[[#This Row],[DaysLate]]&gt;0,1,0))</f>
        <v>0</v>
      </c>
      <c r="S1183">
        <f>IF(Table4[[#This Row],[DisputedFlag]]="","",IF(Table4[[#This Row],[DisputedFlag]]="Yes",1,0))</f>
        <v>0</v>
      </c>
      <c r="T1183">
        <f>IF(Table4[[#This Row],[PaymentStatus]]="Open",1,0)</f>
        <v>0</v>
      </c>
      <c r="U1183">
        <f>IF(Table4[[#This Row],[InvoiceDate]]&lt;&gt;"",YEAR(Table4[[#This Row],[InvoiceDate]]),"")</f>
        <v>2012</v>
      </c>
    </row>
    <row r="1184" spans="1:21" x14ac:dyDescent="0.4">
      <c r="A1184" t="s">
        <v>1344</v>
      </c>
      <c r="B1184" t="s">
        <v>948</v>
      </c>
      <c r="C1184" t="s">
        <v>934</v>
      </c>
      <c r="D1184" s="1">
        <v>41455</v>
      </c>
      <c r="E1184" s="1">
        <v>41485</v>
      </c>
      <c r="F1184">
        <v>85.35</v>
      </c>
      <c r="H1184" t="s">
        <v>28</v>
      </c>
      <c r="I1184" s="1">
        <v>41455</v>
      </c>
      <c r="J1184">
        <v>0</v>
      </c>
      <c r="K1184" t="s">
        <v>834</v>
      </c>
      <c r="L1184">
        <v>391</v>
      </c>
      <c r="M1184" s="1">
        <v>41598</v>
      </c>
      <c r="N1184" t="s">
        <v>835</v>
      </c>
      <c r="O1184" t="s">
        <v>947</v>
      </c>
      <c r="P1184" t="s">
        <v>949</v>
      </c>
      <c r="Q1184" t="str">
        <f>IF(Table4[[#This Row],[DaysLate]]="","NA",IF(Table4[[#This Row],[DaysLate]]&lt;=0,"On Time",IF(Table4[[#This Row],[DaysLate]]&lt;=30,"1-30 Days",IF(Table4[[#This Row],[DaysLate]]&lt;=60,"30-60 Days",IF(Table4[[#This Row],[DaysLate]]&lt;=90,"60-90 Days","90+ Days")))))</f>
        <v>On Time</v>
      </c>
      <c r="R1184">
        <f>IF(Table4[[#This Row],[DaysLate]]="","",IF(Table4[[#This Row],[DaysLate]]&gt;0,1,0))</f>
        <v>0</v>
      </c>
      <c r="S1184">
        <f>IF(Table4[[#This Row],[DisputedFlag]]="","",IF(Table4[[#This Row],[DisputedFlag]]="Yes",1,0))</f>
        <v>0</v>
      </c>
      <c r="T1184">
        <f>IF(Table4[[#This Row],[PaymentStatus]]="Open",1,0)</f>
        <v>0</v>
      </c>
      <c r="U1184">
        <f>IF(Table4[[#This Row],[InvoiceDate]]&lt;&gt;"",YEAR(Table4[[#This Row],[InvoiceDate]]),"")</f>
        <v>2013</v>
      </c>
    </row>
    <row r="1185" spans="1:21" x14ac:dyDescent="0.4">
      <c r="A1185" t="s">
        <v>1345</v>
      </c>
      <c r="B1185" t="s">
        <v>948</v>
      </c>
      <c r="C1185" t="s">
        <v>894</v>
      </c>
      <c r="D1185" s="1">
        <v>41611</v>
      </c>
      <c r="E1185" s="1">
        <v>41582</v>
      </c>
      <c r="F1185">
        <v>49.97</v>
      </c>
      <c r="H1185" t="s">
        <v>28</v>
      </c>
      <c r="I1185" s="1">
        <v>41611</v>
      </c>
      <c r="J1185">
        <v>3</v>
      </c>
      <c r="K1185" t="s">
        <v>837</v>
      </c>
      <c r="L1185">
        <v>406</v>
      </c>
      <c r="M1185" s="1">
        <v>41167</v>
      </c>
      <c r="N1185" t="s">
        <v>838</v>
      </c>
      <c r="O1185" t="s">
        <v>947</v>
      </c>
      <c r="P1185" t="s">
        <v>949</v>
      </c>
      <c r="Q1185" t="str">
        <f>IF(Table4[[#This Row],[DaysLate]]="","NA",IF(Table4[[#This Row],[DaysLate]]&lt;=0,"On Time",IF(Table4[[#This Row],[DaysLate]]&lt;=30,"1-30 Days",IF(Table4[[#This Row],[DaysLate]]&lt;=60,"30-60 Days",IF(Table4[[#This Row],[DaysLate]]&lt;=90,"60-90 Days","90+ Days")))))</f>
        <v>1-30 Days</v>
      </c>
      <c r="R1185">
        <f>IF(Table4[[#This Row],[DaysLate]]="","",IF(Table4[[#This Row],[DaysLate]]&gt;0,1,0))</f>
        <v>1</v>
      </c>
      <c r="S1185">
        <f>IF(Table4[[#This Row],[DisputedFlag]]="","",IF(Table4[[#This Row],[DisputedFlag]]="Yes",1,0))</f>
        <v>1</v>
      </c>
      <c r="T1185">
        <f>IF(Table4[[#This Row],[PaymentStatus]]="Open",1,0)</f>
        <v>0</v>
      </c>
      <c r="U1185">
        <f>IF(Table4[[#This Row],[InvoiceDate]]&lt;&gt;"",YEAR(Table4[[#This Row],[InvoiceDate]]),"")</f>
        <v>2013</v>
      </c>
    </row>
    <row r="1186" spans="1:21" x14ac:dyDescent="0.4">
      <c r="A1186" t="s">
        <v>1346</v>
      </c>
      <c r="B1186" t="s">
        <v>948</v>
      </c>
      <c r="C1186" t="s">
        <v>885</v>
      </c>
      <c r="D1186" s="1">
        <v>41262</v>
      </c>
      <c r="E1186" s="1">
        <v>41292</v>
      </c>
      <c r="F1186">
        <v>63.48</v>
      </c>
      <c r="H1186" t="s">
        <v>28</v>
      </c>
      <c r="I1186" s="1">
        <v>41262</v>
      </c>
      <c r="J1186">
        <v>0</v>
      </c>
      <c r="K1186" t="s">
        <v>834</v>
      </c>
      <c r="L1186">
        <v>391</v>
      </c>
      <c r="M1186" s="1">
        <v>41521</v>
      </c>
      <c r="N1186" t="s">
        <v>835</v>
      </c>
      <c r="O1186" t="s">
        <v>947</v>
      </c>
      <c r="P1186" t="s">
        <v>949</v>
      </c>
      <c r="Q1186" t="str">
        <f>IF(Table4[[#This Row],[DaysLate]]="","NA",IF(Table4[[#This Row],[DaysLate]]&lt;=0,"On Time",IF(Table4[[#This Row],[DaysLate]]&lt;=30,"1-30 Days",IF(Table4[[#This Row],[DaysLate]]&lt;=60,"30-60 Days",IF(Table4[[#This Row],[DaysLate]]&lt;=90,"60-90 Days","90+ Days")))))</f>
        <v>On Time</v>
      </c>
      <c r="R1186">
        <f>IF(Table4[[#This Row],[DaysLate]]="","",IF(Table4[[#This Row],[DaysLate]]&gt;0,1,0))</f>
        <v>0</v>
      </c>
      <c r="S1186">
        <f>IF(Table4[[#This Row],[DisputedFlag]]="","",IF(Table4[[#This Row],[DisputedFlag]]="Yes",1,0))</f>
        <v>0</v>
      </c>
      <c r="T1186">
        <f>IF(Table4[[#This Row],[PaymentStatus]]="Open",1,0)</f>
        <v>0</v>
      </c>
      <c r="U1186">
        <f>IF(Table4[[#This Row],[InvoiceDate]]&lt;&gt;"",YEAR(Table4[[#This Row],[InvoiceDate]]),"")</f>
        <v>2012</v>
      </c>
    </row>
    <row r="1187" spans="1:21" x14ac:dyDescent="0.4">
      <c r="A1187" t="s">
        <v>1347</v>
      </c>
      <c r="B1187" t="s">
        <v>948</v>
      </c>
      <c r="C1187" t="s">
        <v>844</v>
      </c>
      <c r="D1187" s="1">
        <v>41162</v>
      </c>
      <c r="E1187" s="1">
        <v>41132</v>
      </c>
      <c r="F1187">
        <v>76.790000000000006</v>
      </c>
      <c r="H1187" t="s">
        <v>28</v>
      </c>
      <c r="I1187" s="1">
        <v>41162</v>
      </c>
      <c r="J1187">
        <v>23</v>
      </c>
      <c r="K1187" t="s">
        <v>837</v>
      </c>
      <c r="L1187">
        <v>770</v>
      </c>
      <c r="M1187" s="1">
        <v>41452</v>
      </c>
      <c r="N1187" t="s">
        <v>835</v>
      </c>
      <c r="O1187" t="s">
        <v>947</v>
      </c>
      <c r="P1187" t="s">
        <v>949</v>
      </c>
      <c r="Q1187" t="str">
        <f>IF(Table4[[#This Row],[DaysLate]]="","NA",IF(Table4[[#This Row],[DaysLate]]&lt;=0,"On Time",IF(Table4[[#This Row],[DaysLate]]&lt;=30,"1-30 Days",IF(Table4[[#This Row],[DaysLate]]&lt;=60,"30-60 Days",IF(Table4[[#This Row],[DaysLate]]&lt;=90,"60-90 Days","90+ Days")))))</f>
        <v>1-30 Days</v>
      </c>
      <c r="R1187">
        <f>IF(Table4[[#This Row],[DaysLate]]="","",IF(Table4[[#This Row],[DaysLate]]&gt;0,1,0))</f>
        <v>1</v>
      </c>
      <c r="S1187">
        <f>IF(Table4[[#This Row],[DisputedFlag]]="","",IF(Table4[[#This Row],[DisputedFlag]]="Yes",1,0))</f>
        <v>1</v>
      </c>
      <c r="T1187">
        <f>IF(Table4[[#This Row],[PaymentStatus]]="Open",1,0)</f>
        <v>0</v>
      </c>
      <c r="U1187">
        <f>IF(Table4[[#This Row],[InvoiceDate]]&lt;&gt;"",YEAR(Table4[[#This Row],[InvoiceDate]]),"")</f>
        <v>2012</v>
      </c>
    </row>
    <row r="1188" spans="1:21" x14ac:dyDescent="0.4">
      <c r="A1188" t="s">
        <v>1348</v>
      </c>
      <c r="B1188" t="s">
        <v>948</v>
      </c>
      <c r="C1188" t="s">
        <v>922</v>
      </c>
      <c r="D1188" s="1">
        <v>40955</v>
      </c>
      <c r="E1188" s="1">
        <v>40985</v>
      </c>
      <c r="F1188">
        <v>28.22</v>
      </c>
      <c r="H1188" t="s">
        <v>28</v>
      </c>
      <c r="I1188" s="1">
        <v>40955</v>
      </c>
      <c r="J1188">
        <v>0</v>
      </c>
      <c r="K1188" t="s">
        <v>834</v>
      </c>
      <c r="L1188">
        <v>897</v>
      </c>
      <c r="M1188" s="1">
        <v>41309</v>
      </c>
      <c r="N1188" t="s">
        <v>835</v>
      </c>
      <c r="O1188" t="s">
        <v>947</v>
      </c>
      <c r="P1188" t="s">
        <v>949</v>
      </c>
      <c r="Q1188" t="str">
        <f>IF(Table4[[#This Row],[DaysLate]]="","NA",IF(Table4[[#This Row],[DaysLate]]&lt;=0,"On Time",IF(Table4[[#This Row],[DaysLate]]&lt;=30,"1-30 Days",IF(Table4[[#This Row],[DaysLate]]&lt;=60,"30-60 Days",IF(Table4[[#This Row],[DaysLate]]&lt;=90,"60-90 Days","90+ Days")))))</f>
        <v>On Time</v>
      </c>
      <c r="R1188">
        <f>IF(Table4[[#This Row],[DaysLate]]="","",IF(Table4[[#This Row],[DaysLate]]&gt;0,1,0))</f>
        <v>0</v>
      </c>
      <c r="S1188">
        <f>IF(Table4[[#This Row],[DisputedFlag]]="","",IF(Table4[[#This Row],[DisputedFlag]]="Yes",1,0))</f>
        <v>0</v>
      </c>
      <c r="T1188">
        <f>IF(Table4[[#This Row],[PaymentStatus]]="Open",1,0)</f>
        <v>0</v>
      </c>
      <c r="U1188">
        <f>IF(Table4[[#This Row],[InvoiceDate]]&lt;&gt;"",YEAR(Table4[[#This Row],[InvoiceDate]]),"")</f>
        <v>2012</v>
      </c>
    </row>
    <row r="1189" spans="1:21" x14ac:dyDescent="0.4">
      <c r="A1189" t="s">
        <v>1349</v>
      </c>
      <c r="B1189" t="s">
        <v>948</v>
      </c>
      <c r="C1189" t="s">
        <v>864</v>
      </c>
      <c r="D1189" s="1">
        <v>41270</v>
      </c>
      <c r="E1189" s="1">
        <v>41300</v>
      </c>
      <c r="F1189">
        <v>72.260000000000005</v>
      </c>
      <c r="H1189" t="s">
        <v>28</v>
      </c>
      <c r="I1189" s="1">
        <v>41270</v>
      </c>
      <c r="J1189">
        <v>0</v>
      </c>
      <c r="K1189" t="s">
        <v>834</v>
      </c>
      <c r="L1189">
        <v>391</v>
      </c>
      <c r="M1189" s="1">
        <v>41548</v>
      </c>
      <c r="N1189" t="s">
        <v>835</v>
      </c>
      <c r="O1189" t="s">
        <v>947</v>
      </c>
      <c r="P1189" t="s">
        <v>949</v>
      </c>
      <c r="Q1189" t="str">
        <f>IF(Table4[[#This Row],[DaysLate]]="","NA",IF(Table4[[#This Row],[DaysLate]]&lt;=0,"On Time",IF(Table4[[#This Row],[DaysLate]]&lt;=30,"1-30 Days",IF(Table4[[#This Row],[DaysLate]]&lt;=60,"30-60 Days",IF(Table4[[#This Row],[DaysLate]]&lt;=90,"60-90 Days","90+ Days")))))</f>
        <v>On Time</v>
      </c>
      <c r="R1189">
        <f>IF(Table4[[#This Row],[DaysLate]]="","",IF(Table4[[#This Row],[DaysLate]]&gt;0,1,0))</f>
        <v>0</v>
      </c>
      <c r="S1189">
        <f>IF(Table4[[#This Row],[DisputedFlag]]="","",IF(Table4[[#This Row],[DisputedFlag]]="Yes",1,0))</f>
        <v>0</v>
      </c>
      <c r="T1189">
        <f>IF(Table4[[#This Row],[PaymentStatus]]="Open",1,0)</f>
        <v>0</v>
      </c>
      <c r="U1189">
        <f>IF(Table4[[#This Row],[InvoiceDate]]&lt;&gt;"",YEAR(Table4[[#This Row],[InvoiceDate]]),"")</f>
        <v>2012</v>
      </c>
    </row>
    <row r="1190" spans="1:21" x14ac:dyDescent="0.4">
      <c r="A1190" t="s">
        <v>1350</v>
      </c>
      <c r="B1190" t="s">
        <v>948</v>
      </c>
      <c r="C1190" t="s">
        <v>882</v>
      </c>
      <c r="D1190" s="1">
        <v>41377</v>
      </c>
      <c r="E1190" s="1">
        <v>41407</v>
      </c>
      <c r="F1190">
        <v>75.55</v>
      </c>
      <c r="H1190" t="s">
        <v>28</v>
      </c>
      <c r="I1190" s="1">
        <v>41377</v>
      </c>
      <c r="J1190">
        <v>0</v>
      </c>
      <c r="K1190" t="s">
        <v>834</v>
      </c>
      <c r="L1190">
        <v>406</v>
      </c>
      <c r="M1190" s="1">
        <v>41368</v>
      </c>
      <c r="N1190" t="s">
        <v>838</v>
      </c>
      <c r="O1190" t="s">
        <v>947</v>
      </c>
      <c r="P1190" t="s">
        <v>949</v>
      </c>
      <c r="Q1190" t="str">
        <f>IF(Table4[[#This Row],[DaysLate]]="","NA",IF(Table4[[#This Row],[DaysLate]]&lt;=0,"On Time",IF(Table4[[#This Row],[DaysLate]]&lt;=30,"1-30 Days",IF(Table4[[#This Row],[DaysLate]]&lt;=60,"30-60 Days",IF(Table4[[#This Row],[DaysLate]]&lt;=90,"60-90 Days","90+ Days")))))</f>
        <v>On Time</v>
      </c>
      <c r="R1190">
        <f>IF(Table4[[#This Row],[DaysLate]]="","",IF(Table4[[#This Row],[DaysLate]]&gt;0,1,0))</f>
        <v>0</v>
      </c>
      <c r="S1190">
        <f>IF(Table4[[#This Row],[DisputedFlag]]="","",IF(Table4[[#This Row],[DisputedFlag]]="Yes",1,0))</f>
        <v>0</v>
      </c>
      <c r="T1190">
        <f>IF(Table4[[#This Row],[PaymentStatus]]="Open",1,0)</f>
        <v>0</v>
      </c>
      <c r="U1190">
        <f>IF(Table4[[#This Row],[InvoiceDate]]&lt;&gt;"",YEAR(Table4[[#This Row],[InvoiceDate]]),"")</f>
        <v>2013</v>
      </c>
    </row>
    <row r="1191" spans="1:21" x14ac:dyDescent="0.4">
      <c r="A1191" t="s">
        <v>1351</v>
      </c>
      <c r="B1191" t="s">
        <v>948</v>
      </c>
      <c r="C1191" t="s">
        <v>858</v>
      </c>
      <c r="D1191" s="1">
        <v>41375</v>
      </c>
      <c r="E1191" s="1">
        <v>41376</v>
      </c>
      <c r="F1191">
        <v>65.959999999999994</v>
      </c>
      <c r="H1191" t="s">
        <v>28</v>
      </c>
      <c r="I1191" s="1">
        <v>41375</v>
      </c>
      <c r="J1191">
        <v>0</v>
      </c>
      <c r="K1191" t="s">
        <v>834</v>
      </c>
      <c r="L1191">
        <v>391</v>
      </c>
      <c r="M1191" s="1">
        <v>41334</v>
      </c>
      <c r="N1191" t="s">
        <v>838</v>
      </c>
      <c r="O1191" t="s">
        <v>947</v>
      </c>
      <c r="P1191" t="s">
        <v>949</v>
      </c>
      <c r="Q1191" t="str">
        <f>IF(Table4[[#This Row],[DaysLate]]="","NA",IF(Table4[[#This Row],[DaysLate]]&lt;=0,"On Time",IF(Table4[[#This Row],[DaysLate]]&lt;=30,"1-30 Days",IF(Table4[[#This Row],[DaysLate]]&lt;=60,"30-60 Days",IF(Table4[[#This Row],[DaysLate]]&lt;=90,"60-90 Days","90+ Days")))))</f>
        <v>On Time</v>
      </c>
      <c r="R1191">
        <f>IF(Table4[[#This Row],[DaysLate]]="","",IF(Table4[[#This Row],[DaysLate]]&gt;0,1,0))</f>
        <v>0</v>
      </c>
      <c r="S1191">
        <f>IF(Table4[[#This Row],[DisputedFlag]]="","",IF(Table4[[#This Row],[DisputedFlag]]="Yes",1,0))</f>
        <v>0</v>
      </c>
      <c r="T1191">
        <f>IF(Table4[[#This Row],[PaymentStatus]]="Open",1,0)</f>
        <v>0</v>
      </c>
      <c r="U1191">
        <f>IF(Table4[[#This Row],[InvoiceDate]]&lt;&gt;"",YEAR(Table4[[#This Row],[InvoiceDate]]),"")</f>
        <v>2013</v>
      </c>
    </row>
    <row r="1192" spans="1:21" x14ac:dyDescent="0.4">
      <c r="A1192" t="s">
        <v>1352</v>
      </c>
      <c r="B1192" t="s">
        <v>948</v>
      </c>
      <c r="C1192" t="s">
        <v>865</v>
      </c>
      <c r="D1192" s="1">
        <v>41325</v>
      </c>
      <c r="E1192" s="1">
        <v>41355</v>
      </c>
      <c r="F1192">
        <v>107.94</v>
      </c>
      <c r="H1192" t="s">
        <v>28</v>
      </c>
      <c r="I1192" s="1">
        <v>41325</v>
      </c>
      <c r="J1192">
        <v>0</v>
      </c>
      <c r="K1192" t="s">
        <v>837</v>
      </c>
      <c r="L1192">
        <v>391</v>
      </c>
      <c r="M1192" s="1">
        <v>41180</v>
      </c>
      <c r="N1192" t="s">
        <v>838</v>
      </c>
      <c r="O1192" t="s">
        <v>947</v>
      </c>
      <c r="P1192" t="s">
        <v>949</v>
      </c>
      <c r="Q1192" t="str">
        <f>IF(Table4[[#This Row],[DaysLate]]="","NA",IF(Table4[[#This Row],[DaysLate]]&lt;=0,"On Time",IF(Table4[[#This Row],[DaysLate]]&lt;=30,"1-30 Days",IF(Table4[[#This Row],[DaysLate]]&lt;=60,"30-60 Days",IF(Table4[[#This Row],[DaysLate]]&lt;=90,"60-90 Days","90+ Days")))))</f>
        <v>On Time</v>
      </c>
      <c r="R1192">
        <f>IF(Table4[[#This Row],[DaysLate]]="","",IF(Table4[[#This Row],[DaysLate]]&gt;0,1,0))</f>
        <v>0</v>
      </c>
      <c r="S1192">
        <f>IF(Table4[[#This Row],[DisputedFlag]]="","",IF(Table4[[#This Row],[DisputedFlag]]="Yes",1,0))</f>
        <v>1</v>
      </c>
      <c r="T1192">
        <f>IF(Table4[[#This Row],[PaymentStatus]]="Open",1,0)</f>
        <v>0</v>
      </c>
      <c r="U1192">
        <f>IF(Table4[[#This Row],[InvoiceDate]]&lt;&gt;"",YEAR(Table4[[#This Row],[InvoiceDate]]),"")</f>
        <v>2013</v>
      </c>
    </row>
    <row r="1193" spans="1:21" x14ac:dyDescent="0.4">
      <c r="A1193" t="s">
        <v>1353</v>
      </c>
      <c r="B1193" t="s">
        <v>948</v>
      </c>
      <c r="C1193" t="s">
        <v>917</v>
      </c>
      <c r="D1193" s="1">
        <v>41002</v>
      </c>
      <c r="E1193" s="1">
        <v>40972</v>
      </c>
      <c r="F1193">
        <v>83.15</v>
      </c>
      <c r="H1193" t="s">
        <v>28</v>
      </c>
      <c r="I1193" s="1">
        <v>41002</v>
      </c>
      <c r="J1193">
        <v>17</v>
      </c>
      <c r="K1193" t="s">
        <v>837</v>
      </c>
      <c r="L1193">
        <v>818</v>
      </c>
      <c r="M1193" s="1">
        <v>41515</v>
      </c>
      <c r="N1193" t="s">
        <v>835</v>
      </c>
      <c r="O1193" t="s">
        <v>947</v>
      </c>
      <c r="P1193" t="s">
        <v>949</v>
      </c>
      <c r="Q1193" t="str">
        <f>IF(Table4[[#This Row],[DaysLate]]="","NA",IF(Table4[[#This Row],[DaysLate]]&lt;=0,"On Time",IF(Table4[[#This Row],[DaysLate]]&lt;=30,"1-30 Days",IF(Table4[[#This Row],[DaysLate]]&lt;=60,"30-60 Days",IF(Table4[[#This Row],[DaysLate]]&lt;=90,"60-90 Days","90+ Days")))))</f>
        <v>1-30 Days</v>
      </c>
      <c r="R1193">
        <f>IF(Table4[[#This Row],[DaysLate]]="","",IF(Table4[[#This Row],[DaysLate]]&gt;0,1,0))</f>
        <v>1</v>
      </c>
      <c r="S1193">
        <f>IF(Table4[[#This Row],[DisputedFlag]]="","",IF(Table4[[#This Row],[DisputedFlag]]="Yes",1,0))</f>
        <v>1</v>
      </c>
      <c r="T1193">
        <f>IF(Table4[[#This Row],[PaymentStatus]]="Open",1,0)</f>
        <v>0</v>
      </c>
      <c r="U1193">
        <f>IF(Table4[[#This Row],[InvoiceDate]]&lt;&gt;"",YEAR(Table4[[#This Row],[InvoiceDate]]),"")</f>
        <v>2012</v>
      </c>
    </row>
    <row r="1194" spans="1:21" x14ac:dyDescent="0.4">
      <c r="A1194" t="s">
        <v>1354</v>
      </c>
      <c r="B1194" t="s">
        <v>948</v>
      </c>
      <c r="C1194" t="s">
        <v>866</v>
      </c>
      <c r="D1194" s="1">
        <v>41134</v>
      </c>
      <c r="E1194" s="1">
        <v>41252</v>
      </c>
      <c r="F1194">
        <v>31.9</v>
      </c>
      <c r="H1194" t="s">
        <v>28</v>
      </c>
      <c r="I1194" s="1">
        <v>41134</v>
      </c>
      <c r="J1194">
        <v>0</v>
      </c>
      <c r="K1194" t="s">
        <v>834</v>
      </c>
      <c r="L1194">
        <v>897</v>
      </c>
      <c r="M1194" s="1">
        <v>41239</v>
      </c>
      <c r="N1194" t="s">
        <v>835</v>
      </c>
      <c r="O1194" t="s">
        <v>947</v>
      </c>
      <c r="P1194" t="s">
        <v>949</v>
      </c>
      <c r="Q1194" t="str">
        <f>IF(Table4[[#This Row],[DaysLate]]="","NA",IF(Table4[[#This Row],[DaysLate]]&lt;=0,"On Time",IF(Table4[[#This Row],[DaysLate]]&lt;=30,"1-30 Days",IF(Table4[[#This Row],[DaysLate]]&lt;=60,"30-60 Days",IF(Table4[[#This Row],[DaysLate]]&lt;=90,"60-90 Days","90+ Days")))))</f>
        <v>On Time</v>
      </c>
      <c r="R1194">
        <f>IF(Table4[[#This Row],[DaysLate]]="","",IF(Table4[[#This Row],[DaysLate]]&gt;0,1,0))</f>
        <v>0</v>
      </c>
      <c r="S1194">
        <f>IF(Table4[[#This Row],[DisputedFlag]]="","",IF(Table4[[#This Row],[DisputedFlag]]="Yes",1,0))</f>
        <v>0</v>
      </c>
      <c r="T1194">
        <f>IF(Table4[[#This Row],[PaymentStatus]]="Open",1,0)</f>
        <v>0</v>
      </c>
      <c r="U1194">
        <f>IF(Table4[[#This Row],[InvoiceDate]]&lt;&gt;"",YEAR(Table4[[#This Row],[InvoiceDate]]),"")</f>
        <v>2012</v>
      </c>
    </row>
    <row r="1195" spans="1:21" x14ac:dyDescent="0.4">
      <c r="A1195" t="s">
        <v>1355</v>
      </c>
      <c r="B1195" t="s">
        <v>948</v>
      </c>
      <c r="C1195" t="s">
        <v>929</v>
      </c>
      <c r="D1195" s="1">
        <v>41011</v>
      </c>
      <c r="E1195" s="1">
        <v>41334</v>
      </c>
      <c r="F1195">
        <v>28.78</v>
      </c>
      <c r="H1195" t="s">
        <v>28</v>
      </c>
      <c r="I1195" s="1">
        <v>41011</v>
      </c>
      <c r="J1195">
        <v>0</v>
      </c>
      <c r="K1195" t="s">
        <v>834</v>
      </c>
      <c r="L1195">
        <v>897</v>
      </c>
      <c r="M1195" s="1">
        <v>41579</v>
      </c>
      <c r="N1195" t="s">
        <v>835</v>
      </c>
      <c r="O1195" t="s">
        <v>947</v>
      </c>
      <c r="P1195" t="s">
        <v>949</v>
      </c>
      <c r="Q1195" t="str">
        <f>IF(Table4[[#This Row],[DaysLate]]="","NA",IF(Table4[[#This Row],[DaysLate]]&lt;=0,"On Time",IF(Table4[[#This Row],[DaysLate]]&lt;=30,"1-30 Days",IF(Table4[[#This Row],[DaysLate]]&lt;=60,"30-60 Days",IF(Table4[[#This Row],[DaysLate]]&lt;=90,"60-90 Days","90+ Days")))))</f>
        <v>On Time</v>
      </c>
      <c r="R1195">
        <f>IF(Table4[[#This Row],[DaysLate]]="","",IF(Table4[[#This Row],[DaysLate]]&gt;0,1,0))</f>
        <v>0</v>
      </c>
      <c r="S1195">
        <f>IF(Table4[[#This Row],[DisputedFlag]]="","",IF(Table4[[#This Row],[DisputedFlag]]="Yes",1,0))</f>
        <v>0</v>
      </c>
      <c r="T1195">
        <f>IF(Table4[[#This Row],[PaymentStatus]]="Open",1,0)</f>
        <v>0</v>
      </c>
      <c r="U1195">
        <f>IF(Table4[[#This Row],[InvoiceDate]]&lt;&gt;"",YEAR(Table4[[#This Row],[InvoiceDate]]),"")</f>
        <v>2012</v>
      </c>
    </row>
    <row r="1196" spans="1:21" x14ac:dyDescent="0.4">
      <c r="A1196" t="s">
        <v>1356</v>
      </c>
      <c r="B1196" t="s">
        <v>948</v>
      </c>
      <c r="C1196" t="s">
        <v>896</v>
      </c>
      <c r="D1196" s="1">
        <v>41232</v>
      </c>
      <c r="E1196" s="1">
        <v>41262</v>
      </c>
      <c r="F1196">
        <v>61.52</v>
      </c>
      <c r="H1196" t="s">
        <v>28</v>
      </c>
      <c r="I1196" s="1">
        <v>41232</v>
      </c>
      <c r="J1196">
        <v>0</v>
      </c>
      <c r="K1196" t="s">
        <v>834</v>
      </c>
      <c r="L1196">
        <v>818</v>
      </c>
      <c r="M1196" s="1">
        <v>41392</v>
      </c>
      <c r="N1196" t="s">
        <v>835</v>
      </c>
      <c r="O1196" t="s">
        <v>947</v>
      </c>
      <c r="P1196" t="s">
        <v>949</v>
      </c>
      <c r="Q1196" t="str">
        <f>IF(Table4[[#This Row],[DaysLate]]="","NA",IF(Table4[[#This Row],[DaysLate]]&lt;=0,"On Time",IF(Table4[[#This Row],[DaysLate]]&lt;=30,"1-30 Days",IF(Table4[[#This Row],[DaysLate]]&lt;=60,"30-60 Days",IF(Table4[[#This Row],[DaysLate]]&lt;=90,"60-90 Days","90+ Days")))))</f>
        <v>On Time</v>
      </c>
      <c r="R1196">
        <f>IF(Table4[[#This Row],[DaysLate]]="","",IF(Table4[[#This Row],[DaysLate]]&gt;0,1,0))</f>
        <v>0</v>
      </c>
      <c r="S1196">
        <f>IF(Table4[[#This Row],[DisputedFlag]]="","",IF(Table4[[#This Row],[DisputedFlag]]="Yes",1,0))</f>
        <v>0</v>
      </c>
      <c r="T1196">
        <f>IF(Table4[[#This Row],[PaymentStatus]]="Open",1,0)</f>
        <v>0</v>
      </c>
      <c r="U1196">
        <f>IF(Table4[[#This Row],[InvoiceDate]]&lt;&gt;"",YEAR(Table4[[#This Row],[InvoiceDate]]),"")</f>
        <v>2012</v>
      </c>
    </row>
    <row r="1197" spans="1:21" x14ac:dyDescent="0.4">
      <c r="A1197" t="s">
        <v>1357</v>
      </c>
      <c r="B1197" t="s">
        <v>948</v>
      </c>
      <c r="C1197" t="s">
        <v>878</v>
      </c>
      <c r="D1197" s="1">
        <v>41117</v>
      </c>
      <c r="E1197" s="1">
        <v>41147</v>
      </c>
      <c r="F1197">
        <v>57.14</v>
      </c>
      <c r="H1197" t="s">
        <v>28</v>
      </c>
      <c r="I1197" s="1">
        <v>41117</v>
      </c>
      <c r="J1197">
        <v>12</v>
      </c>
      <c r="K1197" t="s">
        <v>837</v>
      </c>
      <c r="L1197">
        <v>770</v>
      </c>
      <c r="M1197" s="1">
        <v>41274</v>
      </c>
      <c r="N1197" t="s">
        <v>835</v>
      </c>
      <c r="O1197" t="s">
        <v>947</v>
      </c>
      <c r="P1197" t="s">
        <v>949</v>
      </c>
      <c r="Q1197" t="str">
        <f>IF(Table4[[#This Row],[DaysLate]]="","NA",IF(Table4[[#This Row],[DaysLate]]&lt;=0,"On Time",IF(Table4[[#This Row],[DaysLate]]&lt;=30,"1-30 Days",IF(Table4[[#This Row],[DaysLate]]&lt;=60,"30-60 Days",IF(Table4[[#This Row],[DaysLate]]&lt;=90,"60-90 Days","90+ Days")))))</f>
        <v>1-30 Days</v>
      </c>
      <c r="R1197">
        <f>IF(Table4[[#This Row],[DaysLate]]="","",IF(Table4[[#This Row],[DaysLate]]&gt;0,1,0))</f>
        <v>1</v>
      </c>
      <c r="S1197">
        <f>IF(Table4[[#This Row],[DisputedFlag]]="","",IF(Table4[[#This Row],[DisputedFlag]]="Yes",1,0))</f>
        <v>1</v>
      </c>
      <c r="T1197">
        <f>IF(Table4[[#This Row],[PaymentStatus]]="Open",1,0)</f>
        <v>0</v>
      </c>
      <c r="U1197">
        <f>IF(Table4[[#This Row],[InvoiceDate]]&lt;&gt;"",YEAR(Table4[[#This Row],[InvoiceDate]]),"")</f>
        <v>2012</v>
      </c>
    </row>
    <row r="1198" spans="1:21" x14ac:dyDescent="0.4">
      <c r="A1198" t="s">
        <v>1358</v>
      </c>
      <c r="B1198" t="s">
        <v>948</v>
      </c>
      <c r="C1198" t="s">
        <v>882</v>
      </c>
      <c r="D1198" s="1">
        <v>41275</v>
      </c>
      <c r="E1198" s="1">
        <v>41305</v>
      </c>
      <c r="F1198">
        <v>80.27</v>
      </c>
      <c r="H1198" t="s">
        <v>28</v>
      </c>
      <c r="I1198" s="1">
        <v>41275</v>
      </c>
      <c r="J1198">
        <v>0</v>
      </c>
      <c r="K1198" t="s">
        <v>834</v>
      </c>
      <c r="L1198">
        <v>406</v>
      </c>
      <c r="M1198" s="1">
        <v>41368</v>
      </c>
      <c r="N1198" t="s">
        <v>835</v>
      </c>
      <c r="O1198" t="s">
        <v>947</v>
      </c>
      <c r="P1198" t="s">
        <v>949</v>
      </c>
      <c r="Q1198" t="str">
        <f>IF(Table4[[#This Row],[DaysLate]]="","NA",IF(Table4[[#This Row],[DaysLate]]&lt;=0,"On Time",IF(Table4[[#This Row],[DaysLate]]&lt;=30,"1-30 Days",IF(Table4[[#This Row],[DaysLate]]&lt;=60,"30-60 Days",IF(Table4[[#This Row],[DaysLate]]&lt;=90,"60-90 Days","90+ Days")))))</f>
        <v>On Time</v>
      </c>
      <c r="R1198">
        <f>IF(Table4[[#This Row],[DaysLate]]="","",IF(Table4[[#This Row],[DaysLate]]&gt;0,1,0))</f>
        <v>0</v>
      </c>
      <c r="S1198">
        <f>IF(Table4[[#This Row],[DisputedFlag]]="","",IF(Table4[[#This Row],[DisputedFlag]]="Yes",1,0))</f>
        <v>0</v>
      </c>
      <c r="T1198">
        <f>IF(Table4[[#This Row],[PaymentStatus]]="Open",1,0)</f>
        <v>0</v>
      </c>
      <c r="U1198">
        <f>IF(Table4[[#This Row],[InvoiceDate]]&lt;&gt;"",YEAR(Table4[[#This Row],[InvoiceDate]]),"")</f>
        <v>2013</v>
      </c>
    </row>
    <row r="1199" spans="1:21" x14ac:dyDescent="0.4">
      <c r="A1199" t="s">
        <v>1359</v>
      </c>
      <c r="B1199" t="s">
        <v>948</v>
      </c>
      <c r="C1199" t="s">
        <v>842</v>
      </c>
      <c r="D1199" s="1">
        <v>41018</v>
      </c>
      <c r="E1199" s="1">
        <v>41048</v>
      </c>
      <c r="F1199">
        <v>93.99</v>
      </c>
      <c r="H1199" t="s">
        <v>28</v>
      </c>
      <c r="I1199" s="1">
        <v>41018</v>
      </c>
      <c r="J1199">
        <v>0</v>
      </c>
      <c r="K1199" t="s">
        <v>837</v>
      </c>
      <c r="L1199">
        <v>818</v>
      </c>
      <c r="M1199" s="1">
        <v>41514</v>
      </c>
      <c r="N1199" t="s">
        <v>835</v>
      </c>
      <c r="O1199" t="s">
        <v>947</v>
      </c>
      <c r="P1199" t="s">
        <v>949</v>
      </c>
      <c r="Q1199" t="str">
        <f>IF(Table4[[#This Row],[DaysLate]]="","NA",IF(Table4[[#This Row],[DaysLate]]&lt;=0,"On Time",IF(Table4[[#This Row],[DaysLate]]&lt;=30,"1-30 Days",IF(Table4[[#This Row],[DaysLate]]&lt;=60,"30-60 Days",IF(Table4[[#This Row],[DaysLate]]&lt;=90,"60-90 Days","90+ Days")))))</f>
        <v>On Time</v>
      </c>
      <c r="R1199">
        <f>IF(Table4[[#This Row],[DaysLate]]="","",IF(Table4[[#This Row],[DaysLate]]&gt;0,1,0))</f>
        <v>0</v>
      </c>
      <c r="S1199">
        <f>IF(Table4[[#This Row],[DisputedFlag]]="","",IF(Table4[[#This Row],[DisputedFlag]]="Yes",1,0))</f>
        <v>1</v>
      </c>
      <c r="T1199">
        <f>IF(Table4[[#This Row],[PaymentStatus]]="Open",1,0)</f>
        <v>0</v>
      </c>
      <c r="U1199">
        <f>IF(Table4[[#This Row],[InvoiceDate]]&lt;&gt;"",YEAR(Table4[[#This Row],[InvoiceDate]]),"")</f>
        <v>2012</v>
      </c>
    </row>
    <row r="1200" spans="1:21" x14ac:dyDescent="0.4">
      <c r="A1200" t="s">
        <v>1360</v>
      </c>
      <c r="B1200" t="s">
        <v>948</v>
      </c>
      <c r="C1200" t="s">
        <v>863</v>
      </c>
      <c r="D1200" s="1">
        <v>41315</v>
      </c>
      <c r="E1200" s="1">
        <v>41285</v>
      </c>
      <c r="F1200">
        <v>68.48</v>
      </c>
      <c r="H1200" t="s">
        <v>28</v>
      </c>
      <c r="I1200" s="1">
        <v>41315</v>
      </c>
      <c r="J1200">
        <v>0</v>
      </c>
      <c r="K1200" t="s">
        <v>834</v>
      </c>
      <c r="L1200">
        <v>897</v>
      </c>
      <c r="M1200" s="1">
        <v>41318</v>
      </c>
      <c r="N1200" t="s">
        <v>838</v>
      </c>
      <c r="O1200" t="s">
        <v>947</v>
      </c>
      <c r="P1200" t="s">
        <v>949</v>
      </c>
      <c r="Q1200" t="str">
        <f>IF(Table4[[#This Row],[DaysLate]]="","NA",IF(Table4[[#This Row],[DaysLate]]&lt;=0,"On Time",IF(Table4[[#This Row],[DaysLate]]&lt;=30,"1-30 Days",IF(Table4[[#This Row],[DaysLate]]&lt;=60,"30-60 Days",IF(Table4[[#This Row],[DaysLate]]&lt;=90,"60-90 Days","90+ Days")))))</f>
        <v>On Time</v>
      </c>
      <c r="R1200">
        <f>IF(Table4[[#This Row],[DaysLate]]="","",IF(Table4[[#This Row],[DaysLate]]&gt;0,1,0))</f>
        <v>0</v>
      </c>
      <c r="S1200">
        <f>IF(Table4[[#This Row],[DisputedFlag]]="","",IF(Table4[[#This Row],[DisputedFlag]]="Yes",1,0))</f>
        <v>0</v>
      </c>
      <c r="T1200">
        <f>IF(Table4[[#This Row],[PaymentStatus]]="Open",1,0)</f>
        <v>0</v>
      </c>
      <c r="U1200">
        <f>IF(Table4[[#This Row],[InvoiceDate]]&lt;&gt;"",YEAR(Table4[[#This Row],[InvoiceDate]]),"")</f>
        <v>2013</v>
      </c>
    </row>
    <row r="1201" spans="1:21" x14ac:dyDescent="0.4">
      <c r="A1201" t="s">
        <v>1361</v>
      </c>
      <c r="B1201" t="s">
        <v>948</v>
      </c>
      <c r="C1201" t="s">
        <v>845</v>
      </c>
      <c r="D1201" s="1">
        <v>41478</v>
      </c>
      <c r="E1201" s="1">
        <v>41508</v>
      </c>
      <c r="F1201">
        <v>65.55</v>
      </c>
      <c r="H1201" t="s">
        <v>28</v>
      </c>
      <c r="I1201" s="1">
        <v>41478</v>
      </c>
      <c r="J1201">
        <v>6</v>
      </c>
      <c r="K1201" t="s">
        <v>834</v>
      </c>
      <c r="L1201">
        <v>770</v>
      </c>
      <c r="M1201" s="1">
        <v>41489</v>
      </c>
      <c r="N1201" t="s">
        <v>838</v>
      </c>
      <c r="O1201" t="s">
        <v>947</v>
      </c>
      <c r="P1201" t="s">
        <v>949</v>
      </c>
      <c r="Q1201" t="str">
        <f>IF(Table4[[#This Row],[DaysLate]]="","NA",IF(Table4[[#This Row],[DaysLate]]&lt;=0,"On Time",IF(Table4[[#This Row],[DaysLate]]&lt;=30,"1-30 Days",IF(Table4[[#This Row],[DaysLate]]&lt;=60,"30-60 Days",IF(Table4[[#This Row],[DaysLate]]&lt;=90,"60-90 Days","90+ Days")))))</f>
        <v>1-30 Days</v>
      </c>
      <c r="R1201">
        <f>IF(Table4[[#This Row],[DaysLate]]="","",IF(Table4[[#This Row],[DaysLate]]&gt;0,1,0))</f>
        <v>1</v>
      </c>
      <c r="S1201">
        <f>IF(Table4[[#This Row],[DisputedFlag]]="","",IF(Table4[[#This Row],[DisputedFlag]]="Yes",1,0))</f>
        <v>0</v>
      </c>
      <c r="T1201">
        <f>IF(Table4[[#This Row],[PaymentStatus]]="Open",1,0)</f>
        <v>0</v>
      </c>
      <c r="U1201">
        <f>IF(Table4[[#This Row],[InvoiceDate]]&lt;&gt;"",YEAR(Table4[[#This Row],[InvoiceDate]]),"")</f>
        <v>2013</v>
      </c>
    </row>
    <row r="1202" spans="1:21" x14ac:dyDescent="0.4">
      <c r="A1202" t="s">
        <v>1362</v>
      </c>
      <c r="B1202" t="s">
        <v>948</v>
      </c>
      <c r="C1202" t="s">
        <v>916</v>
      </c>
      <c r="D1202" s="1">
        <v>41468</v>
      </c>
      <c r="E1202" s="1">
        <v>41616</v>
      </c>
      <c r="F1202">
        <v>51.13</v>
      </c>
      <c r="H1202" t="s">
        <v>28</v>
      </c>
      <c r="I1202" s="1">
        <v>41468</v>
      </c>
      <c r="J1202">
        <v>0</v>
      </c>
      <c r="K1202" t="s">
        <v>834</v>
      </c>
      <c r="L1202">
        <v>770</v>
      </c>
      <c r="M1202" s="1">
        <v>41394</v>
      </c>
      <c r="N1202" t="s">
        <v>838</v>
      </c>
      <c r="O1202" t="s">
        <v>947</v>
      </c>
      <c r="P1202" t="s">
        <v>949</v>
      </c>
      <c r="Q1202" t="str">
        <f>IF(Table4[[#This Row],[DaysLate]]="","NA",IF(Table4[[#This Row],[DaysLate]]&lt;=0,"On Time",IF(Table4[[#This Row],[DaysLate]]&lt;=30,"1-30 Days",IF(Table4[[#This Row],[DaysLate]]&lt;=60,"30-60 Days",IF(Table4[[#This Row],[DaysLate]]&lt;=90,"60-90 Days","90+ Days")))))</f>
        <v>On Time</v>
      </c>
      <c r="R1202">
        <f>IF(Table4[[#This Row],[DaysLate]]="","",IF(Table4[[#This Row],[DaysLate]]&gt;0,1,0))</f>
        <v>0</v>
      </c>
      <c r="S1202">
        <f>IF(Table4[[#This Row],[DisputedFlag]]="","",IF(Table4[[#This Row],[DisputedFlag]]="Yes",1,0))</f>
        <v>0</v>
      </c>
      <c r="T1202">
        <f>IF(Table4[[#This Row],[PaymentStatus]]="Open",1,0)</f>
        <v>0</v>
      </c>
      <c r="U1202">
        <f>IF(Table4[[#This Row],[InvoiceDate]]&lt;&gt;"",YEAR(Table4[[#This Row],[InvoiceDate]]),"")</f>
        <v>2013</v>
      </c>
    </row>
    <row r="1203" spans="1:21" x14ac:dyDescent="0.4">
      <c r="A1203" t="s">
        <v>1363</v>
      </c>
      <c r="B1203" t="s">
        <v>948</v>
      </c>
      <c r="C1203" t="s">
        <v>868</v>
      </c>
      <c r="D1203" s="1">
        <v>41556</v>
      </c>
      <c r="E1203" s="1">
        <v>41557</v>
      </c>
      <c r="F1203">
        <v>63.58</v>
      </c>
      <c r="H1203" t="s">
        <v>28</v>
      </c>
      <c r="I1203" s="1">
        <v>41556</v>
      </c>
      <c r="J1203">
        <v>0</v>
      </c>
      <c r="K1203" t="s">
        <v>834</v>
      </c>
      <c r="L1203">
        <v>391</v>
      </c>
      <c r="M1203" s="1">
        <v>41240</v>
      </c>
      <c r="N1203" t="s">
        <v>838</v>
      </c>
      <c r="O1203" t="s">
        <v>947</v>
      </c>
      <c r="P1203" t="s">
        <v>949</v>
      </c>
      <c r="Q1203" t="str">
        <f>IF(Table4[[#This Row],[DaysLate]]="","NA",IF(Table4[[#This Row],[DaysLate]]&lt;=0,"On Time",IF(Table4[[#This Row],[DaysLate]]&lt;=30,"1-30 Days",IF(Table4[[#This Row],[DaysLate]]&lt;=60,"30-60 Days",IF(Table4[[#This Row],[DaysLate]]&lt;=90,"60-90 Days","90+ Days")))))</f>
        <v>On Time</v>
      </c>
      <c r="R1203">
        <f>IF(Table4[[#This Row],[DaysLate]]="","",IF(Table4[[#This Row],[DaysLate]]&gt;0,1,0))</f>
        <v>0</v>
      </c>
      <c r="S1203">
        <f>IF(Table4[[#This Row],[DisputedFlag]]="","",IF(Table4[[#This Row],[DisputedFlag]]="Yes",1,0))</f>
        <v>0</v>
      </c>
      <c r="T1203">
        <f>IF(Table4[[#This Row],[PaymentStatus]]="Open",1,0)</f>
        <v>0</v>
      </c>
      <c r="U1203">
        <f>IF(Table4[[#This Row],[InvoiceDate]]&lt;&gt;"",YEAR(Table4[[#This Row],[InvoiceDate]]),"")</f>
        <v>2013</v>
      </c>
    </row>
    <row r="1204" spans="1:21" x14ac:dyDescent="0.4">
      <c r="A1204" t="s">
        <v>1364</v>
      </c>
      <c r="B1204" t="s">
        <v>948</v>
      </c>
      <c r="C1204" t="s">
        <v>849</v>
      </c>
      <c r="D1204" s="1">
        <v>41117</v>
      </c>
      <c r="E1204" s="1">
        <v>41147</v>
      </c>
      <c r="F1204">
        <v>59.28</v>
      </c>
      <c r="H1204" t="s">
        <v>28</v>
      </c>
      <c r="I1204" s="1">
        <v>41117</v>
      </c>
      <c r="J1204">
        <v>0</v>
      </c>
      <c r="K1204" t="s">
        <v>834</v>
      </c>
      <c r="L1204">
        <v>818</v>
      </c>
      <c r="M1204" s="1">
        <v>41431</v>
      </c>
      <c r="N1204" t="s">
        <v>835</v>
      </c>
      <c r="O1204" t="s">
        <v>947</v>
      </c>
      <c r="P1204" t="s">
        <v>949</v>
      </c>
      <c r="Q1204" t="str">
        <f>IF(Table4[[#This Row],[DaysLate]]="","NA",IF(Table4[[#This Row],[DaysLate]]&lt;=0,"On Time",IF(Table4[[#This Row],[DaysLate]]&lt;=30,"1-30 Days",IF(Table4[[#This Row],[DaysLate]]&lt;=60,"30-60 Days",IF(Table4[[#This Row],[DaysLate]]&lt;=90,"60-90 Days","90+ Days")))))</f>
        <v>On Time</v>
      </c>
      <c r="R1204">
        <f>IF(Table4[[#This Row],[DaysLate]]="","",IF(Table4[[#This Row],[DaysLate]]&gt;0,1,0))</f>
        <v>0</v>
      </c>
      <c r="S1204">
        <f>IF(Table4[[#This Row],[DisputedFlag]]="","",IF(Table4[[#This Row],[DisputedFlag]]="Yes",1,0))</f>
        <v>0</v>
      </c>
      <c r="T1204">
        <f>IF(Table4[[#This Row],[PaymentStatus]]="Open",1,0)</f>
        <v>0</v>
      </c>
      <c r="U1204">
        <f>IF(Table4[[#This Row],[InvoiceDate]]&lt;&gt;"",YEAR(Table4[[#This Row],[InvoiceDate]]),"")</f>
        <v>2012</v>
      </c>
    </row>
    <row r="1205" spans="1:21" x14ac:dyDescent="0.4">
      <c r="A1205" t="s">
        <v>1365</v>
      </c>
      <c r="B1205" t="s">
        <v>948</v>
      </c>
      <c r="C1205" t="s">
        <v>833</v>
      </c>
      <c r="D1205" s="1">
        <v>41411</v>
      </c>
      <c r="E1205" s="1">
        <v>41441</v>
      </c>
      <c r="F1205">
        <v>78.569999999999993</v>
      </c>
      <c r="H1205" t="s">
        <v>28</v>
      </c>
      <c r="I1205" s="1">
        <v>41411</v>
      </c>
      <c r="J1205">
        <v>0</v>
      </c>
      <c r="K1205" t="s">
        <v>837</v>
      </c>
      <c r="L1205">
        <v>391</v>
      </c>
      <c r="M1205" s="1">
        <v>41429</v>
      </c>
      <c r="N1205" t="s">
        <v>838</v>
      </c>
      <c r="O1205" t="s">
        <v>947</v>
      </c>
      <c r="P1205" t="s">
        <v>949</v>
      </c>
      <c r="Q1205" t="str">
        <f>IF(Table4[[#This Row],[DaysLate]]="","NA",IF(Table4[[#This Row],[DaysLate]]&lt;=0,"On Time",IF(Table4[[#This Row],[DaysLate]]&lt;=30,"1-30 Days",IF(Table4[[#This Row],[DaysLate]]&lt;=60,"30-60 Days",IF(Table4[[#This Row],[DaysLate]]&lt;=90,"60-90 Days","90+ Days")))))</f>
        <v>On Time</v>
      </c>
      <c r="R1205">
        <f>IF(Table4[[#This Row],[DaysLate]]="","",IF(Table4[[#This Row],[DaysLate]]&gt;0,1,0))</f>
        <v>0</v>
      </c>
      <c r="S1205">
        <f>IF(Table4[[#This Row],[DisputedFlag]]="","",IF(Table4[[#This Row],[DisputedFlag]]="Yes",1,0))</f>
        <v>1</v>
      </c>
      <c r="T1205">
        <f>IF(Table4[[#This Row],[PaymentStatus]]="Open",1,0)</f>
        <v>0</v>
      </c>
      <c r="U1205">
        <f>IF(Table4[[#This Row],[InvoiceDate]]&lt;&gt;"",YEAR(Table4[[#This Row],[InvoiceDate]]),"")</f>
        <v>2013</v>
      </c>
    </row>
    <row r="1206" spans="1:21" x14ac:dyDescent="0.4">
      <c r="A1206" t="s">
        <v>1366</v>
      </c>
      <c r="B1206" t="s">
        <v>948</v>
      </c>
      <c r="C1206" t="s">
        <v>893</v>
      </c>
      <c r="D1206" s="1">
        <v>41251</v>
      </c>
      <c r="E1206" s="1">
        <v>41222</v>
      </c>
      <c r="F1206">
        <v>49.75</v>
      </c>
      <c r="H1206" t="s">
        <v>28</v>
      </c>
      <c r="I1206" s="1">
        <v>41251</v>
      </c>
      <c r="J1206">
        <v>0</v>
      </c>
      <c r="K1206" t="s">
        <v>834</v>
      </c>
      <c r="L1206">
        <v>391</v>
      </c>
      <c r="M1206" s="1">
        <v>41080</v>
      </c>
      <c r="N1206" t="s">
        <v>838</v>
      </c>
      <c r="O1206" t="s">
        <v>947</v>
      </c>
      <c r="P1206" t="s">
        <v>949</v>
      </c>
      <c r="Q1206" t="str">
        <f>IF(Table4[[#This Row],[DaysLate]]="","NA",IF(Table4[[#This Row],[DaysLate]]&lt;=0,"On Time",IF(Table4[[#This Row],[DaysLate]]&lt;=30,"1-30 Days",IF(Table4[[#This Row],[DaysLate]]&lt;=60,"30-60 Days",IF(Table4[[#This Row],[DaysLate]]&lt;=90,"60-90 Days","90+ Days")))))</f>
        <v>On Time</v>
      </c>
      <c r="R1206">
        <f>IF(Table4[[#This Row],[DaysLate]]="","",IF(Table4[[#This Row],[DaysLate]]&gt;0,1,0))</f>
        <v>0</v>
      </c>
      <c r="S1206">
        <f>IF(Table4[[#This Row],[DisputedFlag]]="","",IF(Table4[[#This Row],[DisputedFlag]]="Yes",1,0))</f>
        <v>0</v>
      </c>
      <c r="T1206">
        <f>IF(Table4[[#This Row],[PaymentStatus]]="Open",1,0)</f>
        <v>0</v>
      </c>
      <c r="U1206">
        <f>IF(Table4[[#This Row],[InvoiceDate]]&lt;&gt;"",YEAR(Table4[[#This Row],[InvoiceDate]]),"")</f>
        <v>2012</v>
      </c>
    </row>
    <row r="1207" spans="1:21" x14ac:dyDescent="0.4">
      <c r="A1207" t="s">
        <v>1367</v>
      </c>
      <c r="B1207" t="s">
        <v>948</v>
      </c>
      <c r="C1207" t="s">
        <v>913</v>
      </c>
      <c r="D1207" s="1">
        <v>41208</v>
      </c>
      <c r="E1207" s="1">
        <v>41238</v>
      </c>
      <c r="F1207">
        <v>87.55</v>
      </c>
      <c r="H1207" t="s">
        <v>28</v>
      </c>
      <c r="I1207" s="1">
        <v>41208</v>
      </c>
      <c r="J1207">
        <v>0</v>
      </c>
      <c r="K1207" t="s">
        <v>837</v>
      </c>
      <c r="L1207">
        <v>818</v>
      </c>
      <c r="M1207" s="1">
        <v>41470</v>
      </c>
      <c r="N1207" t="s">
        <v>835</v>
      </c>
      <c r="O1207" t="s">
        <v>947</v>
      </c>
      <c r="P1207" t="s">
        <v>949</v>
      </c>
      <c r="Q1207" t="str">
        <f>IF(Table4[[#This Row],[DaysLate]]="","NA",IF(Table4[[#This Row],[DaysLate]]&lt;=0,"On Time",IF(Table4[[#This Row],[DaysLate]]&lt;=30,"1-30 Days",IF(Table4[[#This Row],[DaysLate]]&lt;=60,"30-60 Days",IF(Table4[[#This Row],[DaysLate]]&lt;=90,"60-90 Days","90+ Days")))))</f>
        <v>On Time</v>
      </c>
      <c r="R1207">
        <f>IF(Table4[[#This Row],[DaysLate]]="","",IF(Table4[[#This Row],[DaysLate]]&gt;0,1,0))</f>
        <v>0</v>
      </c>
      <c r="S1207">
        <f>IF(Table4[[#This Row],[DisputedFlag]]="","",IF(Table4[[#This Row],[DisputedFlag]]="Yes",1,0))</f>
        <v>1</v>
      </c>
      <c r="T1207">
        <f>IF(Table4[[#This Row],[PaymentStatus]]="Open",1,0)</f>
        <v>0</v>
      </c>
      <c r="U1207">
        <f>IF(Table4[[#This Row],[InvoiceDate]]&lt;&gt;"",YEAR(Table4[[#This Row],[InvoiceDate]]),"")</f>
        <v>2012</v>
      </c>
    </row>
    <row r="1208" spans="1:21" x14ac:dyDescent="0.4">
      <c r="A1208" t="s">
        <v>1368</v>
      </c>
      <c r="B1208" t="s">
        <v>948</v>
      </c>
      <c r="C1208" t="s">
        <v>900</v>
      </c>
      <c r="D1208" s="1">
        <v>41379</v>
      </c>
      <c r="E1208" s="1">
        <v>41409</v>
      </c>
      <c r="F1208">
        <v>22.01</v>
      </c>
      <c r="H1208" t="s">
        <v>28</v>
      </c>
      <c r="I1208" s="1">
        <v>41379</v>
      </c>
      <c r="J1208">
        <v>0</v>
      </c>
      <c r="K1208" t="s">
        <v>834</v>
      </c>
      <c r="L1208">
        <v>897</v>
      </c>
      <c r="M1208" s="1">
        <v>41579</v>
      </c>
      <c r="N1208" t="s">
        <v>838</v>
      </c>
      <c r="O1208" t="s">
        <v>947</v>
      </c>
      <c r="P1208" t="s">
        <v>949</v>
      </c>
      <c r="Q1208" t="str">
        <f>IF(Table4[[#This Row],[DaysLate]]="","NA",IF(Table4[[#This Row],[DaysLate]]&lt;=0,"On Time",IF(Table4[[#This Row],[DaysLate]]&lt;=30,"1-30 Days",IF(Table4[[#This Row],[DaysLate]]&lt;=60,"30-60 Days",IF(Table4[[#This Row],[DaysLate]]&lt;=90,"60-90 Days","90+ Days")))))</f>
        <v>On Time</v>
      </c>
      <c r="R1208">
        <f>IF(Table4[[#This Row],[DaysLate]]="","",IF(Table4[[#This Row],[DaysLate]]&gt;0,1,0))</f>
        <v>0</v>
      </c>
      <c r="S1208">
        <f>IF(Table4[[#This Row],[DisputedFlag]]="","",IF(Table4[[#This Row],[DisputedFlag]]="Yes",1,0))</f>
        <v>0</v>
      </c>
      <c r="T1208">
        <f>IF(Table4[[#This Row],[PaymentStatus]]="Open",1,0)</f>
        <v>0</v>
      </c>
      <c r="U1208">
        <f>IF(Table4[[#This Row],[InvoiceDate]]&lt;&gt;"",YEAR(Table4[[#This Row],[InvoiceDate]]),"")</f>
        <v>2013</v>
      </c>
    </row>
    <row r="1209" spans="1:21" x14ac:dyDescent="0.4">
      <c r="A1209" t="s">
        <v>1369</v>
      </c>
      <c r="B1209" t="s">
        <v>948</v>
      </c>
      <c r="C1209" t="s">
        <v>903</v>
      </c>
      <c r="D1209" s="1">
        <v>41206</v>
      </c>
      <c r="E1209" s="1">
        <v>41236</v>
      </c>
      <c r="F1209">
        <v>77.709999999999994</v>
      </c>
      <c r="H1209" t="s">
        <v>28</v>
      </c>
      <c r="I1209" s="1">
        <v>41206</v>
      </c>
      <c r="J1209">
        <v>0</v>
      </c>
      <c r="K1209" t="s">
        <v>834</v>
      </c>
      <c r="L1209">
        <v>406</v>
      </c>
      <c r="M1209" s="1">
        <v>41006</v>
      </c>
      <c r="N1209" t="s">
        <v>838</v>
      </c>
      <c r="O1209" t="s">
        <v>947</v>
      </c>
      <c r="P1209" t="s">
        <v>949</v>
      </c>
      <c r="Q1209" t="str">
        <f>IF(Table4[[#This Row],[DaysLate]]="","NA",IF(Table4[[#This Row],[DaysLate]]&lt;=0,"On Time",IF(Table4[[#This Row],[DaysLate]]&lt;=30,"1-30 Days",IF(Table4[[#This Row],[DaysLate]]&lt;=60,"30-60 Days",IF(Table4[[#This Row],[DaysLate]]&lt;=90,"60-90 Days","90+ Days")))))</f>
        <v>On Time</v>
      </c>
      <c r="R1209">
        <f>IF(Table4[[#This Row],[DaysLate]]="","",IF(Table4[[#This Row],[DaysLate]]&gt;0,1,0))</f>
        <v>0</v>
      </c>
      <c r="S1209">
        <f>IF(Table4[[#This Row],[DisputedFlag]]="","",IF(Table4[[#This Row],[DisputedFlag]]="Yes",1,0))</f>
        <v>0</v>
      </c>
      <c r="T1209">
        <f>IF(Table4[[#This Row],[PaymentStatus]]="Open",1,0)</f>
        <v>0</v>
      </c>
      <c r="U1209">
        <f>IF(Table4[[#This Row],[InvoiceDate]]&lt;&gt;"",YEAR(Table4[[#This Row],[InvoiceDate]]),"")</f>
        <v>2012</v>
      </c>
    </row>
    <row r="1210" spans="1:21" x14ac:dyDescent="0.4">
      <c r="A1210" t="s">
        <v>1370</v>
      </c>
      <c r="B1210" t="s">
        <v>948</v>
      </c>
      <c r="C1210" t="s">
        <v>858</v>
      </c>
      <c r="D1210" s="1">
        <v>41153</v>
      </c>
      <c r="E1210" s="1">
        <v>41123</v>
      </c>
      <c r="F1210">
        <v>41.99</v>
      </c>
      <c r="H1210" t="s">
        <v>28</v>
      </c>
      <c r="I1210" s="1">
        <v>41153</v>
      </c>
      <c r="J1210">
        <v>0</v>
      </c>
      <c r="K1210" t="s">
        <v>834</v>
      </c>
      <c r="L1210">
        <v>391</v>
      </c>
      <c r="M1210" s="1">
        <v>41334</v>
      </c>
      <c r="N1210" t="s">
        <v>835</v>
      </c>
      <c r="O1210" t="s">
        <v>947</v>
      </c>
      <c r="P1210" t="s">
        <v>949</v>
      </c>
      <c r="Q1210" t="str">
        <f>IF(Table4[[#This Row],[DaysLate]]="","NA",IF(Table4[[#This Row],[DaysLate]]&lt;=0,"On Time",IF(Table4[[#This Row],[DaysLate]]&lt;=30,"1-30 Days",IF(Table4[[#This Row],[DaysLate]]&lt;=60,"30-60 Days",IF(Table4[[#This Row],[DaysLate]]&lt;=90,"60-90 Days","90+ Days")))))</f>
        <v>On Time</v>
      </c>
      <c r="R1210">
        <f>IF(Table4[[#This Row],[DaysLate]]="","",IF(Table4[[#This Row],[DaysLate]]&gt;0,1,0))</f>
        <v>0</v>
      </c>
      <c r="S1210">
        <f>IF(Table4[[#This Row],[DisputedFlag]]="","",IF(Table4[[#This Row],[DisputedFlag]]="Yes",1,0))</f>
        <v>0</v>
      </c>
      <c r="T1210">
        <f>IF(Table4[[#This Row],[PaymentStatus]]="Open",1,0)</f>
        <v>0</v>
      </c>
      <c r="U1210">
        <f>IF(Table4[[#This Row],[InvoiceDate]]&lt;&gt;"",YEAR(Table4[[#This Row],[InvoiceDate]]),"")</f>
        <v>2012</v>
      </c>
    </row>
    <row r="1211" spans="1:21" x14ac:dyDescent="0.4">
      <c r="A1211" t="s">
        <v>1371</v>
      </c>
      <c r="B1211" t="s">
        <v>948</v>
      </c>
      <c r="C1211" t="s">
        <v>890</v>
      </c>
      <c r="D1211" s="1">
        <v>41561</v>
      </c>
      <c r="E1211" s="1">
        <v>41591</v>
      </c>
      <c r="F1211">
        <v>54.23</v>
      </c>
      <c r="H1211" t="s">
        <v>28</v>
      </c>
      <c r="I1211" s="1">
        <v>41561</v>
      </c>
      <c r="J1211">
        <v>0</v>
      </c>
      <c r="K1211" t="s">
        <v>834</v>
      </c>
      <c r="L1211">
        <v>897</v>
      </c>
      <c r="M1211" s="1">
        <v>41166</v>
      </c>
      <c r="N1211" t="s">
        <v>838</v>
      </c>
      <c r="O1211" t="s">
        <v>947</v>
      </c>
      <c r="P1211" t="s">
        <v>949</v>
      </c>
      <c r="Q1211" t="str">
        <f>IF(Table4[[#This Row],[DaysLate]]="","NA",IF(Table4[[#This Row],[DaysLate]]&lt;=0,"On Time",IF(Table4[[#This Row],[DaysLate]]&lt;=30,"1-30 Days",IF(Table4[[#This Row],[DaysLate]]&lt;=60,"30-60 Days",IF(Table4[[#This Row],[DaysLate]]&lt;=90,"60-90 Days","90+ Days")))))</f>
        <v>On Time</v>
      </c>
      <c r="R1211">
        <f>IF(Table4[[#This Row],[DaysLate]]="","",IF(Table4[[#This Row],[DaysLate]]&gt;0,1,0))</f>
        <v>0</v>
      </c>
      <c r="S1211">
        <f>IF(Table4[[#This Row],[DisputedFlag]]="","",IF(Table4[[#This Row],[DisputedFlag]]="Yes",1,0))</f>
        <v>0</v>
      </c>
      <c r="T1211">
        <f>IF(Table4[[#This Row],[PaymentStatus]]="Open",1,0)</f>
        <v>0</v>
      </c>
      <c r="U1211">
        <f>IF(Table4[[#This Row],[InvoiceDate]]&lt;&gt;"",YEAR(Table4[[#This Row],[InvoiceDate]]),"")</f>
        <v>2013</v>
      </c>
    </row>
    <row r="1212" spans="1:21" x14ac:dyDescent="0.4">
      <c r="A1212" t="s">
        <v>1372</v>
      </c>
      <c r="B1212" t="s">
        <v>948</v>
      </c>
      <c r="C1212" t="s">
        <v>911</v>
      </c>
      <c r="D1212" s="1">
        <v>41106</v>
      </c>
      <c r="E1212" s="1">
        <v>41136</v>
      </c>
      <c r="F1212">
        <v>100.63</v>
      </c>
      <c r="H1212" t="s">
        <v>28</v>
      </c>
      <c r="I1212" s="1">
        <v>41106</v>
      </c>
      <c r="J1212">
        <v>4</v>
      </c>
      <c r="K1212" t="s">
        <v>834</v>
      </c>
      <c r="L1212">
        <v>406</v>
      </c>
      <c r="M1212" s="1">
        <v>41547</v>
      </c>
      <c r="N1212" t="s">
        <v>835</v>
      </c>
      <c r="O1212" t="s">
        <v>947</v>
      </c>
      <c r="P1212" t="s">
        <v>949</v>
      </c>
      <c r="Q1212" t="str">
        <f>IF(Table4[[#This Row],[DaysLate]]="","NA",IF(Table4[[#This Row],[DaysLate]]&lt;=0,"On Time",IF(Table4[[#This Row],[DaysLate]]&lt;=30,"1-30 Days",IF(Table4[[#This Row],[DaysLate]]&lt;=60,"30-60 Days",IF(Table4[[#This Row],[DaysLate]]&lt;=90,"60-90 Days","90+ Days")))))</f>
        <v>1-30 Days</v>
      </c>
      <c r="R1212">
        <f>IF(Table4[[#This Row],[DaysLate]]="","",IF(Table4[[#This Row],[DaysLate]]&gt;0,1,0))</f>
        <v>1</v>
      </c>
      <c r="S1212">
        <f>IF(Table4[[#This Row],[DisputedFlag]]="","",IF(Table4[[#This Row],[DisputedFlag]]="Yes",1,0))</f>
        <v>0</v>
      </c>
      <c r="T1212">
        <f>IF(Table4[[#This Row],[PaymentStatus]]="Open",1,0)</f>
        <v>0</v>
      </c>
      <c r="U1212">
        <f>IF(Table4[[#This Row],[InvoiceDate]]&lt;&gt;"",YEAR(Table4[[#This Row],[InvoiceDate]]),"")</f>
        <v>2012</v>
      </c>
    </row>
    <row r="1213" spans="1:21" x14ac:dyDescent="0.4">
      <c r="A1213" t="s">
        <v>1373</v>
      </c>
      <c r="B1213" t="s">
        <v>948</v>
      </c>
      <c r="C1213" t="s">
        <v>878</v>
      </c>
      <c r="D1213" s="1">
        <v>41604</v>
      </c>
      <c r="E1213" s="1">
        <v>41634</v>
      </c>
      <c r="F1213">
        <v>44.04</v>
      </c>
      <c r="H1213" t="s">
        <v>28</v>
      </c>
      <c r="I1213" s="1">
        <v>41604</v>
      </c>
      <c r="J1213">
        <v>0</v>
      </c>
      <c r="K1213" t="s">
        <v>834</v>
      </c>
      <c r="L1213">
        <v>770</v>
      </c>
      <c r="M1213" s="1">
        <v>41274</v>
      </c>
      <c r="N1213" t="s">
        <v>838</v>
      </c>
      <c r="O1213" t="s">
        <v>947</v>
      </c>
      <c r="P1213" t="s">
        <v>949</v>
      </c>
      <c r="Q1213" t="str">
        <f>IF(Table4[[#This Row],[DaysLate]]="","NA",IF(Table4[[#This Row],[DaysLate]]&lt;=0,"On Time",IF(Table4[[#This Row],[DaysLate]]&lt;=30,"1-30 Days",IF(Table4[[#This Row],[DaysLate]]&lt;=60,"30-60 Days",IF(Table4[[#This Row],[DaysLate]]&lt;=90,"60-90 Days","90+ Days")))))</f>
        <v>On Time</v>
      </c>
      <c r="R1213">
        <f>IF(Table4[[#This Row],[DaysLate]]="","",IF(Table4[[#This Row],[DaysLate]]&gt;0,1,0))</f>
        <v>0</v>
      </c>
      <c r="S1213">
        <f>IF(Table4[[#This Row],[DisputedFlag]]="","",IF(Table4[[#This Row],[DisputedFlag]]="Yes",1,0))</f>
        <v>0</v>
      </c>
      <c r="T1213">
        <f>IF(Table4[[#This Row],[PaymentStatus]]="Open",1,0)</f>
        <v>0</v>
      </c>
      <c r="U1213">
        <f>IF(Table4[[#This Row],[InvoiceDate]]&lt;&gt;"",YEAR(Table4[[#This Row],[InvoiceDate]]),"")</f>
        <v>2013</v>
      </c>
    </row>
    <row r="1214" spans="1:21" x14ac:dyDescent="0.4">
      <c r="A1214" t="s">
        <v>1374</v>
      </c>
      <c r="B1214" t="s">
        <v>948</v>
      </c>
      <c r="C1214" t="s">
        <v>908</v>
      </c>
      <c r="D1214" s="1">
        <v>40937</v>
      </c>
      <c r="E1214" s="1">
        <v>40967</v>
      </c>
      <c r="F1214">
        <v>27.63</v>
      </c>
      <c r="H1214" t="s">
        <v>28</v>
      </c>
      <c r="I1214" s="1">
        <v>40937</v>
      </c>
      <c r="J1214">
        <v>22</v>
      </c>
      <c r="K1214" t="s">
        <v>834</v>
      </c>
      <c r="L1214">
        <v>770</v>
      </c>
      <c r="M1214" s="1">
        <v>41029</v>
      </c>
      <c r="N1214" t="s">
        <v>835</v>
      </c>
      <c r="O1214" t="s">
        <v>947</v>
      </c>
      <c r="P1214" t="s">
        <v>949</v>
      </c>
      <c r="Q1214" t="str">
        <f>IF(Table4[[#This Row],[DaysLate]]="","NA",IF(Table4[[#This Row],[DaysLate]]&lt;=0,"On Time",IF(Table4[[#This Row],[DaysLate]]&lt;=30,"1-30 Days",IF(Table4[[#This Row],[DaysLate]]&lt;=60,"30-60 Days",IF(Table4[[#This Row],[DaysLate]]&lt;=90,"60-90 Days","90+ Days")))))</f>
        <v>1-30 Days</v>
      </c>
      <c r="R1214">
        <f>IF(Table4[[#This Row],[DaysLate]]="","",IF(Table4[[#This Row],[DaysLate]]&gt;0,1,0))</f>
        <v>1</v>
      </c>
      <c r="S1214">
        <f>IF(Table4[[#This Row],[DisputedFlag]]="","",IF(Table4[[#This Row],[DisputedFlag]]="Yes",1,0))</f>
        <v>0</v>
      </c>
      <c r="T1214">
        <f>IF(Table4[[#This Row],[PaymentStatus]]="Open",1,0)</f>
        <v>0</v>
      </c>
      <c r="U1214">
        <f>IF(Table4[[#This Row],[InvoiceDate]]&lt;&gt;"",YEAR(Table4[[#This Row],[InvoiceDate]]),"")</f>
        <v>2012</v>
      </c>
    </row>
    <row r="1215" spans="1:21" x14ac:dyDescent="0.4">
      <c r="A1215" t="s">
        <v>1375</v>
      </c>
      <c r="B1215" t="s">
        <v>948</v>
      </c>
      <c r="C1215" t="s">
        <v>890</v>
      </c>
      <c r="D1215" s="1">
        <v>40960</v>
      </c>
      <c r="E1215" s="1">
        <v>40990</v>
      </c>
      <c r="F1215">
        <v>45.08</v>
      </c>
      <c r="H1215" t="s">
        <v>28</v>
      </c>
      <c r="I1215" s="1">
        <v>40960</v>
      </c>
      <c r="J1215">
        <v>6</v>
      </c>
      <c r="K1215" t="s">
        <v>834</v>
      </c>
      <c r="L1215">
        <v>897</v>
      </c>
      <c r="M1215" s="1">
        <v>41166</v>
      </c>
      <c r="N1215" t="s">
        <v>835</v>
      </c>
      <c r="O1215" t="s">
        <v>947</v>
      </c>
      <c r="P1215" t="s">
        <v>949</v>
      </c>
      <c r="Q1215" t="str">
        <f>IF(Table4[[#This Row],[DaysLate]]="","NA",IF(Table4[[#This Row],[DaysLate]]&lt;=0,"On Time",IF(Table4[[#This Row],[DaysLate]]&lt;=30,"1-30 Days",IF(Table4[[#This Row],[DaysLate]]&lt;=60,"30-60 Days",IF(Table4[[#This Row],[DaysLate]]&lt;=90,"60-90 Days","90+ Days")))))</f>
        <v>1-30 Days</v>
      </c>
      <c r="R1215">
        <f>IF(Table4[[#This Row],[DaysLate]]="","",IF(Table4[[#This Row],[DaysLate]]&gt;0,1,0))</f>
        <v>1</v>
      </c>
      <c r="S1215">
        <f>IF(Table4[[#This Row],[DisputedFlag]]="","",IF(Table4[[#This Row],[DisputedFlag]]="Yes",1,0))</f>
        <v>0</v>
      </c>
      <c r="T1215">
        <f>IF(Table4[[#This Row],[PaymentStatus]]="Open",1,0)</f>
        <v>0</v>
      </c>
      <c r="U1215">
        <f>IF(Table4[[#This Row],[InvoiceDate]]&lt;&gt;"",YEAR(Table4[[#This Row],[InvoiceDate]]),"")</f>
        <v>2012</v>
      </c>
    </row>
    <row r="1216" spans="1:21" x14ac:dyDescent="0.4">
      <c r="A1216" t="s">
        <v>1376</v>
      </c>
      <c r="B1216" t="s">
        <v>948</v>
      </c>
      <c r="C1216" t="s">
        <v>864</v>
      </c>
      <c r="D1216" s="1">
        <v>40981</v>
      </c>
      <c r="E1216" s="1">
        <v>41247</v>
      </c>
      <c r="F1216">
        <v>76.209999999999994</v>
      </c>
      <c r="H1216" t="s">
        <v>28</v>
      </c>
      <c r="I1216" s="1">
        <v>40981</v>
      </c>
      <c r="J1216">
        <v>0</v>
      </c>
      <c r="K1216" t="s">
        <v>834</v>
      </c>
      <c r="L1216">
        <v>391</v>
      </c>
      <c r="M1216" s="1">
        <v>41548</v>
      </c>
      <c r="N1216" t="s">
        <v>835</v>
      </c>
      <c r="O1216" t="s">
        <v>947</v>
      </c>
      <c r="P1216" t="s">
        <v>949</v>
      </c>
      <c r="Q1216" t="str">
        <f>IF(Table4[[#This Row],[DaysLate]]="","NA",IF(Table4[[#This Row],[DaysLate]]&lt;=0,"On Time",IF(Table4[[#This Row],[DaysLate]]&lt;=30,"1-30 Days",IF(Table4[[#This Row],[DaysLate]]&lt;=60,"30-60 Days",IF(Table4[[#This Row],[DaysLate]]&lt;=90,"60-90 Days","90+ Days")))))</f>
        <v>On Time</v>
      </c>
      <c r="R1216">
        <f>IF(Table4[[#This Row],[DaysLate]]="","",IF(Table4[[#This Row],[DaysLate]]&gt;0,1,0))</f>
        <v>0</v>
      </c>
      <c r="S1216">
        <f>IF(Table4[[#This Row],[DisputedFlag]]="","",IF(Table4[[#This Row],[DisputedFlag]]="Yes",1,0))</f>
        <v>0</v>
      </c>
      <c r="T1216">
        <f>IF(Table4[[#This Row],[PaymentStatus]]="Open",1,0)</f>
        <v>0</v>
      </c>
      <c r="U1216">
        <f>IF(Table4[[#This Row],[InvoiceDate]]&lt;&gt;"",YEAR(Table4[[#This Row],[InvoiceDate]]),"")</f>
        <v>2012</v>
      </c>
    </row>
    <row r="1217" spans="1:21" x14ac:dyDescent="0.4">
      <c r="A1217" t="s">
        <v>1377</v>
      </c>
      <c r="B1217" t="s">
        <v>948</v>
      </c>
      <c r="C1217" t="s">
        <v>895</v>
      </c>
      <c r="D1217" s="1">
        <v>41258</v>
      </c>
      <c r="E1217" s="1">
        <v>41288</v>
      </c>
      <c r="F1217">
        <v>54.27</v>
      </c>
      <c r="H1217" t="s">
        <v>28</v>
      </c>
      <c r="I1217" s="1">
        <v>41258</v>
      </c>
      <c r="J1217">
        <v>14</v>
      </c>
      <c r="K1217" t="s">
        <v>837</v>
      </c>
      <c r="L1217">
        <v>391</v>
      </c>
      <c r="M1217" s="1">
        <v>41532</v>
      </c>
      <c r="N1217" t="s">
        <v>835</v>
      </c>
      <c r="O1217" t="s">
        <v>947</v>
      </c>
      <c r="P1217" t="s">
        <v>949</v>
      </c>
      <c r="Q1217" t="str">
        <f>IF(Table4[[#This Row],[DaysLate]]="","NA",IF(Table4[[#This Row],[DaysLate]]&lt;=0,"On Time",IF(Table4[[#This Row],[DaysLate]]&lt;=30,"1-30 Days",IF(Table4[[#This Row],[DaysLate]]&lt;=60,"30-60 Days",IF(Table4[[#This Row],[DaysLate]]&lt;=90,"60-90 Days","90+ Days")))))</f>
        <v>1-30 Days</v>
      </c>
      <c r="R1217">
        <f>IF(Table4[[#This Row],[DaysLate]]="","",IF(Table4[[#This Row],[DaysLate]]&gt;0,1,0))</f>
        <v>1</v>
      </c>
      <c r="S1217">
        <f>IF(Table4[[#This Row],[DisputedFlag]]="","",IF(Table4[[#This Row],[DisputedFlag]]="Yes",1,0))</f>
        <v>1</v>
      </c>
      <c r="T1217">
        <f>IF(Table4[[#This Row],[PaymentStatus]]="Open",1,0)</f>
        <v>0</v>
      </c>
      <c r="U1217">
        <f>IF(Table4[[#This Row],[InvoiceDate]]&lt;&gt;"",YEAR(Table4[[#This Row],[InvoiceDate]]),"")</f>
        <v>2012</v>
      </c>
    </row>
    <row r="1218" spans="1:21" x14ac:dyDescent="0.4">
      <c r="A1218" t="s">
        <v>1378</v>
      </c>
      <c r="B1218" t="s">
        <v>948</v>
      </c>
      <c r="C1218" t="s">
        <v>919</v>
      </c>
      <c r="D1218" s="1">
        <v>40988</v>
      </c>
      <c r="E1218" s="1">
        <v>41018</v>
      </c>
      <c r="F1218">
        <v>82.98</v>
      </c>
      <c r="H1218" t="s">
        <v>28</v>
      </c>
      <c r="I1218" s="1">
        <v>40988</v>
      </c>
      <c r="J1218">
        <v>6</v>
      </c>
      <c r="K1218" t="s">
        <v>834</v>
      </c>
      <c r="L1218">
        <v>770</v>
      </c>
      <c r="M1218" s="1">
        <v>41077</v>
      </c>
      <c r="N1218" t="s">
        <v>835</v>
      </c>
      <c r="O1218" t="s">
        <v>947</v>
      </c>
      <c r="P1218" t="s">
        <v>949</v>
      </c>
      <c r="Q1218" t="str">
        <f>IF(Table4[[#This Row],[DaysLate]]="","NA",IF(Table4[[#This Row],[DaysLate]]&lt;=0,"On Time",IF(Table4[[#This Row],[DaysLate]]&lt;=30,"1-30 Days",IF(Table4[[#This Row],[DaysLate]]&lt;=60,"30-60 Days",IF(Table4[[#This Row],[DaysLate]]&lt;=90,"60-90 Days","90+ Days")))))</f>
        <v>1-30 Days</v>
      </c>
      <c r="R1218">
        <f>IF(Table4[[#This Row],[DaysLate]]="","",IF(Table4[[#This Row],[DaysLate]]&gt;0,1,0))</f>
        <v>1</v>
      </c>
      <c r="S1218">
        <f>IF(Table4[[#This Row],[DisputedFlag]]="","",IF(Table4[[#This Row],[DisputedFlag]]="Yes",1,0))</f>
        <v>0</v>
      </c>
      <c r="T1218">
        <f>IF(Table4[[#This Row],[PaymentStatus]]="Open",1,0)</f>
        <v>0</v>
      </c>
      <c r="U1218">
        <f>IF(Table4[[#This Row],[InvoiceDate]]&lt;&gt;"",YEAR(Table4[[#This Row],[InvoiceDate]]),"")</f>
        <v>2012</v>
      </c>
    </row>
    <row r="1219" spans="1:21" x14ac:dyDescent="0.4">
      <c r="A1219" t="s">
        <v>1379</v>
      </c>
      <c r="B1219" t="s">
        <v>948</v>
      </c>
      <c r="C1219" t="s">
        <v>871</v>
      </c>
      <c r="D1219" s="1">
        <v>41291</v>
      </c>
      <c r="E1219" s="1">
        <v>41321</v>
      </c>
      <c r="F1219">
        <v>88.36</v>
      </c>
      <c r="H1219" t="s">
        <v>28</v>
      </c>
      <c r="I1219" s="1">
        <v>41291</v>
      </c>
      <c r="J1219">
        <v>6</v>
      </c>
      <c r="K1219" t="s">
        <v>834</v>
      </c>
      <c r="L1219">
        <v>406</v>
      </c>
      <c r="M1219" s="1">
        <v>41190</v>
      </c>
      <c r="N1219" t="s">
        <v>838</v>
      </c>
      <c r="O1219" t="s">
        <v>947</v>
      </c>
      <c r="P1219" t="s">
        <v>949</v>
      </c>
      <c r="Q1219" t="str">
        <f>IF(Table4[[#This Row],[DaysLate]]="","NA",IF(Table4[[#This Row],[DaysLate]]&lt;=0,"On Time",IF(Table4[[#This Row],[DaysLate]]&lt;=30,"1-30 Days",IF(Table4[[#This Row],[DaysLate]]&lt;=60,"30-60 Days",IF(Table4[[#This Row],[DaysLate]]&lt;=90,"60-90 Days","90+ Days")))))</f>
        <v>1-30 Days</v>
      </c>
      <c r="R1219">
        <f>IF(Table4[[#This Row],[DaysLate]]="","",IF(Table4[[#This Row],[DaysLate]]&gt;0,1,0))</f>
        <v>1</v>
      </c>
      <c r="S1219">
        <f>IF(Table4[[#This Row],[DisputedFlag]]="","",IF(Table4[[#This Row],[DisputedFlag]]="Yes",1,0))</f>
        <v>0</v>
      </c>
      <c r="T1219">
        <f>IF(Table4[[#This Row],[PaymentStatus]]="Open",1,0)</f>
        <v>0</v>
      </c>
      <c r="U1219">
        <f>IF(Table4[[#This Row],[InvoiceDate]]&lt;&gt;"",YEAR(Table4[[#This Row],[InvoiceDate]]),"")</f>
        <v>2013</v>
      </c>
    </row>
    <row r="1220" spans="1:21" x14ac:dyDescent="0.4">
      <c r="A1220" t="s">
        <v>1380</v>
      </c>
      <c r="B1220" t="s">
        <v>948</v>
      </c>
      <c r="C1220" t="s">
        <v>865</v>
      </c>
      <c r="D1220" s="1">
        <v>41554</v>
      </c>
      <c r="E1220" s="1">
        <v>41525</v>
      </c>
      <c r="F1220">
        <v>83.49</v>
      </c>
      <c r="H1220" t="s">
        <v>28</v>
      </c>
      <c r="I1220" s="1">
        <v>41554</v>
      </c>
      <c r="J1220">
        <v>0</v>
      </c>
      <c r="K1220" t="s">
        <v>837</v>
      </c>
      <c r="L1220">
        <v>391</v>
      </c>
      <c r="M1220" s="1">
        <v>41180</v>
      </c>
      <c r="N1220" t="s">
        <v>838</v>
      </c>
      <c r="O1220" t="s">
        <v>947</v>
      </c>
      <c r="P1220" t="s">
        <v>949</v>
      </c>
      <c r="Q1220" t="str">
        <f>IF(Table4[[#This Row],[DaysLate]]="","NA",IF(Table4[[#This Row],[DaysLate]]&lt;=0,"On Time",IF(Table4[[#This Row],[DaysLate]]&lt;=30,"1-30 Days",IF(Table4[[#This Row],[DaysLate]]&lt;=60,"30-60 Days",IF(Table4[[#This Row],[DaysLate]]&lt;=90,"60-90 Days","90+ Days")))))</f>
        <v>On Time</v>
      </c>
      <c r="R1220">
        <f>IF(Table4[[#This Row],[DaysLate]]="","",IF(Table4[[#This Row],[DaysLate]]&gt;0,1,0))</f>
        <v>0</v>
      </c>
      <c r="S1220">
        <f>IF(Table4[[#This Row],[DisputedFlag]]="","",IF(Table4[[#This Row],[DisputedFlag]]="Yes",1,0))</f>
        <v>1</v>
      </c>
      <c r="T1220">
        <f>IF(Table4[[#This Row],[PaymentStatus]]="Open",1,0)</f>
        <v>0</v>
      </c>
      <c r="U1220">
        <f>IF(Table4[[#This Row],[InvoiceDate]]&lt;&gt;"",YEAR(Table4[[#This Row],[InvoiceDate]]),"")</f>
        <v>2013</v>
      </c>
    </row>
    <row r="1221" spans="1:21" x14ac:dyDescent="0.4">
      <c r="A1221" t="s">
        <v>1381</v>
      </c>
      <c r="B1221" t="s">
        <v>948</v>
      </c>
      <c r="C1221" t="s">
        <v>863</v>
      </c>
      <c r="D1221" s="1">
        <v>41414</v>
      </c>
      <c r="E1221" s="1">
        <v>41444</v>
      </c>
      <c r="F1221">
        <v>66.16</v>
      </c>
      <c r="H1221" t="s">
        <v>28</v>
      </c>
      <c r="I1221" s="1">
        <v>41414</v>
      </c>
      <c r="J1221">
        <v>0</v>
      </c>
      <c r="K1221" t="s">
        <v>834</v>
      </c>
      <c r="L1221">
        <v>897</v>
      </c>
      <c r="M1221" s="1">
        <v>41318</v>
      </c>
      <c r="N1221" t="s">
        <v>838</v>
      </c>
      <c r="O1221" t="s">
        <v>947</v>
      </c>
      <c r="P1221" t="s">
        <v>949</v>
      </c>
      <c r="Q1221" t="str">
        <f>IF(Table4[[#This Row],[DaysLate]]="","NA",IF(Table4[[#This Row],[DaysLate]]&lt;=0,"On Time",IF(Table4[[#This Row],[DaysLate]]&lt;=30,"1-30 Days",IF(Table4[[#This Row],[DaysLate]]&lt;=60,"30-60 Days",IF(Table4[[#This Row],[DaysLate]]&lt;=90,"60-90 Days","90+ Days")))))</f>
        <v>On Time</v>
      </c>
      <c r="R1221">
        <f>IF(Table4[[#This Row],[DaysLate]]="","",IF(Table4[[#This Row],[DaysLate]]&gt;0,1,0))</f>
        <v>0</v>
      </c>
      <c r="S1221">
        <f>IF(Table4[[#This Row],[DisputedFlag]]="","",IF(Table4[[#This Row],[DisputedFlag]]="Yes",1,0))</f>
        <v>0</v>
      </c>
      <c r="T1221">
        <f>IF(Table4[[#This Row],[PaymentStatus]]="Open",1,0)</f>
        <v>0</v>
      </c>
      <c r="U1221">
        <f>IF(Table4[[#This Row],[InvoiceDate]]&lt;&gt;"",YEAR(Table4[[#This Row],[InvoiceDate]]),"")</f>
        <v>2013</v>
      </c>
    </row>
    <row r="1222" spans="1:21" x14ac:dyDescent="0.4">
      <c r="A1222" t="s">
        <v>1382</v>
      </c>
      <c r="B1222" t="s">
        <v>948</v>
      </c>
      <c r="C1222" t="s">
        <v>890</v>
      </c>
      <c r="D1222" s="1">
        <v>41248</v>
      </c>
      <c r="E1222" s="1">
        <v>41219</v>
      </c>
      <c r="F1222">
        <v>47.42</v>
      </c>
      <c r="H1222" t="s">
        <v>28</v>
      </c>
      <c r="I1222" s="1">
        <v>41248</v>
      </c>
      <c r="J1222">
        <v>9</v>
      </c>
      <c r="K1222" t="s">
        <v>834</v>
      </c>
      <c r="L1222">
        <v>897</v>
      </c>
      <c r="M1222" s="1">
        <v>41166</v>
      </c>
      <c r="N1222" t="s">
        <v>835</v>
      </c>
      <c r="O1222" t="s">
        <v>947</v>
      </c>
      <c r="P1222" t="s">
        <v>949</v>
      </c>
      <c r="Q1222" t="str">
        <f>IF(Table4[[#This Row],[DaysLate]]="","NA",IF(Table4[[#This Row],[DaysLate]]&lt;=0,"On Time",IF(Table4[[#This Row],[DaysLate]]&lt;=30,"1-30 Days",IF(Table4[[#This Row],[DaysLate]]&lt;=60,"30-60 Days",IF(Table4[[#This Row],[DaysLate]]&lt;=90,"60-90 Days","90+ Days")))))</f>
        <v>1-30 Days</v>
      </c>
      <c r="R1222">
        <f>IF(Table4[[#This Row],[DaysLate]]="","",IF(Table4[[#This Row],[DaysLate]]&gt;0,1,0))</f>
        <v>1</v>
      </c>
      <c r="S1222">
        <f>IF(Table4[[#This Row],[DisputedFlag]]="","",IF(Table4[[#This Row],[DisputedFlag]]="Yes",1,0))</f>
        <v>0</v>
      </c>
      <c r="T1222">
        <f>IF(Table4[[#This Row],[PaymentStatus]]="Open",1,0)</f>
        <v>0</v>
      </c>
      <c r="U1222">
        <f>IF(Table4[[#This Row],[InvoiceDate]]&lt;&gt;"",YEAR(Table4[[#This Row],[InvoiceDate]]),"")</f>
        <v>2012</v>
      </c>
    </row>
    <row r="1223" spans="1:21" x14ac:dyDescent="0.4">
      <c r="A1223" t="s">
        <v>1383</v>
      </c>
      <c r="B1223" t="s">
        <v>948</v>
      </c>
      <c r="C1223" t="s">
        <v>893</v>
      </c>
      <c r="D1223" s="1">
        <v>41120</v>
      </c>
      <c r="E1223" s="1">
        <v>41150</v>
      </c>
      <c r="F1223">
        <v>62.28</v>
      </c>
      <c r="H1223" t="s">
        <v>28</v>
      </c>
      <c r="I1223" s="1">
        <v>41120</v>
      </c>
      <c r="J1223">
        <v>0</v>
      </c>
      <c r="K1223" t="s">
        <v>834</v>
      </c>
      <c r="L1223">
        <v>391</v>
      </c>
      <c r="M1223" s="1">
        <v>41080</v>
      </c>
      <c r="N1223" t="s">
        <v>838</v>
      </c>
      <c r="O1223" t="s">
        <v>947</v>
      </c>
      <c r="P1223" t="s">
        <v>949</v>
      </c>
      <c r="Q1223" t="str">
        <f>IF(Table4[[#This Row],[DaysLate]]="","NA",IF(Table4[[#This Row],[DaysLate]]&lt;=0,"On Time",IF(Table4[[#This Row],[DaysLate]]&lt;=30,"1-30 Days",IF(Table4[[#This Row],[DaysLate]]&lt;=60,"30-60 Days",IF(Table4[[#This Row],[DaysLate]]&lt;=90,"60-90 Days","90+ Days")))))</f>
        <v>On Time</v>
      </c>
      <c r="R1223">
        <f>IF(Table4[[#This Row],[DaysLate]]="","",IF(Table4[[#This Row],[DaysLate]]&gt;0,1,0))</f>
        <v>0</v>
      </c>
      <c r="S1223">
        <f>IF(Table4[[#This Row],[DisputedFlag]]="","",IF(Table4[[#This Row],[DisputedFlag]]="Yes",1,0))</f>
        <v>0</v>
      </c>
      <c r="T1223">
        <f>IF(Table4[[#This Row],[PaymentStatus]]="Open",1,0)</f>
        <v>0</v>
      </c>
      <c r="U1223">
        <f>IF(Table4[[#This Row],[InvoiceDate]]&lt;&gt;"",YEAR(Table4[[#This Row],[InvoiceDate]]),"")</f>
        <v>2012</v>
      </c>
    </row>
    <row r="1224" spans="1:21" x14ac:dyDescent="0.4">
      <c r="A1224" t="s">
        <v>1384</v>
      </c>
      <c r="B1224" t="s">
        <v>948</v>
      </c>
      <c r="C1224" t="s">
        <v>920</v>
      </c>
      <c r="D1224" s="1">
        <v>41023</v>
      </c>
      <c r="E1224" s="1">
        <v>41053</v>
      </c>
      <c r="F1224">
        <v>60.93</v>
      </c>
      <c r="H1224" t="s">
        <v>28</v>
      </c>
      <c r="I1224" s="1">
        <v>41023</v>
      </c>
      <c r="J1224">
        <v>0</v>
      </c>
      <c r="K1224" t="s">
        <v>834</v>
      </c>
      <c r="L1224">
        <v>770</v>
      </c>
      <c r="M1224" s="1">
        <v>41254</v>
      </c>
      <c r="N1224" t="s">
        <v>835</v>
      </c>
      <c r="O1224" t="s">
        <v>947</v>
      </c>
      <c r="P1224" t="s">
        <v>949</v>
      </c>
      <c r="Q1224" t="str">
        <f>IF(Table4[[#This Row],[DaysLate]]="","NA",IF(Table4[[#This Row],[DaysLate]]&lt;=0,"On Time",IF(Table4[[#This Row],[DaysLate]]&lt;=30,"1-30 Days",IF(Table4[[#This Row],[DaysLate]]&lt;=60,"30-60 Days",IF(Table4[[#This Row],[DaysLate]]&lt;=90,"60-90 Days","90+ Days")))))</f>
        <v>On Time</v>
      </c>
      <c r="R1224">
        <f>IF(Table4[[#This Row],[DaysLate]]="","",IF(Table4[[#This Row],[DaysLate]]&gt;0,1,0))</f>
        <v>0</v>
      </c>
      <c r="S1224">
        <f>IF(Table4[[#This Row],[DisputedFlag]]="","",IF(Table4[[#This Row],[DisputedFlag]]="Yes",1,0))</f>
        <v>0</v>
      </c>
      <c r="T1224">
        <f>IF(Table4[[#This Row],[PaymentStatus]]="Open",1,0)</f>
        <v>0</v>
      </c>
      <c r="U1224">
        <f>IF(Table4[[#This Row],[InvoiceDate]]&lt;&gt;"",YEAR(Table4[[#This Row],[InvoiceDate]]),"")</f>
        <v>2012</v>
      </c>
    </row>
    <row r="1225" spans="1:21" x14ac:dyDescent="0.4">
      <c r="A1225" t="s">
        <v>1385</v>
      </c>
      <c r="B1225" t="s">
        <v>948</v>
      </c>
      <c r="C1225" t="s">
        <v>934</v>
      </c>
      <c r="D1225" s="1">
        <v>41553</v>
      </c>
      <c r="E1225" s="1">
        <v>41554</v>
      </c>
      <c r="F1225">
        <v>63.67</v>
      </c>
      <c r="H1225" t="s">
        <v>28</v>
      </c>
      <c r="I1225" s="1">
        <v>41553</v>
      </c>
      <c r="J1225">
        <v>0</v>
      </c>
      <c r="K1225" t="s">
        <v>834</v>
      </c>
      <c r="L1225">
        <v>391</v>
      </c>
      <c r="M1225" s="1">
        <v>41598</v>
      </c>
      <c r="N1225" t="s">
        <v>835</v>
      </c>
      <c r="O1225" t="s">
        <v>947</v>
      </c>
      <c r="P1225" t="s">
        <v>949</v>
      </c>
      <c r="Q1225" t="str">
        <f>IF(Table4[[#This Row],[DaysLate]]="","NA",IF(Table4[[#This Row],[DaysLate]]&lt;=0,"On Time",IF(Table4[[#This Row],[DaysLate]]&lt;=30,"1-30 Days",IF(Table4[[#This Row],[DaysLate]]&lt;=60,"30-60 Days",IF(Table4[[#This Row],[DaysLate]]&lt;=90,"60-90 Days","90+ Days")))))</f>
        <v>On Time</v>
      </c>
      <c r="R1225">
        <f>IF(Table4[[#This Row],[DaysLate]]="","",IF(Table4[[#This Row],[DaysLate]]&gt;0,1,0))</f>
        <v>0</v>
      </c>
      <c r="S1225">
        <f>IF(Table4[[#This Row],[DisputedFlag]]="","",IF(Table4[[#This Row],[DisputedFlag]]="Yes",1,0))</f>
        <v>0</v>
      </c>
      <c r="T1225">
        <f>IF(Table4[[#This Row],[PaymentStatus]]="Open",1,0)</f>
        <v>0</v>
      </c>
      <c r="U1225">
        <f>IF(Table4[[#This Row],[InvoiceDate]]&lt;&gt;"",YEAR(Table4[[#This Row],[InvoiceDate]]),"")</f>
        <v>2013</v>
      </c>
    </row>
    <row r="1226" spans="1:21" x14ac:dyDescent="0.4">
      <c r="A1226" t="s">
        <v>1386</v>
      </c>
      <c r="B1226" t="s">
        <v>948</v>
      </c>
      <c r="C1226" t="s">
        <v>889</v>
      </c>
      <c r="D1226" s="1">
        <v>41418</v>
      </c>
      <c r="E1226" s="1">
        <v>41448</v>
      </c>
      <c r="F1226">
        <v>72.42</v>
      </c>
      <c r="H1226" t="s">
        <v>28</v>
      </c>
      <c r="I1226" s="1">
        <v>41418</v>
      </c>
      <c r="J1226">
        <v>0</v>
      </c>
      <c r="K1226" t="s">
        <v>834</v>
      </c>
      <c r="L1226">
        <v>406</v>
      </c>
      <c r="M1226" s="1">
        <v>41103</v>
      </c>
      <c r="N1226" t="s">
        <v>838</v>
      </c>
      <c r="O1226" t="s">
        <v>947</v>
      </c>
      <c r="P1226" t="s">
        <v>949</v>
      </c>
      <c r="Q1226" t="str">
        <f>IF(Table4[[#This Row],[DaysLate]]="","NA",IF(Table4[[#This Row],[DaysLate]]&lt;=0,"On Time",IF(Table4[[#This Row],[DaysLate]]&lt;=30,"1-30 Days",IF(Table4[[#This Row],[DaysLate]]&lt;=60,"30-60 Days",IF(Table4[[#This Row],[DaysLate]]&lt;=90,"60-90 Days","90+ Days")))))</f>
        <v>On Time</v>
      </c>
      <c r="R1226">
        <f>IF(Table4[[#This Row],[DaysLate]]="","",IF(Table4[[#This Row],[DaysLate]]&gt;0,1,0))</f>
        <v>0</v>
      </c>
      <c r="S1226">
        <f>IF(Table4[[#This Row],[DisputedFlag]]="","",IF(Table4[[#This Row],[DisputedFlag]]="Yes",1,0))</f>
        <v>0</v>
      </c>
      <c r="T1226">
        <f>IF(Table4[[#This Row],[PaymentStatus]]="Open",1,0)</f>
        <v>0</v>
      </c>
      <c r="U1226">
        <f>IF(Table4[[#This Row],[InvoiceDate]]&lt;&gt;"",YEAR(Table4[[#This Row],[InvoiceDate]]),"")</f>
        <v>2013</v>
      </c>
    </row>
    <row r="1227" spans="1:21" x14ac:dyDescent="0.4">
      <c r="A1227" t="s">
        <v>1387</v>
      </c>
      <c r="B1227" t="s">
        <v>948</v>
      </c>
      <c r="C1227" t="s">
        <v>839</v>
      </c>
      <c r="D1227" s="1">
        <v>41598</v>
      </c>
      <c r="E1227" s="1">
        <v>41628</v>
      </c>
      <c r="F1227">
        <v>82.41</v>
      </c>
      <c r="H1227" t="s">
        <v>28</v>
      </c>
      <c r="I1227" s="1">
        <v>41598</v>
      </c>
      <c r="J1227">
        <v>0</v>
      </c>
      <c r="K1227" t="s">
        <v>834</v>
      </c>
      <c r="L1227">
        <v>391</v>
      </c>
      <c r="M1227" s="1">
        <v>40934</v>
      </c>
      <c r="N1227" t="s">
        <v>838</v>
      </c>
      <c r="O1227" t="s">
        <v>947</v>
      </c>
      <c r="P1227" t="s">
        <v>949</v>
      </c>
      <c r="Q1227" t="str">
        <f>IF(Table4[[#This Row],[DaysLate]]="","NA",IF(Table4[[#This Row],[DaysLate]]&lt;=0,"On Time",IF(Table4[[#This Row],[DaysLate]]&lt;=30,"1-30 Days",IF(Table4[[#This Row],[DaysLate]]&lt;=60,"30-60 Days",IF(Table4[[#This Row],[DaysLate]]&lt;=90,"60-90 Days","90+ Days")))))</f>
        <v>On Time</v>
      </c>
      <c r="R1227">
        <f>IF(Table4[[#This Row],[DaysLate]]="","",IF(Table4[[#This Row],[DaysLate]]&gt;0,1,0))</f>
        <v>0</v>
      </c>
      <c r="S1227">
        <f>IF(Table4[[#This Row],[DisputedFlag]]="","",IF(Table4[[#This Row],[DisputedFlag]]="Yes",1,0))</f>
        <v>0</v>
      </c>
      <c r="T1227">
        <f>IF(Table4[[#This Row],[PaymentStatus]]="Open",1,0)</f>
        <v>0</v>
      </c>
      <c r="U1227">
        <f>IF(Table4[[#This Row],[InvoiceDate]]&lt;&gt;"",YEAR(Table4[[#This Row],[InvoiceDate]]),"")</f>
        <v>2013</v>
      </c>
    </row>
    <row r="1228" spans="1:21" x14ac:dyDescent="0.4">
      <c r="A1228" t="s">
        <v>1388</v>
      </c>
      <c r="B1228" t="s">
        <v>948</v>
      </c>
      <c r="C1228" t="s">
        <v>933</v>
      </c>
      <c r="D1228" s="1">
        <v>41275</v>
      </c>
      <c r="E1228" s="1">
        <v>41305</v>
      </c>
      <c r="F1228">
        <v>62.32</v>
      </c>
      <c r="H1228" t="s">
        <v>28</v>
      </c>
      <c r="I1228" s="1">
        <v>41275</v>
      </c>
      <c r="J1228">
        <v>0</v>
      </c>
      <c r="K1228" t="s">
        <v>834</v>
      </c>
      <c r="L1228">
        <v>897</v>
      </c>
      <c r="M1228" s="1">
        <v>41555</v>
      </c>
      <c r="N1228" t="s">
        <v>835</v>
      </c>
      <c r="O1228" t="s">
        <v>947</v>
      </c>
      <c r="P1228" t="s">
        <v>949</v>
      </c>
      <c r="Q1228" t="str">
        <f>IF(Table4[[#This Row],[DaysLate]]="","NA",IF(Table4[[#This Row],[DaysLate]]&lt;=0,"On Time",IF(Table4[[#This Row],[DaysLate]]&lt;=30,"1-30 Days",IF(Table4[[#This Row],[DaysLate]]&lt;=60,"30-60 Days",IF(Table4[[#This Row],[DaysLate]]&lt;=90,"60-90 Days","90+ Days")))))</f>
        <v>On Time</v>
      </c>
      <c r="R1228">
        <f>IF(Table4[[#This Row],[DaysLate]]="","",IF(Table4[[#This Row],[DaysLate]]&gt;0,1,0))</f>
        <v>0</v>
      </c>
      <c r="S1228">
        <f>IF(Table4[[#This Row],[DisputedFlag]]="","",IF(Table4[[#This Row],[DisputedFlag]]="Yes",1,0))</f>
        <v>0</v>
      </c>
      <c r="T1228">
        <f>IF(Table4[[#This Row],[PaymentStatus]]="Open",1,0)</f>
        <v>0</v>
      </c>
      <c r="U1228">
        <f>IF(Table4[[#This Row],[InvoiceDate]]&lt;&gt;"",YEAR(Table4[[#This Row],[InvoiceDate]]),"")</f>
        <v>2013</v>
      </c>
    </row>
    <row r="1229" spans="1:21" x14ac:dyDescent="0.4">
      <c r="A1229" t="s">
        <v>1389</v>
      </c>
      <c r="B1229" t="s">
        <v>948</v>
      </c>
      <c r="C1229" t="s">
        <v>868</v>
      </c>
      <c r="D1229" s="1">
        <v>41426</v>
      </c>
      <c r="E1229" s="1">
        <v>41396</v>
      </c>
      <c r="F1229">
        <v>73.09</v>
      </c>
      <c r="H1229" t="s">
        <v>28</v>
      </c>
      <c r="I1229" s="1">
        <v>41426</v>
      </c>
      <c r="J1229">
        <v>0</v>
      </c>
      <c r="K1229" t="s">
        <v>834</v>
      </c>
      <c r="L1229">
        <v>391</v>
      </c>
      <c r="M1229" s="1">
        <v>41240</v>
      </c>
      <c r="N1229" t="s">
        <v>838</v>
      </c>
      <c r="O1229" t="s">
        <v>947</v>
      </c>
      <c r="P1229" t="s">
        <v>949</v>
      </c>
      <c r="Q1229" t="str">
        <f>IF(Table4[[#This Row],[DaysLate]]="","NA",IF(Table4[[#This Row],[DaysLate]]&lt;=0,"On Time",IF(Table4[[#This Row],[DaysLate]]&lt;=30,"1-30 Days",IF(Table4[[#This Row],[DaysLate]]&lt;=60,"30-60 Days",IF(Table4[[#This Row],[DaysLate]]&lt;=90,"60-90 Days","90+ Days")))))</f>
        <v>On Time</v>
      </c>
      <c r="R1229">
        <f>IF(Table4[[#This Row],[DaysLate]]="","",IF(Table4[[#This Row],[DaysLate]]&gt;0,1,0))</f>
        <v>0</v>
      </c>
      <c r="S1229">
        <f>IF(Table4[[#This Row],[DisputedFlag]]="","",IF(Table4[[#This Row],[DisputedFlag]]="Yes",1,0))</f>
        <v>0</v>
      </c>
      <c r="T1229">
        <f>IF(Table4[[#This Row],[PaymentStatus]]="Open",1,0)</f>
        <v>0</v>
      </c>
      <c r="U1229">
        <f>IF(Table4[[#This Row],[InvoiceDate]]&lt;&gt;"",YEAR(Table4[[#This Row],[InvoiceDate]]),"")</f>
        <v>2013</v>
      </c>
    </row>
    <row r="1230" spans="1:21" x14ac:dyDescent="0.4">
      <c r="A1230" t="s">
        <v>1390</v>
      </c>
      <c r="B1230" t="s">
        <v>948</v>
      </c>
      <c r="C1230" t="s">
        <v>872</v>
      </c>
      <c r="D1230" s="1">
        <v>41318</v>
      </c>
      <c r="E1230" s="1">
        <v>41348</v>
      </c>
      <c r="F1230">
        <v>92.1</v>
      </c>
      <c r="H1230" t="s">
        <v>28</v>
      </c>
      <c r="I1230" s="1">
        <v>41318</v>
      </c>
      <c r="J1230">
        <v>0</v>
      </c>
      <c r="K1230" t="s">
        <v>834</v>
      </c>
      <c r="L1230">
        <v>818</v>
      </c>
      <c r="M1230" s="1">
        <v>41193</v>
      </c>
      <c r="N1230" t="s">
        <v>838</v>
      </c>
      <c r="O1230" t="s">
        <v>947</v>
      </c>
      <c r="P1230" t="s">
        <v>949</v>
      </c>
      <c r="Q1230" t="str">
        <f>IF(Table4[[#This Row],[DaysLate]]="","NA",IF(Table4[[#This Row],[DaysLate]]&lt;=0,"On Time",IF(Table4[[#This Row],[DaysLate]]&lt;=30,"1-30 Days",IF(Table4[[#This Row],[DaysLate]]&lt;=60,"30-60 Days",IF(Table4[[#This Row],[DaysLate]]&lt;=90,"60-90 Days","90+ Days")))))</f>
        <v>On Time</v>
      </c>
      <c r="R1230">
        <f>IF(Table4[[#This Row],[DaysLate]]="","",IF(Table4[[#This Row],[DaysLate]]&gt;0,1,0))</f>
        <v>0</v>
      </c>
      <c r="S1230">
        <f>IF(Table4[[#This Row],[DisputedFlag]]="","",IF(Table4[[#This Row],[DisputedFlag]]="Yes",1,0))</f>
        <v>0</v>
      </c>
      <c r="T1230">
        <f>IF(Table4[[#This Row],[PaymentStatus]]="Open",1,0)</f>
        <v>0</v>
      </c>
      <c r="U1230">
        <f>IF(Table4[[#This Row],[InvoiceDate]]&lt;&gt;"",YEAR(Table4[[#This Row],[InvoiceDate]]),"")</f>
        <v>2013</v>
      </c>
    </row>
    <row r="1231" spans="1:21" x14ac:dyDescent="0.4">
      <c r="A1231" t="s">
        <v>1391</v>
      </c>
      <c r="B1231" t="s">
        <v>948</v>
      </c>
      <c r="C1231" t="s">
        <v>852</v>
      </c>
      <c r="D1231" s="1">
        <v>41113</v>
      </c>
      <c r="E1231" s="1">
        <v>41143</v>
      </c>
      <c r="F1231">
        <v>85.33</v>
      </c>
      <c r="H1231" t="s">
        <v>28</v>
      </c>
      <c r="I1231" s="1">
        <v>41113</v>
      </c>
      <c r="J1231">
        <v>0</v>
      </c>
      <c r="K1231" t="s">
        <v>834</v>
      </c>
      <c r="L1231">
        <v>391</v>
      </c>
      <c r="M1231" s="1">
        <v>41352</v>
      </c>
      <c r="N1231" t="s">
        <v>835</v>
      </c>
      <c r="O1231" t="s">
        <v>947</v>
      </c>
      <c r="P1231" t="s">
        <v>949</v>
      </c>
      <c r="Q1231" t="str">
        <f>IF(Table4[[#This Row],[DaysLate]]="","NA",IF(Table4[[#This Row],[DaysLate]]&lt;=0,"On Time",IF(Table4[[#This Row],[DaysLate]]&lt;=30,"1-30 Days",IF(Table4[[#This Row],[DaysLate]]&lt;=60,"30-60 Days",IF(Table4[[#This Row],[DaysLate]]&lt;=90,"60-90 Days","90+ Days")))))</f>
        <v>On Time</v>
      </c>
      <c r="R1231">
        <f>IF(Table4[[#This Row],[DaysLate]]="","",IF(Table4[[#This Row],[DaysLate]]&gt;0,1,0))</f>
        <v>0</v>
      </c>
      <c r="S1231">
        <f>IF(Table4[[#This Row],[DisputedFlag]]="","",IF(Table4[[#This Row],[DisputedFlag]]="Yes",1,0))</f>
        <v>0</v>
      </c>
      <c r="T1231">
        <f>IF(Table4[[#This Row],[PaymentStatus]]="Open",1,0)</f>
        <v>0</v>
      </c>
      <c r="U1231">
        <f>IF(Table4[[#This Row],[InvoiceDate]]&lt;&gt;"",YEAR(Table4[[#This Row],[InvoiceDate]]),"")</f>
        <v>2012</v>
      </c>
    </row>
    <row r="1232" spans="1:21" x14ac:dyDescent="0.4">
      <c r="A1232" t="s">
        <v>1392</v>
      </c>
      <c r="B1232" t="s">
        <v>948</v>
      </c>
      <c r="C1232" t="s">
        <v>879</v>
      </c>
      <c r="D1232" s="1">
        <v>41243</v>
      </c>
      <c r="E1232" s="1">
        <v>41273</v>
      </c>
      <c r="F1232">
        <v>86.44</v>
      </c>
      <c r="H1232" t="s">
        <v>28</v>
      </c>
      <c r="I1232" s="1">
        <v>41243</v>
      </c>
      <c r="J1232">
        <v>3</v>
      </c>
      <c r="K1232" t="s">
        <v>837</v>
      </c>
      <c r="L1232">
        <v>406</v>
      </c>
      <c r="M1232" s="1">
        <v>40985</v>
      </c>
      <c r="N1232" t="s">
        <v>838</v>
      </c>
      <c r="O1232" t="s">
        <v>947</v>
      </c>
      <c r="P1232" t="s">
        <v>949</v>
      </c>
      <c r="Q1232" t="str">
        <f>IF(Table4[[#This Row],[DaysLate]]="","NA",IF(Table4[[#This Row],[DaysLate]]&lt;=0,"On Time",IF(Table4[[#This Row],[DaysLate]]&lt;=30,"1-30 Days",IF(Table4[[#This Row],[DaysLate]]&lt;=60,"30-60 Days",IF(Table4[[#This Row],[DaysLate]]&lt;=90,"60-90 Days","90+ Days")))))</f>
        <v>1-30 Days</v>
      </c>
      <c r="R1232">
        <f>IF(Table4[[#This Row],[DaysLate]]="","",IF(Table4[[#This Row],[DaysLate]]&gt;0,1,0))</f>
        <v>1</v>
      </c>
      <c r="S1232">
        <f>IF(Table4[[#This Row],[DisputedFlag]]="","",IF(Table4[[#This Row],[DisputedFlag]]="Yes",1,0))</f>
        <v>1</v>
      </c>
      <c r="T1232">
        <f>IF(Table4[[#This Row],[PaymentStatus]]="Open",1,0)</f>
        <v>0</v>
      </c>
      <c r="U1232">
        <f>IF(Table4[[#This Row],[InvoiceDate]]&lt;&gt;"",YEAR(Table4[[#This Row],[InvoiceDate]]),"")</f>
        <v>2012</v>
      </c>
    </row>
    <row r="1233" spans="1:21" x14ac:dyDescent="0.4">
      <c r="A1233" t="s">
        <v>1393</v>
      </c>
      <c r="B1233" t="s">
        <v>948</v>
      </c>
      <c r="C1233" t="s">
        <v>935</v>
      </c>
      <c r="D1233" s="1">
        <v>41385</v>
      </c>
      <c r="E1233" s="1">
        <v>41415</v>
      </c>
      <c r="F1233">
        <v>40.380000000000003</v>
      </c>
      <c r="H1233" t="s">
        <v>28</v>
      </c>
      <c r="I1233" s="1">
        <v>41385</v>
      </c>
      <c r="J1233">
        <v>0</v>
      </c>
      <c r="K1233" t="s">
        <v>837</v>
      </c>
      <c r="L1233">
        <v>406</v>
      </c>
      <c r="M1233" s="1">
        <v>41194</v>
      </c>
      <c r="N1233" t="s">
        <v>838</v>
      </c>
      <c r="O1233" t="s">
        <v>947</v>
      </c>
      <c r="P1233" t="s">
        <v>949</v>
      </c>
      <c r="Q1233" t="str">
        <f>IF(Table4[[#This Row],[DaysLate]]="","NA",IF(Table4[[#This Row],[DaysLate]]&lt;=0,"On Time",IF(Table4[[#This Row],[DaysLate]]&lt;=30,"1-30 Days",IF(Table4[[#This Row],[DaysLate]]&lt;=60,"30-60 Days",IF(Table4[[#This Row],[DaysLate]]&lt;=90,"60-90 Days","90+ Days")))))</f>
        <v>On Time</v>
      </c>
      <c r="R1233">
        <f>IF(Table4[[#This Row],[DaysLate]]="","",IF(Table4[[#This Row],[DaysLate]]&gt;0,1,0))</f>
        <v>0</v>
      </c>
      <c r="S1233">
        <f>IF(Table4[[#This Row],[DisputedFlag]]="","",IF(Table4[[#This Row],[DisputedFlag]]="Yes",1,0))</f>
        <v>1</v>
      </c>
      <c r="T1233">
        <f>IF(Table4[[#This Row],[PaymentStatus]]="Open",1,0)</f>
        <v>0</v>
      </c>
      <c r="U1233">
        <f>IF(Table4[[#This Row],[InvoiceDate]]&lt;&gt;"",YEAR(Table4[[#This Row],[InvoiceDate]]),"")</f>
        <v>2013</v>
      </c>
    </row>
    <row r="1234" spans="1:21" x14ac:dyDescent="0.4">
      <c r="A1234" t="s">
        <v>1394</v>
      </c>
      <c r="B1234" t="s">
        <v>948</v>
      </c>
      <c r="C1234" t="s">
        <v>930</v>
      </c>
      <c r="D1234" s="1">
        <v>40915</v>
      </c>
      <c r="E1234" s="1">
        <v>41121</v>
      </c>
      <c r="F1234">
        <v>67.38</v>
      </c>
      <c r="H1234" t="s">
        <v>28</v>
      </c>
      <c r="I1234" s="1">
        <v>40915</v>
      </c>
      <c r="J1234">
        <v>0</v>
      </c>
      <c r="K1234" t="s">
        <v>837</v>
      </c>
      <c r="L1234">
        <v>391</v>
      </c>
      <c r="M1234" s="1">
        <v>41583</v>
      </c>
      <c r="N1234" t="s">
        <v>835</v>
      </c>
      <c r="O1234" t="s">
        <v>947</v>
      </c>
      <c r="P1234" t="s">
        <v>949</v>
      </c>
      <c r="Q1234" t="str">
        <f>IF(Table4[[#This Row],[DaysLate]]="","NA",IF(Table4[[#This Row],[DaysLate]]&lt;=0,"On Time",IF(Table4[[#This Row],[DaysLate]]&lt;=30,"1-30 Days",IF(Table4[[#This Row],[DaysLate]]&lt;=60,"30-60 Days",IF(Table4[[#This Row],[DaysLate]]&lt;=90,"60-90 Days","90+ Days")))))</f>
        <v>On Time</v>
      </c>
      <c r="R1234">
        <f>IF(Table4[[#This Row],[DaysLate]]="","",IF(Table4[[#This Row],[DaysLate]]&gt;0,1,0))</f>
        <v>0</v>
      </c>
      <c r="S1234">
        <f>IF(Table4[[#This Row],[DisputedFlag]]="","",IF(Table4[[#This Row],[DisputedFlag]]="Yes",1,0))</f>
        <v>1</v>
      </c>
      <c r="T1234">
        <f>IF(Table4[[#This Row],[PaymentStatus]]="Open",1,0)</f>
        <v>0</v>
      </c>
      <c r="U1234">
        <f>IF(Table4[[#This Row],[InvoiceDate]]&lt;&gt;"",YEAR(Table4[[#This Row],[InvoiceDate]]),"")</f>
        <v>2012</v>
      </c>
    </row>
    <row r="1235" spans="1:21" x14ac:dyDescent="0.4">
      <c r="A1235" t="s">
        <v>1395</v>
      </c>
      <c r="B1235" t="s">
        <v>948</v>
      </c>
      <c r="C1235" t="s">
        <v>881</v>
      </c>
      <c r="D1235" s="1">
        <v>41241</v>
      </c>
      <c r="E1235" s="1">
        <v>41271</v>
      </c>
      <c r="F1235">
        <v>48.75</v>
      </c>
      <c r="H1235" t="s">
        <v>28</v>
      </c>
      <c r="I1235" s="1">
        <v>41241</v>
      </c>
      <c r="J1235">
        <v>0</v>
      </c>
      <c r="K1235" t="s">
        <v>834</v>
      </c>
      <c r="L1235">
        <v>391</v>
      </c>
      <c r="M1235" s="1">
        <v>41525</v>
      </c>
      <c r="N1235" t="s">
        <v>835</v>
      </c>
      <c r="O1235" t="s">
        <v>947</v>
      </c>
      <c r="P1235" t="s">
        <v>949</v>
      </c>
      <c r="Q1235" t="str">
        <f>IF(Table4[[#This Row],[DaysLate]]="","NA",IF(Table4[[#This Row],[DaysLate]]&lt;=0,"On Time",IF(Table4[[#This Row],[DaysLate]]&lt;=30,"1-30 Days",IF(Table4[[#This Row],[DaysLate]]&lt;=60,"30-60 Days",IF(Table4[[#This Row],[DaysLate]]&lt;=90,"60-90 Days","90+ Days")))))</f>
        <v>On Time</v>
      </c>
      <c r="R1235">
        <f>IF(Table4[[#This Row],[DaysLate]]="","",IF(Table4[[#This Row],[DaysLate]]&gt;0,1,0))</f>
        <v>0</v>
      </c>
      <c r="S1235">
        <f>IF(Table4[[#This Row],[DisputedFlag]]="","",IF(Table4[[#This Row],[DisputedFlag]]="Yes",1,0))</f>
        <v>0</v>
      </c>
      <c r="T1235">
        <f>IF(Table4[[#This Row],[PaymentStatus]]="Open",1,0)</f>
        <v>0</v>
      </c>
      <c r="U1235">
        <f>IF(Table4[[#This Row],[InvoiceDate]]&lt;&gt;"",YEAR(Table4[[#This Row],[InvoiceDate]]),"")</f>
        <v>2012</v>
      </c>
    </row>
    <row r="1236" spans="1:21" x14ac:dyDescent="0.4">
      <c r="A1236" t="s">
        <v>1396</v>
      </c>
      <c r="B1236" t="s">
        <v>948</v>
      </c>
      <c r="C1236" t="s">
        <v>895</v>
      </c>
      <c r="D1236" s="1">
        <v>41023</v>
      </c>
      <c r="E1236" s="1">
        <v>41053</v>
      </c>
      <c r="F1236">
        <v>71.680000000000007</v>
      </c>
      <c r="H1236" t="s">
        <v>28</v>
      </c>
      <c r="I1236" s="1">
        <v>41023</v>
      </c>
      <c r="J1236">
        <v>0</v>
      </c>
      <c r="K1236" t="s">
        <v>834</v>
      </c>
      <c r="L1236">
        <v>391</v>
      </c>
      <c r="M1236" s="1">
        <v>41532</v>
      </c>
      <c r="N1236" t="s">
        <v>835</v>
      </c>
      <c r="O1236" t="s">
        <v>947</v>
      </c>
      <c r="P1236" t="s">
        <v>949</v>
      </c>
      <c r="Q1236" t="str">
        <f>IF(Table4[[#This Row],[DaysLate]]="","NA",IF(Table4[[#This Row],[DaysLate]]&lt;=0,"On Time",IF(Table4[[#This Row],[DaysLate]]&lt;=30,"1-30 Days",IF(Table4[[#This Row],[DaysLate]]&lt;=60,"30-60 Days",IF(Table4[[#This Row],[DaysLate]]&lt;=90,"60-90 Days","90+ Days")))))</f>
        <v>On Time</v>
      </c>
      <c r="R1236">
        <f>IF(Table4[[#This Row],[DaysLate]]="","",IF(Table4[[#This Row],[DaysLate]]&gt;0,1,0))</f>
        <v>0</v>
      </c>
      <c r="S1236">
        <f>IF(Table4[[#This Row],[DisputedFlag]]="","",IF(Table4[[#This Row],[DisputedFlag]]="Yes",1,0))</f>
        <v>0</v>
      </c>
      <c r="T1236">
        <f>IF(Table4[[#This Row],[PaymentStatus]]="Open",1,0)</f>
        <v>0</v>
      </c>
      <c r="U1236">
        <f>IF(Table4[[#This Row],[InvoiceDate]]&lt;&gt;"",YEAR(Table4[[#This Row],[InvoiceDate]]),"")</f>
        <v>2012</v>
      </c>
    </row>
    <row r="1237" spans="1:21" x14ac:dyDescent="0.4">
      <c r="A1237" t="s">
        <v>1397</v>
      </c>
      <c r="B1237" t="s">
        <v>948</v>
      </c>
      <c r="C1237" t="s">
        <v>924</v>
      </c>
      <c r="D1237" s="1">
        <v>41445</v>
      </c>
      <c r="E1237" s="1">
        <v>41475</v>
      </c>
      <c r="F1237">
        <v>49.46</v>
      </c>
      <c r="H1237" t="s">
        <v>28</v>
      </c>
      <c r="I1237" s="1">
        <v>41445</v>
      </c>
      <c r="J1237">
        <v>0</v>
      </c>
      <c r="K1237" t="s">
        <v>834</v>
      </c>
      <c r="L1237">
        <v>406</v>
      </c>
      <c r="M1237" s="1">
        <v>41022</v>
      </c>
      <c r="N1237" t="s">
        <v>838</v>
      </c>
      <c r="O1237" t="s">
        <v>947</v>
      </c>
      <c r="P1237" t="s">
        <v>949</v>
      </c>
      <c r="Q1237" t="str">
        <f>IF(Table4[[#This Row],[DaysLate]]="","NA",IF(Table4[[#This Row],[DaysLate]]&lt;=0,"On Time",IF(Table4[[#This Row],[DaysLate]]&lt;=30,"1-30 Days",IF(Table4[[#This Row],[DaysLate]]&lt;=60,"30-60 Days",IF(Table4[[#This Row],[DaysLate]]&lt;=90,"60-90 Days","90+ Days")))))</f>
        <v>On Time</v>
      </c>
      <c r="R1237">
        <f>IF(Table4[[#This Row],[DaysLate]]="","",IF(Table4[[#This Row],[DaysLate]]&gt;0,1,0))</f>
        <v>0</v>
      </c>
      <c r="S1237">
        <f>IF(Table4[[#This Row],[DisputedFlag]]="","",IF(Table4[[#This Row],[DisputedFlag]]="Yes",1,0))</f>
        <v>0</v>
      </c>
      <c r="T1237">
        <f>IF(Table4[[#This Row],[PaymentStatus]]="Open",1,0)</f>
        <v>0</v>
      </c>
      <c r="U1237">
        <f>IF(Table4[[#This Row],[InvoiceDate]]&lt;&gt;"",YEAR(Table4[[#This Row],[InvoiceDate]]),"")</f>
        <v>2013</v>
      </c>
    </row>
    <row r="1238" spans="1:21" x14ac:dyDescent="0.4">
      <c r="A1238" t="s">
        <v>1398</v>
      </c>
      <c r="B1238" t="s">
        <v>948</v>
      </c>
      <c r="C1238" t="s">
        <v>843</v>
      </c>
      <c r="D1238" s="1">
        <v>41533</v>
      </c>
      <c r="E1238" s="1">
        <v>41563</v>
      </c>
      <c r="F1238">
        <v>36.97</v>
      </c>
      <c r="H1238" t="s">
        <v>28</v>
      </c>
      <c r="I1238" s="1">
        <v>41533</v>
      </c>
      <c r="J1238">
        <v>0</v>
      </c>
      <c r="K1238" t="s">
        <v>834</v>
      </c>
      <c r="L1238">
        <v>897</v>
      </c>
      <c r="M1238" s="1">
        <v>41041</v>
      </c>
      <c r="N1238" t="s">
        <v>838</v>
      </c>
      <c r="O1238" t="s">
        <v>947</v>
      </c>
      <c r="P1238" t="s">
        <v>949</v>
      </c>
      <c r="Q1238" t="str">
        <f>IF(Table4[[#This Row],[DaysLate]]="","NA",IF(Table4[[#This Row],[DaysLate]]&lt;=0,"On Time",IF(Table4[[#This Row],[DaysLate]]&lt;=30,"1-30 Days",IF(Table4[[#This Row],[DaysLate]]&lt;=60,"30-60 Days",IF(Table4[[#This Row],[DaysLate]]&lt;=90,"60-90 Days","90+ Days")))))</f>
        <v>On Time</v>
      </c>
      <c r="R1238">
        <f>IF(Table4[[#This Row],[DaysLate]]="","",IF(Table4[[#This Row],[DaysLate]]&gt;0,1,0))</f>
        <v>0</v>
      </c>
      <c r="S1238">
        <f>IF(Table4[[#This Row],[DisputedFlag]]="","",IF(Table4[[#This Row],[DisputedFlag]]="Yes",1,0))</f>
        <v>0</v>
      </c>
      <c r="T1238">
        <f>IF(Table4[[#This Row],[PaymentStatus]]="Open",1,0)</f>
        <v>0</v>
      </c>
      <c r="U1238">
        <f>IF(Table4[[#This Row],[InvoiceDate]]&lt;&gt;"",YEAR(Table4[[#This Row],[InvoiceDate]]),"")</f>
        <v>2013</v>
      </c>
    </row>
    <row r="1239" spans="1:21" x14ac:dyDescent="0.4">
      <c r="A1239" t="s">
        <v>1399</v>
      </c>
      <c r="B1239" t="s">
        <v>948</v>
      </c>
      <c r="C1239" t="s">
        <v>914</v>
      </c>
      <c r="D1239" s="1">
        <v>41584</v>
      </c>
      <c r="E1239" s="1">
        <v>41585</v>
      </c>
      <c r="F1239">
        <v>51.45</v>
      </c>
      <c r="H1239" t="s">
        <v>28</v>
      </c>
      <c r="I1239" s="1">
        <v>41584</v>
      </c>
      <c r="J1239">
        <v>11</v>
      </c>
      <c r="K1239" t="s">
        <v>837</v>
      </c>
      <c r="L1239">
        <v>391</v>
      </c>
      <c r="M1239" s="1">
        <v>41445</v>
      </c>
      <c r="N1239" t="s">
        <v>835</v>
      </c>
      <c r="O1239" t="s">
        <v>947</v>
      </c>
      <c r="P1239" t="s">
        <v>949</v>
      </c>
      <c r="Q1239" t="str">
        <f>IF(Table4[[#This Row],[DaysLate]]="","NA",IF(Table4[[#This Row],[DaysLate]]&lt;=0,"On Time",IF(Table4[[#This Row],[DaysLate]]&lt;=30,"1-30 Days",IF(Table4[[#This Row],[DaysLate]]&lt;=60,"30-60 Days",IF(Table4[[#This Row],[DaysLate]]&lt;=90,"60-90 Days","90+ Days")))))</f>
        <v>1-30 Days</v>
      </c>
      <c r="R1239">
        <f>IF(Table4[[#This Row],[DaysLate]]="","",IF(Table4[[#This Row],[DaysLate]]&gt;0,1,0))</f>
        <v>1</v>
      </c>
      <c r="S1239">
        <f>IF(Table4[[#This Row],[DisputedFlag]]="","",IF(Table4[[#This Row],[DisputedFlag]]="Yes",1,0))</f>
        <v>1</v>
      </c>
      <c r="T1239">
        <f>IF(Table4[[#This Row],[PaymentStatus]]="Open",1,0)</f>
        <v>0</v>
      </c>
      <c r="U1239">
        <f>IF(Table4[[#This Row],[InvoiceDate]]&lt;&gt;"",YEAR(Table4[[#This Row],[InvoiceDate]]),"")</f>
        <v>2013</v>
      </c>
    </row>
    <row r="1240" spans="1:21" x14ac:dyDescent="0.4">
      <c r="A1240" t="s">
        <v>1400</v>
      </c>
      <c r="B1240" t="s">
        <v>948</v>
      </c>
      <c r="C1240" t="s">
        <v>884</v>
      </c>
      <c r="D1240" s="1">
        <v>41204</v>
      </c>
      <c r="E1240" s="1">
        <v>41234</v>
      </c>
      <c r="F1240">
        <v>61.6</v>
      </c>
      <c r="H1240" t="s">
        <v>28</v>
      </c>
      <c r="I1240" s="1">
        <v>41204</v>
      </c>
      <c r="J1240">
        <v>0</v>
      </c>
      <c r="K1240" t="s">
        <v>837</v>
      </c>
      <c r="L1240">
        <v>406</v>
      </c>
      <c r="M1240" s="1">
        <v>41145</v>
      </c>
      <c r="N1240" t="s">
        <v>838</v>
      </c>
      <c r="O1240" t="s">
        <v>947</v>
      </c>
      <c r="P1240" t="s">
        <v>949</v>
      </c>
      <c r="Q1240" t="str">
        <f>IF(Table4[[#This Row],[DaysLate]]="","NA",IF(Table4[[#This Row],[DaysLate]]&lt;=0,"On Time",IF(Table4[[#This Row],[DaysLate]]&lt;=30,"1-30 Days",IF(Table4[[#This Row],[DaysLate]]&lt;=60,"30-60 Days",IF(Table4[[#This Row],[DaysLate]]&lt;=90,"60-90 Days","90+ Days")))))</f>
        <v>On Time</v>
      </c>
      <c r="R1240">
        <f>IF(Table4[[#This Row],[DaysLate]]="","",IF(Table4[[#This Row],[DaysLate]]&gt;0,1,0))</f>
        <v>0</v>
      </c>
      <c r="S1240">
        <f>IF(Table4[[#This Row],[DisputedFlag]]="","",IF(Table4[[#This Row],[DisputedFlag]]="Yes",1,0))</f>
        <v>1</v>
      </c>
      <c r="T1240">
        <f>IF(Table4[[#This Row],[PaymentStatus]]="Open",1,0)</f>
        <v>0</v>
      </c>
      <c r="U1240">
        <f>IF(Table4[[#This Row],[InvoiceDate]]&lt;&gt;"",YEAR(Table4[[#This Row],[InvoiceDate]]),"")</f>
        <v>2012</v>
      </c>
    </row>
    <row r="1241" spans="1:21" x14ac:dyDescent="0.4">
      <c r="A1241" t="s">
        <v>1401</v>
      </c>
      <c r="B1241" t="s">
        <v>948</v>
      </c>
      <c r="C1241" t="s">
        <v>907</v>
      </c>
      <c r="D1241" s="1">
        <v>40916</v>
      </c>
      <c r="E1241" s="1">
        <v>41152</v>
      </c>
      <c r="F1241">
        <v>61</v>
      </c>
      <c r="H1241" t="s">
        <v>28</v>
      </c>
      <c r="I1241" s="1">
        <v>40916</v>
      </c>
      <c r="J1241">
        <v>5</v>
      </c>
      <c r="K1241" t="s">
        <v>834</v>
      </c>
      <c r="L1241">
        <v>770</v>
      </c>
      <c r="M1241" s="1">
        <v>41367</v>
      </c>
      <c r="N1241" t="s">
        <v>835</v>
      </c>
      <c r="O1241" t="s">
        <v>947</v>
      </c>
      <c r="P1241" t="s">
        <v>949</v>
      </c>
      <c r="Q1241" t="str">
        <f>IF(Table4[[#This Row],[DaysLate]]="","NA",IF(Table4[[#This Row],[DaysLate]]&lt;=0,"On Time",IF(Table4[[#This Row],[DaysLate]]&lt;=30,"1-30 Days",IF(Table4[[#This Row],[DaysLate]]&lt;=60,"30-60 Days",IF(Table4[[#This Row],[DaysLate]]&lt;=90,"60-90 Days","90+ Days")))))</f>
        <v>1-30 Days</v>
      </c>
      <c r="R1241">
        <f>IF(Table4[[#This Row],[DaysLate]]="","",IF(Table4[[#This Row],[DaysLate]]&gt;0,1,0))</f>
        <v>1</v>
      </c>
      <c r="S1241">
        <f>IF(Table4[[#This Row],[DisputedFlag]]="","",IF(Table4[[#This Row],[DisputedFlag]]="Yes",1,0))</f>
        <v>0</v>
      </c>
      <c r="T1241">
        <f>IF(Table4[[#This Row],[PaymentStatus]]="Open",1,0)</f>
        <v>0</v>
      </c>
      <c r="U1241">
        <f>IF(Table4[[#This Row],[InvoiceDate]]&lt;&gt;"",YEAR(Table4[[#This Row],[InvoiceDate]]),"")</f>
        <v>2012</v>
      </c>
    </row>
    <row r="1242" spans="1:21" x14ac:dyDescent="0.4">
      <c r="A1242" t="s">
        <v>1402</v>
      </c>
      <c r="B1242" t="s">
        <v>948</v>
      </c>
      <c r="C1242" t="s">
        <v>840</v>
      </c>
      <c r="D1242" s="1">
        <v>41267</v>
      </c>
      <c r="E1242" s="1">
        <v>41297</v>
      </c>
      <c r="F1242">
        <v>75.19</v>
      </c>
      <c r="H1242" t="s">
        <v>28</v>
      </c>
      <c r="I1242" s="1">
        <v>41267</v>
      </c>
      <c r="J1242">
        <v>2</v>
      </c>
      <c r="K1242" t="s">
        <v>834</v>
      </c>
      <c r="L1242">
        <v>406</v>
      </c>
      <c r="M1242" s="1">
        <v>41064</v>
      </c>
      <c r="N1242" t="s">
        <v>838</v>
      </c>
      <c r="O1242" t="s">
        <v>947</v>
      </c>
      <c r="P1242" t="s">
        <v>949</v>
      </c>
      <c r="Q1242" t="str">
        <f>IF(Table4[[#This Row],[DaysLate]]="","NA",IF(Table4[[#This Row],[DaysLate]]&lt;=0,"On Time",IF(Table4[[#This Row],[DaysLate]]&lt;=30,"1-30 Days",IF(Table4[[#This Row],[DaysLate]]&lt;=60,"30-60 Days",IF(Table4[[#This Row],[DaysLate]]&lt;=90,"60-90 Days","90+ Days")))))</f>
        <v>1-30 Days</v>
      </c>
      <c r="R1242">
        <f>IF(Table4[[#This Row],[DaysLate]]="","",IF(Table4[[#This Row],[DaysLate]]&gt;0,1,0))</f>
        <v>1</v>
      </c>
      <c r="S1242">
        <f>IF(Table4[[#This Row],[DisputedFlag]]="","",IF(Table4[[#This Row],[DisputedFlag]]="Yes",1,0))</f>
        <v>0</v>
      </c>
      <c r="T1242">
        <f>IF(Table4[[#This Row],[PaymentStatus]]="Open",1,0)</f>
        <v>0</v>
      </c>
      <c r="U1242">
        <f>IF(Table4[[#This Row],[InvoiceDate]]&lt;&gt;"",YEAR(Table4[[#This Row],[InvoiceDate]]),"")</f>
        <v>2012</v>
      </c>
    </row>
    <row r="1243" spans="1:21" x14ac:dyDescent="0.4">
      <c r="A1243" t="s">
        <v>1403</v>
      </c>
      <c r="B1243" t="s">
        <v>948</v>
      </c>
      <c r="C1243" t="s">
        <v>843</v>
      </c>
      <c r="D1243" s="1">
        <v>41125</v>
      </c>
      <c r="E1243" s="1">
        <v>41126</v>
      </c>
      <c r="F1243">
        <v>71.72</v>
      </c>
      <c r="H1243" t="s">
        <v>28</v>
      </c>
      <c r="I1243" s="1">
        <v>41125</v>
      </c>
      <c r="J1243">
        <v>7</v>
      </c>
      <c r="K1243" t="s">
        <v>834</v>
      </c>
      <c r="L1243">
        <v>897</v>
      </c>
      <c r="M1243" s="1">
        <v>41041</v>
      </c>
      <c r="N1243" t="s">
        <v>835</v>
      </c>
      <c r="O1243" t="s">
        <v>947</v>
      </c>
      <c r="P1243" t="s">
        <v>949</v>
      </c>
      <c r="Q1243" t="str">
        <f>IF(Table4[[#This Row],[DaysLate]]="","NA",IF(Table4[[#This Row],[DaysLate]]&lt;=0,"On Time",IF(Table4[[#This Row],[DaysLate]]&lt;=30,"1-30 Days",IF(Table4[[#This Row],[DaysLate]]&lt;=60,"30-60 Days",IF(Table4[[#This Row],[DaysLate]]&lt;=90,"60-90 Days","90+ Days")))))</f>
        <v>1-30 Days</v>
      </c>
      <c r="R1243">
        <f>IF(Table4[[#This Row],[DaysLate]]="","",IF(Table4[[#This Row],[DaysLate]]&gt;0,1,0))</f>
        <v>1</v>
      </c>
      <c r="S1243">
        <f>IF(Table4[[#This Row],[DisputedFlag]]="","",IF(Table4[[#This Row],[DisputedFlag]]="Yes",1,0))</f>
        <v>0</v>
      </c>
      <c r="T1243">
        <f>IF(Table4[[#This Row],[PaymentStatus]]="Open",1,0)</f>
        <v>0</v>
      </c>
      <c r="U1243">
        <f>IF(Table4[[#This Row],[InvoiceDate]]&lt;&gt;"",YEAR(Table4[[#This Row],[InvoiceDate]]),"")</f>
        <v>2012</v>
      </c>
    </row>
    <row r="1244" spans="1:21" x14ac:dyDescent="0.4">
      <c r="A1244" t="s">
        <v>1404</v>
      </c>
      <c r="B1244" t="s">
        <v>948</v>
      </c>
      <c r="C1244" t="s">
        <v>886</v>
      </c>
      <c r="D1244" s="1">
        <v>41537</v>
      </c>
      <c r="E1244" s="1">
        <v>41567</v>
      </c>
      <c r="F1244">
        <v>88.99</v>
      </c>
      <c r="H1244" t="s">
        <v>28</v>
      </c>
      <c r="I1244" s="1">
        <v>41537</v>
      </c>
      <c r="J1244">
        <v>4</v>
      </c>
      <c r="K1244" t="s">
        <v>837</v>
      </c>
      <c r="L1244">
        <v>770</v>
      </c>
      <c r="M1244" s="1">
        <v>41181</v>
      </c>
      <c r="N1244" t="s">
        <v>838</v>
      </c>
      <c r="O1244" t="s">
        <v>947</v>
      </c>
      <c r="P1244" t="s">
        <v>949</v>
      </c>
      <c r="Q1244" t="str">
        <f>IF(Table4[[#This Row],[DaysLate]]="","NA",IF(Table4[[#This Row],[DaysLate]]&lt;=0,"On Time",IF(Table4[[#This Row],[DaysLate]]&lt;=30,"1-30 Days",IF(Table4[[#This Row],[DaysLate]]&lt;=60,"30-60 Days",IF(Table4[[#This Row],[DaysLate]]&lt;=90,"60-90 Days","90+ Days")))))</f>
        <v>1-30 Days</v>
      </c>
      <c r="R1244">
        <f>IF(Table4[[#This Row],[DaysLate]]="","",IF(Table4[[#This Row],[DaysLate]]&gt;0,1,0))</f>
        <v>1</v>
      </c>
      <c r="S1244">
        <f>IF(Table4[[#This Row],[DisputedFlag]]="","",IF(Table4[[#This Row],[DisputedFlag]]="Yes",1,0))</f>
        <v>1</v>
      </c>
      <c r="T1244">
        <f>IF(Table4[[#This Row],[PaymentStatus]]="Open",1,0)</f>
        <v>0</v>
      </c>
      <c r="U1244">
        <f>IF(Table4[[#This Row],[InvoiceDate]]&lt;&gt;"",YEAR(Table4[[#This Row],[InvoiceDate]]),"")</f>
        <v>2013</v>
      </c>
    </row>
    <row r="1245" spans="1:21" x14ac:dyDescent="0.4">
      <c r="A1245" t="s">
        <v>1405</v>
      </c>
      <c r="B1245" t="s">
        <v>948</v>
      </c>
      <c r="C1245" t="s">
        <v>926</v>
      </c>
      <c r="D1245" s="1">
        <v>41044</v>
      </c>
      <c r="E1245" s="1">
        <v>41074</v>
      </c>
      <c r="F1245">
        <v>81.099999999999994</v>
      </c>
      <c r="H1245" t="s">
        <v>28</v>
      </c>
      <c r="I1245" s="1">
        <v>41044</v>
      </c>
      <c r="J1245">
        <v>4</v>
      </c>
      <c r="K1245" t="s">
        <v>834</v>
      </c>
      <c r="L1245">
        <v>406</v>
      </c>
      <c r="M1245" s="1">
        <v>41605</v>
      </c>
      <c r="N1245" t="s">
        <v>835</v>
      </c>
      <c r="O1245" t="s">
        <v>947</v>
      </c>
      <c r="P1245" t="s">
        <v>949</v>
      </c>
      <c r="Q1245" t="str">
        <f>IF(Table4[[#This Row],[DaysLate]]="","NA",IF(Table4[[#This Row],[DaysLate]]&lt;=0,"On Time",IF(Table4[[#This Row],[DaysLate]]&lt;=30,"1-30 Days",IF(Table4[[#This Row],[DaysLate]]&lt;=60,"30-60 Days",IF(Table4[[#This Row],[DaysLate]]&lt;=90,"60-90 Days","90+ Days")))))</f>
        <v>1-30 Days</v>
      </c>
      <c r="R1245">
        <f>IF(Table4[[#This Row],[DaysLate]]="","",IF(Table4[[#This Row],[DaysLate]]&gt;0,1,0))</f>
        <v>1</v>
      </c>
      <c r="S1245">
        <f>IF(Table4[[#This Row],[DisputedFlag]]="","",IF(Table4[[#This Row],[DisputedFlag]]="Yes",1,0))</f>
        <v>0</v>
      </c>
      <c r="T1245">
        <f>IF(Table4[[#This Row],[PaymentStatus]]="Open",1,0)</f>
        <v>0</v>
      </c>
      <c r="U1245">
        <f>IF(Table4[[#This Row],[InvoiceDate]]&lt;&gt;"",YEAR(Table4[[#This Row],[InvoiceDate]]),"")</f>
        <v>2012</v>
      </c>
    </row>
    <row r="1246" spans="1:21" x14ac:dyDescent="0.4">
      <c r="A1246" t="s">
        <v>1406</v>
      </c>
      <c r="B1246" t="s">
        <v>948</v>
      </c>
      <c r="C1246" t="s">
        <v>875</v>
      </c>
      <c r="D1246" s="1">
        <v>41587</v>
      </c>
      <c r="E1246" s="1">
        <v>41588</v>
      </c>
      <c r="F1246">
        <v>79.52</v>
      </c>
      <c r="H1246" t="s">
        <v>28</v>
      </c>
      <c r="I1246" s="1">
        <v>41587</v>
      </c>
      <c r="J1246">
        <v>0</v>
      </c>
      <c r="K1246" t="s">
        <v>834</v>
      </c>
      <c r="L1246">
        <v>391</v>
      </c>
      <c r="M1246" s="1">
        <v>40947</v>
      </c>
      <c r="N1246" t="s">
        <v>838</v>
      </c>
      <c r="O1246" t="s">
        <v>947</v>
      </c>
      <c r="P1246" t="s">
        <v>949</v>
      </c>
      <c r="Q1246" t="str">
        <f>IF(Table4[[#This Row],[DaysLate]]="","NA",IF(Table4[[#This Row],[DaysLate]]&lt;=0,"On Time",IF(Table4[[#This Row],[DaysLate]]&lt;=30,"1-30 Days",IF(Table4[[#This Row],[DaysLate]]&lt;=60,"30-60 Days",IF(Table4[[#This Row],[DaysLate]]&lt;=90,"60-90 Days","90+ Days")))))</f>
        <v>On Time</v>
      </c>
      <c r="R1246">
        <f>IF(Table4[[#This Row],[DaysLate]]="","",IF(Table4[[#This Row],[DaysLate]]&gt;0,1,0))</f>
        <v>0</v>
      </c>
      <c r="S1246">
        <f>IF(Table4[[#This Row],[DisputedFlag]]="","",IF(Table4[[#This Row],[DisputedFlag]]="Yes",1,0))</f>
        <v>0</v>
      </c>
      <c r="T1246">
        <f>IF(Table4[[#This Row],[PaymentStatus]]="Open",1,0)</f>
        <v>0</v>
      </c>
      <c r="U1246">
        <f>IF(Table4[[#This Row],[InvoiceDate]]&lt;&gt;"",YEAR(Table4[[#This Row],[InvoiceDate]]),"")</f>
        <v>2013</v>
      </c>
    </row>
    <row r="1247" spans="1:21" x14ac:dyDescent="0.4">
      <c r="A1247" t="s">
        <v>1407</v>
      </c>
      <c r="B1247" t="s">
        <v>948</v>
      </c>
      <c r="C1247" t="s">
        <v>936</v>
      </c>
      <c r="D1247" s="1">
        <v>41038</v>
      </c>
      <c r="E1247" s="1">
        <v>41039</v>
      </c>
      <c r="F1247">
        <v>84.57</v>
      </c>
      <c r="H1247" t="s">
        <v>28</v>
      </c>
      <c r="I1247" s="1">
        <v>41038</v>
      </c>
      <c r="J1247">
        <v>0</v>
      </c>
      <c r="K1247" t="s">
        <v>834</v>
      </c>
      <c r="L1247">
        <v>391</v>
      </c>
      <c r="M1247" s="1">
        <v>41486</v>
      </c>
      <c r="N1247" t="s">
        <v>835</v>
      </c>
      <c r="O1247" t="s">
        <v>947</v>
      </c>
      <c r="P1247" t="s">
        <v>949</v>
      </c>
      <c r="Q1247" t="str">
        <f>IF(Table4[[#This Row],[DaysLate]]="","NA",IF(Table4[[#This Row],[DaysLate]]&lt;=0,"On Time",IF(Table4[[#This Row],[DaysLate]]&lt;=30,"1-30 Days",IF(Table4[[#This Row],[DaysLate]]&lt;=60,"30-60 Days",IF(Table4[[#This Row],[DaysLate]]&lt;=90,"60-90 Days","90+ Days")))))</f>
        <v>On Time</v>
      </c>
      <c r="R1247">
        <f>IF(Table4[[#This Row],[DaysLate]]="","",IF(Table4[[#This Row],[DaysLate]]&gt;0,1,0))</f>
        <v>0</v>
      </c>
      <c r="S1247">
        <f>IF(Table4[[#This Row],[DisputedFlag]]="","",IF(Table4[[#This Row],[DisputedFlag]]="Yes",1,0))</f>
        <v>0</v>
      </c>
      <c r="T1247">
        <f>IF(Table4[[#This Row],[PaymentStatus]]="Open",1,0)</f>
        <v>0</v>
      </c>
      <c r="U1247">
        <f>IF(Table4[[#This Row],[InvoiceDate]]&lt;&gt;"",YEAR(Table4[[#This Row],[InvoiceDate]]),"")</f>
        <v>2012</v>
      </c>
    </row>
    <row r="1248" spans="1:21" x14ac:dyDescent="0.4">
      <c r="A1248" t="s">
        <v>1408</v>
      </c>
      <c r="B1248" t="s">
        <v>948</v>
      </c>
      <c r="C1248" t="s">
        <v>882</v>
      </c>
      <c r="D1248" s="1">
        <v>41536</v>
      </c>
      <c r="E1248" s="1">
        <v>41566</v>
      </c>
      <c r="F1248">
        <v>72.09</v>
      </c>
      <c r="H1248" t="s">
        <v>28</v>
      </c>
      <c r="I1248" s="1">
        <v>41536</v>
      </c>
      <c r="J1248">
        <v>0</v>
      </c>
      <c r="K1248" t="s">
        <v>834</v>
      </c>
      <c r="L1248">
        <v>406</v>
      </c>
      <c r="M1248" s="1">
        <v>41368</v>
      </c>
      <c r="N1248" t="s">
        <v>838</v>
      </c>
      <c r="O1248" t="s">
        <v>947</v>
      </c>
      <c r="P1248" t="s">
        <v>949</v>
      </c>
      <c r="Q1248" t="str">
        <f>IF(Table4[[#This Row],[DaysLate]]="","NA",IF(Table4[[#This Row],[DaysLate]]&lt;=0,"On Time",IF(Table4[[#This Row],[DaysLate]]&lt;=30,"1-30 Days",IF(Table4[[#This Row],[DaysLate]]&lt;=60,"30-60 Days",IF(Table4[[#This Row],[DaysLate]]&lt;=90,"60-90 Days","90+ Days")))))</f>
        <v>On Time</v>
      </c>
      <c r="R1248">
        <f>IF(Table4[[#This Row],[DaysLate]]="","",IF(Table4[[#This Row],[DaysLate]]&gt;0,1,0))</f>
        <v>0</v>
      </c>
      <c r="S1248">
        <f>IF(Table4[[#This Row],[DisputedFlag]]="","",IF(Table4[[#This Row],[DisputedFlag]]="Yes",1,0))</f>
        <v>0</v>
      </c>
      <c r="T1248">
        <f>IF(Table4[[#This Row],[PaymentStatus]]="Open",1,0)</f>
        <v>0</v>
      </c>
      <c r="U1248">
        <f>IF(Table4[[#This Row],[InvoiceDate]]&lt;&gt;"",YEAR(Table4[[#This Row],[InvoiceDate]]),"")</f>
        <v>2013</v>
      </c>
    </row>
    <row r="1249" spans="1:21" x14ac:dyDescent="0.4">
      <c r="A1249" t="s">
        <v>1409</v>
      </c>
      <c r="B1249" t="s">
        <v>948</v>
      </c>
      <c r="C1249" t="s">
        <v>909</v>
      </c>
      <c r="D1249" s="1">
        <v>41535</v>
      </c>
      <c r="E1249" s="1">
        <v>41565</v>
      </c>
      <c r="F1249">
        <v>75.39</v>
      </c>
      <c r="H1249" t="s">
        <v>28</v>
      </c>
      <c r="I1249" s="1">
        <v>41535</v>
      </c>
      <c r="J1249">
        <v>12</v>
      </c>
      <c r="K1249" t="s">
        <v>837</v>
      </c>
      <c r="L1249">
        <v>897</v>
      </c>
      <c r="M1249" s="1">
        <v>41493</v>
      </c>
      <c r="N1249" t="s">
        <v>838</v>
      </c>
      <c r="O1249" t="s">
        <v>947</v>
      </c>
      <c r="P1249" t="s">
        <v>949</v>
      </c>
      <c r="Q1249" t="str">
        <f>IF(Table4[[#This Row],[DaysLate]]="","NA",IF(Table4[[#This Row],[DaysLate]]&lt;=0,"On Time",IF(Table4[[#This Row],[DaysLate]]&lt;=30,"1-30 Days",IF(Table4[[#This Row],[DaysLate]]&lt;=60,"30-60 Days",IF(Table4[[#This Row],[DaysLate]]&lt;=90,"60-90 Days","90+ Days")))))</f>
        <v>1-30 Days</v>
      </c>
      <c r="R1249">
        <f>IF(Table4[[#This Row],[DaysLate]]="","",IF(Table4[[#This Row],[DaysLate]]&gt;0,1,0))</f>
        <v>1</v>
      </c>
      <c r="S1249">
        <f>IF(Table4[[#This Row],[DisputedFlag]]="","",IF(Table4[[#This Row],[DisputedFlag]]="Yes",1,0))</f>
        <v>1</v>
      </c>
      <c r="T1249">
        <f>IF(Table4[[#This Row],[PaymentStatus]]="Open",1,0)</f>
        <v>0</v>
      </c>
      <c r="U1249">
        <f>IF(Table4[[#This Row],[InvoiceDate]]&lt;&gt;"",YEAR(Table4[[#This Row],[InvoiceDate]]),"")</f>
        <v>2013</v>
      </c>
    </row>
    <row r="1250" spans="1:21" x14ac:dyDescent="0.4">
      <c r="A1250" t="s">
        <v>1410</v>
      </c>
      <c r="B1250" t="s">
        <v>948</v>
      </c>
      <c r="C1250" t="s">
        <v>856</v>
      </c>
      <c r="D1250" s="1">
        <v>41175</v>
      </c>
      <c r="E1250" s="1">
        <v>41205</v>
      </c>
      <c r="F1250">
        <v>41.7</v>
      </c>
      <c r="H1250" t="s">
        <v>28</v>
      </c>
      <c r="I1250" s="1">
        <v>41175</v>
      </c>
      <c r="J1250">
        <v>7</v>
      </c>
      <c r="K1250" t="s">
        <v>834</v>
      </c>
      <c r="L1250">
        <v>770</v>
      </c>
      <c r="M1250" s="1">
        <v>41062</v>
      </c>
      <c r="N1250" t="s">
        <v>838</v>
      </c>
      <c r="O1250" t="s">
        <v>947</v>
      </c>
      <c r="P1250" t="s">
        <v>949</v>
      </c>
      <c r="Q1250" t="str">
        <f>IF(Table4[[#This Row],[DaysLate]]="","NA",IF(Table4[[#This Row],[DaysLate]]&lt;=0,"On Time",IF(Table4[[#This Row],[DaysLate]]&lt;=30,"1-30 Days",IF(Table4[[#This Row],[DaysLate]]&lt;=60,"30-60 Days",IF(Table4[[#This Row],[DaysLate]]&lt;=90,"60-90 Days","90+ Days")))))</f>
        <v>1-30 Days</v>
      </c>
      <c r="R1250">
        <f>IF(Table4[[#This Row],[DaysLate]]="","",IF(Table4[[#This Row],[DaysLate]]&gt;0,1,0))</f>
        <v>1</v>
      </c>
      <c r="S1250">
        <f>IF(Table4[[#This Row],[DisputedFlag]]="","",IF(Table4[[#This Row],[DisputedFlag]]="Yes",1,0))</f>
        <v>0</v>
      </c>
      <c r="T1250">
        <f>IF(Table4[[#This Row],[PaymentStatus]]="Open",1,0)</f>
        <v>0</v>
      </c>
      <c r="U1250">
        <f>IF(Table4[[#This Row],[InvoiceDate]]&lt;&gt;"",YEAR(Table4[[#This Row],[InvoiceDate]]),"")</f>
        <v>2012</v>
      </c>
    </row>
    <row r="1251" spans="1:21" x14ac:dyDescent="0.4">
      <c r="A1251" t="s">
        <v>1411</v>
      </c>
      <c r="B1251" t="s">
        <v>948</v>
      </c>
      <c r="C1251" t="s">
        <v>927</v>
      </c>
      <c r="D1251" s="1">
        <v>41476</v>
      </c>
      <c r="E1251" s="1">
        <v>41506</v>
      </c>
      <c r="F1251">
        <v>8.36</v>
      </c>
      <c r="H1251" t="s">
        <v>28</v>
      </c>
      <c r="I1251" s="1">
        <v>41476</v>
      </c>
      <c r="J1251">
        <v>0</v>
      </c>
      <c r="K1251" t="s">
        <v>837</v>
      </c>
      <c r="L1251">
        <v>897</v>
      </c>
      <c r="M1251" s="1">
        <v>41603</v>
      </c>
      <c r="N1251" t="s">
        <v>835</v>
      </c>
      <c r="O1251" t="s">
        <v>947</v>
      </c>
      <c r="P1251" t="s">
        <v>949</v>
      </c>
      <c r="Q1251" t="str">
        <f>IF(Table4[[#This Row],[DaysLate]]="","NA",IF(Table4[[#This Row],[DaysLate]]&lt;=0,"On Time",IF(Table4[[#This Row],[DaysLate]]&lt;=30,"1-30 Days",IF(Table4[[#This Row],[DaysLate]]&lt;=60,"30-60 Days",IF(Table4[[#This Row],[DaysLate]]&lt;=90,"60-90 Days","90+ Days")))))</f>
        <v>On Time</v>
      </c>
      <c r="R1251">
        <f>IF(Table4[[#This Row],[DaysLate]]="","",IF(Table4[[#This Row],[DaysLate]]&gt;0,1,0))</f>
        <v>0</v>
      </c>
      <c r="S1251">
        <f>IF(Table4[[#This Row],[DisputedFlag]]="","",IF(Table4[[#This Row],[DisputedFlag]]="Yes",1,0))</f>
        <v>1</v>
      </c>
      <c r="T1251">
        <f>IF(Table4[[#This Row],[PaymentStatus]]="Open",1,0)</f>
        <v>0</v>
      </c>
      <c r="U1251">
        <f>IF(Table4[[#This Row],[InvoiceDate]]&lt;&gt;"",YEAR(Table4[[#This Row],[InvoiceDate]]),"")</f>
        <v>2013</v>
      </c>
    </row>
    <row r="1252" spans="1:21" x14ac:dyDescent="0.4">
      <c r="A1252" t="s">
        <v>1412</v>
      </c>
      <c r="B1252" t="s">
        <v>948</v>
      </c>
      <c r="C1252" t="s">
        <v>864</v>
      </c>
      <c r="D1252" s="1">
        <v>41508</v>
      </c>
      <c r="E1252" s="1">
        <v>41538</v>
      </c>
      <c r="F1252">
        <v>76.849999999999994</v>
      </c>
      <c r="H1252" t="s">
        <v>28</v>
      </c>
      <c r="I1252" s="1">
        <v>41508</v>
      </c>
      <c r="J1252">
        <v>0</v>
      </c>
      <c r="K1252" t="s">
        <v>834</v>
      </c>
      <c r="L1252">
        <v>391</v>
      </c>
      <c r="M1252" s="1">
        <v>41548</v>
      </c>
      <c r="N1252" t="s">
        <v>838</v>
      </c>
      <c r="O1252" t="s">
        <v>947</v>
      </c>
      <c r="P1252" t="s">
        <v>949</v>
      </c>
      <c r="Q1252" t="str">
        <f>IF(Table4[[#This Row],[DaysLate]]="","NA",IF(Table4[[#This Row],[DaysLate]]&lt;=0,"On Time",IF(Table4[[#This Row],[DaysLate]]&lt;=30,"1-30 Days",IF(Table4[[#This Row],[DaysLate]]&lt;=60,"30-60 Days",IF(Table4[[#This Row],[DaysLate]]&lt;=90,"60-90 Days","90+ Days")))))</f>
        <v>On Time</v>
      </c>
      <c r="R1252">
        <f>IF(Table4[[#This Row],[DaysLate]]="","",IF(Table4[[#This Row],[DaysLate]]&gt;0,1,0))</f>
        <v>0</v>
      </c>
      <c r="S1252">
        <f>IF(Table4[[#This Row],[DisputedFlag]]="","",IF(Table4[[#This Row],[DisputedFlag]]="Yes",1,0))</f>
        <v>0</v>
      </c>
      <c r="T1252">
        <f>IF(Table4[[#This Row],[PaymentStatus]]="Open",1,0)</f>
        <v>0</v>
      </c>
      <c r="U1252">
        <f>IF(Table4[[#This Row],[InvoiceDate]]&lt;&gt;"",YEAR(Table4[[#This Row],[InvoiceDate]]),"")</f>
        <v>2013</v>
      </c>
    </row>
    <row r="1253" spans="1:21" x14ac:dyDescent="0.4">
      <c r="A1253" t="s">
        <v>1413</v>
      </c>
      <c r="B1253" t="s">
        <v>948</v>
      </c>
      <c r="C1253" t="s">
        <v>862</v>
      </c>
      <c r="D1253" s="1">
        <v>41418</v>
      </c>
      <c r="E1253" s="1">
        <v>41448</v>
      </c>
      <c r="F1253">
        <v>51.66</v>
      </c>
      <c r="H1253" t="s">
        <v>28</v>
      </c>
      <c r="I1253" s="1">
        <v>41418</v>
      </c>
      <c r="J1253">
        <v>5</v>
      </c>
      <c r="K1253" t="s">
        <v>837</v>
      </c>
      <c r="L1253">
        <v>818</v>
      </c>
      <c r="M1253" s="1">
        <v>41296</v>
      </c>
      <c r="N1253" t="s">
        <v>838</v>
      </c>
      <c r="O1253" t="s">
        <v>947</v>
      </c>
      <c r="P1253" t="s">
        <v>949</v>
      </c>
      <c r="Q1253" t="str">
        <f>IF(Table4[[#This Row],[DaysLate]]="","NA",IF(Table4[[#This Row],[DaysLate]]&lt;=0,"On Time",IF(Table4[[#This Row],[DaysLate]]&lt;=30,"1-30 Days",IF(Table4[[#This Row],[DaysLate]]&lt;=60,"30-60 Days",IF(Table4[[#This Row],[DaysLate]]&lt;=90,"60-90 Days","90+ Days")))))</f>
        <v>1-30 Days</v>
      </c>
      <c r="R1253">
        <f>IF(Table4[[#This Row],[DaysLate]]="","",IF(Table4[[#This Row],[DaysLate]]&gt;0,1,0))</f>
        <v>1</v>
      </c>
      <c r="S1253">
        <f>IF(Table4[[#This Row],[DisputedFlag]]="","",IF(Table4[[#This Row],[DisputedFlag]]="Yes",1,0))</f>
        <v>1</v>
      </c>
      <c r="T1253">
        <f>IF(Table4[[#This Row],[PaymentStatus]]="Open",1,0)</f>
        <v>0</v>
      </c>
      <c r="U1253">
        <f>IF(Table4[[#This Row],[InvoiceDate]]&lt;&gt;"",YEAR(Table4[[#This Row],[InvoiceDate]]),"")</f>
        <v>2013</v>
      </c>
    </row>
    <row r="1254" spans="1:21" x14ac:dyDescent="0.4">
      <c r="A1254" t="s">
        <v>1414</v>
      </c>
      <c r="B1254" t="s">
        <v>948</v>
      </c>
      <c r="C1254" t="s">
        <v>928</v>
      </c>
      <c r="D1254" s="1">
        <v>41238</v>
      </c>
      <c r="E1254" s="1">
        <v>41268</v>
      </c>
      <c r="F1254">
        <v>65.5</v>
      </c>
      <c r="H1254" t="s">
        <v>28</v>
      </c>
      <c r="I1254" s="1">
        <v>41238</v>
      </c>
      <c r="J1254">
        <v>0</v>
      </c>
      <c r="K1254" t="s">
        <v>834</v>
      </c>
      <c r="L1254">
        <v>897</v>
      </c>
      <c r="M1254" s="1">
        <v>41436</v>
      </c>
      <c r="N1254" t="s">
        <v>835</v>
      </c>
      <c r="O1254" t="s">
        <v>947</v>
      </c>
      <c r="P1254" t="s">
        <v>949</v>
      </c>
      <c r="Q1254" t="str">
        <f>IF(Table4[[#This Row],[DaysLate]]="","NA",IF(Table4[[#This Row],[DaysLate]]&lt;=0,"On Time",IF(Table4[[#This Row],[DaysLate]]&lt;=30,"1-30 Days",IF(Table4[[#This Row],[DaysLate]]&lt;=60,"30-60 Days",IF(Table4[[#This Row],[DaysLate]]&lt;=90,"60-90 Days","90+ Days")))))</f>
        <v>On Time</v>
      </c>
      <c r="R1254">
        <f>IF(Table4[[#This Row],[DaysLate]]="","",IF(Table4[[#This Row],[DaysLate]]&gt;0,1,0))</f>
        <v>0</v>
      </c>
      <c r="S1254">
        <f>IF(Table4[[#This Row],[DisputedFlag]]="","",IF(Table4[[#This Row],[DisputedFlag]]="Yes",1,0))</f>
        <v>0</v>
      </c>
      <c r="T1254">
        <f>IF(Table4[[#This Row],[PaymentStatus]]="Open",1,0)</f>
        <v>0</v>
      </c>
      <c r="U1254">
        <f>IF(Table4[[#This Row],[InvoiceDate]]&lt;&gt;"",YEAR(Table4[[#This Row],[InvoiceDate]]),"")</f>
        <v>2012</v>
      </c>
    </row>
    <row r="1255" spans="1:21" x14ac:dyDescent="0.4">
      <c r="A1255" t="s">
        <v>1415</v>
      </c>
      <c r="B1255" t="s">
        <v>948</v>
      </c>
      <c r="C1255" t="s">
        <v>882</v>
      </c>
      <c r="D1255" s="1">
        <v>41196</v>
      </c>
      <c r="E1255" s="1">
        <v>41226</v>
      </c>
      <c r="F1255">
        <v>62.43</v>
      </c>
      <c r="H1255" t="s">
        <v>28</v>
      </c>
      <c r="I1255" s="1">
        <v>41196</v>
      </c>
      <c r="J1255">
        <v>0</v>
      </c>
      <c r="K1255" t="s">
        <v>834</v>
      </c>
      <c r="L1255">
        <v>406</v>
      </c>
      <c r="M1255" s="1">
        <v>41368</v>
      </c>
      <c r="N1255" t="s">
        <v>835</v>
      </c>
      <c r="O1255" t="s">
        <v>947</v>
      </c>
      <c r="P1255" t="s">
        <v>949</v>
      </c>
      <c r="Q1255" t="str">
        <f>IF(Table4[[#This Row],[DaysLate]]="","NA",IF(Table4[[#This Row],[DaysLate]]&lt;=0,"On Time",IF(Table4[[#This Row],[DaysLate]]&lt;=30,"1-30 Days",IF(Table4[[#This Row],[DaysLate]]&lt;=60,"30-60 Days",IF(Table4[[#This Row],[DaysLate]]&lt;=90,"60-90 Days","90+ Days")))))</f>
        <v>On Time</v>
      </c>
      <c r="R1255">
        <f>IF(Table4[[#This Row],[DaysLate]]="","",IF(Table4[[#This Row],[DaysLate]]&gt;0,1,0))</f>
        <v>0</v>
      </c>
      <c r="S1255">
        <f>IF(Table4[[#This Row],[DisputedFlag]]="","",IF(Table4[[#This Row],[DisputedFlag]]="Yes",1,0))</f>
        <v>0</v>
      </c>
      <c r="T1255">
        <f>IF(Table4[[#This Row],[PaymentStatus]]="Open",1,0)</f>
        <v>0</v>
      </c>
      <c r="U1255">
        <f>IF(Table4[[#This Row],[InvoiceDate]]&lt;&gt;"",YEAR(Table4[[#This Row],[InvoiceDate]]),"")</f>
        <v>2012</v>
      </c>
    </row>
    <row r="1256" spans="1:21" x14ac:dyDescent="0.4">
      <c r="A1256" t="s">
        <v>1416</v>
      </c>
      <c r="B1256" t="s">
        <v>948</v>
      </c>
      <c r="C1256" t="s">
        <v>909</v>
      </c>
      <c r="D1256" s="1">
        <v>41091</v>
      </c>
      <c r="E1256" s="1">
        <v>41062</v>
      </c>
      <c r="F1256">
        <v>46.33</v>
      </c>
      <c r="H1256" t="s">
        <v>28</v>
      </c>
      <c r="I1256" s="1">
        <v>41091</v>
      </c>
      <c r="J1256">
        <v>4</v>
      </c>
      <c r="K1256" t="s">
        <v>837</v>
      </c>
      <c r="L1256">
        <v>897</v>
      </c>
      <c r="M1256" s="1">
        <v>41493</v>
      </c>
      <c r="N1256" t="s">
        <v>835</v>
      </c>
      <c r="O1256" t="s">
        <v>947</v>
      </c>
      <c r="P1256" t="s">
        <v>949</v>
      </c>
      <c r="Q1256" t="str">
        <f>IF(Table4[[#This Row],[DaysLate]]="","NA",IF(Table4[[#This Row],[DaysLate]]&lt;=0,"On Time",IF(Table4[[#This Row],[DaysLate]]&lt;=30,"1-30 Days",IF(Table4[[#This Row],[DaysLate]]&lt;=60,"30-60 Days",IF(Table4[[#This Row],[DaysLate]]&lt;=90,"60-90 Days","90+ Days")))))</f>
        <v>1-30 Days</v>
      </c>
      <c r="R1256">
        <f>IF(Table4[[#This Row],[DaysLate]]="","",IF(Table4[[#This Row],[DaysLate]]&gt;0,1,0))</f>
        <v>1</v>
      </c>
      <c r="S1256">
        <f>IF(Table4[[#This Row],[DisputedFlag]]="","",IF(Table4[[#This Row],[DisputedFlag]]="Yes",1,0))</f>
        <v>1</v>
      </c>
      <c r="T1256">
        <f>IF(Table4[[#This Row],[PaymentStatus]]="Open",1,0)</f>
        <v>0</v>
      </c>
      <c r="U1256">
        <f>IF(Table4[[#This Row],[InvoiceDate]]&lt;&gt;"",YEAR(Table4[[#This Row],[InvoiceDate]]),"")</f>
        <v>2012</v>
      </c>
    </row>
    <row r="1257" spans="1:21" x14ac:dyDescent="0.4">
      <c r="A1257" t="s">
        <v>1417</v>
      </c>
      <c r="B1257" t="s">
        <v>948</v>
      </c>
      <c r="C1257" t="s">
        <v>859</v>
      </c>
      <c r="D1257" s="1">
        <v>40990</v>
      </c>
      <c r="E1257" s="1">
        <v>41020</v>
      </c>
      <c r="F1257">
        <v>42.61</v>
      </c>
      <c r="H1257" t="s">
        <v>28</v>
      </c>
      <c r="I1257" s="1">
        <v>40990</v>
      </c>
      <c r="J1257">
        <v>0</v>
      </c>
      <c r="K1257" t="s">
        <v>834</v>
      </c>
      <c r="L1257">
        <v>391</v>
      </c>
      <c r="M1257" s="1">
        <v>40971</v>
      </c>
      <c r="N1257" t="s">
        <v>838</v>
      </c>
      <c r="O1257" t="s">
        <v>947</v>
      </c>
      <c r="P1257" t="s">
        <v>949</v>
      </c>
      <c r="Q1257" t="str">
        <f>IF(Table4[[#This Row],[DaysLate]]="","NA",IF(Table4[[#This Row],[DaysLate]]&lt;=0,"On Time",IF(Table4[[#This Row],[DaysLate]]&lt;=30,"1-30 Days",IF(Table4[[#This Row],[DaysLate]]&lt;=60,"30-60 Days",IF(Table4[[#This Row],[DaysLate]]&lt;=90,"60-90 Days","90+ Days")))))</f>
        <v>On Time</v>
      </c>
      <c r="R1257">
        <f>IF(Table4[[#This Row],[DaysLate]]="","",IF(Table4[[#This Row],[DaysLate]]&gt;0,1,0))</f>
        <v>0</v>
      </c>
      <c r="S1257">
        <f>IF(Table4[[#This Row],[DisputedFlag]]="","",IF(Table4[[#This Row],[DisputedFlag]]="Yes",1,0))</f>
        <v>0</v>
      </c>
      <c r="T1257">
        <f>IF(Table4[[#This Row],[PaymentStatus]]="Open",1,0)</f>
        <v>0</v>
      </c>
      <c r="U1257">
        <f>IF(Table4[[#This Row],[InvoiceDate]]&lt;&gt;"",YEAR(Table4[[#This Row],[InvoiceDate]]),"")</f>
        <v>2012</v>
      </c>
    </row>
    <row r="1258" spans="1:21" x14ac:dyDescent="0.4">
      <c r="A1258" t="s">
        <v>1418</v>
      </c>
      <c r="B1258" t="s">
        <v>948</v>
      </c>
      <c r="C1258" t="s">
        <v>887</v>
      </c>
      <c r="D1258" s="1">
        <v>41500</v>
      </c>
      <c r="E1258" s="1">
        <v>41530</v>
      </c>
      <c r="F1258">
        <v>78.44</v>
      </c>
      <c r="H1258" t="s">
        <v>28</v>
      </c>
      <c r="I1258" s="1">
        <v>41500</v>
      </c>
      <c r="J1258">
        <v>0</v>
      </c>
      <c r="K1258" t="s">
        <v>834</v>
      </c>
      <c r="L1258">
        <v>406</v>
      </c>
      <c r="M1258" s="1">
        <v>41048</v>
      </c>
      <c r="N1258" t="s">
        <v>838</v>
      </c>
      <c r="O1258" t="s">
        <v>947</v>
      </c>
      <c r="P1258" t="s">
        <v>949</v>
      </c>
      <c r="Q1258" t="str">
        <f>IF(Table4[[#This Row],[DaysLate]]="","NA",IF(Table4[[#This Row],[DaysLate]]&lt;=0,"On Time",IF(Table4[[#This Row],[DaysLate]]&lt;=30,"1-30 Days",IF(Table4[[#This Row],[DaysLate]]&lt;=60,"30-60 Days",IF(Table4[[#This Row],[DaysLate]]&lt;=90,"60-90 Days","90+ Days")))))</f>
        <v>On Time</v>
      </c>
      <c r="R1258">
        <f>IF(Table4[[#This Row],[DaysLate]]="","",IF(Table4[[#This Row],[DaysLate]]&gt;0,1,0))</f>
        <v>0</v>
      </c>
      <c r="S1258">
        <f>IF(Table4[[#This Row],[DisputedFlag]]="","",IF(Table4[[#This Row],[DisputedFlag]]="Yes",1,0))</f>
        <v>0</v>
      </c>
      <c r="T1258">
        <f>IF(Table4[[#This Row],[PaymentStatus]]="Open",1,0)</f>
        <v>0</v>
      </c>
      <c r="U1258">
        <f>IF(Table4[[#This Row],[InvoiceDate]]&lt;&gt;"",YEAR(Table4[[#This Row],[InvoiceDate]]),"")</f>
        <v>2013</v>
      </c>
    </row>
    <row r="1259" spans="1:21" x14ac:dyDescent="0.4">
      <c r="A1259" t="s">
        <v>1419</v>
      </c>
      <c r="B1259" t="s">
        <v>948</v>
      </c>
      <c r="C1259" t="s">
        <v>863</v>
      </c>
      <c r="D1259" s="1">
        <v>41528</v>
      </c>
      <c r="E1259" s="1">
        <v>41529</v>
      </c>
      <c r="F1259">
        <v>72.930000000000007</v>
      </c>
      <c r="H1259" t="s">
        <v>28</v>
      </c>
      <c r="I1259" s="1">
        <v>41528</v>
      </c>
      <c r="J1259">
        <v>0</v>
      </c>
      <c r="K1259" t="s">
        <v>837</v>
      </c>
      <c r="L1259">
        <v>897</v>
      </c>
      <c r="M1259" s="1">
        <v>41318</v>
      </c>
      <c r="N1259" t="s">
        <v>838</v>
      </c>
      <c r="O1259" t="s">
        <v>947</v>
      </c>
      <c r="P1259" t="s">
        <v>949</v>
      </c>
      <c r="Q1259" t="str">
        <f>IF(Table4[[#This Row],[DaysLate]]="","NA",IF(Table4[[#This Row],[DaysLate]]&lt;=0,"On Time",IF(Table4[[#This Row],[DaysLate]]&lt;=30,"1-30 Days",IF(Table4[[#This Row],[DaysLate]]&lt;=60,"30-60 Days",IF(Table4[[#This Row],[DaysLate]]&lt;=90,"60-90 Days","90+ Days")))))</f>
        <v>On Time</v>
      </c>
      <c r="R1259">
        <f>IF(Table4[[#This Row],[DaysLate]]="","",IF(Table4[[#This Row],[DaysLate]]&gt;0,1,0))</f>
        <v>0</v>
      </c>
      <c r="S1259">
        <f>IF(Table4[[#This Row],[DisputedFlag]]="","",IF(Table4[[#This Row],[DisputedFlag]]="Yes",1,0))</f>
        <v>1</v>
      </c>
      <c r="T1259">
        <f>IF(Table4[[#This Row],[PaymentStatus]]="Open",1,0)</f>
        <v>0</v>
      </c>
      <c r="U1259">
        <f>IF(Table4[[#This Row],[InvoiceDate]]&lt;&gt;"",YEAR(Table4[[#This Row],[InvoiceDate]]),"")</f>
        <v>2013</v>
      </c>
    </row>
    <row r="1260" spans="1:21" x14ac:dyDescent="0.4">
      <c r="A1260" t="s">
        <v>1420</v>
      </c>
      <c r="B1260" t="s">
        <v>948</v>
      </c>
      <c r="C1260" t="s">
        <v>847</v>
      </c>
      <c r="D1260" s="1">
        <v>41105</v>
      </c>
      <c r="E1260" s="1">
        <v>41135</v>
      </c>
      <c r="F1260">
        <v>48.65</v>
      </c>
      <c r="H1260" t="s">
        <v>28</v>
      </c>
      <c r="I1260" s="1">
        <v>41105</v>
      </c>
      <c r="J1260">
        <v>0</v>
      </c>
      <c r="K1260" t="s">
        <v>834</v>
      </c>
      <c r="L1260">
        <v>770</v>
      </c>
      <c r="M1260" s="1">
        <v>41274</v>
      </c>
      <c r="N1260" t="s">
        <v>835</v>
      </c>
      <c r="O1260" t="s">
        <v>947</v>
      </c>
      <c r="P1260" t="s">
        <v>949</v>
      </c>
      <c r="Q1260" t="str">
        <f>IF(Table4[[#This Row],[DaysLate]]="","NA",IF(Table4[[#This Row],[DaysLate]]&lt;=0,"On Time",IF(Table4[[#This Row],[DaysLate]]&lt;=30,"1-30 Days",IF(Table4[[#This Row],[DaysLate]]&lt;=60,"30-60 Days",IF(Table4[[#This Row],[DaysLate]]&lt;=90,"60-90 Days","90+ Days")))))</f>
        <v>On Time</v>
      </c>
      <c r="R1260">
        <f>IF(Table4[[#This Row],[DaysLate]]="","",IF(Table4[[#This Row],[DaysLate]]&gt;0,1,0))</f>
        <v>0</v>
      </c>
      <c r="S1260">
        <f>IF(Table4[[#This Row],[DisputedFlag]]="","",IF(Table4[[#This Row],[DisputedFlag]]="Yes",1,0))</f>
        <v>0</v>
      </c>
      <c r="T1260">
        <f>IF(Table4[[#This Row],[PaymentStatus]]="Open",1,0)</f>
        <v>0</v>
      </c>
      <c r="U1260">
        <f>IF(Table4[[#This Row],[InvoiceDate]]&lt;&gt;"",YEAR(Table4[[#This Row],[InvoiceDate]]),"")</f>
        <v>2012</v>
      </c>
    </row>
    <row r="1261" spans="1:21" x14ac:dyDescent="0.4">
      <c r="A1261" t="s">
        <v>1421</v>
      </c>
      <c r="B1261" t="s">
        <v>948</v>
      </c>
      <c r="C1261" t="s">
        <v>896</v>
      </c>
      <c r="D1261" s="1">
        <v>41528</v>
      </c>
      <c r="E1261" s="1">
        <v>41529</v>
      </c>
      <c r="F1261">
        <v>56.28</v>
      </c>
      <c r="H1261" t="s">
        <v>28</v>
      </c>
      <c r="I1261" s="1">
        <v>41528</v>
      </c>
      <c r="J1261">
        <v>0</v>
      </c>
      <c r="K1261" t="s">
        <v>834</v>
      </c>
      <c r="L1261">
        <v>818</v>
      </c>
      <c r="M1261" s="1">
        <v>41392</v>
      </c>
      <c r="N1261" t="s">
        <v>838</v>
      </c>
      <c r="O1261" t="s">
        <v>947</v>
      </c>
      <c r="P1261" t="s">
        <v>949</v>
      </c>
      <c r="Q1261" t="str">
        <f>IF(Table4[[#This Row],[DaysLate]]="","NA",IF(Table4[[#This Row],[DaysLate]]&lt;=0,"On Time",IF(Table4[[#This Row],[DaysLate]]&lt;=30,"1-30 Days",IF(Table4[[#This Row],[DaysLate]]&lt;=60,"30-60 Days",IF(Table4[[#This Row],[DaysLate]]&lt;=90,"60-90 Days","90+ Days")))))</f>
        <v>On Time</v>
      </c>
      <c r="R1261">
        <f>IF(Table4[[#This Row],[DaysLate]]="","",IF(Table4[[#This Row],[DaysLate]]&gt;0,1,0))</f>
        <v>0</v>
      </c>
      <c r="S1261">
        <f>IF(Table4[[#This Row],[DisputedFlag]]="","",IF(Table4[[#This Row],[DisputedFlag]]="Yes",1,0))</f>
        <v>0</v>
      </c>
      <c r="T1261">
        <f>IF(Table4[[#This Row],[PaymentStatus]]="Open",1,0)</f>
        <v>0</v>
      </c>
      <c r="U1261">
        <f>IF(Table4[[#This Row],[InvoiceDate]]&lt;&gt;"",YEAR(Table4[[#This Row],[InvoiceDate]]),"")</f>
        <v>2013</v>
      </c>
    </row>
    <row r="1262" spans="1:21" x14ac:dyDescent="0.4">
      <c r="A1262" t="s">
        <v>1422</v>
      </c>
      <c r="B1262" t="s">
        <v>948</v>
      </c>
      <c r="C1262" t="s">
        <v>862</v>
      </c>
      <c r="D1262" s="1">
        <v>41186</v>
      </c>
      <c r="E1262" s="1">
        <v>41187</v>
      </c>
      <c r="F1262">
        <v>59.56</v>
      </c>
      <c r="H1262" t="s">
        <v>28</v>
      </c>
      <c r="I1262" s="1">
        <v>41186</v>
      </c>
      <c r="J1262">
        <v>24</v>
      </c>
      <c r="K1262" t="s">
        <v>837</v>
      </c>
      <c r="L1262">
        <v>818</v>
      </c>
      <c r="M1262" s="1">
        <v>41296</v>
      </c>
      <c r="N1262" t="s">
        <v>835</v>
      </c>
      <c r="O1262" t="s">
        <v>947</v>
      </c>
      <c r="P1262" t="s">
        <v>949</v>
      </c>
      <c r="Q1262" t="str">
        <f>IF(Table4[[#This Row],[DaysLate]]="","NA",IF(Table4[[#This Row],[DaysLate]]&lt;=0,"On Time",IF(Table4[[#This Row],[DaysLate]]&lt;=30,"1-30 Days",IF(Table4[[#This Row],[DaysLate]]&lt;=60,"30-60 Days",IF(Table4[[#This Row],[DaysLate]]&lt;=90,"60-90 Days","90+ Days")))))</f>
        <v>1-30 Days</v>
      </c>
      <c r="R1262">
        <f>IF(Table4[[#This Row],[DaysLate]]="","",IF(Table4[[#This Row],[DaysLate]]&gt;0,1,0))</f>
        <v>1</v>
      </c>
      <c r="S1262">
        <f>IF(Table4[[#This Row],[DisputedFlag]]="","",IF(Table4[[#This Row],[DisputedFlag]]="Yes",1,0))</f>
        <v>1</v>
      </c>
      <c r="T1262">
        <f>IF(Table4[[#This Row],[PaymentStatus]]="Open",1,0)</f>
        <v>0</v>
      </c>
      <c r="U1262">
        <f>IF(Table4[[#This Row],[InvoiceDate]]&lt;&gt;"",YEAR(Table4[[#This Row],[InvoiceDate]]),"")</f>
        <v>2012</v>
      </c>
    </row>
    <row r="1263" spans="1:21" x14ac:dyDescent="0.4">
      <c r="A1263" t="s">
        <v>1423</v>
      </c>
      <c r="B1263" t="s">
        <v>948</v>
      </c>
      <c r="C1263" t="s">
        <v>848</v>
      </c>
      <c r="D1263" s="1">
        <v>40963</v>
      </c>
      <c r="E1263" s="1">
        <v>40993</v>
      </c>
      <c r="F1263">
        <v>44.76</v>
      </c>
      <c r="H1263" t="s">
        <v>28</v>
      </c>
      <c r="I1263" s="1">
        <v>40963</v>
      </c>
      <c r="J1263">
        <v>1</v>
      </c>
      <c r="K1263" t="s">
        <v>837</v>
      </c>
      <c r="L1263">
        <v>406</v>
      </c>
      <c r="M1263" s="1">
        <v>41222</v>
      </c>
      <c r="N1263" t="s">
        <v>835</v>
      </c>
      <c r="O1263" t="s">
        <v>947</v>
      </c>
      <c r="P1263" t="s">
        <v>949</v>
      </c>
      <c r="Q1263" t="str">
        <f>IF(Table4[[#This Row],[DaysLate]]="","NA",IF(Table4[[#This Row],[DaysLate]]&lt;=0,"On Time",IF(Table4[[#This Row],[DaysLate]]&lt;=30,"1-30 Days",IF(Table4[[#This Row],[DaysLate]]&lt;=60,"30-60 Days",IF(Table4[[#This Row],[DaysLate]]&lt;=90,"60-90 Days","90+ Days")))))</f>
        <v>1-30 Days</v>
      </c>
      <c r="R1263">
        <f>IF(Table4[[#This Row],[DaysLate]]="","",IF(Table4[[#This Row],[DaysLate]]&gt;0,1,0))</f>
        <v>1</v>
      </c>
      <c r="S1263">
        <f>IF(Table4[[#This Row],[DisputedFlag]]="","",IF(Table4[[#This Row],[DisputedFlag]]="Yes",1,0))</f>
        <v>1</v>
      </c>
      <c r="T1263">
        <f>IF(Table4[[#This Row],[PaymentStatus]]="Open",1,0)</f>
        <v>0</v>
      </c>
      <c r="U1263">
        <f>IF(Table4[[#This Row],[InvoiceDate]]&lt;&gt;"",YEAR(Table4[[#This Row],[InvoiceDate]]),"")</f>
        <v>2012</v>
      </c>
    </row>
    <row r="1264" spans="1:21" x14ac:dyDescent="0.4">
      <c r="A1264" t="s">
        <v>1424</v>
      </c>
      <c r="B1264" t="s">
        <v>948</v>
      </c>
      <c r="C1264" t="s">
        <v>873</v>
      </c>
      <c r="D1264" s="1">
        <v>41591</v>
      </c>
      <c r="E1264" s="1">
        <v>41621</v>
      </c>
      <c r="F1264">
        <v>44.56</v>
      </c>
      <c r="H1264" t="s">
        <v>28</v>
      </c>
      <c r="I1264" s="1">
        <v>41591</v>
      </c>
      <c r="J1264">
        <v>3</v>
      </c>
      <c r="K1264" t="s">
        <v>834</v>
      </c>
      <c r="L1264">
        <v>770</v>
      </c>
      <c r="M1264" s="1">
        <v>41159</v>
      </c>
      <c r="N1264" t="s">
        <v>838</v>
      </c>
      <c r="O1264" t="s">
        <v>947</v>
      </c>
      <c r="P1264" t="s">
        <v>949</v>
      </c>
      <c r="Q1264" t="str">
        <f>IF(Table4[[#This Row],[DaysLate]]="","NA",IF(Table4[[#This Row],[DaysLate]]&lt;=0,"On Time",IF(Table4[[#This Row],[DaysLate]]&lt;=30,"1-30 Days",IF(Table4[[#This Row],[DaysLate]]&lt;=60,"30-60 Days",IF(Table4[[#This Row],[DaysLate]]&lt;=90,"60-90 Days","90+ Days")))))</f>
        <v>1-30 Days</v>
      </c>
      <c r="R1264">
        <f>IF(Table4[[#This Row],[DaysLate]]="","",IF(Table4[[#This Row],[DaysLate]]&gt;0,1,0))</f>
        <v>1</v>
      </c>
      <c r="S1264">
        <f>IF(Table4[[#This Row],[DisputedFlag]]="","",IF(Table4[[#This Row],[DisputedFlag]]="Yes",1,0))</f>
        <v>0</v>
      </c>
      <c r="T1264">
        <f>IF(Table4[[#This Row],[PaymentStatus]]="Open",1,0)</f>
        <v>0</v>
      </c>
      <c r="U1264">
        <f>IF(Table4[[#This Row],[InvoiceDate]]&lt;&gt;"",YEAR(Table4[[#This Row],[InvoiceDate]]),"")</f>
        <v>2013</v>
      </c>
    </row>
    <row r="1265" spans="1:21" x14ac:dyDescent="0.4">
      <c r="A1265" t="s">
        <v>1425</v>
      </c>
      <c r="B1265" t="s">
        <v>948</v>
      </c>
      <c r="C1265" t="s">
        <v>924</v>
      </c>
      <c r="D1265" s="1">
        <v>40913</v>
      </c>
      <c r="E1265" s="1">
        <v>41060</v>
      </c>
      <c r="F1265">
        <v>56.25</v>
      </c>
      <c r="H1265" t="s">
        <v>28</v>
      </c>
      <c r="I1265" s="1">
        <v>40913</v>
      </c>
      <c r="J1265">
        <v>8</v>
      </c>
      <c r="K1265" t="s">
        <v>837</v>
      </c>
      <c r="L1265">
        <v>406</v>
      </c>
      <c r="M1265" s="1">
        <v>41022</v>
      </c>
      <c r="N1265" t="s">
        <v>838</v>
      </c>
      <c r="O1265" t="s">
        <v>947</v>
      </c>
      <c r="P1265" t="s">
        <v>949</v>
      </c>
      <c r="Q1265" t="str">
        <f>IF(Table4[[#This Row],[DaysLate]]="","NA",IF(Table4[[#This Row],[DaysLate]]&lt;=0,"On Time",IF(Table4[[#This Row],[DaysLate]]&lt;=30,"1-30 Days",IF(Table4[[#This Row],[DaysLate]]&lt;=60,"30-60 Days",IF(Table4[[#This Row],[DaysLate]]&lt;=90,"60-90 Days","90+ Days")))))</f>
        <v>1-30 Days</v>
      </c>
      <c r="R1265">
        <f>IF(Table4[[#This Row],[DaysLate]]="","",IF(Table4[[#This Row],[DaysLate]]&gt;0,1,0))</f>
        <v>1</v>
      </c>
      <c r="S1265">
        <f>IF(Table4[[#This Row],[DisputedFlag]]="","",IF(Table4[[#This Row],[DisputedFlag]]="Yes",1,0))</f>
        <v>1</v>
      </c>
      <c r="T1265">
        <f>IF(Table4[[#This Row],[PaymentStatus]]="Open",1,0)</f>
        <v>0</v>
      </c>
      <c r="U1265">
        <f>IF(Table4[[#This Row],[InvoiceDate]]&lt;&gt;"",YEAR(Table4[[#This Row],[InvoiceDate]]),"")</f>
        <v>2012</v>
      </c>
    </row>
    <row r="1266" spans="1:21" x14ac:dyDescent="0.4">
      <c r="A1266" t="s">
        <v>1426</v>
      </c>
      <c r="B1266" t="s">
        <v>948</v>
      </c>
      <c r="C1266" t="s">
        <v>882</v>
      </c>
      <c r="D1266" s="1">
        <v>41497</v>
      </c>
      <c r="E1266" s="1">
        <v>41498</v>
      </c>
      <c r="F1266">
        <v>86.04</v>
      </c>
      <c r="H1266" t="s">
        <v>28</v>
      </c>
      <c r="I1266" s="1">
        <v>41497</v>
      </c>
      <c r="J1266">
        <v>0</v>
      </c>
      <c r="K1266" t="s">
        <v>834</v>
      </c>
      <c r="L1266">
        <v>406</v>
      </c>
      <c r="M1266" s="1">
        <v>41368</v>
      </c>
      <c r="N1266" t="s">
        <v>838</v>
      </c>
      <c r="O1266" t="s">
        <v>947</v>
      </c>
      <c r="P1266" t="s">
        <v>949</v>
      </c>
      <c r="Q1266" t="str">
        <f>IF(Table4[[#This Row],[DaysLate]]="","NA",IF(Table4[[#This Row],[DaysLate]]&lt;=0,"On Time",IF(Table4[[#This Row],[DaysLate]]&lt;=30,"1-30 Days",IF(Table4[[#This Row],[DaysLate]]&lt;=60,"30-60 Days",IF(Table4[[#This Row],[DaysLate]]&lt;=90,"60-90 Days","90+ Days")))))</f>
        <v>On Time</v>
      </c>
      <c r="R1266">
        <f>IF(Table4[[#This Row],[DaysLate]]="","",IF(Table4[[#This Row],[DaysLate]]&gt;0,1,0))</f>
        <v>0</v>
      </c>
      <c r="S1266">
        <f>IF(Table4[[#This Row],[DisputedFlag]]="","",IF(Table4[[#This Row],[DisputedFlag]]="Yes",1,0))</f>
        <v>0</v>
      </c>
      <c r="T1266">
        <f>IF(Table4[[#This Row],[PaymentStatus]]="Open",1,0)</f>
        <v>0</v>
      </c>
      <c r="U1266">
        <f>IF(Table4[[#This Row],[InvoiceDate]]&lt;&gt;"",YEAR(Table4[[#This Row],[InvoiceDate]]),"")</f>
        <v>2013</v>
      </c>
    </row>
    <row r="1267" spans="1:21" x14ac:dyDescent="0.4">
      <c r="A1267" t="s">
        <v>1427</v>
      </c>
      <c r="B1267" t="s">
        <v>948</v>
      </c>
      <c r="C1267" t="s">
        <v>848</v>
      </c>
      <c r="D1267" s="1">
        <v>41054</v>
      </c>
      <c r="E1267" s="1">
        <v>41084</v>
      </c>
      <c r="F1267">
        <v>68.349999999999994</v>
      </c>
      <c r="H1267" t="s">
        <v>28</v>
      </c>
      <c r="I1267" s="1">
        <v>41054</v>
      </c>
      <c r="J1267">
        <v>0</v>
      </c>
      <c r="K1267" t="s">
        <v>834</v>
      </c>
      <c r="L1267">
        <v>406</v>
      </c>
      <c r="M1267" s="1">
        <v>41222</v>
      </c>
      <c r="N1267" t="s">
        <v>835</v>
      </c>
      <c r="O1267" t="s">
        <v>947</v>
      </c>
      <c r="P1267" t="s">
        <v>949</v>
      </c>
      <c r="Q1267" t="str">
        <f>IF(Table4[[#This Row],[DaysLate]]="","NA",IF(Table4[[#This Row],[DaysLate]]&lt;=0,"On Time",IF(Table4[[#This Row],[DaysLate]]&lt;=30,"1-30 Days",IF(Table4[[#This Row],[DaysLate]]&lt;=60,"30-60 Days",IF(Table4[[#This Row],[DaysLate]]&lt;=90,"60-90 Days","90+ Days")))))</f>
        <v>On Time</v>
      </c>
      <c r="R1267">
        <f>IF(Table4[[#This Row],[DaysLate]]="","",IF(Table4[[#This Row],[DaysLate]]&gt;0,1,0))</f>
        <v>0</v>
      </c>
      <c r="S1267">
        <f>IF(Table4[[#This Row],[DisputedFlag]]="","",IF(Table4[[#This Row],[DisputedFlag]]="Yes",1,0))</f>
        <v>0</v>
      </c>
      <c r="T1267">
        <f>IF(Table4[[#This Row],[PaymentStatus]]="Open",1,0)</f>
        <v>0</v>
      </c>
      <c r="U1267">
        <f>IF(Table4[[#This Row],[InvoiceDate]]&lt;&gt;"",YEAR(Table4[[#This Row],[InvoiceDate]]),"")</f>
        <v>2012</v>
      </c>
    </row>
    <row r="1268" spans="1:21" x14ac:dyDescent="0.4">
      <c r="A1268" t="s">
        <v>1428</v>
      </c>
      <c r="B1268" t="s">
        <v>948</v>
      </c>
      <c r="C1268" t="s">
        <v>927</v>
      </c>
      <c r="D1268" s="1">
        <v>41077</v>
      </c>
      <c r="E1268" s="1">
        <v>41107</v>
      </c>
      <c r="F1268">
        <v>8.0299999999999994</v>
      </c>
      <c r="H1268" t="s">
        <v>28</v>
      </c>
      <c r="I1268" s="1">
        <v>41077</v>
      </c>
      <c r="J1268">
        <v>0</v>
      </c>
      <c r="K1268" t="s">
        <v>834</v>
      </c>
      <c r="L1268">
        <v>897</v>
      </c>
      <c r="M1268" s="1">
        <v>41603</v>
      </c>
      <c r="N1268" t="s">
        <v>835</v>
      </c>
      <c r="O1268" t="s">
        <v>947</v>
      </c>
      <c r="P1268" t="s">
        <v>949</v>
      </c>
      <c r="Q1268" t="str">
        <f>IF(Table4[[#This Row],[DaysLate]]="","NA",IF(Table4[[#This Row],[DaysLate]]&lt;=0,"On Time",IF(Table4[[#This Row],[DaysLate]]&lt;=30,"1-30 Days",IF(Table4[[#This Row],[DaysLate]]&lt;=60,"30-60 Days",IF(Table4[[#This Row],[DaysLate]]&lt;=90,"60-90 Days","90+ Days")))))</f>
        <v>On Time</v>
      </c>
      <c r="R1268">
        <f>IF(Table4[[#This Row],[DaysLate]]="","",IF(Table4[[#This Row],[DaysLate]]&gt;0,1,0))</f>
        <v>0</v>
      </c>
      <c r="S1268">
        <f>IF(Table4[[#This Row],[DisputedFlag]]="","",IF(Table4[[#This Row],[DisputedFlag]]="Yes",1,0))</f>
        <v>0</v>
      </c>
      <c r="T1268">
        <f>IF(Table4[[#This Row],[PaymentStatus]]="Open",1,0)</f>
        <v>0</v>
      </c>
      <c r="U1268">
        <f>IF(Table4[[#This Row],[InvoiceDate]]&lt;&gt;"",YEAR(Table4[[#This Row],[InvoiceDate]]),"")</f>
        <v>2012</v>
      </c>
    </row>
    <row r="1269" spans="1:21" x14ac:dyDescent="0.4">
      <c r="A1269" t="s">
        <v>1429</v>
      </c>
      <c r="B1269" t="s">
        <v>948</v>
      </c>
      <c r="C1269" t="s">
        <v>931</v>
      </c>
      <c r="D1269" s="1">
        <v>41005</v>
      </c>
      <c r="E1269" s="1">
        <v>41006</v>
      </c>
      <c r="F1269">
        <v>57.09</v>
      </c>
      <c r="H1269" t="s">
        <v>28</v>
      </c>
      <c r="I1269" s="1">
        <v>41005</v>
      </c>
      <c r="J1269">
        <v>19</v>
      </c>
      <c r="K1269" t="s">
        <v>834</v>
      </c>
      <c r="L1269">
        <v>897</v>
      </c>
      <c r="M1269" s="1">
        <v>41484</v>
      </c>
      <c r="N1269" t="s">
        <v>835</v>
      </c>
      <c r="O1269" t="s">
        <v>947</v>
      </c>
      <c r="P1269" t="s">
        <v>949</v>
      </c>
      <c r="Q1269" t="str">
        <f>IF(Table4[[#This Row],[DaysLate]]="","NA",IF(Table4[[#This Row],[DaysLate]]&lt;=0,"On Time",IF(Table4[[#This Row],[DaysLate]]&lt;=30,"1-30 Days",IF(Table4[[#This Row],[DaysLate]]&lt;=60,"30-60 Days",IF(Table4[[#This Row],[DaysLate]]&lt;=90,"60-90 Days","90+ Days")))))</f>
        <v>1-30 Days</v>
      </c>
      <c r="R1269">
        <f>IF(Table4[[#This Row],[DaysLate]]="","",IF(Table4[[#This Row],[DaysLate]]&gt;0,1,0))</f>
        <v>1</v>
      </c>
      <c r="S1269">
        <f>IF(Table4[[#This Row],[DisputedFlag]]="","",IF(Table4[[#This Row],[DisputedFlag]]="Yes",1,0))</f>
        <v>0</v>
      </c>
      <c r="T1269">
        <f>IF(Table4[[#This Row],[PaymentStatus]]="Open",1,0)</f>
        <v>0</v>
      </c>
      <c r="U1269">
        <f>IF(Table4[[#This Row],[InvoiceDate]]&lt;&gt;"",YEAR(Table4[[#This Row],[InvoiceDate]]),"")</f>
        <v>2012</v>
      </c>
    </row>
    <row r="1270" spans="1:21" x14ac:dyDescent="0.4">
      <c r="A1270" t="s">
        <v>1430</v>
      </c>
      <c r="B1270" t="s">
        <v>948</v>
      </c>
      <c r="C1270" t="s">
        <v>908</v>
      </c>
      <c r="D1270" s="1">
        <v>41252</v>
      </c>
      <c r="E1270" s="1">
        <v>41253</v>
      </c>
      <c r="F1270">
        <v>61.86</v>
      </c>
      <c r="H1270" t="s">
        <v>28</v>
      </c>
      <c r="I1270" s="1">
        <v>41252</v>
      </c>
      <c r="J1270">
        <v>19</v>
      </c>
      <c r="K1270" t="s">
        <v>837</v>
      </c>
      <c r="L1270">
        <v>770</v>
      </c>
      <c r="M1270" s="1">
        <v>41029</v>
      </c>
      <c r="N1270" t="s">
        <v>838</v>
      </c>
      <c r="O1270" t="s">
        <v>947</v>
      </c>
      <c r="P1270" t="s">
        <v>949</v>
      </c>
      <c r="Q1270" t="str">
        <f>IF(Table4[[#This Row],[DaysLate]]="","NA",IF(Table4[[#This Row],[DaysLate]]&lt;=0,"On Time",IF(Table4[[#This Row],[DaysLate]]&lt;=30,"1-30 Days",IF(Table4[[#This Row],[DaysLate]]&lt;=60,"30-60 Days",IF(Table4[[#This Row],[DaysLate]]&lt;=90,"60-90 Days","90+ Days")))))</f>
        <v>1-30 Days</v>
      </c>
      <c r="R1270">
        <f>IF(Table4[[#This Row],[DaysLate]]="","",IF(Table4[[#This Row],[DaysLate]]&gt;0,1,0))</f>
        <v>1</v>
      </c>
      <c r="S1270">
        <f>IF(Table4[[#This Row],[DisputedFlag]]="","",IF(Table4[[#This Row],[DisputedFlag]]="Yes",1,0))</f>
        <v>1</v>
      </c>
      <c r="T1270">
        <f>IF(Table4[[#This Row],[PaymentStatus]]="Open",1,0)</f>
        <v>0</v>
      </c>
      <c r="U1270">
        <f>IF(Table4[[#This Row],[InvoiceDate]]&lt;&gt;"",YEAR(Table4[[#This Row],[InvoiceDate]]),"")</f>
        <v>2012</v>
      </c>
    </row>
    <row r="1271" spans="1:21" x14ac:dyDescent="0.4">
      <c r="A1271" t="s">
        <v>1431</v>
      </c>
      <c r="B1271" t="s">
        <v>948</v>
      </c>
      <c r="C1271" t="s">
        <v>874</v>
      </c>
      <c r="D1271" s="1">
        <v>41497</v>
      </c>
      <c r="E1271" s="1">
        <v>41498</v>
      </c>
      <c r="F1271">
        <v>81.47</v>
      </c>
      <c r="H1271" t="s">
        <v>28</v>
      </c>
      <c r="I1271" s="1">
        <v>41497</v>
      </c>
      <c r="J1271">
        <v>0</v>
      </c>
      <c r="K1271" t="s">
        <v>834</v>
      </c>
      <c r="L1271">
        <v>391</v>
      </c>
      <c r="M1271" s="1">
        <v>41224</v>
      </c>
      <c r="N1271" t="s">
        <v>838</v>
      </c>
      <c r="O1271" t="s">
        <v>947</v>
      </c>
      <c r="P1271" t="s">
        <v>949</v>
      </c>
      <c r="Q1271" t="str">
        <f>IF(Table4[[#This Row],[DaysLate]]="","NA",IF(Table4[[#This Row],[DaysLate]]&lt;=0,"On Time",IF(Table4[[#This Row],[DaysLate]]&lt;=30,"1-30 Days",IF(Table4[[#This Row],[DaysLate]]&lt;=60,"30-60 Days",IF(Table4[[#This Row],[DaysLate]]&lt;=90,"60-90 Days","90+ Days")))))</f>
        <v>On Time</v>
      </c>
      <c r="R1271">
        <f>IF(Table4[[#This Row],[DaysLate]]="","",IF(Table4[[#This Row],[DaysLate]]&gt;0,1,0))</f>
        <v>0</v>
      </c>
      <c r="S1271">
        <f>IF(Table4[[#This Row],[DisputedFlag]]="","",IF(Table4[[#This Row],[DisputedFlag]]="Yes",1,0))</f>
        <v>0</v>
      </c>
      <c r="T1271">
        <f>IF(Table4[[#This Row],[PaymentStatus]]="Open",1,0)</f>
        <v>0</v>
      </c>
      <c r="U1271">
        <f>IF(Table4[[#This Row],[InvoiceDate]]&lt;&gt;"",YEAR(Table4[[#This Row],[InvoiceDate]]),"")</f>
        <v>2013</v>
      </c>
    </row>
    <row r="1272" spans="1:21" x14ac:dyDescent="0.4">
      <c r="A1272" t="s">
        <v>1432</v>
      </c>
      <c r="B1272" t="s">
        <v>948</v>
      </c>
      <c r="C1272" t="s">
        <v>847</v>
      </c>
      <c r="D1272" s="1">
        <v>41107</v>
      </c>
      <c r="E1272" s="1">
        <v>41137</v>
      </c>
      <c r="F1272">
        <v>56.21</v>
      </c>
      <c r="H1272" t="s">
        <v>28</v>
      </c>
      <c r="I1272" s="1">
        <v>41107</v>
      </c>
      <c r="J1272">
        <v>0</v>
      </c>
      <c r="K1272" t="s">
        <v>834</v>
      </c>
      <c r="L1272">
        <v>770</v>
      </c>
      <c r="M1272" s="1">
        <v>41274</v>
      </c>
      <c r="N1272" t="s">
        <v>835</v>
      </c>
      <c r="O1272" t="s">
        <v>947</v>
      </c>
      <c r="P1272" t="s">
        <v>949</v>
      </c>
      <c r="Q1272" t="str">
        <f>IF(Table4[[#This Row],[DaysLate]]="","NA",IF(Table4[[#This Row],[DaysLate]]&lt;=0,"On Time",IF(Table4[[#This Row],[DaysLate]]&lt;=30,"1-30 Days",IF(Table4[[#This Row],[DaysLate]]&lt;=60,"30-60 Days",IF(Table4[[#This Row],[DaysLate]]&lt;=90,"60-90 Days","90+ Days")))))</f>
        <v>On Time</v>
      </c>
      <c r="R1272">
        <f>IF(Table4[[#This Row],[DaysLate]]="","",IF(Table4[[#This Row],[DaysLate]]&gt;0,1,0))</f>
        <v>0</v>
      </c>
      <c r="S1272">
        <f>IF(Table4[[#This Row],[DisputedFlag]]="","",IF(Table4[[#This Row],[DisputedFlag]]="Yes",1,0))</f>
        <v>0</v>
      </c>
      <c r="T1272">
        <f>IF(Table4[[#This Row],[PaymentStatus]]="Open",1,0)</f>
        <v>0</v>
      </c>
      <c r="U1272">
        <f>IF(Table4[[#This Row],[InvoiceDate]]&lt;&gt;"",YEAR(Table4[[#This Row],[InvoiceDate]]),"")</f>
        <v>2012</v>
      </c>
    </row>
    <row r="1273" spans="1:21" x14ac:dyDescent="0.4">
      <c r="A1273" t="s">
        <v>1433</v>
      </c>
      <c r="B1273" t="s">
        <v>948</v>
      </c>
      <c r="C1273" t="s">
        <v>868</v>
      </c>
      <c r="D1273" s="1">
        <v>41594</v>
      </c>
      <c r="E1273" s="1">
        <v>41624</v>
      </c>
      <c r="F1273">
        <v>57.12</v>
      </c>
      <c r="H1273" t="s">
        <v>28</v>
      </c>
      <c r="I1273" s="1">
        <v>41594</v>
      </c>
      <c r="J1273">
        <v>0</v>
      </c>
      <c r="K1273" t="s">
        <v>834</v>
      </c>
      <c r="L1273">
        <v>391</v>
      </c>
      <c r="M1273" s="1">
        <v>41240</v>
      </c>
      <c r="N1273" t="s">
        <v>838</v>
      </c>
      <c r="O1273" t="s">
        <v>947</v>
      </c>
      <c r="P1273" t="s">
        <v>949</v>
      </c>
      <c r="Q1273" t="str">
        <f>IF(Table4[[#This Row],[DaysLate]]="","NA",IF(Table4[[#This Row],[DaysLate]]&lt;=0,"On Time",IF(Table4[[#This Row],[DaysLate]]&lt;=30,"1-30 Days",IF(Table4[[#This Row],[DaysLate]]&lt;=60,"30-60 Days",IF(Table4[[#This Row],[DaysLate]]&lt;=90,"60-90 Days","90+ Days")))))</f>
        <v>On Time</v>
      </c>
      <c r="R1273">
        <f>IF(Table4[[#This Row],[DaysLate]]="","",IF(Table4[[#This Row],[DaysLate]]&gt;0,1,0))</f>
        <v>0</v>
      </c>
      <c r="S1273">
        <f>IF(Table4[[#This Row],[DisputedFlag]]="","",IF(Table4[[#This Row],[DisputedFlag]]="Yes",1,0))</f>
        <v>0</v>
      </c>
      <c r="T1273">
        <f>IF(Table4[[#This Row],[PaymentStatus]]="Open",1,0)</f>
        <v>0</v>
      </c>
      <c r="U1273">
        <f>IF(Table4[[#This Row],[InvoiceDate]]&lt;&gt;"",YEAR(Table4[[#This Row],[InvoiceDate]]),"")</f>
        <v>2013</v>
      </c>
    </row>
    <row r="1274" spans="1:21" x14ac:dyDescent="0.4">
      <c r="A1274" t="s">
        <v>1434</v>
      </c>
      <c r="B1274" t="s">
        <v>948</v>
      </c>
      <c r="C1274" t="s">
        <v>893</v>
      </c>
      <c r="D1274" s="1">
        <v>41158</v>
      </c>
      <c r="E1274" s="1">
        <v>41159</v>
      </c>
      <c r="F1274">
        <v>64.989999999999995</v>
      </c>
      <c r="H1274" t="s">
        <v>28</v>
      </c>
      <c r="I1274" s="1">
        <v>41158</v>
      </c>
      <c r="J1274">
        <v>0</v>
      </c>
      <c r="K1274" t="s">
        <v>834</v>
      </c>
      <c r="L1274">
        <v>391</v>
      </c>
      <c r="M1274" s="1">
        <v>41080</v>
      </c>
      <c r="N1274" t="s">
        <v>835</v>
      </c>
      <c r="O1274" t="s">
        <v>947</v>
      </c>
      <c r="P1274" t="s">
        <v>949</v>
      </c>
      <c r="Q1274" t="str">
        <f>IF(Table4[[#This Row],[DaysLate]]="","NA",IF(Table4[[#This Row],[DaysLate]]&lt;=0,"On Time",IF(Table4[[#This Row],[DaysLate]]&lt;=30,"1-30 Days",IF(Table4[[#This Row],[DaysLate]]&lt;=60,"30-60 Days",IF(Table4[[#This Row],[DaysLate]]&lt;=90,"60-90 Days","90+ Days")))))</f>
        <v>On Time</v>
      </c>
      <c r="R1274">
        <f>IF(Table4[[#This Row],[DaysLate]]="","",IF(Table4[[#This Row],[DaysLate]]&gt;0,1,0))</f>
        <v>0</v>
      </c>
      <c r="S1274">
        <f>IF(Table4[[#This Row],[DisputedFlag]]="","",IF(Table4[[#This Row],[DisputedFlag]]="Yes",1,0))</f>
        <v>0</v>
      </c>
      <c r="T1274">
        <f>IF(Table4[[#This Row],[PaymentStatus]]="Open",1,0)</f>
        <v>0</v>
      </c>
      <c r="U1274">
        <f>IF(Table4[[#This Row],[InvoiceDate]]&lt;&gt;"",YEAR(Table4[[#This Row],[InvoiceDate]]),"")</f>
        <v>2012</v>
      </c>
    </row>
    <row r="1275" spans="1:21" x14ac:dyDescent="0.4">
      <c r="A1275" t="s">
        <v>1435</v>
      </c>
      <c r="B1275" t="s">
        <v>948</v>
      </c>
      <c r="C1275" t="s">
        <v>883</v>
      </c>
      <c r="D1275" s="1">
        <v>41400</v>
      </c>
      <c r="E1275" s="1">
        <v>41401</v>
      </c>
      <c r="F1275">
        <v>43.07</v>
      </c>
      <c r="H1275" t="s">
        <v>28</v>
      </c>
      <c r="I1275" s="1">
        <v>41400</v>
      </c>
      <c r="J1275">
        <v>29</v>
      </c>
      <c r="K1275" t="s">
        <v>837</v>
      </c>
      <c r="L1275">
        <v>897</v>
      </c>
      <c r="M1275" s="1">
        <v>41084</v>
      </c>
      <c r="N1275" t="s">
        <v>838</v>
      </c>
      <c r="O1275" t="s">
        <v>947</v>
      </c>
      <c r="P1275" t="s">
        <v>949</v>
      </c>
      <c r="Q1275" t="str">
        <f>IF(Table4[[#This Row],[DaysLate]]="","NA",IF(Table4[[#This Row],[DaysLate]]&lt;=0,"On Time",IF(Table4[[#This Row],[DaysLate]]&lt;=30,"1-30 Days",IF(Table4[[#This Row],[DaysLate]]&lt;=60,"30-60 Days",IF(Table4[[#This Row],[DaysLate]]&lt;=90,"60-90 Days","90+ Days")))))</f>
        <v>1-30 Days</v>
      </c>
      <c r="R1275">
        <f>IF(Table4[[#This Row],[DaysLate]]="","",IF(Table4[[#This Row],[DaysLate]]&gt;0,1,0))</f>
        <v>1</v>
      </c>
      <c r="S1275">
        <f>IF(Table4[[#This Row],[DisputedFlag]]="","",IF(Table4[[#This Row],[DisputedFlag]]="Yes",1,0))</f>
        <v>1</v>
      </c>
      <c r="T1275">
        <f>IF(Table4[[#This Row],[PaymentStatus]]="Open",1,0)</f>
        <v>0</v>
      </c>
      <c r="U1275">
        <f>IF(Table4[[#This Row],[InvoiceDate]]&lt;&gt;"",YEAR(Table4[[#This Row],[InvoiceDate]]),"")</f>
        <v>2013</v>
      </c>
    </row>
    <row r="1276" spans="1:21" x14ac:dyDescent="0.4">
      <c r="A1276" t="s">
        <v>1436</v>
      </c>
      <c r="B1276" t="s">
        <v>948</v>
      </c>
      <c r="C1276" t="s">
        <v>870</v>
      </c>
      <c r="D1276" s="1">
        <v>40915</v>
      </c>
      <c r="E1276" s="1">
        <v>41121</v>
      </c>
      <c r="F1276">
        <v>72.69</v>
      </c>
      <c r="H1276" t="s">
        <v>28</v>
      </c>
      <c r="I1276" s="1">
        <v>40915</v>
      </c>
      <c r="J1276">
        <v>0</v>
      </c>
      <c r="K1276" t="s">
        <v>834</v>
      </c>
      <c r="L1276">
        <v>391</v>
      </c>
      <c r="M1276" s="1">
        <v>41341</v>
      </c>
      <c r="N1276" t="s">
        <v>835</v>
      </c>
      <c r="O1276" t="s">
        <v>947</v>
      </c>
      <c r="P1276" t="s">
        <v>949</v>
      </c>
      <c r="Q1276" t="str">
        <f>IF(Table4[[#This Row],[DaysLate]]="","NA",IF(Table4[[#This Row],[DaysLate]]&lt;=0,"On Time",IF(Table4[[#This Row],[DaysLate]]&lt;=30,"1-30 Days",IF(Table4[[#This Row],[DaysLate]]&lt;=60,"30-60 Days",IF(Table4[[#This Row],[DaysLate]]&lt;=90,"60-90 Days","90+ Days")))))</f>
        <v>On Time</v>
      </c>
      <c r="R1276">
        <f>IF(Table4[[#This Row],[DaysLate]]="","",IF(Table4[[#This Row],[DaysLate]]&gt;0,1,0))</f>
        <v>0</v>
      </c>
      <c r="S1276">
        <f>IF(Table4[[#This Row],[DisputedFlag]]="","",IF(Table4[[#This Row],[DisputedFlag]]="Yes",1,0))</f>
        <v>0</v>
      </c>
      <c r="T1276">
        <f>IF(Table4[[#This Row],[PaymentStatus]]="Open",1,0)</f>
        <v>0</v>
      </c>
      <c r="U1276">
        <f>IF(Table4[[#This Row],[InvoiceDate]]&lt;&gt;"",YEAR(Table4[[#This Row],[InvoiceDate]]),"")</f>
        <v>2012</v>
      </c>
    </row>
    <row r="1277" spans="1:21" x14ac:dyDescent="0.4">
      <c r="A1277" t="s">
        <v>1437</v>
      </c>
      <c r="B1277" t="s">
        <v>948</v>
      </c>
      <c r="C1277" t="s">
        <v>916</v>
      </c>
      <c r="D1277" s="1">
        <v>41593</v>
      </c>
      <c r="E1277" s="1">
        <v>41623</v>
      </c>
      <c r="F1277">
        <v>46.06</v>
      </c>
      <c r="H1277" t="s">
        <v>28</v>
      </c>
      <c r="I1277" s="1">
        <v>41593</v>
      </c>
      <c r="J1277">
        <v>0</v>
      </c>
      <c r="K1277" t="s">
        <v>834</v>
      </c>
      <c r="L1277">
        <v>770</v>
      </c>
      <c r="M1277" s="1">
        <v>41394</v>
      </c>
      <c r="N1277" t="s">
        <v>838</v>
      </c>
      <c r="O1277" t="s">
        <v>947</v>
      </c>
      <c r="P1277" t="s">
        <v>949</v>
      </c>
      <c r="Q1277" t="str">
        <f>IF(Table4[[#This Row],[DaysLate]]="","NA",IF(Table4[[#This Row],[DaysLate]]&lt;=0,"On Time",IF(Table4[[#This Row],[DaysLate]]&lt;=30,"1-30 Days",IF(Table4[[#This Row],[DaysLate]]&lt;=60,"30-60 Days",IF(Table4[[#This Row],[DaysLate]]&lt;=90,"60-90 Days","90+ Days")))))</f>
        <v>On Time</v>
      </c>
      <c r="R1277">
        <f>IF(Table4[[#This Row],[DaysLate]]="","",IF(Table4[[#This Row],[DaysLate]]&gt;0,1,0))</f>
        <v>0</v>
      </c>
      <c r="S1277">
        <f>IF(Table4[[#This Row],[DisputedFlag]]="","",IF(Table4[[#This Row],[DisputedFlag]]="Yes",1,0))</f>
        <v>0</v>
      </c>
      <c r="T1277">
        <f>IF(Table4[[#This Row],[PaymentStatus]]="Open",1,0)</f>
        <v>0</v>
      </c>
      <c r="U1277">
        <f>IF(Table4[[#This Row],[InvoiceDate]]&lt;&gt;"",YEAR(Table4[[#This Row],[InvoiceDate]]),"")</f>
        <v>2013</v>
      </c>
    </row>
    <row r="1278" spans="1:21" x14ac:dyDescent="0.4">
      <c r="A1278" t="s">
        <v>1438</v>
      </c>
      <c r="B1278" t="s">
        <v>948</v>
      </c>
      <c r="C1278" t="s">
        <v>915</v>
      </c>
      <c r="D1278" s="1">
        <v>41028</v>
      </c>
      <c r="E1278" s="1">
        <v>41058</v>
      </c>
      <c r="F1278">
        <v>65.45</v>
      </c>
      <c r="H1278" t="s">
        <v>28</v>
      </c>
      <c r="I1278" s="1">
        <v>41028</v>
      </c>
      <c r="J1278">
        <v>3</v>
      </c>
      <c r="K1278" t="s">
        <v>834</v>
      </c>
      <c r="L1278">
        <v>406</v>
      </c>
      <c r="M1278" s="1">
        <v>41258</v>
      </c>
      <c r="N1278" t="s">
        <v>835</v>
      </c>
      <c r="O1278" t="s">
        <v>947</v>
      </c>
      <c r="P1278" t="s">
        <v>949</v>
      </c>
      <c r="Q1278" t="str">
        <f>IF(Table4[[#This Row],[DaysLate]]="","NA",IF(Table4[[#This Row],[DaysLate]]&lt;=0,"On Time",IF(Table4[[#This Row],[DaysLate]]&lt;=30,"1-30 Days",IF(Table4[[#This Row],[DaysLate]]&lt;=60,"30-60 Days",IF(Table4[[#This Row],[DaysLate]]&lt;=90,"60-90 Days","90+ Days")))))</f>
        <v>1-30 Days</v>
      </c>
      <c r="R1278">
        <f>IF(Table4[[#This Row],[DaysLate]]="","",IF(Table4[[#This Row],[DaysLate]]&gt;0,1,0))</f>
        <v>1</v>
      </c>
      <c r="S1278">
        <f>IF(Table4[[#This Row],[DisputedFlag]]="","",IF(Table4[[#This Row],[DisputedFlag]]="Yes",1,0))</f>
        <v>0</v>
      </c>
      <c r="T1278">
        <f>IF(Table4[[#This Row],[PaymentStatus]]="Open",1,0)</f>
        <v>0</v>
      </c>
      <c r="U1278">
        <f>IF(Table4[[#This Row],[InvoiceDate]]&lt;&gt;"",YEAR(Table4[[#This Row],[InvoiceDate]]),"")</f>
        <v>2012</v>
      </c>
    </row>
    <row r="1279" spans="1:21" x14ac:dyDescent="0.4">
      <c r="A1279" t="s">
        <v>1439</v>
      </c>
      <c r="B1279" t="s">
        <v>948</v>
      </c>
      <c r="C1279" t="s">
        <v>859</v>
      </c>
      <c r="D1279" s="1">
        <v>41141</v>
      </c>
      <c r="E1279" s="1">
        <v>41171</v>
      </c>
      <c r="F1279">
        <v>61.58</v>
      </c>
      <c r="H1279" t="s">
        <v>28</v>
      </c>
      <c r="I1279" s="1">
        <v>41141</v>
      </c>
      <c r="J1279">
        <v>0</v>
      </c>
      <c r="K1279" t="s">
        <v>834</v>
      </c>
      <c r="L1279">
        <v>391</v>
      </c>
      <c r="M1279" s="1">
        <v>40971</v>
      </c>
      <c r="N1279" t="s">
        <v>838</v>
      </c>
      <c r="O1279" t="s">
        <v>947</v>
      </c>
      <c r="P1279" t="s">
        <v>949</v>
      </c>
      <c r="Q1279" t="str">
        <f>IF(Table4[[#This Row],[DaysLate]]="","NA",IF(Table4[[#This Row],[DaysLate]]&lt;=0,"On Time",IF(Table4[[#This Row],[DaysLate]]&lt;=30,"1-30 Days",IF(Table4[[#This Row],[DaysLate]]&lt;=60,"30-60 Days",IF(Table4[[#This Row],[DaysLate]]&lt;=90,"60-90 Days","90+ Days")))))</f>
        <v>On Time</v>
      </c>
      <c r="R1279">
        <f>IF(Table4[[#This Row],[DaysLate]]="","",IF(Table4[[#This Row],[DaysLate]]&gt;0,1,0))</f>
        <v>0</v>
      </c>
      <c r="S1279">
        <f>IF(Table4[[#This Row],[DisputedFlag]]="","",IF(Table4[[#This Row],[DisputedFlag]]="Yes",1,0))</f>
        <v>0</v>
      </c>
      <c r="T1279">
        <f>IF(Table4[[#This Row],[PaymentStatus]]="Open",1,0)</f>
        <v>0</v>
      </c>
      <c r="U1279">
        <f>IF(Table4[[#This Row],[InvoiceDate]]&lt;&gt;"",YEAR(Table4[[#This Row],[InvoiceDate]]),"")</f>
        <v>2012</v>
      </c>
    </row>
    <row r="1280" spans="1:21" x14ac:dyDescent="0.4">
      <c r="A1280" t="s">
        <v>1440</v>
      </c>
      <c r="B1280" t="s">
        <v>948</v>
      </c>
      <c r="C1280" t="s">
        <v>900</v>
      </c>
      <c r="D1280" s="1">
        <v>40951</v>
      </c>
      <c r="E1280" s="1">
        <v>41275</v>
      </c>
      <c r="F1280">
        <v>23.5</v>
      </c>
      <c r="H1280" t="s">
        <v>28</v>
      </c>
      <c r="I1280" s="1">
        <v>40951</v>
      </c>
      <c r="J1280">
        <v>0</v>
      </c>
      <c r="K1280" t="s">
        <v>834</v>
      </c>
      <c r="L1280">
        <v>897</v>
      </c>
      <c r="M1280" s="1">
        <v>41579</v>
      </c>
      <c r="N1280" t="s">
        <v>835</v>
      </c>
      <c r="O1280" t="s">
        <v>947</v>
      </c>
      <c r="P1280" t="s">
        <v>949</v>
      </c>
      <c r="Q1280" t="str">
        <f>IF(Table4[[#This Row],[DaysLate]]="","NA",IF(Table4[[#This Row],[DaysLate]]&lt;=0,"On Time",IF(Table4[[#This Row],[DaysLate]]&lt;=30,"1-30 Days",IF(Table4[[#This Row],[DaysLate]]&lt;=60,"30-60 Days",IF(Table4[[#This Row],[DaysLate]]&lt;=90,"60-90 Days","90+ Days")))))</f>
        <v>On Time</v>
      </c>
      <c r="R1280">
        <f>IF(Table4[[#This Row],[DaysLate]]="","",IF(Table4[[#This Row],[DaysLate]]&gt;0,1,0))</f>
        <v>0</v>
      </c>
      <c r="S1280">
        <f>IF(Table4[[#This Row],[DisputedFlag]]="","",IF(Table4[[#This Row],[DisputedFlag]]="Yes",1,0))</f>
        <v>0</v>
      </c>
      <c r="T1280">
        <f>IF(Table4[[#This Row],[PaymentStatus]]="Open",1,0)</f>
        <v>0</v>
      </c>
      <c r="U1280">
        <f>IF(Table4[[#This Row],[InvoiceDate]]&lt;&gt;"",YEAR(Table4[[#This Row],[InvoiceDate]]),"")</f>
        <v>2012</v>
      </c>
    </row>
    <row r="1281" spans="1:21" x14ac:dyDescent="0.4">
      <c r="A1281" t="s">
        <v>1441</v>
      </c>
      <c r="B1281" t="s">
        <v>948</v>
      </c>
      <c r="C1281" t="s">
        <v>934</v>
      </c>
      <c r="D1281" s="1">
        <v>41504</v>
      </c>
      <c r="E1281" s="1">
        <v>41534</v>
      </c>
      <c r="F1281">
        <v>61.71</v>
      </c>
      <c r="H1281" t="s">
        <v>28</v>
      </c>
      <c r="I1281" s="1">
        <v>41504</v>
      </c>
      <c r="J1281">
        <v>2</v>
      </c>
      <c r="K1281" t="s">
        <v>834</v>
      </c>
      <c r="L1281">
        <v>391</v>
      </c>
      <c r="M1281" s="1">
        <v>41598</v>
      </c>
      <c r="N1281" t="s">
        <v>835</v>
      </c>
      <c r="O1281" t="s">
        <v>947</v>
      </c>
      <c r="P1281" t="s">
        <v>949</v>
      </c>
      <c r="Q1281" t="str">
        <f>IF(Table4[[#This Row],[DaysLate]]="","NA",IF(Table4[[#This Row],[DaysLate]]&lt;=0,"On Time",IF(Table4[[#This Row],[DaysLate]]&lt;=30,"1-30 Days",IF(Table4[[#This Row],[DaysLate]]&lt;=60,"30-60 Days",IF(Table4[[#This Row],[DaysLate]]&lt;=90,"60-90 Days","90+ Days")))))</f>
        <v>1-30 Days</v>
      </c>
      <c r="R1281">
        <f>IF(Table4[[#This Row],[DaysLate]]="","",IF(Table4[[#This Row],[DaysLate]]&gt;0,1,0))</f>
        <v>1</v>
      </c>
      <c r="S1281">
        <f>IF(Table4[[#This Row],[DisputedFlag]]="","",IF(Table4[[#This Row],[DisputedFlag]]="Yes",1,0))</f>
        <v>0</v>
      </c>
      <c r="T1281">
        <f>IF(Table4[[#This Row],[PaymentStatus]]="Open",1,0)</f>
        <v>0</v>
      </c>
      <c r="U1281">
        <f>IF(Table4[[#This Row],[InvoiceDate]]&lt;&gt;"",YEAR(Table4[[#This Row],[InvoiceDate]]),"")</f>
        <v>2013</v>
      </c>
    </row>
    <row r="1282" spans="1:21" x14ac:dyDescent="0.4">
      <c r="A1282" t="s">
        <v>1442</v>
      </c>
      <c r="B1282" t="s">
        <v>948</v>
      </c>
      <c r="C1282" t="s">
        <v>870</v>
      </c>
      <c r="D1282" s="1">
        <v>41447</v>
      </c>
      <c r="E1282" s="1">
        <v>41477</v>
      </c>
      <c r="F1282">
        <v>61.2</v>
      </c>
      <c r="H1282" t="s">
        <v>28</v>
      </c>
      <c r="I1282" s="1">
        <v>41447</v>
      </c>
      <c r="J1282">
        <v>0</v>
      </c>
      <c r="K1282" t="s">
        <v>834</v>
      </c>
      <c r="L1282">
        <v>391</v>
      </c>
      <c r="M1282" s="1">
        <v>41341</v>
      </c>
      <c r="N1282" t="s">
        <v>835</v>
      </c>
      <c r="O1282" t="s">
        <v>947</v>
      </c>
      <c r="P1282" t="s">
        <v>949</v>
      </c>
      <c r="Q1282" t="str">
        <f>IF(Table4[[#This Row],[DaysLate]]="","NA",IF(Table4[[#This Row],[DaysLate]]&lt;=0,"On Time",IF(Table4[[#This Row],[DaysLate]]&lt;=30,"1-30 Days",IF(Table4[[#This Row],[DaysLate]]&lt;=60,"30-60 Days",IF(Table4[[#This Row],[DaysLate]]&lt;=90,"60-90 Days","90+ Days")))))</f>
        <v>On Time</v>
      </c>
      <c r="R1282">
        <f>IF(Table4[[#This Row],[DaysLate]]="","",IF(Table4[[#This Row],[DaysLate]]&gt;0,1,0))</f>
        <v>0</v>
      </c>
      <c r="S1282">
        <f>IF(Table4[[#This Row],[DisputedFlag]]="","",IF(Table4[[#This Row],[DisputedFlag]]="Yes",1,0))</f>
        <v>0</v>
      </c>
      <c r="T1282">
        <f>IF(Table4[[#This Row],[PaymentStatus]]="Open",1,0)</f>
        <v>0</v>
      </c>
      <c r="U1282">
        <f>IF(Table4[[#This Row],[InvoiceDate]]&lt;&gt;"",YEAR(Table4[[#This Row],[InvoiceDate]]),"")</f>
        <v>2013</v>
      </c>
    </row>
    <row r="1283" spans="1:21" x14ac:dyDescent="0.4">
      <c r="A1283" t="s">
        <v>1443</v>
      </c>
      <c r="B1283" t="s">
        <v>948</v>
      </c>
      <c r="C1283" t="s">
        <v>926</v>
      </c>
      <c r="D1283" s="1">
        <v>41460</v>
      </c>
      <c r="E1283" s="1">
        <v>41431</v>
      </c>
      <c r="F1283">
        <v>61.13</v>
      </c>
      <c r="H1283" t="s">
        <v>28</v>
      </c>
      <c r="I1283" s="1">
        <v>41460</v>
      </c>
      <c r="J1283">
        <v>17</v>
      </c>
      <c r="K1283" t="s">
        <v>834</v>
      </c>
      <c r="L1283">
        <v>406</v>
      </c>
      <c r="M1283" s="1">
        <v>41605</v>
      </c>
      <c r="N1283" t="s">
        <v>835</v>
      </c>
      <c r="O1283" t="s">
        <v>947</v>
      </c>
      <c r="P1283" t="s">
        <v>949</v>
      </c>
      <c r="Q1283" t="str">
        <f>IF(Table4[[#This Row],[DaysLate]]="","NA",IF(Table4[[#This Row],[DaysLate]]&lt;=0,"On Time",IF(Table4[[#This Row],[DaysLate]]&lt;=30,"1-30 Days",IF(Table4[[#This Row],[DaysLate]]&lt;=60,"30-60 Days",IF(Table4[[#This Row],[DaysLate]]&lt;=90,"60-90 Days","90+ Days")))))</f>
        <v>1-30 Days</v>
      </c>
      <c r="R1283">
        <f>IF(Table4[[#This Row],[DaysLate]]="","",IF(Table4[[#This Row],[DaysLate]]&gt;0,1,0))</f>
        <v>1</v>
      </c>
      <c r="S1283">
        <f>IF(Table4[[#This Row],[DisputedFlag]]="","",IF(Table4[[#This Row],[DisputedFlag]]="Yes",1,0))</f>
        <v>0</v>
      </c>
      <c r="T1283">
        <f>IF(Table4[[#This Row],[PaymentStatus]]="Open",1,0)</f>
        <v>0</v>
      </c>
      <c r="U1283">
        <f>IF(Table4[[#This Row],[InvoiceDate]]&lt;&gt;"",YEAR(Table4[[#This Row],[InvoiceDate]]),"")</f>
        <v>2013</v>
      </c>
    </row>
    <row r="1284" spans="1:21" x14ac:dyDescent="0.4">
      <c r="A1284" t="s">
        <v>1444</v>
      </c>
      <c r="B1284" t="s">
        <v>948</v>
      </c>
      <c r="C1284" t="s">
        <v>908</v>
      </c>
      <c r="D1284" s="1">
        <v>41215</v>
      </c>
      <c r="E1284" s="1">
        <v>41246</v>
      </c>
      <c r="F1284">
        <v>45</v>
      </c>
      <c r="H1284" t="s">
        <v>28</v>
      </c>
      <c r="I1284" s="1">
        <v>41215</v>
      </c>
      <c r="J1284">
        <v>9</v>
      </c>
      <c r="K1284" t="s">
        <v>834</v>
      </c>
      <c r="L1284">
        <v>770</v>
      </c>
      <c r="M1284" s="1">
        <v>41029</v>
      </c>
      <c r="N1284" t="s">
        <v>835</v>
      </c>
      <c r="O1284" t="s">
        <v>947</v>
      </c>
      <c r="P1284" t="s">
        <v>949</v>
      </c>
      <c r="Q1284" t="str">
        <f>IF(Table4[[#This Row],[DaysLate]]="","NA",IF(Table4[[#This Row],[DaysLate]]&lt;=0,"On Time",IF(Table4[[#This Row],[DaysLate]]&lt;=30,"1-30 Days",IF(Table4[[#This Row],[DaysLate]]&lt;=60,"30-60 Days",IF(Table4[[#This Row],[DaysLate]]&lt;=90,"60-90 Days","90+ Days")))))</f>
        <v>1-30 Days</v>
      </c>
      <c r="R1284">
        <f>IF(Table4[[#This Row],[DaysLate]]="","",IF(Table4[[#This Row],[DaysLate]]&gt;0,1,0))</f>
        <v>1</v>
      </c>
      <c r="S1284">
        <f>IF(Table4[[#This Row],[DisputedFlag]]="","",IF(Table4[[#This Row],[DisputedFlag]]="Yes",1,0))</f>
        <v>0</v>
      </c>
      <c r="T1284">
        <f>IF(Table4[[#This Row],[PaymentStatus]]="Open",1,0)</f>
        <v>0</v>
      </c>
      <c r="U1284">
        <f>IF(Table4[[#This Row],[InvoiceDate]]&lt;&gt;"",YEAR(Table4[[#This Row],[InvoiceDate]]),"")</f>
        <v>2012</v>
      </c>
    </row>
    <row r="1285" spans="1:21" x14ac:dyDescent="0.4">
      <c r="A1285" t="s">
        <v>1445</v>
      </c>
      <c r="B1285" t="s">
        <v>948</v>
      </c>
      <c r="C1285" t="s">
        <v>908</v>
      </c>
      <c r="D1285" s="1">
        <v>41582</v>
      </c>
      <c r="E1285" s="1">
        <v>41583</v>
      </c>
      <c r="F1285">
        <v>43.06</v>
      </c>
      <c r="H1285" t="s">
        <v>28</v>
      </c>
      <c r="I1285" s="1">
        <v>41582</v>
      </c>
      <c r="J1285">
        <v>2</v>
      </c>
      <c r="K1285" t="s">
        <v>834</v>
      </c>
      <c r="L1285">
        <v>770</v>
      </c>
      <c r="M1285" s="1">
        <v>41029</v>
      </c>
      <c r="N1285" t="s">
        <v>838</v>
      </c>
      <c r="O1285" t="s">
        <v>947</v>
      </c>
      <c r="P1285" t="s">
        <v>949</v>
      </c>
      <c r="Q1285" t="str">
        <f>IF(Table4[[#This Row],[DaysLate]]="","NA",IF(Table4[[#This Row],[DaysLate]]&lt;=0,"On Time",IF(Table4[[#This Row],[DaysLate]]&lt;=30,"1-30 Days",IF(Table4[[#This Row],[DaysLate]]&lt;=60,"30-60 Days",IF(Table4[[#This Row],[DaysLate]]&lt;=90,"60-90 Days","90+ Days")))))</f>
        <v>1-30 Days</v>
      </c>
      <c r="R1285">
        <f>IF(Table4[[#This Row],[DaysLate]]="","",IF(Table4[[#This Row],[DaysLate]]&gt;0,1,0))</f>
        <v>1</v>
      </c>
      <c r="S1285">
        <f>IF(Table4[[#This Row],[DisputedFlag]]="","",IF(Table4[[#This Row],[DisputedFlag]]="Yes",1,0))</f>
        <v>0</v>
      </c>
      <c r="T1285">
        <f>IF(Table4[[#This Row],[PaymentStatus]]="Open",1,0)</f>
        <v>0</v>
      </c>
      <c r="U1285">
        <f>IF(Table4[[#This Row],[InvoiceDate]]&lt;&gt;"",YEAR(Table4[[#This Row],[InvoiceDate]]),"")</f>
        <v>2013</v>
      </c>
    </row>
    <row r="1286" spans="1:21" x14ac:dyDescent="0.4">
      <c r="A1286" t="s">
        <v>1446</v>
      </c>
      <c r="B1286" t="s">
        <v>948</v>
      </c>
      <c r="C1286" t="s">
        <v>900</v>
      </c>
      <c r="D1286" s="1">
        <v>40933</v>
      </c>
      <c r="E1286" s="1">
        <v>40963</v>
      </c>
      <c r="F1286">
        <v>7.55</v>
      </c>
      <c r="H1286" t="s">
        <v>28</v>
      </c>
      <c r="I1286" s="1">
        <v>40933</v>
      </c>
      <c r="J1286">
        <v>0</v>
      </c>
      <c r="K1286" t="s">
        <v>837</v>
      </c>
      <c r="L1286">
        <v>897</v>
      </c>
      <c r="M1286" s="1">
        <v>41579</v>
      </c>
      <c r="N1286" t="s">
        <v>835</v>
      </c>
      <c r="O1286" t="s">
        <v>947</v>
      </c>
      <c r="P1286" t="s">
        <v>949</v>
      </c>
      <c r="Q1286" t="str">
        <f>IF(Table4[[#This Row],[DaysLate]]="","NA",IF(Table4[[#This Row],[DaysLate]]&lt;=0,"On Time",IF(Table4[[#This Row],[DaysLate]]&lt;=30,"1-30 Days",IF(Table4[[#This Row],[DaysLate]]&lt;=60,"30-60 Days",IF(Table4[[#This Row],[DaysLate]]&lt;=90,"60-90 Days","90+ Days")))))</f>
        <v>On Time</v>
      </c>
      <c r="R1286">
        <f>IF(Table4[[#This Row],[DaysLate]]="","",IF(Table4[[#This Row],[DaysLate]]&gt;0,1,0))</f>
        <v>0</v>
      </c>
      <c r="S1286">
        <f>IF(Table4[[#This Row],[DisputedFlag]]="","",IF(Table4[[#This Row],[DisputedFlag]]="Yes",1,0))</f>
        <v>1</v>
      </c>
      <c r="T1286">
        <f>IF(Table4[[#This Row],[PaymentStatus]]="Open",1,0)</f>
        <v>0</v>
      </c>
      <c r="U1286">
        <f>IF(Table4[[#This Row],[InvoiceDate]]&lt;&gt;"",YEAR(Table4[[#This Row],[InvoiceDate]]),"")</f>
        <v>2012</v>
      </c>
    </row>
    <row r="1287" spans="1:21" x14ac:dyDescent="0.4">
      <c r="A1287" t="s">
        <v>1447</v>
      </c>
      <c r="B1287" t="s">
        <v>948</v>
      </c>
      <c r="C1287" t="s">
        <v>843</v>
      </c>
      <c r="D1287" s="1">
        <v>41425</v>
      </c>
      <c r="E1287" s="1">
        <v>41455</v>
      </c>
      <c r="F1287">
        <v>62.35</v>
      </c>
      <c r="H1287" t="s">
        <v>28</v>
      </c>
      <c r="I1287" s="1">
        <v>41425</v>
      </c>
      <c r="J1287">
        <v>8</v>
      </c>
      <c r="K1287" t="s">
        <v>834</v>
      </c>
      <c r="L1287">
        <v>897</v>
      </c>
      <c r="M1287" s="1">
        <v>41041</v>
      </c>
      <c r="N1287" t="s">
        <v>838</v>
      </c>
      <c r="O1287" t="s">
        <v>947</v>
      </c>
      <c r="P1287" t="s">
        <v>949</v>
      </c>
      <c r="Q1287" t="str">
        <f>IF(Table4[[#This Row],[DaysLate]]="","NA",IF(Table4[[#This Row],[DaysLate]]&lt;=0,"On Time",IF(Table4[[#This Row],[DaysLate]]&lt;=30,"1-30 Days",IF(Table4[[#This Row],[DaysLate]]&lt;=60,"30-60 Days",IF(Table4[[#This Row],[DaysLate]]&lt;=90,"60-90 Days","90+ Days")))))</f>
        <v>1-30 Days</v>
      </c>
      <c r="R1287">
        <f>IF(Table4[[#This Row],[DaysLate]]="","",IF(Table4[[#This Row],[DaysLate]]&gt;0,1,0))</f>
        <v>1</v>
      </c>
      <c r="S1287">
        <f>IF(Table4[[#This Row],[DisputedFlag]]="","",IF(Table4[[#This Row],[DisputedFlag]]="Yes",1,0))</f>
        <v>0</v>
      </c>
      <c r="T1287">
        <f>IF(Table4[[#This Row],[PaymentStatus]]="Open",1,0)</f>
        <v>0</v>
      </c>
      <c r="U1287">
        <f>IF(Table4[[#This Row],[InvoiceDate]]&lt;&gt;"",YEAR(Table4[[#This Row],[InvoiceDate]]),"")</f>
        <v>2013</v>
      </c>
    </row>
    <row r="1288" spans="1:21" x14ac:dyDescent="0.4">
      <c r="A1288" t="s">
        <v>1448</v>
      </c>
      <c r="B1288" t="s">
        <v>948</v>
      </c>
      <c r="C1288" t="s">
        <v>912</v>
      </c>
      <c r="D1288" s="1">
        <v>41116</v>
      </c>
      <c r="E1288" s="1">
        <v>41146</v>
      </c>
      <c r="F1288">
        <v>78.22</v>
      </c>
      <c r="H1288" t="s">
        <v>28</v>
      </c>
      <c r="I1288" s="1">
        <v>41116</v>
      </c>
      <c r="J1288">
        <v>8</v>
      </c>
      <c r="K1288" t="s">
        <v>837</v>
      </c>
      <c r="L1288">
        <v>406</v>
      </c>
      <c r="M1288" s="1">
        <v>41605</v>
      </c>
      <c r="N1288" t="s">
        <v>835</v>
      </c>
      <c r="O1288" t="s">
        <v>947</v>
      </c>
      <c r="P1288" t="s">
        <v>949</v>
      </c>
      <c r="Q1288" t="str">
        <f>IF(Table4[[#This Row],[DaysLate]]="","NA",IF(Table4[[#This Row],[DaysLate]]&lt;=0,"On Time",IF(Table4[[#This Row],[DaysLate]]&lt;=30,"1-30 Days",IF(Table4[[#This Row],[DaysLate]]&lt;=60,"30-60 Days",IF(Table4[[#This Row],[DaysLate]]&lt;=90,"60-90 Days","90+ Days")))))</f>
        <v>1-30 Days</v>
      </c>
      <c r="R1288">
        <f>IF(Table4[[#This Row],[DaysLate]]="","",IF(Table4[[#This Row],[DaysLate]]&gt;0,1,0))</f>
        <v>1</v>
      </c>
      <c r="S1288">
        <f>IF(Table4[[#This Row],[DisputedFlag]]="","",IF(Table4[[#This Row],[DisputedFlag]]="Yes",1,0))</f>
        <v>1</v>
      </c>
      <c r="T1288">
        <f>IF(Table4[[#This Row],[PaymentStatus]]="Open",1,0)</f>
        <v>0</v>
      </c>
      <c r="U1288">
        <f>IF(Table4[[#This Row],[InvoiceDate]]&lt;&gt;"",YEAR(Table4[[#This Row],[InvoiceDate]]),"")</f>
        <v>2012</v>
      </c>
    </row>
    <row r="1289" spans="1:21" x14ac:dyDescent="0.4">
      <c r="A1289" t="s">
        <v>1449</v>
      </c>
      <c r="B1289" t="s">
        <v>948</v>
      </c>
      <c r="C1289" t="s">
        <v>884</v>
      </c>
      <c r="D1289" s="1">
        <v>41539</v>
      </c>
      <c r="E1289" s="1">
        <v>41569</v>
      </c>
      <c r="F1289">
        <v>67.760000000000005</v>
      </c>
      <c r="H1289" t="s">
        <v>28</v>
      </c>
      <c r="I1289" s="1">
        <v>41539</v>
      </c>
      <c r="J1289">
        <v>0</v>
      </c>
      <c r="K1289" t="s">
        <v>837</v>
      </c>
      <c r="L1289">
        <v>406</v>
      </c>
      <c r="M1289" s="1">
        <v>41145</v>
      </c>
      <c r="N1289" t="s">
        <v>838</v>
      </c>
      <c r="O1289" t="s">
        <v>947</v>
      </c>
      <c r="P1289" t="s">
        <v>949</v>
      </c>
      <c r="Q1289" t="str">
        <f>IF(Table4[[#This Row],[DaysLate]]="","NA",IF(Table4[[#This Row],[DaysLate]]&lt;=0,"On Time",IF(Table4[[#This Row],[DaysLate]]&lt;=30,"1-30 Days",IF(Table4[[#This Row],[DaysLate]]&lt;=60,"30-60 Days",IF(Table4[[#This Row],[DaysLate]]&lt;=90,"60-90 Days","90+ Days")))))</f>
        <v>On Time</v>
      </c>
      <c r="R1289">
        <f>IF(Table4[[#This Row],[DaysLate]]="","",IF(Table4[[#This Row],[DaysLate]]&gt;0,1,0))</f>
        <v>0</v>
      </c>
      <c r="S1289">
        <f>IF(Table4[[#This Row],[DisputedFlag]]="","",IF(Table4[[#This Row],[DisputedFlag]]="Yes",1,0))</f>
        <v>1</v>
      </c>
      <c r="T1289">
        <f>IF(Table4[[#This Row],[PaymentStatus]]="Open",1,0)</f>
        <v>0</v>
      </c>
      <c r="U1289">
        <f>IF(Table4[[#This Row],[InvoiceDate]]&lt;&gt;"",YEAR(Table4[[#This Row],[InvoiceDate]]),"")</f>
        <v>2013</v>
      </c>
    </row>
    <row r="1290" spans="1:21" x14ac:dyDescent="0.4">
      <c r="A1290" t="s">
        <v>1450</v>
      </c>
      <c r="B1290" t="s">
        <v>948</v>
      </c>
      <c r="C1290" t="s">
        <v>918</v>
      </c>
      <c r="D1290" s="1">
        <v>41614</v>
      </c>
      <c r="E1290" s="1">
        <v>41615</v>
      </c>
      <c r="F1290">
        <v>44.91</v>
      </c>
      <c r="H1290" t="s">
        <v>28</v>
      </c>
      <c r="I1290" s="1">
        <v>41614</v>
      </c>
      <c r="J1290">
        <v>14</v>
      </c>
      <c r="K1290" t="s">
        <v>834</v>
      </c>
      <c r="L1290">
        <v>818</v>
      </c>
      <c r="M1290" s="1">
        <v>41349</v>
      </c>
      <c r="N1290" t="s">
        <v>838</v>
      </c>
      <c r="O1290" t="s">
        <v>947</v>
      </c>
      <c r="P1290" t="s">
        <v>949</v>
      </c>
      <c r="Q1290" t="str">
        <f>IF(Table4[[#This Row],[DaysLate]]="","NA",IF(Table4[[#This Row],[DaysLate]]&lt;=0,"On Time",IF(Table4[[#This Row],[DaysLate]]&lt;=30,"1-30 Days",IF(Table4[[#This Row],[DaysLate]]&lt;=60,"30-60 Days",IF(Table4[[#This Row],[DaysLate]]&lt;=90,"60-90 Days","90+ Days")))))</f>
        <v>1-30 Days</v>
      </c>
      <c r="R1290">
        <f>IF(Table4[[#This Row],[DaysLate]]="","",IF(Table4[[#This Row],[DaysLate]]&gt;0,1,0))</f>
        <v>1</v>
      </c>
      <c r="S1290">
        <f>IF(Table4[[#This Row],[DisputedFlag]]="","",IF(Table4[[#This Row],[DisputedFlag]]="Yes",1,0))</f>
        <v>0</v>
      </c>
      <c r="T1290">
        <f>IF(Table4[[#This Row],[PaymentStatus]]="Open",1,0)</f>
        <v>0</v>
      </c>
      <c r="U1290">
        <f>IF(Table4[[#This Row],[InvoiceDate]]&lt;&gt;"",YEAR(Table4[[#This Row],[InvoiceDate]]),"")</f>
        <v>2013</v>
      </c>
    </row>
    <row r="1291" spans="1:21" x14ac:dyDescent="0.4">
      <c r="A1291" t="s">
        <v>1451</v>
      </c>
      <c r="B1291" t="s">
        <v>948</v>
      </c>
      <c r="C1291" t="s">
        <v>935</v>
      </c>
      <c r="D1291" s="1">
        <v>40928</v>
      </c>
      <c r="E1291" s="1">
        <v>40958</v>
      </c>
      <c r="F1291">
        <v>56.51</v>
      </c>
      <c r="H1291" t="s">
        <v>28</v>
      </c>
      <c r="I1291" s="1">
        <v>40928</v>
      </c>
      <c r="J1291">
        <v>0</v>
      </c>
      <c r="K1291" t="s">
        <v>837</v>
      </c>
      <c r="L1291">
        <v>406</v>
      </c>
      <c r="M1291" s="1">
        <v>41194</v>
      </c>
      <c r="N1291" t="s">
        <v>835</v>
      </c>
      <c r="O1291" t="s">
        <v>947</v>
      </c>
      <c r="P1291" t="s">
        <v>949</v>
      </c>
      <c r="Q1291" t="str">
        <f>IF(Table4[[#This Row],[DaysLate]]="","NA",IF(Table4[[#This Row],[DaysLate]]&lt;=0,"On Time",IF(Table4[[#This Row],[DaysLate]]&lt;=30,"1-30 Days",IF(Table4[[#This Row],[DaysLate]]&lt;=60,"30-60 Days",IF(Table4[[#This Row],[DaysLate]]&lt;=90,"60-90 Days","90+ Days")))))</f>
        <v>On Time</v>
      </c>
      <c r="R1291">
        <f>IF(Table4[[#This Row],[DaysLate]]="","",IF(Table4[[#This Row],[DaysLate]]&gt;0,1,0))</f>
        <v>0</v>
      </c>
      <c r="S1291">
        <f>IF(Table4[[#This Row],[DisputedFlag]]="","",IF(Table4[[#This Row],[DisputedFlag]]="Yes",1,0))</f>
        <v>1</v>
      </c>
      <c r="T1291">
        <f>IF(Table4[[#This Row],[PaymentStatus]]="Open",1,0)</f>
        <v>0</v>
      </c>
      <c r="U1291">
        <f>IF(Table4[[#This Row],[InvoiceDate]]&lt;&gt;"",YEAR(Table4[[#This Row],[InvoiceDate]]),"")</f>
        <v>2012</v>
      </c>
    </row>
    <row r="1292" spans="1:21" x14ac:dyDescent="0.4">
      <c r="A1292" t="s">
        <v>1452</v>
      </c>
      <c r="B1292" t="s">
        <v>948</v>
      </c>
      <c r="C1292" t="s">
        <v>855</v>
      </c>
      <c r="D1292" s="1">
        <v>41196</v>
      </c>
      <c r="E1292" s="1">
        <v>41226</v>
      </c>
      <c r="F1292">
        <v>68.17</v>
      </c>
      <c r="H1292" t="s">
        <v>28</v>
      </c>
      <c r="I1292" s="1">
        <v>41196</v>
      </c>
      <c r="J1292">
        <v>0</v>
      </c>
      <c r="K1292" t="s">
        <v>834</v>
      </c>
      <c r="L1292">
        <v>406</v>
      </c>
      <c r="M1292" s="1">
        <v>41029</v>
      </c>
      <c r="N1292" t="s">
        <v>838</v>
      </c>
      <c r="O1292" t="s">
        <v>947</v>
      </c>
      <c r="P1292" t="s">
        <v>949</v>
      </c>
      <c r="Q1292" t="str">
        <f>IF(Table4[[#This Row],[DaysLate]]="","NA",IF(Table4[[#This Row],[DaysLate]]&lt;=0,"On Time",IF(Table4[[#This Row],[DaysLate]]&lt;=30,"1-30 Days",IF(Table4[[#This Row],[DaysLate]]&lt;=60,"30-60 Days",IF(Table4[[#This Row],[DaysLate]]&lt;=90,"60-90 Days","90+ Days")))))</f>
        <v>On Time</v>
      </c>
      <c r="R1292">
        <f>IF(Table4[[#This Row],[DaysLate]]="","",IF(Table4[[#This Row],[DaysLate]]&gt;0,1,0))</f>
        <v>0</v>
      </c>
      <c r="S1292">
        <f>IF(Table4[[#This Row],[DisputedFlag]]="","",IF(Table4[[#This Row],[DisputedFlag]]="Yes",1,0))</f>
        <v>0</v>
      </c>
      <c r="T1292">
        <f>IF(Table4[[#This Row],[PaymentStatus]]="Open",1,0)</f>
        <v>0</v>
      </c>
      <c r="U1292">
        <f>IF(Table4[[#This Row],[InvoiceDate]]&lt;&gt;"",YEAR(Table4[[#This Row],[InvoiceDate]]),"")</f>
        <v>2012</v>
      </c>
    </row>
    <row r="1293" spans="1:21" x14ac:dyDescent="0.4">
      <c r="A1293" t="s">
        <v>1453</v>
      </c>
      <c r="B1293" t="s">
        <v>948</v>
      </c>
      <c r="C1293" t="s">
        <v>913</v>
      </c>
      <c r="D1293" s="1">
        <v>40921</v>
      </c>
      <c r="E1293" s="1">
        <v>41245</v>
      </c>
      <c r="F1293">
        <v>87.89</v>
      </c>
      <c r="H1293" t="s">
        <v>28</v>
      </c>
      <c r="I1293" s="1">
        <v>40921</v>
      </c>
      <c r="J1293">
        <v>0</v>
      </c>
      <c r="K1293" t="s">
        <v>834</v>
      </c>
      <c r="L1293">
        <v>818</v>
      </c>
      <c r="M1293" s="1">
        <v>41470</v>
      </c>
      <c r="N1293" t="s">
        <v>835</v>
      </c>
      <c r="O1293" t="s">
        <v>947</v>
      </c>
      <c r="P1293" t="s">
        <v>949</v>
      </c>
      <c r="Q1293" t="str">
        <f>IF(Table4[[#This Row],[DaysLate]]="","NA",IF(Table4[[#This Row],[DaysLate]]&lt;=0,"On Time",IF(Table4[[#This Row],[DaysLate]]&lt;=30,"1-30 Days",IF(Table4[[#This Row],[DaysLate]]&lt;=60,"30-60 Days",IF(Table4[[#This Row],[DaysLate]]&lt;=90,"60-90 Days","90+ Days")))))</f>
        <v>On Time</v>
      </c>
      <c r="R1293">
        <f>IF(Table4[[#This Row],[DaysLate]]="","",IF(Table4[[#This Row],[DaysLate]]&gt;0,1,0))</f>
        <v>0</v>
      </c>
      <c r="S1293">
        <f>IF(Table4[[#This Row],[DisputedFlag]]="","",IF(Table4[[#This Row],[DisputedFlag]]="Yes",1,0))</f>
        <v>0</v>
      </c>
      <c r="T1293">
        <f>IF(Table4[[#This Row],[PaymentStatus]]="Open",1,0)</f>
        <v>0</v>
      </c>
      <c r="U1293">
        <f>IF(Table4[[#This Row],[InvoiceDate]]&lt;&gt;"",YEAR(Table4[[#This Row],[InvoiceDate]]),"")</f>
        <v>2012</v>
      </c>
    </row>
    <row r="1294" spans="1:21" x14ac:dyDescent="0.4">
      <c r="A1294" t="s">
        <v>1454</v>
      </c>
      <c r="B1294" t="s">
        <v>948</v>
      </c>
      <c r="C1294" t="s">
        <v>891</v>
      </c>
      <c r="D1294" s="1">
        <v>41413</v>
      </c>
      <c r="E1294" s="1">
        <v>41443</v>
      </c>
      <c r="F1294">
        <v>59.99</v>
      </c>
      <c r="H1294" t="s">
        <v>28</v>
      </c>
      <c r="I1294" s="1">
        <v>41413</v>
      </c>
      <c r="J1294">
        <v>0</v>
      </c>
      <c r="K1294" t="s">
        <v>837</v>
      </c>
      <c r="L1294">
        <v>406</v>
      </c>
      <c r="M1294" s="1">
        <v>41474</v>
      </c>
      <c r="N1294" t="s">
        <v>835</v>
      </c>
      <c r="O1294" t="s">
        <v>947</v>
      </c>
      <c r="P1294" t="s">
        <v>949</v>
      </c>
      <c r="Q1294" t="str">
        <f>IF(Table4[[#This Row],[DaysLate]]="","NA",IF(Table4[[#This Row],[DaysLate]]&lt;=0,"On Time",IF(Table4[[#This Row],[DaysLate]]&lt;=30,"1-30 Days",IF(Table4[[#This Row],[DaysLate]]&lt;=60,"30-60 Days",IF(Table4[[#This Row],[DaysLate]]&lt;=90,"60-90 Days","90+ Days")))))</f>
        <v>On Time</v>
      </c>
      <c r="R1294">
        <f>IF(Table4[[#This Row],[DaysLate]]="","",IF(Table4[[#This Row],[DaysLate]]&gt;0,1,0))</f>
        <v>0</v>
      </c>
      <c r="S1294">
        <f>IF(Table4[[#This Row],[DisputedFlag]]="","",IF(Table4[[#This Row],[DisputedFlag]]="Yes",1,0))</f>
        <v>1</v>
      </c>
      <c r="T1294">
        <f>IF(Table4[[#This Row],[PaymentStatus]]="Open",1,0)</f>
        <v>0</v>
      </c>
      <c r="U1294">
        <f>IF(Table4[[#This Row],[InvoiceDate]]&lt;&gt;"",YEAR(Table4[[#This Row],[InvoiceDate]]),"")</f>
        <v>2013</v>
      </c>
    </row>
    <row r="1295" spans="1:21" x14ac:dyDescent="0.4">
      <c r="A1295" t="s">
        <v>1455</v>
      </c>
      <c r="B1295" t="s">
        <v>948</v>
      </c>
      <c r="C1295" t="s">
        <v>889</v>
      </c>
      <c r="D1295" s="1">
        <v>41118</v>
      </c>
      <c r="E1295" s="1">
        <v>41148</v>
      </c>
      <c r="F1295">
        <v>75.540000000000006</v>
      </c>
      <c r="H1295" t="s">
        <v>28</v>
      </c>
      <c r="I1295" s="1">
        <v>41118</v>
      </c>
      <c r="J1295">
        <v>0</v>
      </c>
      <c r="K1295" t="s">
        <v>834</v>
      </c>
      <c r="L1295">
        <v>406</v>
      </c>
      <c r="M1295" s="1">
        <v>41103</v>
      </c>
      <c r="N1295" t="s">
        <v>838</v>
      </c>
      <c r="O1295" t="s">
        <v>947</v>
      </c>
      <c r="P1295" t="s">
        <v>949</v>
      </c>
      <c r="Q1295" t="str">
        <f>IF(Table4[[#This Row],[DaysLate]]="","NA",IF(Table4[[#This Row],[DaysLate]]&lt;=0,"On Time",IF(Table4[[#This Row],[DaysLate]]&lt;=30,"1-30 Days",IF(Table4[[#This Row],[DaysLate]]&lt;=60,"30-60 Days",IF(Table4[[#This Row],[DaysLate]]&lt;=90,"60-90 Days","90+ Days")))))</f>
        <v>On Time</v>
      </c>
      <c r="R1295">
        <f>IF(Table4[[#This Row],[DaysLate]]="","",IF(Table4[[#This Row],[DaysLate]]&gt;0,1,0))</f>
        <v>0</v>
      </c>
      <c r="S1295">
        <f>IF(Table4[[#This Row],[DisputedFlag]]="","",IF(Table4[[#This Row],[DisputedFlag]]="Yes",1,0))</f>
        <v>0</v>
      </c>
      <c r="T1295">
        <f>IF(Table4[[#This Row],[PaymentStatus]]="Open",1,0)</f>
        <v>0</v>
      </c>
      <c r="U1295">
        <f>IF(Table4[[#This Row],[InvoiceDate]]&lt;&gt;"",YEAR(Table4[[#This Row],[InvoiceDate]]),"")</f>
        <v>2012</v>
      </c>
    </row>
    <row r="1296" spans="1:21" x14ac:dyDescent="0.4">
      <c r="A1296" t="s">
        <v>1456</v>
      </c>
      <c r="B1296" t="s">
        <v>948</v>
      </c>
      <c r="C1296" t="s">
        <v>933</v>
      </c>
      <c r="D1296" s="1">
        <v>41538</v>
      </c>
      <c r="E1296" s="1">
        <v>41568</v>
      </c>
      <c r="F1296">
        <v>8.6300000000000008</v>
      </c>
      <c r="H1296" t="s">
        <v>28</v>
      </c>
      <c r="I1296" s="1">
        <v>41538</v>
      </c>
      <c r="J1296">
        <v>0</v>
      </c>
      <c r="K1296" t="s">
        <v>834</v>
      </c>
      <c r="L1296">
        <v>897</v>
      </c>
      <c r="M1296" s="1">
        <v>41555</v>
      </c>
      <c r="N1296" t="s">
        <v>838</v>
      </c>
      <c r="O1296" t="s">
        <v>947</v>
      </c>
      <c r="P1296" t="s">
        <v>949</v>
      </c>
      <c r="Q1296" t="str">
        <f>IF(Table4[[#This Row],[DaysLate]]="","NA",IF(Table4[[#This Row],[DaysLate]]&lt;=0,"On Time",IF(Table4[[#This Row],[DaysLate]]&lt;=30,"1-30 Days",IF(Table4[[#This Row],[DaysLate]]&lt;=60,"30-60 Days",IF(Table4[[#This Row],[DaysLate]]&lt;=90,"60-90 Days","90+ Days")))))</f>
        <v>On Time</v>
      </c>
      <c r="R1296">
        <f>IF(Table4[[#This Row],[DaysLate]]="","",IF(Table4[[#This Row],[DaysLate]]&gt;0,1,0))</f>
        <v>0</v>
      </c>
      <c r="S1296">
        <f>IF(Table4[[#This Row],[DisputedFlag]]="","",IF(Table4[[#This Row],[DisputedFlag]]="Yes",1,0))</f>
        <v>0</v>
      </c>
      <c r="T1296">
        <f>IF(Table4[[#This Row],[PaymentStatus]]="Open",1,0)</f>
        <v>0</v>
      </c>
      <c r="U1296">
        <f>IF(Table4[[#This Row],[InvoiceDate]]&lt;&gt;"",YEAR(Table4[[#This Row],[InvoiceDate]]),"")</f>
        <v>2013</v>
      </c>
    </row>
    <row r="1297" spans="1:21" x14ac:dyDescent="0.4">
      <c r="A1297" t="s">
        <v>1457</v>
      </c>
      <c r="B1297" t="s">
        <v>948</v>
      </c>
      <c r="C1297" t="s">
        <v>856</v>
      </c>
      <c r="D1297" s="1">
        <v>41142</v>
      </c>
      <c r="E1297" s="1">
        <v>41172</v>
      </c>
      <c r="F1297">
        <v>60.87</v>
      </c>
      <c r="H1297" t="s">
        <v>28</v>
      </c>
      <c r="I1297" s="1">
        <v>41142</v>
      </c>
      <c r="J1297">
        <v>1</v>
      </c>
      <c r="K1297" t="s">
        <v>834</v>
      </c>
      <c r="L1297">
        <v>770</v>
      </c>
      <c r="M1297" s="1">
        <v>41062</v>
      </c>
      <c r="N1297" t="s">
        <v>838</v>
      </c>
      <c r="O1297" t="s">
        <v>947</v>
      </c>
      <c r="P1297" t="s">
        <v>949</v>
      </c>
      <c r="Q1297" t="str">
        <f>IF(Table4[[#This Row],[DaysLate]]="","NA",IF(Table4[[#This Row],[DaysLate]]&lt;=0,"On Time",IF(Table4[[#This Row],[DaysLate]]&lt;=30,"1-30 Days",IF(Table4[[#This Row],[DaysLate]]&lt;=60,"30-60 Days",IF(Table4[[#This Row],[DaysLate]]&lt;=90,"60-90 Days","90+ Days")))))</f>
        <v>1-30 Days</v>
      </c>
      <c r="R1297">
        <f>IF(Table4[[#This Row],[DaysLate]]="","",IF(Table4[[#This Row],[DaysLate]]&gt;0,1,0))</f>
        <v>1</v>
      </c>
      <c r="S1297">
        <f>IF(Table4[[#This Row],[DisputedFlag]]="","",IF(Table4[[#This Row],[DisputedFlag]]="Yes",1,0))</f>
        <v>0</v>
      </c>
      <c r="T1297">
        <f>IF(Table4[[#This Row],[PaymentStatus]]="Open",1,0)</f>
        <v>0</v>
      </c>
      <c r="U1297">
        <f>IF(Table4[[#This Row],[InvoiceDate]]&lt;&gt;"",YEAR(Table4[[#This Row],[InvoiceDate]]),"")</f>
        <v>2012</v>
      </c>
    </row>
    <row r="1298" spans="1:21" x14ac:dyDescent="0.4">
      <c r="A1298" t="s">
        <v>1458</v>
      </c>
      <c r="B1298" t="s">
        <v>948</v>
      </c>
      <c r="C1298" t="s">
        <v>899</v>
      </c>
      <c r="D1298" s="1">
        <v>40980</v>
      </c>
      <c r="E1298" s="1">
        <v>41306</v>
      </c>
      <c r="F1298">
        <v>51.05</v>
      </c>
      <c r="H1298" t="s">
        <v>28</v>
      </c>
      <c r="I1298" s="1">
        <v>40980</v>
      </c>
      <c r="J1298">
        <v>0</v>
      </c>
      <c r="K1298" t="s">
        <v>834</v>
      </c>
      <c r="L1298">
        <v>897</v>
      </c>
      <c r="M1298" s="1">
        <v>41339</v>
      </c>
      <c r="N1298" t="s">
        <v>835</v>
      </c>
      <c r="O1298" t="s">
        <v>947</v>
      </c>
      <c r="P1298" t="s">
        <v>949</v>
      </c>
      <c r="Q1298" t="str">
        <f>IF(Table4[[#This Row],[DaysLate]]="","NA",IF(Table4[[#This Row],[DaysLate]]&lt;=0,"On Time",IF(Table4[[#This Row],[DaysLate]]&lt;=30,"1-30 Days",IF(Table4[[#This Row],[DaysLate]]&lt;=60,"30-60 Days",IF(Table4[[#This Row],[DaysLate]]&lt;=90,"60-90 Days","90+ Days")))))</f>
        <v>On Time</v>
      </c>
      <c r="R1298">
        <f>IF(Table4[[#This Row],[DaysLate]]="","",IF(Table4[[#This Row],[DaysLate]]&gt;0,1,0))</f>
        <v>0</v>
      </c>
      <c r="S1298">
        <f>IF(Table4[[#This Row],[DisputedFlag]]="","",IF(Table4[[#This Row],[DisputedFlag]]="Yes",1,0))</f>
        <v>0</v>
      </c>
      <c r="T1298">
        <f>IF(Table4[[#This Row],[PaymentStatus]]="Open",1,0)</f>
        <v>0</v>
      </c>
      <c r="U1298">
        <f>IF(Table4[[#This Row],[InvoiceDate]]&lt;&gt;"",YEAR(Table4[[#This Row],[InvoiceDate]]),"")</f>
        <v>2012</v>
      </c>
    </row>
    <row r="1299" spans="1:21" x14ac:dyDescent="0.4">
      <c r="A1299" t="s">
        <v>1459</v>
      </c>
      <c r="B1299" t="s">
        <v>948</v>
      </c>
      <c r="C1299" t="s">
        <v>911</v>
      </c>
      <c r="D1299" s="1">
        <v>41393</v>
      </c>
      <c r="E1299" s="1">
        <v>41423</v>
      </c>
      <c r="F1299">
        <v>89.46</v>
      </c>
      <c r="H1299" t="s">
        <v>28</v>
      </c>
      <c r="I1299" s="1">
        <v>41393</v>
      </c>
      <c r="J1299">
        <v>5</v>
      </c>
      <c r="K1299" t="s">
        <v>834</v>
      </c>
      <c r="L1299">
        <v>406</v>
      </c>
      <c r="M1299" s="1">
        <v>41547</v>
      </c>
      <c r="N1299" t="s">
        <v>835</v>
      </c>
      <c r="O1299" t="s">
        <v>947</v>
      </c>
      <c r="P1299" t="s">
        <v>949</v>
      </c>
      <c r="Q1299" t="str">
        <f>IF(Table4[[#This Row],[DaysLate]]="","NA",IF(Table4[[#This Row],[DaysLate]]&lt;=0,"On Time",IF(Table4[[#This Row],[DaysLate]]&lt;=30,"1-30 Days",IF(Table4[[#This Row],[DaysLate]]&lt;=60,"30-60 Days",IF(Table4[[#This Row],[DaysLate]]&lt;=90,"60-90 Days","90+ Days")))))</f>
        <v>1-30 Days</v>
      </c>
      <c r="R1299">
        <f>IF(Table4[[#This Row],[DaysLate]]="","",IF(Table4[[#This Row],[DaysLate]]&gt;0,1,0))</f>
        <v>1</v>
      </c>
      <c r="S1299">
        <f>IF(Table4[[#This Row],[DisputedFlag]]="","",IF(Table4[[#This Row],[DisputedFlag]]="Yes",1,0))</f>
        <v>0</v>
      </c>
      <c r="T1299">
        <f>IF(Table4[[#This Row],[PaymentStatus]]="Open",1,0)</f>
        <v>0</v>
      </c>
      <c r="U1299">
        <f>IF(Table4[[#This Row],[InvoiceDate]]&lt;&gt;"",YEAR(Table4[[#This Row],[InvoiceDate]]),"")</f>
        <v>2013</v>
      </c>
    </row>
    <row r="1300" spans="1:21" x14ac:dyDescent="0.4">
      <c r="A1300" t="s">
        <v>1460</v>
      </c>
      <c r="B1300" t="s">
        <v>948</v>
      </c>
      <c r="C1300" t="s">
        <v>844</v>
      </c>
      <c r="D1300" s="1">
        <v>41126</v>
      </c>
      <c r="E1300" s="1">
        <v>41096</v>
      </c>
      <c r="F1300">
        <v>61.86</v>
      </c>
      <c r="H1300" t="s">
        <v>28</v>
      </c>
      <c r="I1300" s="1">
        <v>41126</v>
      </c>
      <c r="J1300">
        <v>20</v>
      </c>
      <c r="K1300" t="s">
        <v>837</v>
      </c>
      <c r="L1300">
        <v>770</v>
      </c>
      <c r="M1300" s="1">
        <v>41452</v>
      </c>
      <c r="N1300" t="s">
        <v>835</v>
      </c>
      <c r="O1300" t="s">
        <v>947</v>
      </c>
      <c r="P1300" t="s">
        <v>949</v>
      </c>
      <c r="Q1300" t="str">
        <f>IF(Table4[[#This Row],[DaysLate]]="","NA",IF(Table4[[#This Row],[DaysLate]]&lt;=0,"On Time",IF(Table4[[#This Row],[DaysLate]]&lt;=30,"1-30 Days",IF(Table4[[#This Row],[DaysLate]]&lt;=60,"30-60 Days",IF(Table4[[#This Row],[DaysLate]]&lt;=90,"60-90 Days","90+ Days")))))</f>
        <v>1-30 Days</v>
      </c>
      <c r="R1300">
        <f>IF(Table4[[#This Row],[DaysLate]]="","",IF(Table4[[#This Row],[DaysLate]]&gt;0,1,0))</f>
        <v>1</v>
      </c>
      <c r="S1300">
        <f>IF(Table4[[#This Row],[DisputedFlag]]="","",IF(Table4[[#This Row],[DisputedFlag]]="Yes",1,0))</f>
        <v>1</v>
      </c>
      <c r="T1300">
        <f>IF(Table4[[#This Row],[PaymentStatus]]="Open",1,0)</f>
        <v>0</v>
      </c>
      <c r="U1300">
        <f>IF(Table4[[#This Row],[InvoiceDate]]&lt;&gt;"",YEAR(Table4[[#This Row],[InvoiceDate]]),"")</f>
        <v>2012</v>
      </c>
    </row>
    <row r="1301" spans="1:21" x14ac:dyDescent="0.4">
      <c r="A1301" t="s">
        <v>1461</v>
      </c>
      <c r="B1301" t="s">
        <v>948</v>
      </c>
      <c r="C1301" t="s">
        <v>906</v>
      </c>
      <c r="D1301" s="1">
        <v>41116</v>
      </c>
      <c r="E1301" s="1">
        <v>41146</v>
      </c>
      <c r="F1301">
        <v>51.56</v>
      </c>
      <c r="H1301" t="s">
        <v>28</v>
      </c>
      <c r="I1301" s="1">
        <v>41116</v>
      </c>
      <c r="J1301">
        <v>0</v>
      </c>
      <c r="K1301" t="s">
        <v>834</v>
      </c>
      <c r="L1301">
        <v>391</v>
      </c>
      <c r="M1301" s="1">
        <v>41021</v>
      </c>
      <c r="N1301" t="s">
        <v>838</v>
      </c>
      <c r="O1301" t="s">
        <v>947</v>
      </c>
      <c r="P1301" t="s">
        <v>949</v>
      </c>
      <c r="Q1301" t="str">
        <f>IF(Table4[[#This Row],[DaysLate]]="","NA",IF(Table4[[#This Row],[DaysLate]]&lt;=0,"On Time",IF(Table4[[#This Row],[DaysLate]]&lt;=30,"1-30 Days",IF(Table4[[#This Row],[DaysLate]]&lt;=60,"30-60 Days",IF(Table4[[#This Row],[DaysLate]]&lt;=90,"60-90 Days","90+ Days")))))</f>
        <v>On Time</v>
      </c>
      <c r="R1301">
        <f>IF(Table4[[#This Row],[DaysLate]]="","",IF(Table4[[#This Row],[DaysLate]]&gt;0,1,0))</f>
        <v>0</v>
      </c>
      <c r="S1301">
        <f>IF(Table4[[#This Row],[DisputedFlag]]="","",IF(Table4[[#This Row],[DisputedFlag]]="Yes",1,0))</f>
        <v>0</v>
      </c>
      <c r="T1301">
        <f>IF(Table4[[#This Row],[PaymentStatus]]="Open",1,0)</f>
        <v>0</v>
      </c>
      <c r="U1301">
        <f>IF(Table4[[#This Row],[InvoiceDate]]&lt;&gt;"",YEAR(Table4[[#This Row],[InvoiceDate]]),"")</f>
        <v>2012</v>
      </c>
    </row>
    <row r="1302" spans="1:21" x14ac:dyDescent="0.4">
      <c r="A1302" t="s">
        <v>1462</v>
      </c>
      <c r="B1302" t="s">
        <v>948</v>
      </c>
      <c r="C1302" t="s">
        <v>909</v>
      </c>
      <c r="D1302" s="1">
        <v>41252</v>
      </c>
      <c r="E1302" s="1">
        <v>41253</v>
      </c>
      <c r="F1302">
        <v>29.51</v>
      </c>
      <c r="H1302" t="s">
        <v>28</v>
      </c>
      <c r="I1302" s="1">
        <v>41252</v>
      </c>
      <c r="J1302">
        <v>7</v>
      </c>
      <c r="K1302" t="s">
        <v>834</v>
      </c>
      <c r="L1302">
        <v>897</v>
      </c>
      <c r="M1302" s="1">
        <v>41493</v>
      </c>
      <c r="N1302" t="s">
        <v>835</v>
      </c>
      <c r="O1302" t="s">
        <v>947</v>
      </c>
      <c r="P1302" t="s">
        <v>949</v>
      </c>
      <c r="Q1302" t="str">
        <f>IF(Table4[[#This Row],[DaysLate]]="","NA",IF(Table4[[#This Row],[DaysLate]]&lt;=0,"On Time",IF(Table4[[#This Row],[DaysLate]]&lt;=30,"1-30 Days",IF(Table4[[#This Row],[DaysLate]]&lt;=60,"30-60 Days",IF(Table4[[#This Row],[DaysLate]]&lt;=90,"60-90 Days","90+ Days")))))</f>
        <v>1-30 Days</v>
      </c>
      <c r="R1302">
        <f>IF(Table4[[#This Row],[DaysLate]]="","",IF(Table4[[#This Row],[DaysLate]]&gt;0,1,0))</f>
        <v>1</v>
      </c>
      <c r="S1302">
        <f>IF(Table4[[#This Row],[DisputedFlag]]="","",IF(Table4[[#This Row],[DisputedFlag]]="Yes",1,0))</f>
        <v>0</v>
      </c>
      <c r="T1302">
        <f>IF(Table4[[#This Row],[PaymentStatus]]="Open",1,0)</f>
        <v>0</v>
      </c>
      <c r="U1302">
        <f>IF(Table4[[#This Row],[InvoiceDate]]&lt;&gt;"",YEAR(Table4[[#This Row],[InvoiceDate]]),"")</f>
        <v>2012</v>
      </c>
    </row>
    <row r="1303" spans="1:21" x14ac:dyDescent="0.4">
      <c r="A1303" t="s">
        <v>1463</v>
      </c>
      <c r="B1303" t="s">
        <v>948</v>
      </c>
      <c r="C1303" t="s">
        <v>855</v>
      </c>
      <c r="D1303" s="1">
        <v>41300</v>
      </c>
      <c r="E1303" s="1">
        <v>41330</v>
      </c>
      <c r="F1303">
        <v>63.82</v>
      </c>
      <c r="H1303" t="s">
        <v>28</v>
      </c>
      <c r="I1303" s="1">
        <v>41300</v>
      </c>
      <c r="J1303">
        <v>0</v>
      </c>
      <c r="K1303" t="s">
        <v>834</v>
      </c>
      <c r="L1303">
        <v>406</v>
      </c>
      <c r="M1303" s="1">
        <v>41029</v>
      </c>
      <c r="N1303" t="s">
        <v>838</v>
      </c>
      <c r="O1303" t="s">
        <v>947</v>
      </c>
      <c r="P1303" t="s">
        <v>949</v>
      </c>
      <c r="Q1303" t="str">
        <f>IF(Table4[[#This Row],[DaysLate]]="","NA",IF(Table4[[#This Row],[DaysLate]]&lt;=0,"On Time",IF(Table4[[#This Row],[DaysLate]]&lt;=30,"1-30 Days",IF(Table4[[#This Row],[DaysLate]]&lt;=60,"30-60 Days",IF(Table4[[#This Row],[DaysLate]]&lt;=90,"60-90 Days","90+ Days")))))</f>
        <v>On Time</v>
      </c>
      <c r="R1303">
        <f>IF(Table4[[#This Row],[DaysLate]]="","",IF(Table4[[#This Row],[DaysLate]]&gt;0,1,0))</f>
        <v>0</v>
      </c>
      <c r="S1303">
        <f>IF(Table4[[#This Row],[DisputedFlag]]="","",IF(Table4[[#This Row],[DisputedFlag]]="Yes",1,0))</f>
        <v>0</v>
      </c>
      <c r="T1303">
        <f>IF(Table4[[#This Row],[PaymentStatus]]="Open",1,0)</f>
        <v>0</v>
      </c>
      <c r="U1303">
        <f>IF(Table4[[#This Row],[InvoiceDate]]&lt;&gt;"",YEAR(Table4[[#This Row],[InvoiceDate]]),"")</f>
        <v>2013</v>
      </c>
    </row>
    <row r="1304" spans="1:21" x14ac:dyDescent="0.4">
      <c r="A1304" t="s">
        <v>1464</v>
      </c>
      <c r="B1304" t="s">
        <v>948</v>
      </c>
      <c r="C1304" t="s">
        <v>860</v>
      </c>
      <c r="D1304" s="1">
        <v>41012</v>
      </c>
      <c r="E1304" s="1">
        <v>41042</v>
      </c>
      <c r="F1304">
        <v>45.35</v>
      </c>
      <c r="H1304" t="s">
        <v>28</v>
      </c>
      <c r="I1304" s="1">
        <v>41012</v>
      </c>
      <c r="J1304">
        <v>0</v>
      </c>
      <c r="K1304" t="s">
        <v>834</v>
      </c>
      <c r="L1304">
        <v>818</v>
      </c>
      <c r="M1304" s="1">
        <v>40960</v>
      </c>
      <c r="N1304" t="s">
        <v>838</v>
      </c>
      <c r="O1304" t="s">
        <v>947</v>
      </c>
      <c r="P1304" t="s">
        <v>949</v>
      </c>
      <c r="Q1304" t="str">
        <f>IF(Table4[[#This Row],[DaysLate]]="","NA",IF(Table4[[#This Row],[DaysLate]]&lt;=0,"On Time",IF(Table4[[#This Row],[DaysLate]]&lt;=30,"1-30 Days",IF(Table4[[#This Row],[DaysLate]]&lt;=60,"30-60 Days",IF(Table4[[#This Row],[DaysLate]]&lt;=90,"60-90 Days","90+ Days")))))</f>
        <v>On Time</v>
      </c>
      <c r="R1304">
        <f>IF(Table4[[#This Row],[DaysLate]]="","",IF(Table4[[#This Row],[DaysLate]]&gt;0,1,0))</f>
        <v>0</v>
      </c>
      <c r="S1304">
        <f>IF(Table4[[#This Row],[DisputedFlag]]="","",IF(Table4[[#This Row],[DisputedFlag]]="Yes",1,0))</f>
        <v>0</v>
      </c>
      <c r="T1304">
        <f>IF(Table4[[#This Row],[PaymentStatus]]="Open",1,0)</f>
        <v>0</v>
      </c>
      <c r="U1304">
        <f>IF(Table4[[#This Row],[InvoiceDate]]&lt;&gt;"",YEAR(Table4[[#This Row],[InvoiceDate]]),"")</f>
        <v>2012</v>
      </c>
    </row>
    <row r="1305" spans="1:21" x14ac:dyDescent="0.4">
      <c r="A1305" t="s">
        <v>1465</v>
      </c>
      <c r="B1305" t="s">
        <v>948</v>
      </c>
      <c r="C1305" t="s">
        <v>916</v>
      </c>
      <c r="D1305" s="1">
        <v>41256</v>
      </c>
      <c r="E1305" s="1">
        <v>41609</v>
      </c>
      <c r="F1305">
        <v>67.27</v>
      </c>
      <c r="H1305" t="s">
        <v>28</v>
      </c>
      <c r="I1305" s="1">
        <v>41256</v>
      </c>
      <c r="J1305">
        <v>0</v>
      </c>
      <c r="K1305" t="s">
        <v>834</v>
      </c>
      <c r="L1305">
        <v>770</v>
      </c>
      <c r="M1305" s="1">
        <v>41394</v>
      </c>
      <c r="N1305" t="s">
        <v>835</v>
      </c>
      <c r="O1305" t="s">
        <v>947</v>
      </c>
      <c r="P1305" t="s">
        <v>949</v>
      </c>
      <c r="Q1305" t="str">
        <f>IF(Table4[[#This Row],[DaysLate]]="","NA",IF(Table4[[#This Row],[DaysLate]]&lt;=0,"On Time",IF(Table4[[#This Row],[DaysLate]]&lt;=30,"1-30 Days",IF(Table4[[#This Row],[DaysLate]]&lt;=60,"30-60 Days",IF(Table4[[#This Row],[DaysLate]]&lt;=90,"60-90 Days","90+ Days")))))</f>
        <v>On Time</v>
      </c>
      <c r="R1305">
        <f>IF(Table4[[#This Row],[DaysLate]]="","",IF(Table4[[#This Row],[DaysLate]]&gt;0,1,0))</f>
        <v>0</v>
      </c>
      <c r="S1305">
        <f>IF(Table4[[#This Row],[DisputedFlag]]="","",IF(Table4[[#This Row],[DisputedFlag]]="Yes",1,0))</f>
        <v>0</v>
      </c>
      <c r="T1305">
        <f>IF(Table4[[#This Row],[PaymentStatus]]="Open",1,0)</f>
        <v>0</v>
      </c>
      <c r="U1305">
        <f>IF(Table4[[#This Row],[InvoiceDate]]&lt;&gt;"",YEAR(Table4[[#This Row],[InvoiceDate]]),"")</f>
        <v>2012</v>
      </c>
    </row>
    <row r="1306" spans="1:21" x14ac:dyDescent="0.4">
      <c r="A1306" t="s">
        <v>1466</v>
      </c>
      <c r="B1306" t="s">
        <v>948</v>
      </c>
      <c r="C1306" t="s">
        <v>889</v>
      </c>
      <c r="D1306" s="1">
        <v>41411</v>
      </c>
      <c r="E1306" s="1">
        <v>41441</v>
      </c>
      <c r="F1306">
        <v>76.72</v>
      </c>
      <c r="H1306" t="s">
        <v>28</v>
      </c>
      <c r="I1306" s="1">
        <v>41411</v>
      </c>
      <c r="J1306">
        <v>0</v>
      </c>
      <c r="K1306" t="s">
        <v>837</v>
      </c>
      <c r="L1306">
        <v>406</v>
      </c>
      <c r="M1306" s="1">
        <v>41103</v>
      </c>
      <c r="N1306" t="s">
        <v>838</v>
      </c>
      <c r="O1306" t="s">
        <v>947</v>
      </c>
      <c r="P1306" t="s">
        <v>949</v>
      </c>
      <c r="Q1306" t="str">
        <f>IF(Table4[[#This Row],[DaysLate]]="","NA",IF(Table4[[#This Row],[DaysLate]]&lt;=0,"On Time",IF(Table4[[#This Row],[DaysLate]]&lt;=30,"1-30 Days",IF(Table4[[#This Row],[DaysLate]]&lt;=60,"30-60 Days",IF(Table4[[#This Row],[DaysLate]]&lt;=90,"60-90 Days","90+ Days")))))</f>
        <v>On Time</v>
      </c>
      <c r="R1306">
        <f>IF(Table4[[#This Row],[DaysLate]]="","",IF(Table4[[#This Row],[DaysLate]]&gt;0,1,0))</f>
        <v>0</v>
      </c>
      <c r="S1306">
        <f>IF(Table4[[#This Row],[DisputedFlag]]="","",IF(Table4[[#This Row],[DisputedFlag]]="Yes",1,0))</f>
        <v>1</v>
      </c>
      <c r="T1306">
        <f>IF(Table4[[#This Row],[PaymentStatus]]="Open",1,0)</f>
        <v>0</v>
      </c>
      <c r="U1306">
        <f>IF(Table4[[#This Row],[InvoiceDate]]&lt;&gt;"",YEAR(Table4[[#This Row],[InvoiceDate]]),"")</f>
        <v>2013</v>
      </c>
    </row>
    <row r="1307" spans="1:21" x14ac:dyDescent="0.4">
      <c r="A1307" t="s">
        <v>1467</v>
      </c>
      <c r="B1307" t="s">
        <v>948</v>
      </c>
      <c r="C1307" t="s">
        <v>891</v>
      </c>
      <c r="D1307" s="1">
        <v>41151</v>
      </c>
      <c r="E1307" s="1">
        <v>41181</v>
      </c>
      <c r="F1307">
        <v>74.430000000000007</v>
      </c>
      <c r="H1307" t="s">
        <v>28</v>
      </c>
      <c r="I1307" s="1">
        <v>41151</v>
      </c>
      <c r="J1307">
        <v>7</v>
      </c>
      <c r="K1307" t="s">
        <v>837</v>
      </c>
      <c r="L1307">
        <v>406</v>
      </c>
      <c r="M1307" s="1">
        <v>41474</v>
      </c>
      <c r="N1307" t="s">
        <v>835</v>
      </c>
      <c r="O1307" t="s">
        <v>947</v>
      </c>
      <c r="P1307" t="s">
        <v>949</v>
      </c>
      <c r="Q1307" t="str">
        <f>IF(Table4[[#This Row],[DaysLate]]="","NA",IF(Table4[[#This Row],[DaysLate]]&lt;=0,"On Time",IF(Table4[[#This Row],[DaysLate]]&lt;=30,"1-30 Days",IF(Table4[[#This Row],[DaysLate]]&lt;=60,"30-60 Days",IF(Table4[[#This Row],[DaysLate]]&lt;=90,"60-90 Days","90+ Days")))))</f>
        <v>1-30 Days</v>
      </c>
      <c r="R1307">
        <f>IF(Table4[[#This Row],[DaysLate]]="","",IF(Table4[[#This Row],[DaysLate]]&gt;0,1,0))</f>
        <v>1</v>
      </c>
      <c r="S1307">
        <f>IF(Table4[[#This Row],[DisputedFlag]]="","",IF(Table4[[#This Row],[DisputedFlag]]="Yes",1,0))</f>
        <v>1</v>
      </c>
      <c r="T1307">
        <f>IF(Table4[[#This Row],[PaymentStatus]]="Open",1,0)</f>
        <v>0</v>
      </c>
      <c r="U1307">
        <f>IF(Table4[[#This Row],[InvoiceDate]]&lt;&gt;"",YEAR(Table4[[#This Row],[InvoiceDate]]),"")</f>
        <v>2012</v>
      </c>
    </row>
    <row r="1308" spans="1:21" x14ac:dyDescent="0.4">
      <c r="A1308" t="s">
        <v>1468</v>
      </c>
      <c r="B1308" t="s">
        <v>948</v>
      </c>
      <c r="C1308" t="s">
        <v>853</v>
      </c>
      <c r="D1308" s="1">
        <v>41403</v>
      </c>
      <c r="E1308" s="1">
        <v>41404</v>
      </c>
      <c r="F1308">
        <v>67.5</v>
      </c>
      <c r="H1308" t="s">
        <v>28</v>
      </c>
      <c r="I1308" s="1">
        <v>41403</v>
      </c>
      <c r="J1308">
        <v>0</v>
      </c>
      <c r="K1308" t="s">
        <v>837</v>
      </c>
      <c r="L1308">
        <v>818</v>
      </c>
      <c r="M1308" s="1">
        <v>41153</v>
      </c>
      <c r="N1308" t="s">
        <v>838</v>
      </c>
      <c r="O1308" t="s">
        <v>947</v>
      </c>
      <c r="P1308" t="s">
        <v>949</v>
      </c>
      <c r="Q1308" t="str">
        <f>IF(Table4[[#This Row],[DaysLate]]="","NA",IF(Table4[[#This Row],[DaysLate]]&lt;=0,"On Time",IF(Table4[[#This Row],[DaysLate]]&lt;=30,"1-30 Days",IF(Table4[[#This Row],[DaysLate]]&lt;=60,"30-60 Days",IF(Table4[[#This Row],[DaysLate]]&lt;=90,"60-90 Days","90+ Days")))))</f>
        <v>On Time</v>
      </c>
      <c r="R1308">
        <f>IF(Table4[[#This Row],[DaysLate]]="","",IF(Table4[[#This Row],[DaysLate]]&gt;0,1,0))</f>
        <v>0</v>
      </c>
      <c r="S1308">
        <f>IF(Table4[[#This Row],[DisputedFlag]]="","",IF(Table4[[#This Row],[DisputedFlag]]="Yes",1,0))</f>
        <v>1</v>
      </c>
      <c r="T1308">
        <f>IF(Table4[[#This Row],[PaymentStatus]]="Open",1,0)</f>
        <v>0</v>
      </c>
      <c r="U1308">
        <f>IF(Table4[[#This Row],[InvoiceDate]]&lt;&gt;"",YEAR(Table4[[#This Row],[InvoiceDate]]),"")</f>
        <v>2013</v>
      </c>
    </row>
    <row r="1309" spans="1:21" x14ac:dyDescent="0.4">
      <c r="A1309" t="s">
        <v>1469</v>
      </c>
      <c r="B1309" t="s">
        <v>948</v>
      </c>
      <c r="C1309" t="s">
        <v>862</v>
      </c>
      <c r="D1309" s="1">
        <v>41107</v>
      </c>
      <c r="E1309" s="1">
        <v>41137</v>
      </c>
      <c r="F1309">
        <v>57.63</v>
      </c>
      <c r="H1309" t="s">
        <v>28</v>
      </c>
      <c r="I1309" s="1">
        <v>41107</v>
      </c>
      <c r="J1309">
        <v>22</v>
      </c>
      <c r="K1309" t="s">
        <v>837</v>
      </c>
      <c r="L1309">
        <v>818</v>
      </c>
      <c r="M1309" s="1">
        <v>41296</v>
      </c>
      <c r="N1309" t="s">
        <v>835</v>
      </c>
      <c r="O1309" t="s">
        <v>947</v>
      </c>
      <c r="P1309" t="s">
        <v>949</v>
      </c>
      <c r="Q1309" t="str">
        <f>IF(Table4[[#This Row],[DaysLate]]="","NA",IF(Table4[[#This Row],[DaysLate]]&lt;=0,"On Time",IF(Table4[[#This Row],[DaysLate]]&lt;=30,"1-30 Days",IF(Table4[[#This Row],[DaysLate]]&lt;=60,"30-60 Days",IF(Table4[[#This Row],[DaysLate]]&lt;=90,"60-90 Days","90+ Days")))))</f>
        <v>1-30 Days</v>
      </c>
      <c r="R1309">
        <f>IF(Table4[[#This Row],[DaysLate]]="","",IF(Table4[[#This Row],[DaysLate]]&gt;0,1,0))</f>
        <v>1</v>
      </c>
      <c r="S1309">
        <f>IF(Table4[[#This Row],[DisputedFlag]]="","",IF(Table4[[#This Row],[DisputedFlag]]="Yes",1,0))</f>
        <v>1</v>
      </c>
      <c r="T1309">
        <f>IF(Table4[[#This Row],[PaymentStatus]]="Open",1,0)</f>
        <v>0</v>
      </c>
      <c r="U1309">
        <f>IF(Table4[[#This Row],[InvoiceDate]]&lt;&gt;"",YEAR(Table4[[#This Row],[InvoiceDate]]),"")</f>
        <v>2012</v>
      </c>
    </row>
    <row r="1310" spans="1:21" x14ac:dyDescent="0.4">
      <c r="A1310" t="s">
        <v>1470</v>
      </c>
      <c r="B1310" t="s">
        <v>948</v>
      </c>
      <c r="C1310" t="s">
        <v>885</v>
      </c>
      <c r="D1310" s="1">
        <v>41374</v>
      </c>
      <c r="E1310" s="1">
        <v>41344</v>
      </c>
      <c r="F1310">
        <v>80.319999999999993</v>
      </c>
      <c r="H1310" t="s">
        <v>28</v>
      </c>
      <c r="I1310" s="1">
        <v>41374</v>
      </c>
      <c r="J1310">
        <v>6</v>
      </c>
      <c r="K1310" t="s">
        <v>837</v>
      </c>
      <c r="L1310">
        <v>391</v>
      </c>
      <c r="M1310" s="1">
        <v>41521</v>
      </c>
      <c r="N1310" t="s">
        <v>838</v>
      </c>
      <c r="O1310" t="s">
        <v>947</v>
      </c>
      <c r="P1310" t="s">
        <v>949</v>
      </c>
      <c r="Q1310" t="str">
        <f>IF(Table4[[#This Row],[DaysLate]]="","NA",IF(Table4[[#This Row],[DaysLate]]&lt;=0,"On Time",IF(Table4[[#This Row],[DaysLate]]&lt;=30,"1-30 Days",IF(Table4[[#This Row],[DaysLate]]&lt;=60,"30-60 Days",IF(Table4[[#This Row],[DaysLate]]&lt;=90,"60-90 Days","90+ Days")))))</f>
        <v>1-30 Days</v>
      </c>
      <c r="R1310">
        <f>IF(Table4[[#This Row],[DaysLate]]="","",IF(Table4[[#This Row],[DaysLate]]&gt;0,1,0))</f>
        <v>1</v>
      </c>
      <c r="S1310">
        <f>IF(Table4[[#This Row],[DisputedFlag]]="","",IF(Table4[[#This Row],[DisputedFlag]]="Yes",1,0))</f>
        <v>1</v>
      </c>
      <c r="T1310">
        <f>IF(Table4[[#This Row],[PaymentStatus]]="Open",1,0)</f>
        <v>0</v>
      </c>
      <c r="U1310">
        <f>IF(Table4[[#This Row],[InvoiceDate]]&lt;&gt;"",YEAR(Table4[[#This Row],[InvoiceDate]]),"")</f>
        <v>2013</v>
      </c>
    </row>
    <row r="1311" spans="1:21" x14ac:dyDescent="0.4">
      <c r="A1311" t="s">
        <v>1471</v>
      </c>
      <c r="B1311" t="s">
        <v>948</v>
      </c>
      <c r="C1311" t="s">
        <v>878</v>
      </c>
      <c r="D1311" s="1">
        <v>41564</v>
      </c>
      <c r="E1311" s="1">
        <v>41594</v>
      </c>
      <c r="F1311">
        <v>22.06</v>
      </c>
      <c r="H1311" t="s">
        <v>28</v>
      </c>
      <c r="I1311" s="1">
        <v>41564</v>
      </c>
      <c r="J1311">
        <v>7</v>
      </c>
      <c r="K1311" t="s">
        <v>837</v>
      </c>
      <c r="L1311">
        <v>770</v>
      </c>
      <c r="M1311" s="1">
        <v>41274</v>
      </c>
      <c r="N1311" t="s">
        <v>838</v>
      </c>
      <c r="O1311" t="s">
        <v>947</v>
      </c>
      <c r="P1311" t="s">
        <v>949</v>
      </c>
      <c r="Q1311" t="str">
        <f>IF(Table4[[#This Row],[DaysLate]]="","NA",IF(Table4[[#This Row],[DaysLate]]&lt;=0,"On Time",IF(Table4[[#This Row],[DaysLate]]&lt;=30,"1-30 Days",IF(Table4[[#This Row],[DaysLate]]&lt;=60,"30-60 Days",IF(Table4[[#This Row],[DaysLate]]&lt;=90,"60-90 Days","90+ Days")))))</f>
        <v>1-30 Days</v>
      </c>
      <c r="R1311">
        <f>IF(Table4[[#This Row],[DaysLate]]="","",IF(Table4[[#This Row],[DaysLate]]&gt;0,1,0))</f>
        <v>1</v>
      </c>
      <c r="S1311">
        <f>IF(Table4[[#This Row],[DisputedFlag]]="","",IF(Table4[[#This Row],[DisputedFlag]]="Yes",1,0))</f>
        <v>1</v>
      </c>
      <c r="T1311">
        <f>IF(Table4[[#This Row],[PaymentStatus]]="Open",1,0)</f>
        <v>0</v>
      </c>
      <c r="U1311">
        <f>IF(Table4[[#This Row],[InvoiceDate]]&lt;&gt;"",YEAR(Table4[[#This Row],[InvoiceDate]]),"")</f>
        <v>2013</v>
      </c>
    </row>
    <row r="1312" spans="1:21" x14ac:dyDescent="0.4">
      <c r="A1312" t="s">
        <v>1472</v>
      </c>
      <c r="B1312" t="s">
        <v>948</v>
      </c>
      <c r="C1312" t="s">
        <v>862</v>
      </c>
      <c r="D1312" s="1">
        <v>41150</v>
      </c>
      <c r="E1312" s="1">
        <v>41180</v>
      </c>
      <c r="F1312">
        <v>38.369999999999997</v>
      </c>
      <c r="H1312" t="s">
        <v>28</v>
      </c>
      <c r="I1312" s="1">
        <v>41150</v>
      </c>
      <c r="J1312">
        <v>2</v>
      </c>
      <c r="K1312" t="s">
        <v>834</v>
      </c>
      <c r="L1312">
        <v>818</v>
      </c>
      <c r="M1312" s="1">
        <v>41296</v>
      </c>
      <c r="N1312" t="s">
        <v>835</v>
      </c>
      <c r="O1312" t="s">
        <v>947</v>
      </c>
      <c r="P1312" t="s">
        <v>949</v>
      </c>
      <c r="Q1312" t="str">
        <f>IF(Table4[[#This Row],[DaysLate]]="","NA",IF(Table4[[#This Row],[DaysLate]]&lt;=0,"On Time",IF(Table4[[#This Row],[DaysLate]]&lt;=30,"1-30 Days",IF(Table4[[#This Row],[DaysLate]]&lt;=60,"30-60 Days",IF(Table4[[#This Row],[DaysLate]]&lt;=90,"60-90 Days","90+ Days")))))</f>
        <v>1-30 Days</v>
      </c>
      <c r="R1312">
        <f>IF(Table4[[#This Row],[DaysLate]]="","",IF(Table4[[#This Row],[DaysLate]]&gt;0,1,0))</f>
        <v>1</v>
      </c>
      <c r="S1312">
        <f>IF(Table4[[#This Row],[DisputedFlag]]="","",IF(Table4[[#This Row],[DisputedFlag]]="Yes",1,0))</f>
        <v>0</v>
      </c>
      <c r="T1312">
        <f>IF(Table4[[#This Row],[PaymentStatus]]="Open",1,0)</f>
        <v>0</v>
      </c>
      <c r="U1312">
        <f>IF(Table4[[#This Row],[InvoiceDate]]&lt;&gt;"",YEAR(Table4[[#This Row],[InvoiceDate]]),"")</f>
        <v>2012</v>
      </c>
    </row>
    <row r="1313" spans="1:21" x14ac:dyDescent="0.4">
      <c r="A1313" t="s">
        <v>1473</v>
      </c>
      <c r="B1313" t="s">
        <v>948</v>
      </c>
      <c r="C1313" t="s">
        <v>903</v>
      </c>
      <c r="D1313" s="1">
        <v>41572</v>
      </c>
      <c r="E1313" s="1">
        <v>41602</v>
      </c>
      <c r="F1313">
        <v>78.739999999999995</v>
      </c>
      <c r="H1313" t="s">
        <v>28</v>
      </c>
      <c r="I1313" s="1">
        <v>41572</v>
      </c>
      <c r="J1313">
        <v>0</v>
      </c>
      <c r="K1313" t="s">
        <v>834</v>
      </c>
      <c r="L1313">
        <v>406</v>
      </c>
      <c r="M1313" s="1">
        <v>41006</v>
      </c>
      <c r="N1313" t="s">
        <v>838</v>
      </c>
      <c r="O1313" t="s">
        <v>947</v>
      </c>
      <c r="P1313" t="s">
        <v>949</v>
      </c>
      <c r="Q1313" t="str">
        <f>IF(Table4[[#This Row],[DaysLate]]="","NA",IF(Table4[[#This Row],[DaysLate]]&lt;=0,"On Time",IF(Table4[[#This Row],[DaysLate]]&lt;=30,"1-30 Days",IF(Table4[[#This Row],[DaysLate]]&lt;=60,"30-60 Days",IF(Table4[[#This Row],[DaysLate]]&lt;=90,"60-90 Days","90+ Days")))))</f>
        <v>On Time</v>
      </c>
      <c r="R1313">
        <f>IF(Table4[[#This Row],[DaysLate]]="","",IF(Table4[[#This Row],[DaysLate]]&gt;0,1,0))</f>
        <v>0</v>
      </c>
      <c r="S1313">
        <f>IF(Table4[[#This Row],[DisputedFlag]]="","",IF(Table4[[#This Row],[DisputedFlag]]="Yes",1,0))</f>
        <v>0</v>
      </c>
      <c r="T1313">
        <f>IF(Table4[[#This Row],[PaymentStatus]]="Open",1,0)</f>
        <v>0</v>
      </c>
      <c r="U1313">
        <f>IF(Table4[[#This Row],[InvoiceDate]]&lt;&gt;"",YEAR(Table4[[#This Row],[InvoiceDate]]),"")</f>
        <v>2013</v>
      </c>
    </row>
    <row r="1314" spans="1:21" x14ac:dyDescent="0.4">
      <c r="A1314" t="s">
        <v>1474</v>
      </c>
      <c r="B1314" t="s">
        <v>948</v>
      </c>
      <c r="C1314" t="s">
        <v>899</v>
      </c>
      <c r="D1314" s="1">
        <v>41249</v>
      </c>
      <c r="E1314" s="1">
        <v>41250</v>
      </c>
      <c r="F1314">
        <v>31.96</v>
      </c>
      <c r="H1314" t="s">
        <v>28</v>
      </c>
      <c r="I1314" s="1">
        <v>41249</v>
      </c>
      <c r="J1314">
        <v>1</v>
      </c>
      <c r="K1314" t="s">
        <v>834</v>
      </c>
      <c r="L1314">
        <v>897</v>
      </c>
      <c r="M1314" s="1">
        <v>41339</v>
      </c>
      <c r="N1314" t="s">
        <v>835</v>
      </c>
      <c r="O1314" t="s">
        <v>947</v>
      </c>
      <c r="P1314" t="s">
        <v>949</v>
      </c>
      <c r="Q1314" t="str">
        <f>IF(Table4[[#This Row],[DaysLate]]="","NA",IF(Table4[[#This Row],[DaysLate]]&lt;=0,"On Time",IF(Table4[[#This Row],[DaysLate]]&lt;=30,"1-30 Days",IF(Table4[[#This Row],[DaysLate]]&lt;=60,"30-60 Days",IF(Table4[[#This Row],[DaysLate]]&lt;=90,"60-90 Days","90+ Days")))))</f>
        <v>1-30 Days</v>
      </c>
      <c r="R1314">
        <f>IF(Table4[[#This Row],[DaysLate]]="","",IF(Table4[[#This Row],[DaysLate]]&gt;0,1,0))</f>
        <v>1</v>
      </c>
      <c r="S1314">
        <f>IF(Table4[[#This Row],[DisputedFlag]]="","",IF(Table4[[#This Row],[DisputedFlag]]="Yes",1,0))</f>
        <v>0</v>
      </c>
      <c r="T1314">
        <f>IF(Table4[[#This Row],[PaymentStatus]]="Open",1,0)</f>
        <v>0</v>
      </c>
      <c r="U1314">
        <f>IF(Table4[[#This Row],[InvoiceDate]]&lt;&gt;"",YEAR(Table4[[#This Row],[InvoiceDate]]),"")</f>
        <v>2012</v>
      </c>
    </row>
    <row r="1315" spans="1:21" x14ac:dyDescent="0.4">
      <c r="A1315" t="s">
        <v>1475</v>
      </c>
      <c r="B1315" t="s">
        <v>948</v>
      </c>
      <c r="C1315" t="s">
        <v>852</v>
      </c>
      <c r="D1315" s="1">
        <v>40943</v>
      </c>
      <c r="E1315" s="1">
        <v>40944</v>
      </c>
      <c r="F1315">
        <v>69.97</v>
      </c>
      <c r="H1315" t="s">
        <v>28</v>
      </c>
      <c r="I1315" s="1">
        <v>40943</v>
      </c>
      <c r="J1315">
        <v>0</v>
      </c>
      <c r="K1315" t="s">
        <v>834</v>
      </c>
      <c r="L1315">
        <v>391</v>
      </c>
      <c r="M1315" s="1">
        <v>41352</v>
      </c>
      <c r="N1315" t="s">
        <v>835</v>
      </c>
      <c r="O1315" t="s">
        <v>947</v>
      </c>
      <c r="P1315" t="s">
        <v>949</v>
      </c>
      <c r="Q1315" t="str">
        <f>IF(Table4[[#This Row],[DaysLate]]="","NA",IF(Table4[[#This Row],[DaysLate]]&lt;=0,"On Time",IF(Table4[[#This Row],[DaysLate]]&lt;=30,"1-30 Days",IF(Table4[[#This Row],[DaysLate]]&lt;=60,"30-60 Days",IF(Table4[[#This Row],[DaysLate]]&lt;=90,"60-90 Days","90+ Days")))))</f>
        <v>On Time</v>
      </c>
      <c r="R1315">
        <f>IF(Table4[[#This Row],[DaysLate]]="","",IF(Table4[[#This Row],[DaysLate]]&gt;0,1,0))</f>
        <v>0</v>
      </c>
      <c r="S1315">
        <f>IF(Table4[[#This Row],[DisputedFlag]]="","",IF(Table4[[#This Row],[DisputedFlag]]="Yes",1,0))</f>
        <v>0</v>
      </c>
      <c r="T1315">
        <f>IF(Table4[[#This Row],[PaymentStatus]]="Open",1,0)</f>
        <v>0</v>
      </c>
      <c r="U1315">
        <f>IF(Table4[[#This Row],[InvoiceDate]]&lt;&gt;"",YEAR(Table4[[#This Row],[InvoiceDate]]),"")</f>
        <v>2012</v>
      </c>
    </row>
    <row r="1316" spans="1:21" x14ac:dyDescent="0.4">
      <c r="A1316" t="s">
        <v>1476</v>
      </c>
      <c r="B1316" t="s">
        <v>948</v>
      </c>
      <c r="C1316" t="s">
        <v>879</v>
      </c>
      <c r="D1316" s="1">
        <v>41120</v>
      </c>
      <c r="E1316" s="1">
        <v>41150</v>
      </c>
      <c r="F1316">
        <v>74.95</v>
      </c>
      <c r="H1316" t="s">
        <v>28</v>
      </c>
      <c r="I1316" s="1">
        <v>41120</v>
      </c>
      <c r="J1316">
        <v>4</v>
      </c>
      <c r="K1316" t="s">
        <v>837</v>
      </c>
      <c r="L1316">
        <v>406</v>
      </c>
      <c r="M1316" s="1">
        <v>40985</v>
      </c>
      <c r="N1316" t="s">
        <v>838</v>
      </c>
      <c r="O1316" t="s">
        <v>947</v>
      </c>
      <c r="P1316" t="s">
        <v>949</v>
      </c>
      <c r="Q1316" t="str">
        <f>IF(Table4[[#This Row],[DaysLate]]="","NA",IF(Table4[[#This Row],[DaysLate]]&lt;=0,"On Time",IF(Table4[[#This Row],[DaysLate]]&lt;=30,"1-30 Days",IF(Table4[[#This Row],[DaysLate]]&lt;=60,"30-60 Days",IF(Table4[[#This Row],[DaysLate]]&lt;=90,"60-90 Days","90+ Days")))))</f>
        <v>1-30 Days</v>
      </c>
      <c r="R1316">
        <f>IF(Table4[[#This Row],[DaysLate]]="","",IF(Table4[[#This Row],[DaysLate]]&gt;0,1,0))</f>
        <v>1</v>
      </c>
      <c r="S1316">
        <f>IF(Table4[[#This Row],[DisputedFlag]]="","",IF(Table4[[#This Row],[DisputedFlag]]="Yes",1,0))</f>
        <v>1</v>
      </c>
      <c r="T1316">
        <f>IF(Table4[[#This Row],[PaymentStatus]]="Open",1,0)</f>
        <v>0</v>
      </c>
      <c r="U1316">
        <f>IF(Table4[[#This Row],[InvoiceDate]]&lt;&gt;"",YEAR(Table4[[#This Row],[InvoiceDate]]),"")</f>
        <v>2012</v>
      </c>
    </row>
    <row r="1317" spans="1:21" x14ac:dyDescent="0.4">
      <c r="A1317" t="s">
        <v>1477</v>
      </c>
      <c r="B1317" t="s">
        <v>948</v>
      </c>
      <c r="C1317" t="s">
        <v>859</v>
      </c>
      <c r="D1317" s="1">
        <v>41291</v>
      </c>
      <c r="E1317" s="1">
        <v>41321</v>
      </c>
      <c r="F1317">
        <v>62.12</v>
      </c>
      <c r="H1317" t="s">
        <v>28</v>
      </c>
      <c r="I1317" s="1">
        <v>41291</v>
      </c>
      <c r="J1317">
        <v>6</v>
      </c>
      <c r="K1317" t="s">
        <v>834</v>
      </c>
      <c r="L1317">
        <v>391</v>
      </c>
      <c r="M1317" s="1">
        <v>40971</v>
      </c>
      <c r="N1317" t="s">
        <v>838</v>
      </c>
      <c r="O1317" t="s">
        <v>947</v>
      </c>
      <c r="P1317" t="s">
        <v>949</v>
      </c>
      <c r="Q1317" t="str">
        <f>IF(Table4[[#This Row],[DaysLate]]="","NA",IF(Table4[[#This Row],[DaysLate]]&lt;=0,"On Time",IF(Table4[[#This Row],[DaysLate]]&lt;=30,"1-30 Days",IF(Table4[[#This Row],[DaysLate]]&lt;=60,"30-60 Days",IF(Table4[[#This Row],[DaysLate]]&lt;=90,"60-90 Days","90+ Days")))))</f>
        <v>1-30 Days</v>
      </c>
      <c r="R1317">
        <f>IF(Table4[[#This Row],[DaysLate]]="","",IF(Table4[[#This Row],[DaysLate]]&gt;0,1,0))</f>
        <v>1</v>
      </c>
      <c r="S1317">
        <f>IF(Table4[[#This Row],[DisputedFlag]]="","",IF(Table4[[#This Row],[DisputedFlag]]="Yes",1,0))</f>
        <v>0</v>
      </c>
      <c r="T1317">
        <f>IF(Table4[[#This Row],[PaymentStatus]]="Open",1,0)</f>
        <v>0</v>
      </c>
      <c r="U1317">
        <f>IF(Table4[[#This Row],[InvoiceDate]]&lt;&gt;"",YEAR(Table4[[#This Row],[InvoiceDate]]),"")</f>
        <v>2013</v>
      </c>
    </row>
    <row r="1318" spans="1:21" x14ac:dyDescent="0.4">
      <c r="A1318" t="s">
        <v>1478</v>
      </c>
      <c r="B1318" t="s">
        <v>948</v>
      </c>
      <c r="C1318" t="s">
        <v>874</v>
      </c>
      <c r="D1318" s="1">
        <v>41266</v>
      </c>
      <c r="E1318" s="1">
        <v>41296</v>
      </c>
      <c r="F1318">
        <v>62.58</v>
      </c>
      <c r="H1318" t="s">
        <v>28</v>
      </c>
      <c r="I1318" s="1">
        <v>41266</v>
      </c>
      <c r="J1318">
        <v>0</v>
      </c>
      <c r="K1318" t="s">
        <v>834</v>
      </c>
      <c r="L1318">
        <v>391</v>
      </c>
      <c r="M1318" s="1">
        <v>41224</v>
      </c>
      <c r="N1318" t="s">
        <v>838</v>
      </c>
      <c r="O1318" t="s">
        <v>947</v>
      </c>
      <c r="P1318" t="s">
        <v>949</v>
      </c>
      <c r="Q1318" t="str">
        <f>IF(Table4[[#This Row],[DaysLate]]="","NA",IF(Table4[[#This Row],[DaysLate]]&lt;=0,"On Time",IF(Table4[[#This Row],[DaysLate]]&lt;=30,"1-30 Days",IF(Table4[[#This Row],[DaysLate]]&lt;=60,"30-60 Days",IF(Table4[[#This Row],[DaysLate]]&lt;=90,"60-90 Days","90+ Days")))))</f>
        <v>On Time</v>
      </c>
      <c r="R1318">
        <f>IF(Table4[[#This Row],[DaysLate]]="","",IF(Table4[[#This Row],[DaysLate]]&gt;0,1,0))</f>
        <v>0</v>
      </c>
      <c r="S1318">
        <f>IF(Table4[[#This Row],[DisputedFlag]]="","",IF(Table4[[#This Row],[DisputedFlag]]="Yes",1,0))</f>
        <v>0</v>
      </c>
      <c r="T1318">
        <f>IF(Table4[[#This Row],[PaymentStatus]]="Open",1,0)</f>
        <v>0</v>
      </c>
      <c r="U1318">
        <f>IF(Table4[[#This Row],[InvoiceDate]]&lt;&gt;"",YEAR(Table4[[#This Row],[InvoiceDate]]),"")</f>
        <v>2012</v>
      </c>
    </row>
    <row r="1319" spans="1:21" x14ac:dyDescent="0.4">
      <c r="A1319" t="s">
        <v>1479</v>
      </c>
      <c r="B1319" t="s">
        <v>948</v>
      </c>
      <c r="C1319" t="s">
        <v>899</v>
      </c>
      <c r="D1319" s="1">
        <v>41348</v>
      </c>
      <c r="E1319" s="1">
        <v>41378</v>
      </c>
      <c r="F1319">
        <v>47.82</v>
      </c>
      <c r="H1319" t="s">
        <v>28</v>
      </c>
      <c r="I1319" s="1">
        <v>41348</v>
      </c>
      <c r="J1319">
        <v>0</v>
      </c>
      <c r="K1319" t="s">
        <v>834</v>
      </c>
      <c r="L1319">
        <v>897</v>
      </c>
      <c r="M1319" s="1">
        <v>41339</v>
      </c>
      <c r="N1319" t="s">
        <v>835</v>
      </c>
      <c r="O1319" t="s">
        <v>947</v>
      </c>
      <c r="P1319" t="s">
        <v>949</v>
      </c>
      <c r="Q1319" t="str">
        <f>IF(Table4[[#This Row],[DaysLate]]="","NA",IF(Table4[[#This Row],[DaysLate]]&lt;=0,"On Time",IF(Table4[[#This Row],[DaysLate]]&lt;=30,"1-30 Days",IF(Table4[[#This Row],[DaysLate]]&lt;=60,"30-60 Days",IF(Table4[[#This Row],[DaysLate]]&lt;=90,"60-90 Days","90+ Days")))))</f>
        <v>On Time</v>
      </c>
      <c r="R1319">
        <f>IF(Table4[[#This Row],[DaysLate]]="","",IF(Table4[[#This Row],[DaysLate]]&gt;0,1,0))</f>
        <v>0</v>
      </c>
      <c r="S1319">
        <f>IF(Table4[[#This Row],[DisputedFlag]]="","",IF(Table4[[#This Row],[DisputedFlag]]="Yes",1,0))</f>
        <v>0</v>
      </c>
      <c r="T1319">
        <f>IF(Table4[[#This Row],[PaymentStatus]]="Open",1,0)</f>
        <v>0</v>
      </c>
      <c r="U1319">
        <f>IF(Table4[[#This Row],[InvoiceDate]]&lt;&gt;"",YEAR(Table4[[#This Row],[InvoiceDate]]),"")</f>
        <v>2013</v>
      </c>
    </row>
    <row r="1320" spans="1:21" x14ac:dyDescent="0.4">
      <c r="A1320" t="s">
        <v>1480</v>
      </c>
      <c r="B1320" t="s">
        <v>948</v>
      </c>
      <c r="C1320" t="s">
        <v>899</v>
      </c>
      <c r="D1320" s="1">
        <v>41058</v>
      </c>
      <c r="E1320" s="1">
        <v>41088</v>
      </c>
      <c r="F1320">
        <v>57.07</v>
      </c>
      <c r="H1320" t="s">
        <v>28</v>
      </c>
      <c r="I1320" s="1">
        <v>41058</v>
      </c>
      <c r="J1320">
        <v>0</v>
      </c>
      <c r="K1320" t="s">
        <v>834</v>
      </c>
      <c r="L1320">
        <v>897</v>
      </c>
      <c r="M1320" s="1">
        <v>41339</v>
      </c>
      <c r="N1320" t="s">
        <v>835</v>
      </c>
      <c r="O1320" t="s">
        <v>947</v>
      </c>
      <c r="P1320" t="s">
        <v>949</v>
      </c>
      <c r="Q1320" t="str">
        <f>IF(Table4[[#This Row],[DaysLate]]="","NA",IF(Table4[[#This Row],[DaysLate]]&lt;=0,"On Time",IF(Table4[[#This Row],[DaysLate]]&lt;=30,"1-30 Days",IF(Table4[[#This Row],[DaysLate]]&lt;=60,"30-60 Days",IF(Table4[[#This Row],[DaysLate]]&lt;=90,"60-90 Days","90+ Days")))))</f>
        <v>On Time</v>
      </c>
      <c r="R1320">
        <f>IF(Table4[[#This Row],[DaysLate]]="","",IF(Table4[[#This Row],[DaysLate]]&gt;0,1,0))</f>
        <v>0</v>
      </c>
      <c r="S1320">
        <f>IF(Table4[[#This Row],[DisputedFlag]]="","",IF(Table4[[#This Row],[DisputedFlag]]="Yes",1,0))</f>
        <v>0</v>
      </c>
      <c r="T1320">
        <f>IF(Table4[[#This Row],[PaymentStatus]]="Open",1,0)</f>
        <v>0</v>
      </c>
      <c r="U1320">
        <f>IF(Table4[[#This Row],[InvoiceDate]]&lt;&gt;"",YEAR(Table4[[#This Row],[InvoiceDate]]),"")</f>
        <v>2012</v>
      </c>
    </row>
    <row r="1321" spans="1:21" x14ac:dyDescent="0.4">
      <c r="A1321" t="s">
        <v>1481</v>
      </c>
      <c r="B1321" t="s">
        <v>948</v>
      </c>
      <c r="C1321" t="s">
        <v>857</v>
      </c>
      <c r="D1321" s="1">
        <v>41382</v>
      </c>
      <c r="E1321" s="1">
        <v>41412</v>
      </c>
      <c r="F1321">
        <v>56.17</v>
      </c>
      <c r="H1321" t="s">
        <v>28</v>
      </c>
      <c r="I1321" s="1">
        <v>41382</v>
      </c>
      <c r="J1321">
        <v>0</v>
      </c>
      <c r="K1321" t="s">
        <v>834</v>
      </c>
      <c r="L1321">
        <v>818</v>
      </c>
      <c r="M1321" s="1">
        <v>41283</v>
      </c>
      <c r="N1321" t="s">
        <v>835</v>
      </c>
      <c r="O1321" t="s">
        <v>947</v>
      </c>
      <c r="P1321" t="s">
        <v>949</v>
      </c>
      <c r="Q1321" t="str">
        <f>IF(Table4[[#This Row],[DaysLate]]="","NA",IF(Table4[[#This Row],[DaysLate]]&lt;=0,"On Time",IF(Table4[[#This Row],[DaysLate]]&lt;=30,"1-30 Days",IF(Table4[[#This Row],[DaysLate]]&lt;=60,"30-60 Days",IF(Table4[[#This Row],[DaysLate]]&lt;=90,"60-90 Days","90+ Days")))))</f>
        <v>On Time</v>
      </c>
      <c r="R1321">
        <f>IF(Table4[[#This Row],[DaysLate]]="","",IF(Table4[[#This Row],[DaysLate]]&gt;0,1,0))</f>
        <v>0</v>
      </c>
      <c r="S1321">
        <f>IF(Table4[[#This Row],[DisputedFlag]]="","",IF(Table4[[#This Row],[DisputedFlag]]="Yes",1,0))</f>
        <v>0</v>
      </c>
      <c r="T1321">
        <f>IF(Table4[[#This Row],[PaymentStatus]]="Open",1,0)</f>
        <v>0</v>
      </c>
      <c r="U1321">
        <f>IF(Table4[[#This Row],[InvoiceDate]]&lt;&gt;"",YEAR(Table4[[#This Row],[InvoiceDate]]),"")</f>
        <v>2013</v>
      </c>
    </row>
    <row r="1322" spans="1:21" x14ac:dyDescent="0.4">
      <c r="A1322" t="s">
        <v>1482</v>
      </c>
      <c r="B1322" t="s">
        <v>948</v>
      </c>
      <c r="C1322" t="s">
        <v>872</v>
      </c>
      <c r="D1322" s="1">
        <v>41354</v>
      </c>
      <c r="E1322" s="1">
        <v>41384</v>
      </c>
      <c r="F1322">
        <v>83.02</v>
      </c>
      <c r="H1322" t="s">
        <v>28</v>
      </c>
      <c r="I1322" s="1">
        <v>41354</v>
      </c>
      <c r="J1322">
        <v>0</v>
      </c>
      <c r="K1322" t="s">
        <v>834</v>
      </c>
      <c r="L1322">
        <v>818</v>
      </c>
      <c r="M1322" s="1">
        <v>41193</v>
      </c>
      <c r="N1322" t="s">
        <v>838</v>
      </c>
      <c r="O1322" t="s">
        <v>947</v>
      </c>
      <c r="P1322" t="s">
        <v>949</v>
      </c>
      <c r="Q1322" t="str">
        <f>IF(Table4[[#This Row],[DaysLate]]="","NA",IF(Table4[[#This Row],[DaysLate]]&lt;=0,"On Time",IF(Table4[[#This Row],[DaysLate]]&lt;=30,"1-30 Days",IF(Table4[[#This Row],[DaysLate]]&lt;=60,"30-60 Days",IF(Table4[[#This Row],[DaysLate]]&lt;=90,"60-90 Days","90+ Days")))))</f>
        <v>On Time</v>
      </c>
      <c r="R1322">
        <f>IF(Table4[[#This Row],[DaysLate]]="","",IF(Table4[[#This Row],[DaysLate]]&gt;0,1,0))</f>
        <v>0</v>
      </c>
      <c r="S1322">
        <f>IF(Table4[[#This Row],[DisputedFlag]]="","",IF(Table4[[#This Row],[DisputedFlag]]="Yes",1,0))</f>
        <v>0</v>
      </c>
      <c r="T1322">
        <f>IF(Table4[[#This Row],[PaymentStatus]]="Open",1,0)</f>
        <v>0</v>
      </c>
      <c r="U1322">
        <f>IF(Table4[[#This Row],[InvoiceDate]]&lt;&gt;"",YEAR(Table4[[#This Row],[InvoiceDate]]),"")</f>
        <v>2013</v>
      </c>
    </row>
    <row r="1323" spans="1:21" x14ac:dyDescent="0.4">
      <c r="A1323" t="s">
        <v>1483</v>
      </c>
      <c r="B1323" t="s">
        <v>948</v>
      </c>
      <c r="C1323" t="s">
        <v>918</v>
      </c>
      <c r="D1323" s="1">
        <v>41238</v>
      </c>
      <c r="E1323" s="1">
        <v>41268</v>
      </c>
      <c r="F1323">
        <v>73.099999999999994</v>
      </c>
      <c r="H1323" t="s">
        <v>28</v>
      </c>
      <c r="I1323" s="1">
        <v>41238</v>
      </c>
      <c r="J1323">
        <v>19</v>
      </c>
      <c r="K1323" t="s">
        <v>834</v>
      </c>
      <c r="L1323">
        <v>818</v>
      </c>
      <c r="M1323" s="1">
        <v>41349</v>
      </c>
      <c r="N1323" t="s">
        <v>835</v>
      </c>
      <c r="O1323" t="s">
        <v>947</v>
      </c>
      <c r="P1323" t="s">
        <v>949</v>
      </c>
      <c r="Q1323" t="str">
        <f>IF(Table4[[#This Row],[DaysLate]]="","NA",IF(Table4[[#This Row],[DaysLate]]&lt;=0,"On Time",IF(Table4[[#This Row],[DaysLate]]&lt;=30,"1-30 Days",IF(Table4[[#This Row],[DaysLate]]&lt;=60,"30-60 Days",IF(Table4[[#This Row],[DaysLate]]&lt;=90,"60-90 Days","90+ Days")))))</f>
        <v>1-30 Days</v>
      </c>
      <c r="R1323">
        <f>IF(Table4[[#This Row],[DaysLate]]="","",IF(Table4[[#This Row],[DaysLate]]&gt;0,1,0))</f>
        <v>1</v>
      </c>
      <c r="S1323">
        <f>IF(Table4[[#This Row],[DisputedFlag]]="","",IF(Table4[[#This Row],[DisputedFlag]]="Yes",1,0))</f>
        <v>0</v>
      </c>
      <c r="T1323">
        <f>IF(Table4[[#This Row],[PaymentStatus]]="Open",1,0)</f>
        <v>0</v>
      </c>
      <c r="U1323">
        <f>IF(Table4[[#This Row],[InvoiceDate]]&lt;&gt;"",YEAR(Table4[[#This Row],[InvoiceDate]]),"")</f>
        <v>2012</v>
      </c>
    </row>
    <row r="1324" spans="1:21" x14ac:dyDescent="0.4">
      <c r="A1324" t="s">
        <v>1484</v>
      </c>
      <c r="B1324" t="s">
        <v>948</v>
      </c>
      <c r="C1324" t="s">
        <v>887</v>
      </c>
      <c r="D1324" s="1">
        <v>41068</v>
      </c>
      <c r="E1324" s="1">
        <v>41038</v>
      </c>
      <c r="F1324">
        <v>92.36</v>
      </c>
      <c r="H1324" t="s">
        <v>28</v>
      </c>
      <c r="I1324" s="1">
        <v>41068</v>
      </c>
      <c r="J1324">
        <v>0</v>
      </c>
      <c r="K1324" t="s">
        <v>834</v>
      </c>
      <c r="L1324">
        <v>406</v>
      </c>
      <c r="M1324" s="1">
        <v>41048</v>
      </c>
      <c r="N1324" t="s">
        <v>838</v>
      </c>
      <c r="O1324" t="s">
        <v>947</v>
      </c>
      <c r="P1324" t="s">
        <v>949</v>
      </c>
      <c r="Q1324" t="str">
        <f>IF(Table4[[#This Row],[DaysLate]]="","NA",IF(Table4[[#This Row],[DaysLate]]&lt;=0,"On Time",IF(Table4[[#This Row],[DaysLate]]&lt;=30,"1-30 Days",IF(Table4[[#This Row],[DaysLate]]&lt;=60,"30-60 Days",IF(Table4[[#This Row],[DaysLate]]&lt;=90,"60-90 Days","90+ Days")))))</f>
        <v>On Time</v>
      </c>
      <c r="R1324">
        <f>IF(Table4[[#This Row],[DaysLate]]="","",IF(Table4[[#This Row],[DaysLate]]&gt;0,1,0))</f>
        <v>0</v>
      </c>
      <c r="S1324">
        <f>IF(Table4[[#This Row],[DisputedFlag]]="","",IF(Table4[[#This Row],[DisputedFlag]]="Yes",1,0))</f>
        <v>0</v>
      </c>
      <c r="T1324">
        <f>IF(Table4[[#This Row],[PaymentStatus]]="Open",1,0)</f>
        <v>0</v>
      </c>
      <c r="U1324">
        <f>IF(Table4[[#This Row],[InvoiceDate]]&lt;&gt;"",YEAR(Table4[[#This Row],[InvoiceDate]]),"")</f>
        <v>2012</v>
      </c>
    </row>
    <row r="1325" spans="1:21" x14ac:dyDescent="0.4">
      <c r="A1325" t="s">
        <v>1485</v>
      </c>
      <c r="B1325" t="s">
        <v>948</v>
      </c>
      <c r="C1325" t="s">
        <v>850</v>
      </c>
      <c r="D1325" s="1">
        <v>40933</v>
      </c>
      <c r="E1325" s="1">
        <v>40963</v>
      </c>
      <c r="F1325">
        <v>22.09</v>
      </c>
      <c r="H1325" t="s">
        <v>28</v>
      </c>
      <c r="I1325" s="1">
        <v>40933</v>
      </c>
      <c r="J1325">
        <v>11</v>
      </c>
      <c r="K1325" t="s">
        <v>834</v>
      </c>
      <c r="L1325">
        <v>406</v>
      </c>
      <c r="M1325" s="1">
        <v>41401</v>
      </c>
      <c r="N1325" t="s">
        <v>835</v>
      </c>
      <c r="O1325" t="s">
        <v>947</v>
      </c>
      <c r="P1325" t="s">
        <v>949</v>
      </c>
      <c r="Q1325" t="str">
        <f>IF(Table4[[#This Row],[DaysLate]]="","NA",IF(Table4[[#This Row],[DaysLate]]&lt;=0,"On Time",IF(Table4[[#This Row],[DaysLate]]&lt;=30,"1-30 Days",IF(Table4[[#This Row],[DaysLate]]&lt;=60,"30-60 Days",IF(Table4[[#This Row],[DaysLate]]&lt;=90,"60-90 Days","90+ Days")))))</f>
        <v>1-30 Days</v>
      </c>
      <c r="R1325">
        <f>IF(Table4[[#This Row],[DaysLate]]="","",IF(Table4[[#This Row],[DaysLate]]&gt;0,1,0))</f>
        <v>1</v>
      </c>
      <c r="S1325">
        <f>IF(Table4[[#This Row],[DisputedFlag]]="","",IF(Table4[[#This Row],[DisputedFlag]]="Yes",1,0))</f>
        <v>0</v>
      </c>
      <c r="T1325">
        <f>IF(Table4[[#This Row],[PaymentStatus]]="Open",1,0)</f>
        <v>0</v>
      </c>
      <c r="U1325">
        <f>IF(Table4[[#This Row],[InvoiceDate]]&lt;&gt;"",YEAR(Table4[[#This Row],[InvoiceDate]]),"")</f>
        <v>2012</v>
      </c>
    </row>
    <row r="1326" spans="1:21" x14ac:dyDescent="0.4">
      <c r="A1326" t="s">
        <v>1486</v>
      </c>
      <c r="B1326" t="s">
        <v>948</v>
      </c>
      <c r="C1326" t="s">
        <v>840</v>
      </c>
      <c r="D1326" s="1">
        <v>41434</v>
      </c>
      <c r="E1326" s="1">
        <v>41435</v>
      </c>
      <c r="F1326">
        <v>114.54</v>
      </c>
      <c r="H1326" t="s">
        <v>28</v>
      </c>
      <c r="I1326" s="1">
        <v>41434</v>
      </c>
      <c r="J1326">
        <v>5</v>
      </c>
      <c r="K1326" t="s">
        <v>834</v>
      </c>
      <c r="L1326">
        <v>406</v>
      </c>
      <c r="M1326" s="1">
        <v>41064</v>
      </c>
      <c r="N1326" t="s">
        <v>838</v>
      </c>
      <c r="O1326" t="s">
        <v>947</v>
      </c>
      <c r="P1326" t="s">
        <v>949</v>
      </c>
      <c r="Q1326" t="str">
        <f>IF(Table4[[#This Row],[DaysLate]]="","NA",IF(Table4[[#This Row],[DaysLate]]&lt;=0,"On Time",IF(Table4[[#This Row],[DaysLate]]&lt;=30,"1-30 Days",IF(Table4[[#This Row],[DaysLate]]&lt;=60,"30-60 Days",IF(Table4[[#This Row],[DaysLate]]&lt;=90,"60-90 Days","90+ Days")))))</f>
        <v>1-30 Days</v>
      </c>
      <c r="R1326">
        <f>IF(Table4[[#This Row],[DaysLate]]="","",IF(Table4[[#This Row],[DaysLate]]&gt;0,1,0))</f>
        <v>1</v>
      </c>
      <c r="S1326">
        <f>IF(Table4[[#This Row],[DisputedFlag]]="","",IF(Table4[[#This Row],[DisputedFlag]]="Yes",1,0))</f>
        <v>0</v>
      </c>
      <c r="T1326">
        <f>IF(Table4[[#This Row],[PaymentStatus]]="Open",1,0)</f>
        <v>0</v>
      </c>
      <c r="U1326">
        <f>IF(Table4[[#This Row],[InvoiceDate]]&lt;&gt;"",YEAR(Table4[[#This Row],[InvoiceDate]]),"")</f>
        <v>2013</v>
      </c>
    </row>
    <row r="1327" spans="1:21" x14ac:dyDescent="0.4">
      <c r="A1327" t="s">
        <v>1487</v>
      </c>
      <c r="B1327" t="s">
        <v>948</v>
      </c>
      <c r="C1327" t="s">
        <v>865</v>
      </c>
      <c r="D1327" s="1">
        <v>41299</v>
      </c>
      <c r="E1327" s="1">
        <v>41329</v>
      </c>
      <c r="F1327">
        <v>79.790000000000006</v>
      </c>
      <c r="H1327" t="s">
        <v>28</v>
      </c>
      <c r="I1327" s="1">
        <v>41299</v>
      </c>
      <c r="J1327">
        <v>6</v>
      </c>
      <c r="K1327" t="s">
        <v>837</v>
      </c>
      <c r="L1327">
        <v>391</v>
      </c>
      <c r="M1327" s="1">
        <v>41180</v>
      </c>
      <c r="N1327" t="s">
        <v>838</v>
      </c>
      <c r="O1327" t="s">
        <v>947</v>
      </c>
      <c r="P1327" t="s">
        <v>949</v>
      </c>
      <c r="Q1327" t="str">
        <f>IF(Table4[[#This Row],[DaysLate]]="","NA",IF(Table4[[#This Row],[DaysLate]]&lt;=0,"On Time",IF(Table4[[#This Row],[DaysLate]]&lt;=30,"1-30 Days",IF(Table4[[#This Row],[DaysLate]]&lt;=60,"30-60 Days",IF(Table4[[#This Row],[DaysLate]]&lt;=90,"60-90 Days","90+ Days")))))</f>
        <v>1-30 Days</v>
      </c>
      <c r="R1327">
        <f>IF(Table4[[#This Row],[DaysLate]]="","",IF(Table4[[#This Row],[DaysLate]]&gt;0,1,0))</f>
        <v>1</v>
      </c>
      <c r="S1327">
        <f>IF(Table4[[#This Row],[DisputedFlag]]="","",IF(Table4[[#This Row],[DisputedFlag]]="Yes",1,0))</f>
        <v>1</v>
      </c>
      <c r="T1327">
        <f>IF(Table4[[#This Row],[PaymentStatus]]="Open",1,0)</f>
        <v>0</v>
      </c>
      <c r="U1327">
        <f>IF(Table4[[#This Row],[InvoiceDate]]&lt;&gt;"",YEAR(Table4[[#This Row],[InvoiceDate]]),"")</f>
        <v>2013</v>
      </c>
    </row>
    <row r="1328" spans="1:21" x14ac:dyDescent="0.4">
      <c r="A1328" t="s">
        <v>1488</v>
      </c>
      <c r="B1328" t="s">
        <v>948</v>
      </c>
      <c r="C1328" t="s">
        <v>913</v>
      </c>
      <c r="D1328" s="1">
        <v>41387</v>
      </c>
      <c r="E1328" s="1">
        <v>41417</v>
      </c>
      <c r="F1328">
        <v>73.709999999999994</v>
      </c>
      <c r="H1328" t="s">
        <v>28</v>
      </c>
      <c r="I1328" s="1">
        <v>41387</v>
      </c>
      <c r="J1328">
        <v>0</v>
      </c>
      <c r="K1328" t="s">
        <v>834</v>
      </c>
      <c r="L1328">
        <v>818</v>
      </c>
      <c r="M1328" s="1">
        <v>41470</v>
      </c>
      <c r="N1328" t="s">
        <v>835</v>
      </c>
      <c r="O1328" t="s">
        <v>947</v>
      </c>
      <c r="P1328" t="s">
        <v>949</v>
      </c>
      <c r="Q1328" t="str">
        <f>IF(Table4[[#This Row],[DaysLate]]="","NA",IF(Table4[[#This Row],[DaysLate]]&lt;=0,"On Time",IF(Table4[[#This Row],[DaysLate]]&lt;=30,"1-30 Days",IF(Table4[[#This Row],[DaysLate]]&lt;=60,"30-60 Days",IF(Table4[[#This Row],[DaysLate]]&lt;=90,"60-90 Days","90+ Days")))))</f>
        <v>On Time</v>
      </c>
      <c r="R1328">
        <f>IF(Table4[[#This Row],[DaysLate]]="","",IF(Table4[[#This Row],[DaysLate]]&gt;0,1,0))</f>
        <v>0</v>
      </c>
      <c r="S1328">
        <f>IF(Table4[[#This Row],[DisputedFlag]]="","",IF(Table4[[#This Row],[DisputedFlag]]="Yes",1,0))</f>
        <v>0</v>
      </c>
      <c r="T1328">
        <f>IF(Table4[[#This Row],[PaymentStatus]]="Open",1,0)</f>
        <v>0</v>
      </c>
      <c r="U1328">
        <f>IF(Table4[[#This Row],[InvoiceDate]]&lt;&gt;"",YEAR(Table4[[#This Row],[InvoiceDate]]),"")</f>
        <v>2013</v>
      </c>
    </row>
    <row r="1329" spans="1:21" x14ac:dyDescent="0.4">
      <c r="A1329" t="s">
        <v>1489</v>
      </c>
      <c r="B1329" t="s">
        <v>948</v>
      </c>
      <c r="C1329" t="s">
        <v>850</v>
      </c>
      <c r="D1329" s="1">
        <v>41058</v>
      </c>
      <c r="E1329" s="1">
        <v>41088</v>
      </c>
      <c r="F1329">
        <v>55.55</v>
      </c>
      <c r="H1329" t="s">
        <v>28</v>
      </c>
      <c r="I1329" s="1">
        <v>41058</v>
      </c>
      <c r="J1329">
        <v>6</v>
      </c>
      <c r="K1329" t="s">
        <v>834</v>
      </c>
      <c r="L1329">
        <v>406</v>
      </c>
      <c r="M1329" s="1">
        <v>41401</v>
      </c>
      <c r="N1329" t="s">
        <v>835</v>
      </c>
      <c r="O1329" t="s">
        <v>947</v>
      </c>
      <c r="P1329" t="s">
        <v>949</v>
      </c>
      <c r="Q1329" t="str">
        <f>IF(Table4[[#This Row],[DaysLate]]="","NA",IF(Table4[[#This Row],[DaysLate]]&lt;=0,"On Time",IF(Table4[[#This Row],[DaysLate]]&lt;=30,"1-30 Days",IF(Table4[[#This Row],[DaysLate]]&lt;=60,"30-60 Days",IF(Table4[[#This Row],[DaysLate]]&lt;=90,"60-90 Days","90+ Days")))))</f>
        <v>1-30 Days</v>
      </c>
      <c r="R1329">
        <f>IF(Table4[[#This Row],[DaysLate]]="","",IF(Table4[[#This Row],[DaysLate]]&gt;0,1,0))</f>
        <v>1</v>
      </c>
      <c r="S1329">
        <f>IF(Table4[[#This Row],[DisputedFlag]]="","",IF(Table4[[#This Row],[DisputedFlag]]="Yes",1,0))</f>
        <v>0</v>
      </c>
      <c r="T1329">
        <f>IF(Table4[[#This Row],[PaymentStatus]]="Open",1,0)</f>
        <v>0</v>
      </c>
      <c r="U1329">
        <f>IF(Table4[[#This Row],[InvoiceDate]]&lt;&gt;"",YEAR(Table4[[#This Row],[InvoiceDate]]),"")</f>
        <v>2012</v>
      </c>
    </row>
    <row r="1330" spans="1:21" x14ac:dyDescent="0.4">
      <c r="A1330" t="s">
        <v>1490</v>
      </c>
      <c r="B1330" t="s">
        <v>948</v>
      </c>
      <c r="C1330" t="s">
        <v>860</v>
      </c>
      <c r="D1330" s="1">
        <v>41586</v>
      </c>
      <c r="E1330" s="1">
        <v>41556</v>
      </c>
      <c r="F1330">
        <v>67.34</v>
      </c>
      <c r="H1330" t="s">
        <v>28</v>
      </c>
      <c r="I1330" s="1">
        <v>41586</v>
      </c>
      <c r="J1330">
        <v>4</v>
      </c>
      <c r="K1330" t="s">
        <v>834</v>
      </c>
      <c r="L1330">
        <v>818</v>
      </c>
      <c r="M1330" s="1">
        <v>40960</v>
      </c>
      <c r="N1330" t="s">
        <v>838</v>
      </c>
      <c r="O1330" t="s">
        <v>947</v>
      </c>
      <c r="P1330" t="s">
        <v>949</v>
      </c>
      <c r="Q1330" t="str">
        <f>IF(Table4[[#This Row],[DaysLate]]="","NA",IF(Table4[[#This Row],[DaysLate]]&lt;=0,"On Time",IF(Table4[[#This Row],[DaysLate]]&lt;=30,"1-30 Days",IF(Table4[[#This Row],[DaysLate]]&lt;=60,"30-60 Days",IF(Table4[[#This Row],[DaysLate]]&lt;=90,"60-90 Days","90+ Days")))))</f>
        <v>1-30 Days</v>
      </c>
      <c r="R1330">
        <f>IF(Table4[[#This Row],[DaysLate]]="","",IF(Table4[[#This Row],[DaysLate]]&gt;0,1,0))</f>
        <v>1</v>
      </c>
      <c r="S1330">
        <f>IF(Table4[[#This Row],[DisputedFlag]]="","",IF(Table4[[#This Row],[DisputedFlag]]="Yes",1,0))</f>
        <v>0</v>
      </c>
      <c r="T1330">
        <f>IF(Table4[[#This Row],[PaymentStatus]]="Open",1,0)</f>
        <v>0</v>
      </c>
      <c r="U1330">
        <f>IF(Table4[[#This Row],[InvoiceDate]]&lt;&gt;"",YEAR(Table4[[#This Row],[InvoiceDate]]),"")</f>
        <v>2013</v>
      </c>
    </row>
    <row r="1331" spans="1:21" x14ac:dyDescent="0.4">
      <c r="A1331" t="s">
        <v>1491</v>
      </c>
      <c r="B1331" t="s">
        <v>948</v>
      </c>
      <c r="C1331" t="s">
        <v>935</v>
      </c>
      <c r="D1331" s="1">
        <v>41048</v>
      </c>
      <c r="E1331" s="1">
        <v>41078</v>
      </c>
      <c r="F1331">
        <v>68.89</v>
      </c>
      <c r="H1331" t="s">
        <v>28</v>
      </c>
      <c r="I1331" s="1">
        <v>41048</v>
      </c>
      <c r="J1331">
        <v>0</v>
      </c>
      <c r="K1331" t="s">
        <v>837</v>
      </c>
      <c r="L1331">
        <v>406</v>
      </c>
      <c r="M1331" s="1">
        <v>41194</v>
      </c>
      <c r="N1331" t="s">
        <v>835</v>
      </c>
      <c r="O1331" t="s">
        <v>947</v>
      </c>
      <c r="P1331" t="s">
        <v>949</v>
      </c>
      <c r="Q1331" t="str">
        <f>IF(Table4[[#This Row],[DaysLate]]="","NA",IF(Table4[[#This Row],[DaysLate]]&lt;=0,"On Time",IF(Table4[[#This Row],[DaysLate]]&lt;=30,"1-30 Days",IF(Table4[[#This Row],[DaysLate]]&lt;=60,"30-60 Days",IF(Table4[[#This Row],[DaysLate]]&lt;=90,"60-90 Days","90+ Days")))))</f>
        <v>On Time</v>
      </c>
      <c r="R1331">
        <f>IF(Table4[[#This Row],[DaysLate]]="","",IF(Table4[[#This Row],[DaysLate]]&gt;0,1,0))</f>
        <v>0</v>
      </c>
      <c r="S1331">
        <f>IF(Table4[[#This Row],[DisputedFlag]]="","",IF(Table4[[#This Row],[DisputedFlag]]="Yes",1,0))</f>
        <v>1</v>
      </c>
      <c r="T1331">
        <f>IF(Table4[[#This Row],[PaymentStatus]]="Open",1,0)</f>
        <v>0</v>
      </c>
      <c r="U1331">
        <f>IF(Table4[[#This Row],[InvoiceDate]]&lt;&gt;"",YEAR(Table4[[#This Row],[InvoiceDate]]),"")</f>
        <v>2012</v>
      </c>
    </row>
    <row r="1332" spans="1:21" x14ac:dyDescent="0.4">
      <c r="A1332" t="s">
        <v>1492</v>
      </c>
      <c r="B1332" t="s">
        <v>948</v>
      </c>
      <c r="C1332" t="s">
        <v>895</v>
      </c>
      <c r="D1332" s="1">
        <v>41596</v>
      </c>
      <c r="E1332" s="1">
        <v>41626</v>
      </c>
      <c r="F1332">
        <v>60.46</v>
      </c>
      <c r="H1332" t="s">
        <v>28</v>
      </c>
      <c r="I1332" s="1">
        <v>41596</v>
      </c>
      <c r="J1332">
        <v>0</v>
      </c>
      <c r="K1332" t="s">
        <v>834</v>
      </c>
      <c r="L1332">
        <v>391</v>
      </c>
      <c r="M1332" s="1">
        <v>41532</v>
      </c>
      <c r="N1332" t="s">
        <v>838</v>
      </c>
      <c r="O1332" t="s">
        <v>947</v>
      </c>
      <c r="P1332" t="s">
        <v>949</v>
      </c>
      <c r="Q1332" t="str">
        <f>IF(Table4[[#This Row],[DaysLate]]="","NA",IF(Table4[[#This Row],[DaysLate]]&lt;=0,"On Time",IF(Table4[[#This Row],[DaysLate]]&lt;=30,"1-30 Days",IF(Table4[[#This Row],[DaysLate]]&lt;=60,"30-60 Days",IF(Table4[[#This Row],[DaysLate]]&lt;=90,"60-90 Days","90+ Days")))))</f>
        <v>On Time</v>
      </c>
      <c r="R1332">
        <f>IF(Table4[[#This Row],[DaysLate]]="","",IF(Table4[[#This Row],[DaysLate]]&gt;0,1,0))</f>
        <v>0</v>
      </c>
      <c r="S1332">
        <f>IF(Table4[[#This Row],[DisputedFlag]]="","",IF(Table4[[#This Row],[DisputedFlag]]="Yes",1,0))</f>
        <v>0</v>
      </c>
      <c r="T1332">
        <f>IF(Table4[[#This Row],[PaymentStatus]]="Open",1,0)</f>
        <v>0</v>
      </c>
      <c r="U1332">
        <f>IF(Table4[[#This Row],[InvoiceDate]]&lt;&gt;"",YEAR(Table4[[#This Row],[InvoiceDate]]),"")</f>
        <v>2013</v>
      </c>
    </row>
    <row r="1333" spans="1:21" x14ac:dyDescent="0.4">
      <c r="A1333" t="s">
        <v>1493</v>
      </c>
      <c r="B1333" t="s">
        <v>948</v>
      </c>
      <c r="C1333" t="s">
        <v>873</v>
      </c>
      <c r="D1333" s="1">
        <v>41525</v>
      </c>
      <c r="E1333" s="1">
        <v>41495</v>
      </c>
      <c r="F1333">
        <v>61.06</v>
      </c>
      <c r="H1333" t="s">
        <v>28</v>
      </c>
      <c r="I1333" s="1">
        <v>41525</v>
      </c>
      <c r="J1333">
        <v>0</v>
      </c>
      <c r="K1333" t="s">
        <v>834</v>
      </c>
      <c r="L1333">
        <v>770</v>
      </c>
      <c r="M1333" s="1">
        <v>41159</v>
      </c>
      <c r="N1333" t="s">
        <v>838</v>
      </c>
      <c r="O1333" t="s">
        <v>947</v>
      </c>
      <c r="P1333" t="s">
        <v>949</v>
      </c>
      <c r="Q1333" t="str">
        <f>IF(Table4[[#This Row],[DaysLate]]="","NA",IF(Table4[[#This Row],[DaysLate]]&lt;=0,"On Time",IF(Table4[[#This Row],[DaysLate]]&lt;=30,"1-30 Days",IF(Table4[[#This Row],[DaysLate]]&lt;=60,"30-60 Days",IF(Table4[[#This Row],[DaysLate]]&lt;=90,"60-90 Days","90+ Days")))))</f>
        <v>On Time</v>
      </c>
      <c r="R1333">
        <f>IF(Table4[[#This Row],[DaysLate]]="","",IF(Table4[[#This Row],[DaysLate]]&gt;0,1,0))</f>
        <v>0</v>
      </c>
      <c r="S1333">
        <f>IF(Table4[[#This Row],[DisputedFlag]]="","",IF(Table4[[#This Row],[DisputedFlag]]="Yes",1,0))</f>
        <v>0</v>
      </c>
      <c r="T1333">
        <f>IF(Table4[[#This Row],[PaymentStatus]]="Open",1,0)</f>
        <v>0</v>
      </c>
      <c r="U1333">
        <f>IF(Table4[[#This Row],[InvoiceDate]]&lt;&gt;"",YEAR(Table4[[#This Row],[InvoiceDate]]),"")</f>
        <v>2013</v>
      </c>
    </row>
    <row r="1334" spans="1:21" x14ac:dyDescent="0.4">
      <c r="A1334" t="s">
        <v>1494</v>
      </c>
      <c r="B1334" t="s">
        <v>948</v>
      </c>
      <c r="C1334" t="s">
        <v>918</v>
      </c>
      <c r="D1334" s="1">
        <v>41542</v>
      </c>
      <c r="E1334" s="1">
        <v>41572</v>
      </c>
      <c r="F1334">
        <v>66.319999999999993</v>
      </c>
      <c r="H1334" t="s">
        <v>28</v>
      </c>
      <c r="I1334" s="1">
        <v>41542</v>
      </c>
      <c r="J1334">
        <v>11</v>
      </c>
      <c r="K1334" t="s">
        <v>834</v>
      </c>
      <c r="L1334">
        <v>818</v>
      </c>
      <c r="M1334" s="1">
        <v>41349</v>
      </c>
      <c r="N1334" t="s">
        <v>838</v>
      </c>
      <c r="O1334" t="s">
        <v>947</v>
      </c>
      <c r="P1334" t="s">
        <v>949</v>
      </c>
      <c r="Q1334" t="str">
        <f>IF(Table4[[#This Row],[DaysLate]]="","NA",IF(Table4[[#This Row],[DaysLate]]&lt;=0,"On Time",IF(Table4[[#This Row],[DaysLate]]&lt;=30,"1-30 Days",IF(Table4[[#This Row],[DaysLate]]&lt;=60,"30-60 Days",IF(Table4[[#This Row],[DaysLate]]&lt;=90,"60-90 Days","90+ Days")))))</f>
        <v>1-30 Days</v>
      </c>
      <c r="R1334">
        <f>IF(Table4[[#This Row],[DaysLate]]="","",IF(Table4[[#This Row],[DaysLate]]&gt;0,1,0))</f>
        <v>1</v>
      </c>
      <c r="S1334">
        <f>IF(Table4[[#This Row],[DisputedFlag]]="","",IF(Table4[[#This Row],[DisputedFlag]]="Yes",1,0))</f>
        <v>0</v>
      </c>
      <c r="T1334">
        <f>IF(Table4[[#This Row],[PaymentStatus]]="Open",1,0)</f>
        <v>0</v>
      </c>
      <c r="U1334">
        <f>IF(Table4[[#This Row],[InvoiceDate]]&lt;&gt;"",YEAR(Table4[[#This Row],[InvoiceDate]]),"")</f>
        <v>2013</v>
      </c>
    </row>
    <row r="1335" spans="1:21" x14ac:dyDescent="0.4">
      <c r="A1335" t="s">
        <v>1495</v>
      </c>
      <c r="B1335" t="s">
        <v>948</v>
      </c>
      <c r="C1335" t="s">
        <v>898</v>
      </c>
      <c r="D1335" s="1">
        <v>41334</v>
      </c>
      <c r="E1335" s="1">
        <v>41307</v>
      </c>
      <c r="F1335">
        <v>49.51</v>
      </c>
      <c r="H1335" t="s">
        <v>28</v>
      </c>
      <c r="I1335" s="1">
        <v>41334</v>
      </c>
      <c r="J1335">
        <v>0</v>
      </c>
      <c r="K1335" t="s">
        <v>834</v>
      </c>
      <c r="L1335">
        <v>391</v>
      </c>
      <c r="M1335" s="1">
        <v>41150</v>
      </c>
      <c r="N1335" t="s">
        <v>838</v>
      </c>
      <c r="O1335" t="s">
        <v>947</v>
      </c>
      <c r="P1335" t="s">
        <v>949</v>
      </c>
      <c r="Q1335" t="str">
        <f>IF(Table4[[#This Row],[DaysLate]]="","NA",IF(Table4[[#This Row],[DaysLate]]&lt;=0,"On Time",IF(Table4[[#This Row],[DaysLate]]&lt;=30,"1-30 Days",IF(Table4[[#This Row],[DaysLate]]&lt;=60,"30-60 Days",IF(Table4[[#This Row],[DaysLate]]&lt;=90,"60-90 Days","90+ Days")))))</f>
        <v>On Time</v>
      </c>
      <c r="R1335">
        <f>IF(Table4[[#This Row],[DaysLate]]="","",IF(Table4[[#This Row],[DaysLate]]&gt;0,1,0))</f>
        <v>0</v>
      </c>
      <c r="S1335">
        <f>IF(Table4[[#This Row],[DisputedFlag]]="","",IF(Table4[[#This Row],[DisputedFlag]]="Yes",1,0))</f>
        <v>0</v>
      </c>
      <c r="T1335">
        <f>IF(Table4[[#This Row],[PaymentStatus]]="Open",1,0)</f>
        <v>0</v>
      </c>
      <c r="U1335">
        <f>IF(Table4[[#This Row],[InvoiceDate]]&lt;&gt;"",YEAR(Table4[[#This Row],[InvoiceDate]]),"")</f>
        <v>2013</v>
      </c>
    </row>
    <row r="1336" spans="1:21" x14ac:dyDescent="0.4">
      <c r="A1336" t="s">
        <v>1496</v>
      </c>
      <c r="B1336" t="s">
        <v>948</v>
      </c>
      <c r="C1336" t="s">
        <v>931</v>
      </c>
      <c r="D1336" s="1">
        <v>41476</v>
      </c>
      <c r="E1336" s="1">
        <v>41506</v>
      </c>
      <c r="F1336">
        <v>20.55</v>
      </c>
      <c r="H1336" t="s">
        <v>28</v>
      </c>
      <c r="I1336" s="1">
        <v>41476</v>
      </c>
      <c r="J1336">
        <v>0</v>
      </c>
      <c r="K1336" t="s">
        <v>834</v>
      </c>
      <c r="L1336">
        <v>897</v>
      </c>
      <c r="M1336" s="1">
        <v>41484</v>
      </c>
      <c r="N1336" t="s">
        <v>835</v>
      </c>
      <c r="O1336" t="s">
        <v>947</v>
      </c>
      <c r="P1336" t="s">
        <v>949</v>
      </c>
      <c r="Q1336" t="str">
        <f>IF(Table4[[#This Row],[DaysLate]]="","NA",IF(Table4[[#This Row],[DaysLate]]&lt;=0,"On Time",IF(Table4[[#This Row],[DaysLate]]&lt;=30,"1-30 Days",IF(Table4[[#This Row],[DaysLate]]&lt;=60,"30-60 Days",IF(Table4[[#This Row],[DaysLate]]&lt;=90,"60-90 Days","90+ Days")))))</f>
        <v>On Time</v>
      </c>
      <c r="R1336">
        <f>IF(Table4[[#This Row],[DaysLate]]="","",IF(Table4[[#This Row],[DaysLate]]&gt;0,1,0))</f>
        <v>0</v>
      </c>
      <c r="S1336">
        <f>IF(Table4[[#This Row],[DisputedFlag]]="","",IF(Table4[[#This Row],[DisputedFlag]]="Yes",1,0))</f>
        <v>0</v>
      </c>
      <c r="T1336">
        <f>IF(Table4[[#This Row],[PaymentStatus]]="Open",1,0)</f>
        <v>0</v>
      </c>
      <c r="U1336">
        <f>IF(Table4[[#This Row],[InvoiceDate]]&lt;&gt;"",YEAR(Table4[[#This Row],[InvoiceDate]]),"")</f>
        <v>2013</v>
      </c>
    </row>
    <row r="1337" spans="1:21" x14ac:dyDescent="0.4">
      <c r="A1337" t="s">
        <v>1497</v>
      </c>
      <c r="B1337" t="s">
        <v>948</v>
      </c>
      <c r="C1337" t="s">
        <v>916</v>
      </c>
      <c r="D1337" s="1">
        <v>41405</v>
      </c>
      <c r="E1337" s="1">
        <v>41406</v>
      </c>
      <c r="F1337">
        <v>43.26</v>
      </c>
      <c r="H1337" t="s">
        <v>28</v>
      </c>
      <c r="I1337" s="1">
        <v>41405</v>
      </c>
      <c r="J1337">
        <v>0</v>
      </c>
      <c r="K1337" t="s">
        <v>834</v>
      </c>
      <c r="L1337">
        <v>770</v>
      </c>
      <c r="M1337" s="1">
        <v>41394</v>
      </c>
      <c r="N1337" t="s">
        <v>838</v>
      </c>
      <c r="O1337" t="s">
        <v>947</v>
      </c>
      <c r="P1337" t="s">
        <v>949</v>
      </c>
      <c r="Q1337" t="str">
        <f>IF(Table4[[#This Row],[DaysLate]]="","NA",IF(Table4[[#This Row],[DaysLate]]&lt;=0,"On Time",IF(Table4[[#This Row],[DaysLate]]&lt;=30,"1-30 Days",IF(Table4[[#This Row],[DaysLate]]&lt;=60,"30-60 Days",IF(Table4[[#This Row],[DaysLate]]&lt;=90,"60-90 Days","90+ Days")))))</f>
        <v>On Time</v>
      </c>
      <c r="R1337">
        <f>IF(Table4[[#This Row],[DaysLate]]="","",IF(Table4[[#This Row],[DaysLate]]&gt;0,1,0))</f>
        <v>0</v>
      </c>
      <c r="S1337">
        <f>IF(Table4[[#This Row],[DisputedFlag]]="","",IF(Table4[[#This Row],[DisputedFlag]]="Yes",1,0))</f>
        <v>0</v>
      </c>
      <c r="T1337">
        <f>IF(Table4[[#This Row],[PaymentStatus]]="Open",1,0)</f>
        <v>0</v>
      </c>
      <c r="U1337">
        <f>IF(Table4[[#This Row],[InvoiceDate]]&lt;&gt;"",YEAR(Table4[[#This Row],[InvoiceDate]]),"")</f>
        <v>2013</v>
      </c>
    </row>
    <row r="1338" spans="1:21" x14ac:dyDescent="0.4">
      <c r="A1338" t="s">
        <v>1498</v>
      </c>
      <c r="B1338" t="s">
        <v>948</v>
      </c>
      <c r="C1338" t="s">
        <v>922</v>
      </c>
      <c r="D1338" s="1">
        <v>41460</v>
      </c>
      <c r="E1338" s="1">
        <v>41431</v>
      </c>
      <c r="F1338">
        <v>24.39</v>
      </c>
      <c r="H1338" t="s">
        <v>28</v>
      </c>
      <c r="I1338" s="1">
        <v>41460</v>
      </c>
      <c r="J1338">
        <v>7</v>
      </c>
      <c r="K1338" t="s">
        <v>837</v>
      </c>
      <c r="L1338">
        <v>897</v>
      </c>
      <c r="M1338" s="1">
        <v>41309</v>
      </c>
      <c r="N1338" t="s">
        <v>838</v>
      </c>
      <c r="O1338" t="s">
        <v>947</v>
      </c>
      <c r="P1338" t="s">
        <v>949</v>
      </c>
      <c r="Q1338" t="str">
        <f>IF(Table4[[#This Row],[DaysLate]]="","NA",IF(Table4[[#This Row],[DaysLate]]&lt;=0,"On Time",IF(Table4[[#This Row],[DaysLate]]&lt;=30,"1-30 Days",IF(Table4[[#This Row],[DaysLate]]&lt;=60,"30-60 Days",IF(Table4[[#This Row],[DaysLate]]&lt;=90,"60-90 Days","90+ Days")))))</f>
        <v>1-30 Days</v>
      </c>
      <c r="R1338">
        <f>IF(Table4[[#This Row],[DaysLate]]="","",IF(Table4[[#This Row],[DaysLate]]&gt;0,1,0))</f>
        <v>1</v>
      </c>
      <c r="S1338">
        <f>IF(Table4[[#This Row],[DisputedFlag]]="","",IF(Table4[[#This Row],[DisputedFlag]]="Yes",1,0))</f>
        <v>1</v>
      </c>
      <c r="T1338">
        <f>IF(Table4[[#This Row],[PaymentStatus]]="Open",1,0)</f>
        <v>0</v>
      </c>
      <c r="U1338">
        <f>IF(Table4[[#This Row],[InvoiceDate]]&lt;&gt;"",YEAR(Table4[[#This Row],[InvoiceDate]]),"")</f>
        <v>2013</v>
      </c>
    </row>
    <row r="1339" spans="1:21" x14ac:dyDescent="0.4">
      <c r="A1339" t="s">
        <v>1499</v>
      </c>
      <c r="B1339" t="s">
        <v>948</v>
      </c>
      <c r="C1339" t="s">
        <v>906</v>
      </c>
      <c r="D1339" s="1">
        <v>41555</v>
      </c>
      <c r="E1339" s="1">
        <v>41526</v>
      </c>
      <c r="F1339">
        <v>64.349999999999994</v>
      </c>
      <c r="H1339" t="s">
        <v>28</v>
      </c>
      <c r="I1339" s="1">
        <v>41555</v>
      </c>
      <c r="J1339">
        <v>0</v>
      </c>
      <c r="K1339" t="s">
        <v>834</v>
      </c>
      <c r="L1339">
        <v>391</v>
      </c>
      <c r="M1339" s="1">
        <v>41021</v>
      </c>
      <c r="N1339" t="s">
        <v>838</v>
      </c>
      <c r="O1339" t="s">
        <v>947</v>
      </c>
      <c r="P1339" t="s">
        <v>949</v>
      </c>
      <c r="Q1339" t="str">
        <f>IF(Table4[[#This Row],[DaysLate]]="","NA",IF(Table4[[#This Row],[DaysLate]]&lt;=0,"On Time",IF(Table4[[#This Row],[DaysLate]]&lt;=30,"1-30 Days",IF(Table4[[#This Row],[DaysLate]]&lt;=60,"30-60 Days",IF(Table4[[#This Row],[DaysLate]]&lt;=90,"60-90 Days","90+ Days")))))</f>
        <v>On Time</v>
      </c>
      <c r="R1339">
        <f>IF(Table4[[#This Row],[DaysLate]]="","",IF(Table4[[#This Row],[DaysLate]]&gt;0,1,0))</f>
        <v>0</v>
      </c>
      <c r="S1339">
        <f>IF(Table4[[#This Row],[DisputedFlag]]="","",IF(Table4[[#This Row],[DisputedFlag]]="Yes",1,0))</f>
        <v>0</v>
      </c>
      <c r="T1339">
        <f>IF(Table4[[#This Row],[PaymentStatus]]="Open",1,0)</f>
        <v>0</v>
      </c>
      <c r="U1339">
        <f>IF(Table4[[#This Row],[InvoiceDate]]&lt;&gt;"",YEAR(Table4[[#This Row],[InvoiceDate]]),"")</f>
        <v>2013</v>
      </c>
    </row>
    <row r="1340" spans="1:21" x14ac:dyDescent="0.4">
      <c r="A1340" t="s">
        <v>1500</v>
      </c>
      <c r="B1340" t="s">
        <v>948</v>
      </c>
      <c r="C1340" t="s">
        <v>848</v>
      </c>
      <c r="D1340" s="1">
        <v>41507</v>
      </c>
      <c r="E1340" s="1">
        <v>41537</v>
      </c>
      <c r="F1340">
        <v>98.88</v>
      </c>
      <c r="H1340" t="s">
        <v>28</v>
      </c>
      <c r="I1340" s="1">
        <v>41507</v>
      </c>
      <c r="J1340">
        <v>0</v>
      </c>
      <c r="K1340" t="s">
        <v>834</v>
      </c>
      <c r="L1340">
        <v>406</v>
      </c>
      <c r="M1340" s="1">
        <v>41222</v>
      </c>
      <c r="N1340" t="s">
        <v>838</v>
      </c>
      <c r="O1340" t="s">
        <v>947</v>
      </c>
      <c r="P1340" t="s">
        <v>949</v>
      </c>
      <c r="Q1340" t="str">
        <f>IF(Table4[[#This Row],[DaysLate]]="","NA",IF(Table4[[#This Row],[DaysLate]]&lt;=0,"On Time",IF(Table4[[#This Row],[DaysLate]]&lt;=30,"1-30 Days",IF(Table4[[#This Row],[DaysLate]]&lt;=60,"30-60 Days",IF(Table4[[#This Row],[DaysLate]]&lt;=90,"60-90 Days","90+ Days")))))</f>
        <v>On Time</v>
      </c>
      <c r="R1340">
        <f>IF(Table4[[#This Row],[DaysLate]]="","",IF(Table4[[#This Row],[DaysLate]]&gt;0,1,0))</f>
        <v>0</v>
      </c>
      <c r="S1340">
        <f>IF(Table4[[#This Row],[DisputedFlag]]="","",IF(Table4[[#This Row],[DisputedFlag]]="Yes",1,0))</f>
        <v>0</v>
      </c>
      <c r="T1340">
        <f>IF(Table4[[#This Row],[PaymentStatus]]="Open",1,0)</f>
        <v>0</v>
      </c>
      <c r="U1340">
        <f>IF(Table4[[#This Row],[InvoiceDate]]&lt;&gt;"",YEAR(Table4[[#This Row],[InvoiceDate]]),"")</f>
        <v>2013</v>
      </c>
    </row>
    <row r="1341" spans="1:21" x14ac:dyDescent="0.4">
      <c r="A1341" t="s">
        <v>1501</v>
      </c>
      <c r="B1341" t="s">
        <v>948</v>
      </c>
      <c r="C1341" t="s">
        <v>862</v>
      </c>
      <c r="D1341" s="1">
        <v>41077</v>
      </c>
      <c r="E1341" s="1">
        <v>41107</v>
      </c>
      <c r="F1341">
        <v>40.380000000000003</v>
      </c>
      <c r="H1341" t="s">
        <v>28</v>
      </c>
      <c r="I1341" s="1">
        <v>41077</v>
      </c>
      <c r="J1341">
        <v>2</v>
      </c>
      <c r="K1341" t="s">
        <v>834</v>
      </c>
      <c r="L1341">
        <v>818</v>
      </c>
      <c r="M1341" s="1">
        <v>41296</v>
      </c>
      <c r="N1341" t="s">
        <v>835</v>
      </c>
      <c r="O1341" t="s">
        <v>947</v>
      </c>
      <c r="P1341" t="s">
        <v>949</v>
      </c>
      <c r="Q1341" t="str">
        <f>IF(Table4[[#This Row],[DaysLate]]="","NA",IF(Table4[[#This Row],[DaysLate]]&lt;=0,"On Time",IF(Table4[[#This Row],[DaysLate]]&lt;=30,"1-30 Days",IF(Table4[[#This Row],[DaysLate]]&lt;=60,"30-60 Days",IF(Table4[[#This Row],[DaysLate]]&lt;=90,"60-90 Days","90+ Days")))))</f>
        <v>1-30 Days</v>
      </c>
      <c r="R1341">
        <f>IF(Table4[[#This Row],[DaysLate]]="","",IF(Table4[[#This Row],[DaysLate]]&gt;0,1,0))</f>
        <v>1</v>
      </c>
      <c r="S1341">
        <f>IF(Table4[[#This Row],[DisputedFlag]]="","",IF(Table4[[#This Row],[DisputedFlag]]="Yes",1,0))</f>
        <v>0</v>
      </c>
      <c r="T1341">
        <f>IF(Table4[[#This Row],[PaymentStatus]]="Open",1,0)</f>
        <v>0</v>
      </c>
      <c r="U1341">
        <f>IF(Table4[[#This Row],[InvoiceDate]]&lt;&gt;"",YEAR(Table4[[#This Row],[InvoiceDate]]),"")</f>
        <v>2012</v>
      </c>
    </row>
    <row r="1342" spans="1:21" x14ac:dyDescent="0.4">
      <c r="A1342" t="s">
        <v>1502</v>
      </c>
      <c r="B1342" t="s">
        <v>948</v>
      </c>
      <c r="C1342" t="s">
        <v>935</v>
      </c>
      <c r="D1342" s="1">
        <v>41540</v>
      </c>
      <c r="E1342" s="1">
        <v>41570</v>
      </c>
      <c r="F1342">
        <v>56.54</v>
      </c>
      <c r="H1342" t="s">
        <v>28</v>
      </c>
      <c r="I1342" s="1">
        <v>41540</v>
      </c>
      <c r="J1342">
        <v>0</v>
      </c>
      <c r="K1342" t="s">
        <v>837</v>
      </c>
      <c r="L1342">
        <v>406</v>
      </c>
      <c r="M1342" s="1">
        <v>41194</v>
      </c>
      <c r="N1342" t="s">
        <v>838</v>
      </c>
      <c r="O1342" t="s">
        <v>947</v>
      </c>
      <c r="P1342" t="s">
        <v>949</v>
      </c>
      <c r="Q1342" t="str">
        <f>IF(Table4[[#This Row],[DaysLate]]="","NA",IF(Table4[[#This Row],[DaysLate]]&lt;=0,"On Time",IF(Table4[[#This Row],[DaysLate]]&lt;=30,"1-30 Days",IF(Table4[[#This Row],[DaysLate]]&lt;=60,"30-60 Days",IF(Table4[[#This Row],[DaysLate]]&lt;=90,"60-90 Days","90+ Days")))))</f>
        <v>On Time</v>
      </c>
      <c r="R1342">
        <f>IF(Table4[[#This Row],[DaysLate]]="","",IF(Table4[[#This Row],[DaysLate]]&gt;0,1,0))</f>
        <v>0</v>
      </c>
      <c r="S1342">
        <f>IF(Table4[[#This Row],[DisputedFlag]]="","",IF(Table4[[#This Row],[DisputedFlag]]="Yes",1,0))</f>
        <v>1</v>
      </c>
      <c r="T1342">
        <f>IF(Table4[[#This Row],[PaymentStatus]]="Open",1,0)</f>
        <v>0</v>
      </c>
      <c r="U1342">
        <f>IF(Table4[[#This Row],[InvoiceDate]]&lt;&gt;"",YEAR(Table4[[#This Row],[InvoiceDate]]),"")</f>
        <v>2013</v>
      </c>
    </row>
    <row r="1343" spans="1:21" x14ac:dyDescent="0.4">
      <c r="A1343" t="s">
        <v>1503</v>
      </c>
      <c r="B1343" t="s">
        <v>948</v>
      </c>
      <c r="C1343" t="s">
        <v>907</v>
      </c>
      <c r="D1343" s="1">
        <v>40977</v>
      </c>
      <c r="E1343" s="1">
        <v>40978</v>
      </c>
      <c r="F1343">
        <v>43.41</v>
      </c>
      <c r="H1343" t="s">
        <v>28</v>
      </c>
      <c r="I1343" s="1">
        <v>40977</v>
      </c>
      <c r="J1343">
        <v>20</v>
      </c>
      <c r="K1343" t="s">
        <v>837</v>
      </c>
      <c r="L1343">
        <v>770</v>
      </c>
      <c r="M1343" s="1">
        <v>41367</v>
      </c>
      <c r="N1343" t="s">
        <v>835</v>
      </c>
      <c r="O1343" t="s">
        <v>947</v>
      </c>
      <c r="P1343" t="s">
        <v>949</v>
      </c>
      <c r="Q1343" t="str">
        <f>IF(Table4[[#This Row],[DaysLate]]="","NA",IF(Table4[[#This Row],[DaysLate]]&lt;=0,"On Time",IF(Table4[[#This Row],[DaysLate]]&lt;=30,"1-30 Days",IF(Table4[[#This Row],[DaysLate]]&lt;=60,"30-60 Days",IF(Table4[[#This Row],[DaysLate]]&lt;=90,"60-90 Days","90+ Days")))))</f>
        <v>1-30 Days</v>
      </c>
      <c r="R1343">
        <f>IF(Table4[[#This Row],[DaysLate]]="","",IF(Table4[[#This Row],[DaysLate]]&gt;0,1,0))</f>
        <v>1</v>
      </c>
      <c r="S1343">
        <f>IF(Table4[[#This Row],[DisputedFlag]]="","",IF(Table4[[#This Row],[DisputedFlag]]="Yes",1,0))</f>
        <v>1</v>
      </c>
      <c r="T1343">
        <f>IF(Table4[[#This Row],[PaymentStatus]]="Open",1,0)</f>
        <v>0</v>
      </c>
      <c r="U1343">
        <f>IF(Table4[[#This Row],[InvoiceDate]]&lt;&gt;"",YEAR(Table4[[#This Row],[InvoiceDate]]),"")</f>
        <v>2012</v>
      </c>
    </row>
    <row r="1344" spans="1:21" x14ac:dyDescent="0.4">
      <c r="A1344" t="s">
        <v>1504</v>
      </c>
      <c r="B1344" t="s">
        <v>948</v>
      </c>
      <c r="C1344" t="s">
        <v>875</v>
      </c>
      <c r="D1344" s="1">
        <v>40992</v>
      </c>
      <c r="E1344" s="1">
        <v>41022</v>
      </c>
      <c r="F1344">
        <v>92.76</v>
      </c>
      <c r="H1344" t="s">
        <v>28</v>
      </c>
      <c r="I1344" s="1">
        <v>40992</v>
      </c>
      <c r="J1344">
        <v>12</v>
      </c>
      <c r="K1344" t="s">
        <v>834</v>
      </c>
      <c r="L1344">
        <v>391</v>
      </c>
      <c r="M1344" s="1">
        <v>40947</v>
      </c>
      <c r="N1344" t="s">
        <v>835</v>
      </c>
      <c r="O1344" t="s">
        <v>947</v>
      </c>
      <c r="P1344" t="s">
        <v>949</v>
      </c>
      <c r="Q1344" t="str">
        <f>IF(Table4[[#This Row],[DaysLate]]="","NA",IF(Table4[[#This Row],[DaysLate]]&lt;=0,"On Time",IF(Table4[[#This Row],[DaysLate]]&lt;=30,"1-30 Days",IF(Table4[[#This Row],[DaysLate]]&lt;=60,"30-60 Days",IF(Table4[[#This Row],[DaysLate]]&lt;=90,"60-90 Days","90+ Days")))))</f>
        <v>1-30 Days</v>
      </c>
      <c r="R1344">
        <f>IF(Table4[[#This Row],[DaysLate]]="","",IF(Table4[[#This Row],[DaysLate]]&gt;0,1,0))</f>
        <v>1</v>
      </c>
      <c r="S1344">
        <f>IF(Table4[[#This Row],[DisputedFlag]]="","",IF(Table4[[#This Row],[DisputedFlag]]="Yes",1,0))</f>
        <v>0</v>
      </c>
      <c r="T1344">
        <f>IF(Table4[[#This Row],[PaymentStatus]]="Open",1,0)</f>
        <v>0</v>
      </c>
      <c r="U1344">
        <f>IF(Table4[[#This Row],[InvoiceDate]]&lt;&gt;"",YEAR(Table4[[#This Row],[InvoiceDate]]),"")</f>
        <v>2012</v>
      </c>
    </row>
    <row r="1345" spans="1:21" x14ac:dyDescent="0.4">
      <c r="A1345" t="s">
        <v>1505</v>
      </c>
      <c r="B1345" t="s">
        <v>948</v>
      </c>
      <c r="C1345" t="s">
        <v>925</v>
      </c>
      <c r="D1345" s="1">
        <v>41317</v>
      </c>
      <c r="E1345" s="1">
        <v>41640</v>
      </c>
      <c r="F1345">
        <v>67.69</v>
      </c>
      <c r="H1345" t="s">
        <v>28</v>
      </c>
      <c r="I1345" s="1">
        <v>41317</v>
      </c>
      <c r="J1345">
        <v>0</v>
      </c>
      <c r="K1345" t="s">
        <v>834</v>
      </c>
      <c r="L1345">
        <v>391</v>
      </c>
      <c r="M1345" s="1">
        <v>41527</v>
      </c>
      <c r="N1345" t="s">
        <v>838</v>
      </c>
      <c r="O1345" t="s">
        <v>947</v>
      </c>
      <c r="P1345" t="s">
        <v>949</v>
      </c>
      <c r="Q1345" t="str">
        <f>IF(Table4[[#This Row],[DaysLate]]="","NA",IF(Table4[[#This Row],[DaysLate]]&lt;=0,"On Time",IF(Table4[[#This Row],[DaysLate]]&lt;=30,"1-30 Days",IF(Table4[[#This Row],[DaysLate]]&lt;=60,"30-60 Days",IF(Table4[[#This Row],[DaysLate]]&lt;=90,"60-90 Days","90+ Days")))))</f>
        <v>On Time</v>
      </c>
      <c r="R1345">
        <f>IF(Table4[[#This Row],[DaysLate]]="","",IF(Table4[[#This Row],[DaysLate]]&gt;0,1,0))</f>
        <v>0</v>
      </c>
      <c r="S1345">
        <f>IF(Table4[[#This Row],[DisputedFlag]]="","",IF(Table4[[#This Row],[DisputedFlag]]="Yes",1,0))</f>
        <v>0</v>
      </c>
      <c r="T1345">
        <f>IF(Table4[[#This Row],[PaymentStatus]]="Open",1,0)</f>
        <v>0</v>
      </c>
      <c r="U1345">
        <f>IF(Table4[[#This Row],[InvoiceDate]]&lt;&gt;"",YEAR(Table4[[#This Row],[InvoiceDate]]),"")</f>
        <v>2013</v>
      </c>
    </row>
    <row r="1346" spans="1:21" x14ac:dyDescent="0.4">
      <c r="A1346" t="s">
        <v>1506</v>
      </c>
      <c r="B1346" t="s">
        <v>948</v>
      </c>
      <c r="C1346" t="s">
        <v>841</v>
      </c>
      <c r="D1346" s="1">
        <v>41061</v>
      </c>
      <c r="E1346" s="1">
        <v>41031</v>
      </c>
      <c r="F1346">
        <v>47.07</v>
      </c>
      <c r="H1346" t="s">
        <v>28</v>
      </c>
      <c r="I1346" s="1">
        <v>41061</v>
      </c>
      <c r="J1346">
        <v>0</v>
      </c>
      <c r="K1346" t="s">
        <v>837</v>
      </c>
      <c r="L1346">
        <v>818</v>
      </c>
      <c r="M1346" s="1">
        <v>41239</v>
      </c>
      <c r="N1346" t="s">
        <v>835</v>
      </c>
      <c r="O1346" t="s">
        <v>947</v>
      </c>
      <c r="P1346" t="s">
        <v>949</v>
      </c>
      <c r="Q1346" t="str">
        <f>IF(Table4[[#This Row],[DaysLate]]="","NA",IF(Table4[[#This Row],[DaysLate]]&lt;=0,"On Time",IF(Table4[[#This Row],[DaysLate]]&lt;=30,"1-30 Days",IF(Table4[[#This Row],[DaysLate]]&lt;=60,"30-60 Days",IF(Table4[[#This Row],[DaysLate]]&lt;=90,"60-90 Days","90+ Days")))))</f>
        <v>On Time</v>
      </c>
      <c r="R1346">
        <f>IF(Table4[[#This Row],[DaysLate]]="","",IF(Table4[[#This Row],[DaysLate]]&gt;0,1,0))</f>
        <v>0</v>
      </c>
      <c r="S1346">
        <f>IF(Table4[[#This Row],[DisputedFlag]]="","",IF(Table4[[#This Row],[DisputedFlag]]="Yes",1,0))</f>
        <v>1</v>
      </c>
      <c r="T1346">
        <f>IF(Table4[[#This Row],[PaymentStatus]]="Open",1,0)</f>
        <v>0</v>
      </c>
      <c r="U1346">
        <f>IF(Table4[[#This Row],[InvoiceDate]]&lt;&gt;"",YEAR(Table4[[#This Row],[InvoiceDate]]),"")</f>
        <v>2012</v>
      </c>
    </row>
    <row r="1347" spans="1:21" x14ac:dyDescent="0.4">
      <c r="A1347" t="s">
        <v>1507</v>
      </c>
      <c r="B1347" t="s">
        <v>948</v>
      </c>
      <c r="C1347" t="s">
        <v>863</v>
      </c>
      <c r="D1347" s="1">
        <v>41576</v>
      </c>
      <c r="E1347" s="1">
        <v>41606</v>
      </c>
      <c r="F1347">
        <v>76.739999999999995</v>
      </c>
      <c r="H1347" t="s">
        <v>28</v>
      </c>
      <c r="I1347" s="1">
        <v>41576</v>
      </c>
      <c r="J1347">
        <v>0</v>
      </c>
      <c r="K1347" t="s">
        <v>837</v>
      </c>
      <c r="L1347">
        <v>897</v>
      </c>
      <c r="M1347" s="1">
        <v>41318</v>
      </c>
      <c r="N1347" t="s">
        <v>838</v>
      </c>
      <c r="O1347" t="s">
        <v>947</v>
      </c>
      <c r="P1347" t="s">
        <v>949</v>
      </c>
      <c r="Q1347" t="str">
        <f>IF(Table4[[#This Row],[DaysLate]]="","NA",IF(Table4[[#This Row],[DaysLate]]&lt;=0,"On Time",IF(Table4[[#This Row],[DaysLate]]&lt;=30,"1-30 Days",IF(Table4[[#This Row],[DaysLate]]&lt;=60,"30-60 Days",IF(Table4[[#This Row],[DaysLate]]&lt;=90,"60-90 Days","90+ Days")))))</f>
        <v>On Time</v>
      </c>
      <c r="R1347">
        <f>IF(Table4[[#This Row],[DaysLate]]="","",IF(Table4[[#This Row],[DaysLate]]&gt;0,1,0))</f>
        <v>0</v>
      </c>
      <c r="S1347">
        <f>IF(Table4[[#This Row],[DisputedFlag]]="","",IF(Table4[[#This Row],[DisputedFlag]]="Yes",1,0))</f>
        <v>1</v>
      </c>
      <c r="T1347">
        <f>IF(Table4[[#This Row],[PaymentStatus]]="Open",1,0)</f>
        <v>0</v>
      </c>
      <c r="U1347">
        <f>IF(Table4[[#This Row],[InvoiceDate]]&lt;&gt;"",YEAR(Table4[[#This Row],[InvoiceDate]]),"")</f>
        <v>2013</v>
      </c>
    </row>
    <row r="1348" spans="1:21" x14ac:dyDescent="0.4">
      <c r="A1348" t="s">
        <v>1508</v>
      </c>
      <c r="B1348" t="s">
        <v>948</v>
      </c>
      <c r="C1348" t="s">
        <v>916</v>
      </c>
      <c r="D1348" s="1">
        <v>41201</v>
      </c>
      <c r="E1348" s="1">
        <v>41231</v>
      </c>
      <c r="F1348">
        <v>45.61</v>
      </c>
      <c r="H1348" t="s">
        <v>28</v>
      </c>
      <c r="I1348" s="1">
        <v>41201</v>
      </c>
      <c r="J1348">
        <v>0</v>
      </c>
      <c r="K1348" t="s">
        <v>834</v>
      </c>
      <c r="L1348">
        <v>770</v>
      </c>
      <c r="M1348" s="1">
        <v>41394</v>
      </c>
      <c r="N1348" t="s">
        <v>835</v>
      </c>
      <c r="O1348" t="s">
        <v>947</v>
      </c>
      <c r="P1348" t="s">
        <v>949</v>
      </c>
      <c r="Q1348" t="str">
        <f>IF(Table4[[#This Row],[DaysLate]]="","NA",IF(Table4[[#This Row],[DaysLate]]&lt;=0,"On Time",IF(Table4[[#This Row],[DaysLate]]&lt;=30,"1-30 Days",IF(Table4[[#This Row],[DaysLate]]&lt;=60,"30-60 Days",IF(Table4[[#This Row],[DaysLate]]&lt;=90,"60-90 Days","90+ Days")))))</f>
        <v>On Time</v>
      </c>
      <c r="R1348">
        <f>IF(Table4[[#This Row],[DaysLate]]="","",IF(Table4[[#This Row],[DaysLate]]&gt;0,1,0))</f>
        <v>0</v>
      </c>
      <c r="S1348">
        <f>IF(Table4[[#This Row],[DisputedFlag]]="","",IF(Table4[[#This Row],[DisputedFlag]]="Yes",1,0))</f>
        <v>0</v>
      </c>
      <c r="T1348">
        <f>IF(Table4[[#This Row],[PaymentStatus]]="Open",1,0)</f>
        <v>0</v>
      </c>
      <c r="U1348">
        <f>IF(Table4[[#This Row],[InvoiceDate]]&lt;&gt;"",YEAR(Table4[[#This Row],[InvoiceDate]]),"")</f>
        <v>2012</v>
      </c>
    </row>
    <row r="1349" spans="1:21" x14ac:dyDescent="0.4">
      <c r="A1349" t="s">
        <v>1509</v>
      </c>
      <c r="B1349" t="s">
        <v>948</v>
      </c>
      <c r="C1349" t="s">
        <v>852</v>
      </c>
      <c r="D1349" s="1">
        <v>41062</v>
      </c>
      <c r="E1349" s="1">
        <v>41093</v>
      </c>
      <c r="F1349">
        <v>71.459999999999994</v>
      </c>
      <c r="H1349" t="s">
        <v>28</v>
      </c>
      <c r="I1349" s="1">
        <v>41062</v>
      </c>
      <c r="J1349">
        <v>0</v>
      </c>
      <c r="K1349" t="s">
        <v>834</v>
      </c>
      <c r="L1349">
        <v>391</v>
      </c>
      <c r="M1349" s="1">
        <v>41352</v>
      </c>
      <c r="N1349" t="s">
        <v>835</v>
      </c>
      <c r="O1349" t="s">
        <v>947</v>
      </c>
      <c r="P1349" t="s">
        <v>949</v>
      </c>
      <c r="Q1349" t="str">
        <f>IF(Table4[[#This Row],[DaysLate]]="","NA",IF(Table4[[#This Row],[DaysLate]]&lt;=0,"On Time",IF(Table4[[#This Row],[DaysLate]]&lt;=30,"1-30 Days",IF(Table4[[#This Row],[DaysLate]]&lt;=60,"30-60 Days",IF(Table4[[#This Row],[DaysLate]]&lt;=90,"60-90 Days","90+ Days")))))</f>
        <v>On Time</v>
      </c>
      <c r="R1349">
        <f>IF(Table4[[#This Row],[DaysLate]]="","",IF(Table4[[#This Row],[DaysLate]]&gt;0,1,0))</f>
        <v>0</v>
      </c>
      <c r="S1349">
        <f>IF(Table4[[#This Row],[DisputedFlag]]="","",IF(Table4[[#This Row],[DisputedFlag]]="Yes",1,0))</f>
        <v>0</v>
      </c>
      <c r="T1349">
        <f>IF(Table4[[#This Row],[PaymentStatus]]="Open",1,0)</f>
        <v>0</v>
      </c>
      <c r="U1349">
        <f>IF(Table4[[#This Row],[InvoiceDate]]&lt;&gt;"",YEAR(Table4[[#This Row],[InvoiceDate]]),"")</f>
        <v>2012</v>
      </c>
    </row>
    <row r="1350" spans="1:21" x14ac:dyDescent="0.4">
      <c r="A1350" t="s">
        <v>1510</v>
      </c>
      <c r="B1350" t="s">
        <v>948</v>
      </c>
      <c r="C1350" t="s">
        <v>876</v>
      </c>
      <c r="D1350" s="1">
        <v>41460</v>
      </c>
      <c r="E1350" s="1">
        <v>41431</v>
      </c>
      <c r="F1350">
        <v>50.22</v>
      </c>
      <c r="H1350" t="s">
        <v>28</v>
      </c>
      <c r="I1350" s="1">
        <v>41460</v>
      </c>
      <c r="J1350">
        <v>0</v>
      </c>
      <c r="K1350" t="s">
        <v>837</v>
      </c>
      <c r="L1350">
        <v>406</v>
      </c>
      <c r="M1350" s="1">
        <v>41352</v>
      </c>
      <c r="N1350" t="s">
        <v>838</v>
      </c>
      <c r="O1350" t="s">
        <v>947</v>
      </c>
      <c r="P1350" t="s">
        <v>949</v>
      </c>
      <c r="Q1350" t="str">
        <f>IF(Table4[[#This Row],[DaysLate]]="","NA",IF(Table4[[#This Row],[DaysLate]]&lt;=0,"On Time",IF(Table4[[#This Row],[DaysLate]]&lt;=30,"1-30 Days",IF(Table4[[#This Row],[DaysLate]]&lt;=60,"30-60 Days",IF(Table4[[#This Row],[DaysLate]]&lt;=90,"60-90 Days","90+ Days")))))</f>
        <v>On Time</v>
      </c>
      <c r="R1350">
        <f>IF(Table4[[#This Row],[DaysLate]]="","",IF(Table4[[#This Row],[DaysLate]]&gt;0,1,0))</f>
        <v>0</v>
      </c>
      <c r="S1350">
        <f>IF(Table4[[#This Row],[DisputedFlag]]="","",IF(Table4[[#This Row],[DisputedFlag]]="Yes",1,0))</f>
        <v>1</v>
      </c>
      <c r="T1350">
        <f>IF(Table4[[#This Row],[PaymentStatus]]="Open",1,0)</f>
        <v>0</v>
      </c>
      <c r="U1350">
        <f>IF(Table4[[#This Row],[InvoiceDate]]&lt;&gt;"",YEAR(Table4[[#This Row],[InvoiceDate]]),"")</f>
        <v>2013</v>
      </c>
    </row>
    <row r="1351" spans="1:21" x14ac:dyDescent="0.4">
      <c r="A1351" t="s">
        <v>1511</v>
      </c>
      <c r="B1351" t="s">
        <v>948</v>
      </c>
      <c r="C1351" t="s">
        <v>844</v>
      </c>
      <c r="D1351" s="1">
        <v>41520</v>
      </c>
      <c r="E1351" s="1">
        <v>41490</v>
      </c>
      <c r="F1351">
        <v>32.97</v>
      </c>
      <c r="H1351" t="s">
        <v>28</v>
      </c>
      <c r="I1351" s="1">
        <v>41520</v>
      </c>
      <c r="J1351">
        <v>8</v>
      </c>
      <c r="K1351" t="s">
        <v>834</v>
      </c>
      <c r="L1351">
        <v>770</v>
      </c>
      <c r="M1351" s="1">
        <v>41452</v>
      </c>
      <c r="N1351" t="s">
        <v>835</v>
      </c>
      <c r="O1351" t="s">
        <v>947</v>
      </c>
      <c r="P1351" t="s">
        <v>949</v>
      </c>
      <c r="Q1351" t="str">
        <f>IF(Table4[[#This Row],[DaysLate]]="","NA",IF(Table4[[#This Row],[DaysLate]]&lt;=0,"On Time",IF(Table4[[#This Row],[DaysLate]]&lt;=30,"1-30 Days",IF(Table4[[#This Row],[DaysLate]]&lt;=60,"30-60 Days",IF(Table4[[#This Row],[DaysLate]]&lt;=90,"60-90 Days","90+ Days")))))</f>
        <v>1-30 Days</v>
      </c>
      <c r="R1351">
        <f>IF(Table4[[#This Row],[DaysLate]]="","",IF(Table4[[#This Row],[DaysLate]]&gt;0,1,0))</f>
        <v>1</v>
      </c>
      <c r="S1351">
        <f>IF(Table4[[#This Row],[DisputedFlag]]="","",IF(Table4[[#This Row],[DisputedFlag]]="Yes",1,0))</f>
        <v>0</v>
      </c>
      <c r="T1351">
        <f>IF(Table4[[#This Row],[PaymentStatus]]="Open",1,0)</f>
        <v>0</v>
      </c>
      <c r="U1351">
        <f>IF(Table4[[#This Row],[InvoiceDate]]&lt;&gt;"",YEAR(Table4[[#This Row],[InvoiceDate]]),"")</f>
        <v>2013</v>
      </c>
    </row>
    <row r="1352" spans="1:21" x14ac:dyDescent="0.4">
      <c r="A1352" t="s">
        <v>1512</v>
      </c>
      <c r="B1352" t="s">
        <v>948</v>
      </c>
      <c r="C1352" t="s">
        <v>908</v>
      </c>
      <c r="D1352" s="1">
        <v>41189</v>
      </c>
      <c r="E1352" s="1">
        <v>41160</v>
      </c>
      <c r="F1352">
        <v>51.32</v>
      </c>
      <c r="H1352" t="s">
        <v>28</v>
      </c>
      <c r="I1352" s="1">
        <v>41189</v>
      </c>
      <c r="J1352">
        <v>18</v>
      </c>
      <c r="K1352" t="s">
        <v>834</v>
      </c>
      <c r="L1352">
        <v>770</v>
      </c>
      <c r="M1352" s="1">
        <v>41029</v>
      </c>
      <c r="N1352" t="s">
        <v>838</v>
      </c>
      <c r="O1352" t="s">
        <v>947</v>
      </c>
      <c r="P1352" t="s">
        <v>949</v>
      </c>
      <c r="Q1352" t="str">
        <f>IF(Table4[[#This Row],[DaysLate]]="","NA",IF(Table4[[#This Row],[DaysLate]]&lt;=0,"On Time",IF(Table4[[#This Row],[DaysLate]]&lt;=30,"1-30 Days",IF(Table4[[#This Row],[DaysLate]]&lt;=60,"30-60 Days",IF(Table4[[#This Row],[DaysLate]]&lt;=90,"60-90 Days","90+ Days")))))</f>
        <v>1-30 Days</v>
      </c>
      <c r="R1352">
        <f>IF(Table4[[#This Row],[DaysLate]]="","",IF(Table4[[#This Row],[DaysLate]]&gt;0,1,0))</f>
        <v>1</v>
      </c>
      <c r="S1352">
        <f>IF(Table4[[#This Row],[DisputedFlag]]="","",IF(Table4[[#This Row],[DisputedFlag]]="Yes",1,0))</f>
        <v>0</v>
      </c>
      <c r="T1352">
        <f>IF(Table4[[#This Row],[PaymentStatus]]="Open",1,0)</f>
        <v>0</v>
      </c>
      <c r="U1352">
        <f>IF(Table4[[#This Row],[InvoiceDate]]&lt;&gt;"",YEAR(Table4[[#This Row],[InvoiceDate]]),"")</f>
        <v>2012</v>
      </c>
    </row>
    <row r="1353" spans="1:21" x14ac:dyDescent="0.4">
      <c r="A1353" t="s">
        <v>1513</v>
      </c>
      <c r="B1353" t="s">
        <v>948</v>
      </c>
      <c r="C1353" t="s">
        <v>843</v>
      </c>
      <c r="D1353" s="1">
        <v>41382</v>
      </c>
      <c r="E1353" s="1">
        <v>41412</v>
      </c>
      <c r="F1353">
        <v>74.89</v>
      </c>
      <c r="H1353" t="s">
        <v>28</v>
      </c>
      <c r="I1353" s="1">
        <v>41382</v>
      </c>
      <c r="J1353">
        <v>0</v>
      </c>
      <c r="K1353" t="s">
        <v>834</v>
      </c>
      <c r="L1353">
        <v>897</v>
      </c>
      <c r="M1353" s="1">
        <v>41041</v>
      </c>
      <c r="N1353" t="s">
        <v>838</v>
      </c>
      <c r="O1353" t="s">
        <v>947</v>
      </c>
      <c r="P1353" t="s">
        <v>949</v>
      </c>
      <c r="Q1353" t="str">
        <f>IF(Table4[[#This Row],[DaysLate]]="","NA",IF(Table4[[#This Row],[DaysLate]]&lt;=0,"On Time",IF(Table4[[#This Row],[DaysLate]]&lt;=30,"1-30 Days",IF(Table4[[#This Row],[DaysLate]]&lt;=60,"30-60 Days",IF(Table4[[#This Row],[DaysLate]]&lt;=90,"60-90 Days","90+ Days")))))</f>
        <v>On Time</v>
      </c>
      <c r="R1353">
        <f>IF(Table4[[#This Row],[DaysLate]]="","",IF(Table4[[#This Row],[DaysLate]]&gt;0,1,0))</f>
        <v>0</v>
      </c>
      <c r="S1353">
        <f>IF(Table4[[#This Row],[DisputedFlag]]="","",IF(Table4[[#This Row],[DisputedFlag]]="Yes",1,0))</f>
        <v>0</v>
      </c>
      <c r="T1353">
        <f>IF(Table4[[#This Row],[PaymentStatus]]="Open",1,0)</f>
        <v>0</v>
      </c>
      <c r="U1353">
        <f>IF(Table4[[#This Row],[InvoiceDate]]&lt;&gt;"",YEAR(Table4[[#This Row],[InvoiceDate]]),"")</f>
        <v>2013</v>
      </c>
    </row>
    <row r="1354" spans="1:21" x14ac:dyDescent="0.4">
      <c r="A1354" t="s">
        <v>1514</v>
      </c>
      <c r="B1354" t="s">
        <v>948</v>
      </c>
      <c r="C1354" t="s">
        <v>893</v>
      </c>
      <c r="D1354" s="1">
        <v>41306</v>
      </c>
      <c r="E1354" s="1">
        <v>41276</v>
      </c>
      <c r="F1354">
        <v>45.71</v>
      </c>
      <c r="H1354" t="s">
        <v>28</v>
      </c>
      <c r="I1354" s="1">
        <v>41306</v>
      </c>
      <c r="J1354">
        <v>0</v>
      </c>
      <c r="K1354" t="s">
        <v>834</v>
      </c>
      <c r="L1354">
        <v>391</v>
      </c>
      <c r="M1354" s="1">
        <v>41080</v>
      </c>
      <c r="N1354" t="s">
        <v>838</v>
      </c>
      <c r="O1354" t="s">
        <v>947</v>
      </c>
      <c r="P1354" t="s">
        <v>949</v>
      </c>
      <c r="Q1354" t="str">
        <f>IF(Table4[[#This Row],[DaysLate]]="","NA",IF(Table4[[#This Row],[DaysLate]]&lt;=0,"On Time",IF(Table4[[#This Row],[DaysLate]]&lt;=30,"1-30 Days",IF(Table4[[#This Row],[DaysLate]]&lt;=60,"30-60 Days",IF(Table4[[#This Row],[DaysLate]]&lt;=90,"60-90 Days","90+ Days")))))</f>
        <v>On Time</v>
      </c>
      <c r="R1354">
        <f>IF(Table4[[#This Row],[DaysLate]]="","",IF(Table4[[#This Row],[DaysLate]]&gt;0,1,0))</f>
        <v>0</v>
      </c>
      <c r="S1354">
        <f>IF(Table4[[#This Row],[DisputedFlag]]="","",IF(Table4[[#This Row],[DisputedFlag]]="Yes",1,0))</f>
        <v>0</v>
      </c>
      <c r="T1354">
        <f>IF(Table4[[#This Row],[PaymentStatus]]="Open",1,0)</f>
        <v>0</v>
      </c>
      <c r="U1354">
        <f>IF(Table4[[#This Row],[InvoiceDate]]&lt;&gt;"",YEAR(Table4[[#This Row],[InvoiceDate]]),"")</f>
        <v>2013</v>
      </c>
    </row>
    <row r="1355" spans="1:21" x14ac:dyDescent="0.4">
      <c r="A1355" t="s">
        <v>1515</v>
      </c>
      <c r="B1355" t="s">
        <v>948</v>
      </c>
      <c r="C1355" t="s">
        <v>843</v>
      </c>
      <c r="D1355" s="1">
        <v>41608</v>
      </c>
      <c r="E1355" s="1">
        <v>41638</v>
      </c>
      <c r="F1355">
        <v>56.21</v>
      </c>
      <c r="H1355" t="s">
        <v>28</v>
      </c>
      <c r="I1355" s="1">
        <v>41608</v>
      </c>
      <c r="J1355">
        <v>3</v>
      </c>
      <c r="K1355" t="s">
        <v>834</v>
      </c>
      <c r="L1355">
        <v>897</v>
      </c>
      <c r="M1355" s="1">
        <v>41041</v>
      </c>
      <c r="N1355" t="s">
        <v>838</v>
      </c>
      <c r="O1355" t="s">
        <v>947</v>
      </c>
      <c r="P1355" t="s">
        <v>949</v>
      </c>
      <c r="Q1355" t="str">
        <f>IF(Table4[[#This Row],[DaysLate]]="","NA",IF(Table4[[#This Row],[DaysLate]]&lt;=0,"On Time",IF(Table4[[#This Row],[DaysLate]]&lt;=30,"1-30 Days",IF(Table4[[#This Row],[DaysLate]]&lt;=60,"30-60 Days",IF(Table4[[#This Row],[DaysLate]]&lt;=90,"60-90 Days","90+ Days")))))</f>
        <v>1-30 Days</v>
      </c>
      <c r="R1355">
        <f>IF(Table4[[#This Row],[DaysLate]]="","",IF(Table4[[#This Row],[DaysLate]]&gt;0,1,0))</f>
        <v>1</v>
      </c>
      <c r="S1355">
        <f>IF(Table4[[#This Row],[DisputedFlag]]="","",IF(Table4[[#This Row],[DisputedFlag]]="Yes",1,0))</f>
        <v>0</v>
      </c>
      <c r="T1355">
        <f>IF(Table4[[#This Row],[PaymentStatus]]="Open",1,0)</f>
        <v>0</v>
      </c>
      <c r="U1355">
        <f>IF(Table4[[#This Row],[InvoiceDate]]&lt;&gt;"",YEAR(Table4[[#This Row],[InvoiceDate]]),"")</f>
        <v>2013</v>
      </c>
    </row>
    <row r="1356" spans="1:21" x14ac:dyDescent="0.4">
      <c r="A1356" t="s">
        <v>1516</v>
      </c>
      <c r="B1356" t="s">
        <v>948</v>
      </c>
      <c r="C1356" t="s">
        <v>904</v>
      </c>
      <c r="D1356" s="1">
        <v>41404</v>
      </c>
      <c r="E1356" s="1">
        <v>41375</v>
      </c>
      <c r="F1356">
        <v>35.700000000000003</v>
      </c>
      <c r="H1356" t="s">
        <v>28</v>
      </c>
      <c r="I1356" s="1">
        <v>41404</v>
      </c>
      <c r="J1356">
        <v>0</v>
      </c>
      <c r="K1356" t="s">
        <v>834</v>
      </c>
      <c r="L1356">
        <v>770</v>
      </c>
      <c r="M1356" s="1">
        <v>41521</v>
      </c>
      <c r="N1356" t="s">
        <v>838</v>
      </c>
      <c r="O1356" t="s">
        <v>947</v>
      </c>
      <c r="P1356" t="s">
        <v>949</v>
      </c>
      <c r="Q1356" t="str">
        <f>IF(Table4[[#This Row],[DaysLate]]="","NA",IF(Table4[[#This Row],[DaysLate]]&lt;=0,"On Time",IF(Table4[[#This Row],[DaysLate]]&lt;=30,"1-30 Days",IF(Table4[[#This Row],[DaysLate]]&lt;=60,"30-60 Days",IF(Table4[[#This Row],[DaysLate]]&lt;=90,"60-90 Days","90+ Days")))))</f>
        <v>On Time</v>
      </c>
      <c r="R1356">
        <f>IF(Table4[[#This Row],[DaysLate]]="","",IF(Table4[[#This Row],[DaysLate]]&gt;0,1,0))</f>
        <v>0</v>
      </c>
      <c r="S1356">
        <f>IF(Table4[[#This Row],[DisputedFlag]]="","",IF(Table4[[#This Row],[DisputedFlag]]="Yes",1,0))</f>
        <v>0</v>
      </c>
      <c r="T1356">
        <f>IF(Table4[[#This Row],[PaymentStatus]]="Open",1,0)</f>
        <v>0</v>
      </c>
      <c r="U1356">
        <f>IF(Table4[[#This Row],[InvoiceDate]]&lt;&gt;"",YEAR(Table4[[#This Row],[InvoiceDate]]),"")</f>
        <v>2013</v>
      </c>
    </row>
    <row r="1357" spans="1:21" x14ac:dyDescent="0.4">
      <c r="A1357" t="s">
        <v>1517</v>
      </c>
      <c r="B1357" t="s">
        <v>948</v>
      </c>
      <c r="C1357" t="s">
        <v>888</v>
      </c>
      <c r="D1357" s="1">
        <v>41609</v>
      </c>
      <c r="E1357" s="1">
        <v>41580</v>
      </c>
      <c r="F1357">
        <v>52.07</v>
      </c>
      <c r="H1357" t="s">
        <v>28</v>
      </c>
      <c r="I1357" s="1">
        <v>41609</v>
      </c>
      <c r="J1357">
        <v>1</v>
      </c>
      <c r="K1357" t="s">
        <v>834</v>
      </c>
      <c r="L1357">
        <v>770</v>
      </c>
      <c r="M1357" s="1">
        <v>40986</v>
      </c>
      <c r="N1357" t="s">
        <v>838</v>
      </c>
      <c r="O1357" t="s">
        <v>947</v>
      </c>
      <c r="P1357" t="s">
        <v>949</v>
      </c>
      <c r="Q1357" t="str">
        <f>IF(Table4[[#This Row],[DaysLate]]="","NA",IF(Table4[[#This Row],[DaysLate]]&lt;=0,"On Time",IF(Table4[[#This Row],[DaysLate]]&lt;=30,"1-30 Days",IF(Table4[[#This Row],[DaysLate]]&lt;=60,"30-60 Days",IF(Table4[[#This Row],[DaysLate]]&lt;=90,"60-90 Days","90+ Days")))))</f>
        <v>1-30 Days</v>
      </c>
      <c r="R1357">
        <f>IF(Table4[[#This Row],[DaysLate]]="","",IF(Table4[[#This Row],[DaysLate]]&gt;0,1,0))</f>
        <v>1</v>
      </c>
      <c r="S1357">
        <f>IF(Table4[[#This Row],[DisputedFlag]]="","",IF(Table4[[#This Row],[DisputedFlag]]="Yes",1,0))</f>
        <v>0</v>
      </c>
      <c r="T1357">
        <f>IF(Table4[[#This Row],[PaymentStatus]]="Open",1,0)</f>
        <v>0</v>
      </c>
      <c r="U1357">
        <f>IF(Table4[[#This Row],[InvoiceDate]]&lt;&gt;"",YEAR(Table4[[#This Row],[InvoiceDate]]),"")</f>
        <v>2013</v>
      </c>
    </row>
    <row r="1358" spans="1:21" x14ac:dyDescent="0.4">
      <c r="A1358" t="s">
        <v>1518</v>
      </c>
      <c r="B1358" t="s">
        <v>948</v>
      </c>
      <c r="C1358" t="s">
        <v>901</v>
      </c>
      <c r="D1358" s="1">
        <v>41363</v>
      </c>
      <c r="E1358" s="1">
        <v>41393</v>
      </c>
      <c r="F1358">
        <v>21.4</v>
      </c>
      <c r="H1358" t="s">
        <v>28</v>
      </c>
      <c r="I1358" s="1">
        <v>41363</v>
      </c>
      <c r="J1358">
        <v>0</v>
      </c>
      <c r="K1358" t="s">
        <v>834</v>
      </c>
      <c r="L1358">
        <v>770</v>
      </c>
      <c r="M1358" s="1">
        <v>41222</v>
      </c>
      <c r="N1358" t="s">
        <v>838</v>
      </c>
      <c r="O1358" t="s">
        <v>947</v>
      </c>
      <c r="P1358" t="s">
        <v>949</v>
      </c>
      <c r="Q1358" t="str">
        <f>IF(Table4[[#This Row],[DaysLate]]="","NA",IF(Table4[[#This Row],[DaysLate]]&lt;=0,"On Time",IF(Table4[[#This Row],[DaysLate]]&lt;=30,"1-30 Days",IF(Table4[[#This Row],[DaysLate]]&lt;=60,"30-60 Days",IF(Table4[[#This Row],[DaysLate]]&lt;=90,"60-90 Days","90+ Days")))))</f>
        <v>On Time</v>
      </c>
      <c r="R1358">
        <f>IF(Table4[[#This Row],[DaysLate]]="","",IF(Table4[[#This Row],[DaysLate]]&gt;0,1,0))</f>
        <v>0</v>
      </c>
      <c r="S1358">
        <f>IF(Table4[[#This Row],[DisputedFlag]]="","",IF(Table4[[#This Row],[DisputedFlag]]="Yes",1,0))</f>
        <v>0</v>
      </c>
      <c r="T1358">
        <f>IF(Table4[[#This Row],[PaymentStatus]]="Open",1,0)</f>
        <v>0</v>
      </c>
      <c r="U1358">
        <f>IF(Table4[[#This Row],[InvoiceDate]]&lt;&gt;"",YEAR(Table4[[#This Row],[InvoiceDate]]),"")</f>
        <v>2013</v>
      </c>
    </row>
    <row r="1359" spans="1:21" x14ac:dyDescent="0.4">
      <c r="A1359" t="s">
        <v>1519</v>
      </c>
      <c r="B1359" t="s">
        <v>948</v>
      </c>
      <c r="C1359" t="s">
        <v>884</v>
      </c>
      <c r="D1359" s="1">
        <v>41305</v>
      </c>
      <c r="E1359" s="1">
        <v>41308</v>
      </c>
      <c r="F1359">
        <v>62.78</v>
      </c>
      <c r="H1359" t="s">
        <v>28</v>
      </c>
      <c r="I1359" s="1">
        <v>41305</v>
      </c>
      <c r="J1359">
        <v>10</v>
      </c>
      <c r="K1359" t="s">
        <v>837</v>
      </c>
      <c r="L1359">
        <v>406</v>
      </c>
      <c r="M1359" s="1">
        <v>41145</v>
      </c>
      <c r="N1359" t="s">
        <v>838</v>
      </c>
      <c r="O1359" t="s">
        <v>947</v>
      </c>
      <c r="P1359" t="s">
        <v>949</v>
      </c>
      <c r="Q1359" t="str">
        <f>IF(Table4[[#This Row],[DaysLate]]="","NA",IF(Table4[[#This Row],[DaysLate]]&lt;=0,"On Time",IF(Table4[[#This Row],[DaysLate]]&lt;=30,"1-30 Days",IF(Table4[[#This Row],[DaysLate]]&lt;=60,"30-60 Days",IF(Table4[[#This Row],[DaysLate]]&lt;=90,"60-90 Days","90+ Days")))))</f>
        <v>1-30 Days</v>
      </c>
      <c r="R1359">
        <f>IF(Table4[[#This Row],[DaysLate]]="","",IF(Table4[[#This Row],[DaysLate]]&gt;0,1,0))</f>
        <v>1</v>
      </c>
      <c r="S1359">
        <f>IF(Table4[[#This Row],[DisputedFlag]]="","",IF(Table4[[#This Row],[DisputedFlag]]="Yes",1,0))</f>
        <v>1</v>
      </c>
      <c r="T1359">
        <f>IF(Table4[[#This Row],[PaymentStatus]]="Open",1,0)</f>
        <v>0</v>
      </c>
      <c r="U1359">
        <f>IF(Table4[[#This Row],[InvoiceDate]]&lt;&gt;"",YEAR(Table4[[#This Row],[InvoiceDate]]),"")</f>
        <v>2013</v>
      </c>
    </row>
    <row r="1360" spans="1:21" x14ac:dyDescent="0.4">
      <c r="A1360" t="s">
        <v>1520</v>
      </c>
      <c r="B1360" t="s">
        <v>948</v>
      </c>
      <c r="C1360" t="s">
        <v>906</v>
      </c>
      <c r="D1360" s="1">
        <v>41527</v>
      </c>
      <c r="E1360" s="1">
        <v>41497</v>
      </c>
      <c r="F1360">
        <v>47.21</v>
      </c>
      <c r="H1360" t="s">
        <v>28</v>
      </c>
      <c r="I1360" s="1">
        <v>41527</v>
      </c>
      <c r="J1360">
        <v>3</v>
      </c>
      <c r="K1360" t="s">
        <v>837</v>
      </c>
      <c r="L1360">
        <v>391</v>
      </c>
      <c r="M1360" s="1">
        <v>41021</v>
      </c>
      <c r="N1360" t="s">
        <v>838</v>
      </c>
      <c r="O1360" t="s">
        <v>947</v>
      </c>
      <c r="P1360" t="s">
        <v>949</v>
      </c>
      <c r="Q1360" t="str">
        <f>IF(Table4[[#This Row],[DaysLate]]="","NA",IF(Table4[[#This Row],[DaysLate]]&lt;=0,"On Time",IF(Table4[[#This Row],[DaysLate]]&lt;=30,"1-30 Days",IF(Table4[[#This Row],[DaysLate]]&lt;=60,"30-60 Days",IF(Table4[[#This Row],[DaysLate]]&lt;=90,"60-90 Days","90+ Days")))))</f>
        <v>1-30 Days</v>
      </c>
      <c r="R1360">
        <f>IF(Table4[[#This Row],[DaysLate]]="","",IF(Table4[[#This Row],[DaysLate]]&gt;0,1,0))</f>
        <v>1</v>
      </c>
      <c r="S1360">
        <f>IF(Table4[[#This Row],[DisputedFlag]]="","",IF(Table4[[#This Row],[DisputedFlag]]="Yes",1,0))</f>
        <v>1</v>
      </c>
      <c r="T1360">
        <f>IF(Table4[[#This Row],[PaymentStatus]]="Open",1,0)</f>
        <v>0</v>
      </c>
      <c r="U1360">
        <f>IF(Table4[[#This Row],[InvoiceDate]]&lt;&gt;"",YEAR(Table4[[#This Row],[InvoiceDate]]),"")</f>
        <v>2013</v>
      </c>
    </row>
    <row r="1361" spans="1:21" x14ac:dyDescent="0.4">
      <c r="A1361" t="s">
        <v>1521</v>
      </c>
      <c r="B1361" t="s">
        <v>948</v>
      </c>
      <c r="C1361" t="s">
        <v>919</v>
      </c>
      <c r="D1361" s="1">
        <v>41093</v>
      </c>
      <c r="E1361" s="1">
        <v>41064</v>
      </c>
      <c r="F1361">
        <v>72.83</v>
      </c>
      <c r="H1361" t="s">
        <v>28</v>
      </c>
      <c r="I1361" s="1">
        <v>41093</v>
      </c>
      <c r="J1361">
        <v>0</v>
      </c>
      <c r="K1361" t="s">
        <v>834</v>
      </c>
      <c r="L1361">
        <v>770</v>
      </c>
      <c r="M1361" s="1">
        <v>41077</v>
      </c>
      <c r="N1361" t="s">
        <v>835</v>
      </c>
      <c r="O1361" t="s">
        <v>947</v>
      </c>
      <c r="P1361" t="s">
        <v>949</v>
      </c>
      <c r="Q1361" t="str">
        <f>IF(Table4[[#This Row],[DaysLate]]="","NA",IF(Table4[[#This Row],[DaysLate]]&lt;=0,"On Time",IF(Table4[[#This Row],[DaysLate]]&lt;=30,"1-30 Days",IF(Table4[[#This Row],[DaysLate]]&lt;=60,"30-60 Days",IF(Table4[[#This Row],[DaysLate]]&lt;=90,"60-90 Days","90+ Days")))))</f>
        <v>On Time</v>
      </c>
      <c r="R1361">
        <f>IF(Table4[[#This Row],[DaysLate]]="","",IF(Table4[[#This Row],[DaysLate]]&gt;0,1,0))</f>
        <v>0</v>
      </c>
      <c r="S1361">
        <f>IF(Table4[[#This Row],[DisputedFlag]]="","",IF(Table4[[#This Row],[DisputedFlag]]="Yes",1,0))</f>
        <v>0</v>
      </c>
      <c r="T1361">
        <f>IF(Table4[[#This Row],[PaymentStatus]]="Open",1,0)</f>
        <v>0</v>
      </c>
      <c r="U1361">
        <f>IF(Table4[[#This Row],[InvoiceDate]]&lt;&gt;"",YEAR(Table4[[#This Row],[InvoiceDate]]),"")</f>
        <v>2012</v>
      </c>
    </row>
    <row r="1362" spans="1:21" x14ac:dyDescent="0.4">
      <c r="A1362" t="s">
        <v>1522</v>
      </c>
      <c r="B1362" t="s">
        <v>948</v>
      </c>
      <c r="C1362" t="s">
        <v>879</v>
      </c>
      <c r="D1362" s="1">
        <v>41193</v>
      </c>
      <c r="E1362" s="1">
        <v>41194</v>
      </c>
      <c r="F1362">
        <v>87.43</v>
      </c>
      <c r="H1362" t="s">
        <v>28</v>
      </c>
      <c r="I1362" s="1">
        <v>41193</v>
      </c>
      <c r="J1362">
        <v>13</v>
      </c>
      <c r="K1362" t="s">
        <v>837</v>
      </c>
      <c r="L1362">
        <v>406</v>
      </c>
      <c r="M1362" s="1">
        <v>40985</v>
      </c>
      <c r="N1362" t="s">
        <v>838</v>
      </c>
      <c r="O1362" t="s">
        <v>947</v>
      </c>
      <c r="P1362" t="s">
        <v>949</v>
      </c>
      <c r="Q1362" t="str">
        <f>IF(Table4[[#This Row],[DaysLate]]="","NA",IF(Table4[[#This Row],[DaysLate]]&lt;=0,"On Time",IF(Table4[[#This Row],[DaysLate]]&lt;=30,"1-30 Days",IF(Table4[[#This Row],[DaysLate]]&lt;=60,"30-60 Days",IF(Table4[[#This Row],[DaysLate]]&lt;=90,"60-90 Days","90+ Days")))))</f>
        <v>1-30 Days</v>
      </c>
      <c r="R1362">
        <f>IF(Table4[[#This Row],[DaysLate]]="","",IF(Table4[[#This Row],[DaysLate]]&gt;0,1,0))</f>
        <v>1</v>
      </c>
      <c r="S1362">
        <f>IF(Table4[[#This Row],[DisputedFlag]]="","",IF(Table4[[#This Row],[DisputedFlag]]="Yes",1,0))</f>
        <v>1</v>
      </c>
      <c r="T1362">
        <f>IF(Table4[[#This Row],[PaymentStatus]]="Open",1,0)</f>
        <v>0</v>
      </c>
      <c r="U1362">
        <f>IF(Table4[[#This Row],[InvoiceDate]]&lt;&gt;"",YEAR(Table4[[#This Row],[InvoiceDate]]),"")</f>
        <v>2012</v>
      </c>
    </row>
    <row r="1363" spans="1:21" x14ac:dyDescent="0.4">
      <c r="A1363" t="s">
        <v>1523</v>
      </c>
      <c r="B1363" t="s">
        <v>948</v>
      </c>
      <c r="C1363" t="s">
        <v>908</v>
      </c>
      <c r="D1363" s="1">
        <v>41430</v>
      </c>
      <c r="E1363" s="1">
        <v>41400</v>
      </c>
      <c r="F1363">
        <v>40.9</v>
      </c>
      <c r="H1363" t="s">
        <v>28</v>
      </c>
      <c r="I1363" s="1">
        <v>41430</v>
      </c>
      <c r="J1363">
        <v>8</v>
      </c>
      <c r="K1363" t="s">
        <v>834</v>
      </c>
      <c r="L1363">
        <v>770</v>
      </c>
      <c r="M1363" s="1">
        <v>41029</v>
      </c>
      <c r="N1363" t="s">
        <v>838</v>
      </c>
      <c r="O1363" t="s">
        <v>947</v>
      </c>
      <c r="P1363" t="s">
        <v>949</v>
      </c>
      <c r="Q1363" t="str">
        <f>IF(Table4[[#This Row],[DaysLate]]="","NA",IF(Table4[[#This Row],[DaysLate]]&lt;=0,"On Time",IF(Table4[[#This Row],[DaysLate]]&lt;=30,"1-30 Days",IF(Table4[[#This Row],[DaysLate]]&lt;=60,"30-60 Days",IF(Table4[[#This Row],[DaysLate]]&lt;=90,"60-90 Days","90+ Days")))))</f>
        <v>1-30 Days</v>
      </c>
      <c r="R1363">
        <f>IF(Table4[[#This Row],[DaysLate]]="","",IF(Table4[[#This Row],[DaysLate]]&gt;0,1,0))</f>
        <v>1</v>
      </c>
      <c r="S1363">
        <f>IF(Table4[[#This Row],[DisputedFlag]]="","",IF(Table4[[#This Row],[DisputedFlag]]="Yes",1,0))</f>
        <v>0</v>
      </c>
      <c r="T1363">
        <f>IF(Table4[[#This Row],[PaymentStatus]]="Open",1,0)</f>
        <v>0</v>
      </c>
      <c r="U1363">
        <f>IF(Table4[[#This Row],[InvoiceDate]]&lt;&gt;"",YEAR(Table4[[#This Row],[InvoiceDate]]),"")</f>
        <v>2013</v>
      </c>
    </row>
    <row r="1364" spans="1:21" x14ac:dyDescent="0.4">
      <c r="A1364" t="s">
        <v>1524</v>
      </c>
      <c r="B1364" t="s">
        <v>948</v>
      </c>
      <c r="C1364" t="s">
        <v>917</v>
      </c>
      <c r="D1364" s="1">
        <v>41381</v>
      </c>
      <c r="E1364" s="1">
        <v>41411</v>
      </c>
      <c r="F1364">
        <v>70.59</v>
      </c>
      <c r="H1364" t="s">
        <v>28</v>
      </c>
      <c r="I1364" s="1">
        <v>41381</v>
      </c>
      <c r="J1364">
        <v>16</v>
      </c>
      <c r="K1364" t="s">
        <v>837</v>
      </c>
      <c r="L1364">
        <v>818</v>
      </c>
      <c r="M1364" s="1">
        <v>41515</v>
      </c>
      <c r="N1364" t="s">
        <v>835</v>
      </c>
      <c r="O1364" t="s">
        <v>947</v>
      </c>
      <c r="P1364" t="s">
        <v>949</v>
      </c>
      <c r="Q1364" t="str">
        <f>IF(Table4[[#This Row],[DaysLate]]="","NA",IF(Table4[[#This Row],[DaysLate]]&lt;=0,"On Time",IF(Table4[[#This Row],[DaysLate]]&lt;=30,"1-30 Days",IF(Table4[[#This Row],[DaysLate]]&lt;=60,"30-60 Days",IF(Table4[[#This Row],[DaysLate]]&lt;=90,"60-90 Days","90+ Days")))))</f>
        <v>1-30 Days</v>
      </c>
      <c r="R1364">
        <f>IF(Table4[[#This Row],[DaysLate]]="","",IF(Table4[[#This Row],[DaysLate]]&gt;0,1,0))</f>
        <v>1</v>
      </c>
      <c r="S1364">
        <f>IF(Table4[[#This Row],[DisputedFlag]]="","",IF(Table4[[#This Row],[DisputedFlag]]="Yes",1,0))</f>
        <v>1</v>
      </c>
      <c r="T1364">
        <f>IF(Table4[[#This Row],[PaymentStatus]]="Open",1,0)</f>
        <v>0</v>
      </c>
      <c r="U1364">
        <f>IF(Table4[[#This Row],[InvoiceDate]]&lt;&gt;"",YEAR(Table4[[#This Row],[InvoiceDate]]),"")</f>
        <v>2013</v>
      </c>
    </row>
    <row r="1365" spans="1:21" x14ac:dyDescent="0.4">
      <c r="A1365" t="s">
        <v>1525</v>
      </c>
      <c r="B1365" t="s">
        <v>948</v>
      </c>
      <c r="C1365" t="s">
        <v>891</v>
      </c>
      <c r="D1365" s="1">
        <v>41213</v>
      </c>
      <c r="E1365" s="1">
        <v>41243</v>
      </c>
      <c r="F1365">
        <v>70.069999999999993</v>
      </c>
      <c r="H1365" t="s">
        <v>28</v>
      </c>
      <c r="I1365" s="1">
        <v>41213</v>
      </c>
      <c r="J1365">
        <v>7</v>
      </c>
      <c r="K1365" t="s">
        <v>837</v>
      </c>
      <c r="L1365">
        <v>406</v>
      </c>
      <c r="M1365" s="1">
        <v>41474</v>
      </c>
      <c r="N1365" t="s">
        <v>835</v>
      </c>
      <c r="O1365" t="s">
        <v>947</v>
      </c>
      <c r="P1365" t="s">
        <v>949</v>
      </c>
      <c r="Q1365" t="str">
        <f>IF(Table4[[#This Row],[DaysLate]]="","NA",IF(Table4[[#This Row],[DaysLate]]&lt;=0,"On Time",IF(Table4[[#This Row],[DaysLate]]&lt;=30,"1-30 Days",IF(Table4[[#This Row],[DaysLate]]&lt;=60,"30-60 Days",IF(Table4[[#This Row],[DaysLate]]&lt;=90,"60-90 Days","90+ Days")))))</f>
        <v>1-30 Days</v>
      </c>
      <c r="R1365">
        <f>IF(Table4[[#This Row],[DaysLate]]="","",IF(Table4[[#This Row],[DaysLate]]&gt;0,1,0))</f>
        <v>1</v>
      </c>
      <c r="S1365">
        <f>IF(Table4[[#This Row],[DisputedFlag]]="","",IF(Table4[[#This Row],[DisputedFlag]]="Yes",1,0))</f>
        <v>1</v>
      </c>
      <c r="T1365">
        <f>IF(Table4[[#This Row],[PaymentStatus]]="Open",1,0)</f>
        <v>0</v>
      </c>
      <c r="U1365">
        <f>IF(Table4[[#This Row],[InvoiceDate]]&lt;&gt;"",YEAR(Table4[[#This Row],[InvoiceDate]]),"")</f>
        <v>2012</v>
      </c>
    </row>
    <row r="1366" spans="1:21" x14ac:dyDescent="0.4">
      <c r="A1366" t="s">
        <v>1526</v>
      </c>
      <c r="B1366" t="s">
        <v>948</v>
      </c>
      <c r="C1366" t="s">
        <v>929</v>
      </c>
      <c r="D1366" s="1">
        <v>41286</v>
      </c>
      <c r="E1366" s="1">
        <v>41639</v>
      </c>
      <c r="F1366">
        <v>52.76</v>
      </c>
      <c r="H1366" t="s">
        <v>28</v>
      </c>
      <c r="I1366" s="1">
        <v>41286</v>
      </c>
      <c r="J1366">
        <v>0</v>
      </c>
      <c r="K1366" t="s">
        <v>834</v>
      </c>
      <c r="L1366">
        <v>897</v>
      </c>
      <c r="M1366" s="1">
        <v>41579</v>
      </c>
      <c r="N1366" t="s">
        <v>838</v>
      </c>
      <c r="O1366" t="s">
        <v>947</v>
      </c>
      <c r="P1366" t="s">
        <v>949</v>
      </c>
      <c r="Q1366" t="str">
        <f>IF(Table4[[#This Row],[DaysLate]]="","NA",IF(Table4[[#This Row],[DaysLate]]&lt;=0,"On Time",IF(Table4[[#This Row],[DaysLate]]&lt;=30,"1-30 Days",IF(Table4[[#This Row],[DaysLate]]&lt;=60,"30-60 Days",IF(Table4[[#This Row],[DaysLate]]&lt;=90,"60-90 Days","90+ Days")))))</f>
        <v>On Time</v>
      </c>
      <c r="R1366">
        <f>IF(Table4[[#This Row],[DaysLate]]="","",IF(Table4[[#This Row],[DaysLate]]&gt;0,1,0))</f>
        <v>0</v>
      </c>
      <c r="S1366">
        <f>IF(Table4[[#This Row],[DisputedFlag]]="","",IF(Table4[[#This Row],[DisputedFlag]]="Yes",1,0))</f>
        <v>0</v>
      </c>
      <c r="T1366">
        <f>IF(Table4[[#This Row],[PaymentStatus]]="Open",1,0)</f>
        <v>0</v>
      </c>
      <c r="U1366">
        <f>IF(Table4[[#This Row],[InvoiceDate]]&lt;&gt;"",YEAR(Table4[[#This Row],[InvoiceDate]]),"")</f>
        <v>2013</v>
      </c>
    </row>
    <row r="1367" spans="1:21" x14ac:dyDescent="0.4">
      <c r="A1367" t="s">
        <v>1527</v>
      </c>
      <c r="B1367" t="s">
        <v>948</v>
      </c>
      <c r="C1367" t="s">
        <v>866</v>
      </c>
      <c r="D1367" s="1">
        <v>41612</v>
      </c>
      <c r="E1367" s="1">
        <v>41613</v>
      </c>
      <c r="F1367">
        <v>27.29</v>
      </c>
      <c r="H1367" t="s">
        <v>28</v>
      </c>
      <c r="I1367" s="1">
        <v>41612</v>
      </c>
      <c r="J1367">
        <v>0</v>
      </c>
      <c r="K1367" t="s">
        <v>834</v>
      </c>
      <c r="L1367">
        <v>897</v>
      </c>
      <c r="M1367" s="1">
        <v>41239</v>
      </c>
      <c r="N1367" t="s">
        <v>838</v>
      </c>
      <c r="O1367" t="s">
        <v>947</v>
      </c>
      <c r="P1367" t="s">
        <v>949</v>
      </c>
      <c r="Q1367" t="str">
        <f>IF(Table4[[#This Row],[DaysLate]]="","NA",IF(Table4[[#This Row],[DaysLate]]&lt;=0,"On Time",IF(Table4[[#This Row],[DaysLate]]&lt;=30,"1-30 Days",IF(Table4[[#This Row],[DaysLate]]&lt;=60,"30-60 Days",IF(Table4[[#This Row],[DaysLate]]&lt;=90,"60-90 Days","90+ Days")))))</f>
        <v>On Time</v>
      </c>
      <c r="R1367">
        <f>IF(Table4[[#This Row],[DaysLate]]="","",IF(Table4[[#This Row],[DaysLate]]&gt;0,1,0))</f>
        <v>0</v>
      </c>
      <c r="S1367">
        <f>IF(Table4[[#This Row],[DisputedFlag]]="","",IF(Table4[[#This Row],[DisputedFlag]]="Yes",1,0))</f>
        <v>0</v>
      </c>
      <c r="T1367">
        <f>IF(Table4[[#This Row],[PaymentStatus]]="Open",1,0)</f>
        <v>0</v>
      </c>
      <c r="U1367">
        <f>IF(Table4[[#This Row],[InvoiceDate]]&lt;&gt;"",YEAR(Table4[[#This Row],[InvoiceDate]]),"")</f>
        <v>2013</v>
      </c>
    </row>
    <row r="1368" spans="1:21" x14ac:dyDescent="0.4">
      <c r="A1368" t="s">
        <v>1528</v>
      </c>
      <c r="B1368" t="s">
        <v>948</v>
      </c>
      <c r="C1368" t="s">
        <v>894</v>
      </c>
      <c r="D1368" s="1">
        <v>40944</v>
      </c>
      <c r="E1368" s="1">
        <v>40914</v>
      </c>
      <c r="F1368">
        <v>66.12</v>
      </c>
      <c r="H1368" t="s">
        <v>28</v>
      </c>
      <c r="I1368" s="1">
        <v>40944</v>
      </c>
      <c r="J1368">
        <v>12</v>
      </c>
      <c r="K1368" t="s">
        <v>837</v>
      </c>
      <c r="L1368">
        <v>406</v>
      </c>
      <c r="M1368" s="1">
        <v>41167</v>
      </c>
      <c r="N1368" t="s">
        <v>835</v>
      </c>
      <c r="O1368" t="s">
        <v>947</v>
      </c>
      <c r="P1368" t="s">
        <v>949</v>
      </c>
      <c r="Q1368" t="str">
        <f>IF(Table4[[#This Row],[DaysLate]]="","NA",IF(Table4[[#This Row],[DaysLate]]&lt;=0,"On Time",IF(Table4[[#This Row],[DaysLate]]&lt;=30,"1-30 Days",IF(Table4[[#This Row],[DaysLate]]&lt;=60,"30-60 Days",IF(Table4[[#This Row],[DaysLate]]&lt;=90,"60-90 Days","90+ Days")))))</f>
        <v>1-30 Days</v>
      </c>
      <c r="R1368">
        <f>IF(Table4[[#This Row],[DaysLate]]="","",IF(Table4[[#This Row],[DaysLate]]&gt;0,1,0))</f>
        <v>1</v>
      </c>
      <c r="S1368">
        <f>IF(Table4[[#This Row],[DisputedFlag]]="","",IF(Table4[[#This Row],[DisputedFlag]]="Yes",1,0))</f>
        <v>1</v>
      </c>
      <c r="T1368">
        <f>IF(Table4[[#This Row],[PaymentStatus]]="Open",1,0)</f>
        <v>0</v>
      </c>
      <c r="U1368">
        <f>IF(Table4[[#This Row],[InvoiceDate]]&lt;&gt;"",YEAR(Table4[[#This Row],[InvoiceDate]]),"")</f>
        <v>2012</v>
      </c>
    </row>
    <row r="1369" spans="1:21" x14ac:dyDescent="0.4">
      <c r="A1369" t="s">
        <v>1529</v>
      </c>
      <c r="B1369" t="s">
        <v>948</v>
      </c>
      <c r="C1369" t="s">
        <v>932</v>
      </c>
      <c r="D1369" s="1">
        <v>41487</v>
      </c>
      <c r="E1369" s="1">
        <v>41457</v>
      </c>
      <c r="F1369">
        <v>51.65</v>
      </c>
      <c r="H1369" t="s">
        <v>28</v>
      </c>
      <c r="I1369" s="1">
        <v>41487</v>
      </c>
      <c r="J1369">
        <v>0</v>
      </c>
      <c r="K1369" t="s">
        <v>834</v>
      </c>
      <c r="L1369">
        <v>818</v>
      </c>
      <c r="M1369" s="1">
        <v>41373</v>
      </c>
      <c r="N1369" t="s">
        <v>835</v>
      </c>
      <c r="O1369" t="s">
        <v>947</v>
      </c>
      <c r="P1369" t="s">
        <v>949</v>
      </c>
      <c r="Q1369" t="str">
        <f>IF(Table4[[#This Row],[DaysLate]]="","NA",IF(Table4[[#This Row],[DaysLate]]&lt;=0,"On Time",IF(Table4[[#This Row],[DaysLate]]&lt;=30,"1-30 Days",IF(Table4[[#This Row],[DaysLate]]&lt;=60,"30-60 Days",IF(Table4[[#This Row],[DaysLate]]&lt;=90,"60-90 Days","90+ Days")))))</f>
        <v>On Time</v>
      </c>
      <c r="R1369">
        <f>IF(Table4[[#This Row],[DaysLate]]="","",IF(Table4[[#This Row],[DaysLate]]&gt;0,1,0))</f>
        <v>0</v>
      </c>
      <c r="S1369">
        <f>IF(Table4[[#This Row],[DisputedFlag]]="","",IF(Table4[[#This Row],[DisputedFlag]]="Yes",1,0))</f>
        <v>0</v>
      </c>
      <c r="T1369">
        <f>IF(Table4[[#This Row],[PaymentStatus]]="Open",1,0)</f>
        <v>0</v>
      </c>
      <c r="U1369">
        <f>IF(Table4[[#This Row],[InvoiceDate]]&lt;&gt;"",YEAR(Table4[[#This Row],[InvoiceDate]]),"")</f>
        <v>2013</v>
      </c>
    </row>
    <row r="1370" spans="1:21" x14ac:dyDescent="0.4">
      <c r="A1370" t="s">
        <v>1530</v>
      </c>
      <c r="B1370" t="s">
        <v>948</v>
      </c>
      <c r="C1370" t="s">
        <v>860</v>
      </c>
      <c r="D1370" s="1">
        <v>41170</v>
      </c>
      <c r="E1370" s="1">
        <v>41200</v>
      </c>
      <c r="F1370">
        <v>27.37</v>
      </c>
      <c r="H1370" t="s">
        <v>28</v>
      </c>
      <c r="I1370" s="1">
        <v>41170</v>
      </c>
      <c r="J1370">
        <v>0</v>
      </c>
      <c r="K1370" t="s">
        <v>834</v>
      </c>
      <c r="L1370">
        <v>818</v>
      </c>
      <c r="M1370" s="1">
        <v>40960</v>
      </c>
      <c r="N1370" t="s">
        <v>838</v>
      </c>
      <c r="O1370" t="s">
        <v>947</v>
      </c>
      <c r="P1370" t="s">
        <v>949</v>
      </c>
      <c r="Q1370" t="str">
        <f>IF(Table4[[#This Row],[DaysLate]]="","NA",IF(Table4[[#This Row],[DaysLate]]&lt;=0,"On Time",IF(Table4[[#This Row],[DaysLate]]&lt;=30,"1-30 Days",IF(Table4[[#This Row],[DaysLate]]&lt;=60,"30-60 Days",IF(Table4[[#This Row],[DaysLate]]&lt;=90,"60-90 Days","90+ Days")))))</f>
        <v>On Time</v>
      </c>
      <c r="R1370">
        <f>IF(Table4[[#This Row],[DaysLate]]="","",IF(Table4[[#This Row],[DaysLate]]&gt;0,1,0))</f>
        <v>0</v>
      </c>
      <c r="S1370">
        <f>IF(Table4[[#This Row],[DisputedFlag]]="","",IF(Table4[[#This Row],[DisputedFlag]]="Yes",1,0))</f>
        <v>0</v>
      </c>
      <c r="T1370">
        <f>IF(Table4[[#This Row],[PaymentStatus]]="Open",1,0)</f>
        <v>0</v>
      </c>
      <c r="U1370">
        <f>IF(Table4[[#This Row],[InvoiceDate]]&lt;&gt;"",YEAR(Table4[[#This Row],[InvoiceDate]]),"")</f>
        <v>2012</v>
      </c>
    </row>
    <row r="1371" spans="1:21" x14ac:dyDescent="0.4">
      <c r="A1371" t="s">
        <v>1531</v>
      </c>
      <c r="B1371" t="s">
        <v>948</v>
      </c>
      <c r="C1371" t="s">
        <v>890</v>
      </c>
      <c r="D1371" s="1">
        <v>41306</v>
      </c>
      <c r="E1371" s="1">
        <v>41276</v>
      </c>
      <c r="F1371">
        <v>51.91</v>
      </c>
      <c r="H1371" t="s">
        <v>28</v>
      </c>
      <c r="I1371" s="1">
        <v>41306</v>
      </c>
      <c r="J1371">
        <v>8</v>
      </c>
      <c r="K1371" t="s">
        <v>837</v>
      </c>
      <c r="L1371">
        <v>897</v>
      </c>
      <c r="M1371" s="1">
        <v>41166</v>
      </c>
      <c r="N1371" t="s">
        <v>838</v>
      </c>
      <c r="O1371" t="s">
        <v>947</v>
      </c>
      <c r="P1371" t="s">
        <v>949</v>
      </c>
      <c r="Q1371" t="str">
        <f>IF(Table4[[#This Row],[DaysLate]]="","NA",IF(Table4[[#This Row],[DaysLate]]&lt;=0,"On Time",IF(Table4[[#This Row],[DaysLate]]&lt;=30,"1-30 Days",IF(Table4[[#This Row],[DaysLate]]&lt;=60,"30-60 Days",IF(Table4[[#This Row],[DaysLate]]&lt;=90,"60-90 Days","90+ Days")))))</f>
        <v>1-30 Days</v>
      </c>
      <c r="R1371">
        <f>IF(Table4[[#This Row],[DaysLate]]="","",IF(Table4[[#This Row],[DaysLate]]&gt;0,1,0))</f>
        <v>1</v>
      </c>
      <c r="S1371">
        <f>IF(Table4[[#This Row],[DisputedFlag]]="","",IF(Table4[[#This Row],[DisputedFlag]]="Yes",1,0))</f>
        <v>1</v>
      </c>
      <c r="T1371">
        <f>IF(Table4[[#This Row],[PaymentStatus]]="Open",1,0)</f>
        <v>0</v>
      </c>
      <c r="U1371">
        <f>IF(Table4[[#This Row],[InvoiceDate]]&lt;&gt;"",YEAR(Table4[[#This Row],[InvoiceDate]]),"")</f>
        <v>2013</v>
      </c>
    </row>
    <row r="1372" spans="1:21" x14ac:dyDescent="0.4">
      <c r="A1372" t="s">
        <v>1532</v>
      </c>
      <c r="B1372" t="s">
        <v>948</v>
      </c>
      <c r="C1372" t="s">
        <v>878</v>
      </c>
      <c r="D1372" s="1">
        <v>41279</v>
      </c>
      <c r="E1372" s="1">
        <v>41425</v>
      </c>
      <c r="F1372">
        <v>49.24</v>
      </c>
      <c r="H1372" t="s">
        <v>28</v>
      </c>
      <c r="I1372" s="1">
        <v>41279</v>
      </c>
      <c r="J1372">
        <v>4</v>
      </c>
      <c r="K1372" t="s">
        <v>837</v>
      </c>
      <c r="L1372">
        <v>770</v>
      </c>
      <c r="M1372" s="1">
        <v>41274</v>
      </c>
      <c r="N1372" t="s">
        <v>838</v>
      </c>
      <c r="O1372" t="s">
        <v>947</v>
      </c>
      <c r="P1372" t="s">
        <v>949</v>
      </c>
      <c r="Q1372" t="str">
        <f>IF(Table4[[#This Row],[DaysLate]]="","NA",IF(Table4[[#This Row],[DaysLate]]&lt;=0,"On Time",IF(Table4[[#This Row],[DaysLate]]&lt;=30,"1-30 Days",IF(Table4[[#This Row],[DaysLate]]&lt;=60,"30-60 Days",IF(Table4[[#This Row],[DaysLate]]&lt;=90,"60-90 Days","90+ Days")))))</f>
        <v>1-30 Days</v>
      </c>
      <c r="R1372">
        <f>IF(Table4[[#This Row],[DaysLate]]="","",IF(Table4[[#This Row],[DaysLate]]&gt;0,1,0))</f>
        <v>1</v>
      </c>
      <c r="S1372">
        <f>IF(Table4[[#This Row],[DisputedFlag]]="","",IF(Table4[[#This Row],[DisputedFlag]]="Yes",1,0))</f>
        <v>1</v>
      </c>
      <c r="T1372">
        <f>IF(Table4[[#This Row],[PaymentStatus]]="Open",1,0)</f>
        <v>0</v>
      </c>
      <c r="U1372">
        <f>IF(Table4[[#This Row],[InvoiceDate]]&lt;&gt;"",YEAR(Table4[[#This Row],[InvoiceDate]]),"")</f>
        <v>2013</v>
      </c>
    </row>
    <row r="1373" spans="1:21" x14ac:dyDescent="0.4">
      <c r="A1373" t="s">
        <v>1533</v>
      </c>
      <c r="B1373" t="s">
        <v>948</v>
      </c>
      <c r="C1373" t="s">
        <v>853</v>
      </c>
      <c r="D1373" s="1">
        <v>41126</v>
      </c>
      <c r="E1373" s="1">
        <v>41096</v>
      </c>
      <c r="F1373">
        <v>48.47</v>
      </c>
      <c r="H1373" t="s">
        <v>28</v>
      </c>
      <c r="I1373" s="1">
        <v>41126</v>
      </c>
      <c r="J1373">
        <v>4</v>
      </c>
      <c r="K1373" t="s">
        <v>837</v>
      </c>
      <c r="L1373">
        <v>818</v>
      </c>
      <c r="M1373" s="1">
        <v>41153</v>
      </c>
      <c r="N1373" t="s">
        <v>838</v>
      </c>
      <c r="O1373" t="s">
        <v>947</v>
      </c>
      <c r="P1373" t="s">
        <v>949</v>
      </c>
      <c r="Q1373" t="str">
        <f>IF(Table4[[#This Row],[DaysLate]]="","NA",IF(Table4[[#This Row],[DaysLate]]&lt;=0,"On Time",IF(Table4[[#This Row],[DaysLate]]&lt;=30,"1-30 Days",IF(Table4[[#This Row],[DaysLate]]&lt;=60,"30-60 Days",IF(Table4[[#This Row],[DaysLate]]&lt;=90,"60-90 Days","90+ Days")))))</f>
        <v>1-30 Days</v>
      </c>
      <c r="R1373">
        <f>IF(Table4[[#This Row],[DaysLate]]="","",IF(Table4[[#This Row],[DaysLate]]&gt;0,1,0))</f>
        <v>1</v>
      </c>
      <c r="S1373">
        <f>IF(Table4[[#This Row],[DisputedFlag]]="","",IF(Table4[[#This Row],[DisputedFlag]]="Yes",1,0))</f>
        <v>1</v>
      </c>
      <c r="T1373">
        <f>IF(Table4[[#This Row],[PaymentStatus]]="Open",1,0)</f>
        <v>0</v>
      </c>
      <c r="U1373">
        <f>IF(Table4[[#This Row],[InvoiceDate]]&lt;&gt;"",YEAR(Table4[[#This Row],[InvoiceDate]]),"")</f>
        <v>2012</v>
      </c>
    </row>
    <row r="1374" spans="1:21" x14ac:dyDescent="0.4">
      <c r="A1374" t="s">
        <v>1534</v>
      </c>
      <c r="B1374" t="s">
        <v>948</v>
      </c>
      <c r="C1374" t="s">
        <v>924</v>
      </c>
      <c r="D1374" s="1">
        <v>41210</v>
      </c>
      <c r="E1374" s="1">
        <v>41240</v>
      </c>
      <c r="F1374">
        <v>67.959999999999994</v>
      </c>
      <c r="H1374" t="s">
        <v>28</v>
      </c>
      <c r="I1374" s="1">
        <v>41210</v>
      </c>
      <c r="J1374">
        <v>0</v>
      </c>
      <c r="K1374" t="s">
        <v>834</v>
      </c>
      <c r="L1374">
        <v>406</v>
      </c>
      <c r="M1374" s="1">
        <v>41022</v>
      </c>
      <c r="N1374" t="s">
        <v>838</v>
      </c>
      <c r="O1374" t="s">
        <v>947</v>
      </c>
      <c r="P1374" t="s">
        <v>949</v>
      </c>
      <c r="Q1374" t="str">
        <f>IF(Table4[[#This Row],[DaysLate]]="","NA",IF(Table4[[#This Row],[DaysLate]]&lt;=0,"On Time",IF(Table4[[#This Row],[DaysLate]]&lt;=30,"1-30 Days",IF(Table4[[#This Row],[DaysLate]]&lt;=60,"30-60 Days",IF(Table4[[#This Row],[DaysLate]]&lt;=90,"60-90 Days","90+ Days")))))</f>
        <v>On Time</v>
      </c>
      <c r="R1374">
        <f>IF(Table4[[#This Row],[DaysLate]]="","",IF(Table4[[#This Row],[DaysLate]]&gt;0,1,0))</f>
        <v>0</v>
      </c>
      <c r="S1374">
        <f>IF(Table4[[#This Row],[DisputedFlag]]="","",IF(Table4[[#This Row],[DisputedFlag]]="Yes",1,0))</f>
        <v>0</v>
      </c>
      <c r="T1374">
        <f>IF(Table4[[#This Row],[PaymentStatus]]="Open",1,0)</f>
        <v>0</v>
      </c>
      <c r="U1374">
        <f>IF(Table4[[#This Row],[InvoiceDate]]&lt;&gt;"",YEAR(Table4[[#This Row],[InvoiceDate]]),"")</f>
        <v>2012</v>
      </c>
    </row>
    <row r="1375" spans="1:21" x14ac:dyDescent="0.4">
      <c r="A1375" t="s">
        <v>1535</v>
      </c>
      <c r="B1375" t="s">
        <v>948</v>
      </c>
      <c r="C1375" t="s">
        <v>849</v>
      </c>
      <c r="D1375" s="1">
        <v>40917</v>
      </c>
      <c r="E1375" s="1">
        <v>40918</v>
      </c>
      <c r="F1375">
        <v>59.86</v>
      </c>
      <c r="H1375" t="s">
        <v>28</v>
      </c>
      <c r="I1375" s="1">
        <v>40917</v>
      </c>
      <c r="J1375">
        <v>0</v>
      </c>
      <c r="K1375" t="s">
        <v>834</v>
      </c>
      <c r="L1375">
        <v>818</v>
      </c>
      <c r="M1375" s="1">
        <v>41431</v>
      </c>
      <c r="N1375" t="s">
        <v>835</v>
      </c>
      <c r="O1375" t="s">
        <v>947</v>
      </c>
      <c r="P1375" t="s">
        <v>949</v>
      </c>
      <c r="Q1375" t="str">
        <f>IF(Table4[[#This Row],[DaysLate]]="","NA",IF(Table4[[#This Row],[DaysLate]]&lt;=0,"On Time",IF(Table4[[#This Row],[DaysLate]]&lt;=30,"1-30 Days",IF(Table4[[#This Row],[DaysLate]]&lt;=60,"30-60 Days",IF(Table4[[#This Row],[DaysLate]]&lt;=90,"60-90 Days","90+ Days")))))</f>
        <v>On Time</v>
      </c>
      <c r="R1375">
        <f>IF(Table4[[#This Row],[DaysLate]]="","",IF(Table4[[#This Row],[DaysLate]]&gt;0,1,0))</f>
        <v>0</v>
      </c>
      <c r="S1375">
        <f>IF(Table4[[#This Row],[DisputedFlag]]="","",IF(Table4[[#This Row],[DisputedFlag]]="Yes",1,0))</f>
        <v>0</v>
      </c>
      <c r="T1375">
        <f>IF(Table4[[#This Row],[PaymentStatus]]="Open",1,0)</f>
        <v>0</v>
      </c>
      <c r="U1375">
        <f>IF(Table4[[#This Row],[InvoiceDate]]&lt;&gt;"",YEAR(Table4[[#This Row],[InvoiceDate]]),"")</f>
        <v>2012</v>
      </c>
    </row>
    <row r="1376" spans="1:21" x14ac:dyDescent="0.4">
      <c r="A1376" t="s">
        <v>1536</v>
      </c>
      <c r="B1376" t="s">
        <v>948</v>
      </c>
      <c r="C1376" t="s">
        <v>891</v>
      </c>
      <c r="D1376" s="1">
        <v>41567</v>
      </c>
      <c r="E1376" s="1">
        <v>41597</v>
      </c>
      <c r="F1376">
        <v>77.430000000000007</v>
      </c>
      <c r="H1376" t="s">
        <v>28</v>
      </c>
      <c r="I1376" s="1">
        <v>41567</v>
      </c>
      <c r="J1376">
        <v>0</v>
      </c>
      <c r="K1376" t="s">
        <v>837</v>
      </c>
      <c r="L1376">
        <v>406</v>
      </c>
      <c r="M1376" s="1">
        <v>41474</v>
      </c>
      <c r="N1376" t="s">
        <v>838</v>
      </c>
      <c r="O1376" t="s">
        <v>947</v>
      </c>
      <c r="P1376" t="s">
        <v>949</v>
      </c>
      <c r="Q1376" t="str">
        <f>IF(Table4[[#This Row],[DaysLate]]="","NA",IF(Table4[[#This Row],[DaysLate]]&lt;=0,"On Time",IF(Table4[[#This Row],[DaysLate]]&lt;=30,"1-30 Days",IF(Table4[[#This Row],[DaysLate]]&lt;=60,"30-60 Days",IF(Table4[[#This Row],[DaysLate]]&lt;=90,"60-90 Days","90+ Days")))))</f>
        <v>On Time</v>
      </c>
      <c r="R1376">
        <f>IF(Table4[[#This Row],[DaysLate]]="","",IF(Table4[[#This Row],[DaysLate]]&gt;0,1,0))</f>
        <v>0</v>
      </c>
      <c r="S1376">
        <f>IF(Table4[[#This Row],[DisputedFlag]]="","",IF(Table4[[#This Row],[DisputedFlag]]="Yes",1,0))</f>
        <v>1</v>
      </c>
      <c r="T1376">
        <f>IF(Table4[[#This Row],[PaymentStatus]]="Open",1,0)</f>
        <v>0</v>
      </c>
      <c r="U1376">
        <f>IF(Table4[[#This Row],[InvoiceDate]]&lt;&gt;"",YEAR(Table4[[#This Row],[InvoiceDate]]),"")</f>
        <v>2013</v>
      </c>
    </row>
    <row r="1377" spans="1:21" x14ac:dyDescent="0.4">
      <c r="A1377" t="s">
        <v>1537</v>
      </c>
      <c r="B1377" t="s">
        <v>948</v>
      </c>
      <c r="C1377" t="s">
        <v>865</v>
      </c>
      <c r="D1377" s="1">
        <v>41308</v>
      </c>
      <c r="E1377" s="1">
        <v>41278</v>
      </c>
      <c r="F1377">
        <v>54.56</v>
      </c>
      <c r="H1377" t="s">
        <v>28</v>
      </c>
      <c r="I1377" s="1">
        <v>41308</v>
      </c>
      <c r="J1377">
        <v>0</v>
      </c>
      <c r="K1377" t="s">
        <v>834</v>
      </c>
      <c r="L1377">
        <v>391</v>
      </c>
      <c r="M1377" s="1">
        <v>41180</v>
      </c>
      <c r="N1377" t="s">
        <v>838</v>
      </c>
      <c r="O1377" t="s">
        <v>947</v>
      </c>
      <c r="P1377" t="s">
        <v>949</v>
      </c>
      <c r="Q1377" t="str">
        <f>IF(Table4[[#This Row],[DaysLate]]="","NA",IF(Table4[[#This Row],[DaysLate]]&lt;=0,"On Time",IF(Table4[[#This Row],[DaysLate]]&lt;=30,"1-30 Days",IF(Table4[[#This Row],[DaysLate]]&lt;=60,"30-60 Days",IF(Table4[[#This Row],[DaysLate]]&lt;=90,"60-90 Days","90+ Days")))))</f>
        <v>On Time</v>
      </c>
      <c r="R1377">
        <f>IF(Table4[[#This Row],[DaysLate]]="","",IF(Table4[[#This Row],[DaysLate]]&gt;0,1,0))</f>
        <v>0</v>
      </c>
      <c r="S1377">
        <f>IF(Table4[[#This Row],[DisputedFlag]]="","",IF(Table4[[#This Row],[DisputedFlag]]="Yes",1,0))</f>
        <v>0</v>
      </c>
      <c r="T1377">
        <f>IF(Table4[[#This Row],[PaymentStatus]]="Open",1,0)</f>
        <v>0</v>
      </c>
      <c r="U1377">
        <f>IF(Table4[[#This Row],[InvoiceDate]]&lt;&gt;"",YEAR(Table4[[#This Row],[InvoiceDate]]),"")</f>
        <v>2013</v>
      </c>
    </row>
    <row r="1378" spans="1:21" x14ac:dyDescent="0.4">
      <c r="A1378" t="s">
        <v>1538</v>
      </c>
      <c r="B1378" t="s">
        <v>948</v>
      </c>
      <c r="C1378" t="s">
        <v>921</v>
      </c>
      <c r="D1378" s="1">
        <v>41015</v>
      </c>
      <c r="E1378" s="1">
        <v>41045</v>
      </c>
      <c r="F1378">
        <v>61.2</v>
      </c>
      <c r="H1378" t="s">
        <v>28</v>
      </c>
      <c r="I1378" s="1">
        <v>41015</v>
      </c>
      <c r="J1378">
        <v>0</v>
      </c>
      <c r="K1378" t="s">
        <v>834</v>
      </c>
      <c r="L1378">
        <v>818</v>
      </c>
      <c r="M1378" s="1">
        <v>41563</v>
      </c>
      <c r="N1378" t="s">
        <v>835</v>
      </c>
      <c r="O1378" t="s">
        <v>947</v>
      </c>
      <c r="P1378" t="s">
        <v>949</v>
      </c>
      <c r="Q1378" t="str">
        <f>IF(Table4[[#This Row],[DaysLate]]="","NA",IF(Table4[[#This Row],[DaysLate]]&lt;=0,"On Time",IF(Table4[[#This Row],[DaysLate]]&lt;=30,"1-30 Days",IF(Table4[[#This Row],[DaysLate]]&lt;=60,"30-60 Days",IF(Table4[[#This Row],[DaysLate]]&lt;=90,"60-90 Days","90+ Days")))))</f>
        <v>On Time</v>
      </c>
      <c r="R1378">
        <f>IF(Table4[[#This Row],[DaysLate]]="","",IF(Table4[[#This Row],[DaysLate]]&gt;0,1,0))</f>
        <v>0</v>
      </c>
      <c r="S1378">
        <f>IF(Table4[[#This Row],[DisputedFlag]]="","",IF(Table4[[#This Row],[DisputedFlag]]="Yes",1,0))</f>
        <v>0</v>
      </c>
      <c r="T1378">
        <f>IF(Table4[[#This Row],[PaymentStatus]]="Open",1,0)</f>
        <v>0</v>
      </c>
      <c r="U1378">
        <f>IF(Table4[[#This Row],[InvoiceDate]]&lt;&gt;"",YEAR(Table4[[#This Row],[InvoiceDate]]),"")</f>
        <v>2012</v>
      </c>
    </row>
    <row r="1379" spans="1:21" x14ac:dyDescent="0.4">
      <c r="A1379" t="s">
        <v>1539</v>
      </c>
      <c r="B1379" t="s">
        <v>948</v>
      </c>
      <c r="C1379" t="s">
        <v>848</v>
      </c>
      <c r="D1379" s="1">
        <v>41507</v>
      </c>
      <c r="E1379" s="1">
        <v>41537</v>
      </c>
      <c r="F1379">
        <v>65.569999999999993</v>
      </c>
      <c r="H1379" t="s">
        <v>28</v>
      </c>
      <c r="I1379" s="1">
        <v>41507</v>
      </c>
      <c r="J1379">
        <v>0</v>
      </c>
      <c r="K1379" t="s">
        <v>834</v>
      </c>
      <c r="L1379">
        <v>406</v>
      </c>
      <c r="M1379" s="1">
        <v>41222</v>
      </c>
      <c r="N1379" t="s">
        <v>838</v>
      </c>
      <c r="O1379" t="s">
        <v>947</v>
      </c>
      <c r="P1379" t="s">
        <v>949</v>
      </c>
      <c r="Q1379" t="str">
        <f>IF(Table4[[#This Row],[DaysLate]]="","NA",IF(Table4[[#This Row],[DaysLate]]&lt;=0,"On Time",IF(Table4[[#This Row],[DaysLate]]&lt;=30,"1-30 Days",IF(Table4[[#This Row],[DaysLate]]&lt;=60,"30-60 Days",IF(Table4[[#This Row],[DaysLate]]&lt;=90,"60-90 Days","90+ Days")))))</f>
        <v>On Time</v>
      </c>
      <c r="R1379">
        <f>IF(Table4[[#This Row],[DaysLate]]="","",IF(Table4[[#This Row],[DaysLate]]&gt;0,1,0))</f>
        <v>0</v>
      </c>
      <c r="S1379">
        <f>IF(Table4[[#This Row],[DisputedFlag]]="","",IF(Table4[[#This Row],[DisputedFlag]]="Yes",1,0))</f>
        <v>0</v>
      </c>
      <c r="T1379">
        <f>IF(Table4[[#This Row],[PaymentStatus]]="Open",1,0)</f>
        <v>0</v>
      </c>
      <c r="U1379">
        <f>IF(Table4[[#This Row],[InvoiceDate]]&lt;&gt;"",YEAR(Table4[[#This Row],[InvoiceDate]]),"")</f>
        <v>2013</v>
      </c>
    </row>
    <row r="1380" spans="1:21" x14ac:dyDescent="0.4">
      <c r="A1380" t="s">
        <v>1540</v>
      </c>
      <c r="B1380" t="s">
        <v>948</v>
      </c>
      <c r="C1380" t="s">
        <v>867</v>
      </c>
      <c r="D1380" s="1">
        <v>41583</v>
      </c>
      <c r="E1380" s="1">
        <v>41553</v>
      </c>
      <c r="F1380">
        <v>35.869999999999997</v>
      </c>
      <c r="H1380" t="s">
        <v>28</v>
      </c>
      <c r="I1380" s="1">
        <v>41583</v>
      </c>
      <c r="J1380">
        <v>1</v>
      </c>
      <c r="K1380" t="s">
        <v>834</v>
      </c>
      <c r="L1380">
        <v>770</v>
      </c>
      <c r="M1380" s="1">
        <v>41491</v>
      </c>
      <c r="N1380" t="s">
        <v>838</v>
      </c>
      <c r="O1380" t="s">
        <v>947</v>
      </c>
      <c r="P1380" t="s">
        <v>949</v>
      </c>
      <c r="Q1380" t="str">
        <f>IF(Table4[[#This Row],[DaysLate]]="","NA",IF(Table4[[#This Row],[DaysLate]]&lt;=0,"On Time",IF(Table4[[#This Row],[DaysLate]]&lt;=30,"1-30 Days",IF(Table4[[#This Row],[DaysLate]]&lt;=60,"30-60 Days",IF(Table4[[#This Row],[DaysLate]]&lt;=90,"60-90 Days","90+ Days")))))</f>
        <v>1-30 Days</v>
      </c>
      <c r="R1380">
        <f>IF(Table4[[#This Row],[DaysLate]]="","",IF(Table4[[#This Row],[DaysLate]]&gt;0,1,0))</f>
        <v>1</v>
      </c>
      <c r="S1380">
        <f>IF(Table4[[#This Row],[DisputedFlag]]="","",IF(Table4[[#This Row],[DisputedFlag]]="Yes",1,0))</f>
        <v>0</v>
      </c>
      <c r="T1380">
        <f>IF(Table4[[#This Row],[PaymentStatus]]="Open",1,0)</f>
        <v>0</v>
      </c>
      <c r="U1380">
        <f>IF(Table4[[#This Row],[InvoiceDate]]&lt;&gt;"",YEAR(Table4[[#This Row],[InvoiceDate]]),"")</f>
        <v>2013</v>
      </c>
    </row>
    <row r="1381" spans="1:21" x14ac:dyDescent="0.4">
      <c r="A1381" t="s">
        <v>1541</v>
      </c>
      <c r="B1381" t="s">
        <v>948</v>
      </c>
      <c r="C1381" t="s">
        <v>883</v>
      </c>
      <c r="D1381" s="1">
        <v>41106</v>
      </c>
      <c r="E1381" s="1">
        <v>41136</v>
      </c>
      <c r="F1381">
        <v>9.19</v>
      </c>
      <c r="H1381" t="s">
        <v>28</v>
      </c>
      <c r="I1381" s="1">
        <v>41106</v>
      </c>
      <c r="J1381">
        <v>27</v>
      </c>
      <c r="K1381" t="s">
        <v>834</v>
      </c>
      <c r="L1381">
        <v>897</v>
      </c>
      <c r="M1381" s="1">
        <v>41084</v>
      </c>
      <c r="N1381" t="s">
        <v>838</v>
      </c>
      <c r="O1381" t="s">
        <v>947</v>
      </c>
      <c r="P1381" t="s">
        <v>949</v>
      </c>
      <c r="Q1381" t="str">
        <f>IF(Table4[[#This Row],[DaysLate]]="","NA",IF(Table4[[#This Row],[DaysLate]]&lt;=0,"On Time",IF(Table4[[#This Row],[DaysLate]]&lt;=30,"1-30 Days",IF(Table4[[#This Row],[DaysLate]]&lt;=60,"30-60 Days",IF(Table4[[#This Row],[DaysLate]]&lt;=90,"60-90 Days","90+ Days")))))</f>
        <v>1-30 Days</v>
      </c>
      <c r="R1381">
        <f>IF(Table4[[#This Row],[DaysLate]]="","",IF(Table4[[#This Row],[DaysLate]]&gt;0,1,0))</f>
        <v>1</v>
      </c>
      <c r="S1381">
        <f>IF(Table4[[#This Row],[DisputedFlag]]="","",IF(Table4[[#This Row],[DisputedFlag]]="Yes",1,0))</f>
        <v>0</v>
      </c>
      <c r="T1381">
        <f>IF(Table4[[#This Row],[PaymentStatus]]="Open",1,0)</f>
        <v>0</v>
      </c>
      <c r="U1381">
        <f>IF(Table4[[#This Row],[InvoiceDate]]&lt;&gt;"",YEAR(Table4[[#This Row],[InvoiceDate]]),"")</f>
        <v>2012</v>
      </c>
    </row>
    <row r="1382" spans="1:21" x14ac:dyDescent="0.4">
      <c r="A1382" t="s">
        <v>1542</v>
      </c>
      <c r="B1382" t="s">
        <v>948</v>
      </c>
      <c r="C1382" t="s">
        <v>930</v>
      </c>
      <c r="D1382" s="1">
        <v>41492</v>
      </c>
      <c r="E1382" s="1">
        <v>41493</v>
      </c>
      <c r="F1382">
        <v>60.62</v>
      </c>
      <c r="H1382" t="s">
        <v>28</v>
      </c>
      <c r="I1382" s="1">
        <v>41492</v>
      </c>
      <c r="J1382">
        <v>0</v>
      </c>
      <c r="K1382" t="s">
        <v>834</v>
      </c>
      <c r="L1382">
        <v>391</v>
      </c>
      <c r="M1382" s="1">
        <v>41583</v>
      </c>
      <c r="N1382" t="s">
        <v>838</v>
      </c>
      <c r="O1382" t="s">
        <v>947</v>
      </c>
      <c r="P1382" t="s">
        <v>949</v>
      </c>
      <c r="Q1382" t="str">
        <f>IF(Table4[[#This Row],[DaysLate]]="","NA",IF(Table4[[#This Row],[DaysLate]]&lt;=0,"On Time",IF(Table4[[#This Row],[DaysLate]]&lt;=30,"1-30 Days",IF(Table4[[#This Row],[DaysLate]]&lt;=60,"30-60 Days",IF(Table4[[#This Row],[DaysLate]]&lt;=90,"60-90 Days","90+ Days")))))</f>
        <v>On Time</v>
      </c>
      <c r="R1382">
        <f>IF(Table4[[#This Row],[DaysLate]]="","",IF(Table4[[#This Row],[DaysLate]]&gt;0,1,0))</f>
        <v>0</v>
      </c>
      <c r="S1382">
        <f>IF(Table4[[#This Row],[DisputedFlag]]="","",IF(Table4[[#This Row],[DisputedFlag]]="Yes",1,0))</f>
        <v>0</v>
      </c>
      <c r="T1382">
        <f>IF(Table4[[#This Row],[PaymentStatus]]="Open",1,0)</f>
        <v>0</v>
      </c>
      <c r="U1382">
        <f>IF(Table4[[#This Row],[InvoiceDate]]&lt;&gt;"",YEAR(Table4[[#This Row],[InvoiceDate]]),"")</f>
        <v>2013</v>
      </c>
    </row>
    <row r="1383" spans="1:21" x14ac:dyDescent="0.4">
      <c r="A1383" t="s">
        <v>1543</v>
      </c>
      <c r="B1383" t="s">
        <v>948</v>
      </c>
      <c r="C1383" t="s">
        <v>849</v>
      </c>
      <c r="D1383" s="1">
        <v>41426</v>
      </c>
      <c r="E1383" s="1">
        <v>41396</v>
      </c>
      <c r="F1383">
        <v>69.22</v>
      </c>
      <c r="H1383" t="s">
        <v>28</v>
      </c>
      <c r="I1383" s="1">
        <v>41426</v>
      </c>
      <c r="J1383">
        <v>0</v>
      </c>
      <c r="K1383" t="s">
        <v>834</v>
      </c>
      <c r="L1383">
        <v>818</v>
      </c>
      <c r="M1383" s="1">
        <v>41431</v>
      </c>
      <c r="N1383" t="s">
        <v>835</v>
      </c>
      <c r="O1383" t="s">
        <v>947</v>
      </c>
      <c r="P1383" t="s">
        <v>949</v>
      </c>
      <c r="Q1383" t="str">
        <f>IF(Table4[[#This Row],[DaysLate]]="","NA",IF(Table4[[#This Row],[DaysLate]]&lt;=0,"On Time",IF(Table4[[#This Row],[DaysLate]]&lt;=30,"1-30 Days",IF(Table4[[#This Row],[DaysLate]]&lt;=60,"30-60 Days",IF(Table4[[#This Row],[DaysLate]]&lt;=90,"60-90 Days","90+ Days")))))</f>
        <v>On Time</v>
      </c>
      <c r="R1383">
        <f>IF(Table4[[#This Row],[DaysLate]]="","",IF(Table4[[#This Row],[DaysLate]]&gt;0,1,0))</f>
        <v>0</v>
      </c>
      <c r="S1383">
        <f>IF(Table4[[#This Row],[DisputedFlag]]="","",IF(Table4[[#This Row],[DisputedFlag]]="Yes",1,0))</f>
        <v>0</v>
      </c>
      <c r="T1383">
        <f>IF(Table4[[#This Row],[PaymentStatus]]="Open",1,0)</f>
        <v>0</v>
      </c>
      <c r="U1383">
        <f>IF(Table4[[#This Row],[InvoiceDate]]&lt;&gt;"",YEAR(Table4[[#This Row],[InvoiceDate]]),"")</f>
        <v>2013</v>
      </c>
    </row>
    <row r="1384" spans="1:21" x14ac:dyDescent="0.4">
      <c r="A1384" t="s">
        <v>1544</v>
      </c>
      <c r="B1384" t="s">
        <v>948</v>
      </c>
      <c r="C1384" t="s">
        <v>880</v>
      </c>
      <c r="D1384" s="1">
        <v>40975</v>
      </c>
      <c r="E1384" s="1">
        <v>40947</v>
      </c>
      <c r="F1384">
        <v>48.18</v>
      </c>
      <c r="H1384" t="s">
        <v>28</v>
      </c>
      <c r="I1384" s="1">
        <v>40975</v>
      </c>
      <c r="J1384">
        <v>0</v>
      </c>
      <c r="K1384" t="s">
        <v>834</v>
      </c>
      <c r="L1384">
        <v>897</v>
      </c>
      <c r="M1384" s="1">
        <v>41208</v>
      </c>
      <c r="N1384" t="s">
        <v>835</v>
      </c>
      <c r="O1384" t="s">
        <v>947</v>
      </c>
      <c r="P1384" t="s">
        <v>949</v>
      </c>
      <c r="Q1384" t="str">
        <f>IF(Table4[[#This Row],[DaysLate]]="","NA",IF(Table4[[#This Row],[DaysLate]]&lt;=0,"On Time",IF(Table4[[#This Row],[DaysLate]]&lt;=30,"1-30 Days",IF(Table4[[#This Row],[DaysLate]]&lt;=60,"30-60 Days",IF(Table4[[#This Row],[DaysLate]]&lt;=90,"60-90 Days","90+ Days")))))</f>
        <v>On Time</v>
      </c>
      <c r="R1384">
        <f>IF(Table4[[#This Row],[DaysLate]]="","",IF(Table4[[#This Row],[DaysLate]]&gt;0,1,0))</f>
        <v>0</v>
      </c>
      <c r="S1384">
        <f>IF(Table4[[#This Row],[DisputedFlag]]="","",IF(Table4[[#This Row],[DisputedFlag]]="Yes",1,0))</f>
        <v>0</v>
      </c>
      <c r="T1384">
        <f>IF(Table4[[#This Row],[PaymentStatus]]="Open",1,0)</f>
        <v>0</v>
      </c>
      <c r="U1384">
        <f>IF(Table4[[#This Row],[InvoiceDate]]&lt;&gt;"",YEAR(Table4[[#This Row],[InvoiceDate]]),"")</f>
        <v>2012</v>
      </c>
    </row>
    <row r="1385" spans="1:21" x14ac:dyDescent="0.4">
      <c r="A1385" t="s">
        <v>1545</v>
      </c>
      <c r="B1385" t="s">
        <v>948</v>
      </c>
      <c r="C1385" t="s">
        <v>916</v>
      </c>
      <c r="D1385" s="1">
        <v>41134</v>
      </c>
      <c r="E1385" s="1">
        <v>41252</v>
      </c>
      <c r="F1385">
        <v>52.46</v>
      </c>
      <c r="H1385" t="s">
        <v>28</v>
      </c>
      <c r="I1385" s="1">
        <v>41134</v>
      </c>
      <c r="J1385">
        <v>1</v>
      </c>
      <c r="K1385" t="s">
        <v>834</v>
      </c>
      <c r="L1385">
        <v>770</v>
      </c>
      <c r="M1385" s="1">
        <v>41394</v>
      </c>
      <c r="N1385" t="s">
        <v>835</v>
      </c>
      <c r="O1385" t="s">
        <v>947</v>
      </c>
      <c r="P1385" t="s">
        <v>949</v>
      </c>
      <c r="Q1385" t="str">
        <f>IF(Table4[[#This Row],[DaysLate]]="","NA",IF(Table4[[#This Row],[DaysLate]]&lt;=0,"On Time",IF(Table4[[#This Row],[DaysLate]]&lt;=30,"1-30 Days",IF(Table4[[#This Row],[DaysLate]]&lt;=60,"30-60 Days",IF(Table4[[#This Row],[DaysLate]]&lt;=90,"60-90 Days","90+ Days")))))</f>
        <v>1-30 Days</v>
      </c>
      <c r="R1385">
        <f>IF(Table4[[#This Row],[DaysLate]]="","",IF(Table4[[#This Row],[DaysLate]]&gt;0,1,0))</f>
        <v>1</v>
      </c>
      <c r="S1385">
        <f>IF(Table4[[#This Row],[DisputedFlag]]="","",IF(Table4[[#This Row],[DisputedFlag]]="Yes",1,0))</f>
        <v>0</v>
      </c>
      <c r="T1385">
        <f>IF(Table4[[#This Row],[PaymentStatus]]="Open",1,0)</f>
        <v>0</v>
      </c>
      <c r="U1385">
        <f>IF(Table4[[#This Row],[InvoiceDate]]&lt;&gt;"",YEAR(Table4[[#This Row],[InvoiceDate]]),"")</f>
        <v>2012</v>
      </c>
    </row>
    <row r="1386" spans="1:21" x14ac:dyDescent="0.4">
      <c r="A1386" t="s">
        <v>1546</v>
      </c>
      <c r="B1386" t="s">
        <v>948</v>
      </c>
      <c r="C1386" t="s">
        <v>879</v>
      </c>
      <c r="D1386" s="1">
        <v>40997</v>
      </c>
      <c r="E1386" s="1">
        <v>41027</v>
      </c>
      <c r="F1386">
        <v>92.71</v>
      </c>
      <c r="H1386" t="s">
        <v>28</v>
      </c>
      <c r="I1386" s="1">
        <v>40997</v>
      </c>
      <c r="J1386">
        <v>0</v>
      </c>
      <c r="K1386" t="s">
        <v>837</v>
      </c>
      <c r="L1386">
        <v>406</v>
      </c>
      <c r="M1386" s="1">
        <v>40985</v>
      </c>
      <c r="N1386" t="s">
        <v>838</v>
      </c>
      <c r="O1386" t="s">
        <v>947</v>
      </c>
      <c r="P1386" t="s">
        <v>949</v>
      </c>
      <c r="Q1386" t="str">
        <f>IF(Table4[[#This Row],[DaysLate]]="","NA",IF(Table4[[#This Row],[DaysLate]]&lt;=0,"On Time",IF(Table4[[#This Row],[DaysLate]]&lt;=30,"1-30 Days",IF(Table4[[#This Row],[DaysLate]]&lt;=60,"30-60 Days",IF(Table4[[#This Row],[DaysLate]]&lt;=90,"60-90 Days","90+ Days")))))</f>
        <v>On Time</v>
      </c>
      <c r="R1386">
        <f>IF(Table4[[#This Row],[DaysLate]]="","",IF(Table4[[#This Row],[DaysLate]]&gt;0,1,0))</f>
        <v>0</v>
      </c>
      <c r="S1386">
        <f>IF(Table4[[#This Row],[DisputedFlag]]="","",IF(Table4[[#This Row],[DisputedFlag]]="Yes",1,0))</f>
        <v>1</v>
      </c>
      <c r="T1386">
        <f>IF(Table4[[#This Row],[PaymentStatus]]="Open",1,0)</f>
        <v>0</v>
      </c>
      <c r="U1386">
        <f>IF(Table4[[#This Row],[InvoiceDate]]&lt;&gt;"",YEAR(Table4[[#This Row],[InvoiceDate]]),"")</f>
        <v>2012</v>
      </c>
    </row>
    <row r="1387" spans="1:21" x14ac:dyDescent="0.4">
      <c r="A1387" t="s">
        <v>1547</v>
      </c>
      <c r="B1387" t="s">
        <v>948</v>
      </c>
      <c r="C1387" t="s">
        <v>894</v>
      </c>
      <c r="D1387" s="1">
        <v>41331</v>
      </c>
      <c r="E1387" s="1">
        <v>41361</v>
      </c>
      <c r="F1387">
        <v>80.3</v>
      </c>
      <c r="H1387" t="s">
        <v>28</v>
      </c>
      <c r="I1387" s="1">
        <v>41331</v>
      </c>
      <c r="J1387">
        <v>11</v>
      </c>
      <c r="K1387" t="s">
        <v>837</v>
      </c>
      <c r="L1387">
        <v>406</v>
      </c>
      <c r="M1387" s="1">
        <v>41167</v>
      </c>
      <c r="N1387" t="s">
        <v>838</v>
      </c>
      <c r="O1387" t="s">
        <v>947</v>
      </c>
      <c r="P1387" t="s">
        <v>949</v>
      </c>
      <c r="Q1387" t="str">
        <f>IF(Table4[[#This Row],[DaysLate]]="","NA",IF(Table4[[#This Row],[DaysLate]]&lt;=0,"On Time",IF(Table4[[#This Row],[DaysLate]]&lt;=30,"1-30 Days",IF(Table4[[#This Row],[DaysLate]]&lt;=60,"30-60 Days",IF(Table4[[#This Row],[DaysLate]]&lt;=90,"60-90 Days","90+ Days")))))</f>
        <v>1-30 Days</v>
      </c>
      <c r="R1387">
        <f>IF(Table4[[#This Row],[DaysLate]]="","",IF(Table4[[#This Row],[DaysLate]]&gt;0,1,0))</f>
        <v>1</v>
      </c>
      <c r="S1387">
        <f>IF(Table4[[#This Row],[DisputedFlag]]="","",IF(Table4[[#This Row],[DisputedFlag]]="Yes",1,0))</f>
        <v>1</v>
      </c>
      <c r="T1387">
        <f>IF(Table4[[#This Row],[PaymentStatus]]="Open",1,0)</f>
        <v>0</v>
      </c>
      <c r="U1387">
        <f>IF(Table4[[#This Row],[InvoiceDate]]&lt;&gt;"",YEAR(Table4[[#This Row],[InvoiceDate]]),"")</f>
        <v>2013</v>
      </c>
    </row>
    <row r="1388" spans="1:21" x14ac:dyDescent="0.4">
      <c r="A1388" t="s">
        <v>1548</v>
      </c>
      <c r="B1388" t="s">
        <v>948</v>
      </c>
      <c r="C1388" t="s">
        <v>862</v>
      </c>
      <c r="D1388" s="1">
        <v>40918</v>
      </c>
      <c r="E1388" s="1">
        <v>41213</v>
      </c>
      <c r="F1388">
        <v>42</v>
      </c>
      <c r="H1388" t="s">
        <v>28</v>
      </c>
      <c r="I1388" s="1">
        <v>40918</v>
      </c>
      <c r="J1388">
        <v>0</v>
      </c>
      <c r="K1388" t="s">
        <v>834</v>
      </c>
      <c r="L1388">
        <v>818</v>
      </c>
      <c r="M1388" s="1">
        <v>41296</v>
      </c>
      <c r="N1388" t="s">
        <v>835</v>
      </c>
      <c r="O1388" t="s">
        <v>947</v>
      </c>
      <c r="P1388" t="s">
        <v>949</v>
      </c>
      <c r="Q1388" t="str">
        <f>IF(Table4[[#This Row],[DaysLate]]="","NA",IF(Table4[[#This Row],[DaysLate]]&lt;=0,"On Time",IF(Table4[[#This Row],[DaysLate]]&lt;=30,"1-30 Days",IF(Table4[[#This Row],[DaysLate]]&lt;=60,"30-60 Days",IF(Table4[[#This Row],[DaysLate]]&lt;=90,"60-90 Days","90+ Days")))))</f>
        <v>On Time</v>
      </c>
      <c r="R1388">
        <f>IF(Table4[[#This Row],[DaysLate]]="","",IF(Table4[[#This Row],[DaysLate]]&gt;0,1,0))</f>
        <v>0</v>
      </c>
      <c r="S1388">
        <f>IF(Table4[[#This Row],[DisputedFlag]]="","",IF(Table4[[#This Row],[DisputedFlag]]="Yes",1,0))</f>
        <v>0</v>
      </c>
      <c r="T1388">
        <f>IF(Table4[[#This Row],[PaymentStatus]]="Open",1,0)</f>
        <v>0</v>
      </c>
      <c r="U1388">
        <f>IF(Table4[[#This Row],[InvoiceDate]]&lt;&gt;"",YEAR(Table4[[#This Row],[InvoiceDate]]),"")</f>
        <v>2012</v>
      </c>
    </row>
    <row r="1389" spans="1:21" x14ac:dyDescent="0.4">
      <c r="A1389" t="s">
        <v>1549</v>
      </c>
      <c r="B1389" t="s">
        <v>948</v>
      </c>
      <c r="C1389" t="s">
        <v>867</v>
      </c>
      <c r="D1389" s="1">
        <v>41261</v>
      </c>
      <c r="E1389" s="1">
        <v>41291</v>
      </c>
      <c r="F1389">
        <v>41.56</v>
      </c>
      <c r="H1389" t="s">
        <v>28</v>
      </c>
      <c r="I1389" s="1">
        <v>41261</v>
      </c>
      <c r="J1389">
        <v>8</v>
      </c>
      <c r="K1389" t="s">
        <v>834</v>
      </c>
      <c r="L1389">
        <v>770</v>
      </c>
      <c r="M1389" s="1">
        <v>41491</v>
      </c>
      <c r="N1389" t="s">
        <v>835</v>
      </c>
      <c r="O1389" t="s">
        <v>947</v>
      </c>
      <c r="P1389" t="s">
        <v>949</v>
      </c>
      <c r="Q1389" t="str">
        <f>IF(Table4[[#This Row],[DaysLate]]="","NA",IF(Table4[[#This Row],[DaysLate]]&lt;=0,"On Time",IF(Table4[[#This Row],[DaysLate]]&lt;=30,"1-30 Days",IF(Table4[[#This Row],[DaysLate]]&lt;=60,"30-60 Days",IF(Table4[[#This Row],[DaysLate]]&lt;=90,"60-90 Days","90+ Days")))))</f>
        <v>1-30 Days</v>
      </c>
      <c r="R1389">
        <f>IF(Table4[[#This Row],[DaysLate]]="","",IF(Table4[[#This Row],[DaysLate]]&gt;0,1,0))</f>
        <v>1</v>
      </c>
      <c r="S1389">
        <f>IF(Table4[[#This Row],[DisputedFlag]]="","",IF(Table4[[#This Row],[DisputedFlag]]="Yes",1,0))</f>
        <v>0</v>
      </c>
      <c r="T1389">
        <f>IF(Table4[[#This Row],[PaymentStatus]]="Open",1,0)</f>
        <v>0</v>
      </c>
      <c r="U1389">
        <f>IF(Table4[[#This Row],[InvoiceDate]]&lt;&gt;"",YEAR(Table4[[#This Row],[InvoiceDate]]),"")</f>
        <v>2012</v>
      </c>
    </row>
    <row r="1390" spans="1:21" x14ac:dyDescent="0.4">
      <c r="A1390" t="s">
        <v>1550</v>
      </c>
      <c r="B1390" t="s">
        <v>948</v>
      </c>
      <c r="C1390" t="s">
        <v>935</v>
      </c>
      <c r="D1390" s="1">
        <v>41109</v>
      </c>
      <c r="E1390" s="1">
        <v>41139</v>
      </c>
      <c r="F1390">
        <v>67.400000000000006</v>
      </c>
      <c r="H1390" t="s">
        <v>28</v>
      </c>
      <c r="I1390" s="1">
        <v>41109</v>
      </c>
      <c r="J1390">
        <v>0</v>
      </c>
      <c r="K1390" t="s">
        <v>837</v>
      </c>
      <c r="L1390">
        <v>406</v>
      </c>
      <c r="M1390" s="1">
        <v>41194</v>
      </c>
      <c r="N1390" t="s">
        <v>835</v>
      </c>
      <c r="O1390" t="s">
        <v>947</v>
      </c>
      <c r="P1390" t="s">
        <v>949</v>
      </c>
      <c r="Q1390" t="str">
        <f>IF(Table4[[#This Row],[DaysLate]]="","NA",IF(Table4[[#This Row],[DaysLate]]&lt;=0,"On Time",IF(Table4[[#This Row],[DaysLate]]&lt;=30,"1-30 Days",IF(Table4[[#This Row],[DaysLate]]&lt;=60,"30-60 Days",IF(Table4[[#This Row],[DaysLate]]&lt;=90,"60-90 Days","90+ Days")))))</f>
        <v>On Time</v>
      </c>
      <c r="R1390">
        <f>IF(Table4[[#This Row],[DaysLate]]="","",IF(Table4[[#This Row],[DaysLate]]&gt;0,1,0))</f>
        <v>0</v>
      </c>
      <c r="S1390">
        <f>IF(Table4[[#This Row],[DisputedFlag]]="","",IF(Table4[[#This Row],[DisputedFlag]]="Yes",1,0))</f>
        <v>1</v>
      </c>
      <c r="T1390">
        <f>IF(Table4[[#This Row],[PaymentStatus]]="Open",1,0)</f>
        <v>0</v>
      </c>
      <c r="U1390">
        <f>IF(Table4[[#This Row],[InvoiceDate]]&lt;&gt;"",YEAR(Table4[[#This Row],[InvoiceDate]]),"")</f>
        <v>2012</v>
      </c>
    </row>
    <row r="1391" spans="1:21" x14ac:dyDescent="0.4">
      <c r="A1391" t="s">
        <v>1551</v>
      </c>
      <c r="B1391" t="s">
        <v>948</v>
      </c>
      <c r="C1391" t="s">
        <v>911</v>
      </c>
      <c r="D1391" s="1">
        <v>41580</v>
      </c>
      <c r="E1391" s="1">
        <v>41346</v>
      </c>
      <c r="F1391">
        <v>86.72</v>
      </c>
      <c r="H1391" t="s">
        <v>28</v>
      </c>
      <c r="I1391" s="1">
        <v>41580</v>
      </c>
      <c r="J1391">
        <v>16</v>
      </c>
      <c r="K1391" t="s">
        <v>834</v>
      </c>
      <c r="L1391">
        <v>406</v>
      </c>
      <c r="M1391" s="1">
        <v>41547</v>
      </c>
      <c r="N1391" t="s">
        <v>835</v>
      </c>
      <c r="O1391" t="s">
        <v>947</v>
      </c>
      <c r="P1391" t="s">
        <v>949</v>
      </c>
      <c r="Q1391" t="str">
        <f>IF(Table4[[#This Row],[DaysLate]]="","NA",IF(Table4[[#This Row],[DaysLate]]&lt;=0,"On Time",IF(Table4[[#This Row],[DaysLate]]&lt;=30,"1-30 Days",IF(Table4[[#This Row],[DaysLate]]&lt;=60,"30-60 Days",IF(Table4[[#This Row],[DaysLate]]&lt;=90,"60-90 Days","90+ Days")))))</f>
        <v>1-30 Days</v>
      </c>
      <c r="R1391">
        <f>IF(Table4[[#This Row],[DaysLate]]="","",IF(Table4[[#This Row],[DaysLate]]&gt;0,1,0))</f>
        <v>1</v>
      </c>
      <c r="S1391">
        <f>IF(Table4[[#This Row],[DisputedFlag]]="","",IF(Table4[[#This Row],[DisputedFlag]]="Yes",1,0))</f>
        <v>0</v>
      </c>
      <c r="T1391">
        <f>IF(Table4[[#This Row],[PaymentStatus]]="Open",1,0)</f>
        <v>0</v>
      </c>
      <c r="U1391">
        <f>IF(Table4[[#This Row],[InvoiceDate]]&lt;&gt;"",YEAR(Table4[[#This Row],[InvoiceDate]]),"")</f>
        <v>2013</v>
      </c>
    </row>
    <row r="1392" spans="1:21" x14ac:dyDescent="0.4">
      <c r="A1392" t="s">
        <v>1552</v>
      </c>
      <c r="B1392" t="s">
        <v>948</v>
      </c>
      <c r="C1392" t="s">
        <v>928</v>
      </c>
      <c r="D1392" s="1">
        <v>41287</v>
      </c>
      <c r="E1392" s="1">
        <v>41610</v>
      </c>
      <c r="F1392">
        <v>39.18</v>
      </c>
      <c r="H1392" t="s">
        <v>28</v>
      </c>
      <c r="I1392" s="1">
        <v>41287</v>
      </c>
      <c r="J1392">
        <v>0</v>
      </c>
      <c r="K1392" t="s">
        <v>834</v>
      </c>
      <c r="L1392">
        <v>897</v>
      </c>
      <c r="M1392" s="1">
        <v>41436</v>
      </c>
      <c r="N1392" t="s">
        <v>835</v>
      </c>
      <c r="O1392" t="s">
        <v>947</v>
      </c>
      <c r="P1392" t="s">
        <v>949</v>
      </c>
      <c r="Q1392" t="str">
        <f>IF(Table4[[#This Row],[DaysLate]]="","NA",IF(Table4[[#This Row],[DaysLate]]&lt;=0,"On Time",IF(Table4[[#This Row],[DaysLate]]&lt;=30,"1-30 Days",IF(Table4[[#This Row],[DaysLate]]&lt;=60,"30-60 Days",IF(Table4[[#This Row],[DaysLate]]&lt;=90,"60-90 Days","90+ Days")))))</f>
        <v>On Time</v>
      </c>
      <c r="R1392">
        <f>IF(Table4[[#This Row],[DaysLate]]="","",IF(Table4[[#This Row],[DaysLate]]&gt;0,1,0))</f>
        <v>0</v>
      </c>
      <c r="S1392">
        <f>IF(Table4[[#This Row],[DisputedFlag]]="","",IF(Table4[[#This Row],[DisputedFlag]]="Yes",1,0))</f>
        <v>0</v>
      </c>
      <c r="T1392">
        <f>IF(Table4[[#This Row],[PaymentStatus]]="Open",1,0)</f>
        <v>0</v>
      </c>
      <c r="U1392">
        <f>IF(Table4[[#This Row],[InvoiceDate]]&lt;&gt;"",YEAR(Table4[[#This Row],[InvoiceDate]]),"")</f>
        <v>2013</v>
      </c>
    </row>
    <row r="1393" spans="1:21" x14ac:dyDescent="0.4">
      <c r="A1393" t="s">
        <v>1553</v>
      </c>
      <c r="B1393" t="s">
        <v>948</v>
      </c>
      <c r="C1393" t="s">
        <v>932</v>
      </c>
      <c r="D1393" s="1">
        <v>40943</v>
      </c>
      <c r="E1393" s="1">
        <v>40944</v>
      </c>
      <c r="F1393">
        <v>83.74</v>
      </c>
      <c r="H1393" t="s">
        <v>28</v>
      </c>
      <c r="I1393" s="1">
        <v>40943</v>
      </c>
      <c r="J1393">
        <v>0</v>
      </c>
      <c r="K1393" t="s">
        <v>837</v>
      </c>
      <c r="L1393">
        <v>818</v>
      </c>
      <c r="M1393" s="1">
        <v>41373</v>
      </c>
      <c r="N1393" t="s">
        <v>835</v>
      </c>
      <c r="O1393" t="s">
        <v>947</v>
      </c>
      <c r="P1393" t="s">
        <v>949</v>
      </c>
      <c r="Q1393" t="str">
        <f>IF(Table4[[#This Row],[DaysLate]]="","NA",IF(Table4[[#This Row],[DaysLate]]&lt;=0,"On Time",IF(Table4[[#This Row],[DaysLate]]&lt;=30,"1-30 Days",IF(Table4[[#This Row],[DaysLate]]&lt;=60,"30-60 Days",IF(Table4[[#This Row],[DaysLate]]&lt;=90,"60-90 Days","90+ Days")))))</f>
        <v>On Time</v>
      </c>
      <c r="R1393">
        <f>IF(Table4[[#This Row],[DaysLate]]="","",IF(Table4[[#This Row],[DaysLate]]&gt;0,1,0))</f>
        <v>0</v>
      </c>
      <c r="S1393">
        <f>IF(Table4[[#This Row],[DisputedFlag]]="","",IF(Table4[[#This Row],[DisputedFlag]]="Yes",1,0))</f>
        <v>1</v>
      </c>
      <c r="T1393">
        <f>IF(Table4[[#This Row],[PaymentStatus]]="Open",1,0)</f>
        <v>0</v>
      </c>
      <c r="U1393">
        <f>IF(Table4[[#This Row],[InvoiceDate]]&lt;&gt;"",YEAR(Table4[[#This Row],[InvoiceDate]]),"")</f>
        <v>2012</v>
      </c>
    </row>
    <row r="1394" spans="1:21" x14ac:dyDescent="0.4">
      <c r="A1394" t="s">
        <v>1554</v>
      </c>
      <c r="B1394" t="s">
        <v>948</v>
      </c>
      <c r="C1394" t="s">
        <v>918</v>
      </c>
      <c r="D1394" s="1">
        <v>41458</v>
      </c>
      <c r="E1394" s="1">
        <v>41429</v>
      </c>
      <c r="F1394">
        <v>63.45</v>
      </c>
      <c r="H1394" t="s">
        <v>28</v>
      </c>
      <c r="I1394" s="1">
        <v>41458</v>
      </c>
      <c r="J1394">
        <v>16</v>
      </c>
      <c r="K1394" t="s">
        <v>834</v>
      </c>
      <c r="L1394">
        <v>818</v>
      </c>
      <c r="M1394" s="1">
        <v>41349</v>
      </c>
      <c r="N1394" t="s">
        <v>835</v>
      </c>
      <c r="O1394" t="s">
        <v>947</v>
      </c>
      <c r="P1394" t="s">
        <v>949</v>
      </c>
      <c r="Q1394" t="str">
        <f>IF(Table4[[#This Row],[DaysLate]]="","NA",IF(Table4[[#This Row],[DaysLate]]&lt;=0,"On Time",IF(Table4[[#This Row],[DaysLate]]&lt;=30,"1-30 Days",IF(Table4[[#This Row],[DaysLate]]&lt;=60,"30-60 Days",IF(Table4[[#This Row],[DaysLate]]&lt;=90,"60-90 Days","90+ Days")))))</f>
        <v>1-30 Days</v>
      </c>
      <c r="R1394">
        <f>IF(Table4[[#This Row],[DaysLate]]="","",IF(Table4[[#This Row],[DaysLate]]&gt;0,1,0))</f>
        <v>1</v>
      </c>
      <c r="S1394">
        <f>IF(Table4[[#This Row],[DisputedFlag]]="","",IF(Table4[[#This Row],[DisputedFlag]]="Yes",1,0))</f>
        <v>0</v>
      </c>
      <c r="T1394">
        <f>IF(Table4[[#This Row],[PaymentStatus]]="Open",1,0)</f>
        <v>0</v>
      </c>
      <c r="U1394">
        <f>IF(Table4[[#This Row],[InvoiceDate]]&lt;&gt;"",YEAR(Table4[[#This Row],[InvoiceDate]]),"")</f>
        <v>2013</v>
      </c>
    </row>
    <row r="1395" spans="1:21" x14ac:dyDescent="0.4">
      <c r="A1395" t="s">
        <v>1555</v>
      </c>
      <c r="B1395" t="s">
        <v>948</v>
      </c>
      <c r="C1395" t="s">
        <v>891</v>
      </c>
      <c r="D1395" s="1">
        <v>41593</v>
      </c>
      <c r="E1395" s="1">
        <v>41623</v>
      </c>
      <c r="F1395">
        <v>52.7</v>
      </c>
      <c r="H1395" t="s">
        <v>28</v>
      </c>
      <c r="I1395" s="1">
        <v>41593</v>
      </c>
      <c r="J1395">
        <v>0</v>
      </c>
      <c r="K1395" t="s">
        <v>837</v>
      </c>
      <c r="L1395">
        <v>406</v>
      </c>
      <c r="M1395" s="1">
        <v>41474</v>
      </c>
      <c r="N1395" t="s">
        <v>838</v>
      </c>
      <c r="O1395" t="s">
        <v>947</v>
      </c>
      <c r="P1395" t="s">
        <v>949</v>
      </c>
      <c r="Q1395" t="str">
        <f>IF(Table4[[#This Row],[DaysLate]]="","NA",IF(Table4[[#This Row],[DaysLate]]&lt;=0,"On Time",IF(Table4[[#This Row],[DaysLate]]&lt;=30,"1-30 Days",IF(Table4[[#This Row],[DaysLate]]&lt;=60,"30-60 Days",IF(Table4[[#This Row],[DaysLate]]&lt;=90,"60-90 Days","90+ Days")))))</f>
        <v>On Time</v>
      </c>
      <c r="R1395">
        <f>IF(Table4[[#This Row],[DaysLate]]="","",IF(Table4[[#This Row],[DaysLate]]&gt;0,1,0))</f>
        <v>0</v>
      </c>
      <c r="S1395">
        <f>IF(Table4[[#This Row],[DisputedFlag]]="","",IF(Table4[[#This Row],[DisputedFlag]]="Yes",1,0))</f>
        <v>1</v>
      </c>
      <c r="T1395">
        <f>IF(Table4[[#This Row],[PaymentStatus]]="Open",1,0)</f>
        <v>0</v>
      </c>
      <c r="U1395">
        <f>IF(Table4[[#This Row],[InvoiceDate]]&lt;&gt;"",YEAR(Table4[[#This Row],[InvoiceDate]]),"")</f>
        <v>2013</v>
      </c>
    </row>
    <row r="1396" spans="1:21" x14ac:dyDescent="0.4">
      <c r="A1396" t="s">
        <v>1556</v>
      </c>
      <c r="B1396" t="s">
        <v>948</v>
      </c>
      <c r="C1396" t="s">
        <v>892</v>
      </c>
      <c r="D1396" s="1">
        <v>41510</v>
      </c>
      <c r="E1396" s="1">
        <v>41540</v>
      </c>
      <c r="F1396">
        <v>82.42</v>
      </c>
      <c r="H1396" t="s">
        <v>28</v>
      </c>
      <c r="I1396" s="1">
        <v>41510</v>
      </c>
      <c r="J1396">
        <v>6</v>
      </c>
      <c r="K1396" t="s">
        <v>837</v>
      </c>
      <c r="L1396">
        <v>770</v>
      </c>
      <c r="M1396" s="1">
        <v>41037</v>
      </c>
      <c r="N1396" t="s">
        <v>838</v>
      </c>
      <c r="O1396" t="s">
        <v>947</v>
      </c>
      <c r="P1396" t="s">
        <v>949</v>
      </c>
      <c r="Q1396" t="str">
        <f>IF(Table4[[#This Row],[DaysLate]]="","NA",IF(Table4[[#This Row],[DaysLate]]&lt;=0,"On Time",IF(Table4[[#This Row],[DaysLate]]&lt;=30,"1-30 Days",IF(Table4[[#This Row],[DaysLate]]&lt;=60,"30-60 Days",IF(Table4[[#This Row],[DaysLate]]&lt;=90,"60-90 Days","90+ Days")))))</f>
        <v>1-30 Days</v>
      </c>
      <c r="R1396">
        <f>IF(Table4[[#This Row],[DaysLate]]="","",IF(Table4[[#This Row],[DaysLate]]&gt;0,1,0))</f>
        <v>1</v>
      </c>
      <c r="S1396">
        <f>IF(Table4[[#This Row],[DisputedFlag]]="","",IF(Table4[[#This Row],[DisputedFlag]]="Yes",1,0))</f>
        <v>1</v>
      </c>
      <c r="T1396">
        <f>IF(Table4[[#This Row],[PaymentStatus]]="Open",1,0)</f>
        <v>0</v>
      </c>
      <c r="U1396">
        <f>IF(Table4[[#This Row],[InvoiceDate]]&lt;&gt;"",YEAR(Table4[[#This Row],[InvoiceDate]]),"")</f>
        <v>2013</v>
      </c>
    </row>
    <row r="1397" spans="1:21" x14ac:dyDescent="0.4">
      <c r="A1397" t="s">
        <v>1557</v>
      </c>
      <c r="B1397" t="s">
        <v>948</v>
      </c>
      <c r="C1397" t="s">
        <v>929</v>
      </c>
      <c r="D1397" s="1">
        <v>41332</v>
      </c>
      <c r="E1397" s="1">
        <v>41362</v>
      </c>
      <c r="F1397">
        <v>59.17</v>
      </c>
      <c r="H1397" t="s">
        <v>28</v>
      </c>
      <c r="I1397" s="1">
        <v>41332</v>
      </c>
      <c r="J1397">
        <v>0</v>
      </c>
      <c r="K1397" t="s">
        <v>834</v>
      </c>
      <c r="L1397">
        <v>897</v>
      </c>
      <c r="M1397" s="1">
        <v>41579</v>
      </c>
      <c r="N1397" t="s">
        <v>838</v>
      </c>
      <c r="O1397" t="s">
        <v>947</v>
      </c>
      <c r="P1397" t="s">
        <v>949</v>
      </c>
      <c r="Q1397" t="str">
        <f>IF(Table4[[#This Row],[DaysLate]]="","NA",IF(Table4[[#This Row],[DaysLate]]&lt;=0,"On Time",IF(Table4[[#This Row],[DaysLate]]&lt;=30,"1-30 Days",IF(Table4[[#This Row],[DaysLate]]&lt;=60,"30-60 Days",IF(Table4[[#This Row],[DaysLate]]&lt;=90,"60-90 Days","90+ Days")))))</f>
        <v>On Time</v>
      </c>
      <c r="R1397">
        <f>IF(Table4[[#This Row],[DaysLate]]="","",IF(Table4[[#This Row],[DaysLate]]&gt;0,1,0))</f>
        <v>0</v>
      </c>
      <c r="S1397">
        <f>IF(Table4[[#This Row],[DisputedFlag]]="","",IF(Table4[[#This Row],[DisputedFlag]]="Yes",1,0))</f>
        <v>0</v>
      </c>
      <c r="T1397">
        <f>IF(Table4[[#This Row],[PaymentStatus]]="Open",1,0)</f>
        <v>0</v>
      </c>
      <c r="U1397">
        <f>IF(Table4[[#This Row],[InvoiceDate]]&lt;&gt;"",YEAR(Table4[[#This Row],[InvoiceDate]]),"")</f>
        <v>2013</v>
      </c>
    </row>
    <row r="1398" spans="1:21" x14ac:dyDescent="0.4">
      <c r="A1398" t="s">
        <v>1558</v>
      </c>
      <c r="B1398" t="s">
        <v>948</v>
      </c>
      <c r="C1398" t="s">
        <v>846</v>
      </c>
      <c r="D1398" s="1">
        <v>41271</v>
      </c>
      <c r="E1398" s="1">
        <v>41301</v>
      </c>
      <c r="F1398">
        <v>45.11</v>
      </c>
      <c r="H1398" t="s">
        <v>28</v>
      </c>
      <c r="I1398" s="1">
        <v>41271</v>
      </c>
      <c r="J1398">
        <v>0</v>
      </c>
      <c r="K1398" t="s">
        <v>834</v>
      </c>
      <c r="L1398">
        <v>897</v>
      </c>
      <c r="M1398" s="1">
        <v>41003</v>
      </c>
      <c r="N1398" t="s">
        <v>838</v>
      </c>
      <c r="O1398" t="s">
        <v>947</v>
      </c>
      <c r="P1398" t="s">
        <v>949</v>
      </c>
      <c r="Q1398" t="str">
        <f>IF(Table4[[#This Row],[DaysLate]]="","NA",IF(Table4[[#This Row],[DaysLate]]&lt;=0,"On Time",IF(Table4[[#This Row],[DaysLate]]&lt;=30,"1-30 Days",IF(Table4[[#This Row],[DaysLate]]&lt;=60,"30-60 Days",IF(Table4[[#This Row],[DaysLate]]&lt;=90,"60-90 Days","90+ Days")))))</f>
        <v>On Time</v>
      </c>
      <c r="R1398">
        <f>IF(Table4[[#This Row],[DaysLate]]="","",IF(Table4[[#This Row],[DaysLate]]&gt;0,1,0))</f>
        <v>0</v>
      </c>
      <c r="S1398">
        <f>IF(Table4[[#This Row],[DisputedFlag]]="","",IF(Table4[[#This Row],[DisputedFlag]]="Yes",1,0))</f>
        <v>0</v>
      </c>
      <c r="T1398">
        <f>IF(Table4[[#This Row],[PaymentStatus]]="Open",1,0)</f>
        <v>0</v>
      </c>
      <c r="U1398">
        <f>IF(Table4[[#This Row],[InvoiceDate]]&lt;&gt;"",YEAR(Table4[[#This Row],[InvoiceDate]]),"")</f>
        <v>2012</v>
      </c>
    </row>
    <row r="1399" spans="1:21" x14ac:dyDescent="0.4">
      <c r="A1399" t="s">
        <v>1559</v>
      </c>
      <c r="B1399" t="s">
        <v>948</v>
      </c>
      <c r="C1399" t="s">
        <v>862</v>
      </c>
      <c r="D1399" s="1">
        <v>41379</v>
      </c>
      <c r="E1399" s="1">
        <v>41409</v>
      </c>
      <c r="F1399">
        <v>64.19</v>
      </c>
      <c r="H1399" t="s">
        <v>28</v>
      </c>
      <c r="I1399" s="1">
        <v>41379</v>
      </c>
      <c r="J1399">
        <v>0</v>
      </c>
      <c r="K1399" t="s">
        <v>834</v>
      </c>
      <c r="L1399">
        <v>818</v>
      </c>
      <c r="M1399" s="1">
        <v>41296</v>
      </c>
      <c r="N1399" t="s">
        <v>838</v>
      </c>
      <c r="O1399" t="s">
        <v>947</v>
      </c>
      <c r="P1399" t="s">
        <v>949</v>
      </c>
      <c r="Q1399" t="str">
        <f>IF(Table4[[#This Row],[DaysLate]]="","NA",IF(Table4[[#This Row],[DaysLate]]&lt;=0,"On Time",IF(Table4[[#This Row],[DaysLate]]&lt;=30,"1-30 Days",IF(Table4[[#This Row],[DaysLate]]&lt;=60,"30-60 Days",IF(Table4[[#This Row],[DaysLate]]&lt;=90,"60-90 Days","90+ Days")))))</f>
        <v>On Time</v>
      </c>
      <c r="R1399">
        <f>IF(Table4[[#This Row],[DaysLate]]="","",IF(Table4[[#This Row],[DaysLate]]&gt;0,1,0))</f>
        <v>0</v>
      </c>
      <c r="S1399">
        <f>IF(Table4[[#This Row],[DisputedFlag]]="","",IF(Table4[[#This Row],[DisputedFlag]]="Yes",1,0))</f>
        <v>0</v>
      </c>
      <c r="T1399">
        <f>IF(Table4[[#This Row],[PaymentStatus]]="Open",1,0)</f>
        <v>0</v>
      </c>
      <c r="U1399">
        <f>IF(Table4[[#This Row],[InvoiceDate]]&lt;&gt;"",YEAR(Table4[[#This Row],[InvoiceDate]]),"")</f>
        <v>2013</v>
      </c>
    </row>
    <row r="1400" spans="1:21" x14ac:dyDescent="0.4">
      <c r="A1400" t="s">
        <v>1560</v>
      </c>
      <c r="B1400" t="s">
        <v>948</v>
      </c>
      <c r="C1400" t="s">
        <v>889</v>
      </c>
      <c r="D1400" s="1">
        <v>41541</v>
      </c>
      <c r="E1400" s="1">
        <v>41571</v>
      </c>
      <c r="F1400">
        <v>76.33</v>
      </c>
      <c r="H1400" t="s">
        <v>28</v>
      </c>
      <c r="I1400" s="1">
        <v>41541</v>
      </c>
      <c r="J1400">
        <v>0</v>
      </c>
      <c r="K1400" t="s">
        <v>834</v>
      </c>
      <c r="L1400">
        <v>406</v>
      </c>
      <c r="M1400" s="1">
        <v>41103</v>
      </c>
      <c r="N1400" t="s">
        <v>838</v>
      </c>
      <c r="O1400" t="s">
        <v>947</v>
      </c>
      <c r="P1400" t="s">
        <v>949</v>
      </c>
      <c r="Q1400" t="str">
        <f>IF(Table4[[#This Row],[DaysLate]]="","NA",IF(Table4[[#This Row],[DaysLate]]&lt;=0,"On Time",IF(Table4[[#This Row],[DaysLate]]&lt;=30,"1-30 Days",IF(Table4[[#This Row],[DaysLate]]&lt;=60,"30-60 Days",IF(Table4[[#This Row],[DaysLate]]&lt;=90,"60-90 Days","90+ Days")))))</f>
        <v>On Time</v>
      </c>
      <c r="R1400">
        <f>IF(Table4[[#This Row],[DaysLate]]="","",IF(Table4[[#This Row],[DaysLate]]&gt;0,1,0))</f>
        <v>0</v>
      </c>
      <c r="S1400">
        <f>IF(Table4[[#This Row],[DisputedFlag]]="","",IF(Table4[[#This Row],[DisputedFlag]]="Yes",1,0))</f>
        <v>0</v>
      </c>
      <c r="T1400">
        <f>IF(Table4[[#This Row],[PaymentStatus]]="Open",1,0)</f>
        <v>0</v>
      </c>
      <c r="U1400">
        <f>IF(Table4[[#This Row],[InvoiceDate]]&lt;&gt;"",YEAR(Table4[[#This Row],[InvoiceDate]]),"")</f>
        <v>2013</v>
      </c>
    </row>
    <row r="1401" spans="1:21" x14ac:dyDescent="0.4">
      <c r="A1401" t="s">
        <v>1561</v>
      </c>
      <c r="B1401" t="s">
        <v>948</v>
      </c>
      <c r="C1401" t="s">
        <v>862</v>
      </c>
      <c r="D1401" s="1">
        <v>41317</v>
      </c>
      <c r="E1401" s="1">
        <v>41640</v>
      </c>
      <c r="F1401">
        <v>49.51</v>
      </c>
      <c r="H1401" t="s">
        <v>28</v>
      </c>
      <c r="I1401" s="1">
        <v>41317</v>
      </c>
      <c r="J1401">
        <v>6</v>
      </c>
      <c r="K1401" t="s">
        <v>834</v>
      </c>
      <c r="L1401">
        <v>818</v>
      </c>
      <c r="M1401" s="1">
        <v>41296</v>
      </c>
      <c r="N1401" t="s">
        <v>838</v>
      </c>
      <c r="O1401" t="s">
        <v>947</v>
      </c>
      <c r="P1401" t="s">
        <v>949</v>
      </c>
      <c r="Q1401" t="str">
        <f>IF(Table4[[#This Row],[DaysLate]]="","NA",IF(Table4[[#This Row],[DaysLate]]&lt;=0,"On Time",IF(Table4[[#This Row],[DaysLate]]&lt;=30,"1-30 Days",IF(Table4[[#This Row],[DaysLate]]&lt;=60,"30-60 Days",IF(Table4[[#This Row],[DaysLate]]&lt;=90,"60-90 Days","90+ Days")))))</f>
        <v>1-30 Days</v>
      </c>
      <c r="R1401">
        <f>IF(Table4[[#This Row],[DaysLate]]="","",IF(Table4[[#This Row],[DaysLate]]&gt;0,1,0))</f>
        <v>1</v>
      </c>
      <c r="S1401">
        <f>IF(Table4[[#This Row],[DisputedFlag]]="","",IF(Table4[[#This Row],[DisputedFlag]]="Yes",1,0))</f>
        <v>0</v>
      </c>
      <c r="T1401">
        <f>IF(Table4[[#This Row],[PaymentStatus]]="Open",1,0)</f>
        <v>0</v>
      </c>
      <c r="U1401">
        <f>IF(Table4[[#This Row],[InvoiceDate]]&lt;&gt;"",YEAR(Table4[[#This Row],[InvoiceDate]]),"")</f>
        <v>2013</v>
      </c>
    </row>
    <row r="1402" spans="1:21" x14ac:dyDescent="0.4">
      <c r="A1402" t="s">
        <v>1562</v>
      </c>
      <c r="B1402" t="s">
        <v>948</v>
      </c>
      <c r="C1402" t="s">
        <v>870</v>
      </c>
      <c r="D1402" s="1">
        <v>41363</v>
      </c>
      <c r="E1402" s="1">
        <v>41393</v>
      </c>
      <c r="F1402">
        <v>64.66</v>
      </c>
      <c r="H1402" t="s">
        <v>28</v>
      </c>
      <c r="I1402" s="1">
        <v>41363</v>
      </c>
      <c r="J1402">
        <v>0</v>
      </c>
      <c r="K1402" t="s">
        <v>834</v>
      </c>
      <c r="L1402">
        <v>391</v>
      </c>
      <c r="M1402" s="1">
        <v>41341</v>
      </c>
      <c r="N1402" t="s">
        <v>835</v>
      </c>
      <c r="O1402" t="s">
        <v>947</v>
      </c>
      <c r="P1402" t="s">
        <v>949</v>
      </c>
      <c r="Q1402" t="str">
        <f>IF(Table4[[#This Row],[DaysLate]]="","NA",IF(Table4[[#This Row],[DaysLate]]&lt;=0,"On Time",IF(Table4[[#This Row],[DaysLate]]&lt;=30,"1-30 Days",IF(Table4[[#This Row],[DaysLate]]&lt;=60,"30-60 Days",IF(Table4[[#This Row],[DaysLate]]&lt;=90,"60-90 Days","90+ Days")))))</f>
        <v>On Time</v>
      </c>
      <c r="R1402">
        <f>IF(Table4[[#This Row],[DaysLate]]="","",IF(Table4[[#This Row],[DaysLate]]&gt;0,1,0))</f>
        <v>0</v>
      </c>
      <c r="S1402">
        <f>IF(Table4[[#This Row],[DisputedFlag]]="","",IF(Table4[[#This Row],[DisputedFlag]]="Yes",1,0))</f>
        <v>0</v>
      </c>
      <c r="T1402">
        <f>IF(Table4[[#This Row],[PaymentStatus]]="Open",1,0)</f>
        <v>0</v>
      </c>
      <c r="U1402">
        <f>IF(Table4[[#This Row],[InvoiceDate]]&lt;&gt;"",YEAR(Table4[[#This Row],[InvoiceDate]]),"")</f>
        <v>2013</v>
      </c>
    </row>
    <row r="1403" spans="1:21" x14ac:dyDescent="0.4">
      <c r="A1403" t="s">
        <v>1563</v>
      </c>
      <c r="B1403" t="s">
        <v>948</v>
      </c>
      <c r="C1403" t="s">
        <v>927</v>
      </c>
      <c r="D1403" s="1">
        <v>41599</v>
      </c>
      <c r="E1403" s="1">
        <v>41629</v>
      </c>
      <c r="F1403">
        <v>34.22</v>
      </c>
      <c r="H1403" t="s">
        <v>28</v>
      </c>
      <c r="I1403" s="1">
        <v>41599</v>
      </c>
      <c r="J1403">
        <v>11</v>
      </c>
      <c r="K1403" t="s">
        <v>837</v>
      </c>
      <c r="L1403">
        <v>897</v>
      </c>
      <c r="M1403" s="1">
        <v>41603</v>
      </c>
      <c r="N1403" t="s">
        <v>835</v>
      </c>
      <c r="O1403" t="s">
        <v>947</v>
      </c>
      <c r="P1403" t="s">
        <v>949</v>
      </c>
      <c r="Q1403" t="str">
        <f>IF(Table4[[#This Row],[DaysLate]]="","NA",IF(Table4[[#This Row],[DaysLate]]&lt;=0,"On Time",IF(Table4[[#This Row],[DaysLate]]&lt;=30,"1-30 Days",IF(Table4[[#This Row],[DaysLate]]&lt;=60,"30-60 Days",IF(Table4[[#This Row],[DaysLate]]&lt;=90,"60-90 Days","90+ Days")))))</f>
        <v>1-30 Days</v>
      </c>
      <c r="R1403">
        <f>IF(Table4[[#This Row],[DaysLate]]="","",IF(Table4[[#This Row],[DaysLate]]&gt;0,1,0))</f>
        <v>1</v>
      </c>
      <c r="S1403">
        <f>IF(Table4[[#This Row],[DisputedFlag]]="","",IF(Table4[[#This Row],[DisputedFlag]]="Yes",1,0))</f>
        <v>1</v>
      </c>
      <c r="T1403">
        <f>IF(Table4[[#This Row],[PaymentStatus]]="Open",1,0)</f>
        <v>0</v>
      </c>
      <c r="U1403">
        <f>IF(Table4[[#This Row],[InvoiceDate]]&lt;&gt;"",YEAR(Table4[[#This Row],[InvoiceDate]]),"")</f>
        <v>2013</v>
      </c>
    </row>
    <row r="1404" spans="1:21" x14ac:dyDescent="0.4">
      <c r="A1404" t="s">
        <v>1564</v>
      </c>
      <c r="B1404" t="s">
        <v>948</v>
      </c>
      <c r="C1404" t="s">
        <v>884</v>
      </c>
      <c r="D1404" s="1">
        <v>41338</v>
      </c>
      <c r="E1404" s="1">
        <v>41311</v>
      </c>
      <c r="F1404">
        <v>73.569999999999993</v>
      </c>
      <c r="H1404" t="s">
        <v>28</v>
      </c>
      <c r="I1404" s="1">
        <v>41338</v>
      </c>
      <c r="J1404">
        <v>0</v>
      </c>
      <c r="K1404" t="s">
        <v>834</v>
      </c>
      <c r="L1404">
        <v>406</v>
      </c>
      <c r="M1404" s="1">
        <v>41145</v>
      </c>
      <c r="N1404" t="s">
        <v>838</v>
      </c>
      <c r="O1404" t="s">
        <v>947</v>
      </c>
      <c r="P1404" t="s">
        <v>949</v>
      </c>
      <c r="Q1404" t="str">
        <f>IF(Table4[[#This Row],[DaysLate]]="","NA",IF(Table4[[#This Row],[DaysLate]]&lt;=0,"On Time",IF(Table4[[#This Row],[DaysLate]]&lt;=30,"1-30 Days",IF(Table4[[#This Row],[DaysLate]]&lt;=60,"30-60 Days",IF(Table4[[#This Row],[DaysLate]]&lt;=90,"60-90 Days","90+ Days")))))</f>
        <v>On Time</v>
      </c>
      <c r="R1404">
        <f>IF(Table4[[#This Row],[DaysLate]]="","",IF(Table4[[#This Row],[DaysLate]]&gt;0,1,0))</f>
        <v>0</v>
      </c>
      <c r="S1404">
        <f>IF(Table4[[#This Row],[DisputedFlag]]="","",IF(Table4[[#This Row],[DisputedFlag]]="Yes",1,0))</f>
        <v>0</v>
      </c>
      <c r="T1404">
        <f>IF(Table4[[#This Row],[PaymentStatus]]="Open",1,0)</f>
        <v>0</v>
      </c>
      <c r="U1404">
        <f>IF(Table4[[#This Row],[InvoiceDate]]&lt;&gt;"",YEAR(Table4[[#This Row],[InvoiceDate]]),"")</f>
        <v>2013</v>
      </c>
    </row>
    <row r="1405" spans="1:21" x14ac:dyDescent="0.4">
      <c r="A1405" t="s">
        <v>1565</v>
      </c>
      <c r="B1405" t="s">
        <v>948</v>
      </c>
      <c r="C1405" t="s">
        <v>863</v>
      </c>
      <c r="D1405" s="1">
        <v>41010</v>
      </c>
      <c r="E1405" s="1">
        <v>41011</v>
      </c>
      <c r="F1405">
        <v>25.05</v>
      </c>
      <c r="H1405" t="s">
        <v>28</v>
      </c>
      <c r="I1405" s="1">
        <v>41010</v>
      </c>
      <c r="J1405">
        <v>0</v>
      </c>
      <c r="K1405" t="s">
        <v>834</v>
      </c>
      <c r="L1405">
        <v>897</v>
      </c>
      <c r="M1405" s="1">
        <v>41318</v>
      </c>
      <c r="N1405" t="s">
        <v>835</v>
      </c>
      <c r="O1405" t="s">
        <v>947</v>
      </c>
      <c r="P1405" t="s">
        <v>949</v>
      </c>
      <c r="Q1405" t="str">
        <f>IF(Table4[[#This Row],[DaysLate]]="","NA",IF(Table4[[#This Row],[DaysLate]]&lt;=0,"On Time",IF(Table4[[#This Row],[DaysLate]]&lt;=30,"1-30 Days",IF(Table4[[#This Row],[DaysLate]]&lt;=60,"30-60 Days",IF(Table4[[#This Row],[DaysLate]]&lt;=90,"60-90 Days","90+ Days")))))</f>
        <v>On Time</v>
      </c>
      <c r="R1405">
        <f>IF(Table4[[#This Row],[DaysLate]]="","",IF(Table4[[#This Row],[DaysLate]]&gt;0,1,0))</f>
        <v>0</v>
      </c>
      <c r="S1405">
        <f>IF(Table4[[#This Row],[DisputedFlag]]="","",IF(Table4[[#This Row],[DisputedFlag]]="Yes",1,0))</f>
        <v>0</v>
      </c>
      <c r="T1405">
        <f>IF(Table4[[#This Row],[PaymentStatus]]="Open",1,0)</f>
        <v>0</v>
      </c>
      <c r="U1405">
        <f>IF(Table4[[#This Row],[InvoiceDate]]&lt;&gt;"",YEAR(Table4[[#This Row],[InvoiceDate]]),"")</f>
        <v>2012</v>
      </c>
    </row>
    <row r="1406" spans="1:21" x14ac:dyDescent="0.4">
      <c r="A1406" t="s">
        <v>1566</v>
      </c>
      <c r="B1406" t="s">
        <v>948</v>
      </c>
      <c r="C1406" t="s">
        <v>880</v>
      </c>
      <c r="D1406" s="1">
        <v>41363</v>
      </c>
      <c r="E1406" s="1">
        <v>41393</v>
      </c>
      <c r="F1406">
        <v>25.7</v>
      </c>
      <c r="H1406" t="s">
        <v>28</v>
      </c>
      <c r="I1406" s="1">
        <v>41363</v>
      </c>
      <c r="J1406">
        <v>0</v>
      </c>
      <c r="K1406" t="s">
        <v>834</v>
      </c>
      <c r="L1406">
        <v>897</v>
      </c>
      <c r="M1406" s="1">
        <v>41208</v>
      </c>
      <c r="N1406" t="s">
        <v>838</v>
      </c>
      <c r="O1406" t="s">
        <v>947</v>
      </c>
      <c r="P1406" t="s">
        <v>949</v>
      </c>
      <c r="Q1406" t="str">
        <f>IF(Table4[[#This Row],[DaysLate]]="","NA",IF(Table4[[#This Row],[DaysLate]]&lt;=0,"On Time",IF(Table4[[#This Row],[DaysLate]]&lt;=30,"1-30 Days",IF(Table4[[#This Row],[DaysLate]]&lt;=60,"30-60 Days",IF(Table4[[#This Row],[DaysLate]]&lt;=90,"60-90 Days","90+ Days")))))</f>
        <v>On Time</v>
      </c>
      <c r="R1406">
        <f>IF(Table4[[#This Row],[DaysLate]]="","",IF(Table4[[#This Row],[DaysLate]]&gt;0,1,0))</f>
        <v>0</v>
      </c>
      <c r="S1406">
        <f>IF(Table4[[#This Row],[DisputedFlag]]="","",IF(Table4[[#This Row],[DisputedFlag]]="Yes",1,0))</f>
        <v>0</v>
      </c>
      <c r="T1406">
        <f>IF(Table4[[#This Row],[PaymentStatus]]="Open",1,0)</f>
        <v>0</v>
      </c>
      <c r="U1406">
        <f>IF(Table4[[#This Row],[InvoiceDate]]&lt;&gt;"",YEAR(Table4[[#This Row],[InvoiceDate]]),"")</f>
        <v>2013</v>
      </c>
    </row>
    <row r="1407" spans="1:21" x14ac:dyDescent="0.4">
      <c r="A1407" t="s">
        <v>1567</v>
      </c>
      <c r="B1407" t="s">
        <v>948</v>
      </c>
      <c r="C1407" t="s">
        <v>912</v>
      </c>
      <c r="D1407" s="1">
        <v>41558</v>
      </c>
      <c r="E1407" s="1">
        <v>41559</v>
      </c>
      <c r="F1407">
        <v>74.62</v>
      </c>
      <c r="H1407" t="s">
        <v>28</v>
      </c>
      <c r="I1407" s="1">
        <v>41558</v>
      </c>
      <c r="J1407">
        <v>0</v>
      </c>
      <c r="K1407" t="s">
        <v>834</v>
      </c>
      <c r="L1407">
        <v>406</v>
      </c>
      <c r="M1407" s="1">
        <v>41605</v>
      </c>
      <c r="N1407" t="s">
        <v>835</v>
      </c>
      <c r="O1407" t="s">
        <v>947</v>
      </c>
      <c r="P1407" t="s">
        <v>949</v>
      </c>
      <c r="Q1407" t="str">
        <f>IF(Table4[[#This Row],[DaysLate]]="","NA",IF(Table4[[#This Row],[DaysLate]]&lt;=0,"On Time",IF(Table4[[#This Row],[DaysLate]]&lt;=30,"1-30 Days",IF(Table4[[#This Row],[DaysLate]]&lt;=60,"30-60 Days",IF(Table4[[#This Row],[DaysLate]]&lt;=90,"60-90 Days","90+ Days")))))</f>
        <v>On Time</v>
      </c>
      <c r="R1407">
        <f>IF(Table4[[#This Row],[DaysLate]]="","",IF(Table4[[#This Row],[DaysLate]]&gt;0,1,0))</f>
        <v>0</v>
      </c>
      <c r="S1407">
        <f>IF(Table4[[#This Row],[DisputedFlag]]="","",IF(Table4[[#This Row],[DisputedFlag]]="Yes",1,0))</f>
        <v>0</v>
      </c>
      <c r="T1407">
        <f>IF(Table4[[#This Row],[PaymentStatus]]="Open",1,0)</f>
        <v>0</v>
      </c>
      <c r="U1407">
        <f>IF(Table4[[#This Row],[InvoiceDate]]&lt;&gt;"",YEAR(Table4[[#This Row],[InvoiceDate]]),"")</f>
        <v>2013</v>
      </c>
    </row>
    <row r="1408" spans="1:21" x14ac:dyDescent="0.4">
      <c r="A1408" t="s">
        <v>1568</v>
      </c>
      <c r="B1408" t="s">
        <v>948</v>
      </c>
      <c r="C1408" t="s">
        <v>845</v>
      </c>
      <c r="D1408" s="1">
        <v>41331</v>
      </c>
      <c r="E1408" s="1">
        <v>41361</v>
      </c>
      <c r="F1408">
        <v>74.09</v>
      </c>
      <c r="H1408" t="s">
        <v>28</v>
      </c>
      <c r="I1408" s="1">
        <v>41331</v>
      </c>
      <c r="J1408">
        <v>6</v>
      </c>
      <c r="K1408" t="s">
        <v>834</v>
      </c>
      <c r="L1408">
        <v>770</v>
      </c>
      <c r="M1408" s="1">
        <v>41489</v>
      </c>
      <c r="N1408" t="s">
        <v>835</v>
      </c>
      <c r="O1408" t="s">
        <v>947</v>
      </c>
      <c r="P1408" t="s">
        <v>949</v>
      </c>
      <c r="Q1408" t="str">
        <f>IF(Table4[[#This Row],[DaysLate]]="","NA",IF(Table4[[#This Row],[DaysLate]]&lt;=0,"On Time",IF(Table4[[#This Row],[DaysLate]]&lt;=30,"1-30 Days",IF(Table4[[#This Row],[DaysLate]]&lt;=60,"30-60 Days",IF(Table4[[#This Row],[DaysLate]]&lt;=90,"60-90 Days","90+ Days")))))</f>
        <v>1-30 Days</v>
      </c>
      <c r="R1408">
        <f>IF(Table4[[#This Row],[DaysLate]]="","",IF(Table4[[#This Row],[DaysLate]]&gt;0,1,0))</f>
        <v>1</v>
      </c>
      <c r="S1408">
        <f>IF(Table4[[#This Row],[DisputedFlag]]="","",IF(Table4[[#This Row],[DisputedFlag]]="Yes",1,0))</f>
        <v>0</v>
      </c>
      <c r="T1408">
        <f>IF(Table4[[#This Row],[PaymentStatus]]="Open",1,0)</f>
        <v>0</v>
      </c>
      <c r="U1408">
        <f>IF(Table4[[#This Row],[InvoiceDate]]&lt;&gt;"",YEAR(Table4[[#This Row],[InvoiceDate]]),"")</f>
        <v>2013</v>
      </c>
    </row>
    <row r="1409" spans="1:21" x14ac:dyDescent="0.4">
      <c r="A1409" t="s">
        <v>1569</v>
      </c>
      <c r="B1409" t="s">
        <v>948</v>
      </c>
      <c r="C1409" t="s">
        <v>867</v>
      </c>
      <c r="D1409" s="1">
        <v>41445</v>
      </c>
      <c r="E1409" s="1">
        <v>41475</v>
      </c>
      <c r="F1409">
        <v>48.7</v>
      </c>
      <c r="H1409" t="s">
        <v>28</v>
      </c>
      <c r="I1409" s="1">
        <v>41445</v>
      </c>
      <c r="J1409">
        <v>10</v>
      </c>
      <c r="K1409" t="s">
        <v>837</v>
      </c>
      <c r="L1409">
        <v>770</v>
      </c>
      <c r="M1409" s="1">
        <v>41491</v>
      </c>
      <c r="N1409" t="s">
        <v>838</v>
      </c>
      <c r="O1409" t="s">
        <v>947</v>
      </c>
      <c r="P1409" t="s">
        <v>949</v>
      </c>
      <c r="Q1409" t="str">
        <f>IF(Table4[[#This Row],[DaysLate]]="","NA",IF(Table4[[#This Row],[DaysLate]]&lt;=0,"On Time",IF(Table4[[#This Row],[DaysLate]]&lt;=30,"1-30 Days",IF(Table4[[#This Row],[DaysLate]]&lt;=60,"30-60 Days",IF(Table4[[#This Row],[DaysLate]]&lt;=90,"60-90 Days","90+ Days")))))</f>
        <v>1-30 Days</v>
      </c>
      <c r="R1409">
        <f>IF(Table4[[#This Row],[DaysLate]]="","",IF(Table4[[#This Row],[DaysLate]]&gt;0,1,0))</f>
        <v>1</v>
      </c>
      <c r="S1409">
        <f>IF(Table4[[#This Row],[DisputedFlag]]="","",IF(Table4[[#This Row],[DisputedFlag]]="Yes",1,0))</f>
        <v>1</v>
      </c>
      <c r="T1409">
        <f>IF(Table4[[#This Row],[PaymentStatus]]="Open",1,0)</f>
        <v>0</v>
      </c>
      <c r="U1409">
        <f>IF(Table4[[#This Row],[InvoiceDate]]&lt;&gt;"",YEAR(Table4[[#This Row],[InvoiceDate]]),"")</f>
        <v>2013</v>
      </c>
    </row>
    <row r="1410" spans="1:21" x14ac:dyDescent="0.4">
      <c r="A1410" t="s">
        <v>1570</v>
      </c>
      <c r="B1410" t="s">
        <v>948</v>
      </c>
      <c r="C1410" t="s">
        <v>844</v>
      </c>
      <c r="D1410" s="1">
        <v>41408</v>
      </c>
      <c r="E1410" s="1">
        <v>41438</v>
      </c>
      <c r="F1410">
        <v>80.760000000000005</v>
      </c>
      <c r="H1410" t="s">
        <v>28</v>
      </c>
      <c r="I1410" s="1">
        <v>41408</v>
      </c>
      <c r="J1410">
        <v>9</v>
      </c>
      <c r="K1410" t="s">
        <v>837</v>
      </c>
      <c r="L1410">
        <v>770</v>
      </c>
      <c r="M1410" s="1">
        <v>41452</v>
      </c>
      <c r="N1410" t="s">
        <v>835</v>
      </c>
      <c r="O1410" t="s">
        <v>947</v>
      </c>
      <c r="P1410" t="s">
        <v>949</v>
      </c>
      <c r="Q1410" t="str">
        <f>IF(Table4[[#This Row],[DaysLate]]="","NA",IF(Table4[[#This Row],[DaysLate]]&lt;=0,"On Time",IF(Table4[[#This Row],[DaysLate]]&lt;=30,"1-30 Days",IF(Table4[[#This Row],[DaysLate]]&lt;=60,"30-60 Days",IF(Table4[[#This Row],[DaysLate]]&lt;=90,"60-90 Days","90+ Days")))))</f>
        <v>1-30 Days</v>
      </c>
      <c r="R1410">
        <f>IF(Table4[[#This Row],[DaysLate]]="","",IF(Table4[[#This Row],[DaysLate]]&gt;0,1,0))</f>
        <v>1</v>
      </c>
      <c r="S1410">
        <f>IF(Table4[[#This Row],[DisputedFlag]]="","",IF(Table4[[#This Row],[DisputedFlag]]="Yes",1,0))</f>
        <v>1</v>
      </c>
      <c r="T1410">
        <f>IF(Table4[[#This Row],[PaymentStatus]]="Open",1,0)</f>
        <v>0</v>
      </c>
      <c r="U1410">
        <f>IF(Table4[[#This Row],[InvoiceDate]]&lt;&gt;"",YEAR(Table4[[#This Row],[InvoiceDate]]),"")</f>
        <v>2013</v>
      </c>
    </row>
    <row r="1411" spans="1:21" x14ac:dyDescent="0.4">
      <c r="A1411" t="s">
        <v>1571</v>
      </c>
      <c r="B1411" t="s">
        <v>948</v>
      </c>
      <c r="C1411" t="s">
        <v>901</v>
      </c>
      <c r="D1411" s="1">
        <v>41369</v>
      </c>
      <c r="E1411" s="1">
        <v>41339</v>
      </c>
      <c r="F1411">
        <v>42.59</v>
      </c>
      <c r="H1411" t="s">
        <v>28</v>
      </c>
      <c r="I1411" s="1">
        <v>41369</v>
      </c>
      <c r="J1411">
        <v>0</v>
      </c>
      <c r="K1411" t="s">
        <v>834</v>
      </c>
      <c r="L1411">
        <v>770</v>
      </c>
      <c r="M1411" s="1">
        <v>41222</v>
      </c>
      <c r="N1411" t="s">
        <v>838</v>
      </c>
      <c r="O1411" t="s">
        <v>947</v>
      </c>
      <c r="P1411" t="s">
        <v>949</v>
      </c>
      <c r="Q1411" t="str">
        <f>IF(Table4[[#This Row],[DaysLate]]="","NA",IF(Table4[[#This Row],[DaysLate]]&lt;=0,"On Time",IF(Table4[[#This Row],[DaysLate]]&lt;=30,"1-30 Days",IF(Table4[[#This Row],[DaysLate]]&lt;=60,"30-60 Days",IF(Table4[[#This Row],[DaysLate]]&lt;=90,"60-90 Days","90+ Days")))))</f>
        <v>On Time</v>
      </c>
      <c r="R1411">
        <f>IF(Table4[[#This Row],[DaysLate]]="","",IF(Table4[[#This Row],[DaysLate]]&gt;0,1,0))</f>
        <v>0</v>
      </c>
      <c r="S1411">
        <f>IF(Table4[[#This Row],[DisputedFlag]]="","",IF(Table4[[#This Row],[DisputedFlag]]="Yes",1,0))</f>
        <v>0</v>
      </c>
      <c r="T1411">
        <f>IF(Table4[[#This Row],[PaymentStatus]]="Open",1,0)</f>
        <v>0</v>
      </c>
      <c r="U1411">
        <f>IF(Table4[[#This Row],[InvoiceDate]]&lt;&gt;"",YEAR(Table4[[#This Row],[InvoiceDate]]),"")</f>
        <v>2013</v>
      </c>
    </row>
    <row r="1412" spans="1:21" x14ac:dyDescent="0.4">
      <c r="A1412" t="s">
        <v>1572</v>
      </c>
      <c r="B1412" t="s">
        <v>948</v>
      </c>
      <c r="C1412" t="s">
        <v>872</v>
      </c>
      <c r="D1412" s="1">
        <v>41001</v>
      </c>
      <c r="E1412" s="1">
        <v>41032</v>
      </c>
      <c r="F1412">
        <v>69.78</v>
      </c>
      <c r="H1412" t="s">
        <v>28</v>
      </c>
      <c r="I1412" s="1">
        <v>41001</v>
      </c>
      <c r="J1412">
        <v>0</v>
      </c>
      <c r="K1412" t="s">
        <v>834</v>
      </c>
      <c r="L1412">
        <v>818</v>
      </c>
      <c r="M1412" s="1">
        <v>41193</v>
      </c>
      <c r="N1412" t="s">
        <v>835</v>
      </c>
      <c r="O1412" t="s">
        <v>947</v>
      </c>
      <c r="P1412" t="s">
        <v>949</v>
      </c>
      <c r="Q1412" t="str">
        <f>IF(Table4[[#This Row],[DaysLate]]="","NA",IF(Table4[[#This Row],[DaysLate]]&lt;=0,"On Time",IF(Table4[[#This Row],[DaysLate]]&lt;=30,"1-30 Days",IF(Table4[[#This Row],[DaysLate]]&lt;=60,"30-60 Days",IF(Table4[[#This Row],[DaysLate]]&lt;=90,"60-90 Days","90+ Days")))))</f>
        <v>On Time</v>
      </c>
      <c r="R1412">
        <f>IF(Table4[[#This Row],[DaysLate]]="","",IF(Table4[[#This Row],[DaysLate]]&gt;0,1,0))</f>
        <v>0</v>
      </c>
      <c r="S1412">
        <f>IF(Table4[[#This Row],[DisputedFlag]]="","",IF(Table4[[#This Row],[DisputedFlag]]="Yes",1,0))</f>
        <v>0</v>
      </c>
      <c r="T1412">
        <f>IF(Table4[[#This Row],[PaymentStatus]]="Open",1,0)</f>
        <v>0</v>
      </c>
      <c r="U1412">
        <f>IF(Table4[[#This Row],[InvoiceDate]]&lt;&gt;"",YEAR(Table4[[#This Row],[InvoiceDate]]),"")</f>
        <v>2012</v>
      </c>
    </row>
    <row r="1413" spans="1:21" x14ac:dyDescent="0.4">
      <c r="A1413" t="s">
        <v>1573</v>
      </c>
      <c r="B1413" t="s">
        <v>948</v>
      </c>
      <c r="C1413" t="s">
        <v>886</v>
      </c>
      <c r="D1413" s="1">
        <v>41597</v>
      </c>
      <c r="E1413" s="1">
        <v>41627</v>
      </c>
      <c r="F1413">
        <v>64.12</v>
      </c>
      <c r="H1413" t="s">
        <v>28</v>
      </c>
      <c r="I1413" s="1">
        <v>41597</v>
      </c>
      <c r="J1413">
        <v>0</v>
      </c>
      <c r="K1413" t="s">
        <v>834</v>
      </c>
      <c r="L1413">
        <v>770</v>
      </c>
      <c r="M1413" s="1">
        <v>41181</v>
      </c>
      <c r="N1413" t="s">
        <v>838</v>
      </c>
      <c r="O1413" t="s">
        <v>947</v>
      </c>
      <c r="P1413" t="s">
        <v>949</v>
      </c>
      <c r="Q1413" t="str">
        <f>IF(Table4[[#This Row],[DaysLate]]="","NA",IF(Table4[[#This Row],[DaysLate]]&lt;=0,"On Time",IF(Table4[[#This Row],[DaysLate]]&lt;=30,"1-30 Days",IF(Table4[[#This Row],[DaysLate]]&lt;=60,"30-60 Days",IF(Table4[[#This Row],[DaysLate]]&lt;=90,"60-90 Days","90+ Days")))))</f>
        <v>On Time</v>
      </c>
      <c r="R1413">
        <f>IF(Table4[[#This Row],[DaysLate]]="","",IF(Table4[[#This Row],[DaysLate]]&gt;0,1,0))</f>
        <v>0</v>
      </c>
      <c r="S1413">
        <f>IF(Table4[[#This Row],[DisputedFlag]]="","",IF(Table4[[#This Row],[DisputedFlag]]="Yes",1,0))</f>
        <v>0</v>
      </c>
      <c r="T1413">
        <f>IF(Table4[[#This Row],[PaymentStatus]]="Open",1,0)</f>
        <v>0</v>
      </c>
      <c r="U1413">
        <f>IF(Table4[[#This Row],[InvoiceDate]]&lt;&gt;"",YEAR(Table4[[#This Row],[InvoiceDate]]),"")</f>
        <v>2013</v>
      </c>
    </row>
    <row r="1414" spans="1:21" x14ac:dyDescent="0.4">
      <c r="A1414" t="s">
        <v>1574</v>
      </c>
      <c r="B1414" t="s">
        <v>948</v>
      </c>
      <c r="C1414" t="s">
        <v>836</v>
      </c>
      <c r="D1414" s="1">
        <v>41178</v>
      </c>
      <c r="E1414" s="1">
        <v>41208</v>
      </c>
      <c r="F1414">
        <v>53.18</v>
      </c>
      <c r="H1414" t="s">
        <v>28</v>
      </c>
      <c r="I1414" s="1">
        <v>41178</v>
      </c>
      <c r="J1414">
        <v>0</v>
      </c>
      <c r="K1414" t="s">
        <v>834</v>
      </c>
      <c r="L1414">
        <v>406</v>
      </c>
      <c r="M1414" s="1">
        <v>40971</v>
      </c>
      <c r="N1414" t="s">
        <v>838</v>
      </c>
      <c r="O1414" t="s">
        <v>947</v>
      </c>
      <c r="P1414" t="s">
        <v>949</v>
      </c>
      <c r="Q1414" t="str">
        <f>IF(Table4[[#This Row],[DaysLate]]="","NA",IF(Table4[[#This Row],[DaysLate]]&lt;=0,"On Time",IF(Table4[[#This Row],[DaysLate]]&lt;=30,"1-30 Days",IF(Table4[[#This Row],[DaysLate]]&lt;=60,"30-60 Days",IF(Table4[[#This Row],[DaysLate]]&lt;=90,"60-90 Days","90+ Days")))))</f>
        <v>On Time</v>
      </c>
      <c r="R1414">
        <f>IF(Table4[[#This Row],[DaysLate]]="","",IF(Table4[[#This Row],[DaysLate]]&gt;0,1,0))</f>
        <v>0</v>
      </c>
      <c r="S1414">
        <f>IF(Table4[[#This Row],[DisputedFlag]]="","",IF(Table4[[#This Row],[DisputedFlag]]="Yes",1,0))</f>
        <v>0</v>
      </c>
      <c r="T1414">
        <f>IF(Table4[[#This Row],[PaymentStatus]]="Open",1,0)</f>
        <v>0</v>
      </c>
      <c r="U1414">
        <f>IF(Table4[[#This Row],[InvoiceDate]]&lt;&gt;"",YEAR(Table4[[#This Row],[InvoiceDate]]),"")</f>
        <v>2012</v>
      </c>
    </row>
    <row r="1415" spans="1:21" x14ac:dyDescent="0.4">
      <c r="A1415" t="s">
        <v>1575</v>
      </c>
      <c r="B1415" t="s">
        <v>948</v>
      </c>
      <c r="C1415" t="s">
        <v>860</v>
      </c>
      <c r="D1415" s="1">
        <v>41500</v>
      </c>
      <c r="E1415" s="1">
        <v>41530</v>
      </c>
      <c r="F1415">
        <v>59.53</v>
      </c>
      <c r="H1415" t="s">
        <v>28</v>
      </c>
      <c r="I1415" s="1">
        <v>41500</v>
      </c>
      <c r="J1415">
        <v>0</v>
      </c>
      <c r="K1415" t="s">
        <v>834</v>
      </c>
      <c r="L1415">
        <v>818</v>
      </c>
      <c r="M1415" s="1">
        <v>40960</v>
      </c>
      <c r="N1415" t="s">
        <v>838</v>
      </c>
      <c r="O1415" t="s">
        <v>947</v>
      </c>
      <c r="P1415" t="s">
        <v>949</v>
      </c>
      <c r="Q1415" t="str">
        <f>IF(Table4[[#This Row],[DaysLate]]="","NA",IF(Table4[[#This Row],[DaysLate]]&lt;=0,"On Time",IF(Table4[[#This Row],[DaysLate]]&lt;=30,"1-30 Days",IF(Table4[[#This Row],[DaysLate]]&lt;=60,"30-60 Days",IF(Table4[[#This Row],[DaysLate]]&lt;=90,"60-90 Days","90+ Days")))))</f>
        <v>On Time</v>
      </c>
      <c r="R1415">
        <f>IF(Table4[[#This Row],[DaysLate]]="","",IF(Table4[[#This Row],[DaysLate]]&gt;0,1,0))</f>
        <v>0</v>
      </c>
      <c r="S1415">
        <f>IF(Table4[[#This Row],[DisputedFlag]]="","",IF(Table4[[#This Row],[DisputedFlag]]="Yes",1,0))</f>
        <v>0</v>
      </c>
      <c r="T1415">
        <f>IF(Table4[[#This Row],[PaymentStatus]]="Open",1,0)</f>
        <v>0</v>
      </c>
      <c r="U1415">
        <f>IF(Table4[[#This Row],[InvoiceDate]]&lt;&gt;"",YEAR(Table4[[#This Row],[InvoiceDate]]),"")</f>
        <v>2013</v>
      </c>
    </row>
    <row r="1416" spans="1:21" x14ac:dyDescent="0.4">
      <c r="A1416" t="s">
        <v>1576</v>
      </c>
      <c r="B1416" t="s">
        <v>948</v>
      </c>
      <c r="C1416" t="s">
        <v>844</v>
      </c>
      <c r="D1416" s="1">
        <v>41386</v>
      </c>
      <c r="E1416" s="1">
        <v>41416</v>
      </c>
      <c r="F1416">
        <v>75.16</v>
      </c>
      <c r="H1416" t="s">
        <v>28</v>
      </c>
      <c r="I1416" s="1">
        <v>41386</v>
      </c>
      <c r="J1416">
        <v>34</v>
      </c>
      <c r="K1416" t="s">
        <v>837</v>
      </c>
      <c r="L1416">
        <v>770</v>
      </c>
      <c r="M1416" s="1">
        <v>41452</v>
      </c>
      <c r="N1416" t="s">
        <v>835</v>
      </c>
      <c r="O1416" t="s">
        <v>947</v>
      </c>
      <c r="P1416" t="s">
        <v>949</v>
      </c>
      <c r="Q1416" t="str">
        <f>IF(Table4[[#This Row],[DaysLate]]="","NA",IF(Table4[[#This Row],[DaysLate]]&lt;=0,"On Time",IF(Table4[[#This Row],[DaysLate]]&lt;=30,"1-30 Days",IF(Table4[[#This Row],[DaysLate]]&lt;=60,"30-60 Days",IF(Table4[[#This Row],[DaysLate]]&lt;=90,"60-90 Days","90+ Days")))))</f>
        <v>30-60 Days</v>
      </c>
      <c r="R1416">
        <f>IF(Table4[[#This Row],[DaysLate]]="","",IF(Table4[[#This Row],[DaysLate]]&gt;0,1,0))</f>
        <v>1</v>
      </c>
      <c r="S1416">
        <f>IF(Table4[[#This Row],[DisputedFlag]]="","",IF(Table4[[#This Row],[DisputedFlag]]="Yes",1,0))</f>
        <v>1</v>
      </c>
      <c r="T1416">
        <f>IF(Table4[[#This Row],[PaymentStatus]]="Open",1,0)</f>
        <v>0</v>
      </c>
      <c r="U1416">
        <f>IF(Table4[[#This Row],[InvoiceDate]]&lt;&gt;"",YEAR(Table4[[#This Row],[InvoiceDate]]),"")</f>
        <v>2013</v>
      </c>
    </row>
    <row r="1417" spans="1:21" x14ac:dyDescent="0.4">
      <c r="A1417" t="s">
        <v>1577</v>
      </c>
      <c r="B1417" t="s">
        <v>948</v>
      </c>
      <c r="C1417" t="s">
        <v>866</v>
      </c>
      <c r="D1417" s="1">
        <v>40976</v>
      </c>
      <c r="E1417" s="1">
        <v>40948</v>
      </c>
      <c r="F1417">
        <v>45.31</v>
      </c>
      <c r="H1417" t="s">
        <v>28</v>
      </c>
      <c r="I1417" s="1">
        <v>40976</v>
      </c>
      <c r="J1417">
        <v>0</v>
      </c>
      <c r="K1417" t="s">
        <v>837</v>
      </c>
      <c r="L1417">
        <v>897</v>
      </c>
      <c r="M1417" s="1">
        <v>41239</v>
      </c>
      <c r="N1417" t="s">
        <v>835</v>
      </c>
      <c r="O1417" t="s">
        <v>947</v>
      </c>
      <c r="P1417" t="s">
        <v>949</v>
      </c>
      <c r="Q1417" t="str">
        <f>IF(Table4[[#This Row],[DaysLate]]="","NA",IF(Table4[[#This Row],[DaysLate]]&lt;=0,"On Time",IF(Table4[[#This Row],[DaysLate]]&lt;=30,"1-30 Days",IF(Table4[[#This Row],[DaysLate]]&lt;=60,"30-60 Days",IF(Table4[[#This Row],[DaysLate]]&lt;=90,"60-90 Days","90+ Days")))))</f>
        <v>On Time</v>
      </c>
      <c r="R1417">
        <f>IF(Table4[[#This Row],[DaysLate]]="","",IF(Table4[[#This Row],[DaysLate]]&gt;0,1,0))</f>
        <v>0</v>
      </c>
      <c r="S1417">
        <f>IF(Table4[[#This Row],[DisputedFlag]]="","",IF(Table4[[#This Row],[DisputedFlag]]="Yes",1,0))</f>
        <v>1</v>
      </c>
      <c r="T1417">
        <f>IF(Table4[[#This Row],[PaymentStatus]]="Open",1,0)</f>
        <v>0</v>
      </c>
      <c r="U1417">
        <f>IF(Table4[[#This Row],[InvoiceDate]]&lt;&gt;"",YEAR(Table4[[#This Row],[InvoiceDate]]),"")</f>
        <v>2012</v>
      </c>
    </row>
    <row r="1418" spans="1:21" x14ac:dyDescent="0.4">
      <c r="A1418" t="s">
        <v>1578</v>
      </c>
      <c r="B1418" t="s">
        <v>948</v>
      </c>
      <c r="C1418" t="s">
        <v>907</v>
      </c>
      <c r="D1418" s="1">
        <v>41309</v>
      </c>
      <c r="E1418" s="1">
        <v>41310</v>
      </c>
      <c r="F1418">
        <v>63</v>
      </c>
      <c r="H1418" t="s">
        <v>28</v>
      </c>
      <c r="I1418" s="1">
        <v>41309</v>
      </c>
      <c r="J1418">
        <v>0</v>
      </c>
      <c r="K1418" t="s">
        <v>834</v>
      </c>
      <c r="L1418">
        <v>770</v>
      </c>
      <c r="M1418" s="1">
        <v>41367</v>
      </c>
      <c r="N1418" t="s">
        <v>838</v>
      </c>
      <c r="O1418" t="s">
        <v>947</v>
      </c>
      <c r="P1418" t="s">
        <v>949</v>
      </c>
      <c r="Q1418" t="str">
        <f>IF(Table4[[#This Row],[DaysLate]]="","NA",IF(Table4[[#This Row],[DaysLate]]&lt;=0,"On Time",IF(Table4[[#This Row],[DaysLate]]&lt;=30,"1-30 Days",IF(Table4[[#This Row],[DaysLate]]&lt;=60,"30-60 Days",IF(Table4[[#This Row],[DaysLate]]&lt;=90,"60-90 Days","90+ Days")))))</f>
        <v>On Time</v>
      </c>
      <c r="R1418">
        <f>IF(Table4[[#This Row],[DaysLate]]="","",IF(Table4[[#This Row],[DaysLate]]&gt;0,1,0))</f>
        <v>0</v>
      </c>
      <c r="S1418">
        <f>IF(Table4[[#This Row],[DisputedFlag]]="","",IF(Table4[[#This Row],[DisputedFlag]]="Yes",1,0))</f>
        <v>0</v>
      </c>
      <c r="T1418">
        <f>IF(Table4[[#This Row],[PaymentStatus]]="Open",1,0)</f>
        <v>0</v>
      </c>
      <c r="U1418">
        <f>IF(Table4[[#This Row],[InvoiceDate]]&lt;&gt;"",YEAR(Table4[[#This Row],[InvoiceDate]]),"")</f>
        <v>2013</v>
      </c>
    </row>
    <row r="1419" spans="1:21" x14ac:dyDescent="0.4">
      <c r="A1419" t="s">
        <v>1579</v>
      </c>
      <c r="B1419" t="s">
        <v>948</v>
      </c>
      <c r="C1419" t="s">
        <v>910</v>
      </c>
      <c r="D1419" s="1">
        <v>41578</v>
      </c>
      <c r="E1419" s="1">
        <v>41608</v>
      </c>
      <c r="F1419">
        <v>94.71</v>
      </c>
      <c r="H1419" t="s">
        <v>28</v>
      </c>
      <c r="I1419" s="1">
        <v>41578</v>
      </c>
      <c r="J1419">
        <v>0</v>
      </c>
      <c r="K1419" t="s">
        <v>834</v>
      </c>
      <c r="L1419">
        <v>391</v>
      </c>
      <c r="M1419" s="1">
        <v>41487</v>
      </c>
      <c r="N1419" t="s">
        <v>838</v>
      </c>
      <c r="O1419" t="s">
        <v>947</v>
      </c>
      <c r="P1419" t="s">
        <v>949</v>
      </c>
      <c r="Q1419" t="str">
        <f>IF(Table4[[#This Row],[DaysLate]]="","NA",IF(Table4[[#This Row],[DaysLate]]&lt;=0,"On Time",IF(Table4[[#This Row],[DaysLate]]&lt;=30,"1-30 Days",IF(Table4[[#This Row],[DaysLate]]&lt;=60,"30-60 Days",IF(Table4[[#This Row],[DaysLate]]&lt;=90,"60-90 Days","90+ Days")))))</f>
        <v>On Time</v>
      </c>
      <c r="R1419">
        <f>IF(Table4[[#This Row],[DaysLate]]="","",IF(Table4[[#This Row],[DaysLate]]&gt;0,1,0))</f>
        <v>0</v>
      </c>
      <c r="S1419">
        <f>IF(Table4[[#This Row],[DisputedFlag]]="","",IF(Table4[[#This Row],[DisputedFlag]]="Yes",1,0))</f>
        <v>0</v>
      </c>
      <c r="T1419">
        <f>IF(Table4[[#This Row],[PaymentStatus]]="Open",1,0)</f>
        <v>0</v>
      </c>
      <c r="U1419">
        <f>IF(Table4[[#This Row],[InvoiceDate]]&lt;&gt;"",YEAR(Table4[[#This Row],[InvoiceDate]]),"")</f>
        <v>2013</v>
      </c>
    </row>
    <row r="1420" spans="1:21" x14ac:dyDescent="0.4">
      <c r="A1420" t="s">
        <v>1580</v>
      </c>
      <c r="B1420" t="s">
        <v>948</v>
      </c>
      <c r="C1420" t="s">
        <v>887</v>
      </c>
      <c r="D1420" s="1">
        <v>41490</v>
      </c>
      <c r="E1420" s="1">
        <v>41491</v>
      </c>
      <c r="F1420">
        <v>77.41</v>
      </c>
      <c r="H1420" t="s">
        <v>28</v>
      </c>
      <c r="I1420" s="1">
        <v>41490</v>
      </c>
      <c r="J1420">
        <v>0</v>
      </c>
      <c r="K1420" t="s">
        <v>834</v>
      </c>
      <c r="L1420">
        <v>406</v>
      </c>
      <c r="M1420" s="1">
        <v>41048</v>
      </c>
      <c r="N1420" t="s">
        <v>838</v>
      </c>
      <c r="O1420" t="s">
        <v>947</v>
      </c>
      <c r="P1420" t="s">
        <v>949</v>
      </c>
      <c r="Q1420" t="str">
        <f>IF(Table4[[#This Row],[DaysLate]]="","NA",IF(Table4[[#This Row],[DaysLate]]&lt;=0,"On Time",IF(Table4[[#This Row],[DaysLate]]&lt;=30,"1-30 Days",IF(Table4[[#This Row],[DaysLate]]&lt;=60,"30-60 Days",IF(Table4[[#This Row],[DaysLate]]&lt;=90,"60-90 Days","90+ Days")))))</f>
        <v>On Time</v>
      </c>
      <c r="R1420">
        <f>IF(Table4[[#This Row],[DaysLate]]="","",IF(Table4[[#This Row],[DaysLate]]&gt;0,1,0))</f>
        <v>0</v>
      </c>
      <c r="S1420">
        <f>IF(Table4[[#This Row],[DisputedFlag]]="","",IF(Table4[[#This Row],[DisputedFlag]]="Yes",1,0))</f>
        <v>0</v>
      </c>
      <c r="T1420">
        <f>IF(Table4[[#This Row],[PaymentStatus]]="Open",1,0)</f>
        <v>0</v>
      </c>
      <c r="U1420">
        <f>IF(Table4[[#This Row],[InvoiceDate]]&lt;&gt;"",YEAR(Table4[[#This Row],[InvoiceDate]]),"")</f>
        <v>2013</v>
      </c>
    </row>
    <row r="1421" spans="1:21" x14ac:dyDescent="0.4">
      <c r="A1421" t="s">
        <v>1581</v>
      </c>
      <c r="B1421" t="s">
        <v>948</v>
      </c>
      <c r="C1421" t="s">
        <v>889</v>
      </c>
      <c r="D1421" s="1">
        <v>41490</v>
      </c>
      <c r="E1421" s="1">
        <v>41491</v>
      </c>
      <c r="F1421">
        <v>82.56</v>
      </c>
      <c r="H1421" t="s">
        <v>28</v>
      </c>
      <c r="I1421" s="1">
        <v>41490</v>
      </c>
      <c r="J1421">
        <v>0</v>
      </c>
      <c r="K1421" t="s">
        <v>834</v>
      </c>
      <c r="L1421">
        <v>406</v>
      </c>
      <c r="M1421" s="1">
        <v>41103</v>
      </c>
      <c r="N1421" t="s">
        <v>838</v>
      </c>
      <c r="O1421" t="s">
        <v>947</v>
      </c>
      <c r="P1421" t="s">
        <v>949</v>
      </c>
      <c r="Q1421" t="str">
        <f>IF(Table4[[#This Row],[DaysLate]]="","NA",IF(Table4[[#This Row],[DaysLate]]&lt;=0,"On Time",IF(Table4[[#This Row],[DaysLate]]&lt;=30,"1-30 Days",IF(Table4[[#This Row],[DaysLate]]&lt;=60,"30-60 Days",IF(Table4[[#This Row],[DaysLate]]&lt;=90,"60-90 Days","90+ Days")))))</f>
        <v>On Time</v>
      </c>
      <c r="R1421">
        <f>IF(Table4[[#This Row],[DaysLate]]="","",IF(Table4[[#This Row],[DaysLate]]&gt;0,1,0))</f>
        <v>0</v>
      </c>
      <c r="S1421">
        <f>IF(Table4[[#This Row],[DisputedFlag]]="","",IF(Table4[[#This Row],[DisputedFlag]]="Yes",1,0))</f>
        <v>0</v>
      </c>
      <c r="T1421">
        <f>IF(Table4[[#This Row],[PaymentStatus]]="Open",1,0)</f>
        <v>0</v>
      </c>
      <c r="U1421">
        <f>IF(Table4[[#This Row],[InvoiceDate]]&lt;&gt;"",YEAR(Table4[[#This Row],[InvoiceDate]]),"")</f>
        <v>2013</v>
      </c>
    </row>
    <row r="1422" spans="1:21" x14ac:dyDescent="0.4">
      <c r="A1422" t="s">
        <v>1582</v>
      </c>
      <c r="B1422" t="s">
        <v>948</v>
      </c>
      <c r="C1422" t="s">
        <v>849</v>
      </c>
      <c r="D1422" s="1">
        <v>41293</v>
      </c>
      <c r="E1422" s="1">
        <v>41323</v>
      </c>
      <c r="F1422">
        <v>72.36</v>
      </c>
      <c r="H1422" t="s">
        <v>28</v>
      </c>
      <c r="I1422" s="1">
        <v>41293</v>
      </c>
      <c r="J1422">
        <v>16</v>
      </c>
      <c r="K1422" t="s">
        <v>837</v>
      </c>
      <c r="L1422">
        <v>818</v>
      </c>
      <c r="M1422" s="1">
        <v>41431</v>
      </c>
      <c r="N1422" t="s">
        <v>835</v>
      </c>
      <c r="O1422" t="s">
        <v>947</v>
      </c>
      <c r="P1422" t="s">
        <v>949</v>
      </c>
      <c r="Q1422" t="str">
        <f>IF(Table4[[#This Row],[DaysLate]]="","NA",IF(Table4[[#This Row],[DaysLate]]&lt;=0,"On Time",IF(Table4[[#This Row],[DaysLate]]&lt;=30,"1-30 Days",IF(Table4[[#This Row],[DaysLate]]&lt;=60,"30-60 Days",IF(Table4[[#This Row],[DaysLate]]&lt;=90,"60-90 Days","90+ Days")))))</f>
        <v>1-30 Days</v>
      </c>
      <c r="R1422">
        <f>IF(Table4[[#This Row],[DaysLate]]="","",IF(Table4[[#This Row],[DaysLate]]&gt;0,1,0))</f>
        <v>1</v>
      </c>
      <c r="S1422">
        <f>IF(Table4[[#This Row],[DisputedFlag]]="","",IF(Table4[[#This Row],[DisputedFlag]]="Yes",1,0))</f>
        <v>1</v>
      </c>
      <c r="T1422">
        <f>IF(Table4[[#This Row],[PaymentStatus]]="Open",1,0)</f>
        <v>0</v>
      </c>
      <c r="U1422">
        <f>IF(Table4[[#This Row],[InvoiceDate]]&lt;&gt;"",YEAR(Table4[[#This Row],[InvoiceDate]]),"")</f>
        <v>2013</v>
      </c>
    </row>
    <row r="1423" spans="1:21" x14ac:dyDescent="0.4">
      <c r="A1423" t="s">
        <v>1583</v>
      </c>
      <c r="B1423" t="s">
        <v>948</v>
      </c>
      <c r="C1423" t="s">
        <v>902</v>
      </c>
      <c r="D1423" s="1">
        <v>41101</v>
      </c>
      <c r="E1423" s="1">
        <v>41102</v>
      </c>
      <c r="F1423">
        <v>73.819999999999993</v>
      </c>
      <c r="H1423" t="s">
        <v>28</v>
      </c>
      <c r="I1423" s="1">
        <v>41101</v>
      </c>
      <c r="J1423">
        <v>0</v>
      </c>
      <c r="K1423" t="s">
        <v>834</v>
      </c>
      <c r="L1423">
        <v>406</v>
      </c>
      <c r="M1423" s="1">
        <v>41005</v>
      </c>
      <c r="N1423" t="s">
        <v>838</v>
      </c>
      <c r="O1423" t="s">
        <v>947</v>
      </c>
      <c r="P1423" t="s">
        <v>949</v>
      </c>
      <c r="Q1423" t="str">
        <f>IF(Table4[[#This Row],[DaysLate]]="","NA",IF(Table4[[#This Row],[DaysLate]]&lt;=0,"On Time",IF(Table4[[#This Row],[DaysLate]]&lt;=30,"1-30 Days",IF(Table4[[#This Row],[DaysLate]]&lt;=60,"30-60 Days",IF(Table4[[#This Row],[DaysLate]]&lt;=90,"60-90 Days","90+ Days")))))</f>
        <v>On Time</v>
      </c>
      <c r="R1423">
        <f>IF(Table4[[#This Row],[DaysLate]]="","",IF(Table4[[#This Row],[DaysLate]]&gt;0,1,0))</f>
        <v>0</v>
      </c>
      <c r="S1423">
        <f>IF(Table4[[#This Row],[DisputedFlag]]="","",IF(Table4[[#This Row],[DisputedFlag]]="Yes",1,0))</f>
        <v>0</v>
      </c>
      <c r="T1423">
        <f>IF(Table4[[#This Row],[PaymentStatus]]="Open",1,0)</f>
        <v>0</v>
      </c>
      <c r="U1423">
        <f>IF(Table4[[#This Row],[InvoiceDate]]&lt;&gt;"",YEAR(Table4[[#This Row],[InvoiceDate]]),"")</f>
        <v>2012</v>
      </c>
    </row>
    <row r="1424" spans="1:21" x14ac:dyDescent="0.4">
      <c r="A1424" t="s">
        <v>1584</v>
      </c>
      <c r="B1424" t="s">
        <v>948</v>
      </c>
      <c r="C1424" t="s">
        <v>933</v>
      </c>
      <c r="D1424" s="1">
        <v>41479</v>
      </c>
      <c r="E1424" s="1">
        <v>41509</v>
      </c>
      <c r="F1424">
        <v>79.06</v>
      </c>
      <c r="H1424" t="s">
        <v>28</v>
      </c>
      <c r="I1424" s="1">
        <v>41479</v>
      </c>
      <c r="J1424">
        <v>0</v>
      </c>
      <c r="K1424" t="s">
        <v>834</v>
      </c>
      <c r="L1424">
        <v>897</v>
      </c>
      <c r="M1424" s="1">
        <v>41555</v>
      </c>
      <c r="N1424" t="s">
        <v>835</v>
      </c>
      <c r="O1424" t="s">
        <v>947</v>
      </c>
      <c r="P1424" t="s">
        <v>949</v>
      </c>
      <c r="Q1424" t="str">
        <f>IF(Table4[[#This Row],[DaysLate]]="","NA",IF(Table4[[#This Row],[DaysLate]]&lt;=0,"On Time",IF(Table4[[#This Row],[DaysLate]]&lt;=30,"1-30 Days",IF(Table4[[#This Row],[DaysLate]]&lt;=60,"30-60 Days",IF(Table4[[#This Row],[DaysLate]]&lt;=90,"60-90 Days","90+ Days")))))</f>
        <v>On Time</v>
      </c>
      <c r="R1424">
        <f>IF(Table4[[#This Row],[DaysLate]]="","",IF(Table4[[#This Row],[DaysLate]]&gt;0,1,0))</f>
        <v>0</v>
      </c>
      <c r="S1424">
        <f>IF(Table4[[#This Row],[DisputedFlag]]="","",IF(Table4[[#This Row],[DisputedFlag]]="Yes",1,0))</f>
        <v>0</v>
      </c>
      <c r="T1424">
        <f>IF(Table4[[#This Row],[PaymentStatus]]="Open",1,0)</f>
        <v>0</v>
      </c>
      <c r="U1424">
        <f>IF(Table4[[#This Row],[InvoiceDate]]&lt;&gt;"",YEAR(Table4[[#This Row],[InvoiceDate]]),"")</f>
        <v>2013</v>
      </c>
    </row>
    <row r="1425" spans="1:21" x14ac:dyDescent="0.4">
      <c r="A1425" t="s">
        <v>1585</v>
      </c>
      <c r="B1425" t="s">
        <v>948</v>
      </c>
      <c r="C1425" t="s">
        <v>922</v>
      </c>
      <c r="D1425" s="1">
        <v>41331</v>
      </c>
      <c r="E1425" s="1">
        <v>41361</v>
      </c>
      <c r="F1425">
        <v>39.880000000000003</v>
      </c>
      <c r="H1425" t="s">
        <v>28</v>
      </c>
      <c r="I1425" s="1">
        <v>41331</v>
      </c>
      <c r="J1425">
        <v>0</v>
      </c>
      <c r="K1425" t="s">
        <v>834</v>
      </c>
      <c r="L1425">
        <v>897</v>
      </c>
      <c r="M1425" s="1">
        <v>41309</v>
      </c>
      <c r="N1425" t="s">
        <v>835</v>
      </c>
      <c r="O1425" t="s">
        <v>947</v>
      </c>
      <c r="P1425" t="s">
        <v>949</v>
      </c>
      <c r="Q1425" t="str">
        <f>IF(Table4[[#This Row],[DaysLate]]="","NA",IF(Table4[[#This Row],[DaysLate]]&lt;=0,"On Time",IF(Table4[[#This Row],[DaysLate]]&lt;=30,"1-30 Days",IF(Table4[[#This Row],[DaysLate]]&lt;=60,"30-60 Days",IF(Table4[[#This Row],[DaysLate]]&lt;=90,"60-90 Days","90+ Days")))))</f>
        <v>On Time</v>
      </c>
      <c r="R1425">
        <f>IF(Table4[[#This Row],[DaysLate]]="","",IF(Table4[[#This Row],[DaysLate]]&gt;0,1,0))</f>
        <v>0</v>
      </c>
      <c r="S1425">
        <f>IF(Table4[[#This Row],[DisputedFlag]]="","",IF(Table4[[#This Row],[DisputedFlag]]="Yes",1,0))</f>
        <v>0</v>
      </c>
      <c r="T1425">
        <f>IF(Table4[[#This Row],[PaymentStatus]]="Open",1,0)</f>
        <v>0</v>
      </c>
      <c r="U1425">
        <f>IF(Table4[[#This Row],[InvoiceDate]]&lt;&gt;"",YEAR(Table4[[#This Row],[InvoiceDate]]),"")</f>
        <v>2013</v>
      </c>
    </row>
    <row r="1426" spans="1:21" x14ac:dyDescent="0.4">
      <c r="A1426" t="s">
        <v>1586</v>
      </c>
      <c r="B1426" t="s">
        <v>948</v>
      </c>
      <c r="C1426" t="s">
        <v>874</v>
      </c>
      <c r="D1426" s="1">
        <v>41275</v>
      </c>
      <c r="E1426" s="1">
        <v>41305</v>
      </c>
      <c r="F1426">
        <v>36.1</v>
      </c>
      <c r="H1426" t="s">
        <v>28</v>
      </c>
      <c r="I1426" s="1">
        <v>41275</v>
      </c>
      <c r="J1426">
        <v>0</v>
      </c>
      <c r="K1426" t="s">
        <v>834</v>
      </c>
      <c r="L1426">
        <v>391</v>
      </c>
      <c r="M1426" s="1">
        <v>41224</v>
      </c>
      <c r="N1426" t="s">
        <v>838</v>
      </c>
      <c r="O1426" t="s">
        <v>947</v>
      </c>
      <c r="P1426" t="s">
        <v>949</v>
      </c>
      <c r="Q1426" t="str">
        <f>IF(Table4[[#This Row],[DaysLate]]="","NA",IF(Table4[[#This Row],[DaysLate]]&lt;=0,"On Time",IF(Table4[[#This Row],[DaysLate]]&lt;=30,"1-30 Days",IF(Table4[[#This Row],[DaysLate]]&lt;=60,"30-60 Days",IF(Table4[[#This Row],[DaysLate]]&lt;=90,"60-90 Days","90+ Days")))))</f>
        <v>On Time</v>
      </c>
      <c r="R1426">
        <f>IF(Table4[[#This Row],[DaysLate]]="","",IF(Table4[[#This Row],[DaysLate]]&gt;0,1,0))</f>
        <v>0</v>
      </c>
      <c r="S1426">
        <f>IF(Table4[[#This Row],[DisputedFlag]]="","",IF(Table4[[#This Row],[DisputedFlag]]="Yes",1,0))</f>
        <v>0</v>
      </c>
      <c r="T1426">
        <f>IF(Table4[[#This Row],[PaymentStatus]]="Open",1,0)</f>
        <v>0</v>
      </c>
      <c r="U1426">
        <f>IF(Table4[[#This Row],[InvoiceDate]]&lt;&gt;"",YEAR(Table4[[#This Row],[InvoiceDate]]),"")</f>
        <v>2013</v>
      </c>
    </row>
    <row r="1427" spans="1:21" x14ac:dyDescent="0.4">
      <c r="A1427" t="s">
        <v>1587</v>
      </c>
      <c r="B1427" t="s">
        <v>948</v>
      </c>
      <c r="C1427" t="s">
        <v>849</v>
      </c>
      <c r="D1427" s="1">
        <v>41378</v>
      </c>
      <c r="E1427" s="1">
        <v>41408</v>
      </c>
      <c r="F1427">
        <v>81.260000000000005</v>
      </c>
      <c r="H1427" t="s">
        <v>28</v>
      </c>
      <c r="I1427" s="1">
        <v>41378</v>
      </c>
      <c r="J1427">
        <v>0</v>
      </c>
      <c r="K1427" t="s">
        <v>834</v>
      </c>
      <c r="L1427">
        <v>818</v>
      </c>
      <c r="M1427" s="1">
        <v>41431</v>
      </c>
      <c r="N1427" t="s">
        <v>835</v>
      </c>
      <c r="O1427" t="s">
        <v>947</v>
      </c>
      <c r="P1427" t="s">
        <v>949</v>
      </c>
      <c r="Q1427" t="str">
        <f>IF(Table4[[#This Row],[DaysLate]]="","NA",IF(Table4[[#This Row],[DaysLate]]&lt;=0,"On Time",IF(Table4[[#This Row],[DaysLate]]&lt;=30,"1-30 Days",IF(Table4[[#This Row],[DaysLate]]&lt;=60,"30-60 Days",IF(Table4[[#This Row],[DaysLate]]&lt;=90,"60-90 Days","90+ Days")))))</f>
        <v>On Time</v>
      </c>
      <c r="R1427">
        <f>IF(Table4[[#This Row],[DaysLate]]="","",IF(Table4[[#This Row],[DaysLate]]&gt;0,1,0))</f>
        <v>0</v>
      </c>
      <c r="S1427">
        <f>IF(Table4[[#This Row],[DisputedFlag]]="","",IF(Table4[[#This Row],[DisputedFlag]]="Yes",1,0))</f>
        <v>0</v>
      </c>
      <c r="T1427">
        <f>IF(Table4[[#This Row],[PaymentStatus]]="Open",1,0)</f>
        <v>0</v>
      </c>
      <c r="U1427">
        <f>IF(Table4[[#This Row],[InvoiceDate]]&lt;&gt;"",YEAR(Table4[[#This Row],[InvoiceDate]]),"")</f>
        <v>2013</v>
      </c>
    </row>
    <row r="1428" spans="1:21" x14ac:dyDescent="0.4">
      <c r="A1428" t="s">
        <v>1588</v>
      </c>
      <c r="B1428" t="s">
        <v>948</v>
      </c>
      <c r="C1428" t="s">
        <v>878</v>
      </c>
      <c r="D1428" s="1">
        <v>41057</v>
      </c>
      <c r="E1428" s="1">
        <v>41087</v>
      </c>
      <c r="F1428">
        <v>44.33</v>
      </c>
      <c r="H1428" t="s">
        <v>28</v>
      </c>
      <c r="I1428" s="1">
        <v>41057</v>
      </c>
      <c r="J1428">
        <v>2</v>
      </c>
      <c r="K1428" t="s">
        <v>834</v>
      </c>
      <c r="L1428">
        <v>770</v>
      </c>
      <c r="M1428" s="1">
        <v>41274</v>
      </c>
      <c r="N1428" t="s">
        <v>835</v>
      </c>
      <c r="O1428" t="s">
        <v>947</v>
      </c>
      <c r="P1428" t="s">
        <v>949</v>
      </c>
      <c r="Q1428" t="str">
        <f>IF(Table4[[#This Row],[DaysLate]]="","NA",IF(Table4[[#This Row],[DaysLate]]&lt;=0,"On Time",IF(Table4[[#This Row],[DaysLate]]&lt;=30,"1-30 Days",IF(Table4[[#This Row],[DaysLate]]&lt;=60,"30-60 Days",IF(Table4[[#This Row],[DaysLate]]&lt;=90,"60-90 Days","90+ Days")))))</f>
        <v>1-30 Days</v>
      </c>
      <c r="R1428">
        <f>IF(Table4[[#This Row],[DaysLate]]="","",IF(Table4[[#This Row],[DaysLate]]&gt;0,1,0))</f>
        <v>1</v>
      </c>
      <c r="S1428">
        <f>IF(Table4[[#This Row],[DisputedFlag]]="","",IF(Table4[[#This Row],[DisputedFlag]]="Yes",1,0))</f>
        <v>0</v>
      </c>
      <c r="T1428">
        <f>IF(Table4[[#This Row],[PaymentStatus]]="Open",1,0)</f>
        <v>0</v>
      </c>
      <c r="U1428">
        <f>IF(Table4[[#This Row],[InvoiceDate]]&lt;&gt;"",YEAR(Table4[[#This Row],[InvoiceDate]]),"")</f>
        <v>2012</v>
      </c>
    </row>
    <row r="1429" spans="1:21" x14ac:dyDescent="0.4">
      <c r="A1429" t="s">
        <v>1589</v>
      </c>
      <c r="B1429" t="s">
        <v>948</v>
      </c>
      <c r="C1429" t="s">
        <v>861</v>
      </c>
      <c r="D1429" s="1">
        <v>41449</v>
      </c>
      <c r="E1429" s="1">
        <v>41479</v>
      </c>
      <c r="F1429">
        <v>90.62</v>
      </c>
      <c r="H1429" t="s">
        <v>28</v>
      </c>
      <c r="I1429" s="1">
        <v>41449</v>
      </c>
      <c r="J1429">
        <v>5</v>
      </c>
      <c r="K1429" t="s">
        <v>834</v>
      </c>
      <c r="L1429">
        <v>406</v>
      </c>
      <c r="M1429" s="1">
        <v>41176</v>
      </c>
      <c r="N1429" t="s">
        <v>838</v>
      </c>
      <c r="O1429" t="s">
        <v>947</v>
      </c>
      <c r="P1429" t="s">
        <v>949</v>
      </c>
      <c r="Q1429" t="str">
        <f>IF(Table4[[#This Row],[DaysLate]]="","NA",IF(Table4[[#This Row],[DaysLate]]&lt;=0,"On Time",IF(Table4[[#This Row],[DaysLate]]&lt;=30,"1-30 Days",IF(Table4[[#This Row],[DaysLate]]&lt;=60,"30-60 Days",IF(Table4[[#This Row],[DaysLate]]&lt;=90,"60-90 Days","90+ Days")))))</f>
        <v>1-30 Days</v>
      </c>
      <c r="R1429">
        <f>IF(Table4[[#This Row],[DaysLate]]="","",IF(Table4[[#This Row],[DaysLate]]&gt;0,1,0))</f>
        <v>1</v>
      </c>
      <c r="S1429">
        <f>IF(Table4[[#This Row],[DisputedFlag]]="","",IF(Table4[[#This Row],[DisputedFlag]]="Yes",1,0))</f>
        <v>0</v>
      </c>
      <c r="T1429">
        <f>IF(Table4[[#This Row],[PaymentStatus]]="Open",1,0)</f>
        <v>0</v>
      </c>
      <c r="U1429">
        <f>IF(Table4[[#This Row],[InvoiceDate]]&lt;&gt;"",YEAR(Table4[[#This Row],[InvoiceDate]]),"")</f>
        <v>2013</v>
      </c>
    </row>
    <row r="1430" spans="1:21" x14ac:dyDescent="0.4">
      <c r="A1430" t="s">
        <v>1590</v>
      </c>
      <c r="B1430" t="s">
        <v>948</v>
      </c>
      <c r="C1430" t="s">
        <v>929</v>
      </c>
      <c r="D1430" s="1">
        <v>40985</v>
      </c>
      <c r="E1430" s="1">
        <v>41015</v>
      </c>
      <c r="F1430">
        <v>34.57</v>
      </c>
      <c r="H1430" t="s">
        <v>28</v>
      </c>
      <c r="I1430" s="1">
        <v>40985</v>
      </c>
      <c r="J1430">
        <v>0</v>
      </c>
      <c r="K1430" t="s">
        <v>834</v>
      </c>
      <c r="L1430">
        <v>897</v>
      </c>
      <c r="M1430" s="1">
        <v>41579</v>
      </c>
      <c r="N1430" t="s">
        <v>835</v>
      </c>
      <c r="O1430" t="s">
        <v>947</v>
      </c>
      <c r="P1430" t="s">
        <v>949</v>
      </c>
      <c r="Q1430" t="str">
        <f>IF(Table4[[#This Row],[DaysLate]]="","NA",IF(Table4[[#This Row],[DaysLate]]&lt;=0,"On Time",IF(Table4[[#This Row],[DaysLate]]&lt;=30,"1-30 Days",IF(Table4[[#This Row],[DaysLate]]&lt;=60,"30-60 Days",IF(Table4[[#This Row],[DaysLate]]&lt;=90,"60-90 Days","90+ Days")))))</f>
        <v>On Time</v>
      </c>
      <c r="R1430">
        <f>IF(Table4[[#This Row],[DaysLate]]="","",IF(Table4[[#This Row],[DaysLate]]&gt;0,1,0))</f>
        <v>0</v>
      </c>
      <c r="S1430">
        <f>IF(Table4[[#This Row],[DisputedFlag]]="","",IF(Table4[[#This Row],[DisputedFlag]]="Yes",1,0))</f>
        <v>0</v>
      </c>
      <c r="T1430">
        <f>IF(Table4[[#This Row],[PaymentStatus]]="Open",1,0)</f>
        <v>0</v>
      </c>
      <c r="U1430">
        <f>IF(Table4[[#This Row],[InvoiceDate]]&lt;&gt;"",YEAR(Table4[[#This Row],[InvoiceDate]]),"")</f>
        <v>2012</v>
      </c>
    </row>
    <row r="1431" spans="1:21" x14ac:dyDescent="0.4">
      <c r="A1431" t="s">
        <v>1591</v>
      </c>
      <c r="B1431" t="s">
        <v>948</v>
      </c>
      <c r="C1431" t="s">
        <v>865</v>
      </c>
      <c r="D1431" s="1">
        <v>41056</v>
      </c>
      <c r="E1431" s="1">
        <v>41086</v>
      </c>
      <c r="F1431">
        <v>92.25</v>
      </c>
      <c r="H1431" t="s">
        <v>28</v>
      </c>
      <c r="I1431" s="1">
        <v>41056</v>
      </c>
      <c r="J1431">
        <v>3</v>
      </c>
      <c r="K1431" t="s">
        <v>837</v>
      </c>
      <c r="L1431">
        <v>391</v>
      </c>
      <c r="M1431" s="1">
        <v>41180</v>
      </c>
      <c r="N1431" t="s">
        <v>835</v>
      </c>
      <c r="O1431" t="s">
        <v>947</v>
      </c>
      <c r="P1431" t="s">
        <v>949</v>
      </c>
      <c r="Q1431" t="str">
        <f>IF(Table4[[#This Row],[DaysLate]]="","NA",IF(Table4[[#This Row],[DaysLate]]&lt;=0,"On Time",IF(Table4[[#This Row],[DaysLate]]&lt;=30,"1-30 Days",IF(Table4[[#This Row],[DaysLate]]&lt;=60,"30-60 Days",IF(Table4[[#This Row],[DaysLate]]&lt;=90,"60-90 Days","90+ Days")))))</f>
        <v>1-30 Days</v>
      </c>
      <c r="R1431">
        <f>IF(Table4[[#This Row],[DaysLate]]="","",IF(Table4[[#This Row],[DaysLate]]&gt;0,1,0))</f>
        <v>1</v>
      </c>
      <c r="S1431">
        <f>IF(Table4[[#This Row],[DisputedFlag]]="","",IF(Table4[[#This Row],[DisputedFlag]]="Yes",1,0))</f>
        <v>1</v>
      </c>
      <c r="T1431">
        <f>IF(Table4[[#This Row],[PaymentStatus]]="Open",1,0)</f>
        <v>0</v>
      </c>
      <c r="U1431">
        <f>IF(Table4[[#This Row],[InvoiceDate]]&lt;&gt;"",YEAR(Table4[[#This Row],[InvoiceDate]]),"")</f>
        <v>2012</v>
      </c>
    </row>
    <row r="1432" spans="1:21" x14ac:dyDescent="0.4">
      <c r="A1432" t="s">
        <v>1592</v>
      </c>
      <c r="B1432" t="s">
        <v>948</v>
      </c>
      <c r="C1432" t="s">
        <v>859</v>
      </c>
      <c r="D1432" s="1">
        <v>41293</v>
      </c>
      <c r="E1432" s="1">
        <v>41323</v>
      </c>
      <c r="F1432">
        <v>55.82</v>
      </c>
      <c r="H1432" t="s">
        <v>28</v>
      </c>
      <c r="I1432" s="1">
        <v>41293</v>
      </c>
      <c r="J1432">
        <v>0</v>
      </c>
      <c r="K1432" t="s">
        <v>834</v>
      </c>
      <c r="L1432">
        <v>391</v>
      </c>
      <c r="M1432" s="1">
        <v>40971</v>
      </c>
      <c r="N1432" t="s">
        <v>838</v>
      </c>
      <c r="O1432" t="s">
        <v>947</v>
      </c>
      <c r="P1432" t="s">
        <v>949</v>
      </c>
      <c r="Q1432" t="str">
        <f>IF(Table4[[#This Row],[DaysLate]]="","NA",IF(Table4[[#This Row],[DaysLate]]&lt;=0,"On Time",IF(Table4[[#This Row],[DaysLate]]&lt;=30,"1-30 Days",IF(Table4[[#This Row],[DaysLate]]&lt;=60,"30-60 Days",IF(Table4[[#This Row],[DaysLate]]&lt;=90,"60-90 Days","90+ Days")))))</f>
        <v>On Time</v>
      </c>
      <c r="R1432">
        <f>IF(Table4[[#This Row],[DaysLate]]="","",IF(Table4[[#This Row],[DaysLate]]&gt;0,1,0))</f>
        <v>0</v>
      </c>
      <c r="S1432">
        <f>IF(Table4[[#This Row],[DisputedFlag]]="","",IF(Table4[[#This Row],[DisputedFlag]]="Yes",1,0))</f>
        <v>0</v>
      </c>
      <c r="T1432">
        <f>IF(Table4[[#This Row],[PaymentStatus]]="Open",1,0)</f>
        <v>0</v>
      </c>
      <c r="U1432">
        <f>IF(Table4[[#This Row],[InvoiceDate]]&lt;&gt;"",YEAR(Table4[[#This Row],[InvoiceDate]]),"")</f>
        <v>2013</v>
      </c>
    </row>
    <row r="1433" spans="1:21" x14ac:dyDescent="0.4">
      <c r="A1433" t="s">
        <v>1593</v>
      </c>
      <c r="B1433" t="s">
        <v>948</v>
      </c>
      <c r="C1433" t="s">
        <v>854</v>
      </c>
      <c r="D1433" s="1">
        <v>41150</v>
      </c>
      <c r="E1433" s="1">
        <v>41180</v>
      </c>
      <c r="F1433">
        <v>55.54</v>
      </c>
      <c r="H1433" t="s">
        <v>28</v>
      </c>
      <c r="I1433" s="1">
        <v>41150</v>
      </c>
      <c r="J1433">
        <v>15</v>
      </c>
      <c r="K1433" t="s">
        <v>837</v>
      </c>
      <c r="L1433">
        <v>818</v>
      </c>
      <c r="M1433" s="1">
        <v>41060</v>
      </c>
      <c r="N1433" t="s">
        <v>838</v>
      </c>
      <c r="O1433" t="s">
        <v>947</v>
      </c>
      <c r="P1433" t="s">
        <v>949</v>
      </c>
      <c r="Q1433" t="str">
        <f>IF(Table4[[#This Row],[DaysLate]]="","NA",IF(Table4[[#This Row],[DaysLate]]&lt;=0,"On Time",IF(Table4[[#This Row],[DaysLate]]&lt;=30,"1-30 Days",IF(Table4[[#This Row],[DaysLate]]&lt;=60,"30-60 Days",IF(Table4[[#This Row],[DaysLate]]&lt;=90,"60-90 Days","90+ Days")))))</f>
        <v>1-30 Days</v>
      </c>
      <c r="R1433">
        <f>IF(Table4[[#This Row],[DaysLate]]="","",IF(Table4[[#This Row],[DaysLate]]&gt;0,1,0))</f>
        <v>1</v>
      </c>
      <c r="S1433">
        <f>IF(Table4[[#This Row],[DisputedFlag]]="","",IF(Table4[[#This Row],[DisputedFlag]]="Yes",1,0))</f>
        <v>1</v>
      </c>
      <c r="T1433">
        <f>IF(Table4[[#This Row],[PaymentStatus]]="Open",1,0)</f>
        <v>0</v>
      </c>
      <c r="U1433">
        <f>IF(Table4[[#This Row],[InvoiceDate]]&lt;&gt;"",YEAR(Table4[[#This Row],[InvoiceDate]]),"")</f>
        <v>2012</v>
      </c>
    </row>
    <row r="1434" spans="1:21" x14ac:dyDescent="0.4">
      <c r="A1434" t="s">
        <v>1594</v>
      </c>
      <c r="B1434" t="s">
        <v>948</v>
      </c>
      <c r="C1434" t="s">
        <v>864</v>
      </c>
      <c r="D1434" s="1">
        <v>40964</v>
      </c>
      <c r="E1434" s="1">
        <v>40994</v>
      </c>
      <c r="F1434">
        <v>83.21</v>
      </c>
      <c r="H1434" t="s">
        <v>28</v>
      </c>
      <c r="I1434" s="1">
        <v>40964</v>
      </c>
      <c r="J1434">
        <v>0</v>
      </c>
      <c r="K1434" t="s">
        <v>834</v>
      </c>
      <c r="L1434">
        <v>391</v>
      </c>
      <c r="M1434" s="1">
        <v>41548</v>
      </c>
      <c r="N1434" t="s">
        <v>835</v>
      </c>
      <c r="O1434" t="s">
        <v>947</v>
      </c>
      <c r="P1434" t="s">
        <v>949</v>
      </c>
      <c r="Q1434" t="str">
        <f>IF(Table4[[#This Row],[DaysLate]]="","NA",IF(Table4[[#This Row],[DaysLate]]&lt;=0,"On Time",IF(Table4[[#This Row],[DaysLate]]&lt;=30,"1-30 Days",IF(Table4[[#This Row],[DaysLate]]&lt;=60,"30-60 Days",IF(Table4[[#This Row],[DaysLate]]&lt;=90,"60-90 Days","90+ Days")))))</f>
        <v>On Time</v>
      </c>
      <c r="R1434">
        <f>IF(Table4[[#This Row],[DaysLate]]="","",IF(Table4[[#This Row],[DaysLate]]&gt;0,1,0))</f>
        <v>0</v>
      </c>
      <c r="S1434">
        <f>IF(Table4[[#This Row],[DisputedFlag]]="","",IF(Table4[[#This Row],[DisputedFlag]]="Yes",1,0))</f>
        <v>0</v>
      </c>
      <c r="T1434">
        <f>IF(Table4[[#This Row],[PaymentStatus]]="Open",1,0)</f>
        <v>0</v>
      </c>
      <c r="U1434">
        <f>IF(Table4[[#This Row],[InvoiceDate]]&lt;&gt;"",YEAR(Table4[[#This Row],[InvoiceDate]]),"")</f>
        <v>2012</v>
      </c>
    </row>
    <row r="1435" spans="1:21" x14ac:dyDescent="0.4">
      <c r="A1435" t="s">
        <v>1595</v>
      </c>
      <c r="B1435" t="s">
        <v>948</v>
      </c>
      <c r="C1435" t="s">
        <v>892</v>
      </c>
      <c r="D1435" s="1">
        <v>41117</v>
      </c>
      <c r="E1435" s="1">
        <v>41147</v>
      </c>
      <c r="F1435">
        <v>63.17</v>
      </c>
      <c r="H1435" t="s">
        <v>28</v>
      </c>
      <c r="I1435" s="1">
        <v>41117</v>
      </c>
      <c r="J1435">
        <v>0</v>
      </c>
      <c r="K1435" t="s">
        <v>834</v>
      </c>
      <c r="L1435">
        <v>770</v>
      </c>
      <c r="M1435" s="1">
        <v>41037</v>
      </c>
      <c r="N1435" t="s">
        <v>835</v>
      </c>
      <c r="O1435" t="s">
        <v>947</v>
      </c>
      <c r="P1435" t="s">
        <v>949</v>
      </c>
      <c r="Q1435" t="str">
        <f>IF(Table4[[#This Row],[DaysLate]]="","NA",IF(Table4[[#This Row],[DaysLate]]&lt;=0,"On Time",IF(Table4[[#This Row],[DaysLate]]&lt;=30,"1-30 Days",IF(Table4[[#This Row],[DaysLate]]&lt;=60,"30-60 Days",IF(Table4[[#This Row],[DaysLate]]&lt;=90,"60-90 Days","90+ Days")))))</f>
        <v>On Time</v>
      </c>
      <c r="R1435">
        <f>IF(Table4[[#This Row],[DaysLate]]="","",IF(Table4[[#This Row],[DaysLate]]&gt;0,1,0))</f>
        <v>0</v>
      </c>
      <c r="S1435">
        <f>IF(Table4[[#This Row],[DisputedFlag]]="","",IF(Table4[[#This Row],[DisputedFlag]]="Yes",1,0))</f>
        <v>0</v>
      </c>
      <c r="T1435">
        <f>IF(Table4[[#This Row],[PaymentStatus]]="Open",1,0)</f>
        <v>0</v>
      </c>
      <c r="U1435">
        <f>IF(Table4[[#This Row],[InvoiceDate]]&lt;&gt;"",YEAR(Table4[[#This Row],[InvoiceDate]]),"")</f>
        <v>2012</v>
      </c>
    </row>
    <row r="1436" spans="1:21" x14ac:dyDescent="0.4">
      <c r="A1436" t="s">
        <v>1596</v>
      </c>
      <c r="B1436" t="s">
        <v>948</v>
      </c>
      <c r="C1436" t="s">
        <v>915</v>
      </c>
      <c r="D1436" s="1">
        <v>41350</v>
      </c>
      <c r="E1436" s="1">
        <v>41380</v>
      </c>
      <c r="F1436">
        <v>78.05</v>
      </c>
      <c r="H1436" t="s">
        <v>28</v>
      </c>
      <c r="I1436" s="1">
        <v>41350</v>
      </c>
      <c r="J1436">
        <v>18</v>
      </c>
      <c r="K1436" t="s">
        <v>837</v>
      </c>
      <c r="L1436">
        <v>406</v>
      </c>
      <c r="M1436" s="1">
        <v>41258</v>
      </c>
      <c r="N1436" t="s">
        <v>838</v>
      </c>
      <c r="O1436" t="s">
        <v>947</v>
      </c>
      <c r="P1436" t="s">
        <v>949</v>
      </c>
      <c r="Q1436" t="str">
        <f>IF(Table4[[#This Row],[DaysLate]]="","NA",IF(Table4[[#This Row],[DaysLate]]&lt;=0,"On Time",IF(Table4[[#This Row],[DaysLate]]&lt;=30,"1-30 Days",IF(Table4[[#This Row],[DaysLate]]&lt;=60,"30-60 Days",IF(Table4[[#This Row],[DaysLate]]&lt;=90,"60-90 Days","90+ Days")))))</f>
        <v>1-30 Days</v>
      </c>
      <c r="R1436">
        <f>IF(Table4[[#This Row],[DaysLate]]="","",IF(Table4[[#This Row],[DaysLate]]&gt;0,1,0))</f>
        <v>1</v>
      </c>
      <c r="S1436">
        <f>IF(Table4[[#This Row],[DisputedFlag]]="","",IF(Table4[[#This Row],[DisputedFlag]]="Yes",1,0))</f>
        <v>1</v>
      </c>
      <c r="T1436">
        <f>IF(Table4[[#This Row],[PaymentStatus]]="Open",1,0)</f>
        <v>0</v>
      </c>
      <c r="U1436">
        <f>IF(Table4[[#This Row],[InvoiceDate]]&lt;&gt;"",YEAR(Table4[[#This Row],[InvoiceDate]]),"")</f>
        <v>2013</v>
      </c>
    </row>
    <row r="1437" spans="1:21" x14ac:dyDescent="0.4">
      <c r="A1437" t="s">
        <v>1597</v>
      </c>
      <c r="B1437" t="s">
        <v>948</v>
      </c>
      <c r="C1437" t="s">
        <v>881</v>
      </c>
      <c r="D1437" s="1">
        <v>41254</v>
      </c>
      <c r="E1437" s="1">
        <v>41255</v>
      </c>
      <c r="F1437">
        <v>76.12</v>
      </c>
      <c r="H1437" t="s">
        <v>28</v>
      </c>
      <c r="I1437" s="1">
        <v>41254</v>
      </c>
      <c r="J1437">
        <v>11</v>
      </c>
      <c r="K1437" t="s">
        <v>837</v>
      </c>
      <c r="L1437">
        <v>391</v>
      </c>
      <c r="M1437" s="1">
        <v>41525</v>
      </c>
      <c r="N1437" t="s">
        <v>835</v>
      </c>
      <c r="O1437" t="s">
        <v>947</v>
      </c>
      <c r="P1437" t="s">
        <v>949</v>
      </c>
      <c r="Q1437" t="str">
        <f>IF(Table4[[#This Row],[DaysLate]]="","NA",IF(Table4[[#This Row],[DaysLate]]&lt;=0,"On Time",IF(Table4[[#This Row],[DaysLate]]&lt;=30,"1-30 Days",IF(Table4[[#This Row],[DaysLate]]&lt;=60,"30-60 Days",IF(Table4[[#This Row],[DaysLate]]&lt;=90,"60-90 Days","90+ Days")))))</f>
        <v>1-30 Days</v>
      </c>
      <c r="R1437">
        <f>IF(Table4[[#This Row],[DaysLate]]="","",IF(Table4[[#This Row],[DaysLate]]&gt;0,1,0))</f>
        <v>1</v>
      </c>
      <c r="S1437">
        <f>IF(Table4[[#This Row],[DisputedFlag]]="","",IF(Table4[[#This Row],[DisputedFlag]]="Yes",1,0))</f>
        <v>1</v>
      </c>
      <c r="T1437">
        <f>IF(Table4[[#This Row],[PaymentStatus]]="Open",1,0)</f>
        <v>0</v>
      </c>
      <c r="U1437">
        <f>IF(Table4[[#This Row],[InvoiceDate]]&lt;&gt;"",YEAR(Table4[[#This Row],[InvoiceDate]]),"")</f>
        <v>2012</v>
      </c>
    </row>
    <row r="1438" spans="1:21" x14ac:dyDescent="0.4">
      <c r="A1438" t="s">
        <v>1598</v>
      </c>
      <c r="B1438" t="s">
        <v>948</v>
      </c>
      <c r="C1438" t="s">
        <v>858</v>
      </c>
      <c r="D1438" s="1">
        <v>41536</v>
      </c>
      <c r="E1438" s="1">
        <v>41566</v>
      </c>
      <c r="F1438">
        <v>68.58</v>
      </c>
      <c r="H1438" t="s">
        <v>28</v>
      </c>
      <c r="I1438" s="1">
        <v>41536</v>
      </c>
      <c r="J1438">
        <v>0</v>
      </c>
      <c r="K1438" t="s">
        <v>834</v>
      </c>
      <c r="L1438">
        <v>391</v>
      </c>
      <c r="M1438" s="1">
        <v>41334</v>
      </c>
      <c r="N1438" t="s">
        <v>838</v>
      </c>
      <c r="O1438" t="s">
        <v>947</v>
      </c>
      <c r="P1438" t="s">
        <v>949</v>
      </c>
      <c r="Q1438" t="str">
        <f>IF(Table4[[#This Row],[DaysLate]]="","NA",IF(Table4[[#This Row],[DaysLate]]&lt;=0,"On Time",IF(Table4[[#This Row],[DaysLate]]&lt;=30,"1-30 Days",IF(Table4[[#This Row],[DaysLate]]&lt;=60,"30-60 Days",IF(Table4[[#This Row],[DaysLate]]&lt;=90,"60-90 Days","90+ Days")))))</f>
        <v>On Time</v>
      </c>
      <c r="R1438">
        <f>IF(Table4[[#This Row],[DaysLate]]="","",IF(Table4[[#This Row],[DaysLate]]&gt;0,1,0))</f>
        <v>0</v>
      </c>
      <c r="S1438">
        <f>IF(Table4[[#This Row],[DisputedFlag]]="","",IF(Table4[[#This Row],[DisputedFlag]]="Yes",1,0))</f>
        <v>0</v>
      </c>
      <c r="T1438">
        <f>IF(Table4[[#This Row],[PaymentStatus]]="Open",1,0)</f>
        <v>0</v>
      </c>
      <c r="U1438">
        <f>IF(Table4[[#This Row],[InvoiceDate]]&lt;&gt;"",YEAR(Table4[[#This Row],[InvoiceDate]]),"")</f>
        <v>2013</v>
      </c>
    </row>
    <row r="1439" spans="1:21" x14ac:dyDescent="0.4">
      <c r="A1439" t="s">
        <v>1599</v>
      </c>
      <c r="B1439" t="s">
        <v>948</v>
      </c>
      <c r="C1439" t="s">
        <v>847</v>
      </c>
      <c r="D1439" s="1">
        <v>41380</v>
      </c>
      <c r="E1439" s="1">
        <v>41410</v>
      </c>
      <c r="F1439">
        <v>77.61</v>
      </c>
      <c r="H1439" t="s">
        <v>28</v>
      </c>
      <c r="I1439" s="1">
        <v>41380</v>
      </c>
      <c r="J1439">
        <v>0</v>
      </c>
      <c r="K1439" t="s">
        <v>834</v>
      </c>
      <c r="L1439">
        <v>770</v>
      </c>
      <c r="M1439" s="1">
        <v>41274</v>
      </c>
      <c r="N1439" t="s">
        <v>838</v>
      </c>
      <c r="O1439" t="s">
        <v>947</v>
      </c>
      <c r="P1439" t="s">
        <v>949</v>
      </c>
      <c r="Q1439" t="str">
        <f>IF(Table4[[#This Row],[DaysLate]]="","NA",IF(Table4[[#This Row],[DaysLate]]&lt;=0,"On Time",IF(Table4[[#This Row],[DaysLate]]&lt;=30,"1-30 Days",IF(Table4[[#This Row],[DaysLate]]&lt;=60,"30-60 Days",IF(Table4[[#This Row],[DaysLate]]&lt;=90,"60-90 Days","90+ Days")))))</f>
        <v>On Time</v>
      </c>
      <c r="R1439">
        <f>IF(Table4[[#This Row],[DaysLate]]="","",IF(Table4[[#This Row],[DaysLate]]&gt;0,1,0))</f>
        <v>0</v>
      </c>
      <c r="S1439">
        <f>IF(Table4[[#This Row],[DisputedFlag]]="","",IF(Table4[[#This Row],[DisputedFlag]]="Yes",1,0))</f>
        <v>0</v>
      </c>
      <c r="T1439">
        <f>IF(Table4[[#This Row],[PaymentStatus]]="Open",1,0)</f>
        <v>0</v>
      </c>
      <c r="U1439">
        <f>IF(Table4[[#This Row],[InvoiceDate]]&lt;&gt;"",YEAR(Table4[[#This Row],[InvoiceDate]]),"")</f>
        <v>2013</v>
      </c>
    </row>
    <row r="1440" spans="1:21" x14ac:dyDescent="0.4">
      <c r="A1440" t="s">
        <v>1600</v>
      </c>
      <c r="B1440" t="s">
        <v>948</v>
      </c>
      <c r="C1440" t="s">
        <v>843</v>
      </c>
      <c r="D1440" s="1">
        <v>41589</v>
      </c>
      <c r="E1440" s="1">
        <v>41590</v>
      </c>
      <c r="F1440">
        <v>54.43</v>
      </c>
      <c r="H1440" t="s">
        <v>28</v>
      </c>
      <c r="I1440" s="1">
        <v>41589</v>
      </c>
      <c r="J1440">
        <v>7</v>
      </c>
      <c r="K1440" t="s">
        <v>834</v>
      </c>
      <c r="L1440">
        <v>897</v>
      </c>
      <c r="M1440" s="1">
        <v>41041</v>
      </c>
      <c r="N1440" t="s">
        <v>838</v>
      </c>
      <c r="O1440" t="s">
        <v>947</v>
      </c>
      <c r="P1440" t="s">
        <v>949</v>
      </c>
      <c r="Q1440" t="str">
        <f>IF(Table4[[#This Row],[DaysLate]]="","NA",IF(Table4[[#This Row],[DaysLate]]&lt;=0,"On Time",IF(Table4[[#This Row],[DaysLate]]&lt;=30,"1-30 Days",IF(Table4[[#This Row],[DaysLate]]&lt;=60,"30-60 Days",IF(Table4[[#This Row],[DaysLate]]&lt;=90,"60-90 Days","90+ Days")))))</f>
        <v>1-30 Days</v>
      </c>
      <c r="R1440">
        <f>IF(Table4[[#This Row],[DaysLate]]="","",IF(Table4[[#This Row],[DaysLate]]&gt;0,1,0))</f>
        <v>1</v>
      </c>
      <c r="S1440">
        <f>IF(Table4[[#This Row],[DisputedFlag]]="","",IF(Table4[[#This Row],[DisputedFlag]]="Yes",1,0))</f>
        <v>0</v>
      </c>
      <c r="T1440">
        <f>IF(Table4[[#This Row],[PaymentStatus]]="Open",1,0)</f>
        <v>0</v>
      </c>
      <c r="U1440">
        <f>IF(Table4[[#This Row],[InvoiceDate]]&lt;&gt;"",YEAR(Table4[[#This Row],[InvoiceDate]]),"")</f>
        <v>2013</v>
      </c>
    </row>
    <row r="1441" spans="1:21" x14ac:dyDescent="0.4">
      <c r="A1441" t="s">
        <v>1601</v>
      </c>
      <c r="B1441" t="s">
        <v>948</v>
      </c>
      <c r="C1441" t="s">
        <v>898</v>
      </c>
      <c r="D1441" s="1">
        <v>41206</v>
      </c>
      <c r="E1441" s="1">
        <v>41236</v>
      </c>
      <c r="F1441">
        <v>46.32</v>
      </c>
      <c r="H1441" t="s">
        <v>28</v>
      </c>
      <c r="I1441" s="1">
        <v>41206</v>
      </c>
      <c r="J1441">
        <v>0</v>
      </c>
      <c r="K1441" t="s">
        <v>834</v>
      </c>
      <c r="L1441">
        <v>391</v>
      </c>
      <c r="M1441" s="1">
        <v>41150</v>
      </c>
      <c r="N1441" t="s">
        <v>838</v>
      </c>
      <c r="O1441" t="s">
        <v>947</v>
      </c>
      <c r="P1441" t="s">
        <v>949</v>
      </c>
      <c r="Q1441" t="str">
        <f>IF(Table4[[#This Row],[DaysLate]]="","NA",IF(Table4[[#This Row],[DaysLate]]&lt;=0,"On Time",IF(Table4[[#This Row],[DaysLate]]&lt;=30,"1-30 Days",IF(Table4[[#This Row],[DaysLate]]&lt;=60,"30-60 Days",IF(Table4[[#This Row],[DaysLate]]&lt;=90,"60-90 Days","90+ Days")))))</f>
        <v>On Time</v>
      </c>
      <c r="R1441">
        <f>IF(Table4[[#This Row],[DaysLate]]="","",IF(Table4[[#This Row],[DaysLate]]&gt;0,1,0))</f>
        <v>0</v>
      </c>
      <c r="S1441">
        <f>IF(Table4[[#This Row],[DisputedFlag]]="","",IF(Table4[[#This Row],[DisputedFlag]]="Yes",1,0))</f>
        <v>0</v>
      </c>
      <c r="T1441">
        <f>IF(Table4[[#This Row],[PaymentStatus]]="Open",1,0)</f>
        <v>0</v>
      </c>
      <c r="U1441">
        <f>IF(Table4[[#This Row],[InvoiceDate]]&lt;&gt;"",YEAR(Table4[[#This Row],[InvoiceDate]]),"")</f>
        <v>2012</v>
      </c>
    </row>
    <row r="1442" spans="1:21" x14ac:dyDescent="0.4">
      <c r="A1442" t="s">
        <v>1602</v>
      </c>
      <c r="B1442" t="s">
        <v>948</v>
      </c>
      <c r="C1442" t="s">
        <v>862</v>
      </c>
      <c r="D1442" s="1">
        <v>41609</v>
      </c>
      <c r="E1442" s="1">
        <v>41580</v>
      </c>
      <c r="F1442">
        <v>36.96</v>
      </c>
      <c r="H1442" t="s">
        <v>28</v>
      </c>
      <c r="I1442" s="1">
        <v>41609</v>
      </c>
      <c r="J1442">
        <v>0</v>
      </c>
      <c r="K1442" t="s">
        <v>834</v>
      </c>
      <c r="L1442">
        <v>818</v>
      </c>
      <c r="M1442" s="1">
        <v>41296</v>
      </c>
      <c r="N1442" t="s">
        <v>835</v>
      </c>
      <c r="O1442" t="s">
        <v>947</v>
      </c>
      <c r="P1442" t="s">
        <v>949</v>
      </c>
      <c r="Q1442" t="str">
        <f>IF(Table4[[#This Row],[DaysLate]]="","NA",IF(Table4[[#This Row],[DaysLate]]&lt;=0,"On Time",IF(Table4[[#This Row],[DaysLate]]&lt;=30,"1-30 Days",IF(Table4[[#This Row],[DaysLate]]&lt;=60,"30-60 Days",IF(Table4[[#This Row],[DaysLate]]&lt;=90,"60-90 Days","90+ Days")))))</f>
        <v>On Time</v>
      </c>
      <c r="R1442">
        <f>IF(Table4[[#This Row],[DaysLate]]="","",IF(Table4[[#This Row],[DaysLate]]&gt;0,1,0))</f>
        <v>0</v>
      </c>
      <c r="S1442">
        <f>IF(Table4[[#This Row],[DisputedFlag]]="","",IF(Table4[[#This Row],[DisputedFlag]]="Yes",1,0))</f>
        <v>0</v>
      </c>
      <c r="T1442">
        <f>IF(Table4[[#This Row],[PaymentStatus]]="Open",1,0)</f>
        <v>0</v>
      </c>
      <c r="U1442">
        <f>IF(Table4[[#This Row],[InvoiceDate]]&lt;&gt;"",YEAR(Table4[[#This Row],[InvoiceDate]]),"")</f>
        <v>2013</v>
      </c>
    </row>
    <row r="1443" spans="1:21" x14ac:dyDescent="0.4">
      <c r="A1443" t="s">
        <v>1603</v>
      </c>
      <c r="B1443" t="s">
        <v>948</v>
      </c>
      <c r="C1443" t="s">
        <v>924</v>
      </c>
      <c r="D1443" s="1">
        <v>41043</v>
      </c>
      <c r="E1443" s="1">
        <v>41073</v>
      </c>
      <c r="F1443">
        <v>52.88</v>
      </c>
      <c r="H1443" t="s">
        <v>28</v>
      </c>
      <c r="I1443" s="1">
        <v>41043</v>
      </c>
      <c r="J1443">
        <v>0</v>
      </c>
      <c r="K1443" t="s">
        <v>834</v>
      </c>
      <c r="L1443">
        <v>406</v>
      </c>
      <c r="M1443" s="1">
        <v>41022</v>
      </c>
      <c r="N1443" t="s">
        <v>838</v>
      </c>
      <c r="O1443" t="s">
        <v>947</v>
      </c>
      <c r="P1443" t="s">
        <v>949</v>
      </c>
      <c r="Q1443" t="str">
        <f>IF(Table4[[#This Row],[DaysLate]]="","NA",IF(Table4[[#This Row],[DaysLate]]&lt;=0,"On Time",IF(Table4[[#This Row],[DaysLate]]&lt;=30,"1-30 Days",IF(Table4[[#This Row],[DaysLate]]&lt;=60,"30-60 Days",IF(Table4[[#This Row],[DaysLate]]&lt;=90,"60-90 Days","90+ Days")))))</f>
        <v>On Time</v>
      </c>
      <c r="R1443">
        <f>IF(Table4[[#This Row],[DaysLate]]="","",IF(Table4[[#This Row],[DaysLate]]&gt;0,1,0))</f>
        <v>0</v>
      </c>
      <c r="S1443">
        <f>IF(Table4[[#This Row],[DisputedFlag]]="","",IF(Table4[[#This Row],[DisputedFlag]]="Yes",1,0))</f>
        <v>0</v>
      </c>
      <c r="T1443">
        <f>IF(Table4[[#This Row],[PaymentStatus]]="Open",1,0)</f>
        <v>0</v>
      </c>
      <c r="U1443">
        <f>IF(Table4[[#This Row],[InvoiceDate]]&lt;&gt;"",YEAR(Table4[[#This Row],[InvoiceDate]]),"")</f>
        <v>2012</v>
      </c>
    </row>
    <row r="1444" spans="1:21" x14ac:dyDescent="0.4">
      <c r="A1444" t="s">
        <v>1604</v>
      </c>
      <c r="B1444" t="s">
        <v>948</v>
      </c>
      <c r="C1444" t="s">
        <v>888</v>
      </c>
      <c r="D1444" s="1">
        <v>40950</v>
      </c>
      <c r="E1444" s="1">
        <v>40951</v>
      </c>
      <c r="F1444">
        <v>56.53</v>
      </c>
      <c r="H1444" t="s">
        <v>28</v>
      </c>
      <c r="I1444" s="1">
        <v>40950</v>
      </c>
      <c r="J1444">
        <v>7</v>
      </c>
      <c r="K1444" t="s">
        <v>834</v>
      </c>
      <c r="L1444">
        <v>770</v>
      </c>
      <c r="M1444" s="1">
        <v>40986</v>
      </c>
      <c r="N1444" t="s">
        <v>838</v>
      </c>
      <c r="O1444" t="s">
        <v>947</v>
      </c>
      <c r="P1444" t="s">
        <v>949</v>
      </c>
      <c r="Q1444" t="str">
        <f>IF(Table4[[#This Row],[DaysLate]]="","NA",IF(Table4[[#This Row],[DaysLate]]&lt;=0,"On Time",IF(Table4[[#This Row],[DaysLate]]&lt;=30,"1-30 Days",IF(Table4[[#This Row],[DaysLate]]&lt;=60,"30-60 Days",IF(Table4[[#This Row],[DaysLate]]&lt;=90,"60-90 Days","90+ Days")))))</f>
        <v>1-30 Days</v>
      </c>
      <c r="R1444">
        <f>IF(Table4[[#This Row],[DaysLate]]="","",IF(Table4[[#This Row],[DaysLate]]&gt;0,1,0))</f>
        <v>1</v>
      </c>
      <c r="S1444">
        <f>IF(Table4[[#This Row],[DisputedFlag]]="","",IF(Table4[[#This Row],[DisputedFlag]]="Yes",1,0))</f>
        <v>0</v>
      </c>
      <c r="T1444">
        <f>IF(Table4[[#This Row],[PaymentStatus]]="Open",1,0)</f>
        <v>0</v>
      </c>
      <c r="U1444">
        <f>IF(Table4[[#This Row],[InvoiceDate]]&lt;&gt;"",YEAR(Table4[[#This Row],[InvoiceDate]]),"")</f>
        <v>2012</v>
      </c>
    </row>
    <row r="1445" spans="1:21" x14ac:dyDescent="0.4">
      <c r="A1445" t="s">
        <v>1605</v>
      </c>
      <c r="B1445" t="s">
        <v>948</v>
      </c>
      <c r="C1445" t="s">
        <v>917</v>
      </c>
      <c r="D1445" s="1">
        <v>41520</v>
      </c>
      <c r="E1445" s="1">
        <v>41490</v>
      </c>
      <c r="F1445">
        <v>46.86</v>
      </c>
      <c r="H1445" t="s">
        <v>28</v>
      </c>
      <c r="I1445" s="1">
        <v>41520</v>
      </c>
      <c r="J1445">
        <v>4</v>
      </c>
      <c r="K1445" t="s">
        <v>834</v>
      </c>
      <c r="L1445">
        <v>818</v>
      </c>
      <c r="M1445" s="1">
        <v>41515</v>
      </c>
      <c r="N1445" t="s">
        <v>835</v>
      </c>
      <c r="O1445" t="s">
        <v>947</v>
      </c>
      <c r="P1445" t="s">
        <v>949</v>
      </c>
      <c r="Q1445" t="str">
        <f>IF(Table4[[#This Row],[DaysLate]]="","NA",IF(Table4[[#This Row],[DaysLate]]&lt;=0,"On Time",IF(Table4[[#This Row],[DaysLate]]&lt;=30,"1-30 Days",IF(Table4[[#This Row],[DaysLate]]&lt;=60,"30-60 Days",IF(Table4[[#This Row],[DaysLate]]&lt;=90,"60-90 Days","90+ Days")))))</f>
        <v>1-30 Days</v>
      </c>
      <c r="R1445">
        <f>IF(Table4[[#This Row],[DaysLate]]="","",IF(Table4[[#This Row],[DaysLate]]&gt;0,1,0))</f>
        <v>1</v>
      </c>
      <c r="S1445">
        <f>IF(Table4[[#This Row],[DisputedFlag]]="","",IF(Table4[[#This Row],[DisputedFlag]]="Yes",1,0))</f>
        <v>0</v>
      </c>
      <c r="T1445">
        <f>IF(Table4[[#This Row],[PaymentStatus]]="Open",1,0)</f>
        <v>0</v>
      </c>
      <c r="U1445">
        <f>IF(Table4[[#This Row],[InvoiceDate]]&lt;&gt;"",YEAR(Table4[[#This Row],[InvoiceDate]]),"")</f>
        <v>2013</v>
      </c>
    </row>
    <row r="1446" spans="1:21" x14ac:dyDescent="0.4">
      <c r="A1446" t="s">
        <v>1606</v>
      </c>
      <c r="B1446" t="s">
        <v>948</v>
      </c>
      <c r="C1446" t="s">
        <v>921</v>
      </c>
      <c r="D1446" s="1">
        <v>41513</v>
      </c>
      <c r="E1446" s="1">
        <v>41543</v>
      </c>
      <c r="F1446">
        <v>99.82</v>
      </c>
      <c r="H1446" t="s">
        <v>28</v>
      </c>
      <c r="I1446" s="1">
        <v>41513</v>
      </c>
      <c r="J1446">
        <v>10</v>
      </c>
      <c r="K1446" t="s">
        <v>837</v>
      </c>
      <c r="L1446">
        <v>818</v>
      </c>
      <c r="M1446" s="1">
        <v>41563</v>
      </c>
      <c r="N1446" t="s">
        <v>835</v>
      </c>
      <c r="O1446" t="s">
        <v>947</v>
      </c>
      <c r="P1446" t="s">
        <v>949</v>
      </c>
      <c r="Q1446" t="str">
        <f>IF(Table4[[#This Row],[DaysLate]]="","NA",IF(Table4[[#This Row],[DaysLate]]&lt;=0,"On Time",IF(Table4[[#This Row],[DaysLate]]&lt;=30,"1-30 Days",IF(Table4[[#This Row],[DaysLate]]&lt;=60,"30-60 Days",IF(Table4[[#This Row],[DaysLate]]&lt;=90,"60-90 Days","90+ Days")))))</f>
        <v>1-30 Days</v>
      </c>
      <c r="R1446">
        <f>IF(Table4[[#This Row],[DaysLate]]="","",IF(Table4[[#This Row],[DaysLate]]&gt;0,1,0))</f>
        <v>1</v>
      </c>
      <c r="S1446">
        <f>IF(Table4[[#This Row],[DisputedFlag]]="","",IF(Table4[[#This Row],[DisputedFlag]]="Yes",1,0))</f>
        <v>1</v>
      </c>
      <c r="T1446">
        <f>IF(Table4[[#This Row],[PaymentStatus]]="Open",1,0)</f>
        <v>0</v>
      </c>
      <c r="U1446">
        <f>IF(Table4[[#This Row],[InvoiceDate]]&lt;&gt;"",YEAR(Table4[[#This Row],[InvoiceDate]]),"")</f>
        <v>2013</v>
      </c>
    </row>
    <row r="1447" spans="1:21" x14ac:dyDescent="0.4">
      <c r="A1447" t="s">
        <v>1607</v>
      </c>
      <c r="B1447" t="s">
        <v>948</v>
      </c>
      <c r="C1447" t="s">
        <v>878</v>
      </c>
      <c r="D1447" s="1">
        <v>41464</v>
      </c>
      <c r="E1447" s="1">
        <v>41465</v>
      </c>
      <c r="F1447">
        <v>14.53</v>
      </c>
      <c r="H1447" t="s">
        <v>28</v>
      </c>
      <c r="I1447" s="1">
        <v>41464</v>
      </c>
      <c r="J1447">
        <v>0</v>
      </c>
      <c r="K1447" t="s">
        <v>834</v>
      </c>
      <c r="L1447">
        <v>770</v>
      </c>
      <c r="M1447" s="1">
        <v>41274</v>
      </c>
      <c r="N1447" t="s">
        <v>838</v>
      </c>
      <c r="O1447" t="s">
        <v>947</v>
      </c>
      <c r="P1447" t="s">
        <v>949</v>
      </c>
      <c r="Q1447" t="str">
        <f>IF(Table4[[#This Row],[DaysLate]]="","NA",IF(Table4[[#This Row],[DaysLate]]&lt;=0,"On Time",IF(Table4[[#This Row],[DaysLate]]&lt;=30,"1-30 Days",IF(Table4[[#This Row],[DaysLate]]&lt;=60,"30-60 Days",IF(Table4[[#This Row],[DaysLate]]&lt;=90,"60-90 Days","90+ Days")))))</f>
        <v>On Time</v>
      </c>
      <c r="R1447">
        <f>IF(Table4[[#This Row],[DaysLate]]="","",IF(Table4[[#This Row],[DaysLate]]&gt;0,1,0))</f>
        <v>0</v>
      </c>
      <c r="S1447">
        <f>IF(Table4[[#This Row],[DisputedFlag]]="","",IF(Table4[[#This Row],[DisputedFlag]]="Yes",1,0))</f>
        <v>0</v>
      </c>
      <c r="T1447">
        <f>IF(Table4[[#This Row],[PaymentStatus]]="Open",1,0)</f>
        <v>0</v>
      </c>
      <c r="U1447">
        <f>IF(Table4[[#This Row],[InvoiceDate]]&lt;&gt;"",YEAR(Table4[[#This Row],[InvoiceDate]]),"")</f>
        <v>2013</v>
      </c>
    </row>
    <row r="1448" spans="1:21" x14ac:dyDescent="0.4">
      <c r="A1448" t="s">
        <v>1608</v>
      </c>
      <c r="B1448" t="s">
        <v>948</v>
      </c>
      <c r="C1448" t="s">
        <v>885</v>
      </c>
      <c r="D1448" s="1">
        <v>41448</v>
      </c>
      <c r="E1448" s="1">
        <v>41478</v>
      </c>
      <c r="F1448">
        <v>88.56</v>
      </c>
      <c r="H1448" t="s">
        <v>28</v>
      </c>
      <c r="I1448" s="1">
        <v>41448</v>
      </c>
      <c r="J1448">
        <v>0</v>
      </c>
      <c r="K1448" t="s">
        <v>834</v>
      </c>
      <c r="L1448">
        <v>391</v>
      </c>
      <c r="M1448" s="1">
        <v>41521</v>
      </c>
      <c r="N1448" t="s">
        <v>838</v>
      </c>
      <c r="O1448" t="s">
        <v>947</v>
      </c>
      <c r="P1448" t="s">
        <v>949</v>
      </c>
      <c r="Q1448" t="str">
        <f>IF(Table4[[#This Row],[DaysLate]]="","NA",IF(Table4[[#This Row],[DaysLate]]&lt;=0,"On Time",IF(Table4[[#This Row],[DaysLate]]&lt;=30,"1-30 Days",IF(Table4[[#This Row],[DaysLate]]&lt;=60,"30-60 Days",IF(Table4[[#This Row],[DaysLate]]&lt;=90,"60-90 Days","90+ Days")))))</f>
        <v>On Time</v>
      </c>
      <c r="R1448">
        <f>IF(Table4[[#This Row],[DaysLate]]="","",IF(Table4[[#This Row],[DaysLate]]&gt;0,1,0))</f>
        <v>0</v>
      </c>
      <c r="S1448">
        <f>IF(Table4[[#This Row],[DisputedFlag]]="","",IF(Table4[[#This Row],[DisputedFlag]]="Yes",1,0))</f>
        <v>0</v>
      </c>
      <c r="T1448">
        <f>IF(Table4[[#This Row],[PaymentStatus]]="Open",1,0)</f>
        <v>0</v>
      </c>
      <c r="U1448">
        <f>IF(Table4[[#This Row],[InvoiceDate]]&lt;&gt;"",YEAR(Table4[[#This Row],[InvoiceDate]]),"")</f>
        <v>2013</v>
      </c>
    </row>
    <row r="1449" spans="1:21" x14ac:dyDescent="0.4">
      <c r="A1449" t="s">
        <v>1609</v>
      </c>
      <c r="B1449" t="s">
        <v>948</v>
      </c>
      <c r="C1449" t="s">
        <v>917</v>
      </c>
      <c r="D1449" s="1">
        <v>41423</v>
      </c>
      <c r="E1449" s="1">
        <v>41453</v>
      </c>
      <c r="F1449">
        <v>67.349999999999994</v>
      </c>
      <c r="H1449" t="s">
        <v>28</v>
      </c>
      <c r="I1449" s="1">
        <v>41423</v>
      </c>
      <c r="J1449">
        <v>25</v>
      </c>
      <c r="K1449" t="s">
        <v>837</v>
      </c>
      <c r="L1449">
        <v>818</v>
      </c>
      <c r="M1449" s="1">
        <v>41515</v>
      </c>
      <c r="N1449" t="s">
        <v>835</v>
      </c>
      <c r="O1449" t="s">
        <v>947</v>
      </c>
      <c r="P1449" t="s">
        <v>949</v>
      </c>
      <c r="Q1449" t="str">
        <f>IF(Table4[[#This Row],[DaysLate]]="","NA",IF(Table4[[#This Row],[DaysLate]]&lt;=0,"On Time",IF(Table4[[#This Row],[DaysLate]]&lt;=30,"1-30 Days",IF(Table4[[#This Row],[DaysLate]]&lt;=60,"30-60 Days",IF(Table4[[#This Row],[DaysLate]]&lt;=90,"60-90 Days","90+ Days")))))</f>
        <v>1-30 Days</v>
      </c>
      <c r="R1449">
        <f>IF(Table4[[#This Row],[DaysLate]]="","",IF(Table4[[#This Row],[DaysLate]]&gt;0,1,0))</f>
        <v>1</v>
      </c>
      <c r="S1449">
        <f>IF(Table4[[#This Row],[DisputedFlag]]="","",IF(Table4[[#This Row],[DisputedFlag]]="Yes",1,0))</f>
        <v>1</v>
      </c>
      <c r="T1449">
        <f>IF(Table4[[#This Row],[PaymentStatus]]="Open",1,0)</f>
        <v>0</v>
      </c>
      <c r="U1449">
        <f>IF(Table4[[#This Row],[InvoiceDate]]&lt;&gt;"",YEAR(Table4[[#This Row],[InvoiceDate]]),"")</f>
        <v>2013</v>
      </c>
    </row>
    <row r="1450" spans="1:21" x14ac:dyDescent="0.4">
      <c r="A1450" t="s">
        <v>1610</v>
      </c>
      <c r="B1450" t="s">
        <v>948</v>
      </c>
      <c r="C1450" t="s">
        <v>839</v>
      </c>
      <c r="D1450" s="1">
        <v>41560</v>
      </c>
      <c r="E1450" s="1">
        <v>41619</v>
      </c>
      <c r="F1450">
        <v>54.18</v>
      </c>
      <c r="H1450" t="s">
        <v>28</v>
      </c>
      <c r="I1450" s="1">
        <v>41560</v>
      </c>
      <c r="J1450">
        <v>0</v>
      </c>
      <c r="K1450" t="s">
        <v>834</v>
      </c>
      <c r="L1450">
        <v>391</v>
      </c>
      <c r="M1450" s="1">
        <v>40934</v>
      </c>
      <c r="N1450" t="s">
        <v>838</v>
      </c>
      <c r="O1450" t="s">
        <v>947</v>
      </c>
      <c r="P1450" t="s">
        <v>949</v>
      </c>
      <c r="Q1450" t="str">
        <f>IF(Table4[[#This Row],[DaysLate]]="","NA",IF(Table4[[#This Row],[DaysLate]]&lt;=0,"On Time",IF(Table4[[#This Row],[DaysLate]]&lt;=30,"1-30 Days",IF(Table4[[#This Row],[DaysLate]]&lt;=60,"30-60 Days",IF(Table4[[#This Row],[DaysLate]]&lt;=90,"60-90 Days","90+ Days")))))</f>
        <v>On Time</v>
      </c>
      <c r="R1450">
        <f>IF(Table4[[#This Row],[DaysLate]]="","",IF(Table4[[#This Row],[DaysLate]]&gt;0,1,0))</f>
        <v>0</v>
      </c>
      <c r="S1450">
        <f>IF(Table4[[#This Row],[DisputedFlag]]="","",IF(Table4[[#This Row],[DisputedFlag]]="Yes",1,0))</f>
        <v>0</v>
      </c>
      <c r="T1450">
        <f>IF(Table4[[#This Row],[PaymentStatus]]="Open",1,0)</f>
        <v>0</v>
      </c>
      <c r="U1450">
        <f>IF(Table4[[#This Row],[InvoiceDate]]&lt;&gt;"",YEAR(Table4[[#This Row],[InvoiceDate]]),"")</f>
        <v>2013</v>
      </c>
    </row>
    <row r="1451" spans="1:21" x14ac:dyDescent="0.4">
      <c r="A1451" t="s">
        <v>1611</v>
      </c>
      <c r="B1451" t="s">
        <v>948</v>
      </c>
      <c r="C1451" t="s">
        <v>888</v>
      </c>
      <c r="D1451" s="1">
        <v>41274</v>
      </c>
      <c r="E1451" s="1">
        <v>41304</v>
      </c>
      <c r="F1451">
        <v>49.68</v>
      </c>
      <c r="H1451" t="s">
        <v>28</v>
      </c>
      <c r="I1451" s="1">
        <v>41274</v>
      </c>
      <c r="J1451">
        <v>3</v>
      </c>
      <c r="K1451" t="s">
        <v>834</v>
      </c>
      <c r="L1451">
        <v>770</v>
      </c>
      <c r="M1451" s="1">
        <v>40986</v>
      </c>
      <c r="N1451" t="s">
        <v>838</v>
      </c>
      <c r="O1451" t="s">
        <v>947</v>
      </c>
      <c r="P1451" t="s">
        <v>949</v>
      </c>
      <c r="Q1451" t="str">
        <f>IF(Table4[[#This Row],[DaysLate]]="","NA",IF(Table4[[#This Row],[DaysLate]]&lt;=0,"On Time",IF(Table4[[#This Row],[DaysLate]]&lt;=30,"1-30 Days",IF(Table4[[#This Row],[DaysLate]]&lt;=60,"30-60 Days",IF(Table4[[#This Row],[DaysLate]]&lt;=90,"60-90 Days","90+ Days")))))</f>
        <v>1-30 Days</v>
      </c>
      <c r="R1451">
        <f>IF(Table4[[#This Row],[DaysLate]]="","",IF(Table4[[#This Row],[DaysLate]]&gt;0,1,0))</f>
        <v>1</v>
      </c>
      <c r="S1451">
        <f>IF(Table4[[#This Row],[DisputedFlag]]="","",IF(Table4[[#This Row],[DisputedFlag]]="Yes",1,0))</f>
        <v>0</v>
      </c>
      <c r="T1451">
        <f>IF(Table4[[#This Row],[PaymentStatus]]="Open",1,0)</f>
        <v>0</v>
      </c>
      <c r="U1451">
        <f>IF(Table4[[#This Row],[InvoiceDate]]&lt;&gt;"",YEAR(Table4[[#This Row],[InvoiceDate]]),"")</f>
        <v>2012</v>
      </c>
    </row>
    <row r="1452" spans="1:21" x14ac:dyDescent="0.4">
      <c r="A1452" t="s">
        <v>1612</v>
      </c>
      <c r="B1452" t="s">
        <v>948</v>
      </c>
      <c r="C1452" t="s">
        <v>912</v>
      </c>
      <c r="D1452" s="1">
        <v>41288</v>
      </c>
      <c r="E1452" s="1">
        <v>41318</v>
      </c>
      <c r="F1452">
        <v>51.86</v>
      </c>
      <c r="H1452" t="s">
        <v>28</v>
      </c>
      <c r="I1452" s="1">
        <v>41288</v>
      </c>
      <c r="J1452">
        <v>0</v>
      </c>
      <c r="K1452" t="s">
        <v>834</v>
      </c>
      <c r="L1452">
        <v>406</v>
      </c>
      <c r="M1452" s="1">
        <v>41605</v>
      </c>
      <c r="N1452" t="s">
        <v>835</v>
      </c>
      <c r="O1452" t="s">
        <v>947</v>
      </c>
      <c r="P1452" t="s">
        <v>949</v>
      </c>
      <c r="Q1452" t="str">
        <f>IF(Table4[[#This Row],[DaysLate]]="","NA",IF(Table4[[#This Row],[DaysLate]]&lt;=0,"On Time",IF(Table4[[#This Row],[DaysLate]]&lt;=30,"1-30 Days",IF(Table4[[#This Row],[DaysLate]]&lt;=60,"30-60 Days",IF(Table4[[#This Row],[DaysLate]]&lt;=90,"60-90 Days","90+ Days")))))</f>
        <v>On Time</v>
      </c>
      <c r="R1452">
        <f>IF(Table4[[#This Row],[DaysLate]]="","",IF(Table4[[#This Row],[DaysLate]]&gt;0,1,0))</f>
        <v>0</v>
      </c>
      <c r="S1452">
        <f>IF(Table4[[#This Row],[DisputedFlag]]="","",IF(Table4[[#This Row],[DisputedFlag]]="Yes",1,0))</f>
        <v>0</v>
      </c>
      <c r="T1452">
        <f>IF(Table4[[#This Row],[PaymentStatus]]="Open",1,0)</f>
        <v>0</v>
      </c>
      <c r="U1452">
        <f>IF(Table4[[#This Row],[InvoiceDate]]&lt;&gt;"",YEAR(Table4[[#This Row],[InvoiceDate]]),"")</f>
        <v>2013</v>
      </c>
    </row>
    <row r="1453" spans="1:21" x14ac:dyDescent="0.4">
      <c r="A1453" t="s">
        <v>1613</v>
      </c>
      <c r="B1453" t="s">
        <v>948</v>
      </c>
      <c r="C1453" t="s">
        <v>898</v>
      </c>
      <c r="D1453" s="1">
        <v>41110</v>
      </c>
      <c r="E1453" s="1">
        <v>41140</v>
      </c>
      <c r="F1453">
        <v>84.54</v>
      </c>
      <c r="H1453" t="s">
        <v>28</v>
      </c>
      <c r="I1453" s="1">
        <v>41110</v>
      </c>
      <c r="J1453">
        <v>0</v>
      </c>
      <c r="K1453" t="s">
        <v>834</v>
      </c>
      <c r="L1453">
        <v>391</v>
      </c>
      <c r="M1453" s="1">
        <v>41150</v>
      </c>
      <c r="N1453" t="s">
        <v>835</v>
      </c>
      <c r="O1453" t="s">
        <v>947</v>
      </c>
      <c r="P1453" t="s">
        <v>949</v>
      </c>
      <c r="Q1453" t="str">
        <f>IF(Table4[[#This Row],[DaysLate]]="","NA",IF(Table4[[#This Row],[DaysLate]]&lt;=0,"On Time",IF(Table4[[#This Row],[DaysLate]]&lt;=30,"1-30 Days",IF(Table4[[#This Row],[DaysLate]]&lt;=60,"30-60 Days",IF(Table4[[#This Row],[DaysLate]]&lt;=90,"60-90 Days","90+ Days")))))</f>
        <v>On Time</v>
      </c>
      <c r="R1453">
        <f>IF(Table4[[#This Row],[DaysLate]]="","",IF(Table4[[#This Row],[DaysLate]]&gt;0,1,0))</f>
        <v>0</v>
      </c>
      <c r="S1453">
        <f>IF(Table4[[#This Row],[DisputedFlag]]="","",IF(Table4[[#This Row],[DisputedFlag]]="Yes",1,0))</f>
        <v>0</v>
      </c>
      <c r="T1453">
        <f>IF(Table4[[#This Row],[PaymentStatus]]="Open",1,0)</f>
        <v>0</v>
      </c>
      <c r="U1453">
        <f>IF(Table4[[#This Row],[InvoiceDate]]&lt;&gt;"",YEAR(Table4[[#This Row],[InvoiceDate]]),"")</f>
        <v>2012</v>
      </c>
    </row>
    <row r="1454" spans="1:21" x14ac:dyDescent="0.4">
      <c r="A1454" t="s">
        <v>1614</v>
      </c>
      <c r="B1454" t="s">
        <v>948</v>
      </c>
      <c r="C1454" t="s">
        <v>855</v>
      </c>
      <c r="D1454" s="1">
        <v>40913</v>
      </c>
      <c r="E1454" s="1">
        <v>41060</v>
      </c>
      <c r="F1454">
        <v>93.7</v>
      </c>
      <c r="H1454" t="s">
        <v>28</v>
      </c>
      <c r="I1454" s="1">
        <v>40913</v>
      </c>
      <c r="J1454">
        <v>0</v>
      </c>
      <c r="K1454" t="s">
        <v>834</v>
      </c>
      <c r="L1454">
        <v>406</v>
      </c>
      <c r="M1454" s="1">
        <v>41029</v>
      </c>
      <c r="N1454" t="s">
        <v>838</v>
      </c>
      <c r="O1454" t="s">
        <v>947</v>
      </c>
      <c r="P1454" t="s">
        <v>949</v>
      </c>
      <c r="Q1454" t="str">
        <f>IF(Table4[[#This Row],[DaysLate]]="","NA",IF(Table4[[#This Row],[DaysLate]]&lt;=0,"On Time",IF(Table4[[#This Row],[DaysLate]]&lt;=30,"1-30 Days",IF(Table4[[#This Row],[DaysLate]]&lt;=60,"30-60 Days",IF(Table4[[#This Row],[DaysLate]]&lt;=90,"60-90 Days","90+ Days")))))</f>
        <v>On Time</v>
      </c>
      <c r="R1454">
        <f>IF(Table4[[#This Row],[DaysLate]]="","",IF(Table4[[#This Row],[DaysLate]]&gt;0,1,0))</f>
        <v>0</v>
      </c>
      <c r="S1454">
        <f>IF(Table4[[#This Row],[DisputedFlag]]="","",IF(Table4[[#This Row],[DisputedFlag]]="Yes",1,0))</f>
        <v>0</v>
      </c>
      <c r="T1454">
        <f>IF(Table4[[#This Row],[PaymentStatus]]="Open",1,0)</f>
        <v>0</v>
      </c>
      <c r="U1454">
        <f>IF(Table4[[#This Row],[InvoiceDate]]&lt;&gt;"",YEAR(Table4[[#This Row],[InvoiceDate]]),"")</f>
        <v>2012</v>
      </c>
    </row>
    <row r="1455" spans="1:21" x14ac:dyDescent="0.4">
      <c r="A1455" t="s">
        <v>1615</v>
      </c>
      <c r="B1455" t="s">
        <v>948</v>
      </c>
      <c r="C1455" t="s">
        <v>919</v>
      </c>
      <c r="D1455" s="1">
        <v>41436</v>
      </c>
      <c r="E1455" s="1">
        <v>41437</v>
      </c>
      <c r="F1455">
        <v>56.24</v>
      </c>
      <c r="H1455" t="s">
        <v>28</v>
      </c>
      <c r="I1455" s="1">
        <v>41436</v>
      </c>
      <c r="J1455">
        <v>0</v>
      </c>
      <c r="K1455" t="s">
        <v>834</v>
      </c>
      <c r="L1455">
        <v>770</v>
      </c>
      <c r="M1455" s="1">
        <v>41077</v>
      </c>
      <c r="N1455" t="s">
        <v>838</v>
      </c>
      <c r="O1455" t="s">
        <v>947</v>
      </c>
      <c r="P1455" t="s">
        <v>949</v>
      </c>
      <c r="Q1455" t="str">
        <f>IF(Table4[[#This Row],[DaysLate]]="","NA",IF(Table4[[#This Row],[DaysLate]]&lt;=0,"On Time",IF(Table4[[#This Row],[DaysLate]]&lt;=30,"1-30 Days",IF(Table4[[#This Row],[DaysLate]]&lt;=60,"30-60 Days",IF(Table4[[#This Row],[DaysLate]]&lt;=90,"60-90 Days","90+ Days")))))</f>
        <v>On Time</v>
      </c>
      <c r="R1455">
        <f>IF(Table4[[#This Row],[DaysLate]]="","",IF(Table4[[#This Row],[DaysLate]]&gt;0,1,0))</f>
        <v>0</v>
      </c>
      <c r="S1455">
        <f>IF(Table4[[#This Row],[DisputedFlag]]="","",IF(Table4[[#This Row],[DisputedFlag]]="Yes",1,0))</f>
        <v>0</v>
      </c>
      <c r="T1455">
        <f>IF(Table4[[#This Row],[PaymentStatus]]="Open",1,0)</f>
        <v>0</v>
      </c>
      <c r="U1455">
        <f>IF(Table4[[#This Row],[InvoiceDate]]&lt;&gt;"",YEAR(Table4[[#This Row],[InvoiceDate]]),"")</f>
        <v>2013</v>
      </c>
    </row>
    <row r="1456" spans="1:21" x14ac:dyDescent="0.4">
      <c r="A1456" t="s">
        <v>1616</v>
      </c>
      <c r="B1456" t="s">
        <v>948</v>
      </c>
      <c r="C1456" t="s">
        <v>929</v>
      </c>
      <c r="D1456" s="1">
        <v>40986</v>
      </c>
      <c r="E1456" s="1">
        <v>41016</v>
      </c>
      <c r="F1456">
        <v>30.08</v>
      </c>
      <c r="H1456" t="s">
        <v>28</v>
      </c>
      <c r="I1456" s="1">
        <v>40986</v>
      </c>
      <c r="J1456">
        <v>0</v>
      </c>
      <c r="K1456" t="s">
        <v>834</v>
      </c>
      <c r="L1456">
        <v>897</v>
      </c>
      <c r="M1456" s="1">
        <v>41579</v>
      </c>
      <c r="N1456" t="s">
        <v>835</v>
      </c>
      <c r="O1456" t="s">
        <v>947</v>
      </c>
      <c r="P1456" t="s">
        <v>949</v>
      </c>
      <c r="Q1456" t="str">
        <f>IF(Table4[[#This Row],[DaysLate]]="","NA",IF(Table4[[#This Row],[DaysLate]]&lt;=0,"On Time",IF(Table4[[#This Row],[DaysLate]]&lt;=30,"1-30 Days",IF(Table4[[#This Row],[DaysLate]]&lt;=60,"30-60 Days",IF(Table4[[#This Row],[DaysLate]]&lt;=90,"60-90 Days","90+ Days")))))</f>
        <v>On Time</v>
      </c>
      <c r="R1456">
        <f>IF(Table4[[#This Row],[DaysLate]]="","",IF(Table4[[#This Row],[DaysLate]]&gt;0,1,0))</f>
        <v>0</v>
      </c>
      <c r="S1456">
        <f>IF(Table4[[#This Row],[DisputedFlag]]="","",IF(Table4[[#This Row],[DisputedFlag]]="Yes",1,0))</f>
        <v>0</v>
      </c>
      <c r="T1456">
        <f>IF(Table4[[#This Row],[PaymentStatus]]="Open",1,0)</f>
        <v>0</v>
      </c>
      <c r="U1456">
        <f>IF(Table4[[#This Row],[InvoiceDate]]&lt;&gt;"",YEAR(Table4[[#This Row],[InvoiceDate]]),"")</f>
        <v>2012</v>
      </c>
    </row>
    <row r="1457" spans="1:21" x14ac:dyDescent="0.4">
      <c r="A1457" t="s">
        <v>1617</v>
      </c>
      <c r="B1457" t="s">
        <v>948</v>
      </c>
      <c r="C1457" t="s">
        <v>883</v>
      </c>
      <c r="D1457" s="1">
        <v>41359</v>
      </c>
      <c r="E1457" s="1">
        <v>41389</v>
      </c>
      <c r="F1457">
        <v>55.16</v>
      </c>
      <c r="H1457" t="s">
        <v>28</v>
      </c>
      <c r="I1457" s="1">
        <v>41359</v>
      </c>
      <c r="J1457">
        <v>32</v>
      </c>
      <c r="K1457" t="s">
        <v>837</v>
      </c>
      <c r="L1457">
        <v>897</v>
      </c>
      <c r="M1457" s="1">
        <v>41084</v>
      </c>
      <c r="N1457" t="s">
        <v>838</v>
      </c>
      <c r="O1457" t="s">
        <v>947</v>
      </c>
      <c r="P1457" t="s">
        <v>949</v>
      </c>
      <c r="Q1457" t="str">
        <f>IF(Table4[[#This Row],[DaysLate]]="","NA",IF(Table4[[#This Row],[DaysLate]]&lt;=0,"On Time",IF(Table4[[#This Row],[DaysLate]]&lt;=30,"1-30 Days",IF(Table4[[#This Row],[DaysLate]]&lt;=60,"30-60 Days",IF(Table4[[#This Row],[DaysLate]]&lt;=90,"60-90 Days","90+ Days")))))</f>
        <v>30-60 Days</v>
      </c>
      <c r="R1457">
        <f>IF(Table4[[#This Row],[DaysLate]]="","",IF(Table4[[#This Row],[DaysLate]]&gt;0,1,0))</f>
        <v>1</v>
      </c>
      <c r="S1457">
        <f>IF(Table4[[#This Row],[DisputedFlag]]="","",IF(Table4[[#This Row],[DisputedFlag]]="Yes",1,0))</f>
        <v>1</v>
      </c>
      <c r="T1457">
        <f>IF(Table4[[#This Row],[PaymentStatus]]="Open",1,0)</f>
        <v>0</v>
      </c>
      <c r="U1457">
        <f>IF(Table4[[#This Row],[InvoiceDate]]&lt;&gt;"",YEAR(Table4[[#This Row],[InvoiceDate]]),"")</f>
        <v>2013</v>
      </c>
    </row>
    <row r="1458" spans="1:21" x14ac:dyDescent="0.4">
      <c r="A1458" t="s">
        <v>1618</v>
      </c>
      <c r="B1458" t="s">
        <v>948</v>
      </c>
      <c r="C1458" t="s">
        <v>915</v>
      </c>
      <c r="D1458" s="1">
        <v>41447</v>
      </c>
      <c r="E1458" s="1">
        <v>41477</v>
      </c>
      <c r="F1458">
        <v>38.81</v>
      </c>
      <c r="H1458" t="s">
        <v>28</v>
      </c>
      <c r="I1458" s="1">
        <v>41447</v>
      </c>
      <c r="J1458">
        <v>5</v>
      </c>
      <c r="K1458" t="s">
        <v>834</v>
      </c>
      <c r="L1458">
        <v>406</v>
      </c>
      <c r="M1458" s="1">
        <v>41258</v>
      </c>
      <c r="N1458" t="s">
        <v>838</v>
      </c>
      <c r="O1458" t="s">
        <v>947</v>
      </c>
      <c r="P1458" t="s">
        <v>949</v>
      </c>
      <c r="Q1458" t="str">
        <f>IF(Table4[[#This Row],[DaysLate]]="","NA",IF(Table4[[#This Row],[DaysLate]]&lt;=0,"On Time",IF(Table4[[#This Row],[DaysLate]]&lt;=30,"1-30 Days",IF(Table4[[#This Row],[DaysLate]]&lt;=60,"30-60 Days",IF(Table4[[#This Row],[DaysLate]]&lt;=90,"60-90 Days","90+ Days")))))</f>
        <v>1-30 Days</v>
      </c>
      <c r="R1458">
        <f>IF(Table4[[#This Row],[DaysLate]]="","",IF(Table4[[#This Row],[DaysLate]]&gt;0,1,0))</f>
        <v>1</v>
      </c>
      <c r="S1458">
        <f>IF(Table4[[#This Row],[DisputedFlag]]="","",IF(Table4[[#This Row],[DisputedFlag]]="Yes",1,0))</f>
        <v>0</v>
      </c>
      <c r="T1458">
        <f>IF(Table4[[#This Row],[PaymentStatus]]="Open",1,0)</f>
        <v>0</v>
      </c>
      <c r="U1458">
        <f>IF(Table4[[#This Row],[InvoiceDate]]&lt;&gt;"",YEAR(Table4[[#This Row],[InvoiceDate]]),"")</f>
        <v>2013</v>
      </c>
    </row>
    <row r="1459" spans="1:21" x14ac:dyDescent="0.4">
      <c r="A1459" t="s">
        <v>1619</v>
      </c>
      <c r="B1459" t="s">
        <v>948</v>
      </c>
      <c r="C1459" t="s">
        <v>901</v>
      </c>
      <c r="D1459" s="1">
        <v>41408</v>
      </c>
      <c r="E1459" s="1">
        <v>41438</v>
      </c>
      <c r="F1459">
        <v>43.07</v>
      </c>
      <c r="H1459" t="s">
        <v>28</v>
      </c>
      <c r="I1459" s="1">
        <v>41408</v>
      </c>
      <c r="J1459">
        <v>0</v>
      </c>
      <c r="K1459" t="s">
        <v>834</v>
      </c>
      <c r="L1459">
        <v>770</v>
      </c>
      <c r="M1459" s="1">
        <v>41222</v>
      </c>
      <c r="N1459" t="s">
        <v>838</v>
      </c>
      <c r="O1459" t="s">
        <v>947</v>
      </c>
      <c r="P1459" t="s">
        <v>949</v>
      </c>
      <c r="Q1459" t="str">
        <f>IF(Table4[[#This Row],[DaysLate]]="","NA",IF(Table4[[#This Row],[DaysLate]]&lt;=0,"On Time",IF(Table4[[#This Row],[DaysLate]]&lt;=30,"1-30 Days",IF(Table4[[#This Row],[DaysLate]]&lt;=60,"30-60 Days",IF(Table4[[#This Row],[DaysLate]]&lt;=90,"60-90 Days","90+ Days")))))</f>
        <v>On Time</v>
      </c>
      <c r="R1459">
        <f>IF(Table4[[#This Row],[DaysLate]]="","",IF(Table4[[#This Row],[DaysLate]]&gt;0,1,0))</f>
        <v>0</v>
      </c>
      <c r="S1459">
        <f>IF(Table4[[#This Row],[DisputedFlag]]="","",IF(Table4[[#This Row],[DisputedFlag]]="Yes",1,0))</f>
        <v>0</v>
      </c>
      <c r="T1459">
        <f>IF(Table4[[#This Row],[PaymentStatus]]="Open",1,0)</f>
        <v>0</v>
      </c>
      <c r="U1459">
        <f>IF(Table4[[#This Row],[InvoiceDate]]&lt;&gt;"",YEAR(Table4[[#This Row],[InvoiceDate]]),"")</f>
        <v>2013</v>
      </c>
    </row>
    <row r="1460" spans="1:21" x14ac:dyDescent="0.4">
      <c r="A1460" t="s">
        <v>1620</v>
      </c>
      <c r="B1460" t="s">
        <v>948</v>
      </c>
      <c r="C1460" t="s">
        <v>930</v>
      </c>
      <c r="D1460" s="1">
        <v>41271</v>
      </c>
      <c r="E1460" s="1">
        <v>41301</v>
      </c>
      <c r="F1460">
        <v>96.31</v>
      </c>
      <c r="H1460" t="s">
        <v>28</v>
      </c>
      <c r="I1460" s="1">
        <v>41271</v>
      </c>
      <c r="J1460">
        <v>0</v>
      </c>
      <c r="K1460" t="s">
        <v>834</v>
      </c>
      <c r="L1460">
        <v>391</v>
      </c>
      <c r="M1460" s="1">
        <v>41583</v>
      </c>
      <c r="N1460" t="s">
        <v>835</v>
      </c>
      <c r="O1460" t="s">
        <v>947</v>
      </c>
      <c r="P1460" t="s">
        <v>949</v>
      </c>
      <c r="Q1460" t="str">
        <f>IF(Table4[[#This Row],[DaysLate]]="","NA",IF(Table4[[#This Row],[DaysLate]]&lt;=0,"On Time",IF(Table4[[#This Row],[DaysLate]]&lt;=30,"1-30 Days",IF(Table4[[#This Row],[DaysLate]]&lt;=60,"30-60 Days",IF(Table4[[#This Row],[DaysLate]]&lt;=90,"60-90 Days","90+ Days")))))</f>
        <v>On Time</v>
      </c>
      <c r="R1460">
        <f>IF(Table4[[#This Row],[DaysLate]]="","",IF(Table4[[#This Row],[DaysLate]]&gt;0,1,0))</f>
        <v>0</v>
      </c>
      <c r="S1460">
        <f>IF(Table4[[#This Row],[DisputedFlag]]="","",IF(Table4[[#This Row],[DisputedFlag]]="Yes",1,0))</f>
        <v>0</v>
      </c>
      <c r="T1460">
        <f>IF(Table4[[#This Row],[PaymentStatus]]="Open",1,0)</f>
        <v>0</v>
      </c>
      <c r="U1460">
        <f>IF(Table4[[#This Row],[InvoiceDate]]&lt;&gt;"",YEAR(Table4[[#This Row],[InvoiceDate]]),"")</f>
        <v>2012</v>
      </c>
    </row>
    <row r="1461" spans="1:21" x14ac:dyDescent="0.4">
      <c r="A1461" t="s">
        <v>1621</v>
      </c>
      <c r="B1461" t="s">
        <v>948</v>
      </c>
      <c r="C1461" t="s">
        <v>853</v>
      </c>
      <c r="D1461" s="1">
        <v>41039</v>
      </c>
      <c r="E1461" s="1">
        <v>41010</v>
      </c>
      <c r="F1461">
        <v>83.13</v>
      </c>
      <c r="H1461" t="s">
        <v>28</v>
      </c>
      <c r="I1461" s="1">
        <v>41039</v>
      </c>
      <c r="J1461">
        <v>0</v>
      </c>
      <c r="K1461" t="s">
        <v>837</v>
      </c>
      <c r="L1461">
        <v>818</v>
      </c>
      <c r="M1461" s="1">
        <v>41153</v>
      </c>
      <c r="N1461" t="s">
        <v>838</v>
      </c>
      <c r="O1461" t="s">
        <v>947</v>
      </c>
      <c r="P1461" t="s">
        <v>949</v>
      </c>
      <c r="Q1461" t="str">
        <f>IF(Table4[[#This Row],[DaysLate]]="","NA",IF(Table4[[#This Row],[DaysLate]]&lt;=0,"On Time",IF(Table4[[#This Row],[DaysLate]]&lt;=30,"1-30 Days",IF(Table4[[#This Row],[DaysLate]]&lt;=60,"30-60 Days",IF(Table4[[#This Row],[DaysLate]]&lt;=90,"60-90 Days","90+ Days")))))</f>
        <v>On Time</v>
      </c>
      <c r="R1461">
        <f>IF(Table4[[#This Row],[DaysLate]]="","",IF(Table4[[#This Row],[DaysLate]]&gt;0,1,0))</f>
        <v>0</v>
      </c>
      <c r="S1461">
        <f>IF(Table4[[#This Row],[DisputedFlag]]="","",IF(Table4[[#This Row],[DisputedFlag]]="Yes",1,0))</f>
        <v>1</v>
      </c>
      <c r="T1461">
        <f>IF(Table4[[#This Row],[PaymentStatus]]="Open",1,0)</f>
        <v>0</v>
      </c>
      <c r="U1461">
        <f>IF(Table4[[#This Row],[InvoiceDate]]&lt;&gt;"",YEAR(Table4[[#This Row],[InvoiceDate]]),"")</f>
        <v>2012</v>
      </c>
    </row>
    <row r="1462" spans="1:21" x14ac:dyDescent="0.4">
      <c r="A1462" t="s">
        <v>1622</v>
      </c>
      <c r="B1462" t="s">
        <v>948</v>
      </c>
      <c r="C1462" t="s">
        <v>841</v>
      </c>
      <c r="D1462" s="1">
        <v>41318</v>
      </c>
      <c r="E1462" s="1">
        <v>41348</v>
      </c>
      <c r="F1462">
        <v>57.35</v>
      </c>
      <c r="H1462" t="s">
        <v>28</v>
      </c>
      <c r="I1462" s="1">
        <v>41318</v>
      </c>
      <c r="J1462">
        <v>0</v>
      </c>
      <c r="K1462" t="s">
        <v>834</v>
      </c>
      <c r="L1462">
        <v>818</v>
      </c>
      <c r="M1462" s="1">
        <v>41239</v>
      </c>
      <c r="N1462" t="s">
        <v>838</v>
      </c>
      <c r="O1462" t="s">
        <v>947</v>
      </c>
      <c r="P1462" t="s">
        <v>949</v>
      </c>
      <c r="Q1462" t="str">
        <f>IF(Table4[[#This Row],[DaysLate]]="","NA",IF(Table4[[#This Row],[DaysLate]]&lt;=0,"On Time",IF(Table4[[#This Row],[DaysLate]]&lt;=30,"1-30 Days",IF(Table4[[#This Row],[DaysLate]]&lt;=60,"30-60 Days",IF(Table4[[#This Row],[DaysLate]]&lt;=90,"60-90 Days","90+ Days")))))</f>
        <v>On Time</v>
      </c>
      <c r="R1462">
        <f>IF(Table4[[#This Row],[DaysLate]]="","",IF(Table4[[#This Row],[DaysLate]]&gt;0,1,0))</f>
        <v>0</v>
      </c>
      <c r="S1462">
        <f>IF(Table4[[#This Row],[DisputedFlag]]="","",IF(Table4[[#This Row],[DisputedFlag]]="Yes",1,0))</f>
        <v>0</v>
      </c>
      <c r="T1462">
        <f>IF(Table4[[#This Row],[PaymentStatus]]="Open",1,0)</f>
        <v>0</v>
      </c>
      <c r="U1462">
        <f>IF(Table4[[#This Row],[InvoiceDate]]&lt;&gt;"",YEAR(Table4[[#This Row],[InvoiceDate]]),"")</f>
        <v>2013</v>
      </c>
    </row>
    <row r="1463" spans="1:21" x14ac:dyDescent="0.4">
      <c r="A1463" t="s">
        <v>1623</v>
      </c>
      <c r="B1463" t="s">
        <v>948</v>
      </c>
      <c r="C1463" t="s">
        <v>930</v>
      </c>
      <c r="D1463" s="1">
        <v>41280</v>
      </c>
      <c r="E1463" s="1">
        <v>41281</v>
      </c>
      <c r="F1463">
        <v>77.98</v>
      </c>
      <c r="H1463" t="s">
        <v>28</v>
      </c>
      <c r="I1463" s="1">
        <v>41280</v>
      </c>
      <c r="J1463">
        <v>0</v>
      </c>
      <c r="K1463" t="s">
        <v>834</v>
      </c>
      <c r="L1463">
        <v>391</v>
      </c>
      <c r="M1463" s="1">
        <v>41583</v>
      </c>
      <c r="N1463" t="s">
        <v>838</v>
      </c>
      <c r="O1463" t="s">
        <v>947</v>
      </c>
      <c r="P1463" t="s">
        <v>949</v>
      </c>
      <c r="Q1463" t="str">
        <f>IF(Table4[[#This Row],[DaysLate]]="","NA",IF(Table4[[#This Row],[DaysLate]]&lt;=0,"On Time",IF(Table4[[#This Row],[DaysLate]]&lt;=30,"1-30 Days",IF(Table4[[#This Row],[DaysLate]]&lt;=60,"30-60 Days",IF(Table4[[#This Row],[DaysLate]]&lt;=90,"60-90 Days","90+ Days")))))</f>
        <v>On Time</v>
      </c>
      <c r="R1463">
        <f>IF(Table4[[#This Row],[DaysLate]]="","",IF(Table4[[#This Row],[DaysLate]]&gt;0,1,0))</f>
        <v>0</v>
      </c>
      <c r="S1463">
        <f>IF(Table4[[#This Row],[DisputedFlag]]="","",IF(Table4[[#This Row],[DisputedFlag]]="Yes",1,0))</f>
        <v>0</v>
      </c>
      <c r="T1463">
        <f>IF(Table4[[#This Row],[PaymentStatus]]="Open",1,0)</f>
        <v>0</v>
      </c>
      <c r="U1463">
        <f>IF(Table4[[#This Row],[InvoiceDate]]&lt;&gt;"",YEAR(Table4[[#This Row],[InvoiceDate]]),"")</f>
        <v>2013</v>
      </c>
    </row>
    <row r="1464" spans="1:21" x14ac:dyDescent="0.4">
      <c r="A1464" t="s">
        <v>1624</v>
      </c>
      <c r="B1464" t="s">
        <v>948</v>
      </c>
      <c r="C1464" t="s">
        <v>889</v>
      </c>
      <c r="D1464" s="1">
        <v>41523</v>
      </c>
      <c r="E1464" s="1">
        <v>41524</v>
      </c>
      <c r="F1464">
        <v>77.08</v>
      </c>
      <c r="H1464" t="s">
        <v>28</v>
      </c>
      <c r="I1464" s="1">
        <v>41523</v>
      </c>
      <c r="J1464">
        <v>0</v>
      </c>
      <c r="K1464" t="s">
        <v>837</v>
      </c>
      <c r="L1464">
        <v>406</v>
      </c>
      <c r="M1464" s="1">
        <v>41103</v>
      </c>
      <c r="N1464" t="s">
        <v>838</v>
      </c>
      <c r="O1464" t="s">
        <v>947</v>
      </c>
      <c r="P1464" t="s">
        <v>949</v>
      </c>
      <c r="Q1464" t="str">
        <f>IF(Table4[[#This Row],[DaysLate]]="","NA",IF(Table4[[#This Row],[DaysLate]]&lt;=0,"On Time",IF(Table4[[#This Row],[DaysLate]]&lt;=30,"1-30 Days",IF(Table4[[#This Row],[DaysLate]]&lt;=60,"30-60 Days",IF(Table4[[#This Row],[DaysLate]]&lt;=90,"60-90 Days","90+ Days")))))</f>
        <v>On Time</v>
      </c>
      <c r="R1464">
        <f>IF(Table4[[#This Row],[DaysLate]]="","",IF(Table4[[#This Row],[DaysLate]]&gt;0,1,0))</f>
        <v>0</v>
      </c>
      <c r="S1464">
        <f>IF(Table4[[#This Row],[DisputedFlag]]="","",IF(Table4[[#This Row],[DisputedFlag]]="Yes",1,0))</f>
        <v>1</v>
      </c>
      <c r="T1464">
        <f>IF(Table4[[#This Row],[PaymentStatus]]="Open",1,0)</f>
        <v>0</v>
      </c>
      <c r="U1464">
        <f>IF(Table4[[#This Row],[InvoiceDate]]&lt;&gt;"",YEAR(Table4[[#This Row],[InvoiceDate]]),"")</f>
        <v>2013</v>
      </c>
    </row>
    <row r="1465" spans="1:21" x14ac:dyDescent="0.4">
      <c r="A1465" t="s">
        <v>1625</v>
      </c>
      <c r="B1465" t="s">
        <v>948</v>
      </c>
      <c r="C1465" t="s">
        <v>894</v>
      </c>
      <c r="D1465" s="1">
        <v>41531</v>
      </c>
      <c r="E1465" s="1">
        <v>41561</v>
      </c>
      <c r="F1465">
        <v>60.14</v>
      </c>
      <c r="H1465" t="s">
        <v>28</v>
      </c>
      <c r="I1465" s="1">
        <v>41531</v>
      </c>
      <c r="J1465">
        <v>2</v>
      </c>
      <c r="K1465" t="s">
        <v>837</v>
      </c>
      <c r="L1465">
        <v>406</v>
      </c>
      <c r="M1465" s="1">
        <v>41167</v>
      </c>
      <c r="N1465" t="s">
        <v>838</v>
      </c>
      <c r="O1465" t="s">
        <v>947</v>
      </c>
      <c r="P1465" t="s">
        <v>949</v>
      </c>
      <c r="Q1465" t="str">
        <f>IF(Table4[[#This Row],[DaysLate]]="","NA",IF(Table4[[#This Row],[DaysLate]]&lt;=0,"On Time",IF(Table4[[#This Row],[DaysLate]]&lt;=30,"1-30 Days",IF(Table4[[#This Row],[DaysLate]]&lt;=60,"30-60 Days",IF(Table4[[#This Row],[DaysLate]]&lt;=90,"60-90 Days","90+ Days")))))</f>
        <v>1-30 Days</v>
      </c>
      <c r="R1465">
        <f>IF(Table4[[#This Row],[DaysLate]]="","",IF(Table4[[#This Row],[DaysLate]]&gt;0,1,0))</f>
        <v>1</v>
      </c>
      <c r="S1465">
        <f>IF(Table4[[#This Row],[DisputedFlag]]="","",IF(Table4[[#This Row],[DisputedFlag]]="Yes",1,0))</f>
        <v>1</v>
      </c>
      <c r="T1465">
        <f>IF(Table4[[#This Row],[PaymentStatus]]="Open",1,0)</f>
        <v>0</v>
      </c>
      <c r="U1465">
        <f>IF(Table4[[#This Row],[InvoiceDate]]&lt;&gt;"",YEAR(Table4[[#This Row],[InvoiceDate]]),"")</f>
        <v>2013</v>
      </c>
    </row>
    <row r="1466" spans="1:21" x14ac:dyDescent="0.4">
      <c r="A1466" t="s">
        <v>1626</v>
      </c>
      <c r="B1466" t="s">
        <v>948</v>
      </c>
      <c r="C1466" t="s">
        <v>884</v>
      </c>
      <c r="D1466" s="1">
        <v>41584</v>
      </c>
      <c r="E1466" s="1">
        <v>41585</v>
      </c>
      <c r="F1466">
        <v>88.19</v>
      </c>
      <c r="H1466" t="s">
        <v>28</v>
      </c>
      <c r="I1466" s="1">
        <v>41584</v>
      </c>
      <c r="J1466">
        <v>0</v>
      </c>
      <c r="K1466" t="s">
        <v>834</v>
      </c>
      <c r="L1466">
        <v>406</v>
      </c>
      <c r="M1466" s="1">
        <v>41145</v>
      </c>
      <c r="N1466" t="s">
        <v>838</v>
      </c>
      <c r="O1466" t="s">
        <v>947</v>
      </c>
      <c r="P1466" t="s">
        <v>949</v>
      </c>
      <c r="Q1466" t="str">
        <f>IF(Table4[[#This Row],[DaysLate]]="","NA",IF(Table4[[#This Row],[DaysLate]]&lt;=0,"On Time",IF(Table4[[#This Row],[DaysLate]]&lt;=30,"1-30 Days",IF(Table4[[#This Row],[DaysLate]]&lt;=60,"30-60 Days",IF(Table4[[#This Row],[DaysLate]]&lt;=90,"60-90 Days","90+ Days")))))</f>
        <v>On Time</v>
      </c>
      <c r="R1466">
        <f>IF(Table4[[#This Row],[DaysLate]]="","",IF(Table4[[#This Row],[DaysLate]]&gt;0,1,0))</f>
        <v>0</v>
      </c>
      <c r="S1466">
        <f>IF(Table4[[#This Row],[DisputedFlag]]="","",IF(Table4[[#This Row],[DisputedFlag]]="Yes",1,0))</f>
        <v>0</v>
      </c>
      <c r="T1466">
        <f>IF(Table4[[#This Row],[PaymentStatus]]="Open",1,0)</f>
        <v>0</v>
      </c>
      <c r="U1466">
        <f>IF(Table4[[#This Row],[InvoiceDate]]&lt;&gt;"",YEAR(Table4[[#This Row],[InvoiceDate]]),"")</f>
        <v>2013</v>
      </c>
    </row>
    <row r="1467" spans="1:21" x14ac:dyDescent="0.4">
      <c r="A1467" t="s">
        <v>1627</v>
      </c>
      <c r="B1467" t="s">
        <v>948</v>
      </c>
      <c r="C1467" t="s">
        <v>869</v>
      </c>
      <c r="D1467" s="1">
        <v>41228</v>
      </c>
      <c r="E1467" s="1">
        <v>41258</v>
      </c>
      <c r="F1467">
        <v>55.93</v>
      </c>
      <c r="H1467" t="s">
        <v>28</v>
      </c>
      <c r="I1467" s="1">
        <v>41228</v>
      </c>
      <c r="J1467">
        <v>0</v>
      </c>
      <c r="K1467" t="s">
        <v>837</v>
      </c>
      <c r="L1467">
        <v>391</v>
      </c>
      <c r="M1467" s="1">
        <v>41201</v>
      </c>
      <c r="N1467" t="s">
        <v>838</v>
      </c>
      <c r="O1467" t="s">
        <v>947</v>
      </c>
      <c r="P1467" t="s">
        <v>949</v>
      </c>
      <c r="Q1467" t="str">
        <f>IF(Table4[[#This Row],[DaysLate]]="","NA",IF(Table4[[#This Row],[DaysLate]]&lt;=0,"On Time",IF(Table4[[#This Row],[DaysLate]]&lt;=30,"1-30 Days",IF(Table4[[#This Row],[DaysLate]]&lt;=60,"30-60 Days",IF(Table4[[#This Row],[DaysLate]]&lt;=90,"60-90 Days","90+ Days")))))</f>
        <v>On Time</v>
      </c>
      <c r="R1467">
        <f>IF(Table4[[#This Row],[DaysLate]]="","",IF(Table4[[#This Row],[DaysLate]]&gt;0,1,0))</f>
        <v>0</v>
      </c>
      <c r="S1467">
        <f>IF(Table4[[#This Row],[DisputedFlag]]="","",IF(Table4[[#This Row],[DisputedFlag]]="Yes",1,0))</f>
        <v>1</v>
      </c>
      <c r="T1467">
        <f>IF(Table4[[#This Row],[PaymentStatus]]="Open",1,0)</f>
        <v>0</v>
      </c>
      <c r="U1467">
        <f>IF(Table4[[#This Row],[InvoiceDate]]&lt;&gt;"",YEAR(Table4[[#This Row],[InvoiceDate]]),"")</f>
        <v>2012</v>
      </c>
    </row>
    <row r="1468" spans="1:21" x14ac:dyDescent="0.4">
      <c r="A1468" t="s">
        <v>1628</v>
      </c>
      <c r="B1468" t="s">
        <v>948</v>
      </c>
      <c r="C1468" t="s">
        <v>933</v>
      </c>
      <c r="D1468" s="1">
        <v>41141</v>
      </c>
      <c r="E1468" s="1">
        <v>41171</v>
      </c>
      <c r="F1468">
        <v>52.05</v>
      </c>
      <c r="H1468" t="s">
        <v>28</v>
      </c>
      <c r="I1468" s="1">
        <v>41141</v>
      </c>
      <c r="J1468">
        <v>0</v>
      </c>
      <c r="K1468" t="s">
        <v>834</v>
      </c>
      <c r="L1468">
        <v>897</v>
      </c>
      <c r="M1468" s="1">
        <v>41555</v>
      </c>
      <c r="N1468" t="s">
        <v>835</v>
      </c>
      <c r="O1468" t="s">
        <v>947</v>
      </c>
      <c r="P1468" t="s">
        <v>949</v>
      </c>
      <c r="Q1468" t="str">
        <f>IF(Table4[[#This Row],[DaysLate]]="","NA",IF(Table4[[#This Row],[DaysLate]]&lt;=0,"On Time",IF(Table4[[#This Row],[DaysLate]]&lt;=30,"1-30 Days",IF(Table4[[#This Row],[DaysLate]]&lt;=60,"30-60 Days",IF(Table4[[#This Row],[DaysLate]]&lt;=90,"60-90 Days","90+ Days")))))</f>
        <v>On Time</v>
      </c>
      <c r="R1468">
        <f>IF(Table4[[#This Row],[DaysLate]]="","",IF(Table4[[#This Row],[DaysLate]]&gt;0,1,0))</f>
        <v>0</v>
      </c>
      <c r="S1468">
        <f>IF(Table4[[#This Row],[DisputedFlag]]="","",IF(Table4[[#This Row],[DisputedFlag]]="Yes",1,0))</f>
        <v>0</v>
      </c>
      <c r="T1468">
        <f>IF(Table4[[#This Row],[PaymentStatus]]="Open",1,0)</f>
        <v>0</v>
      </c>
      <c r="U1468">
        <f>IF(Table4[[#This Row],[InvoiceDate]]&lt;&gt;"",YEAR(Table4[[#This Row],[InvoiceDate]]),"")</f>
        <v>2012</v>
      </c>
    </row>
    <row r="1469" spans="1:21" x14ac:dyDescent="0.4">
      <c r="A1469" t="s">
        <v>1629</v>
      </c>
      <c r="B1469" t="s">
        <v>948</v>
      </c>
      <c r="C1469" t="s">
        <v>883</v>
      </c>
      <c r="D1469" s="1">
        <v>41227</v>
      </c>
      <c r="E1469" s="1">
        <v>41257</v>
      </c>
      <c r="F1469">
        <v>23.05</v>
      </c>
      <c r="H1469" t="s">
        <v>28</v>
      </c>
      <c r="I1469" s="1">
        <v>41227</v>
      </c>
      <c r="J1469">
        <v>11</v>
      </c>
      <c r="K1469" t="s">
        <v>834</v>
      </c>
      <c r="L1469">
        <v>897</v>
      </c>
      <c r="M1469" s="1">
        <v>41084</v>
      </c>
      <c r="N1469" t="s">
        <v>838</v>
      </c>
      <c r="O1469" t="s">
        <v>947</v>
      </c>
      <c r="P1469" t="s">
        <v>949</v>
      </c>
      <c r="Q1469" t="str">
        <f>IF(Table4[[#This Row],[DaysLate]]="","NA",IF(Table4[[#This Row],[DaysLate]]&lt;=0,"On Time",IF(Table4[[#This Row],[DaysLate]]&lt;=30,"1-30 Days",IF(Table4[[#This Row],[DaysLate]]&lt;=60,"30-60 Days",IF(Table4[[#This Row],[DaysLate]]&lt;=90,"60-90 Days","90+ Days")))))</f>
        <v>1-30 Days</v>
      </c>
      <c r="R1469">
        <f>IF(Table4[[#This Row],[DaysLate]]="","",IF(Table4[[#This Row],[DaysLate]]&gt;0,1,0))</f>
        <v>1</v>
      </c>
      <c r="S1469">
        <f>IF(Table4[[#This Row],[DisputedFlag]]="","",IF(Table4[[#This Row],[DisputedFlag]]="Yes",1,0))</f>
        <v>0</v>
      </c>
      <c r="T1469">
        <f>IF(Table4[[#This Row],[PaymentStatus]]="Open",1,0)</f>
        <v>0</v>
      </c>
      <c r="U1469">
        <f>IF(Table4[[#This Row],[InvoiceDate]]&lt;&gt;"",YEAR(Table4[[#This Row],[InvoiceDate]]),"")</f>
        <v>2012</v>
      </c>
    </row>
    <row r="1470" spans="1:21" x14ac:dyDescent="0.4">
      <c r="A1470" t="s">
        <v>1630</v>
      </c>
      <c r="B1470" t="s">
        <v>948</v>
      </c>
      <c r="C1470" t="s">
        <v>913</v>
      </c>
      <c r="D1470" s="1">
        <v>41358</v>
      </c>
      <c r="E1470" s="1">
        <v>41388</v>
      </c>
      <c r="F1470">
        <v>50.79</v>
      </c>
      <c r="H1470" t="s">
        <v>28</v>
      </c>
      <c r="I1470" s="1">
        <v>41358</v>
      </c>
      <c r="J1470">
        <v>12</v>
      </c>
      <c r="K1470" t="s">
        <v>837</v>
      </c>
      <c r="L1470">
        <v>818</v>
      </c>
      <c r="M1470" s="1">
        <v>41470</v>
      </c>
      <c r="N1470" t="s">
        <v>835</v>
      </c>
      <c r="O1470" t="s">
        <v>947</v>
      </c>
      <c r="P1470" t="s">
        <v>949</v>
      </c>
      <c r="Q1470" t="str">
        <f>IF(Table4[[#This Row],[DaysLate]]="","NA",IF(Table4[[#This Row],[DaysLate]]&lt;=0,"On Time",IF(Table4[[#This Row],[DaysLate]]&lt;=30,"1-30 Days",IF(Table4[[#This Row],[DaysLate]]&lt;=60,"30-60 Days",IF(Table4[[#This Row],[DaysLate]]&lt;=90,"60-90 Days","90+ Days")))))</f>
        <v>1-30 Days</v>
      </c>
      <c r="R1470">
        <f>IF(Table4[[#This Row],[DaysLate]]="","",IF(Table4[[#This Row],[DaysLate]]&gt;0,1,0))</f>
        <v>1</v>
      </c>
      <c r="S1470">
        <f>IF(Table4[[#This Row],[DisputedFlag]]="","",IF(Table4[[#This Row],[DisputedFlag]]="Yes",1,0))</f>
        <v>1</v>
      </c>
      <c r="T1470">
        <f>IF(Table4[[#This Row],[PaymentStatus]]="Open",1,0)</f>
        <v>0</v>
      </c>
      <c r="U1470">
        <f>IF(Table4[[#This Row],[InvoiceDate]]&lt;&gt;"",YEAR(Table4[[#This Row],[InvoiceDate]]),"")</f>
        <v>2013</v>
      </c>
    </row>
    <row r="1471" spans="1:21" x14ac:dyDescent="0.4">
      <c r="A1471" t="s">
        <v>1631</v>
      </c>
      <c r="B1471" t="s">
        <v>948</v>
      </c>
      <c r="C1471" t="s">
        <v>876</v>
      </c>
      <c r="D1471" s="1">
        <v>41358</v>
      </c>
      <c r="E1471" s="1">
        <v>41388</v>
      </c>
      <c r="F1471">
        <v>64.319999999999993</v>
      </c>
      <c r="H1471" t="s">
        <v>28</v>
      </c>
      <c r="I1471" s="1">
        <v>41358</v>
      </c>
      <c r="J1471">
        <v>1</v>
      </c>
      <c r="K1471" t="s">
        <v>837</v>
      </c>
      <c r="L1471">
        <v>406</v>
      </c>
      <c r="M1471" s="1">
        <v>41352</v>
      </c>
      <c r="N1471" t="s">
        <v>838</v>
      </c>
      <c r="O1471" t="s">
        <v>947</v>
      </c>
      <c r="P1471" t="s">
        <v>949</v>
      </c>
      <c r="Q1471" t="str">
        <f>IF(Table4[[#This Row],[DaysLate]]="","NA",IF(Table4[[#This Row],[DaysLate]]&lt;=0,"On Time",IF(Table4[[#This Row],[DaysLate]]&lt;=30,"1-30 Days",IF(Table4[[#This Row],[DaysLate]]&lt;=60,"30-60 Days",IF(Table4[[#This Row],[DaysLate]]&lt;=90,"60-90 Days","90+ Days")))))</f>
        <v>1-30 Days</v>
      </c>
      <c r="R1471">
        <f>IF(Table4[[#This Row],[DaysLate]]="","",IF(Table4[[#This Row],[DaysLate]]&gt;0,1,0))</f>
        <v>1</v>
      </c>
      <c r="S1471">
        <f>IF(Table4[[#This Row],[DisputedFlag]]="","",IF(Table4[[#This Row],[DisputedFlag]]="Yes",1,0))</f>
        <v>1</v>
      </c>
      <c r="T1471">
        <f>IF(Table4[[#This Row],[PaymentStatus]]="Open",1,0)</f>
        <v>0</v>
      </c>
      <c r="U1471">
        <f>IF(Table4[[#This Row],[InvoiceDate]]&lt;&gt;"",YEAR(Table4[[#This Row],[InvoiceDate]]),"")</f>
        <v>2013</v>
      </c>
    </row>
    <row r="1472" spans="1:21" x14ac:dyDescent="0.4">
      <c r="A1472" t="s">
        <v>1632</v>
      </c>
      <c r="B1472" t="s">
        <v>948</v>
      </c>
      <c r="C1472" t="s">
        <v>833</v>
      </c>
      <c r="D1472" s="1">
        <v>41449</v>
      </c>
      <c r="E1472" s="1">
        <v>41479</v>
      </c>
      <c r="F1472">
        <v>61.66</v>
      </c>
      <c r="H1472" t="s">
        <v>28</v>
      </c>
      <c r="I1472" s="1">
        <v>41449</v>
      </c>
      <c r="J1472">
        <v>0</v>
      </c>
      <c r="K1472" t="s">
        <v>834</v>
      </c>
      <c r="L1472">
        <v>391</v>
      </c>
      <c r="M1472" s="1">
        <v>41429</v>
      </c>
      <c r="N1472" t="s">
        <v>838</v>
      </c>
      <c r="O1472" t="s">
        <v>947</v>
      </c>
      <c r="P1472" t="s">
        <v>949</v>
      </c>
      <c r="Q1472" t="str">
        <f>IF(Table4[[#This Row],[DaysLate]]="","NA",IF(Table4[[#This Row],[DaysLate]]&lt;=0,"On Time",IF(Table4[[#This Row],[DaysLate]]&lt;=30,"1-30 Days",IF(Table4[[#This Row],[DaysLate]]&lt;=60,"30-60 Days",IF(Table4[[#This Row],[DaysLate]]&lt;=90,"60-90 Days","90+ Days")))))</f>
        <v>On Time</v>
      </c>
      <c r="R1472">
        <f>IF(Table4[[#This Row],[DaysLate]]="","",IF(Table4[[#This Row],[DaysLate]]&gt;0,1,0))</f>
        <v>0</v>
      </c>
      <c r="S1472">
        <f>IF(Table4[[#This Row],[DisputedFlag]]="","",IF(Table4[[#This Row],[DisputedFlag]]="Yes",1,0))</f>
        <v>0</v>
      </c>
      <c r="T1472">
        <f>IF(Table4[[#This Row],[PaymentStatus]]="Open",1,0)</f>
        <v>0</v>
      </c>
      <c r="U1472">
        <f>IF(Table4[[#This Row],[InvoiceDate]]&lt;&gt;"",YEAR(Table4[[#This Row],[InvoiceDate]]),"")</f>
        <v>2013</v>
      </c>
    </row>
    <row r="1473" spans="1:21" x14ac:dyDescent="0.4">
      <c r="A1473" t="s">
        <v>1633</v>
      </c>
      <c r="B1473" t="s">
        <v>948</v>
      </c>
      <c r="C1473" t="s">
        <v>925</v>
      </c>
      <c r="D1473" s="1">
        <v>41478</v>
      </c>
      <c r="E1473" s="1">
        <v>41508</v>
      </c>
      <c r="F1473">
        <v>56.03</v>
      </c>
      <c r="H1473" t="s">
        <v>28</v>
      </c>
      <c r="I1473" s="1">
        <v>41478</v>
      </c>
      <c r="J1473">
        <v>0</v>
      </c>
      <c r="K1473" t="s">
        <v>834</v>
      </c>
      <c r="L1473">
        <v>391</v>
      </c>
      <c r="M1473" s="1">
        <v>41527</v>
      </c>
      <c r="N1473" t="s">
        <v>835</v>
      </c>
      <c r="O1473" t="s">
        <v>947</v>
      </c>
      <c r="P1473" t="s">
        <v>949</v>
      </c>
      <c r="Q1473" t="str">
        <f>IF(Table4[[#This Row],[DaysLate]]="","NA",IF(Table4[[#This Row],[DaysLate]]&lt;=0,"On Time",IF(Table4[[#This Row],[DaysLate]]&lt;=30,"1-30 Days",IF(Table4[[#This Row],[DaysLate]]&lt;=60,"30-60 Days",IF(Table4[[#This Row],[DaysLate]]&lt;=90,"60-90 Days","90+ Days")))))</f>
        <v>On Time</v>
      </c>
      <c r="R1473">
        <f>IF(Table4[[#This Row],[DaysLate]]="","",IF(Table4[[#This Row],[DaysLate]]&gt;0,1,0))</f>
        <v>0</v>
      </c>
      <c r="S1473">
        <f>IF(Table4[[#This Row],[DisputedFlag]]="","",IF(Table4[[#This Row],[DisputedFlag]]="Yes",1,0))</f>
        <v>0</v>
      </c>
      <c r="T1473">
        <f>IF(Table4[[#This Row],[PaymentStatus]]="Open",1,0)</f>
        <v>0</v>
      </c>
      <c r="U1473">
        <f>IF(Table4[[#This Row],[InvoiceDate]]&lt;&gt;"",YEAR(Table4[[#This Row],[InvoiceDate]]),"")</f>
        <v>2013</v>
      </c>
    </row>
    <row r="1474" spans="1:21" x14ac:dyDescent="0.4">
      <c r="A1474" t="s">
        <v>1634</v>
      </c>
      <c r="B1474" t="s">
        <v>948</v>
      </c>
      <c r="C1474" t="s">
        <v>844</v>
      </c>
      <c r="D1474" s="1">
        <v>41392</v>
      </c>
      <c r="E1474" s="1">
        <v>41422</v>
      </c>
      <c r="F1474">
        <v>62.63</v>
      </c>
      <c r="H1474" t="s">
        <v>28</v>
      </c>
      <c r="I1474" s="1">
        <v>41392</v>
      </c>
      <c r="J1474">
        <v>4</v>
      </c>
      <c r="K1474" t="s">
        <v>834</v>
      </c>
      <c r="L1474">
        <v>770</v>
      </c>
      <c r="M1474" s="1">
        <v>41452</v>
      </c>
      <c r="N1474" t="s">
        <v>835</v>
      </c>
      <c r="O1474" t="s">
        <v>947</v>
      </c>
      <c r="P1474" t="s">
        <v>949</v>
      </c>
      <c r="Q1474" t="str">
        <f>IF(Table4[[#This Row],[DaysLate]]="","NA",IF(Table4[[#This Row],[DaysLate]]&lt;=0,"On Time",IF(Table4[[#This Row],[DaysLate]]&lt;=30,"1-30 Days",IF(Table4[[#This Row],[DaysLate]]&lt;=60,"30-60 Days",IF(Table4[[#This Row],[DaysLate]]&lt;=90,"60-90 Days","90+ Days")))))</f>
        <v>1-30 Days</v>
      </c>
      <c r="R1474">
        <f>IF(Table4[[#This Row],[DaysLate]]="","",IF(Table4[[#This Row],[DaysLate]]&gt;0,1,0))</f>
        <v>1</v>
      </c>
      <c r="S1474">
        <f>IF(Table4[[#This Row],[DisputedFlag]]="","",IF(Table4[[#This Row],[DisputedFlag]]="Yes",1,0))</f>
        <v>0</v>
      </c>
      <c r="T1474">
        <f>IF(Table4[[#This Row],[PaymentStatus]]="Open",1,0)</f>
        <v>0</v>
      </c>
      <c r="U1474">
        <f>IF(Table4[[#This Row],[InvoiceDate]]&lt;&gt;"",YEAR(Table4[[#This Row],[InvoiceDate]]),"")</f>
        <v>2013</v>
      </c>
    </row>
    <row r="1475" spans="1:21" x14ac:dyDescent="0.4">
      <c r="A1475" t="s">
        <v>1635</v>
      </c>
      <c r="B1475" t="s">
        <v>948</v>
      </c>
      <c r="C1475" t="s">
        <v>928</v>
      </c>
      <c r="D1475" s="1">
        <v>41614</v>
      </c>
      <c r="E1475" s="1">
        <v>41615</v>
      </c>
      <c r="F1475">
        <v>26.8</v>
      </c>
      <c r="H1475" t="s">
        <v>28</v>
      </c>
      <c r="I1475" s="1">
        <v>41614</v>
      </c>
      <c r="J1475">
        <v>0</v>
      </c>
      <c r="K1475" t="s">
        <v>834</v>
      </c>
      <c r="L1475">
        <v>897</v>
      </c>
      <c r="M1475" s="1">
        <v>41436</v>
      </c>
      <c r="N1475" t="s">
        <v>835</v>
      </c>
      <c r="O1475" t="s">
        <v>947</v>
      </c>
      <c r="P1475" t="s">
        <v>949</v>
      </c>
      <c r="Q1475" t="str">
        <f>IF(Table4[[#This Row],[DaysLate]]="","NA",IF(Table4[[#This Row],[DaysLate]]&lt;=0,"On Time",IF(Table4[[#This Row],[DaysLate]]&lt;=30,"1-30 Days",IF(Table4[[#This Row],[DaysLate]]&lt;=60,"30-60 Days",IF(Table4[[#This Row],[DaysLate]]&lt;=90,"60-90 Days","90+ Days")))))</f>
        <v>On Time</v>
      </c>
      <c r="R1475">
        <f>IF(Table4[[#This Row],[DaysLate]]="","",IF(Table4[[#This Row],[DaysLate]]&gt;0,1,0))</f>
        <v>0</v>
      </c>
      <c r="S1475">
        <f>IF(Table4[[#This Row],[DisputedFlag]]="","",IF(Table4[[#This Row],[DisputedFlag]]="Yes",1,0))</f>
        <v>0</v>
      </c>
      <c r="T1475">
        <f>IF(Table4[[#This Row],[PaymentStatus]]="Open",1,0)</f>
        <v>0</v>
      </c>
      <c r="U1475">
        <f>IF(Table4[[#This Row],[InvoiceDate]]&lt;&gt;"",YEAR(Table4[[#This Row],[InvoiceDate]]),"")</f>
        <v>2013</v>
      </c>
    </row>
    <row r="1476" spans="1:21" x14ac:dyDescent="0.4">
      <c r="A1476" t="s">
        <v>1636</v>
      </c>
      <c r="B1476" t="s">
        <v>948</v>
      </c>
      <c r="C1476" t="s">
        <v>905</v>
      </c>
      <c r="D1476" s="1">
        <v>41379</v>
      </c>
      <c r="E1476" s="1">
        <v>41409</v>
      </c>
      <c r="F1476">
        <v>55.33</v>
      </c>
      <c r="H1476" t="s">
        <v>28</v>
      </c>
      <c r="I1476" s="1">
        <v>41379</v>
      </c>
      <c r="J1476">
        <v>0</v>
      </c>
      <c r="K1476" t="s">
        <v>834</v>
      </c>
      <c r="L1476">
        <v>770</v>
      </c>
      <c r="M1476" s="1">
        <v>41337</v>
      </c>
      <c r="N1476" t="s">
        <v>838</v>
      </c>
      <c r="O1476" t="s">
        <v>947</v>
      </c>
      <c r="P1476" t="s">
        <v>949</v>
      </c>
      <c r="Q1476" t="str">
        <f>IF(Table4[[#This Row],[DaysLate]]="","NA",IF(Table4[[#This Row],[DaysLate]]&lt;=0,"On Time",IF(Table4[[#This Row],[DaysLate]]&lt;=30,"1-30 Days",IF(Table4[[#This Row],[DaysLate]]&lt;=60,"30-60 Days",IF(Table4[[#This Row],[DaysLate]]&lt;=90,"60-90 Days","90+ Days")))))</f>
        <v>On Time</v>
      </c>
      <c r="R1476">
        <f>IF(Table4[[#This Row],[DaysLate]]="","",IF(Table4[[#This Row],[DaysLate]]&gt;0,1,0))</f>
        <v>0</v>
      </c>
      <c r="S1476">
        <f>IF(Table4[[#This Row],[DisputedFlag]]="","",IF(Table4[[#This Row],[DisputedFlag]]="Yes",1,0))</f>
        <v>0</v>
      </c>
      <c r="T1476">
        <f>IF(Table4[[#This Row],[PaymentStatus]]="Open",1,0)</f>
        <v>0</v>
      </c>
      <c r="U1476">
        <f>IF(Table4[[#This Row],[InvoiceDate]]&lt;&gt;"",YEAR(Table4[[#This Row],[InvoiceDate]]),"")</f>
        <v>2013</v>
      </c>
    </row>
    <row r="1477" spans="1:21" x14ac:dyDescent="0.4">
      <c r="A1477" t="s">
        <v>1637</v>
      </c>
      <c r="B1477" t="s">
        <v>948</v>
      </c>
      <c r="C1477" t="s">
        <v>933</v>
      </c>
      <c r="D1477" s="1">
        <v>41210</v>
      </c>
      <c r="E1477" s="1">
        <v>41240</v>
      </c>
      <c r="F1477">
        <v>45.13</v>
      </c>
      <c r="H1477" t="s">
        <v>28</v>
      </c>
      <c r="I1477" s="1">
        <v>41210</v>
      </c>
      <c r="J1477">
        <v>0</v>
      </c>
      <c r="K1477" t="s">
        <v>834</v>
      </c>
      <c r="L1477">
        <v>897</v>
      </c>
      <c r="M1477" s="1">
        <v>41555</v>
      </c>
      <c r="N1477" t="s">
        <v>835</v>
      </c>
      <c r="O1477" t="s">
        <v>947</v>
      </c>
      <c r="P1477" t="s">
        <v>949</v>
      </c>
      <c r="Q1477" t="str">
        <f>IF(Table4[[#This Row],[DaysLate]]="","NA",IF(Table4[[#This Row],[DaysLate]]&lt;=0,"On Time",IF(Table4[[#This Row],[DaysLate]]&lt;=30,"1-30 Days",IF(Table4[[#This Row],[DaysLate]]&lt;=60,"30-60 Days",IF(Table4[[#This Row],[DaysLate]]&lt;=90,"60-90 Days","90+ Days")))))</f>
        <v>On Time</v>
      </c>
      <c r="R1477">
        <f>IF(Table4[[#This Row],[DaysLate]]="","",IF(Table4[[#This Row],[DaysLate]]&gt;0,1,0))</f>
        <v>0</v>
      </c>
      <c r="S1477">
        <f>IF(Table4[[#This Row],[DisputedFlag]]="","",IF(Table4[[#This Row],[DisputedFlag]]="Yes",1,0))</f>
        <v>0</v>
      </c>
      <c r="T1477">
        <f>IF(Table4[[#This Row],[PaymentStatus]]="Open",1,0)</f>
        <v>0</v>
      </c>
      <c r="U1477">
        <f>IF(Table4[[#This Row],[InvoiceDate]]&lt;&gt;"",YEAR(Table4[[#This Row],[InvoiceDate]]),"")</f>
        <v>2012</v>
      </c>
    </row>
    <row r="1478" spans="1:21" x14ac:dyDescent="0.4">
      <c r="A1478" t="s">
        <v>1638</v>
      </c>
      <c r="B1478" t="s">
        <v>948</v>
      </c>
      <c r="C1478" t="s">
        <v>851</v>
      </c>
      <c r="D1478" s="1">
        <v>41353</v>
      </c>
      <c r="E1478" s="1">
        <v>41383</v>
      </c>
      <c r="F1478">
        <v>49.9</v>
      </c>
      <c r="H1478" t="s">
        <v>28</v>
      </c>
      <c r="I1478" s="1">
        <v>41353</v>
      </c>
      <c r="J1478">
        <v>0</v>
      </c>
      <c r="K1478" t="s">
        <v>834</v>
      </c>
      <c r="L1478">
        <v>818</v>
      </c>
      <c r="M1478" s="1">
        <v>41234</v>
      </c>
      <c r="N1478" t="s">
        <v>838</v>
      </c>
      <c r="O1478" t="s">
        <v>947</v>
      </c>
      <c r="P1478" t="s">
        <v>949</v>
      </c>
      <c r="Q1478" t="str">
        <f>IF(Table4[[#This Row],[DaysLate]]="","NA",IF(Table4[[#This Row],[DaysLate]]&lt;=0,"On Time",IF(Table4[[#This Row],[DaysLate]]&lt;=30,"1-30 Days",IF(Table4[[#This Row],[DaysLate]]&lt;=60,"30-60 Days",IF(Table4[[#This Row],[DaysLate]]&lt;=90,"60-90 Days","90+ Days")))))</f>
        <v>On Time</v>
      </c>
      <c r="R1478">
        <f>IF(Table4[[#This Row],[DaysLate]]="","",IF(Table4[[#This Row],[DaysLate]]&gt;0,1,0))</f>
        <v>0</v>
      </c>
      <c r="S1478">
        <f>IF(Table4[[#This Row],[DisputedFlag]]="","",IF(Table4[[#This Row],[DisputedFlag]]="Yes",1,0))</f>
        <v>0</v>
      </c>
      <c r="T1478">
        <f>IF(Table4[[#This Row],[PaymentStatus]]="Open",1,0)</f>
        <v>0</v>
      </c>
      <c r="U1478">
        <f>IF(Table4[[#This Row],[InvoiceDate]]&lt;&gt;"",YEAR(Table4[[#This Row],[InvoiceDate]]),"")</f>
        <v>2013</v>
      </c>
    </row>
    <row r="1479" spans="1:21" x14ac:dyDescent="0.4">
      <c r="A1479" t="s">
        <v>1639</v>
      </c>
      <c r="B1479" t="s">
        <v>948</v>
      </c>
      <c r="C1479" t="s">
        <v>915</v>
      </c>
      <c r="D1479" s="1">
        <v>40924</v>
      </c>
      <c r="E1479" s="1">
        <v>40954</v>
      </c>
      <c r="F1479">
        <v>87.78</v>
      </c>
      <c r="H1479" t="s">
        <v>28</v>
      </c>
      <c r="I1479" s="1">
        <v>40924</v>
      </c>
      <c r="J1479">
        <v>5</v>
      </c>
      <c r="K1479" t="s">
        <v>834</v>
      </c>
      <c r="L1479">
        <v>406</v>
      </c>
      <c r="M1479" s="1">
        <v>41258</v>
      </c>
      <c r="N1479" t="s">
        <v>835</v>
      </c>
      <c r="O1479" t="s">
        <v>947</v>
      </c>
      <c r="P1479" t="s">
        <v>949</v>
      </c>
      <c r="Q1479" t="str">
        <f>IF(Table4[[#This Row],[DaysLate]]="","NA",IF(Table4[[#This Row],[DaysLate]]&lt;=0,"On Time",IF(Table4[[#This Row],[DaysLate]]&lt;=30,"1-30 Days",IF(Table4[[#This Row],[DaysLate]]&lt;=60,"30-60 Days",IF(Table4[[#This Row],[DaysLate]]&lt;=90,"60-90 Days","90+ Days")))))</f>
        <v>1-30 Days</v>
      </c>
      <c r="R1479">
        <f>IF(Table4[[#This Row],[DaysLate]]="","",IF(Table4[[#This Row],[DaysLate]]&gt;0,1,0))</f>
        <v>1</v>
      </c>
      <c r="S1479">
        <f>IF(Table4[[#This Row],[DisputedFlag]]="","",IF(Table4[[#This Row],[DisputedFlag]]="Yes",1,0))</f>
        <v>0</v>
      </c>
      <c r="T1479">
        <f>IF(Table4[[#This Row],[PaymentStatus]]="Open",1,0)</f>
        <v>0</v>
      </c>
      <c r="U1479">
        <f>IF(Table4[[#This Row],[InvoiceDate]]&lt;&gt;"",YEAR(Table4[[#This Row],[InvoiceDate]]),"")</f>
        <v>2012</v>
      </c>
    </row>
    <row r="1480" spans="1:21" x14ac:dyDescent="0.4">
      <c r="A1480" t="s">
        <v>1640</v>
      </c>
      <c r="B1480" t="s">
        <v>948</v>
      </c>
      <c r="C1480" t="s">
        <v>895</v>
      </c>
      <c r="D1480" s="1">
        <v>40946</v>
      </c>
      <c r="E1480" s="1">
        <v>40916</v>
      </c>
      <c r="F1480">
        <v>89.14</v>
      </c>
      <c r="H1480" t="s">
        <v>28</v>
      </c>
      <c r="I1480" s="1">
        <v>40946</v>
      </c>
      <c r="J1480">
        <v>0</v>
      </c>
      <c r="K1480" t="s">
        <v>834</v>
      </c>
      <c r="L1480">
        <v>391</v>
      </c>
      <c r="M1480" s="1">
        <v>41532</v>
      </c>
      <c r="N1480" t="s">
        <v>835</v>
      </c>
      <c r="O1480" t="s">
        <v>947</v>
      </c>
      <c r="P1480" t="s">
        <v>949</v>
      </c>
      <c r="Q1480" t="str">
        <f>IF(Table4[[#This Row],[DaysLate]]="","NA",IF(Table4[[#This Row],[DaysLate]]&lt;=0,"On Time",IF(Table4[[#This Row],[DaysLate]]&lt;=30,"1-30 Days",IF(Table4[[#This Row],[DaysLate]]&lt;=60,"30-60 Days",IF(Table4[[#This Row],[DaysLate]]&lt;=90,"60-90 Days","90+ Days")))))</f>
        <v>On Time</v>
      </c>
      <c r="R1480">
        <f>IF(Table4[[#This Row],[DaysLate]]="","",IF(Table4[[#This Row],[DaysLate]]&gt;0,1,0))</f>
        <v>0</v>
      </c>
      <c r="S1480">
        <f>IF(Table4[[#This Row],[DisputedFlag]]="","",IF(Table4[[#This Row],[DisputedFlag]]="Yes",1,0))</f>
        <v>0</v>
      </c>
      <c r="T1480">
        <f>IF(Table4[[#This Row],[PaymentStatus]]="Open",1,0)</f>
        <v>0</v>
      </c>
      <c r="U1480">
        <f>IF(Table4[[#This Row],[InvoiceDate]]&lt;&gt;"",YEAR(Table4[[#This Row],[InvoiceDate]]),"")</f>
        <v>2012</v>
      </c>
    </row>
    <row r="1481" spans="1:21" x14ac:dyDescent="0.4">
      <c r="A1481" t="s">
        <v>1641</v>
      </c>
      <c r="B1481" t="s">
        <v>948</v>
      </c>
      <c r="C1481" t="s">
        <v>912</v>
      </c>
      <c r="D1481" s="1">
        <v>41336</v>
      </c>
      <c r="E1481" s="1">
        <v>41309</v>
      </c>
      <c r="F1481">
        <v>79.739999999999995</v>
      </c>
      <c r="H1481" t="s">
        <v>28</v>
      </c>
      <c r="I1481" s="1">
        <v>41336</v>
      </c>
      <c r="J1481">
        <v>0</v>
      </c>
      <c r="K1481" t="s">
        <v>834</v>
      </c>
      <c r="L1481">
        <v>406</v>
      </c>
      <c r="M1481" s="1">
        <v>41605</v>
      </c>
      <c r="N1481" t="s">
        <v>835</v>
      </c>
      <c r="O1481" t="s">
        <v>947</v>
      </c>
      <c r="P1481" t="s">
        <v>949</v>
      </c>
      <c r="Q1481" t="str">
        <f>IF(Table4[[#This Row],[DaysLate]]="","NA",IF(Table4[[#This Row],[DaysLate]]&lt;=0,"On Time",IF(Table4[[#This Row],[DaysLate]]&lt;=30,"1-30 Days",IF(Table4[[#This Row],[DaysLate]]&lt;=60,"30-60 Days",IF(Table4[[#This Row],[DaysLate]]&lt;=90,"60-90 Days","90+ Days")))))</f>
        <v>On Time</v>
      </c>
      <c r="R1481">
        <f>IF(Table4[[#This Row],[DaysLate]]="","",IF(Table4[[#This Row],[DaysLate]]&gt;0,1,0))</f>
        <v>0</v>
      </c>
      <c r="S1481">
        <f>IF(Table4[[#This Row],[DisputedFlag]]="","",IF(Table4[[#This Row],[DisputedFlag]]="Yes",1,0))</f>
        <v>0</v>
      </c>
      <c r="T1481">
        <f>IF(Table4[[#This Row],[PaymentStatus]]="Open",1,0)</f>
        <v>0</v>
      </c>
      <c r="U1481">
        <f>IF(Table4[[#This Row],[InvoiceDate]]&lt;&gt;"",YEAR(Table4[[#This Row],[InvoiceDate]]),"")</f>
        <v>2013</v>
      </c>
    </row>
    <row r="1482" spans="1:21" x14ac:dyDescent="0.4">
      <c r="A1482" t="s">
        <v>1642</v>
      </c>
      <c r="B1482" t="s">
        <v>948</v>
      </c>
      <c r="C1482" t="s">
        <v>914</v>
      </c>
      <c r="D1482" s="1">
        <v>40958</v>
      </c>
      <c r="E1482" s="1">
        <v>40988</v>
      </c>
      <c r="F1482">
        <v>62.85</v>
      </c>
      <c r="H1482" t="s">
        <v>28</v>
      </c>
      <c r="I1482" s="1">
        <v>40958</v>
      </c>
      <c r="J1482">
        <v>5</v>
      </c>
      <c r="K1482" t="s">
        <v>834</v>
      </c>
      <c r="L1482">
        <v>391</v>
      </c>
      <c r="M1482" s="1">
        <v>41445</v>
      </c>
      <c r="N1482" t="s">
        <v>835</v>
      </c>
      <c r="O1482" t="s">
        <v>947</v>
      </c>
      <c r="P1482" t="s">
        <v>949</v>
      </c>
      <c r="Q1482" t="str">
        <f>IF(Table4[[#This Row],[DaysLate]]="","NA",IF(Table4[[#This Row],[DaysLate]]&lt;=0,"On Time",IF(Table4[[#This Row],[DaysLate]]&lt;=30,"1-30 Days",IF(Table4[[#This Row],[DaysLate]]&lt;=60,"30-60 Days",IF(Table4[[#This Row],[DaysLate]]&lt;=90,"60-90 Days","90+ Days")))))</f>
        <v>1-30 Days</v>
      </c>
      <c r="R1482">
        <f>IF(Table4[[#This Row],[DaysLate]]="","",IF(Table4[[#This Row],[DaysLate]]&gt;0,1,0))</f>
        <v>1</v>
      </c>
      <c r="S1482">
        <f>IF(Table4[[#This Row],[DisputedFlag]]="","",IF(Table4[[#This Row],[DisputedFlag]]="Yes",1,0))</f>
        <v>0</v>
      </c>
      <c r="T1482">
        <f>IF(Table4[[#This Row],[PaymentStatus]]="Open",1,0)</f>
        <v>0</v>
      </c>
      <c r="U1482">
        <f>IF(Table4[[#This Row],[InvoiceDate]]&lt;&gt;"",YEAR(Table4[[#This Row],[InvoiceDate]]),"")</f>
        <v>2012</v>
      </c>
    </row>
    <row r="1483" spans="1:21" x14ac:dyDescent="0.4">
      <c r="A1483" t="s">
        <v>1643</v>
      </c>
      <c r="B1483" t="s">
        <v>948</v>
      </c>
      <c r="C1483" t="s">
        <v>884</v>
      </c>
      <c r="D1483" s="1">
        <v>41382</v>
      </c>
      <c r="E1483" s="1">
        <v>41412</v>
      </c>
      <c r="F1483">
        <v>50.37</v>
      </c>
      <c r="H1483" t="s">
        <v>28</v>
      </c>
      <c r="I1483" s="1">
        <v>41382</v>
      </c>
      <c r="J1483">
        <v>0</v>
      </c>
      <c r="K1483" t="s">
        <v>834</v>
      </c>
      <c r="L1483">
        <v>406</v>
      </c>
      <c r="M1483" s="1">
        <v>41145</v>
      </c>
      <c r="N1483" t="s">
        <v>838</v>
      </c>
      <c r="O1483" t="s">
        <v>947</v>
      </c>
      <c r="P1483" t="s">
        <v>949</v>
      </c>
      <c r="Q1483" t="str">
        <f>IF(Table4[[#This Row],[DaysLate]]="","NA",IF(Table4[[#This Row],[DaysLate]]&lt;=0,"On Time",IF(Table4[[#This Row],[DaysLate]]&lt;=30,"1-30 Days",IF(Table4[[#This Row],[DaysLate]]&lt;=60,"30-60 Days",IF(Table4[[#This Row],[DaysLate]]&lt;=90,"60-90 Days","90+ Days")))))</f>
        <v>On Time</v>
      </c>
      <c r="R1483">
        <f>IF(Table4[[#This Row],[DaysLate]]="","",IF(Table4[[#This Row],[DaysLate]]&gt;0,1,0))</f>
        <v>0</v>
      </c>
      <c r="S1483">
        <f>IF(Table4[[#This Row],[DisputedFlag]]="","",IF(Table4[[#This Row],[DisputedFlag]]="Yes",1,0))</f>
        <v>0</v>
      </c>
      <c r="T1483">
        <f>IF(Table4[[#This Row],[PaymentStatus]]="Open",1,0)</f>
        <v>0</v>
      </c>
      <c r="U1483">
        <f>IF(Table4[[#This Row],[InvoiceDate]]&lt;&gt;"",YEAR(Table4[[#This Row],[InvoiceDate]]),"")</f>
        <v>2013</v>
      </c>
    </row>
    <row r="1484" spans="1:21" x14ac:dyDescent="0.4">
      <c r="A1484" t="s">
        <v>1644</v>
      </c>
      <c r="B1484" t="s">
        <v>948</v>
      </c>
      <c r="C1484" t="s">
        <v>893</v>
      </c>
      <c r="D1484" s="1">
        <v>41575</v>
      </c>
      <c r="E1484" s="1">
        <v>41605</v>
      </c>
      <c r="F1484">
        <v>54.07</v>
      </c>
      <c r="H1484" t="s">
        <v>28</v>
      </c>
      <c r="I1484" s="1">
        <v>41575</v>
      </c>
      <c r="J1484">
        <v>0</v>
      </c>
      <c r="K1484" t="s">
        <v>834</v>
      </c>
      <c r="L1484">
        <v>391</v>
      </c>
      <c r="M1484" s="1">
        <v>41080</v>
      </c>
      <c r="N1484" t="s">
        <v>838</v>
      </c>
      <c r="O1484" t="s">
        <v>947</v>
      </c>
      <c r="P1484" t="s">
        <v>949</v>
      </c>
      <c r="Q1484" t="str">
        <f>IF(Table4[[#This Row],[DaysLate]]="","NA",IF(Table4[[#This Row],[DaysLate]]&lt;=0,"On Time",IF(Table4[[#This Row],[DaysLate]]&lt;=30,"1-30 Days",IF(Table4[[#This Row],[DaysLate]]&lt;=60,"30-60 Days",IF(Table4[[#This Row],[DaysLate]]&lt;=90,"60-90 Days","90+ Days")))))</f>
        <v>On Time</v>
      </c>
      <c r="R1484">
        <f>IF(Table4[[#This Row],[DaysLate]]="","",IF(Table4[[#This Row],[DaysLate]]&gt;0,1,0))</f>
        <v>0</v>
      </c>
      <c r="S1484">
        <f>IF(Table4[[#This Row],[DisputedFlag]]="","",IF(Table4[[#This Row],[DisputedFlag]]="Yes",1,0))</f>
        <v>0</v>
      </c>
      <c r="T1484">
        <f>IF(Table4[[#This Row],[PaymentStatus]]="Open",1,0)</f>
        <v>0</v>
      </c>
      <c r="U1484">
        <f>IF(Table4[[#This Row],[InvoiceDate]]&lt;&gt;"",YEAR(Table4[[#This Row],[InvoiceDate]]),"")</f>
        <v>2013</v>
      </c>
    </row>
    <row r="1485" spans="1:21" x14ac:dyDescent="0.4">
      <c r="A1485" t="s">
        <v>1645</v>
      </c>
      <c r="B1485" t="s">
        <v>948</v>
      </c>
      <c r="C1485" t="s">
        <v>865</v>
      </c>
      <c r="D1485" s="1">
        <v>41105</v>
      </c>
      <c r="E1485" s="1">
        <v>41135</v>
      </c>
      <c r="F1485">
        <v>61.48</v>
      </c>
      <c r="H1485" t="s">
        <v>28</v>
      </c>
      <c r="I1485" s="1">
        <v>41105</v>
      </c>
      <c r="J1485">
        <v>0</v>
      </c>
      <c r="K1485" t="s">
        <v>834</v>
      </c>
      <c r="L1485">
        <v>391</v>
      </c>
      <c r="M1485" s="1">
        <v>41180</v>
      </c>
      <c r="N1485" t="s">
        <v>835</v>
      </c>
      <c r="O1485" t="s">
        <v>947</v>
      </c>
      <c r="P1485" t="s">
        <v>949</v>
      </c>
      <c r="Q1485" t="str">
        <f>IF(Table4[[#This Row],[DaysLate]]="","NA",IF(Table4[[#This Row],[DaysLate]]&lt;=0,"On Time",IF(Table4[[#This Row],[DaysLate]]&lt;=30,"1-30 Days",IF(Table4[[#This Row],[DaysLate]]&lt;=60,"30-60 Days",IF(Table4[[#This Row],[DaysLate]]&lt;=90,"60-90 Days","90+ Days")))))</f>
        <v>On Time</v>
      </c>
      <c r="R1485">
        <f>IF(Table4[[#This Row],[DaysLate]]="","",IF(Table4[[#This Row],[DaysLate]]&gt;0,1,0))</f>
        <v>0</v>
      </c>
      <c r="S1485">
        <f>IF(Table4[[#This Row],[DisputedFlag]]="","",IF(Table4[[#This Row],[DisputedFlag]]="Yes",1,0))</f>
        <v>0</v>
      </c>
      <c r="T1485">
        <f>IF(Table4[[#This Row],[PaymentStatus]]="Open",1,0)</f>
        <v>0</v>
      </c>
      <c r="U1485">
        <f>IF(Table4[[#This Row],[InvoiceDate]]&lt;&gt;"",YEAR(Table4[[#This Row],[InvoiceDate]]),"")</f>
        <v>2012</v>
      </c>
    </row>
    <row r="1486" spans="1:21" x14ac:dyDescent="0.4">
      <c r="A1486" t="s">
        <v>1646</v>
      </c>
      <c r="B1486" t="s">
        <v>948</v>
      </c>
      <c r="C1486" t="s">
        <v>839</v>
      </c>
      <c r="D1486" s="1">
        <v>41418</v>
      </c>
      <c r="E1486" s="1">
        <v>41448</v>
      </c>
      <c r="F1486">
        <v>61.45</v>
      </c>
      <c r="H1486" t="s">
        <v>28</v>
      </c>
      <c r="I1486" s="1">
        <v>41418</v>
      </c>
      <c r="J1486">
        <v>0</v>
      </c>
      <c r="K1486" t="s">
        <v>834</v>
      </c>
      <c r="L1486">
        <v>391</v>
      </c>
      <c r="M1486" s="1">
        <v>40934</v>
      </c>
      <c r="N1486" t="s">
        <v>838</v>
      </c>
      <c r="O1486" t="s">
        <v>947</v>
      </c>
      <c r="P1486" t="s">
        <v>949</v>
      </c>
      <c r="Q1486" t="str">
        <f>IF(Table4[[#This Row],[DaysLate]]="","NA",IF(Table4[[#This Row],[DaysLate]]&lt;=0,"On Time",IF(Table4[[#This Row],[DaysLate]]&lt;=30,"1-30 Days",IF(Table4[[#This Row],[DaysLate]]&lt;=60,"30-60 Days",IF(Table4[[#This Row],[DaysLate]]&lt;=90,"60-90 Days","90+ Days")))))</f>
        <v>On Time</v>
      </c>
      <c r="R1486">
        <f>IF(Table4[[#This Row],[DaysLate]]="","",IF(Table4[[#This Row],[DaysLate]]&gt;0,1,0))</f>
        <v>0</v>
      </c>
      <c r="S1486">
        <f>IF(Table4[[#This Row],[DisputedFlag]]="","",IF(Table4[[#This Row],[DisputedFlag]]="Yes",1,0))</f>
        <v>0</v>
      </c>
      <c r="T1486">
        <f>IF(Table4[[#This Row],[PaymentStatus]]="Open",1,0)</f>
        <v>0</v>
      </c>
      <c r="U1486">
        <f>IF(Table4[[#This Row],[InvoiceDate]]&lt;&gt;"",YEAR(Table4[[#This Row],[InvoiceDate]]),"")</f>
        <v>2013</v>
      </c>
    </row>
    <row r="1487" spans="1:21" x14ac:dyDescent="0.4">
      <c r="A1487" t="s">
        <v>1647</v>
      </c>
      <c r="B1487" t="s">
        <v>948</v>
      </c>
      <c r="C1487" t="s">
        <v>906</v>
      </c>
      <c r="D1487" s="1">
        <v>40936</v>
      </c>
      <c r="E1487" s="1">
        <v>40966</v>
      </c>
      <c r="F1487">
        <v>74.25</v>
      </c>
      <c r="H1487" t="s">
        <v>28</v>
      </c>
      <c r="I1487" s="1">
        <v>40936</v>
      </c>
      <c r="J1487">
        <v>0</v>
      </c>
      <c r="K1487" t="s">
        <v>834</v>
      </c>
      <c r="L1487">
        <v>391</v>
      </c>
      <c r="M1487" s="1">
        <v>41021</v>
      </c>
      <c r="N1487" t="s">
        <v>835</v>
      </c>
      <c r="O1487" t="s">
        <v>947</v>
      </c>
      <c r="P1487" t="s">
        <v>949</v>
      </c>
      <c r="Q1487" t="str">
        <f>IF(Table4[[#This Row],[DaysLate]]="","NA",IF(Table4[[#This Row],[DaysLate]]&lt;=0,"On Time",IF(Table4[[#This Row],[DaysLate]]&lt;=30,"1-30 Days",IF(Table4[[#This Row],[DaysLate]]&lt;=60,"30-60 Days",IF(Table4[[#This Row],[DaysLate]]&lt;=90,"60-90 Days","90+ Days")))))</f>
        <v>On Time</v>
      </c>
      <c r="R1487">
        <f>IF(Table4[[#This Row],[DaysLate]]="","",IF(Table4[[#This Row],[DaysLate]]&gt;0,1,0))</f>
        <v>0</v>
      </c>
      <c r="S1487">
        <f>IF(Table4[[#This Row],[DisputedFlag]]="","",IF(Table4[[#This Row],[DisputedFlag]]="Yes",1,0))</f>
        <v>0</v>
      </c>
      <c r="T1487">
        <f>IF(Table4[[#This Row],[PaymentStatus]]="Open",1,0)</f>
        <v>0</v>
      </c>
      <c r="U1487">
        <f>IF(Table4[[#This Row],[InvoiceDate]]&lt;&gt;"",YEAR(Table4[[#This Row],[InvoiceDate]]),"")</f>
        <v>2012</v>
      </c>
    </row>
    <row r="1488" spans="1:21" x14ac:dyDescent="0.4">
      <c r="A1488" t="s">
        <v>1648</v>
      </c>
      <c r="B1488" t="s">
        <v>948</v>
      </c>
      <c r="C1488" t="s">
        <v>901</v>
      </c>
      <c r="D1488" s="1">
        <v>41234</v>
      </c>
      <c r="E1488" s="1">
        <v>41264</v>
      </c>
      <c r="F1488">
        <v>33.36</v>
      </c>
      <c r="H1488" t="s">
        <v>28</v>
      </c>
      <c r="I1488" s="1">
        <v>41234</v>
      </c>
      <c r="J1488">
        <v>0</v>
      </c>
      <c r="K1488" t="s">
        <v>834</v>
      </c>
      <c r="L1488">
        <v>770</v>
      </c>
      <c r="M1488" s="1">
        <v>41222</v>
      </c>
      <c r="N1488" t="s">
        <v>838</v>
      </c>
      <c r="O1488" t="s">
        <v>947</v>
      </c>
      <c r="P1488" t="s">
        <v>949</v>
      </c>
      <c r="Q1488" t="str">
        <f>IF(Table4[[#This Row],[DaysLate]]="","NA",IF(Table4[[#This Row],[DaysLate]]&lt;=0,"On Time",IF(Table4[[#This Row],[DaysLate]]&lt;=30,"1-30 Days",IF(Table4[[#This Row],[DaysLate]]&lt;=60,"30-60 Days",IF(Table4[[#This Row],[DaysLate]]&lt;=90,"60-90 Days","90+ Days")))))</f>
        <v>On Time</v>
      </c>
      <c r="R1488">
        <f>IF(Table4[[#This Row],[DaysLate]]="","",IF(Table4[[#This Row],[DaysLate]]&gt;0,1,0))</f>
        <v>0</v>
      </c>
      <c r="S1488">
        <f>IF(Table4[[#This Row],[DisputedFlag]]="","",IF(Table4[[#This Row],[DisputedFlag]]="Yes",1,0))</f>
        <v>0</v>
      </c>
      <c r="T1488">
        <f>IF(Table4[[#This Row],[PaymentStatus]]="Open",1,0)</f>
        <v>0</v>
      </c>
      <c r="U1488">
        <f>IF(Table4[[#This Row],[InvoiceDate]]&lt;&gt;"",YEAR(Table4[[#This Row],[InvoiceDate]]),"")</f>
        <v>2012</v>
      </c>
    </row>
    <row r="1489" spans="1:21" x14ac:dyDescent="0.4">
      <c r="A1489" t="s">
        <v>1649</v>
      </c>
      <c r="B1489" t="s">
        <v>948</v>
      </c>
      <c r="C1489" t="s">
        <v>917</v>
      </c>
      <c r="D1489" s="1">
        <v>41187</v>
      </c>
      <c r="E1489" s="1">
        <v>41158</v>
      </c>
      <c r="F1489">
        <v>68.209999999999994</v>
      </c>
      <c r="H1489" t="s">
        <v>28</v>
      </c>
      <c r="I1489" s="1">
        <v>41187</v>
      </c>
      <c r="J1489">
        <v>14</v>
      </c>
      <c r="K1489" t="s">
        <v>837</v>
      </c>
      <c r="L1489">
        <v>818</v>
      </c>
      <c r="M1489" s="1">
        <v>41515</v>
      </c>
      <c r="N1489" t="s">
        <v>835</v>
      </c>
      <c r="O1489" t="s">
        <v>947</v>
      </c>
      <c r="P1489" t="s">
        <v>949</v>
      </c>
      <c r="Q1489" t="str">
        <f>IF(Table4[[#This Row],[DaysLate]]="","NA",IF(Table4[[#This Row],[DaysLate]]&lt;=0,"On Time",IF(Table4[[#This Row],[DaysLate]]&lt;=30,"1-30 Days",IF(Table4[[#This Row],[DaysLate]]&lt;=60,"30-60 Days",IF(Table4[[#This Row],[DaysLate]]&lt;=90,"60-90 Days","90+ Days")))))</f>
        <v>1-30 Days</v>
      </c>
      <c r="R1489">
        <f>IF(Table4[[#This Row],[DaysLate]]="","",IF(Table4[[#This Row],[DaysLate]]&gt;0,1,0))</f>
        <v>1</v>
      </c>
      <c r="S1489">
        <f>IF(Table4[[#This Row],[DisputedFlag]]="","",IF(Table4[[#This Row],[DisputedFlag]]="Yes",1,0))</f>
        <v>1</v>
      </c>
      <c r="T1489">
        <f>IF(Table4[[#This Row],[PaymentStatus]]="Open",1,0)</f>
        <v>0</v>
      </c>
      <c r="U1489">
        <f>IF(Table4[[#This Row],[InvoiceDate]]&lt;&gt;"",YEAR(Table4[[#This Row],[InvoiceDate]]),"")</f>
        <v>2012</v>
      </c>
    </row>
    <row r="1490" spans="1:21" x14ac:dyDescent="0.4">
      <c r="A1490" t="s">
        <v>1650</v>
      </c>
      <c r="B1490" t="s">
        <v>948</v>
      </c>
      <c r="C1490" t="s">
        <v>850</v>
      </c>
      <c r="D1490" s="1">
        <v>41306</v>
      </c>
      <c r="E1490" s="1">
        <v>41276</v>
      </c>
      <c r="F1490">
        <v>49.59</v>
      </c>
      <c r="H1490" t="s">
        <v>28</v>
      </c>
      <c r="I1490" s="1">
        <v>41306</v>
      </c>
      <c r="J1490">
        <v>5</v>
      </c>
      <c r="K1490" t="s">
        <v>834</v>
      </c>
      <c r="L1490">
        <v>406</v>
      </c>
      <c r="M1490" s="1">
        <v>41401</v>
      </c>
      <c r="N1490" t="s">
        <v>835</v>
      </c>
      <c r="O1490" t="s">
        <v>947</v>
      </c>
      <c r="P1490" t="s">
        <v>949</v>
      </c>
      <c r="Q1490" t="str">
        <f>IF(Table4[[#This Row],[DaysLate]]="","NA",IF(Table4[[#This Row],[DaysLate]]&lt;=0,"On Time",IF(Table4[[#This Row],[DaysLate]]&lt;=30,"1-30 Days",IF(Table4[[#This Row],[DaysLate]]&lt;=60,"30-60 Days",IF(Table4[[#This Row],[DaysLate]]&lt;=90,"60-90 Days","90+ Days")))))</f>
        <v>1-30 Days</v>
      </c>
      <c r="R1490">
        <f>IF(Table4[[#This Row],[DaysLate]]="","",IF(Table4[[#This Row],[DaysLate]]&gt;0,1,0))</f>
        <v>1</v>
      </c>
      <c r="S1490">
        <f>IF(Table4[[#This Row],[DisputedFlag]]="","",IF(Table4[[#This Row],[DisputedFlag]]="Yes",1,0))</f>
        <v>0</v>
      </c>
      <c r="T1490">
        <f>IF(Table4[[#This Row],[PaymentStatus]]="Open",1,0)</f>
        <v>0</v>
      </c>
      <c r="U1490">
        <f>IF(Table4[[#This Row],[InvoiceDate]]&lt;&gt;"",YEAR(Table4[[#This Row],[InvoiceDate]]),"")</f>
        <v>2013</v>
      </c>
    </row>
    <row r="1491" spans="1:21" x14ac:dyDescent="0.4">
      <c r="A1491" t="s">
        <v>1651</v>
      </c>
      <c r="B1491" t="s">
        <v>948</v>
      </c>
      <c r="C1491" t="s">
        <v>888</v>
      </c>
      <c r="D1491" s="1">
        <v>41087</v>
      </c>
      <c r="E1491" s="1">
        <v>41117</v>
      </c>
      <c r="F1491">
        <v>45.75</v>
      </c>
      <c r="H1491" t="s">
        <v>28</v>
      </c>
      <c r="I1491" s="1">
        <v>41087</v>
      </c>
      <c r="J1491">
        <v>4</v>
      </c>
      <c r="K1491" t="s">
        <v>834</v>
      </c>
      <c r="L1491">
        <v>770</v>
      </c>
      <c r="M1491" s="1">
        <v>40986</v>
      </c>
      <c r="N1491" t="s">
        <v>838</v>
      </c>
      <c r="O1491" t="s">
        <v>947</v>
      </c>
      <c r="P1491" t="s">
        <v>949</v>
      </c>
      <c r="Q1491" t="str">
        <f>IF(Table4[[#This Row],[DaysLate]]="","NA",IF(Table4[[#This Row],[DaysLate]]&lt;=0,"On Time",IF(Table4[[#This Row],[DaysLate]]&lt;=30,"1-30 Days",IF(Table4[[#This Row],[DaysLate]]&lt;=60,"30-60 Days",IF(Table4[[#This Row],[DaysLate]]&lt;=90,"60-90 Days","90+ Days")))))</f>
        <v>1-30 Days</v>
      </c>
      <c r="R1491">
        <f>IF(Table4[[#This Row],[DaysLate]]="","",IF(Table4[[#This Row],[DaysLate]]&gt;0,1,0))</f>
        <v>1</v>
      </c>
      <c r="S1491">
        <f>IF(Table4[[#This Row],[DisputedFlag]]="","",IF(Table4[[#This Row],[DisputedFlag]]="Yes",1,0))</f>
        <v>0</v>
      </c>
      <c r="T1491">
        <f>IF(Table4[[#This Row],[PaymentStatus]]="Open",1,0)</f>
        <v>0</v>
      </c>
      <c r="U1491">
        <f>IF(Table4[[#This Row],[InvoiceDate]]&lt;&gt;"",YEAR(Table4[[#This Row],[InvoiceDate]]),"")</f>
        <v>2012</v>
      </c>
    </row>
    <row r="1492" spans="1:21" x14ac:dyDescent="0.4">
      <c r="A1492" t="s">
        <v>1652</v>
      </c>
      <c r="B1492" t="s">
        <v>948</v>
      </c>
      <c r="C1492" t="s">
        <v>840</v>
      </c>
      <c r="D1492" s="1">
        <v>40994</v>
      </c>
      <c r="E1492" s="1">
        <v>41024</v>
      </c>
      <c r="F1492">
        <v>95.94</v>
      </c>
      <c r="H1492" t="s">
        <v>28</v>
      </c>
      <c r="I1492" s="1">
        <v>40994</v>
      </c>
      <c r="J1492">
        <v>11</v>
      </c>
      <c r="K1492" t="s">
        <v>834</v>
      </c>
      <c r="L1492">
        <v>406</v>
      </c>
      <c r="M1492" s="1">
        <v>41064</v>
      </c>
      <c r="N1492" t="s">
        <v>835</v>
      </c>
      <c r="O1492" t="s">
        <v>947</v>
      </c>
      <c r="P1492" t="s">
        <v>949</v>
      </c>
      <c r="Q1492" t="str">
        <f>IF(Table4[[#This Row],[DaysLate]]="","NA",IF(Table4[[#This Row],[DaysLate]]&lt;=0,"On Time",IF(Table4[[#This Row],[DaysLate]]&lt;=30,"1-30 Days",IF(Table4[[#This Row],[DaysLate]]&lt;=60,"30-60 Days",IF(Table4[[#This Row],[DaysLate]]&lt;=90,"60-90 Days","90+ Days")))))</f>
        <v>1-30 Days</v>
      </c>
      <c r="R1492">
        <f>IF(Table4[[#This Row],[DaysLate]]="","",IF(Table4[[#This Row],[DaysLate]]&gt;0,1,0))</f>
        <v>1</v>
      </c>
      <c r="S1492">
        <f>IF(Table4[[#This Row],[DisputedFlag]]="","",IF(Table4[[#This Row],[DisputedFlag]]="Yes",1,0))</f>
        <v>0</v>
      </c>
      <c r="T1492">
        <f>IF(Table4[[#This Row],[PaymentStatus]]="Open",1,0)</f>
        <v>0</v>
      </c>
      <c r="U1492">
        <f>IF(Table4[[#This Row],[InvoiceDate]]&lt;&gt;"",YEAR(Table4[[#This Row],[InvoiceDate]]),"")</f>
        <v>2012</v>
      </c>
    </row>
    <row r="1493" spans="1:21" x14ac:dyDescent="0.4">
      <c r="A1493" t="s">
        <v>1653</v>
      </c>
      <c r="B1493" t="s">
        <v>948</v>
      </c>
      <c r="C1493" t="s">
        <v>898</v>
      </c>
      <c r="D1493" s="1">
        <v>41405</v>
      </c>
      <c r="E1493" s="1">
        <v>41406</v>
      </c>
      <c r="F1493">
        <v>90.41</v>
      </c>
      <c r="H1493" t="s">
        <v>28</v>
      </c>
      <c r="I1493" s="1">
        <v>41405</v>
      </c>
      <c r="J1493">
        <v>0</v>
      </c>
      <c r="K1493" t="s">
        <v>834</v>
      </c>
      <c r="L1493">
        <v>391</v>
      </c>
      <c r="M1493" s="1">
        <v>41150</v>
      </c>
      <c r="N1493" t="s">
        <v>838</v>
      </c>
      <c r="O1493" t="s">
        <v>947</v>
      </c>
      <c r="P1493" t="s">
        <v>949</v>
      </c>
      <c r="Q1493" t="str">
        <f>IF(Table4[[#This Row],[DaysLate]]="","NA",IF(Table4[[#This Row],[DaysLate]]&lt;=0,"On Time",IF(Table4[[#This Row],[DaysLate]]&lt;=30,"1-30 Days",IF(Table4[[#This Row],[DaysLate]]&lt;=60,"30-60 Days",IF(Table4[[#This Row],[DaysLate]]&lt;=90,"60-90 Days","90+ Days")))))</f>
        <v>On Time</v>
      </c>
      <c r="R1493">
        <f>IF(Table4[[#This Row],[DaysLate]]="","",IF(Table4[[#This Row],[DaysLate]]&gt;0,1,0))</f>
        <v>0</v>
      </c>
      <c r="S1493">
        <f>IF(Table4[[#This Row],[DisputedFlag]]="","",IF(Table4[[#This Row],[DisputedFlag]]="Yes",1,0))</f>
        <v>0</v>
      </c>
      <c r="T1493">
        <f>IF(Table4[[#This Row],[PaymentStatus]]="Open",1,0)</f>
        <v>0</v>
      </c>
      <c r="U1493">
        <f>IF(Table4[[#This Row],[InvoiceDate]]&lt;&gt;"",YEAR(Table4[[#This Row],[InvoiceDate]]),"")</f>
        <v>2013</v>
      </c>
    </row>
    <row r="1494" spans="1:21" x14ac:dyDescent="0.4">
      <c r="A1494" t="s">
        <v>1654</v>
      </c>
      <c r="B1494" t="s">
        <v>948</v>
      </c>
      <c r="C1494" t="s">
        <v>875</v>
      </c>
      <c r="D1494" s="1">
        <v>41399</v>
      </c>
      <c r="E1494" s="1">
        <v>41370</v>
      </c>
      <c r="F1494">
        <v>76.489999999999995</v>
      </c>
      <c r="H1494" t="s">
        <v>28</v>
      </c>
      <c r="I1494" s="1">
        <v>41399</v>
      </c>
      <c r="J1494">
        <v>0</v>
      </c>
      <c r="K1494" t="s">
        <v>834</v>
      </c>
      <c r="L1494">
        <v>391</v>
      </c>
      <c r="M1494" s="1">
        <v>40947</v>
      </c>
      <c r="N1494" t="s">
        <v>838</v>
      </c>
      <c r="O1494" t="s">
        <v>947</v>
      </c>
      <c r="P1494" t="s">
        <v>949</v>
      </c>
      <c r="Q1494" t="str">
        <f>IF(Table4[[#This Row],[DaysLate]]="","NA",IF(Table4[[#This Row],[DaysLate]]&lt;=0,"On Time",IF(Table4[[#This Row],[DaysLate]]&lt;=30,"1-30 Days",IF(Table4[[#This Row],[DaysLate]]&lt;=60,"30-60 Days",IF(Table4[[#This Row],[DaysLate]]&lt;=90,"60-90 Days","90+ Days")))))</f>
        <v>On Time</v>
      </c>
      <c r="R1494">
        <f>IF(Table4[[#This Row],[DaysLate]]="","",IF(Table4[[#This Row],[DaysLate]]&gt;0,1,0))</f>
        <v>0</v>
      </c>
      <c r="S1494">
        <f>IF(Table4[[#This Row],[DisputedFlag]]="","",IF(Table4[[#This Row],[DisputedFlag]]="Yes",1,0))</f>
        <v>0</v>
      </c>
      <c r="T1494">
        <f>IF(Table4[[#This Row],[PaymentStatus]]="Open",1,0)</f>
        <v>0</v>
      </c>
      <c r="U1494">
        <f>IF(Table4[[#This Row],[InvoiceDate]]&lt;&gt;"",YEAR(Table4[[#This Row],[InvoiceDate]]),"")</f>
        <v>2013</v>
      </c>
    </row>
    <row r="1495" spans="1:21" x14ac:dyDescent="0.4">
      <c r="A1495" t="s">
        <v>1655</v>
      </c>
      <c r="B1495" t="s">
        <v>948</v>
      </c>
      <c r="C1495" t="s">
        <v>836</v>
      </c>
      <c r="D1495" s="1">
        <v>40993</v>
      </c>
      <c r="E1495" s="1">
        <v>41023</v>
      </c>
      <c r="F1495">
        <v>67.41</v>
      </c>
      <c r="H1495" t="s">
        <v>28</v>
      </c>
      <c r="I1495" s="1">
        <v>40993</v>
      </c>
      <c r="J1495">
        <v>0</v>
      </c>
      <c r="K1495" t="s">
        <v>834</v>
      </c>
      <c r="L1495">
        <v>406</v>
      </c>
      <c r="M1495" s="1">
        <v>40971</v>
      </c>
      <c r="N1495" t="s">
        <v>838</v>
      </c>
      <c r="O1495" t="s">
        <v>947</v>
      </c>
      <c r="P1495" t="s">
        <v>949</v>
      </c>
      <c r="Q1495" t="str">
        <f>IF(Table4[[#This Row],[DaysLate]]="","NA",IF(Table4[[#This Row],[DaysLate]]&lt;=0,"On Time",IF(Table4[[#This Row],[DaysLate]]&lt;=30,"1-30 Days",IF(Table4[[#This Row],[DaysLate]]&lt;=60,"30-60 Days",IF(Table4[[#This Row],[DaysLate]]&lt;=90,"60-90 Days","90+ Days")))))</f>
        <v>On Time</v>
      </c>
      <c r="R1495">
        <f>IF(Table4[[#This Row],[DaysLate]]="","",IF(Table4[[#This Row],[DaysLate]]&gt;0,1,0))</f>
        <v>0</v>
      </c>
      <c r="S1495">
        <f>IF(Table4[[#This Row],[DisputedFlag]]="","",IF(Table4[[#This Row],[DisputedFlag]]="Yes",1,0))</f>
        <v>0</v>
      </c>
      <c r="T1495">
        <f>IF(Table4[[#This Row],[PaymentStatus]]="Open",1,0)</f>
        <v>0</v>
      </c>
      <c r="U1495">
        <f>IF(Table4[[#This Row],[InvoiceDate]]&lt;&gt;"",YEAR(Table4[[#This Row],[InvoiceDate]]),"")</f>
        <v>2012</v>
      </c>
    </row>
    <row r="1496" spans="1:21" x14ac:dyDescent="0.4">
      <c r="A1496" t="s">
        <v>1656</v>
      </c>
      <c r="B1496" t="s">
        <v>948</v>
      </c>
      <c r="C1496" t="s">
        <v>914</v>
      </c>
      <c r="D1496" s="1">
        <v>41602</v>
      </c>
      <c r="E1496" s="1">
        <v>41632</v>
      </c>
      <c r="F1496">
        <v>56.29</v>
      </c>
      <c r="H1496" t="s">
        <v>28</v>
      </c>
      <c r="I1496" s="1">
        <v>41602</v>
      </c>
      <c r="J1496">
        <v>0</v>
      </c>
      <c r="K1496" t="s">
        <v>834</v>
      </c>
      <c r="L1496">
        <v>391</v>
      </c>
      <c r="M1496" s="1">
        <v>41445</v>
      </c>
      <c r="N1496" t="s">
        <v>838</v>
      </c>
      <c r="O1496" t="s">
        <v>947</v>
      </c>
      <c r="P1496" t="s">
        <v>949</v>
      </c>
      <c r="Q1496" t="str">
        <f>IF(Table4[[#This Row],[DaysLate]]="","NA",IF(Table4[[#This Row],[DaysLate]]&lt;=0,"On Time",IF(Table4[[#This Row],[DaysLate]]&lt;=30,"1-30 Days",IF(Table4[[#This Row],[DaysLate]]&lt;=60,"30-60 Days",IF(Table4[[#This Row],[DaysLate]]&lt;=90,"60-90 Days","90+ Days")))))</f>
        <v>On Time</v>
      </c>
      <c r="R1496">
        <f>IF(Table4[[#This Row],[DaysLate]]="","",IF(Table4[[#This Row],[DaysLate]]&gt;0,1,0))</f>
        <v>0</v>
      </c>
      <c r="S1496">
        <f>IF(Table4[[#This Row],[DisputedFlag]]="","",IF(Table4[[#This Row],[DisputedFlag]]="Yes",1,0))</f>
        <v>0</v>
      </c>
      <c r="T1496">
        <f>IF(Table4[[#This Row],[PaymentStatus]]="Open",1,0)</f>
        <v>0</v>
      </c>
      <c r="U1496">
        <f>IF(Table4[[#This Row],[InvoiceDate]]&lt;&gt;"",YEAR(Table4[[#This Row],[InvoiceDate]]),"")</f>
        <v>2013</v>
      </c>
    </row>
    <row r="1497" spans="1:21" x14ac:dyDescent="0.4">
      <c r="A1497" t="s">
        <v>1657</v>
      </c>
      <c r="B1497" t="s">
        <v>948</v>
      </c>
      <c r="C1497" t="s">
        <v>913</v>
      </c>
      <c r="D1497" s="1">
        <v>41416</v>
      </c>
      <c r="E1497" s="1">
        <v>41446</v>
      </c>
      <c r="F1497">
        <v>66.06</v>
      </c>
      <c r="H1497" t="s">
        <v>28</v>
      </c>
      <c r="I1497" s="1">
        <v>41416</v>
      </c>
      <c r="J1497">
        <v>17</v>
      </c>
      <c r="K1497" t="s">
        <v>837</v>
      </c>
      <c r="L1497">
        <v>818</v>
      </c>
      <c r="M1497" s="1">
        <v>41470</v>
      </c>
      <c r="N1497" t="s">
        <v>835</v>
      </c>
      <c r="O1497" t="s">
        <v>947</v>
      </c>
      <c r="P1497" t="s">
        <v>949</v>
      </c>
      <c r="Q1497" t="str">
        <f>IF(Table4[[#This Row],[DaysLate]]="","NA",IF(Table4[[#This Row],[DaysLate]]&lt;=0,"On Time",IF(Table4[[#This Row],[DaysLate]]&lt;=30,"1-30 Days",IF(Table4[[#This Row],[DaysLate]]&lt;=60,"30-60 Days",IF(Table4[[#This Row],[DaysLate]]&lt;=90,"60-90 Days","90+ Days")))))</f>
        <v>1-30 Days</v>
      </c>
      <c r="R1497">
        <f>IF(Table4[[#This Row],[DaysLate]]="","",IF(Table4[[#This Row],[DaysLate]]&gt;0,1,0))</f>
        <v>1</v>
      </c>
      <c r="S1497">
        <f>IF(Table4[[#This Row],[DisputedFlag]]="","",IF(Table4[[#This Row],[DisputedFlag]]="Yes",1,0))</f>
        <v>1</v>
      </c>
      <c r="T1497">
        <f>IF(Table4[[#This Row],[PaymentStatus]]="Open",1,0)</f>
        <v>0</v>
      </c>
      <c r="U1497">
        <f>IF(Table4[[#This Row],[InvoiceDate]]&lt;&gt;"",YEAR(Table4[[#This Row],[InvoiceDate]]),"")</f>
        <v>2013</v>
      </c>
    </row>
    <row r="1498" spans="1:21" x14ac:dyDescent="0.4">
      <c r="A1498" t="s">
        <v>1658</v>
      </c>
      <c r="B1498" t="s">
        <v>948</v>
      </c>
      <c r="C1498" t="s">
        <v>886</v>
      </c>
      <c r="D1498" s="1">
        <v>41171</v>
      </c>
      <c r="E1498" s="1">
        <v>41201</v>
      </c>
      <c r="F1498">
        <v>52.53</v>
      </c>
      <c r="H1498" t="s">
        <v>28</v>
      </c>
      <c r="I1498" s="1">
        <v>41171</v>
      </c>
      <c r="J1498">
        <v>0</v>
      </c>
      <c r="K1498" t="s">
        <v>834</v>
      </c>
      <c r="L1498">
        <v>770</v>
      </c>
      <c r="M1498" s="1">
        <v>41181</v>
      </c>
      <c r="N1498" t="s">
        <v>835</v>
      </c>
      <c r="O1498" t="s">
        <v>947</v>
      </c>
      <c r="P1498" t="s">
        <v>949</v>
      </c>
      <c r="Q1498" t="str">
        <f>IF(Table4[[#This Row],[DaysLate]]="","NA",IF(Table4[[#This Row],[DaysLate]]&lt;=0,"On Time",IF(Table4[[#This Row],[DaysLate]]&lt;=30,"1-30 Days",IF(Table4[[#This Row],[DaysLate]]&lt;=60,"30-60 Days",IF(Table4[[#This Row],[DaysLate]]&lt;=90,"60-90 Days","90+ Days")))))</f>
        <v>On Time</v>
      </c>
      <c r="R1498">
        <f>IF(Table4[[#This Row],[DaysLate]]="","",IF(Table4[[#This Row],[DaysLate]]&gt;0,1,0))</f>
        <v>0</v>
      </c>
      <c r="S1498">
        <f>IF(Table4[[#This Row],[DisputedFlag]]="","",IF(Table4[[#This Row],[DisputedFlag]]="Yes",1,0))</f>
        <v>0</v>
      </c>
      <c r="T1498">
        <f>IF(Table4[[#This Row],[PaymentStatus]]="Open",1,0)</f>
        <v>0</v>
      </c>
      <c r="U1498">
        <f>IF(Table4[[#This Row],[InvoiceDate]]&lt;&gt;"",YEAR(Table4[[#This Row],[InvoiceDate]]),"")</f>
        <v>2012</v>
      </c>
    </row>
    <row r="1499" spans="1:21" x14ac:dyDescent="0.4">
      <c r="A1499" t="s">
        <v>1659</v>
      </c>
      <c r="B1499" t="s">
        <v>948</v>
      </c>
      <c r="C1499" t="s">
        <v>929</v>
      </c>
      <c r="D1499" s="1">
        <v>41210</v>
      </c>
      <c r="E1499" s="1">
        <v>41240</v>
      </c>
      <c r="F1499">
        <v>12.7</v>
      </c>
      <c r="H1499" t="s">
        <v>28</v>
      </c>
      <c r="I1499" s="1">
        <v>41210</v>
      </c>
      <c r="J1499">
        <v>0</v>
      </c>
      <c r="K1499" t="s">
        <v>834</v>
      </c>
      <c r="L1499">
        <v>897</v>
      </c>
      <c r="M1499" s="1">
        <v>41579</v>
      </c>
      <c r="N1499" t="s">
        <v>835</v>
      </c>
      <c r="O1499" t="s">
        <v>947</v>
      </c>
      <c r="P1499" t="s">
        <v>949</v>
      </c>
      <c r="Q1499" t="str">
        <f>IF(Table4[[#This Row],[DaysLate]]="","NA",IF(Table4[[#This Row],[DaysLate]]&lt;=0,"On Time",IF(Table4[[#This Row],[DaysLate]]&lt;=30,"1-30 Days",IF(Table4[[#This Row],[DaysLate]]&lt;=60,"30-60 Days",IF(Table4[[#This Row],[DaysLate]]&lt;=90,"60-90 Days","90+ Days")))))</f>
        <v>On Time</v>
      </c>
      <c r="R1499">
        <f>IF(Table4[[#This Row],[DaysLate]]="","",IF(Table4[[#This Row],[DaysLate]]&gt;0,1,0))</f>
        <v>0</v>
      </c>
      <c r="S1499">
        <f>IF(Table4[[#This Row],[DisputedFlag]]="","",IF(Table4[[#This Row],[DisputedFlag]]="Yes",1,0))</f>
        <v>0</v>
      </c>
      <c r="T1499">
        <f>IF(Table4[[#This Row],[PaymentStatus]]="Open",1,0)</f>
        <v>0</v>
      </c>
      <c r="U1499">
        <f>IF(Table4[[#This Row],[InvoiceDate]]&lt;&gt;"",YEAR(Table4[[#This Row],[InvoiceDate]]),"")</f>
        <v>2012</v>
      </c>
    </row>
    <row r="1500" spans="1:21" x14ac:dyDescent="0.4">
      <c r="A1500" t="s">
        <v>1660</v>
      </c>
      <c r="B1500" t="s">
        <v>948</v>
      </c>
      <c r="C1500" t="s">
        <v>934</v>
      </c>
      <c r="D1500" s="1">
        <v>41090</v>
      </c>
      <c r="E1500" s="1">
        <v>41120</v>
      </c>
      <c r="F1500">
        <v>74.22</v>
      </c>
      <c r="H1500" t="s">
        <v>28</v>
      </c>
      <c r="I1500" s="1">
        <v>41090</v>
      </c>
      <c r="J1500">
        <v>0</v>
      </c>
      <c r="K1500" t="s">
        <v>834</v>
      </c>
      <c r="L1500">
        <v>391</v>
      </c>
      <c r="M1500" s="1">
        <v>41598</v>
      </c>
      <c r="N1500" t="s">
        <v>835</v>
      </c>
      <c r="O1500" t="s">
        <v>947</v>
      </c>
      <c r="P1500" t="s">
        <v>949</v>
      </c>
      <c r="Q1500" t="str">
        <f>IF(Table4[[#This Row],[DaysLate]]="","NA",IF(Table4[[#This Row],[DaysLate]]&lt;=0,"On Time",IF(Table4[[#This Row],[DaysLate]]&lt;=30,"1-30 Days",IF(Table4[[#This Row],[DaysLate]]&lt;=60,"30-60 Days",IF(Table4[[#This Row],[DaysLate]]&lt;=90,"60-90 Days","90+ Days")))))</f>
        <v>On Time</v>
      </c>
      <c r="R1500">
        <f>IF(Table4[[#This Row],[DaysLate]]="","",IF(Table4[[#This Row],[DaysLate]]&gt;0,1,0))</f>
        <v>0</v>
      </c>
      <c r="S1500">
        <f>IF(Table4[[#This Row],[DisputedFlag]]="","",IF(Table4[[#This Row],[DisputedFlag]]="Yes",1,0))</f>
        <v>0</v>
      </c>
      <c r="T1500">
        <f>IF(Table4[[#This Row],[PaymentStatus]]="Open",1,0)</f>
        <v>0</v>
      </c>
      <c r="U1500">
        <f>IF(Table4[[#This Row],[InvoiceDate]]&lt;&gt;"",YEAR(Table4[[#This Row],[InvoiceDate]]),"")</f>
        <v>2012</v>
      </c>
    </row>
    <row r="1501" spans="1:21" x14ac:dyDescent="0.4">
      <c r="A1501" t="s">
        <v>1661</v>
      </c>
      <c r="B1501" t="s">
        <v>948</v>
      </c>
      <c r="C1501" t="s">
        <v>929</v>
      </c>
      <c r="D1501" s="1">
        <v>41241</v>
      </c>
      <c r="E1501" s="1">
        <v>41271</v>
      </c>
      <c r="F1501">
        <v>41.76</v>
      </c>
      <c r="H1501" t="s">
        <v>28</v>
      </c>
      <c r="I1501" s="1">
        <v>41241</v>
      </c>
      <c r="J1501">
        <v>3</v>
      </c>
      <c r="K1501" t="s">
        <v>834</v>
      </c>
      <c r="L1501">
        <v>897</v>
      </c>
      <c r="M1501" s="1">
        <v>41579</v>
      </c>
      <c r="N1501" t="s">
        <v>835</v>
      </c>
      <c r="O1501" t="s">
        <v>947</v>
      </c>
      <c r="P1501" t="s">
        <v>949</v>
      </c>
      <c r="Q1501" t="str">
        <f>IF(Table4[[#This Row],[DaysLate]]="","NA",IF(Table4[[#This Row],[DaysLate]]&lt;=0,"On Time",IF(Table4[[#This Row],[DaysLate]]&lt;=30,"1-30 Days",IF(Table4[[#This Row],[DaysLate]]&lt;=60,"30-60 Days",IF(Table4[[#This Row],[DaysLate]]&lt;=90,"60-90 Days","90+ Days")))))</f>
        <v>1-30 Days</v>
      </c>
      <c r="R1501">
        <f>IF(Table4[[#This Row],[DaysLate]]="","",IF(Table4[[#This Row],[DaysLate]]&gt;0,1,0))</f>
        <v>1</v>
      </c>
      <c r="S1501">
        <f>IF(Table4[[#This Row],[DisputedFlag]]="","",IF(Table4[[#This Row],[DisputedFlag]]="Yes",1,0))</f>
        <v>0</v>
      </c>
      <c r="T1501">
        <f>IF(Table4[[#This Row],[PaymentStatus]]="Open",1,0)</f>
        <v>0</v>
      </c>
      <c r="U1501">
        <f>IF(Table4[[#This Row],[InvoiceDate]]&lt;&gt;"",YEAR(Table4[[#This Row],[InvoiceDate]]),"")</f>
        <v>2012</v>
      </c>
    </row>
    <row r="1502" spans="1:21" x14ac:dyDescent="0.4">
      <c r="A1502" t="s">
        <v>1662</v>
      </c>
      <c r="B1502" t="s">
        <v>948</v>
      </c>
      <c r="C1502" t="s">
        <v>925</v>
      </c>
      <c r="D1502" s="1">
        <v>41260</v>
      </c>
      <c r="E1502" s="1">
        <v>41290</v>
      </c>
      <c r="F1502">
        <v>66.75</v>
      </c>
      <c r="H1502" t="s">
        <v>28</v>
      </c>
      <c r="I1502" s="1">
        <v>41260</v>
      </c>
      <c r="J1502">
        <v>16</v>
      </c>
      <c r="K1502" t="s">
        <v>834</v>
      </c>
      <c r="L1502">
        <v>391</v>
      </c>
      <c r="M1502" s="1">
        <v>41527</v>
      </c>
      <c r="N1502" t="s">
        <v>835</v>
      </c>
      <c r="O1502" t="s">
        <v>947</v>
      </c>
      <c r="P1502" t="s">
        <v>949</v>
      </c>
      <c r="Q1502" t="str">
        <f>IF(Table4[[#This Row],[DaysLate]]="","NA",IF(Table4[[#This Row],[DaysLate]]&lt;=0,"On Time",IF(Table4[[#This Row],[DaysLate]]&lt;=30,"1-30 Days",IF(Table4[[#This Row],[DaysLate]]&lt;=60,"30-60 Days",IF(Table4[[#This Row],[DaysLate]]&lt;=90,"60-90 Days","90+ Days")))))</f>
        <v>1-30 Days</v>
      </c>
      <c r="R1502">
        <f>IF(Table4[[#This Row],[DaysLate]]="","",IF(Table4[[#This Row],[DaysLate]]&gt;0,1,0))</f>
        <v>1</v>
      </c>
      <c r="S1502">
        <f>IF(Table4[[#This Row],[DisputedFlag]]="","",IF(Table4[[#This Row],[DisputedFlag]]="Yes",1,0))</f>
        <v>0</v>
      </c>
      <c r="T1502">
        <f>IF(Table4[[#This Row],[PaymentStatus]]="Open",1,0)</f>
        <v>0</v>
      </c>
      <c r="U1502">
        <f>IF(Table4[[#This Row],[InvoiceDate]]&lt;&gt;"",YEAR(Table4[[#This Row],[InvoiceDate]]),"")</f>
        <v>2012</v>
      </c>
    </row>
    <row r="1503" spans="1:21" x14ac:dyDescent="0.4">
      <c r="A1503" t="s">
        <v>1663</v>
      </c>
      <c r="B1503" t="s">
        <v>948</v>
      </c>
      <c r="C1503" t="s">
        <v>865</v>
      </c>
      <c r="D1503" s="1">
        <v>41402</v>
      </c>
      <c r="E1503" s="1">
        <v>41373</v>
      </c>
      <c r="F1503">
        <v>92.16</v>
      </c>
      <c r="H1503" t="s">
        <v>28</v>
      </c>
      <c r="I1503" s="1">
        <v>41402</v>
      </c>
      <c r="J1503">
        <v>4</v>
      </c>
      <c r="K1503" t="s">
        <v>837</v>
      </c>
      <c r="L1503">
        <v>391</v>
      </c>
      <c r="M1503" s="1">
        <v>41180</v>
      </c>
      <c r="N1503" t="s">
        <v>838</v>
      </c>
      <c r="O1503" t="s">
        <v>947</v>
      </c>
      <c r="P1503" t="s">
        <v>949</v>
      </c>
      <c r="Q1503" t="str">
        <f>IF(Table4[[#This Row],[DaysLate]]="","NA",IF(Table4[[#This Row],[DaysLate]]&lt;=0,"On Time",IF(Table4[[#This Row],[DaysLate]]&lt;=30,"1-30 Days",IF(Table4[[#This Row],[DaysLate]]&lt;=60,"30-60 Days",IF(Table4[[#This Row],[DaysLate]]&lt;=90,"60-90 Days","90+ Days")))))</f>
        <v>1-30 Days</v>
      </c>
      <c r="R1503">
        <f>IF(Table4[[#This Row],[DaysLate]]="","",IF(Table4[[#This Row],[DaysLate]]&gt;0,1,0))</f>
        <v>1</v>
      </c>
      <c r="S1503">
        <f>IF(Table4[[#This Row],[DisputedFlag]]="","",IF(Table4[[#This Row],[DisputedFlag]]="Yes",1,0))</f>
        <v>1</v>
      </c>
      <c r="T1503">
        <f>IF(Table4[[#This Row],[PaymentStatus]]="Open",1,0)</f>
        <v>0</v>
      </c>
      <c r="U1503">
        <f>IF(Table4[[#This Row],[InvoiceDate]]&lt;&gt;"",YEAR(Table4[[#This Row],[InvoiceDate]]),"")</f>
        <v>2013</v>
      </c>
    </row>
    <row r="1504" spans="1:21" x14ac:dyDescent="0.4">
      <c r="A1504" t="s">
        <v>1664</v>
      </c>
      <c r="B1504" t="s">
        <v>948</v>
      </c>
      <c r="C1504" t="s">
        <v>902</v>
      </c>
      <c r="D1504" s="1">
        <v>41000</v>
      </c>
      <c r="E1504" s="1">
        <v>40970</v>
      </c>
      <c r="F1504">
        <v>67.709999999999994</v>
      </c>
      <c r="H1504" t="s">
        <v>28</v>
      </c>
      <c r="I1504" s="1">
        <v>41000</v>
      </c>
      <c r="J1504">
        <v>0</v>
      </c>
      <c r="K1504" t="s">
        <v>834</v>
      </c>
      <c r="L1504">
        <v>406</v>
      </c>
      <c r="M1504" s="1">
        <v>41005</v>
      </c>
      <c r="N1504" t="s">
        <v>835</v>
      </c>
      <c r="O1504" t="s">
        <v>947</v>
      </c>
      <c r="P1504" t="s">
        <v>949</v>
      </c>
      <c r="Q1504" t="str">
        <f>IF(Table4[[#This Row],[DaysLate]]="","NA",IF(Table4[[#This Row],[DaysLate]]&lt;=0,"On Time",IF(Table4[[#This Row],[DaysLate]]&lt;=30,"1-30 Days",IF(Table4[[#This Row],[DaysLate]]&lt;=60,"30-60 Days",IF(Table4[[#This Row],[DaysLate]]&lt;=90,"60-90 Days","90+ Days")))))</f>
        <v>On Time</v>
      </c>
      <c r="R1504">
        <f>IF(Table4[[#This Row],[DaysLate]]="","",IF(Table4[[#This Row],[DaysLate]]&gt;0,1,0))</f>
        <v>0</v>
      </c>
      <c r="S1504">
        <f>IF(Table4[[#This Row],[DisputedFlag]]="","",IF(Table4[[#This Row],[DisputedFlag]]="Yes",1,0))</f>
        <v>0</v>
      </c>
      <c r="T1504">
        <f>IF(Table4[[#This Row],[PaymentStatus]]="Open",1,0)</f>
        <v>0</v>
      </c>
      <c r="U1504">
        <f>IF(Table4[[#This Row],[InvoiceDate]]&lt;&gt;"",YEAR(Table4[[#This Row],[InvoiceDate]]),"")</f>
        <v>2012</v>
      </c>
    </row>
    <row r="1505" spans="1:21" x14ac:dyDescent="0.4">
      <c r="A1505" t="s">
        <v>1665</v>
      </c>
      <c r="B1505" t="s">
        <v>948</v>
      </c>
      <c r="C1505" t="s">
        <v>842</v>
      </c>
      <c r="D1505" s="1">
        <v>41578</v>
      </c>
      <c r="E1505" s="1">
        <v>41608</v>
      </c>
      <c r="F1505">
        <v>91.26</v>
      </c>
      <c r="H1505" t="s">
        <v>28</v>
      </c>
      <c r="I1505" s="1">
        <v>41578</v>
      </c>
      <c r="J1505">
        <v>0</v>
      </c>
      <c r="K1505" t="s">
        <v>834</v>
      </c>
      <c r="L1505">
        <v>818</v>
      </c>
      <c r="M1505" s="1">
        <v>41514</v>
      </c>
      <c r="N1505" t="s">
        <v>838</v>
      </c>
      <c r="O1505" t="s">
        <v>947</v>
      </c>
      <c r="P1505" t="s">
        <v>949</v>
      </c>
      <c r="Q1505" t="str">
        <f>IF(Table4[[#This Row],[DaysLate]]="","NA",IF(Table4[[#This Row],[DaysLate]]&lt;=0,"On Time",IF(Table4[[#This Row],[DaysLate]]&lt;=30,"1-30 Days",IF(Table4[[#This Row],[DaysLate]]&lt;=60,"30-60 Days",IF(Table4[[#This Row],[DaysLate]]&lt;=90,"60-90 Days","90+ Days")))))</f>
        <v>On Time</v>
      </c>
      <c r="R1505">
        <f>IF(Table4[[#This Row],[DaysLate]]="","",IF(Table4[[#This Row],[DaysLate]]&gt;0,1,0))</f>
        <v>0</v>
      </c>
      <c r="S1505">
        <f>IF(Table4[[#This Row],[DisputedFlag]]="","",IF(Table4[[#This Row],[DisputedFlag]]="Yes",1,0))</f>
        <v>0</v>
      </c>
      <c r="T1505">
        <f>IF(Table4[[#This Row],[PaymentStatus]]="Open",1,0)</f>
        <v>0</v>
      </c>
      <c r="U1505">
        <f>IF(Table4[[#This Row],[InvoiceDate]]&lt;&gt;"",YEAR(Table4[[#This Row],[InvoiceDate]]),"")</f>
        <v>2013</v>
      </c>
    </row>
    <row r="1506" spans="1:21" x14ac:dyDescent="0.4">
      <c r="A1506" t="s">
        <v>1666</v>
      </c>
      <c r="B1506" t="s">
        <v>948</v>
      </c>
      <c r="C1506" t="s">
        <v>841</v>
      </c>
      <c r="D1506" s="1">
        <v>41260</v>
      </c>
      <c r="E1506" s="1">
        <v>41290</v>
      </c>
      <c r="F1506">
        <v>98.73</v>
      </c>
      <c r="H1506" t="s">
        <v>28</v>
      </c>
      <c r="I1506" s="1">
        <v>41260</v>
      </c>
      <c r="J1506">
        <v>0</v>
      </c>
      <c r="K1506" t="s">
        <v>834</v>
      </c>
      <c r="L1506">
        <v>818</v>
      </c>
      <c r="M1506" s="1">
        <v>41239</v>
      </c>
      <c r="N1506" t="s">
        <v>838</v>
      </c>
      <c r="O1506" t="s">
        <v>947</v>
      </c>
      <c r="P1506" t="s">
        <v>949</v>
      </c>
      <c r="Q1506" t="str">
        <f>IF(Table4[[#This Row],[DaysLate]]="","NA",IF(Table4[[#This Row],[DaysLate]]&lt;=0,"On Time",IF(Table4[[#This Row],[DaysLate]]&lt;=30,"1-30 Days",IF(Table4[[#This Row],[DaysLate]]&lt;=60,"30-60 Days",IF(Table4[[#This Row],[DaysLate]]&lt;=90,"60-90 Days","90+ Days")))))</f>
        <v>On Time</v>
      </c>
      <c r="R1506">
        <f>IF(Table4[[#This Row],[DaysLate]]="","",IF(Table4[[#This Row],[DaysLate]]&gt;0,1,0))</f>
        <v>0</v>
      </c>
      <c r="S1506">
        <f>IF(Table4[[#This Row],[DisputedFlag]]="","",IF(Table4[[#This Row],[DisputedFlag]]="Yes",1,0))</f>
        <v>0</v>
      </c>
      <c r="T1506">
        <f>IF(Table4[[#This Row],[PaymentStatus]]="Open",1,0)</f>
        <v>0</v>
      </c>
      <c r="U1506">
        <f>IF(Table4[[#This Row],[InvoiceDate]]&lt;&gt;"",YEAR(Table4[[#This Row],[InvoiceDate]]),"")</f>
        <v>2012</v>
      </c>
    </row>
    <row r="1507" spans="1:21" x14ac:dyDescent="0.4">
      <c r="A1507" t="s">
        <v>1667</v>
      </c>
      <c r="B1507" t="s">
        <v>948</v>
      </c>
      <c r="C1507" t="s">
        <v>865</v>
      </c>
      <c r="D1507" s="1">
        <v>41588</v>
      </c>
      <c r="E1507" s="1">
        <v>41558</v>
      </c>
      <c r="F1507">
        <v>76.069999999999993</v>
      </c>
      <c r="H1507" t="s">
        <v>28</v>
      </c>
      <c r="I1507" s="1">
        <v>41588</v>
      </c>
      <c r="J1507">
        <v>0</v>
      </c>
      <c r="K1507" t="s">
        <v>834</v>
      </c>
      <c r="L1507">
        <v>391</v>
      </c>
      <c r="M1507" s="1">
        <v>41180</v>
      </c>
      <c r="N1507" t="s">
        <v>838</v>
      </c>
      <c r="O1507" t="s">
        <v>947</v>
      </c>
      <c r="P1507" t="s">
        <v>949</v>
      </c>
      <c r="Q1507" t="str">
        <f>IF(Table4[[#This Row],[DaysLate]]="","NA",IF(Table4[[#This Row],[DaysLate]]&lt;=0,"On Time",IF(Table4[[#This Row],[DaysLate]]&lt;=30,"1-30 Days",IF(Table4[[#This Row],[DaysLate]]&lt;=60,"30-60 Days",IF(Table4[[#This Row],[DaysLate]]&lt;=90,"60-90 Days","90+ Days")))))</f>
        <v>On Time</v>
      </c>
      <c r="R1507">
        <f>IF(Table4[[#This Row],[DaysLate]]="","",IF(Table4[[#This Row],[DaysLate]]&gt;0,1,0))</f>
        <v>0</v>
      </c>
      <c r="S1507">
        <f>IF(Table4[[#This Row],[DisputedFlag]]="","",IF(Table4[[#This Row],[DisputedFlag]]="Yes",1,0))</f>
        <v>0</v>
      </c>
      <c r="T1507">
        <f>IF(Table4[[#This Row],[PaymentStatus]]="Open",1,0)</f>
        <v>0</v>
      </c>
      <c r="U1507">
        <f>IF(Table4[[#This Row],[InvoiceDate]]&lt;&gt;"",YEAR(Table4[[#This Row],[InvoiceDate]]),"")</f>
        <v>2013</v>
      </c>
    </row>
    <row r="1508" spans="1:21" x14ac:dyDescent="0.4">
      <c r="A1508" t="s">
        <v>1668</v>
      </c>
      <c r="B1508" t="s">
        <v>948</v>
      </c>
      <c r="C1508" t="s">
        <v>880</v>
      </c>
      <c r="D1508" s="1">
        <v>41447</v>
      </c>
      <c r="E1508" s="1">
        <v>41477</v>
      </c>
      <c r="F1508">
        <v>36.619999999999997</v>
      </c>
      <c r="H1508" t="s">
        <v>28</v>
      </c>
      <c r="I1508" s="1">
        <v>41447</v>
      </c>
      <c r="J1508">
        <v>0</v>
      </c>
      <c r="K1508" t="s">
        <v>837</v>
      </c>
      <c r="L1508">
        <v>897</v>
      </c>
      <c r="M1508" s="1">
        <v>41208</v>
      </c>
      <c r="N1508" t="s">
        <v>838</v>
      </c>
      <c r="O1508" t="s">
        <v>947</v>
      </c>
      <c r="P1508" t="s">
        <v>949</v>
      </c>
      <c r="Q1508" t="str">
        <f>IF(Table4[[#This Row],[DaysLate]]="","NA",IF(Table4[[#This Row],[DaysLate]]&lt;=0,"On Time",IF(Table4[[#This Row],[DaysLate]]&lt;=30,"1-30 Days",IF(Table4[[#This Row],[DaysLate]]&lt;=60,"30-60 Days",IF(Table4[[#This Row],[DaysLate]]&lt;=90,"60-90 Days","90+ Days")))))</f>
        <v>On Time</v>
      </c>
      <c r="R1508">
        <f>IF(Table4[[#This Row],[DaysLate]]="","",IF(Table4[[#This Row],[DaysLate]]&gt;0,1,0))</f>
        <v>0</v>
      </c>
      <c r="S1508">
        <f>IF(Table4[[#This Row],[DisputedFlag]]="","",IF(Table4[[#This Row],[DisputedFlag]]="Yes",1,0))</f>
        <v>1</v>
      </c>
      <c r="T1508">
        <f>IF(Table4[[#This Row],[PaymentStatus]]="Open",1,0)</f>
        <v>0</v>
      </c>
      <c r="U1508">
        <f>IF(Table4[[#This Row],[InvoiceDate]]&lt;&gt;"",YEAR(Table4[[#This Row],[InvoiceDate]]),"")</f>
        <v>2013</v>
      </c>
    </row>
    <row r="1509" spans="1:21" x14ac:dyDescent="0.4">
      <c r="A1509" t="s">
        <v>1669</v>
      </c>
      <c r="B1509" t="s">
        <v>948</v>
      </c>
      <c r="C1509" t="s">
        <v>919</v>
      </c>
      <c r="D1509" s="1">
        <v>41394</v>
      </c>
      <c r="E1509" s="1">
        <v>41424</v>
      </c>
      <c r="F1509">
        <v>59.78</v>
      </c>
      <c r="H1509" t="s">
        <v>28</v>
      </c>
      <c r="I1509" s="1">
        <v>41394</v>
      </c>
      <c r="J1509">
        <v>0</v>
      </c>
      <c r="K1509" t="s">
        <v>834</v>
      </c>
      <c r="L1509">
        <v>770</v>
      </c>
      <c r="M1509" s="1">
        <v>41077</v>
      </c>
      <c r="N1509" t="s">
        <v>838</v>
      </c>
      <c r="O1509" t="s">
        <v>947</v>
      </c>
      <c r="P1509" t="s">
        <v>949</v>
      </c>
      <c r="Q1509" t="str">
        <f>IF(Table4[[#This Row],[DaysLate]]="","NA",IF(Table4[[#This Row],[DaysLate]]&lt;=0,"On Time",IF(Table4[[#This Row],[DaysLate]]&lt;=30,"1-30 Days",IF(Table4[[#This Row],[DaysLate]]&lt;=60,"30-60 Days",IF(Table4[[#This Row],[DaysLate]]&lt;=90,"60-90 Days","90+ Days")))))</f>
        <v>On Time</v>
      </c>
      <c r="R1509">
        <f>IF(Table4[[#This Row],[DaysLate]]="","",IF(Table4[[#This Row],[DaysLate]]&gt;0,1,0))</f>
        <v>0</v>
      </c>
      <c r="S1509">
        <f>IF(Table4[[#This Row],[DisputedFlag]]="","",IF(Table4[[#This Row],[DisputedFlag]]="Yes",1,0))</f>
        <v>0</v>
      </c>
      <c r="T1509">
        <f>IF(Table4[[#This Row],[PaymentStatus]]="Open",1,0)</f>
        <v>0</v>
      </c>
      <c r="U1509">
        <f>IF(Table4[[#This Row],[InvoiceDate]]&lt;&gt;"",YEAR(Table4[[#This Row],[InvoiceDate]]),"")</f>
        <v>2013</v>
      </c>
    </row>
    <row r="1510" spans="1:21" x14ac:dyDescent="0.4">
      <c r="A1510" t="s">
        <v>1670</v>
      </c>
      <c r="B1510" t="s">
        <v>948</v>
      </c>
      <c r="C1510" t="s">
        <v>851</v>
      </c>
      <c r="D1510" s="1">
        <v>40987</v>
      </c>
      <c r="E1510" s="1">
        <v>41017</v>
      </c>
      <c r="F1510">
        <v>57.21</v>
      </c>
      <c r="H1510" t="s">
        <v>28</v>
      </c>
      <c r="I1510" s="1">
        <v>40987</v>
      </c>
      <c r="J1510">
        <v>0</v>
      </c>
      <c r="K1510" t="s">
        <v>837</v>
      </c>
      <c r="L1510">
        <v>818</v>
      </c>
      <c r="M1510" s="1">
        <v>41234</v>
      </c>
      <c r="N1510" t="s">
        <v>835</v>
      </c>
      <c r="O1510" t="s">
        <v>947</v>
      </c>
      <c r="P1510" t="s">
        <v>949</v>
      </c>
      <c r="Q1510" t="str">
        <f>IF(Table4[[#This Row],[DaysLate]]="","NA",IF(Table4[[#This Row],[DaysLate]]&lt;=0,"On Time",IF(Table4[[#This Row],[DaysLate]]&lt;=30,"1-30 Days",IF(Table4[[#This Row],[DaysLate]]&lt;=60,"30-60 Days",IF(Table4[[#This Row],[DaysLate]]&lt;=90,"60-90 Days","90+ Days")))))</f>
        <v>On Time</v>
      </c>
      <c r="R1510">
        <f>IF(Table4[[#This Row],[DaysLate]]="","",IF(Table4[[#This Row],[DaysLate]]&gt;0,1,0))</f>
        <v>0</v>
      </c>
      <c r="S1510">
        <f>IF(Table4[[#This Row],[DisputedFlag]]="","",IF(Table4[[#This Row],[DisputedFlag]]="Yes",1,0))</f>
        <v>1</v>
      </c>
      <c r="T1510">
        <f>IF(Table4[[#This Row],[PaymentStatus]]="Open",1,0)</f>
        <v>0</v>
      </c>
      <c r="U1510">
        <f>IF(Table4[[#This Row],[InvoiceDate]]&lt;&gt;"",YEAR(Table4[[#This Row],[InvoiceDate]]),"")</f>
        <v>2012</v>
      </c>
    </row>
    <row r="1511" spans="1:21" x14ac:dyDescent="0.4">
      <c r="A1511" t="s">
        <v>1671</v>
      </c>
      <c r="B1511" t="s">
        <v>948</v>
      </c>
      <c r="C1511" t="s">
        <v>884</v>
      </c>
      <c r="D1511" s="1">
        <v>41609</v>
      </c>
      <c r="E1511" s="1">
        <v>41580</v>
      </c>
      <c r="F1511">
        <v>60.35</v>
      </c>
      <c r="H1511" t="s">
        <v>28</v>
      </c>
      <c r="I1511" s="1">
        <v>41609</v>
      </c>
      <c r="J1511">
        <v>6</v>
      </c>
      <c r="K1511" t="s">
        <v>837</v>
      </c>
      <c r="L1511">
        <v>406</v>
      </c>
      <c r="M1511" s="1">
        <v>41145</v>
      </c>
      <c r="N1511" t="s">
        <v>838</v>
      </c>
      <c r="O1511" t="s">
        <v>947</v>
      </c>
      <c r="P1511" t="s">
        <v>949</v>
      </c>
      <c r="Q1511" t="str">
        <f>IF(Table4[[#This Row],[DaysLate]]="","NA",IF(Table4[[#This Row],[DaysLate]]&lt;=0,"On Time",IF(Table4[[#This Row],[DaysLate]]&lt;=30,"1-30 Days",IF(Table4[[#This Row],[DaysLate]]&lt;=60,"30-60 Days",IF(Table4[[#This Row],[DaysLate]]&lt;=90,"60-90 Days","90+ Days")))))</f>
        <v>1-30 Days</v>
      </c>
      <c r="R1511">
        <f>IF(Table4[[#This Row],[DaysLate]]="","",IF(Table4[[#This Row],[DaysLate]]&gt;0,1,0))</f>
        <v>1</v>
      </c>
      <c r="S1511">
        <f>IF(Table4[[#This Row],[DisputedFlag]]="","",IF(Table4[[#This Row],[DisputedFlag]]="Yes",1,0))</f>
        <v>1</v>
      </c>
      <c r="T1511">
        <f>IF(Table4[[#This Row],[PaymentStatus]]="Open",1,0)</f>
        <v>0</v>
      </c>
      <c r="U1511">
        <f>IF(Table4[[#This Row],[InvoiceDate]]&lt;&gt;"",YEAR(Table4[[#This Row],[InvoiceDate]]),"")</f>
        <v>2013</v>
      </c>
    </row>
    <row r="1512" spans="1:21" x14ac:dyDescent="0.4">
      <c r="A1512" t="s">
        <v>1672</v>
      </c>
      <c r="B1512" t="s">
        <v>948</v>
      </c>
      <c r="C1512" t="s">
        <v>856</v>
      </c>
      <c r="D1512" s="1">
        <v>41352</v>
      </c>
      <c r="E1512" s="1">
        <v>41382</v>
      </c>
      <c r="F1512">
        <v>72.5</v>
      </c>
      <c r="H1512" t="s">
        <v>28</v>
      </c>
      <c r="I1512" s="1">
        <v>41352</v>
      </c>
      <c r="J1512">
        <v>23</v>
      </c>
      <c r="K1512" t="s">
        <v>837</v>
      </c>
      <c r="L1512">
        <v>770</v>
      </c>
      <c r="M1512" s="1">
        <v>41062</v>
      </c>
      <c r="N1512" t="s">
        <v>838</v>
      </c>
      <c r="O1512" t="s">
        <v>947</v>
      </c>
      <c r="P1512" t="s">
        <v>949</v>
      </c>
      <c r="Q1512" t="str">
        <f>IF(Table4[[#This Row],[DaysLate]]="","NA",IF(Table4[[#This Row],[DaysLate]]&lt;=0,"On Time",IF(Table4[[#This Row],[DaysLate]]&lt;=30,"1-30 Days",IF(Table4[[#This Row],[DaysLate]]&lt;=60,"30-60 Days",IF(Table4[[#This Row],[DaysLate]]&lt;=90,"60-90 Days","90+ Days")))))</f>
        <v>1-30 Days</v>
      </c>
      <c r="R1512">
        <f>IF(Table4[[#This Row],[DaysLate]]="","",IF(Table4[[#This Row],[DaysLate]]&gt;0,1,0))</f>
        <v>1</v>
      </c>
      <c r="S1512">
        <f>IF(Table4[[#This Row],[DisputedFlag]]="","",IF(Table4[[#This Row],[DisputedFlag]]="Yes",1,0))</f>
        <v>1</v>
      </c>
      <c r="T1512">
        <f>IF(Table4[[#This Row],[PaymentStatus]]="Open",1,0)</f>
        <v>0</v>
      </c>
      <c r="U1512">
        <f>IF(Table4[[#This Row],[InvoiceDate]]&lt;&gt;"",YEAR(Table4[[#This Row],[InvoiceDate]]),"")</f>
        <v>2013</v>
      </c>
    </row>
    <row r="1513" spans="1:21" x14ac:dyDescent="0.4">
      <c r="A1513" t="s">
        <v>1673</v>
      </c>
      <c r="B1513" t="s">
        <v>948</v>
      </c>
      <c r="C1513" t="s">
        <v>933</v>
      </c>
      <c r="D1513" s="1">
        <v>41030</v>
      </c>
      <c r="E1513" s="1">
        <v>41001</v>
      </c>
      <c r="F1513">
        <v>32.28</v>
      </c>
      <c r="H1513" t="s">
        <v>28</v>
      </c>
      <c r="I1513" s="1">
        <v>41030</v>
      </c>
      <c r="J1513">
        <v>0</v>
      </c>
      <c r="K1513" t="s">
        <v>834</v>
      </c>
      <c r="L1513">
        <v>897</v>
      </c>
      <c r="M1513" s="1">
        <v>41555</v>
      </c>
      <c r="N1513" t="s">
        <v>835</v>
      </c>
      <c r="O1513" t="s">
        <v>947</v>
      </c>
      <c r="P1513" t="s">
        <v>949</v>
      </c>
      <c r="Q1513" t="str">
        <f>IF(Table4[[#This Row],[DaysLate]]="","NA",IF(Table4[[#This Row],[DaysLate]]&lt;=0,"On Time",IF(Table4[[#This Row],[DaysLate]]&lt;=30,"1-30 Days",IF(Table4[[#This Row],[DaysLate]]&lt;=60,"30-60 Days",IF(Table4[[#This Row],[DaysLate]]&lt;=90,"60-90 Days","90+ Days")))))</f>
        <v>On Time</v>
      </c>
      <c r="R1513">
        <f>IF(Table4[[#This Row],[DaysLate]]="","",IF(Table4[[#This Row],[DaysLate]]&gt;0,1,0))</f>
        <v>0</v>
      </c>
      <c r="S1513">
        <f>IF(Table4[[#This Row],[DisputedFlag]]="","",IF(Table4[[#This Row],[DisputedFlag]]="Yes",1,0))</f>
        <v>0</v>
      </c>
      <c r="T1513">
        <f>IF(Table4[[#This Row],[PaymentStatus]]="Open",1,0)</f>
        <v>0</v>
      </c>
      <c r="U1513">
        <f>IF(Table4[[#This Row],[InvoiceDate]]&lt;&gt;"",YEAR(Table4[[#This Row],[InvoiceDate]]),"")</f>
        <v>2012</v>
      </c>
    </row>
    <row r="1514" spans="1:21" x14ac:dyDescent="0.4">
      <c r="A1514" t="s">
        <v>1674</v>
      </c>
      <c r="B1514" t="s">
        <v>948</v>
      </c>
      <c r="C1514" t="s">
        <v>896</v>
      </c>
      <c r="D1514" s="1">
        <v>41186</v>
      </c>
      <c r="E1514" s="1">
        <v>41187</v>
      </c>
      <c r="F1514">
        <v>39.35</v>
      </c>
      <c r="H1514" t="s">
        <v>28</v>
      </c>
      <c r="I1514" s="1">
        <v>41186</v>
      </c>
      <c r="J1514">
        <v>0</v>
      </c>
      <c r="K1514" t="s">
        <v>834</v>
      </c>
      <c r="L1514">
        <v>818</v>
      </c>
      <c r="M1514" s="1">
        <v>41392</v>
      </c>
      <c r="N1514" t="s">
        <v>835</v>
      </c>
      <c r="O1514" t="s">
        <v>947</v>
      </c>
      <c r="P1514" t="s">
        <v>949</v>
      </c>
      <c r="Q1514" t="str">
        <f>IF(Table4[[#This Row],[DaysLate]]="","NA",IF(Table4[[#This Row],[DaysLate]]&lt;=0,"On Time",IF(Table4[[#This Row],[DaysLate]]&lt;=30,"1-30 Days",IF(Table4[[#This Row],[DaysLate]]&lt;=60,"30-60 Days",IF(Table4[[#This Row],[DaysLate]]&lt;=90,"60-90 Days","90+ Days")))))</f>
        <v>On Time</v>
      </c>
      <c r="R1514">
        <f>IF(Table4[[#This Row],[DaysLate]]="","",IF(Table4[[#This Row],[DaysLate]]&gt;0,1,0))</f>
        <v>0</v>
      </c>
      <c r="S1514">
        <f>IF(Table4[[#This Row],[DisputedFlag]]="","",IF(Table4[[#This Row],[DisputedFlag]]="Yes",1,0))</f>
        <v>0</v>
      </c>
      <c r="T1514">
        <f>IF(Table4[[#This Row],[PaymentStatus]]="Open",1,0)</f>
        <v>0</v>
      </c>
      <c r="U1514">
        <f>IF(Table4[[#This Row],[InvoiceDate]]&lt;&gt;"",YEAR(Table4[[#This Row],[InvoiceDate]]),"")</f>
        <v>2012</v>
      </c>
    </row>
    <row r="1515" spans="1:21" x14ac:dyDescent="0.4">
      <c r="A1515" t="s">
        <v>1675</v>
      </c>
      <c r="B1515" t="s">
        <v>948</v>
      </c>
      <c r="C1515" t="s">
        <v>874</v>
      </c>
      <c r="D1515" s="1">
        <v>41584</v>
      </c>
      <c r="E1515" s="1">
        <v>41585</v>
      </c>
      <c r="F1515">
        <v>53.09</v>
      </c>
      <c r="H1515" t="s">
        <v>28</v>
      </c>
      <c r="I1515" s="1">
        <v>41584</v>
      </c>
      <c r="J1515">
        <v>0</v>
      </c>
      <c r="K1515" t="s">
        <v>834</v>
      </c>
      <c r="L1515">
        <v>391</v>
      </c>
      <c r="M1515" s="1">
        <v>41224</v>
      </c>
      <c r="N1515" t="s">
        <v>838</v>
      </c>
      <c r="O1515" t="s">
        <v>947</v>
      </c>
      <c r="P1515" t="s">
        <v>949</v>
      </c>
      <c r="Q1515" t="str">
        <f>IF(Table4[[#This Row],[DaysLate]]="","NA",IF(Table4[[#This Row],[DaysLate]]&lt;=0,"On Time",IF(Table4[[#This Row],[DaysLate]]&lt;=30,"1-30 Days",IF(Table4[[#This Row],[DaysLate]]&lt;=60,"30-60 Days",IF(Table4[[#This Row],[DaysLate]]&lt;=90,"60-90 Days","90+ Days")))))</f>
        <v>On Time</v>
      </c>
      <c r="R1515">
        <f>IF(Table4[[#This Row],[DaysLate]]="","",IF(Table4[[#This Row],[DaysLate]]&gt;0,1,0))</f>
        <v>0</v>
      </c>
      <c r="S1515">
        <f>IF(Table4[[#This Row],[DisputedFlag]]="","",IF(Table4[[#This Row],[DisputedFlag]]="Yes",1,0))</f>
        <v>0</v>
      </c>
      <c r="T1515">
        <f>IF(Table4[[#This Row],[PaymentStatus]]="Open",1,0)</f>
        <v>0</v>
      </c>
      <c r="U1515">
        <f>IF(Table4[[#This Row],[InvoiceDate]]&lt;&gt;"",YEAR(Table4[[#This Row],[InvoiceDate]]),"")</f>
        <v>2013</v>
      </c>
    </row>
    <row r="1516" spans="1:21" x14ac:dyDescent="0.4">
      <c r="A1516" t="s">
        <v>1676</v>
      </c>
      <c r="B1516" t="s">
        <v>948</v>
      </c>
      <c r="C1516" t="s">
        <v>912</v>
      </c>
      <c r="D1516" s="1">
        <v>41507</v>
      </c>
      <c r="E1516" s="1">
        <v>41537</v>
      </c>
      <c r="F1516">
        <v>61.41</v>
      </c>
      <c r="H1516" t="s">
        <v>28</v>
      </c>
      <c r="I1516" s="1">
        <v>41507</v>
      </c>
      <c r="J1516">
        <v>0</v>
      </c>
      <c r="K1516" t="s">
        <v>834</v>
      </c>
      <c r="L1516">
        <v>406</v>
      </c>
      <c r="M1516" s="1">
        <v>41605</v>
      </c>
      <c r="N1516" t="s">
        <v>835</v>
      </c>
      <c r="O1516" t="s">
        <v>947</v>
      </c>
      <c r="P1516" t="s">
        <v>949</v>
      </c>
      <c r="Q1516" t="str">
        <f>IF(Table4[[#This Row],[DaysLate]]="","NA",IF(Table4[[#This Row],[DaysLate]]&lt;=0,"On Time",IF(Table4[[#This Row],[DaysLate]]&lt;=30,"1-30 Days",IF(Table4[[#This Row],[DaysLate]]&lt;=60,"30-60 Days",IF(Table4[[#This Row],[DaysLate]]&lt;=90,"60-90 Days","90+ Days")))))</f>
        <v>On Time</v>
      </c>
      <c r="R1516">
        <f>IF(Table4[[#This Row],[DaysLate]]="","",IF(Table4[[#This Row],[DaysLate]]&gt;0,1,0))</f>
        <v>0</v>
      </c>
      <c r="S1516">
        <f>IF(Table4[[#This Row],[DisputedFlag]]="","",IF(Table4[[#This Row],[DisputedFlag]]="Yes",1,0))</f>
        <v>0</v>
      </c>
      <c r="T1516">
        <f>IF(Table4[[#This Row],[PaymentStatus]]="Open",1,0)</f>
        <v>0</v>
      </c>
      <c r="U1516">
        <f>IF(Table4[[#This Row],[InvoiceDate]]&lt;&gt;"",YEAR(Table4[[#This Row],[InvoiceDate]]),"")</f>
        <v>2013</v>
      </c>
    </row>
    <row r="1517" spans="1:21" x14ac:dyDescent="0.4">
      <c r="A1517" t="s">
        <v>1677</v>
      </c>
      <c r="B1517" t="s">
        <v>948</v>
      </c>
      <c r="C1517" t="s">
        <v>883</v>
      </c>
      <c r="D1517" s="1">
        <v>41508</v>
      </c>
      <c r="E1517" s="1">
        <v>41538</v>
      </c>
      <c r="F1517">
        <v>36.6</v>
      </c>
      <c r="H1517" t="s">
        <v>28</v>
      </c>
      <c r="I1517" s="1">
        <v>41508</v>
      </c>
      <c r="J1517">
        <v>5</v>
      </c>
      <c r="K1517" t="s">
        <v>834</v>
      </c>
      <c r="L1517">
        <v>897</v>
      </c>
      <c r="M1517" s="1">
        <v>41084</v>
      </c>
      <c r="N1517" t="s">
        <v>838</v>
      </c>
      <c r="O1517" t="s">
        <v>947</v>
      </c>
      <c r="P1517" t="s">
        <v>949</v>
      </c>
      <c r="Q1517" t="str">
        <f>IF(Table4[[#This Row],[DaysLate]]="","NA",IF(Table4[[#This Row],[DaysLate]]&lt;=0,"On Time",IF(Table4[[#This Row],[DaysLate]]&lt;=30,"1-30 Days",IF(Table4[[#This Row],[DaysLate]]&lt;=60,"30-60 Days",IF(Table4[[#This Row],[DaysLate]]&lt;=90,"60-90 Days","90+ Days")))))</f>
        <v>1-30 Days</v>
      </c>
      <c r="R1517">
        <f>IF(Table4[[#This Row],[DaysLate]]="","",IF(Table4[[#This Row],[DaysLate]]&gt;0,1,0))</f>
        <v>1</v>
      </c>
      <c r="S1517">
        <f>IF(Table4[[#This Row],[DisputedFlag]]="","",IF(Table4[[#This Row],[DisputedFlag]]="Yes",1,0))</f>
        <v>0</v>
      </c>
      <c r="T1517">
        <f>IF(Table4[[#This Row],[PaymentStatus]]="Open",1,0)</f>
        <v>0</v>
      </c>
      <c r="U1517">
        <f>IF(Table4[[#This Row],[InvoiceDate]]&lt;&gt;"",YEAR(Table4[[#This Row],[InvoiceDate]]),"")</f>
        <v>2013</v>
      </c>
    </row>
    <row r="1518" spans="1:21" x14ac:dyDescent="0.4">
      <c r="A1518" t="s">
        <v>1678</v>
      </c>
      <c r="B1518" t="s">
        <v>948</v>
      </c>
      <c r="C1518" t="s">
        <v>910</v>
      </c>
      <c r="D1518" s="1">
        <v>41434</v>
      </c>
      <c r="E1518" s="1">
        <v>41435</v>
      </c>
      <c r="F1518">
        <v>56.5</v>
      </c>
      <c r="H1518" t="s">
        <v>28</v>
      </c>
      <c r="I1518" s="1">
        <v>41434</v>
      </c>
      <c r="J1518">
        <v>0</v>
      </c>
      <c r="K1518" t="s">
        <v>834</v>
      </c>
      <c r="L1518">
        <v>391</v>
      </c>
      <c r="M1518" s="1">
        <v>41487</v>
      </c>
      <c r="N1518" t="s">
        <v>838</v>
      </c>
      <c r="O1518" t="s">
        <v>947</v>
      </c>
      <c r="P1518" t="s">
        <v>949</v>
      </c>
      <c r="Q1518" t="str">
        <f>IF(Table4[[#This Row],[DaysLate]]="","NA",IF(Table4[[#This Row],[DaysLate]]&lt;=0,"On Time",IF(Table4[[#This Row],[DaysLate]]&lt;=30,"1-30 Days",IF(Table4[[#This Row],[DaysLate]]&lt;=60,"30-60 Days",IF(Table4[[#This Row],[DaysLate]]&lt;=90,"60-90 Days","90+ Days")))))</f>
        <v>On Time</v>
      </c>
      <c r="R1518">
        <f>IF(Table4[[#This Row],[DaysLate]]="","",IF(Table4[[#This Row],[DaysLate]]&gt;0,1,0))</f>
        <v>0</v>
      </c>
      <c r="S1518">
        <f>IF(Table4[[#This Row],[DisputedFlag]]="","",IF(Table4[[#This Row],[DisputedFlag]]="Yes",1,0))</f>
        <v>0</v>
      </c>
      <c r="T1518">
        <f>IF(Table4[[#This Row],[PaymentStatus]]="Open",1,0)</f>
        <v>0</v>
      </c>
      <c r="U1518">
        <f>IF(Table4[[#This Row],[InvoiceDate]]&lt;&gt;"",YEAR(Table4[[#This Row],[InvoiceDate]]),"")</f>
        <v>2013</v>
      </c>
    </row>
    <row r="1519" spans="1:21" x14ac:dyDescent="0.4">
      <c r="A1519" t="s">
        <v>1679</v>
      </c>
      <c r="B1519" t="s">
        <v>948</v>
      </c>
      <c r="C1519" t="s">
        <v>932</v>
      </c>
      <c r="D1519" s="1">
        <v>41426</v>
      </c>
      <c r="E1519" s="1">
        <v>41396</v>
      </c>
      <c r="F1519">
        <v>70.5</v>
      </c>
      <c r="H1519" t="s">
        <v>28</v>
      </c>
      <c r="I1519" s="1">
        <v>41426</v>
      </c>
      <c r="J1519">
        <v>0</v>
      </c>
      <c r="K1519" t="s">
        <v>834</v>
      </c>
      <c r="L1519">
        <v>818</v>
      </c>
      <c r="M1519" s="1">
        <v>41373</v>
      </c>
      <c r="N1519" t="s">
        <v>835</v>
      </c>
      <c r="O1519" t="s">
        <v>947</v>
      </c>
      <c r="P1519" t="s">
        <v>949</v>
      </c>
      <c r="Q1519" t="str">
        <f>IF(Table4[[#This Row],[DaysLate]]="","NA",IF(Table4[[#This Row],[DaysLate]]&lt;=0,"On Time",IF(Table4[[#This Row],[DaysLate]]&lt;=30,"1-30 Days",IF(Table4[[#This Row],[DaysLate]]&lt;=60,"30-60 Days",IF(Table4[[#This Row],[DaysLate]]&lt;=90,"60-90 Days","90+ Days")))))</f>
        <v>On Time</v>
      </c>
      <c r="R1519">
        <f>IF(Table4[[#This Row],[DaysLate]]="","",IF(Table4[[#This Row],[DaysLate]]&gt;0,1,0))</f>
        <v>0</v>
      </c>
      <c r="S1519">
        <f>IF(Table4[[#This Row],[DisputedFlag]]="","",IF(Table4[[#This Row],[DisputedFlag]]="Yes",1,0))</f>
        <v>0</v>
      </c>
      <c r="T1519">
        <f>IF(Table4[[#This Row],[PaymentStatus]]="Open",1,0)</f>
        <v>0</v>
      </c>
      <c r="U1519">
        <f>IF(Table4[[#This Row],[InvoiceDate]]&lt;&gt;"",YEAR(Table4[[#This Row],[InvoiceDate]]),"")</f>
        <v>2013</v>
      </c>
    </row>
    <row r="1520" spans="1:21" x14ac:dyDescent="0.4">
      <c r="A1520" t="s">
        <v>1680</v>
      </c>
      <c r="B1520" t="s">
        <v>948</v>
      </c>
      <c r="C1520" t="s">
        <v>921</v>
      </c>
      <c r="D1520" s="1">
        <v>41412</v>
      </c>
      <c r="E1520" s="1">
        <v>41442</v>
      </c>
      <c r="F1520">
        <v>99.85</v>
      </c>
      <c r="H1520" t="s">
        <v>28</v>
      </c>
      <c r="I1520" s="1">
        <v>41412</v>
      </c>
      <c r="J1520">
        <v>28</v>
      </c>
      <c r="K1520" t="s">
        <v>837</v>
      </c>
      <c r="L1520">
        <v>818</v>
      </c>
      <c r="M1520" s="1">
        <v>41563</v>
      </c>
      <c r="N1520" t="s">
        <v>835</v>
      </c>
      <c r="O1520" t="s">
        <v>947</v>
      </c>
      <c r="P1520" t="s">
        <v>949</v>
      </c>
      <c r="Q1520" t="str">
        <f>IF(Table4[[#This Row],[DaysLate]]="","NA",IF(Table4[[#This Row],[DaysLate]]&lt;=0,"On Time",IF(Table4[[#This Row],[DaysLate]]&lt;=30,"1-30 Days",IF(Table4[[#This Row],[DaysLate]]&lt;=60,"30-60 Days",IF(Table4[[#This Row],[DaysLate]]&lt;=90,"60-90 Days","90+ Days")))))</f>
        <v>1-30 Days</v>
      </c>
      <c r="R1520">
        <f>IF(Table4[[#This Row],[DaysLate]]="","",IF(Table4[[#This Row],[DaysLate]]&gt;0,1,0))</f>
        <v>1</v>
      </c>
      <c r="S1520">
        <f>IF(Table4[[#This Row],[DisputedFlag]]="","",IF(Table4[[#This Row],[DisputedFlag]]="Yes",1,0))</f>
        <v>1</v>
      </c>
      <c r="T1520">
        <f>IF(Table4[[#This Row],[PaymentStatus]]="Open",1,0)</f>
        <v>0</v>
      </c>
      <c r="U1520">
        <f>IF(Table4[[#This Row],[InvoiceDate]]&lt;&gt;"",YEAR(Table4[[#This Row],[InvoiceDate]]),"")</f>
        <v>2013</v>
      </c>
    </row>
    <row r="1521" spans="1:21" x14ac:dyDescent="0.4">
      <c r="A1521" t="s">
        <v>1681</v>
      </c>
      <c r="B1521" t="s">
        <v>948</v>
      </c>
      <c r="C1521" t="s">
        <v>900</v>
      </c>
      <c r="D1521" s="1">
        <v>41420</v>
      </c>
      <c r="E1521" s="1">
        <v>41450</v>
      </c>
      <c r="F1521">
        <v>7.47</v>
      </c>
      <c r="H1521" t="s">
        <v>28</v>
      </c>
      <c r="I1521" s="1">
        <v>41420</v>
      </c>
      <c r="J1521">
        <v>0</v>
      </c>
      <c r="K1521" t="s">
        <v>834</v>
      </c>
      <c r="L1521">
        <v>897</v>
      </c>
      <c r="M1521" s="1">
        <v>41579</v>
      </c>
      <c r="N1521" t="s">
        <v>838</v>
      </c>
      <c r="O1521" t="s">
        <v>947</v>
      </c>
      <c r="P1521" t="s">
        <v>949</v>
      </c>
      <c r="Q1521" t="str">
        <f>IF(Table4[[#This Row],[DaysLate]]="","NA",IF(Table4[[#This Row],[DaysLate]]&lt;=0,"On Time",IF(Table4[[#This Row],[DaysLate]]&lt;=30,"1-30 Days",IF(Table4[[#This Row],[DaysLate]]&lt;=60,"30-60 Days",IF(Table4[[#This Row],[DaysLate]]&lt;=90,"60-90 Days","90+ Days")))))</f>
        <v>On Time</v>
      </c>
      <c r="R1521">
        <f>IF(Table4[[#This Row],[DaysLate]]="","",IF(Table4[[#This Row],[DaysLate]]&gt;0,1,0))</f>
        <v>0</v>
      </c>
      <c r="S1521">
        <f>IF(Table4[[#This Row],[DisputedFlag]]="","",IF(Table4[[#This Row],[DisputedFlag]]="Yes",1,0))</f>
        <v>0</v>
      </c>
      <c r="T1521">
        <f>IF(Table4[[#This Row],[PaymentStatus]]="Open",1,0)</f>
        <v>0</v>
      </c>
      <c r="U1521">
        <f>IF(Table4[[#This Row],[InvoiceDate]]&lt;&gt;"",YEAR(Table4[[#This Row],[InvoiceDate]]),"")</f>
        <v>2013</v>
      </c>
    </row>
    <row r="1522" spans="1:21" x14ac:dyDescent="0.4">
      <c r="A1522" t="s">
        <v>1682</v>
      </c>
      <c r="B1522" t="s">
        <v>948</v>
      </c>
      <c r="C1522" t="s">
        <v>928</v>
      </c>
      <c r="D1522" s="1">
        <v>41584</v>
      </c>
      <c r="E1522" s="1">
        <v>41585</v>
      </c>
      <c r="F1522">
        <v>82.63</v>
      </c>
      <c r="H1522" t="s">
        <v>28</v>
      </c>
      <c r="I1522" s="1">
        <v>41584</v>
      </c>
      <c r="J1522">
        <v>0</v>
      </c>
      <c r="K1522" t="s">
        <v>834</v>
      </c>
      <c r="L1522">
        <v>897</v>
      </c>
      <c r="M1522" s="1">
        <v>41436</v>
      </c>
      <c r="N1522" t="s">
        <v>835</v>
      </c>
      <c r="O1522" t="s">
        <v>947</v>
      </c>
      <c r="P1522" t="s">
        <v>949</v>
      </c>
      <c r="Q1522" t="str">
        <f>IF(Table4[[#This Row],[DaysLate]]="","NA",IF(Table4[[#This Row],[DaysLate]]&lt;=0,"On Time",IF(Table4[[#This Row],[DaysLate]]&lt;=30,"1-30 Days",IF(Table4[[#This Row],[DaysLate]]&lt;=60,"30-60 Days",IF(Table4[[#This Row],[DaysLate]]&lt;=90,"60-90 Days","90+ Days")))))</f>
        <v>On Time</v>
      </c>
      <c r="R1522">
        <f>IF(Table4[[#This Row],[DaysLate]]="","",IF(Table4[[#This Row],[DaysLate]]&gt;0,1,0))</f>
        <v>0</v>
      </c>
      <c r="S1522">
        <f>IF(Table4[[#This Row],[DisputedFlag]]="","",IF(Table4[[#This Row],[DisputedFlag]]="Yes",1,0))</f>
        <v>0</v>
      </c>
      <c r="T1522">
        <f>IF(Table4[[#This Row],[PaymentStatus]]="Open",1,0)</f>
        <v>0</v>
      </c>
      <c r="U1522">
        <f>IF(Table4[[#This Row],[InvoiceDate]]&lt;&gt;"",YEAR(Table4[[#This Row],[InvoiceDate]]),"")</f>
        <v>2013</v>
      </c>
    </row>
    <row r="1523" spans="1:21" x14ac:dyDescent="0.4">
      <c r="A1523" t="s">
        <v>1683</v>
      </c>
      <c r="B1523" t="s">
        <v>948</v>
      </c>
      <c r="C1523" t="s">
        <v>874</v>
      </c>
      <c r="D1523" s="1">
        <v>41273</v>
      </c>
      <c r="E1523" s="1">
        <v>41303</v>
      </c>
      <c r="F1523">
        <v>50.34</v>
      </c>
      <c r="H1523" t="s">
        <v>28</v>
      </c>
      <c r="I1523" s="1">
        <v>41273</v>
      </c>
      <c r="J1523">
        <v>0</v>
      </c>
      <c r="K1523" t="s">
        <v>834</v>
      </c>
      <c r="L1523">
        <v>391</v>
      </c>
      <c r="M1523" s="1">
        <v>41224</v>
      </c>
      <c r="N1523" t="s">
        <v>838</v>
      </c>
      <c r="O1523" t="s">
        <v>947</v>
      </c>
      <c r="P1523" t="s">
        <v>949</v>
      </c>
      <c r="Q1523" t="str">
        <f>IF(Table4[[#This Row],[DaysLate]]="","NA",IF(Table4[[#This Row],[DaysLate]]&lt;=0,"On Time",IF(Table4[[#This Row],[DaysLate]]&lt;=30,"1-30 Days",IF(Table4[[#This Row],[DaysLate]]&lt;=60,"30-60 Days",IF(Table4[[#This Row],[DaysLate]]&lt;=90,"60-90 Days","90+ Days")))))</f>
        <v>On Time</v>
      </c>
      <c r="R1523">
        <f>IF(Table4[[#This Row],[DaysLate]]="","",IF(Table4[[#This Row],[DaysLate]]&gt;0,1,0))</f>
        <v>0</v>
      </c>
      <c r="S1523">
        <f>IF(Table4[[#This Row],[DisputedFlag]]="","",IF(Table4[[#This Row],[DisputedFlag]]="Yes",1,0))</f>
        <v>0</v>
      </c>
      <c r="T1523">
        <f>IF(Table4[[#This Row],[PaymentStatus]]="Open",1,0)</f>
        <v>0</v>
      </c>
      <c r="U1523">
        <f>IF(Table4[[#This Row],[InvoiceDate]]&lt;&gt;"",YEAR(Table4[[#This Row],[InvoiceDate]]),"")</f>
        <v>2012</v>
      </c>
    </row>
    <row r="1524" spans="1:21" x14ac:dyDescent="0.4">
      <c r="A1524" t="s">
        <v>1684</v>
      </c>
      <c r="B1524" t="s">
        <v>948</v>
      </c>
      <c r="C1524" t="s">
        <v>867</v>
      </c>
      <c r="D1524" s="1">
        <v>41499</v>
      </c>
      <c r="E1524" s="1">
        <v>41617</v>
      </c>
      <c r="F1524">
        <v>35.74</v>
      </c>
      <c r="H1524" t="s">
        <v>28</v>
      </c>
      <c r="I1524" s="1">
        <v>41499</v>
      </c>
      <c r="J1524">
        <v>0</v>
      </c>
      <c r="K1524" t="s">
        <v>834</v>
      </c>
      <c r="L1524">
        <v>770</v>
      </c>
      <c r="M1524" s="1">
        <v>41491</v>
      </c>
      <c r="N1524" t="s">
        <v>838</v>
      </c>
      <c r="O1524" t="s">
        <v>947</v>
      </c>
      <c r="P1524" t="s">
        <v>949</v>
      </c>
      <c r="Q1524" t="str">
        <f>IF(Table4[[#This Row],[DaysLate]]="","NA",IF(Table4[[#This Row],[DaysLate]]&lt;=0,"On Time",IF(Table4[[#This Row],[DaysLate]]&lt;=30,"1-30 Days",IF(Table4[[#This Row],[DaysLate]]&lt;=60,"30-60 Days",IF(Table4[[#This Row],[DaysLate]]&lt;=90,"60-90 Days","90+ Days")))))</f>
        <v>On Time</v>
      </c>
      <c r="R1524">
        <f>IF(Table4[[#This Row],[DaysLate]]="","",IF(Table4[[#This Row],[DaysLate]]&gt;0,1,0))</f>
        <v>0</v>
      </c>
      <c r="S1524">
        <f>IF(Table4[[#This Row],[DisputedFlag]]="","",IF(Table4[[#This Row],[DisputedFlag]]="Yes",1,0))</f>
        <v>0</v>
      </c>
      <c r="T1524">
        <f>IF(Table4[[#This Row],[PaymentStatus]]="Open",1,0)</f>
        <v>0</v>
      </c>
      <c r="U1524">
        <f>IF(Table4[[#This Row],[InvoiceDate]]&lt;&gt;"",YEAR(Table4[[#This Row],[InvoiceDate]]),"")</f>
        <v>2013</v>
      </c>
    </row>
    <row r="1525" spans="1:21" x14ac:dyDescent="0.4">
      <c r="A1525" t="s">
        <v>1685</v>
      </c>
      <c r="B1525" t="s">
        <v>948</v>
      </c>
      <c r="C1525" t="s">
        <v>929</v>
      </c>
      <c r="D1525" s="1">
        <v>41339</v>
      </c>
      <c r="E1525" s="1">
        <v>41340</v>
      </c>
      <c r="F1525">
        <v>34.89</v>
      </c>
      <c r="H1525" t="s">
        <v>28</v>
      </c>
      <c r="I1525" s="1">
        <v>41339</v>
      </c>
      <c r="J1525">
        <v>0</v>
      </c>
      <c r="K1525" t="s">
        <v>834</v>
      </c>
      <c r="L1525">
        <v>897</v>
      </c>
      <c r="M1525" s="1">
        <v>41579</v>
      </c>
      <c r="N1525" t="s">
        <v>838</v>
      </c>
      <c r="O1525" t="s">
        <v>947</v>
      </c>
      <c r="P1525" t="s">
        <v>949</v>
      </c>
      <c r="Q1525" t="str">
        <f>IF(Table4[[#This Row],[DaysLate]]="","NA",IF(Table4[[#This Row],[DaysLate]]&lt;=0,"On Time",IF(Table4[[#This Row],[DaysLate]]&lt;=30,"1-30 Days",IF(Table4[[#This Row],[DaysLate]]&lt;=60,"30-60 Days",IF(Table4[[#This Row],[DaysLate]]&lt;=90,"60-90 Days","90+ Days")))))</f>
        <v>On Time</v>
      </c>
      <c r="R1525">
        <f>IF(Table4[[#This Row],[DaysLate]]="","",IF(Table4[[#This Row],[DaysLate]]&gt;0,1,0))</f>
        <v>0</v>
      </c>
      <c r="S1525">
        <f>IF(Table4[[#This Row],[DisputedFlag]]="","",IF(Table4[[#This Row],[DisputedFlag]]="Yes",1,0))</f>
        <v>0</v>
      </c>
      <c r="T1525">
        <f>IF(Table4[[#This Row],[PaymentStatus]]="Open",1,0)</f>
        <v>0</v>
      </c>
      <c r="U1525">
        <f>IF(Table4[[#This Row],[InvoiceDate]]&lt;&gt;"",YEAR(Table4[[#This Row],[InvoiceDate]]),"")</f>
        <v>2013</v>
      </c>
    </row>
    <row r="1526" spans="1:21" x14ac:dyDescent="0.4">
      <c r="A1526" t="s">
        <v>1686</v>
      </c>
      <c r="B1526" t="s">
        <v>948</v>
      </c>
      <c r="C1526" t="s">
        <v>836</v>
      </c>
      <c r="D1526" s="1">
        <v>41248</v>
      </c>
      <c r="E1526" s="1">
        <v>41219</v>
      </c>
      <c r="F1526">
        <v>103.67</v>
      </c>
      <c r="H1526" t="s">
        <v>28</v>
      </c>
      <c r="I1526" s="1">
        <v>41248</v>
      </c>
      <c r="J1526">
        <v>0</v>
      </c>
      <c r="K1526" t="s">
        <v>834</v>
      </c>
      <c r="L1526">
        <v>406</v>
      </c>
      <c r="M1526" s="1">
        <v>40971</v>
      </c>
      <c r="N1526" t="s">
        <v>838</v>
      </c>
      <c r="O1526" t="s">
        <v>947</v>
      </c>
      <c r="P1526" t="s">
        <v>949</v>
      </c>
      <c r="Q1526" t="str">
        <f>IF(Table4[[#This Row],[DaysLate]]="","NA",IF(Table4[[#This Row],[DaysLate]]&lt;=0,"On Time",IF(Table4[[#This Row],[DaysLate]]&lt;=30,"1-30 Days",IF(Table4[[#This Row],[DaysLate]]&lt;=60,"30-60 Days",IF(Table4[[#This Row],[DaysLate]]&lt;=90,"60-90 Days","90+ Days")))))</f>
        <v>On Time</v>
      </c>
      <c r="R1526">
        <f>IF(Table4[[#This Row],[DaysLate]]="","",IF(Table4[[#This Row],[DaysLate]]&gt;0,1,0))</f>
        <v>0</v>
      </c>
      <c r="S1526">
        <f>IF(Table4[[#This Row],[DisputedFlag]]="","",IF(Table4[[#This Row],[DisputedFlag]]="Yes",1,0))</f>
        <v>0</v>
      </c>
      <c r="T1526">
        <f>IF(Table4[[#This Row],[PaymentStatus]]="Open",1,0)</f>
        <v>0</v>
      </c>
      <c r="U1526">
        <f>IF(Table4[[#This Row],[InvoiceDate]]&lt;&gt;"",YEAR(Table4[[#This Row],[InvoiceDate]]),"")</f>
        <v>2012</v>
      </c>
    </row>
    <row r="1527" spans="1:21" x14ac:dyDescent="0.4">
      <c r="A1527" t="s">
        <v>1687</v>
      </c>
      <c r="B1527" t="s">
        <v>948</v>
      </c>
      <c r="C1527" t="s">
        <v>892</v>
      </c>
      <c r="D1527" s="1">
        <v>41489</v>
      </c>
      <c r="E1527" s="1">
        <v>41459</v>
      </c>
      <c r="F1527">
        <v>57.96</v>
      </c>
      <c r="H1527" t="s">
        <v>28</v>
      </c>
      <c r="I1527" s="1">
        <v>41489</v>
      </c>
      <c r="J1527">
        <v>17</v>
      </c>
      <c r="K1527" t="s">
        <v>837</v>
      </c>
      <c r="L1527">
        <v>770</v>
      </c>
      <c r="M1527" s="1">
        <v>41037</v>
      </c>
      <c r="N1527" t="s">
        <v>838</v>
      </c>
      <c r="O1527" t="s">
        <v>947</v>
      </c>
      <c r="P1527" t="s">
        <v>949</v>
      </c>
      <c r="Q1527" t="str">
        <f>IF(Table4[[#This Row],[DaysLate]]="","NA",IF(Table4[[#This Row],[DaysLate]]&lt;=0,"On Time",IF(Table4[[#This Row],[DaysLate]]&lt;=30,"1-30 Days",IF(Table4[[#This Row],[DaysLate]]&lt;=60,"30-60 Days",IF(Table4[[#This Row],[DaysLate]]&lt;=90,"60-90 Days","90+ Days")))))</f>
        <v>1-30 Days</v>
      </c>
      <c r="R1527">
        <f>IF(Table4[[#This Row],[DaysLate]]="","",IF(Table4[[#This Row],[DaysLate]]&gt;0,1,0))</f>
        <v>1</v>
      </c>
      <c r="S1527">
        <f>IF(Table4[[#This Row],[DisputedFlag]]="","",IF(Table4[[#This Row],[DisputedFlag]]="Yes",1,0))</f>
        <v>1</v>
      </c>
      <c r="T1527">
        <f>IF(Table4[[#This Row],[PaymentStatus]]="Open",1,0)</f>
        <v>0</v>
      </c>
      <c r="U1527">
        <f>IF(Table4[[#This Row],[InvoiceDate]]&lt;&gt;"",YEAR(Table4[[#This Row],[InvoiceDate]]),"")</f>
        <v>2013</v>
      </c>
    </row>
    <row r="1528" spans="1:21" x14ac:dyDescent="0.4">
      <c r="A1528" t="s">
        <v>1688</v>
      </c>
      <c r="B1528" t="s">
        <v>948</v>
      </c>
      <c r="C1528" t="s">
        <v>833</v>
      </c>
      <c r="D1528" s="1">
        <v>41245</v>
      </c>
      <c r="E1528" s="1">
        <v>40981</v>
      </c>
      <c r="F1528">
        <v>28.21</v>
      </c>
      <c r="H1528" t="s">
        <v>28</v>
      </c>
      <c r="I1528" s="1">
        <v>41245</v>
      </c>
      <c r="J1528">
        <v>0</v>
      </c>
      <c r="K1528" t="s">
        <v>834</v>
      </c>
      <c r="L1528">
        <v>391</v>
      </c>
      <c r="M1528" s="1">
        <v>41429</v>
      </c>
      <c r="N1528" t="s">
        <v>835</v>
      </c>
      <c r="O1528" t="s">
        <v>947</v>
      </c>
      <c r="P1528" t="s">
        <v>949</v>
      </c>
      <c r="Q1528" t="str">
        <f>IF(Table4[[#This Row],[DaysLate]]="","NA",IF(Table4[[#This Row],[DaysLate]]&lt;=0,"On Time",IF(Table4[[#This Row],[DaysLate]]&lt;=30,"1-30 Days",IF(Table4[[#This Row],[DaysLate]]&lt;=60,"30-60 Days",IF(Table4[[#This Row],[DaysLate]]&lt;=90,"60-90 Days","90+ Days")))))</f>
        <v>On Time</v>
      </c>
      <c r="R1528">
        <f>IF(Table4[[#This Row],[DaysLate]]="","",IF(Table4[[#This Row],[DaysLate]]&gt;0,1,0))</f>
        <v>0</v>
      </c>
      <c r="S1528">
        <f>IF(Table4[[#This Row],[DisputedFlag]]="","",IF(Table4[[#This Row],[DisputedFlag]]="Yes",1,0))</f>
        <v>0</v>
      </c>
      <c r="T1528">
        <f>IF(Table4[[#This Row],[PaymentStatus]]="Open",1,0)</f>
        <v>0</v>
      </c>
      <c r="U1528">
        <f>IF(Table4[[#This Row],[InvoiceDate]]&lt;&gt;"",YEAR(Table4[[#This Row],[InvoiceDate]]),"")</f>
        <v>2012</v>
      </c>
    </row>
    <row r="1529" spans="1:21" x14ac:dyDescent="0.4">
      <c r="A1529" t="s">
        <v>1689</v>
      </c>
      <c r="B1529" t="s">
        <v>948</v>
      </c>
      <c r="C1529" t="s">
        <v>910</v>
      </c>
      <c r="D1529" s="1">
        <v>41049</v>
      </c>
      <c r="E1529" s="1">
        <v>41079</v>
      </c>
      <c r="F1529">
        <v>56.03</v>
      </c>
      <c r="H1529" t="s">
        <v>28</v>
      </c>
      <c r="I1529" s="1">
        <v>41049</v>
      </c>
      <c r="J1529">
        <v>0</v>
      </c>
      <c r="K1529" t="s">
        <v>834</v>
      </c>
      <c r="L1529">
        <v>391</v>
      </c>
      <c r="M1529" s="1">
        <v>41487</v>
      </c>
      <c r="N1529" t="s">
        <v>835</v>
      </c>
      <c r="O1529" t="s">
        <v>947</v>
      </c>
      <c r="P1529" t="s">
        <v>949</v>
      </c>
      <c r="Q1529" t="str">
        <f>IF(Table4[[#This Row],[DaysLate]]="","NA",IF(Table4[[#This Row],[DaysLate]]&lt;=0,"On Time",IF(Table4[[#This Row],[DaysLate]]&lt;=30,"1-30 Days",IF(Table4[[#This Row],[DaysLate]]&lt;=60,"30-60 Days",IF(Table4[[#This Row],[DaysLate]]&lt;=90,"60-90 Days","90+ Days")))))</f>
        <v>On Time</v>
      </c>
      <c r="R1529">
        <f>IF(Table4[[#This Row],[DaysLate]]="","",IF(Table4[[#This Row],[DaysLate]]&gt;0,1,0))</f>
        <v>0</v>
      </c>
      <c r="S1529">
        <f>IF(Table4[[#This Row],[DisputedFlag]]="","",IF(Table4[[#This Row],[DisputedFlag]]="Yes",1,0))</f>
        <v>0</v>
      </c>
      <c r="T1529">
        <f>IF(Table4[[#This Row],[PaymentStatus]]="Open",1,0)</f>
        <v>0</v>
      </c>
      <c r="U1529">
        <f>IF(Table4[[#This Row],[InvoiceDate]]&lt;&gt;"",YEAR(Table4[[#This Row],[InvoiceDate]]),"")</f>
        <v>2012</v>
      </c>
    </row>
    <row r="1530" spans="1:21" x14ac:dyDescent="0.4">
      <c r="A1530" t="s">
        <v>1690</v>
      </c>
      <c r="B1530" t="s">
        <v>948</v>
      </c>
      <c r="C1530" t="s">
        <v>872</v>
      </c>
      <c r="D1530" s="1">
        <v>41254</v>
      </c>
      <c r="E1530" s="1">
        <v>41255</v>
      </c>
      <c r="F1530">
        <v>92.03</v>
      </c>
      <c r="H1530" t="s">
        <v>28</v>
      </c>
      <c r="I1530" s="1">
        <v>41254</v>
      </c>
      <c r="J1530">
        <v>0</v>
      </c>
      <c r="K1530" t="s">
        <v>834</v>
      </c>
      <c r="L1530">
        <v>818</v>
      </c>
      <c r="M1530" s="1">
        <v>41193</v>
      </c>
      <c r="N1530" t="s">
        <v>838</v>
      </c>
      <c r="O1530" t="s">
        <v>947</v>
      </c>
      <c r="P1530" t="s">
        <v>949</v>
      </c>
      <c r="Q1530" t="str">
        <f>IF(Table4[[#This Row],[DaysLate]]="","NA",IF(Table4[[#This Row],[DaysLate]]&lt;=0,"On Time",IF(Table4[[#This Row],[DaysLate]]&lt;=30,"1-30 Days",IF(Table4[[#This Row],[DaysLate]]&lt;=60,"30-60 Days",IF(Table4[[#This Row],[DaysLate]]&lt;=90,"60-90 Days","90+ Days")))))</f>
        <v>On Time</v>
      </c>
      <c r="R1530">
        <f>IF(Table4[[#This Row],[DaysLate]]="","",IF(Table4[[#This Row],[DaysLate]]&gt;0,1,0))</f>
        <v>0</v>
      </c>
      <c r="S1530">
        <f>IF(Table4[[#This Row],[DisputedFlag]]="","",IF(Table4[[#This Row],[DisputedFlag]]="Yes",1,0))</f>
        <v>0</v>
      </c>
      <c r="T1530">
        <f>IF(Table4[[#This Row],[PaymentStatus]]="Open",1,0)</f>
        <v>0</v>
      </c>
      <c r="U1530">
        <f>IF(Table4[[#This Row],[InvoiceDate]]&lt;&gt;"",YEAR(Table4[[#This Row],[InvoiceDate]]),"")</f>
        <v>2012</v>
      </c>
    </row>
    <row r="1531" spans="1:21" x14ac:dyDescent="0.4">
      <c r="A1531" t="s">
        <v>1691</v>
      </c>
      <c r="B1531" t="s">
        <v>948</v>
      </c>
      <c r="C1531" t="s">
        <v>925</v>
      </c>
      <c r="D1531" s="1">
        <v>41141</v>
      </c>
      <c r="E1531" s="1">
        <v>41171</v>
      </c>
      <c r="F1531">
        <v>75.55</v>
      </c>
      <c r="H1531" t="s">
        <v>28</v>
      </c>
      <c r="I1531" s="1">
        <v>41141</v>
      </c>
      <c r="J1531">
        <v>0</v>
      </c>
      <c r="K1531" t="s">
        <v>834</v>
      </c>
      <c r="L1531">
        <v>391</v>
      </c>
      <c r="M1531" s="1">
        <v>41527</v>
      </c>
      <c r="N1531" t="s">
        <v>835</v>
      </c>
      <c r="O1531" t="s">
        <v>947</v>
      </c>
      <c r="P1531" t="s">
        <v>949</v>
      </c>
      <c r="Q1531" t="str">
        <f>IF(Table4[[#This Row],[DaysLate]]="","NA",IF(Table4[[#This Row],[DaysLate]]&lt;=0,"On Time",IF(Table4[[#This Row],[DaysLate]]&lt;=30,"1-30 Days",IF(Table4[[#This Row],[DaysLate]]&lt;=60,"30-60 Days",IF(Table4[[#This Row],[DaysLate]]&lt;=90,"60-90 Days","90+ Days")))))</f>
        <v>On Time</v>
      </c>
      <c r="R1531">
        <f>IF(Table4[[#This Row],[DaysLate]]="","",IF(Table4[[#This Row],[DaysLate]]&gt;0,1,0))</f>
        <v>0</v>
      </c>
      <c r="S1531">
        <f>IF(Table4[[#This Row],[DisputedFlag]]="","",IF(Table4[[#This Row],[DisputedFlag]]="Yes",1,0))</f>
        <v>0</v>
      </c>
      <c r="T1531">
        <f>IF(Table4[[#This Row],[PaymentStatus]]="Open",1,0)</f>
        <v>0</v>
      </c>
      <c r="U1531">
        <f>IF(Table4[[#This Row],[InvoiceDate]]&lt;&gt;"",YEAR(Table4[[#This Row],[InvoiceDate]]),"")</f>
        <v>2012</v>
      </c>
    </row>
    <row r="1532" spans="1:21" x14ac:dyDescent="0.4">
      <c r="A1532" t="s">
        <v>1692</v>
      </c>
      <c r="B1532" t="s">
        <v>948</v>
      </c>
      <c r="C1532" t="s">
        <v>891</v>
      </c>
      <c r="D1532" s="1">
        <v>41323</v>
      </c>
      <c r="E1532" s="1">
        <v>41353</v>
      </c>
      <c r="F1532">
        <v>45.51</v>
      </c>
      <c r="H1532" t="s">
        <v>28</v>
      </c>
      <c r="I1532" s="1">
        <v>41323</v>
      </c>
      <c r="J1532">
        <v>0</v>
      </c>
      <c r="K1532" t="s">
        <v>834</v>
      </c>
      <c r="L1532">
        <v>406</v>
      </c>
      <c r="M1532" s="1">
        <v>41474</v>
      </c>
      <c r="N1532" t="s">
        <v>835</v>
      </c>
      <c r="O1532" t="s">
        <v>947</v>
      </c>
      <c r="P1532" t="s">
        <v>949</v>
      </c>
      <c r="Q1532" t="str">
        <f>IF(Table4[[#This Row],[DaysLate]]="","NA",IF(Table4[[#This Row],[DaysLate]]&lt;=0,"On Time",IF(Table4[[#This Row],[DaysLate]]&lt;=30,"1-30 Days",IF(Table4[[#This Row],[DaysLate]]&lt;=60,"30-60 Days",IF(Table4[[#This Row],[DaysLate]]&lt;=90,"60-90 Days","90+ Days")))))</f>
        <v>On Time</v>
      </c>
      <c r="R1532">
        <f>IF(Table4[[#This Row],[DaysLate]]="","",IF(Table4[[#This Row],[DaysLate]]&gt;0,1,0))</f>
        <v>0</v>
      </c>
      <c r="S1532">
        <f>IF(Table4[[#This Row],[DisputedFlag]]="","",IF(Table4[[#This Row],[DisputedFlag]]="Yes",1,0))</f>
        <v>0</v>
      </c>
      <c r="T1532">
        <f>IF(Table4[[#This Row],[PaymentStatus]]="Open",1,0)</f>
        <v>0</v>
      </c>
      <c r="U1532">
        <f>IF(Table4[[#This Row],[InvoiceDate]]&lt;&gt;"",YEAR(Table4[[#This Row],[InvoiceDate]]),"")</f>
        <v>2013</v>
      </c>
    </row>
    <row r="1533" spans="1:21" x14ac:dyDescent="0.4">
      <c r="A1533" t="s">
        <v>1693</v>
      </c>
      <c r="B1533" t="s">
        <v>948</v>
      </c>
      <c r="C1533" t="s">
        <v>920</v>
      </c>
      <c r="D1533" s="1">
        <v>41390</v>
      </c>
      <c r="E1533" s="1">
        <v>41420</v>
      </c>
      <c r="F1533">
        <v>103.54</v>
      </c>
      <c r="H1533" t="s">
        <v>28</v>
      </c>
      <c r="I1533" s="1">
        <v>41390</v>
      </c>
      <c r="J1533">
        <v>0</v>
      </c>
      <c r="K1533" t="s">
        <v>837</v>
      </c>
      <c r="L1533">
        <v>770</v>
      </c>
      <c r="M1533" s="1">
        <v>41254</v>
      </c>
      <c r="N1533" t="s">
        <v>838</v>
      </c>
      <c r="O1533" t="s">
        <v>947</v>
      </c>
      <c r="P1533" t="s">
        <v>949</v>
      </c>
      <c r="Q1533" t="str">
        <f>IF(Table4[[#This Row],[DaysLate]]="","NA",IF(Table4[[#This Row],[DaysLate]]&lt;=0,"On Time",IF(Table4[[#This Row],[DaysLate]]&lt;=30,"1-30 Days",IF(Table4[[#This Row],[DaysLate]]&lt;=60,"30-60 Days",IF(Table4[[#This Row],[DaysLate]]&lt;=90,"60-90 Days","90+ Days")))))</f>
        <v>On Time</v>
      </c>
      <c r="R1533">
        <f>IF(Table4[[#This Row],[DaysLate]]="","",IF(Table4[[#This Row],[DaysLate]]&gt;0,1,0))</f>
        <v>0</v>
      </c>
      <c r="S1533">
        <f>IF(Table4[[#This Row],[DisputedFlag]]="","",IF(Table4[[#This Row],[DisputedFlag]]="Yes",1,0))</f>
        <v>1</v>
      </c>
      <c r="T1533">
        <f>IF(Table4[[#This Row],[PaymentStatus]]="Open",1,0)</f>
        <v>0</v>
      </c>
      <c r="U1533">
        <f>IF(Table4[[#This Row],[InvoiceDate]]&lt;&gt;"",YEAR(Table4[[#This Row],[InvoiceDate]]),"")</f>
        <v>2013</v>
      </c>
    </row>
    <row r="1534" spans="1:21" x14ac:dyDescent="0.4">
      <c r="A1534" t="s">
        <v>1694</v>
      </c>
      <c r="B1534" t="s">
        <v>948</v>
      </c>
      <c r="C1534" t="s">
        <v>899</v>
      </c>
      <c r="D1534" s="1">
        <v>40959</v>
      </c>
      <c r="E1534" s="1">
        <v>40989</v>
      </c>
      <c r="F1534">
        <v>68.41</v>
      </c>
      <c r="H1534" t="s">
        <v>28</v>
      </c>
      <c r="I1534" s="1">
        <v>40959</v>
      </c>
      <c r="J1534">
        <v>0</v>
      </c>
      <c r="K1534" t="s">
        <v>834</v>
      </c>
      <c r="L1534">
        <v>897</v>
      </c>
      <c r="M1534" s="1">
        <v>41339</v>
      </c>
      <c r="N1534" t="s">
        <v>835</v>
      </c>
      <c r="O1534" t="s">
        <v>947</v>
      </c>
      <c r="P1534" t="s">
        <v>949</v>
      </c>
      <c r="Q1534" t="str">
        <f>IF(Table4[[#This Row],[DaysLate]]="","NA",IF(Table4[[#This Row],[DaysLate]]&lt;=0,"On Time",IF(Table4[[#This Row],[DaysLate]]&lt;=30,"1-30 Days",IF(Table4[[#This Row],[DaysLate]]&lt;=60,"30-60 Days",IF(Table4[[#This Row],[DaysLate]]&lt;=90,"60-90 Days","90+ Days")))))</f>
        <v>On Time</v>
      </c>
      <c r="R1534">
        <f>IF(Table4[[#This Row],[DaysLate]]="","",IF(Table4[[#This Row],[DaysLate]]&gt;0,1,0))</f>
        <v>0</v>
      </c>
      <c r="S1534">
        <f>IF(Table4[[#This Row],[DisputedFlag]]="","",IF(Table4[[#This Row],[DisputedFlag]]="Yes",1,0))</f>
        <v>0</v>
      </c>
      <c r="T1534">
        <f>IF(Table4[[#This Row],[PaymentStatus]]="Open",1,0)</f>
        <v>0</v>
      </c>
      <c r="U1534">
        <f>IF(Table4[[#This Row],[InvoiceDate]]&lt;&gt;"",YEAR(Table4[[#This Row],[InvoiceDate]]),"")</f>
        <v>2012</v>
      </c>
    </row>
    <row r="1535" spans="1:21" x14ac:dyDescent="0.4">
      <c r="A1535" t="s">
        <v>1695</v>
      </c>
      <c r="B1535" t="s">
        <v>948</v>
      </c>
      <c r="C1535" t="s">
        <v>842</v>
      </c>
      <c r="D1535" s="1">
        <v>41552</v>
      </c>
      <c r="E1535" s="1">
        <v>41523</v>
      </c>
      <c r="F1535">
        <v>86.41</v>
      </c>
      <c r="H1535" t="s">
        <v>28</v>
      </c>
      <c r="I1535" s="1">
        <v>41552</v>
      </c>
      <c r="J1535">
        <v>2</v>
      </c>
      <c r="K1535" t="s">
        <v>837</v>
      </c>
      <c r="L1535">
        <v>818</v>
      </c>
      <c r="M1535" s="1">
        <v>41514</v>
      </c>
      <c r="N1535" t="s">
        <v>835</v>
      </c>
      <c r="O1535" t="s">
        <v>947</v>
      </c>
      <c r="P1535" t="s">
        <v>949</v>
      </c>
      <c r="Q1535" t="str">
        <f>IF(Table4[[#This Row],[DaysLate]]="","NA",IF(Table4[[#This Row],[DaysLate]]&lt;=0,"On Time",IF(Table4[[#This Row],[DaysLate]]&lt;=30,"1-30 Days",IF(Table4[[#This Row],[DaysLate]]&lt;=60,"30-60 Days",IF(Table4[[#This Row],[DaysLate]]&lt;=90,"60-90 Days","90+ Days")))))</f>
        <v>1-30 Days</v>
      </c>
      <c r="R1535">
        <f>IF(Table4[[#This Row],[DaysLate]]="","",IF(Table4[[#This Row],[DaysLate]]&gt;0,1,0))</f>
        <v>1</v>
      </c>
      <c r="S1535">
        <f>IF(Table4[[#This Row],[DisputedFlag]]="","",IF(Table4[[#This Row],[DisputedFlag]]="Yes",1,0))</f>
        <v>1</v>
      </c>
      <c r="T1535">
        <f>IF(Table4[[#This Row],[PaymentStatus]]="Open",1,0)</f>
        <v>0</v>
      </c>
      <c r="U1535">
        <f>IF(Table4[[#This Row],[InvoiceDate]]&lt;&gt;"",YEAR(Table4[[#This Row],[InvoiceDate]]),"")</f>
        <v>2013</v>
      </c>
    </row>
    <row r="1536" spans="1:21" x14ac:dyDescent="0.4">
      <c r="A1536" t="s">
        <v>1696</v>
      </c>
      <c r="B1536" t="s">
        <v>948</v>
      </c>
      <c r="C1536" t="s">
        <v>918</v>
      </c>
      <c r="D1536" s="1">
        <v>41303</v>
      </c>
      <c r="E1536" s="1">
        <v>41333</v>
      </c>
      <c r="F1536">
        <v>79.37</v>
      </c>
      <c r="H1536" t="s">
        <v>28</v>
      </c>
      <c r="I1536" s="1">
        <v>41303</v>
      </c>
      <c r="J1536">
        <v>11</v>
      </c>
      <c r="K1536" t="s">
        <v>834</v>
      </c>
      <c r="L1536">
        <v>818</v>
      </c>
      <c r="M1536" s="1">
        <v>41349</v>
      </c>
      <c r="N1536" t="s">
        <v>835</v>
      </c>
      <c r="O1536" t="s">
        <v>947</v>
      </c>
      <c r="P1536" t="s">
        <v>949</v>
      </c>
      <c r="Q1536" t="str">
        <f>IF(Table4[[#This Row],[DaysLate]]="","NA",IF(Table4[[#This Row],[DaysLate]]&lt;=0,"On Time",IF(Table4[[#This Row],[DaysLate]]&lt;=30,"1-30 Days",IF(Table4[[#This Row],[DaysLate]]&lt;=60,"30-60 Days",IF(Table4[[#This Row],[DaysLate]]&lt;=90,"60-90 Days","90+ Days")))))</f>
        <v>1-30 Days</v>
      </c>
      <c r="R1536">
        <f>IF(Table4[[#This Row],[DaysLate]]="","",IF(Table4[[#This Row],[DaysLate]]&gt;0,1,0))</f>
        <v>1</v>
      </c>
      <c r="S1536">
        <f>IF(Table4[[#This Row],[DisputedFlag]]="","",IF(Table4[[#This Row],[DisputedFlag]]="Yes",1,0))</f>
        <v>0</v>
      </c>
      <c r="T1536">
        <f>IF(Table4[[#This Row],[PaymentStatus]]="Open",1,0)</f>
        <v>0</v>
      </c>
      <c r="U1536">
        <f>IF(Table4[[#This Row],[InvoiceDate]]&lt;&gt;"",YEAR(Table4[[#This Row],[InvoiceDate]]),"")</f>
        <v>2013</v>
      </c>
    </row>
    <row r="1537" spans="1:21" x14ac:dyDescent="0.4">
      <c r="A1537" t="s">
        <v>1697</v>
      </c>
      <c r="B1537" t="s">
        <v>948</v>
      </c>
      <c r="C1537" t="s">
        <v>862</v>
      </c>
      <c r="D1537" s="1">
        <v>41335</v>
      </c>
      <c r="E1537" s="1">
        <v>41397</v>
      </c>
      <c r="F1537">
        <v>37.17</v>
      </c>
      <c r="H1537" t="s">
        <v>28</v>
      </c>
      <c r="I1537" s="1">
        <v>41335</v>
      </c>
      <c r="J1537">
        <v>13</v>
      </c>
      <c r="K1537" t="s">
        <v>837</v>
      </c>
      <c r="L1537">
        <v>818</v>
      </c>
      <c r="M1537" s="1">
        <v>41296</v>
      </c>
      <c r="N1537" t="s">
        <v>838</v>
      </c>
      <c r="O1537" t="s">
        <v>947</v>
      </c>
      <c r="P1537" t="s">
        <v>949</v>
      </c>
      <c r="Q1537" t="str">
        <f>IF(Table4[[#This Row],[DaysLate]]="","NA",IF(Table4[[#This Row],[DaysLate]]&lt;=0,"On Time",IF(Table4[[#This Row],[DaysLate]]&lt;=30,"1-30 Days",IF(Table4[[#This Row],[DaysLate]]&lt;=60,"30-60 Days",IF(Table4[[#This Row],[DaysLate]]&lt;=90,"60-90 Days","90+ Days")))))</f>
        <v>1-30 Days</v>
      </c>
      <c r="R1537">
        <f>IF(Table4[[#This Row],[DaysLate]]="","",IF(Table4[[#This Row],[DaysLate]]&gt;0,1,0))</f>
        <v>1</v>
      </c>
      <c r="S1537">
        <f>IF(Table4[[#This Row],[DisputedFlag]]="","",IF(Table4[[#This Row],[DisputedFlag]]="Yes",1,0))</f>
        <v>1</v>
      </c>
      <c r="T1537">
        <f>IF(Table4[[#This Row],[PaymentStatus]]="Open",1,0)</f>
        <v>0</v>
      </c>
      <c r="U1537">
        <f>IF(Table4[[#This Row],[InvoiceDate]]&lt;&gt;"",YEAR(Table4[[#This Row],[InvoiceDate]]),"")</f>
        <v>2013</v>
      </c>
    </row>
    <row r="1538" spans="1:21" x14ac:dyDescent="0.4">
      <c r="A1538" t="s">
        <v>1698</v>
      </c>
      <c r="B1538" t="s">
        <v>948</v>
      </c>
      <c r="C1538" t="s">
        <v>869</v>
      </c>
      <c r="D1538" s="1">
        <v>41057</v>
      </c>
      <c r="E1538" s="1">
        <v>41087</v>
      </c>
      <c r="F1538">
        <v>56.56</v>
      </c>
      <c r="H1538" t="s">
        <v>28</v>
      </c>
      <c r="I1538" s="1">
        <v>41057</v>
      </c>
      <c r="J1538">
        <v>0</v>
      </c>
      <c r="K1538" t="s">
        <v>834</v>
      </c>
      <c r="L1538">
        <v>391</v>
      </c>
      <c r="M1538" s="1">
        <v>41201</v>
      </c>
      <c r="N1538" t="s">
        <v>835</v>
      </c>
      <c r="O1538" t="s">
        <v>947</v>
      </c>
      <c r="P1538" t="s">
        <v>949</v>
      </c>
      <c r="Q1538" t="str">
        <f>IF(Table4[[#This Row],[DaysLate]]="","NA",IF(Table4[[#This Row],[DaysLate]]&lt;=0,"On Time",IF(Table4[[#This Row],[DaysLate]]&lt;=30,"1-30 Days",IF(Table4[[#This Row],[DaysLate]]&lt;=60,"30-60 Days",IF(Table4[[#This Row],[DaysLate]]&lt;=90,"60-90 Days","90+ Days")))))</f>
        <v>On Time</v>
      </c>
      <c r="R1538">
        <f>IF(Table4[[#This Row],[DaysLate]]="","",IF(Table4[[#This Row],[DaysLate]]&gt;0,1,0))</f>
        <v>0</v>
      </c>
      <c r="S1538">
        <f>IF(Table4[[#This Row],[DisputedFlag]]="","",IF(Table4[[#This Row],[DisputedFlag]]="Yes",1,0))</f>
        <v>0</v>
      </c>
      <c r="T1538">
        <f>IF(Table4[[#This Row],[PaymentStatus]]="Open",1,0)</f>
        <v>0</v>
      </c>
      <c r="U1538">
        <f>IF(Table4[[#This Row],[InvoiceDate]]&lt;&gt;"",YEAR(Table4[[#This Row],[InvoiceDate]]),"")</f>
        <v>2012</v>
      </c>
    </row>
    <row r="1539" spans="1:21" x14ac:dyDescent="0.4">
      <c r="A1539" t="s">
        <v>1699</v>
      </c>
      <c r="B1539" t="s">
        <v>948</v>
      </c>
      <c r="C1539" t="s">
        <v>888</v>
      </c>
      <c r="D1539" s="1">
        <v>41337</v>
      </c>
      <c r="E1539" s="1">
        <v>41338</v>
      </c>
      <c r="F1539">
        <v>83.95</v>
      </c>
      <c r="H1539" t="s">
        <v>28</v>
      </c>
      <c r="I1539" s="1">
        <v>41337</v>
      </c>
      <c r="J1539">
        <v>6</v>
      </c>
      <c r="K1539" t="s">
        <v>834</v>
      </c>
      <c r="L1539">
        <v>770</v>
      </c>
      <c r="M1539" s="1">
        <v>40986</v>
      </c>
      <c r="N1539" t="s">
        <v>838</v>
      </c>
      <c r="O1539" t="s">
        <v>947</v>
      </c>
      <c r="P1539" t="s">
        <v>949</v>
      </c>
      <c r="Q1539" t="str">
        <f>IF(Table4[[#This Row],[DaysLate]]="","NA",IF(Table4[[#This Row],[DaysLate]]&lt;=0,"On Time",IF(Table4[[#This Row],[DaysLate]]&lt;=30,"1-30 Days",IF(Table4[[#This Row],[DaysLate]]&lt;=60,"30-60 Days",IF(Table4[[#This Row],[DaysLate]]&lt;=90,"60-90 Days","90+ Days")))))</f>
        <v>1-30 Days</v>
      </c>
      <c r="R1539">
        <f>IF(Table4[[#This Row],[DaysLate]]="","",IF(Table4[[#This Row],[DaysLate]]&gt;0,1,0))</f>
        <v>1</v>
      </c>
      <c r="S1539">
        <f>IF(Table4[[#This Row],[DisputedFlag]]="","",IF(Table4[[#This Row],[DisputedFlag]]="Yes",1,0))</f>
        <v>0</v>
      </c>
      <c r="T1539">
        <f>IF(Table4[[#This Row],[PaymentStatus]]="Open",1,0)</f>
        <v>0</v>
      </c>
      <c r="U1539">
        <f>IF(Table4[[#This Row],[InvoiceDate]]&lt;&gt;"",YEAR(Table4[[#This Row],[InvoiceDate]]),"")</f>
        <v>2013</v>
      </c>
    </row>
    <row r="1540" spans="1:21" x14ac:dyDescent="0.4">
      <c r="A1540" t="s">
        <v>1700</v>
      </c>
      <c r="B1540" t="s">
        <v>948</v>
      </c>
      <c r="C1540" t="s">
        <v>833</v>
      </c>
      <c r="D1540" s="1">
        <v>41586</v>
      </c>
      <c r="E1540" s="1">
        <v>41556</v>
      </c>
      <c r="F1540">
        <v>47.08</v>
      </c>
      <c r="H1540" t="s">
        <v>28</v>
      </c>
      <c r="I1540" s="1">
        <v>41586</v>
      </c>
      <c r="J1540">
        <v>0</v>
      </c>
      <c r="K1540" t="s">
        <v>834</v>
      </c>
      <c r="L1540">
        <v>391</v>
      </c>
      <c r="M1540" s="1">
        <v>41429</v>
      </c>
      <c r="N1540" t="s">
        <v>838</v>
      </c>
      <c r="O1540" t="s">
        <v>947</v>
      </c>
      <c r="P1540" t="s">
        <v>949</v>
      </c>
      <c r="Q1540" t="str">
        <f>IF(Table4[[#This Row],[DaysLate]]="","NA",IF(Table4[[#This Row],[DaysLate]]&lt;=0,"On Time",IF(Table4[[#This Row],[DaysLate]]&lt;=30,"1-30 Days",IF(Table4[[#This Row],[DaysLate]]&lt;=60,"30-60 Days",IF(Table4[[#This Row],[DaysLate]]&lt;=90,"60-90 Days","90+ Days")))))</f>
        <v>On Time</v>
      </c>
      <c r="R1540">
        <f>IF(Table4[[#This Row],[DaysLate]]="","",IF(Table4[[#This Row],[DaysLate]]&gt;0,1,0))</f>
        <v>0</v>
      </c>
      <c r="S1540">
        <f>IF(Table4[[#This Row],[DisputedFlag]]="","",IF(Table4[[#This Row],[DisputedFlag]]="Yes",1,0))</f>
        <v>0</v>
      </c>
      <c r="T1540">
        <f>IF(Table4[[#This Row],[PaymentStatus]]="Open",1,0)</f>
        <v>0</v>
      </c>
      <c r="U1540">
        <f>IF(Table4[[#This Row],[InvoiceDate]]&lt;&gt;"",YEAR(Table4[[#This Row],[InvoiceDate]]),"")</f>
        <v>2013</v>
      </c>
    </row>
    <row r="1541" spans="1:21" x14ac:dyDescent="0.4">
      <c r="A1541" t="s">
        <v>1701</v>
      </c>
      <c r="B1541" t="s">
        <v>948</v>
      </c>
      <c r="C1541" t="s">
        <v>924</v>
      </c>
      <c r="D1541" s="1">
        <v>41054</v>
      </c>
      <c r="E1541" s="1">
        <v>41084</v>
      </c>
      <c r="F1541">
        <v>51.34</v>
      </c>
      <c r="H1541" t="s">
        <v>28</v>
      </c>
      <c r="I1541" s="1">
        <v>41054</v>
      </c>
      <c r="J1541">
        <v>0</v>
      </c>
      <c r="K1541" t="s">
        <v>834</v>
      </c>
      <c r="L1541">
        <v>406</v>
      </c>
      <c r="M1541" s="1">
        <v>41022</v>
      </c>
      <c r="N1541" t="s">
        <v>838</v>
      </c>
      <c r="O1541" t="s">
        <v>947</v>
      </c>
      <c r="P1541" t="s">
        <v>949</v>
      </c>
      <c r="Q1541" t="str">
        <f>IF(Table4[[#This Row],[DaysLate]]="","NA",IF(Table4[[#This Row],[DaysLate]]&lt;=0,"On Time",IF(Table4[[#This Row],[DaysLate]]&lt;=30,"1-30 Days",IF(Table4[[#This Row],[DaysLate]]&lt;=60,"30-60 Days",IF(Table4[[#This Row],[DaysLate]]&lt;=90,"60-90 Days","90+ Days")))))</f>
        <v>On Time</v>
      </c>
      <c r="R1541">
        <f>IF(Table4[[#This Row],[DaysLate]]="","",IF(Table4[[#This Row],[DaysLate]]&gt;0,1,0))</f>
        <v>0</v>
      </c>
      <c r="S1541">
        <f>IF(Table4[[#This Row],[DisputedFlag]]="","",IF(Table4[[#This Row],[DisputedFlag]]="Yes",1,0))</f>
        <v>0</v>
      </c>
      <c r="T1541">
        <f>IF(Table4[[#This Row],[PaymentStatus]]="Open",1,0)</f>
        <v>0</v>
      </c>
      <c r="U1541">
        <f>IF(Table4[[#This Row],[InvoiceDate]]&lt;&gt;"",YEAR(Table4[[#This Row],[InvoiceDate]]),"")</f>
        <v>2012</v>
      </c>
    </row>
    <row r="1542" spans="1:21" x14ac:dyDescent="0.4">
      <c r="A1542" t="s">
        <v>1702</v>
      </c>
      <c r="B1542" t="s">
        <v>948</v>
      </c>
      <c r="C1542" t="s">
        <v>910</v>
      </c>
      <c r="D1542" s="1">
        <v>41207</v>
      </c>
      <c r="E1542" s="1">
        <v>41237</v>
      </c>
      <c r="F1542">
        <v>83.68</v>
      </c>
      <c r="H1542" t="s">
        <v>28</v>
      </c>
      <c r="I1542" s="1">
        <v>41207</v>
      </c>
      <c r="J1542">
        <v>0</v>
      </c>
      <c r="K1542" t="s">
        <v>834</v>
      </c>
      <c r="L1542">
        <v>391</v>
      </c>
      <c r="M1542" s="1">
        <v>41487</v>
      </c>
      <c r="N1542" t="s">
        <v>835</v>
      </c>
      <c r="O1542" t="s">
        <v>947</v>
      </c>
      <c r="P1542" t="s">
        <v>949</v>
      </c>
      <c r="Q1542" t="str">
        <f>IF(Table4[[#This Row],[DaysLate]]="","NA",IF(Table4[[#This Row],[DaysLate]]&lt;=0,"On Time",IF(Table4[[#This Row],[DaysLate]]&lt;=30,"1-30 Days",IF(Table4[[#This Row],[DaysLate]]&lt;=60,"30-60 Days",IF(Table4[[#This Row],[DaysLate]]&lt;=90,"60-90 Days","90+ Days")))))</f>
        <v>On Time</v>
      </c>
      <c r="R1542">
        <f>IF(Table4[[#This Row],[DaysLate]]="","",IF(Table4[[#This Row],[DaysLate]]&gt;0,1,0))</f>
        <v>0</v>
      </c>
      <c r="S1542">
        <f>IF(Table4[[#This Row],[DisputedFlag]]="","",IF(Table4[[#This Row],[DisputedFlag]]="Yes",1,0))</f>
        <v>0</v>
      </c>
      <c r="T1542">
        <f>IF(Table4[[#This Row],[PaymentStatus]]="Open",1,0)</f>
        <v>0</v>
      </c>
      <c r="U1542">
        <f>IF(Table4[[#This Row],[InvoiceDate]]&lt;&gt;"",YEAR(Table4[[#This Row],[InvoiceDate]]),"")</f>
        <v>2012</v>
      </c>
    </row>
    <row r="1543" spans="1:21" x14ac:dyDescent="0.4">
      <c r="A1543" t="s">
        <v>1703</v>
      </c>
      <c r="B1543" t="s">
        <v>948</v>
      </c>
      <c r="C1543" t="s">
        <v>868</v>
      </c>
      <c r="D1543" s="1">
        <v>40942</v>
      </c>
      <c r="E1543" s="1">
        <v>40912</v>
      </c>
      <c r="F1543">
        <v>53.79</v>
      </c>
      <c r="H1543" t="s">
        <v>28</v>
      </c>
      <c r="I1543" s="1">
        <v>40942</v>
      </c>
      <c r="J1543">
        <v>1</v>
      </c>
      <c r="K1543" t="s">
        <v>834</v>
      </c>
      <c r="L1543">
        <v>391</v>
      </c>
      <c r="M1543" s="1">
        <v>41240</v>
      </c>
      <c r="N1543" t="s">
        <v>835</v>
      </c>
      <c r="O1543" t="s">
        <v>947</v>
      </c>
      <c r="P1543" t="s">
        <v>949</v>
      </c>
      <c r="Q1543" t="str">
        <f>IF(Table4[[#This Row],[DaysLate]]="","NA",IF(Table4[[#This Row],[DaysLate]]&lt;=0,"On Time",IF(Table4[[#This Row],[DaysLate]]&lt;=30,"1-30 Days",IF(Table4[[#This Row],[DaysLate]]&lt;=60,"30-60 Days",IF(Table4[[#This Row],[DaysLate]]&lt;=90,"60-90 Days","90+ Days")))))</f>
        <v>1-30 Days</v>
      </c>
      <c r="R1543">
        <f>IF(Table4[[#This Row],[DaysLate]]="","",IF(Table4[[#This Row],[DaysLate]]&gt;0,1,0))</f>
        <v>1</v>
      </c>
      <c r="S1543">
        <f>IF(Table4[[#This Row],[DisputedFlag]]="","",IF(Table4[[#This Row],[DisputedFlag]]="Yes",1,0))</f>
        <v>0</v>
      </c>
      <c r="T1543">
        <f>IF(Table4[[#This Row],[PaymentStatus]]="Open",1,0)</f>
        <v>0</v>
      </c>
      <c r="U1543">
        <f>IF(Table4[[#This Row],[InvoiceDate]]&lt;&gt;"",YEAR(Table4[[#This Row],[InvoiceDate]]),"")</f>
        <v>2012</v>
      </c>
    </row>
    <row r="1544" spans="1:21" x14ac:dyDescent="0.4">
      <c r="A1544" t="s">
        <v>1704</v>
      </c>
      <c r="B1544" t="s">
        <v>948</v>
      </c>
      <c r="C1544" t="s">
        <v>932</v>
      </c>
      <c r="D1544" s="1">
        <v>41332</v>
      </c>
      <c r="E1544" s="1">
        <v>41362</v>
      </c>
      <c r="F1544">
        <v>64.540000000000006</v>
      </c>
      <c r="H1544" t="s">
        <v>28</v>
      </c>
      <c r="I1544" s="1">
        <v>41332</v>
      </c>
      <c r="J1544">
        <v>0</v>
      </c>
      <c r="K1544" t="s">
        <v>834</v>
      </c>
      <c r="L1544">
        <v>818</v>
      </c>
      <c r="M1544" s="1">
        <v>41373</v>
      </c>
      <c r="N1544" t="s">
        <v>835</v>
      </c>
      <c r="O1544" t="s">
        <v>947</v>
      </c>
      <c r="P1544" t="s">
        <v>949</v>
      </c>
      <c r="Q1544" t="str">
        <f>IF(Table4[[#This Row],[DaysLate]]="","NA",IF(Table4[[#This Row],[DaysLate]]&lt;=0,"On Time",IF(Table4[[#This Row],[DaysLate]]&lt;=30,"1-30 Days",IF(Table4[[#This Row],[DaysLate]]&lt;=60,"30-60 Days",IF(Table4[[#This Row],[DaysLate]]&lt;=90,"60-90 Days","90+ Days")))))</f>
        <v>On Time</v>
      </c>
      <c r="R1544">
        <f>IF(Table4[[#This Row],[DaysLate]]="","",IF(Table4[[#This Row],[DaysLate]]&gt;0,1,0))</f>
        <v>0</v>
      </c>
      <c r="S1544">
        <f>IF(Table4[[#This Row],[DisputedFlag]]="","",IF(Table4[[#This Row],[DisputedFlag]]="Yes",1,0))</f>
        <v>0</v>
      </c>
      <c r="T1544">
        <f>IF(Table4[[#This Row],[PaymentStatus]]="Open",1,0)</f>
        <v>0</v>
      </c>
      <c r="U1544">
        <f>IF(Table4[[#This Row],[InvoiceDate]]&lt;&gt;"",YEAR(Table4[[#This Row],[InvoiceDate]]),"")</f>
        <v>2013</v>
      </c>
    </row>
    <row r="1545" spans="1:21" x14ac:dyDescent="0.4">
      <c r="A1545" t="s">
        <v>1705</v>
      </c>
      <c r="B1545" t="s">
        <v>948</v>
      </c>
      <c r="C1545" t="s">
        <v>882</v>
      </c>
      <c r="D1545" s="1">
        <v>41309</v>
      </c>
      <c r="E1545" s="1">
        <v>41310</v>
      </c>
      <c r="F1545">
        <v>94.62</v>
      </c>
      <c r="H1545" t="s">
        <v>28</v>
      </c>
      <c r="I1545" s="1">
        <v>41309</v>
      </c>
      <c r="J1545">
        <v>0</v>
      </c>
      <c r="K1545" t="s">
        <v>834</v>
      </c>
      <c r="L1545">
        <v>406</v>
      </c>
      <c r="M1545" s="1">
        <v>41368</v>
      </c>
      <c r="N1545" t="s">
        <v>835</v>
      </c>
      <c r="O1545" t="s">
        <v>947</v>
      </c>
      <c r="P1545" t="s">
        <v>949</v>
      </c>
      <c r="Q1545" t="str">
        <f>IF(Table4[[#This Row],[DaysLate]]="","NA",IF(Table4[[#This Row],[DaysLate]]&lt;=0,"On Time",IF(Table4[[#This Row],[DaysLate]]&lt;=30,"1-30 Days",IF(Table4[[#This Row],[DaysLate]]&lt;=60,"30-60 Days",IF(Table4[[#This Row],[DaysLate]]&lt;=90,"60-90 Days","90+ Days")))))</f>
        <v>On Time</v>
      </c>
      <c r="R1545">
        <f>IF(Table4[[#This Row],[DaysLate]]="","",IF(Table4[[#This Row],[DaysLate]]&gt;0,1,0))</f>
        <v>0</v>
      </c>
      <c r="S1545">
        <f>IF(Table4[[#This Row],[DisputedFlag]]="","",IF(Table4[[#This Row],[DisputedFlag]]="Yes",1,0))</f>
        <v>0</v>
      </c>
      <c r="T1545">
        <f>IF(Table4[[#This Row],[PaymentStatus]]="Open",1,0)</f>
        <v>0</v>
      </c>
      <c r="U1545">
        <f>IF(Table4[[#This Row],[InvoiceDate]]&lt;&gt;"",YEAR(Table4[[#This Row],[InvoiceDate]]),"")</f>
        <v>2013</v>
      </c>
    </row>
    <row r="1546" spans="1:21" x14ac:dyDescent="0.4">
      <c r="A1546" t="s">
        <v>1706</v>
      </c>
      <c r="B1546" t="s">
        <v>948</v>
      </c>
      <c r="C1546" t="s">
        <v>908</v>
      </c>
      <c r="D1546" s="1">
        <v>41519</v>
      </c>
      <c r="E1546" s="1">
        <v>41581</v>
      </c>
      <c r="F1546">
        <v>34.700000000000003</v>
      </c>
      <c r="H1546" t="s">
        <v>28</v>
      </c>
      <c r="I1546" s="1">
        <v>41519</v>
      </c>
      <c r="J1546">
        <v>3</v>
      </c>
      <c r="K1546" t="s">
        <v>834</v>
      </c>
      <c r="L1546">
        <v>770</v>
      </c>
      <c r="M1546" s="1">
        <v>41029</v>
      </c>
      <c r="N1546" t="s">
        <v>838</v>
      </c>
      <c r="O1546" t="s">
        <v>947</v>
      </c>
      <c r="P1546" t="s">
        <v>949</v>
      </c>
      <c r="Q1546" t="str">
        <f>IF(Table4[[#This Row],[DaysLate]]="","NA",IF(Table4[[#This Row],[DaysLate]]&lt;=0,"On Time",IF(Table4[[#This Row],[DaysLate]]&lt;=30,"1-30 Days",IF(Table4[[#This Row],[DaysLate]]&lt;=60,"30-60 Days",IF(Table4[[#This Row],[DaysLate]]&lt;=90,"60-90 Days","90+ Days")))))</f>
        <v>1-30 Days</v>
      </c>
      <c r="R1546">
        <f>IF(Table4[[#This Row],[DaysLate]]="","",IF(Table4[[#This Row],[DaysLate]]&gt;0,1,0))</f>
        <v>1</v>
      </c>
      <c r="S1546">
        <f>IF(Table4[[#This Row],[DisputedFlag]]="","",IF(Table4[[#This Row],[DisputedFlag]]="Yes",1,0))</f>
        <v>0</v>
      </c>
      <c r="T1546">
        <f>IF(Table4[[#This Row],[PaymentStatus]]="Open",1,0)</f>
        <v>0</v>
      </c>
      <c r="U1546">
        <f>IF(Table4[[#This Row],[InvoiceDate]]&lt;&gt;"",YEAR(Table4[[#This Row],[InvoiceDate]]),"")</f>
        <v>2013</v>
      </c>
    </row>
    <row r="1547" spans="1:21" x14ac:dyDescent="0.4">
      <c r="A1547" t="s">
        <v>1707</v>
      </c>
      <c r="B1547" t="s">
        <v>948</v>
      </c>
      <c r="C1547" t="s">
        <v>884</v>
      </c>
      <c r="D1547" s="1">
        <v>41277</v>
      </c>
      <c r="E1547" s="1">
        <v>41364</v>
      </c>
      <c r="F1547">
        <v>53.38</v>
      </c>
      <c r="H1547" t="s">
        <v>28</v>
      </c>
      <c r="I1547" s="1">
        <v>41277</v>
      </c>
      <c r="J1547">
        <v>13</v>
      </c>
      <c r="K1547" t="s">
        <v>837</v>
      </c>
      <c r="L1547">
        <v>406</v>
      </c>
      <c r="M1547" s="1">
        <v>41145</v>
      </c>
      <c r="N1547" t="s">
        <v>838</v>
      </c>
      <c r="O1547" t="s">
        <v>947</v>
      </c>
      <c r="P1547" t="s">
        <v>949</v>
      </c>
      <c r="Q1547" t="str">
        <f>IF(Table4[[#This Row],[DaysLate]]="","NA",IF(Table4[[#This Row],[DaysLate]]&lt;=0,"On Time",IF(Table4[[#This Row],[DaysLate]]&lt;=30,"1-30 Days",IF(Table4[[#This Row],[DaysLate]]&lt;=60,"30-60 Days",IF(Table4[[#This Row],[DaysLate]]&lt;=90,"60-90 Days","90+ Days")))))</f>
        <v>1-30 Days</v>
      </c>
      <c r="R1547">
        <f>IF(Table4[[#This Row],[DaysLate]]="","",IF(Table4[[#This Row],[DaysLate]]&gt;0,1,0))</f>
        <v>1</v>
      </c>
      <c r="S1547">
        <f>IF(Table4[[#This Row],[DisputedFlag]]="","",IF(Table4[[#This Row],[DisputedFlag]]="Yes",1,0))</f>
        <v>1</v>
      </c>
      <c r="T1547">
        <f>IF(Table4[[#This Row],[PaymentStatus]]="Open",1,0)</f>
        <v>0</v>
      </c>
      <c r="U1547">
        <f>IF(Table4[[#This Row],[InvoiceDate]]&lt;&gt;"",YEAR(Table4[[#This Row],[InvoiceDate]]),"")</f>
        <v>2013</v>
      </c>
    </row>
    <row r="1548" spans="1:21" x14ac:dyDescent="0.4">
      <c r="A1548" t="s">
        <v>1708</v>
      </c>
      <c r="B1548" t="s">
        <v>948</v>
      </c>
      <c r="C1548" t="s">
        <v>856</v>
      </c>
      <c r="D1548" s="1">
        <v>41162</v>
      </c>
      <c r="E1548" s="1">
        <v>41132</v>
      </c>
      <c r="F1548">
        <v>56.82</v>
      </c>
      <c r="H1548" t="s">
        <v>28</v>
      </c>
      <c r="I1548" s="1">
        <v>41162</v>
      </c>
      <c r="J1548">
        <v>2</v>
      </c>
      <c r="K1548" t="s">
        <v>834</v>
      </c>
      <c r="L1548">
        <v>770</v>
      </c>
      <c r="M1548" s="1">
        <v>41062</v>
      </c>
      <c r="N1548" t="s">
        <v>838</v>
      </c>
      <c r="O1548" t="s">
        <v>947</v>
      </c>
      <c r="P1548" t="s">
        <v>949</v>
      </c>
      <c r="Q1548" t="str">
        <f>IF(Table4[[#This Row],[DaysLate]]="","NA",IF(Table4[[#This Row],[DaysLate]]&lt;=0,"On Time",IF(Table4[[#This Row],[DaysLate]]&lt;=30,"1-30 Days",IF(Table4[[#This Row],[DaysLate]]&lt;=60,"30-60 Days",IF(Table4[[#This Row],[DaysLate]]&lt;=90,"60-90 Days","90+ Days")))))</f>
        <v>1-30 Days</v>
      </c>
      <c r="R1548">
        <f>IF(Table4[[#This Row],[DaysLate]]="","",IF(Table4[[#This Row],[DaysLate]]&gt;0,1,0))</f>
        <v>1</v>
      </c>
      <c r="S1548">
        <f>IF(Table4[[#This Row],[DisputedFlag]]="","",IF(Table4[[#This Row],[DisputedFlag]]="Yes",1,0))</f>
        <v>0</v>
      </c>
      <c r="T1548">
        <f>IF(Table4[[#This Row],[PaymentStatus]]="Open",1,0)</f>
        <v>0</v>
      </c>
      <c r="U1548">
        <f>IF(Table4[[#This Row],[InvoiceDate]]&lt;&gt;"",YEAR(Table4[[#This Row],[InvoiceDate]]),"")</f>
        <v>2012</v>
      </c>
    </row>
    <row r="1549" spans="1:21" x14ac:dyDescent="0.4">
      <c r="A1549" t="s">
        <v>1709</v>
      </c>
      <c r="B1549" t="s">
        <v>948</v>
      </c>
      <c r="C1549" t="s">
        <v>850</v>
      </c>
      <c r="D1549" s="1">
        <v>41277</v>
      </c>
      <c r="E1549" s="1">
        <v>41364</v>
      </c>
      <c r="F1549">
        <v>58.69</v>
      </c>
      <c r="H1549" t="s">
        <v>28</v>
      </c>
      <c r="I1549" s="1">
        <v>41277</v>
      </c>
      <c r="J1549">
        <v>30</v>
      </c>
      <c r="K1549" t="s">
        <v>837</v>
      </c>
      <c r="L1549">
        <v>406</v>
      </c>
      <c r="M1549" s="1">
        <v>41401</v>
      </c>
      <c r="N1549" t="s">
        <v>835</v>
      </c>
      <c r="O1549" t="s">
        <v>947</v>
      </c>
      <c r="P1549" t="s">
        <v>949</v>
      </c>
      <c r="Q1549" t="str">
        <f>IF(Table4[[#This Row],[DaysLate]]="","NA",IF(Table4[[#This Row],[DaysLate]]&lt;=0,"On Time",IF(Table4[[#This Row],[DaysLate]]&lt;=30,"1-30 Days",IF(Table4[[#This Row],[DaysLate]]&lt;=60,"30-60 Days",IF(Table4[[#This Row],[DaysLate]]&lt;=90,"60-90 Days","90+ Days")))))</f>
        <v>1-30 Days</v>
      </c>
      <c r="R1549">
        <f>IF(Table4[[#This Row],[DaysLate]]="","",IF(Table4[[#This Row],[DaysLate]]&gt;0,1,0))</f>
        <v>1</v>
      </c>
      <c r="S1549">
        <f>IF(Table4[[#This Row],[DisputedFlag]]="","",IF(Table4[[#This Row],[DisputedFlag]]="Yes",1,0))</f>
        <v>1</v>
      </c>
      <c r="T1549">
        <f>IF(Table4[[#This Row],[PaymentStatus]]="Open",1,0)</f>
        <v>0</v>
      </c>
      <c r="U1549">
        <f>IF(Table4[[#This Row],[InvoiceDate]]&lt;&gt;"",YEAR(Table4[[#This Row],[InvoiceDate]]),"")</f>
        <v>2013</v>
      </c>
    </row>
    <row r="1550" spans="1:21" x14ac:dyDescent="0.4">
      <c r="A1550" t="s">
        <v>1710</v>
      </c>
      <c r="B1550" t="s">
        <v>948</v>
      </c>
      <c r="C1550" t="s">
        <v>870</v>
      </c>
      <c r="D1550" s="1">
        <v>41235</v>
      </c>
      <c r="E1550" s="1">
        <v>41265</v>
      </c>
      <c r="F1550">
        <v>89.68</v>
      </c>
      <c r="H1550" t="s">
        <v>28</v>
      </c>
      <c r="I1550" s="1">
        <v>41235</v>
      </c>
      <c r="J1550">
        <v>2</v>
      </c>
      <c r="K1550" t="s">
        <v>834</v>
      </c>
      <c r="L1550">
        <v>391</v>
      </c>
      <c r="M1550" s="1">
        <v>41341</v>
      </c>
      <c r="N1550" t="s">
        <v>835</v>
      </c>
      <c r="O1550" t="s">
        <v>947</v>
      </c>
      <c r="P1550" t="s">
        <v>949</v>
      </c>
      <c r="Q1550" t="str">
        <f>IF(Table4[[#This Row],[DaysLate]]="","NA",IF(Table4[[#This Row],[DaysLate]]&lt;=0,"On Time",IF(Table4[[#This Row],[DaysLate]]&lt;=30,"1-30 Days",IF(Table4[[#This Row],[DaysLate]]&lt;=60,"30-60 Days",IF(Table4[[#This Row],[DaysLate]]&lt;=90,"60-90 Days","90+ Days")))))</f>
        <v>1-30 Days</v>
      </c>
      <c r="R1550">
        <f>IF(Table4[[#This Row],[DaysLate]]="","",IF(Table4[[#This Row],[DaysLate]]&gt;0,1,0))</f>
        <v>1</v>
      </c>
      <c r="S1550">
        <f>IF(Table4[[#This Row],[DisputedFlag]]="","",IF(Table4[[#This Row],[DisputedFlag]]="Yes",1,0))</f>
        <v>0</v>
      </c>
      <c r="T1550">
        <f>IF(Table4[[#This Row],[PaymentStatus]]="Open",1,0)</f>
        <v>0</v>
      </c>
      <c r="U1550">
        <f>IF(Table4[[#This Row],[InvoiceDate]]&lt;&gt;"",YEAR(Table4[[#This Row],[InvoiceDate]]),"")</f>
        <v>2012</v>
      </c>
    </row>
    <row r="1551" spans="1:21" x14ac:dyDescent="0.4">
      <c r="A1551" t="s">
        <v>1711</v>
      </c>
      <c r="B1551" t="s">
        <v>948</v>
      </c>
      <c r="C1551" t="s">
        <v>872</v>
      </c>
      <c r="D1551" s="1">
        <v>41427</v>
      </c>
      <c r="E1551" s="1">
        <v>41489</v>
      </c>
      <c r="F1551">
        <v>91.59</v>
      </c>
      <c r="H1551" t="s">
        <v>28</v>
      </c>
      <c r="I1551" s="1">
        <v>41427</v>
      </c>
      <c r="J1551">
        <v>0</v>
      </c>
      <c r="K1551" t="s">
        <v>837</v>
      </c>
      <c r="L1551">
        <v>818</v>
      </c>
      <c r="M1551" s="1">
        <v>41193</v>
      </c>
      <c r="N1551" t="s">
        <v>838</v>
      </c>
      <c r="O1551" t="s">
        <v>947</v>
      </c>
      <c r="P1551" t="s">
        <v>949</v>
      </c>
      <c r="Q1551" t="str">
        <f>IF(Table4[[#This Row],[DaysLate]]="","NA",IF(Table4[[#This Row],[DaysLate]]&lt;=0,"On Time",IF(Table4[[#This Row],[DaysLate]]&lt;=30,"1-30 Days",IF(Table4[[#This Row],[DaysLate]]&lt;=60,"30-60 Days",IF(Table4[[#This Row],[DaysLate]]&lt;=90,"60-90 Days","90+ Days")))))</f>
        <v>On Time</v>
      </c>
      <c r="R1551">
        <f>IF(Table4[[#This Row],[DaysLate]]="","",IF(Table4[[#This Row],[DaysLate]]&gt;0,1,0))</f>
        <v>0</v>
      </c>
      <c r="S1551">
        <f>IF(Table4[[#This Row],[DisputedFlag]]="","",IF(Table4[[#This Row],[DisputedFlag]]="Yes",1,0))</f>
        <v>1</v>
      </c>
      <c r="T1551">
        <f>IF(Table4[[#This Row],[PaymentStatus]]="Open",1,0)</f>
        <v>0</v>
      </c>
      <c r="U1551">
        <f>IF(Table4[[#This Row],[InvoiceDate]]&lt;&gt;"",YEAR(Table4[[#This Row],[InvoiceDate]]),"")</f>
        <v>2013</v>
      </c>
    </row>
    <row r="1552" spans="1:21" x14ac:dyDescent="0.4">
      <c r="A1552" t="s">
        <v>1712</v>
      </c>
      <c r="B1552" t="s">
        <v>948</v>
      </c>
      <c r="C1552" t="s">
        <v>841</v>
      </c>
      <c r="D1552" s="1">
        <v>41282</v>
      </c>
      <c r="E1552" s="1">
        <v>41517</v>
      </c>
      <c r="F1552">
        <v>86.83</v>
      </c>
      <c r="H1552" t="s">
        <v>28</v>
      </c>
      <c r="I1552" s="1">
        <v>41282</v>
      </c>
      <c r="J1552">
        <v>0</v>
      </c>
      <c r="K1552" t="s">
        <v>834</v>
      </c>
      <c r="L1552">
        <v>818</v>
      </c>
      <c r="M1552" s="1">
        <v>41239</v>
      </c>
      <c r="N1552" t="s">
        <v>838</v>
      </c>
      <c r="O1552" t="s">
        <v>947</v>
      </c>
      <c r="P1552" t="s">
        <v>949</v>
      </c>
      <c r="Q1552" t="str">
        <f>IF(Table4[[#This Row],[DaysLate]]="","NA",IF(Table4[[#This Row],[DaysLate]]&lt;=0,"On Time",IF(Table4[[#This Row],[DaysLate]]&lt;=30,"1-30 Days",IF(Table4[[#This Row],[DaysLate]]&lt;=60,"30-60 Days",IF(Table4[[#This Row],[DaysLate]]&lt;=90,"60-90 Days","90+ Days")))))</f>
        <v>On Time</v>
      </c>
      <c r="R1552">
        <f>IF(Table4[[#This Row],[DaysLate]]="","",IF(Table4[[#This Row],[DaysLate]]&gt;0,1,0))</f>
        <v>0</v>
      </c>
      <c r="S1552">
        <f>IF(Table4[[#This Row],[DisputedFlag]]="","",IF(Table4[[#This Row],[DisputedFlag]]="Yes",1,0))</f>
        <v>0</v>
      </c>
      <c r="T1552">
        <f>IF(Table4[[#This Row],[PaymentStatus]]="Open",1,0)</f>
        <v>0</v>
      </c>
      <c r="U1552">
        <f>IF(Table4[[#This Row],[InvoiceDate]]&lt;&gt;"",YEAR(Table4[[#This Row],[InvoiceDate]]),"")</f>
        <v>2013</v>
      </c>
    </row>
    <row r="1553" spans="1:21" x14ac:dyDescent="0.4">
      <c r="A1553" t="s">
        <v>1713</v>
      </c>
      <c r="B1553" t="s">
        <v>948</v>
      </c>
      <c r="C1553" t="s">
        <v>917</v>
      </c>
      <c r="D1553" s="1">
        <v>41490</v>
      </c>
      <c r="E1553" s="1">
        <v>41491</v>
      </c>
      <c r="F1553">
        <v>56.01</v>
      </c>
      <c r="H1553" t="s">
        <v>28</v>
      </c>
      <c r="I1553" s="1">
        <v>41490</v>
      </c>
      <c r="J1553">
        <v>0</v>
      </c>
      <c r="K1553" t="s">
        <v>837</v>
      </c>
      <c r="L1553">
        <v>818</v>
      </c>
      <c r="M1553" s="1">
        <v>41515</v>
      </c>
      <c r="N1553" t="s">
        <v>835</v>
      </c>
      <c r="O1553" t="s">
        <v>947</v>
      </c>
      <c r="P1553" t="s">
        <v>949</v>
      </c>
      <c r="Q1553" t="str">
        <f>IF(Table4[[#This Row],[DaysLate]]="","NA",IF(Table4[[#This Row],[DaysLate]]&lt;=0,"On Time",IF(Table4[[#This Row],[DaysLate]]&lt;=30,"1-30 Days",IF(Table4[[#This Row],[DaysLate]]&lt;=60,"30-60 Days",IF(Table4[[#This Row],[DaysLate]]&lt;=90,"60-90 Days","90+ Days")))))</f>
        <v>On Time</v>
      </c>
      <c r="R1553">
        <f>IF(Table4[[#This Row],[DaysLate]]="","",IF(Table4[[#This Row],[DaysLate]]&gt;0,1,0))</f>
        <v>0</v>
      </c>
      <c r="S1553">
        <f>IF(Table4[[#This Row],[DisputedFlag]]="","",IF(Table4[[#This Row],[DisputedFlag]]="Yes",1,0))</f>
        <v>1</v>
      </c>
      <c r="T1553">
        <f>IF(Table4[[#This Row],[PaymentStatus]]="Open",1,0)</f>
        <v>0</v>
      </c>
      <c r="U1553">
        <f>IF(Table4[[#This Row],[InvoiceDate]]&lt;&gt;"",YEAR(Table4[[#This Row],[InvoiceDate]]),"")</f>
        <v>2013</v>
      </c>
    </row>
    <row r="1554" spans="1:21" x14ac:dyDescent="0.4">
      <c r="A1554" t="s">
        <v>1714</v>
      </c>
      <c r="B1554" t="s">
        <v>948</v>
      </c>
      <c r="C1554" t="s">
        <v>870</v>
      </c>
      <c r="D1554" s="1">
        <v>40925</v>
      </c>
      <c r="E1554" s="1">
        <v>40955</v>
      </c>
      <c r="F1554">
        <v>69.989999999999995</v>
      </c>
      <c r="H1554" t="s">
        <v>28</v>
      </c>
      <c r="I1554" s="1">
        <v>40925</v>
      </c>
      <c r="J1554">
        <v>0</v>
      </c>
      <c r="K1554" t="s">
        <v>834</v>
      </c>
      <c r="L1554">
        <v>391</v>
      </c>
      <c r="M1554" s="1">
        <v>41341</v>
      </c>
      <c r="N1554" t="s">
        <v>835</v>
      </c>
      <c r="O1554" t="s">
        <v>947</v>
      </c>
      <c r="P1554" t="s">
        <v>949</v>
      </c>
      <c r="Q1554" t="str">
        <f>IF(Table4[[#This Row],[DaysLate]]="","NA",IF(Table4[[#This Row],[DaysLate]]&lt;=0,"On Time",IF(Table4[[#This Row],[DaysLate]]&lt;=30,"1-30 Days",IF(Table4[[#This Row],[DaysLate]]&lt;=60,"30-60 Days",IF(Table4[[#This Row],[DaysLate]]&lt;=90,"60-90 Days","90+ Days")))))</f>
        <v>On Time</v>
      </c>
      <c r="R1554">
        <f>IF(Table4[[#This Row],[DaysLate]]="","",IF(Table4[[#This Row],[DaysLate]]&gt;0,1,0))</f>
        <v>0</v>
      </c>
      <c r="S1554">
        <f>IF(Table4[[#This Row],[DisputedFlag]]="","",IF(Table4[[#This Row],[DisputedFlag]]="Yes",1,0))</f>
        <v>0</v>
      </c>
      <c r="T1554">
        <f>IF(Table4[[#This Row],[PaymentStatus]]="Open",1,0)</f>
        <v>0</v>
      </c>
      <c r="U1554">
        <f>IF(Table4[[#This Row],[InvoiceDate]]&lt;&gt;"",YEAR(Table4[[#This Row],[InvoiceDate]]),"")</f>
        <v>2012</v>
      </c>
    </row>
    <row r="1555" spans="1:21" x14ac:dyDescent="0.4">
      <c r="A1555" t="s">
        <v>1715</v>
      </c>
      <c r="B1555" t="s">
        <v>948</v>
      </c>
      <c r="C1555" t="s">
        <v>891</v>
      </c>
      <c r="D1555" s="1">
        <v>41372</v>
      </c>
      <c r="E1555" s="1">
        <v>41342</v>
      </c>
      <c r="F1555">
        <v>90.54</v>
      </c>
      <c r="H1555" t="s">
        <v>28</v>
      </c>
      <c r="I1555" s="1">
        <v>41372</v>
      </c>
      <c r="J1555">
        <v>0</v>
      </c>
      <c r="K1555" t="s">
        <v>837</v>
      </c>
      <c r="L1555">
        <v>406</v>
      </c>
      <c r="M1555" s="1">
        <v>41474</v>
      </c>
      <c r="N1555" t="s">
        <v>838</v>
      </c>
      <c r="O1555" t="s">
        <v>947</v>
      </c>
      <c r="P1555" t="s">
        <v>949</v>
      </c>
      <c r="Q1555" t="str">
        <f>IF(Table4[[#This Row],[DaysLate]]="","NA",IF(Table4[[#This Row],[DaysLate]]&lt;=0,"On Time",IF(Table4[[#This Row],[DaysLate]]&lt;=30,"1-30 Days",IF(Table4[[#This Row],[DaysLate]]&lt;=60,"30-60 Days",IF(Table4[[#This Row],[DaysLate]]&lt;=90,"60-90 Days","90+ Days")))))</f>
        <v>On Time</v>
      </c>
      <c r="R1555">
        <f>IF(Table4[[#This Row],[DaysLate]]="","",IF(Table4[[#This Row],[DaysLate]]&gt;0,1,0))</f>
        <v>0</v>
      </c>
      <c r="S1555">
        <f>IF(Table4[[#This Row],[DisputedFlag]]="","",IF(Table4[[#This Row],[DisputedFlag]]="Yes",1,0))</f>
        <v>1</v>
      </c>
      <c r="T1555">
        <f>IF(Table4[[#This Row],[PaymentStatus]]="Open",1,0)</f>
        <v>0</v>
      </c>
      <c r="U1555">
        <f>IF(Table4[[#This Row],[InvoiceDate]]&lt;&gt;"",YEAR(Table4[[#This Row],[InvoiceDate]]),"")</f>
        <v>2013</v>
      </c>
    </row>
    <row r="1556" spans="1:21" x14ac:dyDescent="0.4">
      <c r="A1556" t="s">
        <v>1716</v>
      </c>
      <c r="B1556" t="s">
        <v>948</v>
      </c>
      <c r="C1556" t="s">
        <v>900</v>
      </c>
      <c r="D1556" s="1">
        <v>41170</v>
      </c>
      <c r="E1556" s="1">
        <v>41200</v>
      </c>
      <c r="F1556">
        <v>13.06</v>
      </c>
      <c r="H1556" t="s">
        <v>28</v>
      </c>
      <c r="I1556" s="1">
        <v>41170</v>
      </c>
      <c r="J1556">
        <v>0</v>
      </c>
      <c r="K1556" t="s">
        <v>834</v>
      </c>
      <c r="L1556">
        <v>897</v>
      </c>
      <c r="M1556" s="1">
        <v>41579</v>
      </c>
      <c r="N1556" t="s">
        <v>835</v>
      </c>
      <c r="O1556" t="s">
        <v>947</v>
      </c>
      <c r="P1556" t="s">
        <v>949</v>
      </c>
      <c r="Q1556" t="str">
        <f>IF(Table4[[#This Row],[DaysLate]]="","NA",IF(Table4[[#This Row],[DaysLate]]&lt;=0,"On Time",IF(Table4[[#This Row],[DaysLate]]&lt;=30,"1-30 Days",IF(Table4[[#This Row],[DaysLate]]&lt;=60,"30-60 Days",IF(Table4[[#This Row],[DaysLate]]&lt;=90,"60-90 Days","90+ Days")))))</f>
        <v>On Time</v>
      </c>
      <c r="R1556">
        <f>IF(Table4[[#This Row],[DaysLate]]="","",IF(Table4[[#This Row],[DaysLate]]&gt;0,1,0))</f>
        <v>0</v>
      </c>
      <c r="S1556">
        <f>IF(Table4[[#This Row],[DisputedFlag]]="","",IF(Table4[[#This Row],[DisputedFlag]]="Yes",1,0))</f>
        <v>0</v>
      </c>
      <c r="T1556">
        <f>IF(Table4[[#This Row],[PaymentStatus]]="Open",1,0)</f>
        <v>0</v>
      </c>
      <c r="U1556">
        <f>IF(Table4[[#This Row],[InvoiceDate]]&lt;&gt;"",YEAR(Table4[[#This Row],[InvoiceDate]]),"")</f>
        <v>2012</v>
      </c>
    </row>
    <row r="1557" spans="1:21" x14ac:dyDescent="0.4">
      <c r="A1557" t="s">
        <v>1717</v>
      </c>
      <c r="B1557" t="s">
        <v>948</v>
      </c>
      <c r="C1557" t="s">
        <v>853</v>
      </c>
      <c r="D1557" s="1">
        <v>40998</v>
      </c>
      <c r="E1557" s="1">
        <v>41028</v>
      </c>
      <c r="F1557">
        <v>36.21</v>
      </c>
      <c r="H1557" t="s">
        <v>28</v>
      </c>
      <c r="I1557" s="1">
        <v>40998</v>
      </c>
      <c r="J1557">
        <v>0</v>
      </c>
      <c r="K1557" t="s">
        <v>837</v>
      </c>
      <c r="L1557">
        <v>818</v>
      </c>
      <c r="M1557" s="1">
        <v>41153</v>
      </c>
      <c r="N1557" t="s">
        <v>838</v>
      </c>
      <c r="O1557" t="s">
        <v>947</v>
      </c>
      <c r="P1557" t="s">
        <v>949</v>
      </c>
      <c r="Q1557" t="str">
        <f>IF(Table4[[#This Row],[DaysLate]]="","NA",IF(Table4[[#This Row],[DaysLate]]&lt;=0,"On Time",IF(Table4[[#This Row],[DaysLate]]&lt;=30,"1-30 Days",IF(Table4[[#This Row],[DaysLate]]&lt;=60,"30-60 Days",IF(Table4[[#This Row],[DaysLate]]&lt;=90,"60-90 Days","90+ Days")))))</f>
        <v>On Time</v>
      </c>
      <c r="R1557">
        <f>IF(Table4[[#This Row],[DaysLate]]="","",IF(Table4[[#This Row],[DaysLate]]&gt;0,1,0))</f>
        <v>0</v>
      </c>
      <c r="S1557">
        <f>IF(Table4[[#This Row],[DisputedFlag]]="","",IF(Table4[[#This Row],[DisputedFlag]]="Yes",1,0))</f>
        <v>1</v>
      </c>
      <c r="T1557">
        <f>IF(Table4[[#This Row],[PaymentStatus]]="Open",1,0)</f>
        <v>0</v>
      </c>
      <c r="U1557">
        <f>IF(Table4[[#This Row],[InvoiceDate]]&lt;&gt;"",YEAR(Table4[[#This Row],[InvoiceDate]]),"")</f>
        <v>2012</v>
      </c>
    </row>
    <row r="1558" spans="1:21" x14ac:dyDescent="0.4">
      <c r="A1558" t="s">
        <v>1718</v>
      </c>
      <c r="B1558" t="s">
        <v>948</v>
      </c>
      <c r="C1558" t="s">
        <v>925</v>
      </c>
      <c r="D1558" s="1">
        <v>41444</v>
      </c>
      <c r="E1558" s="1">
        <v>41474</v>
      </c>
      <c r="F1558">
        <v>36.229999999999997</v>
      </c>
      <c r="H1558" t="s">
        <v>28</v>
      </c>
      <c r="I1558" s="1">
        <v>41444</v>
      </c>
      <c r="J1558">
        <v>0</v>
      </c>
      <c r="K1558" t="s">
        <v>834</v>
      </c>
      <c r="L1558">
        <v>391</v>
      </c>
      <c r="M1558" s="1">
        <v>41527</v>
      </c>
      <c r="N1558" t="s">
        <v>835</v>
      </c>
      <c r="O1558" t="s">
        <v>947</v>
      </c>
      <c r="P1558" t="s">
        <v>949</v>
      </c>
      <c r="Q1558" t="str">
        <f>IF(Table4[[#This Row],[DaysLate]]="","NA",IF(Table4[[#This Row],[DaysLate]]&lt;=0,"On Time",IF(Table4[[#This Row],[DaysLate]]&lt;=30,"1-30 Days",IF(Table4[[#This Row],[DaysLate]]&lt;=60,"30-60 Days",IF(Table4[[#This Row],[DaysLate]]&lt;=90,"60-90 Days","90+ Days")))))</f>
        <v>On Time</v>
      </c>
      <c r="R1558">
        <f>IF(Table4[[#This Row],[DaysLate]]="","",IF(Table4[[#This Row],[DaysLate]]&gt;0,1,0))</f>
        <v>0</v>
      </c>
      <c r="S1558">
        <f>IF(Table4[[#This Row],[DisputedFlag]]="","",IF(Table4[[#This Row],[DisputedFlag]]="Yes",1,0))</f>
        <v>0</v>
      </c>
      <c r="T1558">
        <f>IF(Table4[[#This Row],[PaymentStatus]]="Open",1,0)</f>
        <v>0</v>
      </c>
      <c r="U1558">
        <f>IF(Table4[[#This Row],[InvoiceDate]]&lt;&gt;"",YEAR(Table4[[#This Row],[InvoiceDate]]),"")</f>
        <v>2013</v>
      </c>
    </row>
    <row r="1559" spans="1:21" x14ac:dyDescent="0.4">
      <c r="A1559" t="s">
        <v>1719</v>
      </c>
      <c r="B1559" t="s">
        <v>948</v>
      </c>
      <c r="C1559" t="s">
        <v>900</v>
      </c>
      <c r="D1559" s="1">
        <v>41419</v>
      </c>
      <c r="E1559" s="1">
        <v>41449</v>
      </c>
      <c r="F1559">
        <v>51.6</v>
      </c>
      <c r="H1559" t="s">
        <v>28</v>
      </c>
      <c r="I1559" s="1">
        <v>41419</v>
      </c>
      <c r="J1559">
        <v>0</v>
      </c>
      <c r="K1559" t="s">
        <v>834</v>
      </c>
      <c r="L1559">
        <v>897</v>
      </c>
      <c r="M1559" s="1">
        <v>41579</v>
      </c>
      <c r="N1559" t="s">
        <v>838</v>
      </c>
      <c r="O1559" t="s">
        <v>947</v>
      </c>
      <c r="P1559" t="s">
        <v>949</v>
      </c>
      <c r="Q1559" t="str">
        <f>IF(Table4[[#This Row],[DaysLate]]="","NA",IF(Table4[[#This Row],[DaysLate]]&lt;=0,"On Time",IF(Table4[[#This Row],[DaysLate]]&lt;=30,"1-30 Days",IF(Table4[[#This Row],[DaysLate]]&lt;=60,"30-60 Days",IF(Table4[[#This Row],[DaysLate]]&lt;=90,"60-90 Days","90+ Days")))))</f>
        <v>On Time</v>
      </c>
      <c r="R1559">
        <f>IF(Table4[[#This Row],[DaysLate]]="","",IF(Table4[[#This Row],[DaysLate]]&gt;0,1,0))</f>
        <v>0</v>
      </c>
      <c r="S1559">
        <f>IF(Table4[[#This Row],[DisputedFlag]]="","",IF(Table4[[#This Row],[DisputedFlag]]="Yes",1,0))</f>
        <v>0</v>
      </c>
      <c r="T1559">
        <f>IF(Table4[[#This Row],[PaymentStatus]]="Open",1,0)</f>
        <v>0</v>
      </c>
      <c r="U1559">
        <f>IF(Table4[[#This Row],[InvoiceDate]]&lt;&gt;"",YEAR(Table4[[#This Row],[InvoiceDate]]),"")</f>
        <v>2013</v>
      </c>
    </row>
    <row r="1560" spans="1:21" x14ac:dyDescent="0.4">
      <c r="A1560" t="s">
        <v>1720</v>
      </c>
      <c r="B1560" t="s">
        <v>948</v>
      </c>
      <c r="C1560" t="s">
        <v>899</v>
      </c>
      <c r="D1560" s="1">
        <v>41167</v>
      </c>
      <c r="E1560" s="1">
        <v>41197</v>
      </c>
      <c r="F1560">
        <v>46.49</v>
      </c>
      <c r="H1560" t="s">
        <v>28</v>
      </c>
      <c r="I1560" s="1">
        <v>41167</v>
      </c>
      <c r="J1560">
        <v>0</v>
      </c>
      <c r="K1560" t="s">
        <v>834</v>
      </c>
      <c r="L1560">
        <v>897</v>
      </c>
      <c r="M1560" s="1">
        <v>41339</v>
      </c>
      <c r="N1560" t="s">
        <v>835</v>
      </c>
      <c r="O1560" t="s">
        <v>947</v>
      </c>
      <c r="P1560" t="s">
        <v>949</v>
      </c>
      <c r="Q1560" t="str">
        <f>IF(Table4[[#This Row],[DaysLate]]="","NA",IF(Table4[[#This Row],[DaysLate]]&lt;=0,"On Time",IF(Table4[[#This Row],[DaysLate]]&lt;=30,"1-30 Days",IF(Table4[[#This Row],[DaysLate]]&lt;=60,"30-60 Days",IF(Table4[[#This Row],[DaysLate]]&lt;=90,"60-90 Days","90+ Days")))))</f>
        <v>On Time</v>
      </c>
      <c r="R1560">
        <f>IF(Table4[[#This Row],[DaysLate]]="","",IF(Table4[[#This Row],[DaysLate]]&gt;0,1,0))</f>
        <v>0</v>
      </c>
      <c r="S1560">
        <f>IF(Table4[[#This Row],[DisputedFlag]]="","",IF(Table4[[#This Row],[DisputedFlag]]="Yes",1,0))</f>
        <v>0</v>
      </c>
      <c r="T1560">
        <f>IF(Table4[[#This Row],[PaymentStatus]]="Open",1,0)</f>
        <v>0</v>
      </c>
      <c r="U1560">
        <f>IF(Table4[[#This Row],[InvoiceDate]]&lt;&gt;"",YEAR(Table4[[#This Row],[InvoiceDate]]),"")</f>
        <v>2012</v>
      </c>
    </row>
    <row r="1561" spans="1:21" x14ac:dyDescent="0.4">
      <c r="A1561" t="s">
        <v>1721</v>
      </c>
      <c r="B1561" t="s">
        <v>948</v>
      </c>
      <c r="C1561" t="s">
        <v>920</v>
      </c>
      <c r="D1561" s="1">
        <v>41425</v>
      </c>
      <c r="E1561" s="1">
        <v>41455</v>
      </c>
      <c r="F1561">
        <v>70.66</v>
      </c>
      <c r="H1561" t="s">
        <v>28</v>
      </c>
      <c r="I1561" s="1">
        <v>41425</v>
      </c>
      <c r="J1561">
        <v>0</v>
      </c>
      <c r="K1561" t="s">
        <v>837</v>
      </c>
      <c r="L1561">
        <v>770</v>
      </c>
      <c r="M1561" s="1">
        <v>41254</v>
      </c>
      <c r="N1561" t="s">
        <v>838</v>
      </c>
      <c r="O1561" t="s">
        <v>947</v>
      </c>
      <c r="P1561" t="s">
        <v>949</v>
      </c>
      <c r="Q1561" t="str">
        <f>IF(Table4[[#This Row],[DaysLate]]="","NA",IF(Table4[[#This Row],[DaysLate]]&lt;=0,"On Time",IF(Table4[[#This Row],[DaysLate]]&lt;=30,"1-30 Days",IF(Table4[[#This Row],[DaysLate]]&lt;=60,"30-60 Days",IF(Table4[[#This Row],[DaysLate]]&lt;=90,"60-90 Days","90+ Days")))))</f>
        <v>On Time</v>
      </c>
      <c r="R1561">
        <f>IF(Table4[[#This Row],[DaysLate]]="","",IF(Table4[[#This Row],[DaysLate]]&gt;0,1,0))</f>
        <v>0</v>
      </c>
      <c r="S1561">
        <f>IF(Table4[[#This Row],[DisputedFlag]]="","",IF(Table4[[#This Row],[DisputedFlag]]="Yes",1,0))</f>
        <v>1</v>
      </c>
      <c r="T1561">
        <f>IF(Table4[[#This Row],[PaymentStatus]]="Open",1,0)</f>
        <v>0</v>
      </c>
      <c r="U1561">
        <f>IF(Table4[[#This Row],[InvoiceDate]]&lt;&gt;"",YEAR(Table4[[#This Row],[InvoiceDate]]),"")</f>
        <v>2013</v>
      </c>
    </row>
    <row r="1562" spans="1:21" x14ac:dyDescent="0.4">
      <c r="A1562" t="s">
        <v>1722</v>
      </c>
      <c r="B1562" t="s">
        <v>948</v>
      </c>
      <c r="C1562" t="s">
        <v>899</v>
      </c>
      <c r="D1562" s="1">
        <v>41039</v>
      </c>
      <c r="E1562" s="1">
        <v>41010</v>
      </c>
      <c r="F1562">
        <v>48.87</v>
      </c>
      <c r="H1562" t="s">
        <v>28</v>
      </c>
      <c r="I1562" s="1">
        <v>41039</v>
      </c>
      <c r="J1562">
        <v>0</v>
      </c>
      <c r="K1562" t="s">
        <v>834</v>
      </c>
      <c r="L1562">
        <v>897</v>
      </c>
      <c r="M1562" s="1">
        <v>41339</v>
      </c>
      <c r="N1562" t="s">
        <v>835</v>
      </c>
      <c r="O1562" t="s">
        <v>947</v>
      </c>
      <c r="P1562" t="s">
        <v>949</v>
      </c>
      <c r="Q1562" t="str">
        <f>IF(Table4[[#This Row],[DaysLate]]="","NA",IF(Table4[[#This Row],[DaysLate]]&lt;=0,"On Time",IF(Table4[[#This Row],[DaysLate]]&lt;=30,"1-30 Days",IF(Table4[[#This Row],[DaysLate]]&lt;=60,"30-60 Days",IF(Table4[[#This Row],[DaysLate]]&lt;=90,"60-90 Days","90+ Days")))))</f>
        <v>On Time</v>
      </c>
      <c r="R1562">
        <f>IF(Table4[[#This Row],[DaysLate]]="","",IF(Table4[[#This Row],[DaysLate]]&gt;0,1,0))</f>
        <v>0</v>
      </c>
      <c r="S1562">
        <f>IF(Table4[[#This Row],[DisputedFlag]]="","",IF(Table4[[#This Row],[DisputedFlag]]="Yes",1,0))</f>
        <v>0</v>
      </c>
      <c r="T1562">
        <f>IF(Table4[[#This Row],[PaymentStatus]]="Open",1,0)</f>
        <v>0</v>
      </c>
      <c r="U1562">
        <f>IF(Table4[[#This Row],[InvoiceDate]]&lt;&gt;"",YEAR(Table4[[#This Row],[InvoiceDate]]),"")</f>
        <v>2012</v>
      </c>
    </row>
    <row r="1563" spans="1:21" x14ac:dyDescent="0.4">
      <c r="A1563" t="s">
        <v>1723</v>
      </c>
      <c r="B1563" t="s">
        <v>948</v>
      </c>
      <c r="C1563" t="s">
        <v>900</v>
      </c>
      <c r="D1563" s="1">
        <v>40975</v>
      </c>
      <c r="E1563" s="1">
        <v>40947</v>
      </c>
      <c r="F1563">
        <v>25.41</v>
      </c>
      <c r="H1563" t="s">
        <v>28</v>
      </c>
      <c r="I1563" s="1">
        <v>40975</v>
      </c>
      <c r="J1563">
        <v>0</v>
      </c>
      <c r="K1563" t="s">
        <v>834</v>
      </c>
      <c r="L1563">
        <v>897</v>
      </c>
      <c r="M1563" s="1">
        <v>41579</v>
      </c>
      <c r="N1563" t="s">
        <v>835</v>
      </c>
      <c r="O1563" t="s">
        <v>947</v>
      </c>
      <c r="P1563" t="s">
        <v>949</v>
      </c>
      <c r="Q1563" t="str">
        <f>IF(Table4[[#This Row],[DaysLate]]="","NA",IF(Table4[[#This Row],[DaysLate]]&lt;=0,"On Time",IF(Table4[[#This Row],[DaysLate]]&lt;=30,"1-30 Days",IF(Table4[[#This Row],[DaysLate]]&lt;=60,"30-60 Days",IF(Table4[[#This Row],[DaysLate]]&lt;=90,"60-90 Days","90+ Days")))))</f>
        <v>On Time</v>
      </c>
      <c r="R1563">
        <f>IF(Table4[[#This Row],[DaysLate]]="","",IF(Table4[[#This Row],[DaysLate]]&gt;0,1,0))</f>
        <v>0</v>
      </c>
      <c r="S1563">
        <f>IF(Table4[[#This Row],[DisputedFlag]]="","",IF(Table4[[#This Row],[DisputedFlag]]="Yes",1,0))</f>
        <v>0</v>
      </c>
      <c r="T1563">
        <f>IF(Table4[[#This Row],[PaymentStatus]]="Open",1,0)</f>
        <v>0</v>
      </c>
      <c r="U1563">
        <f>IF(Table4[[#This Row],[InvoiceDate]]&lt;&gt;"",YEAR(Table4[[#This Row],[InvoiceDate]]),"")</f>
        <v>2012</v>
      </c>
    </row>
    <row r="1564" spans="1:21" x14ac:dyDescent="0.4">
      <c r="A1564" t="s">
        <v>1724</v>
      </c>
      <c r="B1564" t="s">
        <v>948</v>
      </c>
      <c r="C1564" t="s">
        <v>930</v>
      </c>
      <c r="D1564" s="1">
        <v>40949</v>
      </c>
      <c r="E1564" s="1">
        <v>40919</v>
      </c>
      <c r="F1564">
        <v>75.209999999999994</v>
      </c>
      <c r="H1564" t="s">
        <v>28</v>
      </c>
      <c r="I1564" s="1">
        <v>40949</v>
      </c>
      <c r="J1564">
        <v>0</v>
      </c>
      <c r="K1564" t="s">
        <v>834</v>
      </c>
      <c r="L1564">
        <v>391</v>
      </c>
      <c r="M1564" s="1">
        <v>41583</v>
      </c>
      <c r="N1564" t="s">
        <v>835</v>
      </c>
      <c r="O1564" t="s">
        <v>947</v>
      </c>
      <c r="P1564" t="s">
        <v>949</v>
      </c>
      <c r="Q1564" t="str">
        <f>IF(Table4[[#This Row],[DaysLate]]="","NA",IF(Table4[[#This Row],[DaysLate]]&lt;=0,"On Time",IF(Table4[[#This Row],[DaysLate]]&lt;=30,"1-30 Days",IF(Table4[[#This Row],[DaysLate]]&lt;=60,"30-60 Days",IF(Table4[[#This Row],[DaysLate]]&lt;=90,"60-90 Days","90+ Days")))))</f>
        <v>On Time</v>
      </c>
      <c r="R1564">
        <f>IF(Table4[[#This Row],[DaysLate]]="","",IF(Table4[[#This Row],[DaysLate]]&gt;0,1,0))</f>
        <v>0</v>
      </c>
      <c r="S1564">
        <f>IF(Table4[[#This Row],[DisputedFlag]]="","",IF(Table4[[#This Row],[DisputedFlag]]="Yes",1,0))</f>
        <v>0</v>
      </c>
      <c r="T1564">
        <f>IF(Table4[[#This Row],[PaymentStatus]]="Open",1,0)</f>
        <v>0</v>
      </c>
      <c r="U1564">
        <f>IF(Table4[[#This Row],[InvoiceDate]]&lt;&gt;"",YEAR(Table4[[#This Row],[InvoiceDate]]),"")</f>
        <v>2012</v>
      </c>
    </row>
    <row r="1565" spans="1:21" x14ac:dyDescent="0.4">
      <c r="A1565" t="s">
        <v>1725</v>
      </c>
      <c r="B1565" t="s">
        <v>948</v>
      </c>
      <c r="C1565" t="s">
        <v>916</v>
      </c>
      <c r="D1565" s="1">
        <v>41518</v>
      </c>
      <c r="E1565" s="1">
        <v>41488</v>
      </c>
      <c r="F1565">
        <v>65.81</v>
      </c>
      <c r="H1565" t="s">
        <v>28</v>
      </c>
      <c r="I1565" s="1">
        <v>41518</v>
      </c>
      <c r="J1565">
        <v>0</v>
      </c>
      <c r="K1565" t="s">
        <v>834</v>
      </c>
      <c r="L1565">
        <v>770</v>
      </c>
      <c r="M1565" s="1">
        <v>41394</v>
      </c>
      <c r="N1565" t="s">
        <v>835</v>
      </c>
      <c r="O1565" t="s">
        <v>947</v>
      </c>
      <c r="P1565" t="s">
        <v>949</v>
      </c>
      <c r="Q1565" t="str">
        <f>IF(Table4[[#This Row],[DaysLate]]="","NA",IF(Table4[[#This Row],[DaysLate]]&lt;=0,"On Time",IF(Table4[[#This Row],[DaysLate]]&lt;=30,"1-30 Days",IF(Table4[[#This Row],[DaysLate]]&lt;=60,"30-60 Days",IF(Table4[[#This Row],[DaysLate]]&lt;=90,"60-90 Days","90+ Days")))))</f>
        <v>On Time</v>
      </c>
      <c r="R1565">
        <f>IF(Table4[[#This Row],[DaysLate]]="","",IF(Table4[[#This Row],[DaysLate]]&gt;0,1,0))</f>
        <v>0</v>
      </c>
      <c r="S1565">
        <f>IF(Table4[[#This Row],[DisputedFlag]]="","",IF(Table4[[#This Row],[DisputedFlag]]="Yes",1,0))</f>
        <v>0</v>
      </c>
      <c r="T1565">
        <f>IF(Table4[[#This Row],[PaymentStatus]]="Open",1,0)</f>
        <v>0</v>
      </c>
      <c r="U1565">
        <f>IF(Table4[[#This Row],[InvoiceDate]]&lt;&gt;"",YEAR(Table4[[#This Row],[InvoiceDate]]),"")</f>
        <v>2013</v>
      </c>
    </row>
    <row r="1566" spans="1:21" x14ac:dyDescent="0.4">
      <c r="A1566" t="s">
        <v>1726</v>
      </c>
      <c r="B1566" t="s">
        <v>948</v>
      </c>
      <c r="C1566" t="s">
        <v>841</v>
      </c>
      <c r="D1566" s="1">
        <v>41129</v>
      </c>
      <c r="E1566" s="1">
        <v>41099</v>
      </c>
      <c r="F1566">
        <v>78</v>
      </c>
      <c r="H1566" t="s">
        <v>28</v>
      </c>
      <c r="I1566" s="1">
        <v>41129</v>
      </c>
      <c r="J1566">
        <v>0</v>
      </c>
      <c r="K1566" t="s">
        <v>834</v>
      </c>
      <c r="L1566">
        <v>818</v>
      </c>
      <c r="M1566" s="1">
        <v>41239</v>
      </c>
      <c r="N1566" t="s">
        <v>835</v>
      </c>
      <c r="O1566" t="s">
        <v>947</v>
      </c>
      <c r="P1566" t="s">
        <v>949</v>
      </c>
      <c r="Q1566" t="str">
        <f>IF(Table4[[#This Row],[DaysLate]]="","NA",IF(Table4[[#This Row],[DaysLate]]&lt;=0,"On Time",IF(Table4[[#This Row],[DaysLate]]&lt;=30,"1-30 Days",IF(Table4[[#This Row],[DaysLate]]&lt;=60,"30-60 Days",IF(Table4[[#This Row],[DaysLate]]&lt;=90,"60-90 Days","90+ Days")))))</f>
        <v>On Time</v>
      </c>
      <c r="R1566">
        <f>IF(Table4[[#This Row],[DaysLate]]="","",IF(Table4[[#This Row],[DaysLate]]&gt;0,1,0))</f>
        <v>0</v>
      </c>
      <c r="S1566">
        <f>IF(Table4[[#This Row],[DisputedFlag]]="","",IF(Table4[[#This Row],[DisputedFlag]]="Yes",1,0))</f>
        <v>0</v>
      </c>
      <c r="T1566">
        <f>IF(Table4[[#This Row],[PaymentStatus]]="Open",1,0)</f>
        <v>0</v>
      </c>
      <c r="U1566">
        <f>IF(Table4[[#This Row],[InvoiceDate]]&lt;&gt;"",YEAR(Table4[[#This Row],[InvoiceDate]]),"")</f>
        <v>2012</v>
      </c>
    </row>
    <row r="1567" spans="1:21" x14ac:dyDescent="0.4">
      <c r="A1567" t="s">
        <v>1727</v>
      </c>
      <c r="B1567" t="s">
        <v>948</v>
      </c>
      <c r="C1567" t="s">
        <v>860</v>
      </c>
      <c r="D1567" s="1">
        <v>41578</v>
      </c>
      <c r="E1567" s="1">
        <v>41608</v>
      </c>
      <c r="F1567">
        <v>56.48</v>
      </c>
      <c r="H1567" t="s">
        <v>28</v>
      </c>
      <c r="I1567" s="1">
        <v>41578</v>
      </c>
      <c r="J1567">
        <v>0</v>
      </c>
      <c r="K1567" t="s">
        <v>834</v>
      </c>
      <c r="L1567">
        <v>818</v>
      </c>
      <c r="M1567" s="1">
        <v>40960</v>
      </c>
      <c r="N1567" t="s">
        <v>838</v>
      </c>
      <c r="O1567" t="s">
        <v>947</v>
      </c>
      <c r="P1567" t="s">
        <v>949</v>
      </c>
      <c r="Q1567" t="str">
        <f>IF(Table4[[#This Row],[DaysLate]]="","NA",IF(Table4[[#This Row],[DaysLate]]&lt;=0,"On Time",IF(Table4[[#This Row],[DaysLate]]&lt;=30,"1-30 Days",IF(Table4[[#This Row],[DaysLate]]&lt;=60,"30-60 Days",IF(Table4[[#This Row],[DaysLate]]&lt;=90,"60-90 Days","90+ Days")))))</f>
        <v>On Time</v>
      </c>
      <c r="R1567">
        <f>IF(Table4[[#This Row],[DaysLate]]="","",IF(Table4[[#This Row],[DaysLate]]&gt;0,1,0))</f>
        <v>0</v>
      </c>
      <c r="S1567">
        <f>IF(Table4[[#This Row],[DisputedFlag]]="","",IF(Table4[[#This Row],[DisputedFlag]]="Yes",1,0))</f>
        <v>0</v>
      </c>
      <c r="T1567">
        <f>IF(Table4[[#This Row],[PaymentStatus]]="Open",1,0)</f>
        <v>0</v>
      </c>
      <c r="U1567">
        <f>IF(Table4[[#This Row],[InvoiceDate]]&lt;&gt;"",YEAR(Table4[[#This Row],[InvoiceDate]]),"")</f>
        <v>2013</v>
      </c>
    </row>
    <row r="1568" spans="1:21" x14ac:dyDescent="0.4">
      <c r="A1568" t="s">
        <v>1728</v>
      </c>
      <c r="B1568" t="s">
        <v>948</v>
      </c>
      <c r="C1568" t="s">
        <v>848</v>
      </c>
      <c r="D1568" s="1">
        <v>40967</v>
      </c>
      <c r="E1568" s="1">
        <v>40997</v>
      </c>
      <c r="F1568">
        <v>78.91</v>
      </c>
      <c r="H1568" t="s">
        <v>28</v>
      </c>
      <c r="I1568" s="1">
        <v>40967</v>
      </c>
      <c r="J1568">
        <v>0</v>
      </c>
      <c r="K1568" t="s">
        <v>834</v>
      </c>
      <c r="L1568">
        <v>406</v>
      </c>
      <c r="M1568" s="1">
        <v>41222</v>
      </c>
      <c r="N1568" t="s">
        <v>835</v>
      </c>
      <c r="O1568" t="s">
        <v>947</v>
      </c>
      <c r="P1568" t="s">
        <v>949</v>
      </c>
      <c r="Q1568" t="str">
        <f>IF(Table4[[#This Row],[DaysLate]]="","NA",IF(Table4[[#This Row],[DaysLate]]&lt;=0,"On Time",IF(Table4[[#This Row],[DaysLate]]&lt;=30,"1-30 Days",IF(Table4[[#This Row],[DaysLate]]&lt;=60,"30-60 Days",IF(Table4[[#This Row],[DaysLate]]&lt;=90,"60-90 Days","90+ Days")))))</f>
        <v>On Time</v>
      </c>
      <c r="R1568">
        <f>IF(Table4[[#This Row],[DaysLate]]="","",IF(Table4[[#This Row],[DaysLate]]&gt;0,1,0))</f>
        <v>0</v>
      </c>
      <c r="S1568">
        <f>IF(Table4[[#This Row],[DisputedFlag]]="","",IF(Table4[[#This Row],[DisputedFlag]]="Yes",1,0))</f>
        <v>0</v>
      </c>
      <c r="T1568">
        <f>IF(Table4[[#This Row],[PaymentStatus]]="Open",1,0)</f>
        <v>0</v>
      </c>
      <c r="U1568">
        <f>IF(Table4[[#This Row],[InvoiceDate]]&lt;&gt;"",YEAR(Table4[[#This Row],[InvoiceDate]]),"")</f>
        <v>2012</v>
      </c>
    </row>
    <row r="1569" spans="1:21" x14ac:dyDescent="0.4">
      <c r="A1569" t="s">
        <v>1729</v>
      </c>
      <c r="B1569" t="s">
        <v>948</v>
      </c>
      <c r="C1569" t="s">
        <v>859</v>
      </c>
      <c r="D1569" s="1">
        <v>41046</v>
      </c>
      <c r="E1569" s="1">
        <v>41076</v>
      </c>
      <c r="F1569">
        <v>82.2</v>
      </c>
      <c r="H1569" t="s">
        <v>28</v>
      </c>
      <c r="I1569" s="1">
        <v>41046</v>
      </c>
      <c r="J1569">
        <v>0</v>
      </c>
      <c r="K1569" t="s">
        <v>834</v>
      </c>
      <c r="L1569">
        <v>391</v>
      </c>
      <c r="M1569" s="1">
        <v>40971</v>
      </c>
      <c r="N1569" t="s">
        <v>838</v>
      </c>
      <c r="O1569" t="s">
        <v>947</v>
      </c>
      <c r="P1569" t="s">
        <v>949</v>
      </c>
      <c r="Q1569" t="str">
        <f>IF(Table4[[#This Row],[DaysLate]]="","NA",IF(Table4[[#This Row],[DaysLate]]&lt;=0,"On Time",IF(Table4[[#This Row],[DaysLate]]&lt;=30,"1-30 Days",IF(Table4[[#This Row],[DaysLate]]&lt;=60,"30-60 Days",IF(Table4[[#This Row],[DaysLate]]&lt;=90,"60-90 Days","90+ Days")))))</f>
        <v>On Time</v>
      </c>
      <c r="R1569">
        <f>IF(Table4[[#This Row],[DaysLate]]="","",IF(Table4[[#This Row],[DaysLate]]&gt;0,1,0))</f>
        <v>0</v>
      </c>
      <c r="S1569">
        <f>IF(Table4[[#This Row],[DisputedFlag]]="","",IF(Table4[[#This Row],[DisputedFlag]]="Yes",1,0))</f>
        <v>0</v>
      </c>
      <c r="T1569">
        <f>IF(Table4[[#This Row],[PaymentStatus]]="Open",1,0)</f>
        <v>0</v>
      </c>
      <c r="U1569">
        <f>IF(Table4[[#This Row],[InvoiceDate]]&lt;&gt;"",YEAR(Table4[[#This Row],[InvoiceDate]]),"")</f>
        <v>2012</v>
      </c>
    </row>
    <row r="1570" spans="1:21" x14ac:dyDescent="0.4">
      <c r="A1570" t="s">
        <v>1730</v>
      </c>
      <c r="B1570" t="s">
        <v>948</v>
      </c>
      <c r="C1570" t="s">
        <v>899</v>
      </c>
      <c r="D1570" s="1">
        <v>41294</v>
      </c>
      <c r="E1570" s="1">
        <v>41324</v>
      </c>
      <c r="F1570">
        <v>65.430000000000007</v>
      </c>
      <c r="H1570" t="s">
        <v>28</v>
      </c>
      <c r="I1570" s="1">
        <v>41294</v>
      </c>
      <c r="J1570">
        <v>0</v>
      </c>
      <c r="K1570" t="s">
        <v>834</v>
      </c>
      <c r="L1570">
        <v>897</v>
      </c>
      <c r="M1570" s="1">
        <v>41339</v>
      </c>
      <c r="N1570" t="s">
        <v>835</v>
      </c>
      <c r="O1570" t="s">
        <v>947</v>
      </c>
      <c r="P1570" t="s">
        <v>949</v>
      </c>
      <c r="Q1570" t="str">
        <f>IF(Table4[[#This Row],[DaysLate]]="","NA",IF(Table4[[#This Row],[DaysLate]]&lt;=0,"On Time",IF(Table4[[#This Row],[DaysLate]]&lt;=30,"1-30 Days",IF(Table4[[#This Row],[DaysLate]]&lt;=60,"30-60 Days",IF(Table4[[#This Row],[DaysLate]]&lt;=90,"60-90 Days","90+ Days")))))</f>
        <v>On Time</v>
      </c>
      <c r="R1570">
        <f>IF(Table4[[#This Row],[DaysLate]]="","",IF(Table4[[#This Row],[DaysLate]]&gt;0,1,0))</f>
        <v>0</v>
      </c>
      <c r="S1570">
        <f>IF(Table4[[#This Row],[DisputedFlag]]="","",IF(Table4[[#This Row],[DisputedFlag]]="Yes",1,0))</f>
        <v>0</v>
      </c>
      <c r="T1570">
        <f>IF(Table4[[#This Row],[PaymentStatus]]="Open",1,0)</f>
        <v>0</v>
      </c>
      <c r="U1570">
        <f>IF(Table4[[#This Row],[InvoiceDate]]&lt;&gt;"",YEAR(Table4[[#This Row],[InvoiceDate]]),"")</f>
        <v>2013</v>
      </c>
    </row>
    <row r="1571" spans="1:21" x14ac:dyDescent="0.4">
      <c r="A1571" t="s">
        <v>1731</v>
      </c>
      <c r="B1571" t="s">
        <v>948</v>
      </c>
      <c r="C1571" t="s">
        <v>884</v>
      </c>
      <c r="D1571" s="1">
        <v>41550</v>
      </c>
      <c r="E1571" s="1">
        <v>41521</v>
      </c>
      <c r="F1571">
        <v>37.020000000000003</v>
      </c>
      <c r="H1571" t="s">
        <v>28</v>
      </c>
      <c r="I1571" s="1">
        <v>41550</v>
      </c>
      <c r="J1571">
        <v>0</v>
      </c>
      <c r="K1571" t="s">
        <v>837</v>
      </c>
      <c r="L1571">
        <v>406</v>
      </c>
      <c r="M1571" s="1">
        <v>41145</v>
      </c>
      <c r="N1571" t="s">
        <v>838</v>
      </c>
      <c r="O1571" t="s">
        <v>947</v>
      </c>
      <c r="P1571" t="s">
        <v>949</v>
      </c>
      <c r="Q1571" t="str">
        <f>IF(Table4[[#This Row],[DaysLate]]="","NA",IF(Table4[[#This Row],[DaysLate]]&lt;=0,"On Time",IF(Table4[[#This Row],[DaysLate]]&lt;=30,"1-30 Days",IF(Table4[[#This Row],[DaysLate]]&lt;=60,"30-60 Days",IF(Table4[[#This Row],[DaysLate]]&lt;=90,"60-90 Days","90+ Days")))))</f>
        <v>On Time</v>
      </c>
      <c r="R1571">
        <f>IF(Table4[[#This Row],[DaysLate]]="","",IF(Table4[[#This Row],[DaysLate]]&gt;0,1,0))</f>
        <v>0</v>
      </c>
      <c r="S1571">
        <f>IF(Table4[[#This Row],[DisputedFlag]]="","",IF(Table4[[#This Row],[DisputedFlag]]="Yes",1,0))</f>
        <v>1</v>
      </c>
      <c r="T1571">
        <f>IF(Table4[[#This Row],[PaymentStatus]]="Open",1,0)</f>
        <v>0</v>
      </c>
      <c r="U1571">
        <f>IF(Table4[[#This Row],[InvoiceDate]]&lt;&gt;"",YEAR(Table4[[#This Row],[InvoiceDate]]),"")</f>
        <v>2013</v>
      </c>
    </row>
    <row r="1572" spans="1:21" x14ac:dyDescent="0.4">
      <c r="A1572" t="s">
        <v>1732</v>
      </c>
      <c r="B1572" t="s">
        <v>948</v>
      </c>
      <c r="C1572" t="s">
        <v>905</v>
      </c>
      <c r="D1572" s="1">
        <v>41430</v>
      </c>
      <c r="E1572" s="1">
        <v>41400</v>
      </c>
      <c r="F1572">
        <v>41.72</v>
      </c>
      <c r="H1572" t="s">
        <v>28</v>
      </c>
      <c r="I1572" s="1">
        <v>41430</v>
      </c>
      <c r="J1572">
        <v>0</v>
      </c>
      <c r="K1572" t="s">
        <v>834</v>
      </c>
      <c r="L1572">
        <v>770</v>
      </c>
      <c r="M1572" s="1">
        <v>41337</v>
      </c>
      <c r="N1572" t="s">
        <v>838</v>
      </c>
      <c r="O1572" t="s">
        <v>947</v>
      </c>
      <c r="P1572" t="s">
        <v>949</v>
      </c>
      <c r="Q1572" t="str">
        <f>IF(Table4[[#This Row],[DaysLate]]="","NA",IF(Table4[[#This Row],[DaysLate]]&lt;=0,"On Time",IF(Table4[[#This Row],[DaysLate]]&lt;=30,"1-30 Days",IF(Table4[[#This Row],[DaysLate]]&lt;=60,"30-60 Days",IF(Table4[[#This Row],[DaysLate]]&lt;=90,"60-90 Days","90+ Days")))))</f>
        <v>On Time</v>
      </c>
      <c r="R1572">
        <f>IF(Table4[[#This Row],[DaysLate]]="","",IF(Table4[[#This Row],[DaysLate]]&gt;0,1,0))</f>
        <v>0</v>
      </c>
      <c r="S1572">
        <f>IF(Table4[[#This Row],[DisputedFlag]]="","",IF(Table4[[#This Row],[DisputedFlag]]="Yes",1,0))</f>
        <v>0</v>
      </c>
      <c r="T1572">
        <f>IF(Table4[[#This Row],[PaymentStatus]]="Open",1,0)</f>
        <v>0</v>
      </c>
      <c r="U1572">
        <f>IF(Table4[[#This Row],[InvoiceDate]]&lt;&gt;"",YEAR(Table4[[#This Row],[InvoiceDate]]),"")</f>
        <v>2013</v>
      </c>
    </row>
    <row r="1573" spans="1:21" x14ac:dyDescent="0.4">
      <c r="A1573" t="s">
        <v>1733</v>
      </c>
      <c r="B1573" t="s">
        <v>948</v>
      </c>
      <c r="C1573" t="s">
        <v>895</v>
      </c>
      <c r="D1573" s="1">
        <v>41129</v>
      </c>
      <c r="E1573" s="1">
        <v>41099</v>
      </c>
      <c r="F1573">
        <v>53.74</v>
      </c>
      <c r="H1573" t="s">
        <v>28</v>
      </c>
      <c r="I1573" s="1">
        <v>41129</v>
      </c>
      <c r="J1573">
        <v>0</v>
      </c>
      <c r="K1573" t="s">
        <v>834</v>
      </c>
      <c r="L1573">
        <v>391</v>
      </c>
      <c r="M1573" s="1">
        <v>41532</v>
      </c>
      <c r="N1573" t="s">
        <v>835</v>
      </c>
      <c r="O1573" t="s">
        <v>947</v>
      </c>
      <c r="P1573" t="s">
        <v>949</v>
      </c>
      <c r="Q1573" t="str">
        <f>IF(Table4[[#This Row],[DaysLate]]="","NA",IF(Table4[[#This Row],[DaysLate]]&lt;=0,"On Time",IF(Table4[[#This Row],[DaysLate]]&lt;=30,"1-30 Days",IF(Table4[[#This Row],[DaysLate]]&lt;=60,"30-60 Days",IF(Table4[[#This Row],[DaysLate]]&lt;=90,"60-90 Days","90+ Days")))))</f>
        <v>On Time</v>
      </c>
      <c r="R1573">
        <f>IF(Table4[[#This Row],[DaysLate]]="","",IF(Table4[[#This Row],[DaysLate]]&gt;0,1,0))</f>
        <v>0</v>
      </c>
      <c r="S1573">
        <f>IF(Table4[[#This Row],[DisputedFlag]]="","",IF(Table4[[#This Row],[DisputedFlag]]="Yes",1,0))</f>
        <v>0</v>
      </c>
      <c r="T1573">
        <f>IF(Table4[[#This Row],[PaymentStatus]]="Open",1,0)</f>
        <v>0</v>
      </c>
      <c r="U1573">
        <f>IF(Table4[[#This Row],[InvoiceDate]]&lt;&gt;"",YEAR(Table4[[#This Row],[InvoiceDate]]),"")</f>
        <v>2012</v>
      </c>
    </row>
    <row r="1574" spans="1:21" x14ac:dyDescent="0.4">
      <c r="A1574" t="s">
        <v>1734</v>
      </c>
      <c r="B1574" t="s">
        <v>948</v>
      </c>
      <c r="C1574" t="s">
        <v>901</v>
      </c>
      <c r="D1574" s="1">
        <v>41119</v>
      </c>
      <c r="E1574" s="1">
        <v>41149</v>
      </c>
      <c r="F1574">
        <v>32.590000000000003</v>
      </c>
      <c r="H1574" t="s">
        <v>28</v>
      </c>
      <c r="I1574" s="1">
        <v>41119</v>
      </c>
      <c r="J1574">
        <v>0</v>
      </c>
      <c r="K1574" t="s">
        <v>834</v>
      </c>
      <c r="L1574">
        <v>770</v>
      </c>
      <c r="M1574" s="1">
        <v>41222</v>
      </c>
      <c r="N1574" t="s">
        <v>835</v>
      </c>
      <c r="O1574" t="s">
        <v>947</v>
      </c>
      <c r="P1574" t="s">
        <v>949</v>
      </c>
      <c r="Q1574" t="str">
        <f>IF(Table4[[#This Row],[DaysLate]]="","NA",IF(Table4[[#This Row],[DaysLate]]&lt;=0,"On Time",IF(Table4[[#This Row],[DaysLate]]&lt;=30,"1-30 Days",IF(Table4[[#This Row],[DaysLate]]&lt;=60,"30-60 Days",IF(Table4[[#This Row],[DaysLate]]&lt;=90,"60-90 Days","90+ Days")))))</f>
        <v>On Time</v>
      </c>
      <c r="R1574">
        <f>IF(Table4[[#This Row],[DaysLate]]="","",IF(Table4[[#This Row],[DaysLate]]&gt;0,1,0))</f>
        <v>0</v>
      </c>
      <c r="S1574">
        <f>IF(Table4[[#This Row],[DisputedFlag]]="","",IF(Table4[[#This Row],[DisputedFlag]]="Yes",1,0))</f>
        <v>0</v>
      </c>
      <c r="T1574">
        <f>IF(Table4[[#This Row],[PaymentStatus]]="Open",1,0)</f>
        <v>0</v>
      </c>
      <c r="U1574">
        <f>IF(Table4[[#This Row],[InvoiceDate]]&lt;&gt;"",YEAR(Table4[[#This Row],[InvoiceDate]]),"")</f>
        <v>2012</v>
      </c>
    </row>
    <row r="1575" spans="1:21" x14ac:dyDescent="0.4">
      <c r="A1575" t="s">
        <v>1735</v>
      </c>
      <c r="B1575" t="s">
        <v>948</v>
      </c>
      <c r="C1575" t="s">
        <v>854</v>
      </c>
      <c r="D1575" s="1">
        <v>41380</v>
      </c>
      <c r="E1575" s="1">
        <v>41410</v>
      </c>
      <c r="F1575">
        <v>71.86</v>
      </c>
      <c r="H1575" t="s">
        <v>28</v>
      </c>
      <c r="I1575" s="1">
        <v>41380</v>
      </c>
      <c r="J1575">
        <v>8</v>
      </c>
      <c r="K1575" t="s">
        <v>834</v>
      </c>
      <c r="L1575">
        <v>818</v>
      </c>
      <c r="M1575" s="1">
        <v>41060</v>
      </c>
      <c r="N1575" t="s">
        <v>838</v>
      </c>
      <c r="O1575" t="s">
        <v>947</v>
      </c>
      <c r="P1575" t="s">
        <v>949</v>
      </c>
      <c r="Q1575" t="str">
        <f>IF(Table4[[#This Row],[DaysLate]]="","NA",IF(Table4[[#This Row],[DaysLate]]&lt;=0,"On Time",IF(Table4[[#This Row],[DaysLate]]&lt;=30,"1-30 Days",IF(Table4[[#This Row],[DaysLate]]&lt;=60,"30-60 Days",IF(Table4[[#This Row],[DaysLate]]&lt;=90,"60-90 Days","90+ Days")))))</f>
        <v>1-30 Days</v>
      </c>
      <c r="R1575">
        <f>IF(Table4[[#This Row],[DaysLate]]="","",IF(Table4[[#This Row],[DaysLate]]&gt;0,1,0))</f>
        <v>1</v>
      </c>
      <c r="S1575">
        <f>IF(Table4[[#This Row],[DisputedFlag]]="","",IF(Table4[[#This Row],[DisputedFlag]]="Yes",1,0))</f>
        <v>0</v>
      </c>
      <c r="T1575">
        <f>IF(Table4[[#This Row],[PaymentStatus]]="Open",1,0)</f>
        <v>0</v>
      </c>
      <c r="U1575">
        <f>IF(Table4[[#This Row],[InvoiceDate]]&lt;&gt;"",YEAR(Table4[[#This Row],[InvoiceDate]]),"")</f>
        <v>2013</v>
      </c>
    </row>
    <row r="1576" spans="1:21" x14ac:dyDescent="0.4">
      <c r="A1576" t="s">
        <v>1736</v>
      </c>
      <c r="B1576" t="s">
        <v>948</v>
      </c>
      <c r="C1576" t="s">
        <v>845</v>
      </c>
      <c r="D1576" s="1">
        <v>40997</v>
      </c>
      <c r="E1576" s="1">
        <v>41027</v>
      </c>
      <c r="F1576">
        <v>79.28</v>
      </c>
      <c r="H1576" t="s">
        <v>28</v>
      </c>
      <c r="I1576" s="1">
        <v>40997</v>
      </c>
      <c r="J1576">
        <v>8</v>
      </c>
      <c r="K1576" t="s">
        <v>834</v>
      </c>
      <c r="L1576">
        <v>770</v>
      </c>
      <c r="M1576" s="1">
        <v>41489</v>
      </c>
      <c r="N1576" t="s">
        <v>835</v>
      </c>
      <c r="O1576" t="s">
        <v>947</v>
      </c>
      <c r="P1576" t="s">
        <v>949</v>
      </c>
      <c r="Q1576" t="str">
        <f>IF(Table4[[#This Row],[DaysLate]]="","NA",IF(Table4[[#This Row],[DaysLate]]&lt;=0,"On Time",IF(Table4[[#This Row],[DaysLate]]&lt;=30,"1-30 Days",IF(Table4[[#This Row],[DaysLate]]&lt;=60,"30-60 Days",IF(Table4[[#This Row],[DaysLate]]&lt;=90,"60-90 Days","90+ Days")))))</f>
        <v>1-30 Days</v>
      </c>
      <c r="R1576">
        <f>IF(Table4[[#This Row],[DaysLate]]="","",IF(Table4[[#This Row],[DaysLate]]&gt;0,1,0))</f>
        <v>1</v>
      </c>
      <c r="S1576">
        <f>IF(Table4[[#This Row],[DisputedFlag]]="","",IF(Table4[[#This Row],[DisputedFlag]]="Yes",1,0))</f>
        <v>0</v>
      </c>
      <c r="T1576">
        <f>IF(Table4[[#This Row],[PaymentStatus]]="Open",1,0)</f>
        <v>0</v>
      </c>
      <c r="U1576">
        <f>IF(Table4[[#This Row],[InvoiceDate]]&lt;&gt;"",YEAR(Table4[[#This Row],[InvoiceDate]]),"")</f>
        <v>2012</v>
      </c>
    </row>
    <row r="1577" spans="1:21" x14ac:dyDescent="0.4">
      <c r="A1577" t="s">
        <v>1737</v>
      </c>
      <c r="B1577" t="s">
        <v>948</v>
      </c>
      <c r="C1577" t="s">
        <v>898</v>
      </c>
      <c r="D1577" s="1">
        <v>41181</v>
      </c>
      <c r="E1577" s="1">
        <v>41211</v>
      </c>
      <c r="F1577">
        <v>90.91</v>
      </c>
      <c r="H1577" t="s">
        <v>28</v>
      </c>
      <c r="I1577" s="1">
        <v>41181</v>
      </c>
      <c r="J1577">
        <v>0</v>
      </c>
      <c r="K1577" t="s">
        <v>834</v>
      </c>
      <c r="L1577">
        <v>391</v>
      </c>
      <c r="M1577" s="1">
        <v>41150</v>
      </c>
      <c r="N1577" t="s">
        <v>838</v>
      </c>
      <c r="O1577" t="s">
        <v>947</v>
      </c>
      <c r="P1577" t="s">
        <v>949</v>
      </c>
      <c r="Q1577" t="str">
        <f>IF(Table4[[#This Row],[DaysLate]]="","NA",IF(Table4[[#This Row],[DaysLate]]&lt;=0,"On Time",IF(Table4[[#This Row],[DaysLate]]&lt;=30,"1-30 Days",IF(Table4[[#This Row],[DaysLate]]&lt;=60,"30-60 Days",IF(Table4[[#This Row],[DaysLate]]&lt;=90,"60-90 Days","90+ Days")))))</f>
        <v>On Time</v>
      </c>
      <c r="R1577">
        <f>IF(Table4[[#This Row],[DaysLate]]="","",IF(Table4[[#This Row],[DaysLate]]&gt;0,1,0))</f>
        <v>0</v>
      </c>
      <c r="S1577">
        <f>IF(Table4[[#This Row],[DisputedFlag]]="","",IF(Table4[[#This Row],[DisputedFlag]]="Yes",1,0))</f>
        <v>0</v>
      </c>
      <c r="T1577">
        <f>IF(Table4[[#This Row],[PaymentStatus]]="Open",1,0)</f>
        <v>0</v>
      </c>
      <c r="U1577">
        <f>IF(Table4[[#This Row],[InvoiceDate]]&lt;&gt;"",YEAR(Table4[[#This Row],[InvoiceDate]]),"")</f>
        <v>2012</v>
      </c>
    </row>
    <row r="1578" spans="1:21" x14ac:dyDescent="0.4">
      <c r="A1578" t="s">
        <v>1738</v>
      </c>
      <c r="B1578" t="s">
        <v>948</v>
      </c>
      <c r="C1578" t="s">
        <v>891</v>
      </c>
      <c r="D1578" s="1">
        <v>40916</v>
      </c>
      <c r="E1578" s="1">
        <v>41152</v>
      </c>
      <c r="F1578">
        <v>79.02</v>
      </c>
      <c r="H1578" t="s">
        <v>28</v>
      </c>
      <c r="I1578" s="1">
        <v>40916</v>
      </c>
      <c r="J1578">
        <v>0</v>
      </c>
      <c r="K1578" t="s">
        <v>837</v>
      </c>
      <c r="L1578">
        <v>406</v>
      </c>
      <c r="M1578" s="1">
        <v>41474</v>
      </c>
      <c r="N1578" t="s">
        <v>835</v>
      </c>
      <c r="O1578" t="s">
        <v>947</v>
      </c>
      <c r="P1578" t="s">
        <v>949</v>
      </c>
      <c r="Q1578" t="str">
        <f>IF(Table4[[#This Row],[DaysLate]]="","NA",IF(Table4[[#This Row],[DaysLate]]&lt;=0,"On Time",IF(Table4[[#This Row],[DaysLate]]&lt;=30,"1-30 Days",IF(Table4[[#This Row],[DaysLate]]&lt;=60,"30-60 Days",IF(Table4[[#This Row],[DaysLate]]&lt;=90,"60-90 Days","90+ Days")))))</f>
        <v>On Time</v>
      </c>
      <c r="R1578">
        <f>IF(Table4[[#This Row],[DaysLate]]="","",IF(Table4[[#This Row],[DaysLate]]&gt;0,1,0))</f>
        <v>0</v>
      </c>
      <c r="S1578">
        <f>IF(Table4[[#This Row],[DisputedFlag]]="","",IF(Table4[[#This Row],[DisputedFlag]]="Yes",1,0))</f>
        <v>1</v>
      </c>
      <c r="T1578">
        <f>IF(Table4[[#This Row],[PaymentStatus]]="Open",1,0)</f>
        <v>0</v>
      </c>
      <c r="U1578">
        <f>IF(Table4[[#This Row],[InvoiceDate]]&lt;&gt;"",YEAR(Table4[[#This Row],[InvoiceDate]]),"")</f>
        <v>2012</v>
      </c>
    </row>
    <row r="1579" spans="1:21" x14ac:dyDescent="0.4">
      <c r="A1579" t="s">
        <v>1739</v>
      </c>
      <c r="B1579" t="s">
        <v>948</v>
      </c>
      <c r="C1579" t="s">
        <v>889</v>
      </c>
      <c r="D1579" s="1">
        <v>41542</v>
      </c>
      <c r="E1579" s="1">
        <v>41572</v>
      </c>
      <c r="F1579">
        <v>88.58</v>
      </c>
      <c r="H1579" t="s">
        <v>28</v>
      </c>
      <c r="I1579" s="1">
        <v>41542</v>
      </c>
      <c r="J1579">
        <v>0</v>
      </c>
      <c r="K1579" t="s">
        <v>837</v>
      </c>
      <c r="L1579">
        <v>406</v>
      </c>
      <c r="M1579" s="1">
        <v>41103</v>
      </c>
      <c r="N1579" t="s">
        <v>838</v>
      </c>
      <c r="O1579" t="s">
        <v>947</v>
      </c>
      <c r="P1579" t="s">
        <v>949</v>
      </c>
      <c r="Q1579" t="str">
        <f>IF(Table4[[#This Row],[DaysLate]]="","NA",IF(Table4[[#This Row],[DaysLate]]&lt;=0,"On Time",IF(Table4[[#This Row],[DaysLate]]&lt;=30,"1-30 Days",IF(Table4[[#This Row],[DaysLate]]&lt;=60,"30-60 Days",IF(Table4[[#This Row],[DaysLate]]&lt;=90,"60-90 Days","90+ Days")))))</f>
        <v>On Time</v>
      </c>
      <c r="R1579">
        <f>IF(Table4[[#This Row],[DaysLate]]="","",IF(Table4[[#This Row],[DaysLate]]&gt;0,1,0))</f>
        <v>0</v>
      </c>
      <c r="S1579">
        <f>IF(Table4[[#This Row],[DisputedFlag]]="","",IF(Table4[[#This Row],[DisputedFlag]]="Yes",1,0))</f>
        <v>1</v>
      </c>
      <c r="T1579">
        <f>IF(Table4[[#This Row],[PaymentStatus]]="Open",1,0)</f>
        <v>0</v>
      </c>
      <c r="U1579">
        <f>IF(Table4[[#This Row],[InvoiceDate]]&lt;&gt;"",YEAR(Table4[[#This Row],[InvoiceDate]]),"")</f>
        <v>2013</v>
      </c>
    </row>
    <row r="1580" spans="1:21" x14ac:dyDescent="0.4">
      <c r="A1580" t="s">
        <v>1740</v>
      </c>
      <c r="B1580" t="s">
        <v>948</v>
      </c>
      <c r="C1580" t="s">
        <v>853</v>
      </c>
      <c r="D1580" s="1">
        <v>41389</v>
      </c>
      <c r="E1580" s="1">
        <v>41419</v>
      </c>
      <c r="F1580">
        <v>72.88</v>
      </c>
      <c r="H1580" t="s">
        <v>28</v>
      </c>
      <c r="I1580" s="1">
        <v>41389</v>
      </c>
      <c r="J1580">
        <v>0</v>
      </c>
      <c r="K1580" t="s">
        <v>837</v>
      </c>
      <c r="L1580">
        <v>818</v>
      </c>
      <c r="M1580" s="1">
        <v>41153</v>
      </c>
      <c r="N1580" t="s">
        <v>838</v>
      </c>
      <c r="O1580" t="s">
        <v>947</v>
      </c>
      <c r="P1580" t="s">
        <v>949</v>
      </c>
      <c r="Q1580" t="str">
        <f>IF(Table4[[#This Row],[DaysLate]]="","NA",IF(Table4[[#This Row],[DaysLate]]&lt;=0,"On Time",IF(Table4[[#This Row],[DaysLate]]&lt;=30,"1-30 Days",IF(Table4[[#This Row],[DaysLate]]&lt;=60,"30-60 Days",IF(Table4[[#This Row],[DaysLate]]&lt;=90,"60-90 Days","90+ Days")))))</f>
        <v>On Time</v>
      </c>
      <c r="R1580">
        <f>IF(Table4[[#This Row],[DaysLate]]="","",IF(Table4[[#This Row],[DaysLate]]&gt;0,1,0))</f>
        <v>0</v>
      </c>
      <c r="S1580">
        <f>IF(Table4[[#This Row],[DisputedFlag]]="","",IF(Table4[[#This Row],[DisputedFlag]]="Yes",1,0))</f>
        <v>1</v>
      </c>
      <c r="T1580">
        <f>IF(Table4[[#This Row],[PaymentStatus]]="Open",1,0)</f>
        <v>0</v>
      </c>
      <c r="U1580">
        <f>IF(Table4[[#This Row],[InvoiceDate]]&lt;&gt;"",YEAR(Table4[[#This Row],[InvoiceDate]]),"")</f>
        <v>2013</v>
      </c>
    </row>
    <row r="1581" spans="1:21" x14ac:dyDescent="0.4">
      <c r="A1581" t="s">
        <v>1741</v>
      </c>
      <c r="B1581" t="s">
        <v>948</v>
      </c>
      <c r="C1581" t="s">
        <v>886</v>
      </c>
      <c r="D1581" s="1">
        <v>41093</v>
      </c>
      <c r="E1581" s="1">
        <v>41064</v>
      </c>
      <c r="F1581">
        <v>62.24</v>
      </c>
      <c r="H1581" t="s">
        <v>28</v>
      </c>
      <c r="I1581" s="1">
        <v>41093</v>
      </c>
      <c r="J1581">
        <v>0</v>
      </c>
      <c r="K1581" t="s">
        <v>834</v>
      </c>
      <c r="L1581">
        <v>770</v>
      </c>
      <c r="M1581" s="1">
        <v>41181</v>
      </c>
      <c r="N1581" t="s">
        <v>835</v>
      </c>
      <c r="O1581" t="s">
        <v>947</v>
      </c>
      <c r="P1581" t="s">
        <v>949</v>
      </c>
      <c r="Q1581" t="str">
        <f>IF(Table4[[#This Row],[DaysLate]]="","NA",IF(Table4[[#This Row],[DaysLate]]&lt;=0,"On Time",IF(Table4[[#This Row],[DaysLate]]&lt;=30,"1-30 Days",IF(Table4[[#This Row],[DaysLate]]&lt;=60,"30-60 Days",IF(Table4[[#This Row],[DaysLate]]&lt;=90,"60-90 Days","90+ Days")))))</f>
        <v>On Time</v>
      </c>
      <c r="R1581">
        <f>IF(Table4[[#This Row],[DaysLate]]="","",IF(Table4[[#This Row],[DaysLate]]&gt;0,1,0))</f>
        <v>0</v>
      </c>
      <c r="S1581">
        <f>IF(Table4[[#This Row],[DisputedFlag]]="","",IF(Table4[[#This Row],[DisputedFlag]]="Yes",1,0))</f>
        <v>0</v>
      </c>
      <c r="T1581">
        <f>IF(Table4[[#This Row],[PaymentStatus]]="Open",1,0)</f>
        <v>0</v>
      </c>
      <c r="U1581">
        <f>IF(Table4[[#This Row],[InvoiceDate]]&lt;&gt;"",YEAR(Table4[[#This Row],[InvoiceDate]]),"")</f>
        <v>2012</v>
      </c>
    </row>
    <row r="1582" spans="1:21" x14ac:dyDescent="0.4">
      <c r="A1582" t="s">
        <v>1742</v>
      </c>
      <c r="B1582" t="s">
        <v>948</v>
      </c>
      <c r="C1582" t="s">
        <v>877</v>
      </c>
      <c r="D1582" s="1">
        <v>41273</v>
      </c>
      <c r="E1582" s="1">
        <v>41303</v>
      </c>
      <c r="F1582">
        <v>61.93</v>
      </c>
      <c r="H1582" t="s">
        <v>28</v>
      </c>
      <c r="I1582" s="1">
        <v>41273</v>
      </c>
      <c r="J1582">
        <v>18</v>
      </c>
      <c r="K1582" t="s">
        <v>834</v>
      </c>
      <c r="L1582">
        <v>391</v>
      </c>
      <c r="M1582" s="1">
        <v>41051</v>
      </c>
      <c r="N1582" t="s">
        <v>838</v>
      </c>
      <c r="O1582" t="s">
        <v>947</v>
      </c>
      <c r="P1582" t="s">
        <v>949</v>
      </c>
      <c r="Q1582" t="str">
        <f>IF(Table4[[#This Row],[DaysLate]]="","NA",IF(Table4[[#This Row],[DaysLate]]&lt;=0,"On Time",IF(Table4[[#This Row],[DaysLate]]&lt;=30,"1-30 Days",IF(Table4[[#This Row],[DaysLate]]&lt;=60,"30-60 Days",IF(Table4[[#This Row],[DaysLate]]&lt;=90,"60-90 Days","90+ Days")))))</f>
        <v>1-30 Days</v>
      </c>
      <c r="R1582">
        <f>IF(Table4[[#This Row],[DaysLate]]="","",IF(Table4[[#This Row],[DaysLate]]&gt;0,1,0))</f>
        <v>1</v>
      </c>
      <c r="S1582">
        <f>IF(Table4[[#This Row],[DisputedFlag]]="","",IF(Table4[[#This Row],[DisputedFlag]]="Yes",1,0))</f>
        <v>0</v>
      </c>
      <c r="T1582">
        <f>IF(Table4[[#This Row],[PaymentStatus]]="Open",1,0)</f>
        <v>0</v>
      </c>
      <c r="U1582">
        <f>IF(Table4[[#This Row],[InvoiceDate]]&lt;&gt;"",YEAR(Table4[[#This Row],[InvoiceDate]]),"")</f>
        <v>2012</v>
      </c>
    </row>
    <row r="1583" spans="1:21" x14ac:dyDescent="0.4">
      <c r="A1583" t="s">
        <v>1743</v>
      </c>
      <c r="B1583" t="s">
        <v>948</v>
      </c>
      <c r="C1583" t="s">
        <v>846</v>
      </c>
      <c r="D1583" s="1">
        <v>41221</v>
      </c>
      <c r="E1583" s="1">
        <v>41191</v>
      </c>
      <c r="F1583">
        <v>23.04</v>
      </c>
      <c r="H1583" t="s">
        <v>28</v>
      </c>
      <c r="I1583" s="1">
        <v>41221</v>
      </c>
      <c r="J1583">
        <v>0</v>
      </c>
      <c r="K1583" t="s">
        <v>834</v>
      </c>
      <c r="L1583">
        <v>897</v>
      </c>
      <c r="M1583" s="1">
        <v>41003</v>
      </c>
      <c r="N1583" t="s">
        <v>838</v>
      </c>
      <c r="O1583" t="s">
        <v>947</v>
      </c>
      <c r="P1583" t="s">
        <v>949</v>
      </c>
      <c r="Q1583" t="str">
        <f>IF(Table4[[#This Row],[DaysLate]]="","NA",IF(Table4[[#This Row],[DaysLate]]&lt;=0,"On Time",IF(Table4[[#This Row],[DaysLate]]&lt;=30,"1-30 Days",IF(Table4[[#This Row],[DaysLate]]&lt;=60,"30-60 Days",IF(Table4[[#This Row],[DaysLate]]&lt;=90,"60-90 Days","90+ Days")))))</f>
        <v>On Time</v>
      </c>
      <c r="R1583">
        <f>IF(Table4[[#This Row],[DaysLate]]="","",IF(Table4[[#This Row],[DaysLate]]&gt;0,1,0))</f>
        <v>0</v>
      </c>
      <c r="S1583">
        <f>IF(Table4[[#This Row],[DisputedFlag]]="","",IF(Table4[[#This Row],[DisputedFlag]]="Yes",1,0))</f>
        <v>0</v>
      </c>
      <c r="T1583">
        <f>IF(Table4[[#This Row],[PaymentStatus]]="Open",1,0)</f>
        <v>0</v>
      </c>
      <c r="U1583">
        <f>IF(Table4[[#This Row],[InvoiceDate]]&lt;&gt;"",YEAR(Table4[[#This Row],[InvoiceDate]]),"")</f>
        <v>2012</v>
      </c>
    </row>
    <row r="1584" spans="1:21" x14ac:dyDescent="0.4">
      <c r="A1584" t="s">
        <v>1744</v>
      </c>
      <c r="B1584" t="s">
        <v>948</v>
      </c>
      <c r="C1584" t="s">
        <v>857</v>
      </c>
      <c r="D1584" s="1">
        <v>41076</v>
      </c>
      <c r="E1584" s="1">
        <v>41106</v>
      </c>
      <c r="F1584">
        <v>65.510000000000005</v>
      </c>
      <c r="H1584" t="s">
        <v>28</v>
      </c>
      <c r="I1584" s="1">
        <v>41076</v>
      </c>
      <c r="J1584">
        <v>0</v>
      </c>
      <c r="K1584" t="s">
        <v>834</v>
      </c>
      <c r="L1584">
        <v>818</v>
      </c>
      <c r="M1584" s="1">
        <v>41283</v>
      </c>
      <c r="N1584" t="s">
        <v>835</v>
      </c>
      <c r="O1584" t="s">
        <v>947</v>
      </c>
      <c r="P1584" t="s">
        <v>949</v>
      </c>
      <c r="Q1584" t="str">
        <f>IF(Table4[[#This Row],[DaysLate]]="","NA",IF(Table4[[#This Row],[DaysLate]]&lt;=0,"On Time",IF(Table4[[#This Row],[DaysLate]]&lt;=30,"1-30 Days",IF(Table4[[#This Row],[DaysLate]]&lt;=60,"30-60 Days",IF(Table4[[#This Row],[DaysLate]]&lt;=90,"60-90 Days","90+ Days")))))</f>
        <v>On Time</v>
      </c>
      <c r="R1584">
        <f>IF(Table4[[#This Row],[DaysLate]]="","",IF(Table4[[#This Row],[DaysLate]]&gt;0,1,0))</f>
        <v>0</v>
      </c>
      <c r="S1584">
        <f>IF(Table4[[#This Row],[DisputedFlag]]="","",IF(Table4[[#This Row],[DisputedFlag]]="Yes",1,0))</f>
        <v>0</v>
      </c>
      <c r="T1584">
        <f>IF(Table4[[#This Row],[PaymentStatus]]="Open",1,0)</f>
        <v>0</v>
      </c>
      <c r="U1584">
        <f>IF(Table4[[#This Row],[InvoiceDate]]&lt;&gt;"",YEAR(Table4[[#This Row],[InvoiceDate]]),"")</f>
        <v>2012</v>
      </c>
    </row>
    <row r="1585" spans="1:21" x14ac:dyDescent="0.4">
      <c r="A1585" t="s">
        <v>1745</v>
      </c>
      <c r="B1585" t="s">
        <v>948</v>
      </c>
      <c r="C1585" t="s">
        <v>902</v>
      </c>
      <c r="D1585" s="1">
        <v>40950</v>
      </c>
      <c r="E1585" s="1">
        <v>40951</v>
      </c>
      <c r="F1585">
        <v>61.57</v>
      </c>
      <c r="H1585" t="s">
        <v>28</v>
      </c>
      <c r="I1585" s="1">
        <v>40950</v>
      </c>
      <c r="J1585">
        <v>0</v>
      </c>
      <c r="K1585" t="s">
        <v>834</v>
      </c>
      <c r="L1585">
        <v>406</v>
      </c>
      <c r="M1585" s="1">
        <v>41005</v>
      </c>
      <c r="N1585" t="s">
        <v>838</v>
      </c>
      <c r="O1585" t="s">
        <v>947</v>
      </c>
      <c r="P1585" t="s">
        <v>949</v>
      </c>
      <c r="Q1585" t="str">
        <f>IF(Table4[[#This Row],[DaysLate]]="","NA",IF(Table4[[#This Row],[DaysLate]]&lt;=0,"On Time",IF(Table4[[#This Row],[DaysLate]]&lt;=30,"1-30 Days",IF(Table4[[#This Row],[DaysLate]]&lt;=60,"30-60 Days",IF(Table4[[#This Row],[DaysLate]]&lt;=90,"60-90 Days","90+ Days")))))</f>
        <v>On Time</v>
      </c>
      <c r="R1585">
        <f>IF(Table4[[#This Row],[DaysLate]]="","",IF(Table4[[#This Row],[DaysLate]]&gt;0,1,0))</f>
        <v>0</v>
      </c>
      <c r="S1585">
        <f>IF(Table4[[#This Row],[DisputedFlag]]="","",IF(Table4[[#This Row],[DisputedFlag]]="Yes",1,0))</f>
        <v>0</v>
      </c>
      <c r="T1585">
        <f>IF(Table4[[#This Row],[PaymentStatus]]="Open",1,0)</f>
        <v>0</v>
      </c>
      <c r="U1585">
        <f>IF(Table4[[#This Row],[InvoiceDate]]&lt;&gt;"",YEAR(Table4[[#This Row],[InvoiceDate]]),"")</f>
        <v>2012</v>
      </c>
    </row>
    <row r="1586" spans="1:21" x14ac:dyDescent="0.4">
      <c r="A1586" t="s">
        <v>1746</v>
      </c>
      <c r="B1586" t="s">
        <v>948</v>
      </c>
      <c r="C1586" t="s">
        <v>853</v>
      </c>
      <c r="D1586" s="1">
        <v>41419</v>
      </c>
      <c r="E1586" s="1">
        <v>41449</v>
      </c>
      <c r="F1586">
        <v>96.64</v>
      </c>
      <c r="H1586" t="s">
        <v>28</v>
      </c>
      <c r="I1586" s="1">
        <v>41419</v>
      </c>
      <c r="J1586">
        <v>0</v>
      </c>
      <c r="K1586" t="s">
        <v>837</v>
      </c>
      <c r="L1586">
        <v>818</v>
      </c>
      <c r="M1586" s="1">
        <v>41153</v>
      </c>
      <c r="N1586" t="s">
        <v>838</v>
      </c>
      <c r="O1586" t="s">
        <v>947</v>
      </c>
      <c r="P1586" t="s">
        <v>949</v>
      </c>
      <c r="Q1586" t="str">
        <f>IF(Table4[[#This Row],[DaysLate]]="","NA",IF(Table4[[#This Row],[DaysLate]]&lt;=0,"On Time",IF(Table4[[#This Row],[DaysLate]]&lt;=30,"1-30 Days",IF(Table4[[#This Row],[DaysLate]]&lt;=60,"30-60 Days",IF(Table4[[#This Row],[DaysLate]]&lt;=90,"60-90 Days","90+ Days")))))</f>
        <v>On Time</v>
      </c>
      <c r="R1586">
        <f>IF(Table4[[#This Row],[DaysLate]]="","",IF(Table4[[#This Row],[DaysLate]]&gt;0,1,0))</f>
        <v>0</v>
      </c>
      <c r="S1586">
        <f>IF(Table4[[#This Row],[DisputedFlag]]="","",IF(Table4[[#This Row],[DisputedFlag]]="Yes",1,0))</f>
        <v>1</v>
      </c>
      <c r="T1586">
        <f>IF(Table4[[#This Row],[PaymentStatus]]="Open",1,0)</f>
        <v>0</v>
      </c>
      <c r="U1586">
        <f>IF(Table4[[#This Row],[InvoiceDate]]&lt;&gt;"",YEAR(Table4[[#This Row],[InvoiceDate]]),"")</f>
        <v>2013</v>
      </c>
    </row>
    <row r="1587" spans="1:21" x14ac:dyDescent="0.4">
      <c r="A1587" t="s">
        <v>1747</v>
      </c>
      <c r="B1587" t="s">
        <v>948</v>
      </c>
      <c r="C1587" t="s">
        <v>909</v>
      </c>
      <c r="D1587" s="1">
        <v>41052</v>
      </c>
      <c r="E1587" s="1">
        <v>41082</v>
      </c>
      <c r="F1587">
        <v>19.010000000000002</v>
      </c>
      <c r="H1587" t="s">
        <v>28</v>
      </c>
      <c r="I1587" s="1">
        <v>41052</v>
      </c>
      <c r="J1587">
        <v>13</v>
      </c>
      <c r="K1587" t="s">
        <v>837</v>
      </c>
      <c r="L1587">
        <v>897</v>
      </c>
      <c r="M1587" s="1">
        <v>41493</v>
      </c>
      <c r="N1587" t="s">
        <v>835</v>
      </c>
      <c r="O1587" t="s">
        <v>947</v>
      </c>
      <c r="P1587" t="s">
        <v>949</v>
      </c>
      <c r="Q1587" t="str">
        <f>IF(Table4[[#This Row],[DaysLate]]="","NA",IF(Table4[[#This Row],[DaysLate]]&lt;=0,"On Time",IF(Table4[[#This Row],[DaysLate]]&lt;=30,"1-30 Days",IF(Table4[[#This Row],[DaysLate]]&lt;=60,"30-60 Days",IF(Table4[[#This Row],[DaysLate]]&lt;=90,"60-90 Days","90+ Days")))))</f>
        <v>1-30 Days</v>
      </c>
      <c r="R1587">
        <f>IF(Table4[[#This Row],[DaysLate]]="","",IF(Table4[[#This Row],[DaysLate]]&gt;0,1,0))</f>
        <v>1</v>
      </c>
      <c r="S1587">
        <f>IF(Table4[[#This Row],[DisputedFlag]]="","",IF(Table4[[#This Row],[DisputedFlag]]="Yes",1,0))</f>
        <v>1</v>
      </c>
      <c r="T1587">
        <f>IF(Table4[[#This Row],[PaymentStatus]]="Open",1,0)</f>
        <v>0</v>
      </c>
      <c r="U1587">
        <f>IF(Table4[[#This Row],[InvoiceDate]]&lt;&gt;"",YEAR(Table4[[#This Row],[InvoiceDate]]),"")</f>
        <v>2012</v>
      </c>
    </row>
    <row r="1588" spans="1:21" x14ac:dyDescent="0.4">
      <c r="A1588" t="s">
        <v>1748</v>
      </c>
      <c r="B1588" t="s">
        <v>948</v>
      </c>
      <c r="C1588" t="s">
        <v>917</v>
      </c>
      <c r="D1588" s="1">
        <v>41174</v>
      </c>
      <c r="E1588" s="1">
        <v>41204</v>
      </c>
      <c r="F1588">
        <v>32.86</v>
      </c>
      <c r="H1588" t="s">
        <v>28</v>
      </c>
      <c r="I1588" s="1">
        <v>41174</v>
      </c>
      <c r="J1588">
        <v>11</v>
      </c>
      <c r="K1588" t="s">
        <v>834</v>
      </c>
      <c r="L1588">
        <v>818</v>
      </c>
      <c r="M1588" s="1">
        <v>41515</v>
      </c>
      <c r="N1588" t="s">
        <v>835</v>
      </c>
      <c r="O1588" t="s">
        <v>947</v>
      </c>
      <c r="P1588" t="s">
        <v>949</v>
      </c>
      <c r="Q1588" t="str">
        <f>IF(Table4[[#This Row],[DaysLate]]="","NA",IF(Table4[[#This Row],[DaysLate]]&lt;=0,"On Time",IF(Table4[[#This Row],[DaysLate]]&lt;=30,"1-30 Days",IF(Table4[[#This Row],[DaysLate]]&lt;=60,"30-60 Days",IF(Table4[[#This Row],[DaysLate]]&lt;=90,"60-90 Days","90+ Days")))))</f>
        <v>1-30 Days</v>
      </c>
      <c r="R1588">
        <f>IF(Table4[[#This Row],[DaysLate]]="","",IF(Table4[[#This Row],[DaysLate]]&gt;0,1,0))</f>
        <v>1</v>
      </c>
      <c r="S1588">
        <f>IF(Table4[[#This Row],[DisputedFlag]]="","",IF(Table4[[#This Row],[DisputedFlag]]="Yes",1,0))</f>
        <v>0</v>
      </c>
      <c r="T1588">
        <f>IF(Table4[[#This Row],[PaymentStatus]]="Open",1,0)</f>
        <v>0</v>
      </c>
      <c r="U1588">
        <f>IF(Table4[[#This Row],[InvoiceDate]]&lt;&gt;"",YEAR(Table4[[#This Row],[InvoiceDate]]),"")</f>
        <v>2012</v>
      </c>
    </row>
    <row r="1589" spans="1:21" x14ac:dyDescent="0.4">
      <c r="A1589" t="s">
        <v>1749</v>
      </c>
      <c r="B1589" t="s">
        <v>948</v>
      </c>
      <c r="C1589" t="s">
        <v>841</v>
      </c>
      <c r="D1589" s="1">
        <v>40928</v>
      </c>
      <c r="E1589" s="1">
        <v>40958</v>
      </c>
      <c r="F1589">
        <v>60.52</v>
      </c>
      <c r="H1589" t="s">
        <v>28</v>
      </c>
      <c r="I1589" s="1">
        <v>40928</v>
      </c>
      <c r="J1589">
        <v>0</v>
      </c>
      <c r="K1589" t="s">
        <v>834</v>
      </c>
      <c r="L1589">
        <v>818</v>
      </c>
      <c r="M1589" s="1">
        <v>41239</v>
      </c>
      <c r="N1589" t="s">
        <v>835</v>
      </c>
      <c r="O1589" t="s">
        <v>947</v>
      </c>
      <c r="P1589" t="s">
        <v>949</v>
      </c>
      <c r="Q1589" t="str">
        <f>IF(Table4[[#This Row],[DaysLate]]="","NA",IF(Table4[[#This Row],[DaysLate]]&lt;=0,"On Time",IF(Table4[[#This Row],[DaysLate]]&lt;=30,"1-30 Days",IF(Table4[[#This Row],[DaysLate]]&lt;=60,"30-60 Days",IF(Table4[[#This Row],[DaysLate]]&lt;=90,"60-90 Days","90+ Days")))))</f>
        <v>On Time</v>
      </c>
      <c r="R1589">
        <f>IF(Table4[[#This Row],[DaysLate]]="","",IF(Table4[[#This Row],[DaysLate]]&gt;0,1,0))</f>
        <v>0</v>
      </c>
      <c r="S1589">
        <f>IF(Table4[[#This Row],[DisputedFlag]]="","",IF(Table4[[#This Row],[DisputedFlag]]="Yes",1,0))</f>
        <v>0</v>
      </c>
      <c r="T1589">
        <f>IF(Table4[[#This Row],[PaymentStatus]]="Open",1,0)</f>
        <v>0</v>
      </c>
      <c r="U1589">
        <f>IF(Table4[[#This Row],[InvoiceDate]]&lt;&gt;"",YEAR(Table4[[#This Row],[InvoiceDate]]),"")</f>
        <v>2012</v>
      </c>
    </row>
    <row r="1590" spans="1:21" x14ac:dyDescent="0.4">
      <c r="A1590" t="s">
        <v>1750</v>
      </c>
      <c r="B1590" t="s">
        <v>948</v>
      </c>
      <c r="C1590" t="s">
        <v>919</v>
      </c>
      <c r="D1590" s="1">
        <v>41327</v>
      </c>
      <c r="E1590" s="1">
        <v>41357</v>
      </c>
      <c r="F1590">
        <v>89.44</v>
      </c>
      <c r="H1590" t="s">
        <v>28</v>
      </c>
      <c r="I1590" s="1">
        <v>41327</v>
      </c>
      <c r="J1590">
        <v>0</v>
      </c>
      <c r="K1590" t="s">
        <v>834</v>
      </c>
      <c r="L1590">
        <v>770</v>
      </c>
      <c r="M1590" s="1">
        <v>41077</v>
      </c>
      <c r="N1590" t="s">
        <v>838</v>
      </c>
      <c r="O1590" t="s">
        <v>947</v>
      </c>
      <c r="P1590" t="s">
        <v>949</v>
      </c>
      <c r="Q1590" t="str">
        <f>IF(Table4[[#This Row],[DaysLate]]="","NA",IF(Table4[[#This Row],[DaysLate]]&lt;=0,"On Time",IF(Table4[[#This Row],[DaysLate]]&lt;=30,"1-30 Days",IF(Table4[[#This Row],[DaysLate]]&lt;=60,"30-60 Days",IF(Table4[[#This Row],[DaysLate]]&lt;=90,"60-90 Days","90+ Days")))))</f>
        <v>On Time</v>
      </c>
      <c r="R1590">
        <f>IF(Table4[[#This Row],[DaysLate]]="","",IF(Table4[[#This Row],[DaysLate]]&gt;0,1,0))</f>
        <v>0</v>
      </c>
      <c r="S1590">
        <f>IF(Table4[[#This Row],[DisputedFlag]]="","",IF(Table4[[#This Row],[DisputedFlag]]="Yes",1,0))</f>
        <v>0</v>
      </c>
      <c r="T1590">
        <f>IF(Table4[[#This Row],[PaymentStatus]]="Open",1,0)</f>
        <v>0</v>
      </c>
      <c r="U1590">
        <f>IF(Table4[[#This Row],[InvoiceDate]]&lt;&gt;"",YEAR(Table4[[#This Row],[InvoiceDate]]),"")</f>
        <v>2013</v>
      </c>
    </row>
    <row r="1591" spans="1:21" x14ac:dyDescent="0.4">
      <c r="A1591" t="s">
        <v>1751</v>
      </c>
      <c r="B1591" t="s">
        <v>948</v>
      </c>
      <c r="C1591" t="s">
        <v>852</v>
      </c>
      <c r="D1591" s="1">
        <v>41609</v>
      </c>
      <c r="E1591" s="1">
        <v>41580</v>
      </c>
      <c r="F1591">
        <v>46.32</v>
      </c>
      <c r="H1591" t="s">
        <v>28</v>
      </c>
      <c r="I1591" s="1">
        <v>41609</v>
      </c>
      <c r="J1591">
        <v>0</v>
      </c>
      <c r="K1591" t="s">
        <v>834</v>
      </c>
      <c r="L1591">
        <v>391</v>
      </c>
      <c r="M1591" s="1">
        <v>41352</v>
      </c>
      <c r="N1591" t="s">
        <v>835</v>
      </c>
      <c r="O1591" t="s">
        <v>947</v>
      </c>
      <c r="P1591" t="s">
        <v>949</v>
      </c>
      <c r="Q1591" t="str">
        <f>IF(Table4[[#This Row],[DaysLate]]="","NA",IF(Table4[[#This Row],[DaysLate]]&lt;=0,"On Time",IF(Table4[[#This Row],[DaysLate]]&lt;=30,"1-30 Days",IF(Table4[[#This Row],[DaysLate]]&lt;=60,"30-60 Days",IF(Table4[[#This Row],[DaysLate]]&lt;=90,"60-90 Days","90+ Days")))))</f>
        <v>On Time</v>
      </c>
      <c r="R1591">
        <f>IF(Table4[[#This Row],[DaysLate]]="","",IF(Table4[[#This Row],[DaysLate]]&gt;0,1,0))</f>
        <v>0</v>
      </c>
      <c r="S1591">
        <f>IF(Table4[[#This Row],[DisputedFlag]]="","",IF(Table4[[#This Row],[DisputedFlag]]="Yes",1,0))</f>
        <v>0</v>
      </c>
      <c r="T1591">
        <f>IF(Table4[[#This Row],[PaymentStatus]]="Open",1,0)</f>
        <v>0</v>
      </c>
      <c r="U1591">
        <f>IF(Table4[[#This Row],[InvoiceDate]]&lt;&gt;"",YEAR(Table4[[#This Row],[InvoiceDate]]),"")</f>
        <v>2013</v>
      </c>
    </row>
    <row r="1592" spans="1:21" x14ac:dyDescent="0.4">
      <c r="A1592" t="s">
        <v>1752</v>
      </c>
      <c r="B1592" t="s">
        <v>948</v>
      </c>
      <c r="C1592" t="s">
        <v>869</v>
      </c>
      <c r="D1592" s="1">
        <v>41402</v>
      </c>
      <c r="E1592" s="1">
        <v>41373</v>
      </c>
      <c r="F1592">
        <v>52.5</v>
      </c>
      <c r="H1592" t="s">
        <v>28</v>
      </c>
      <c r="I1592" s="1">
        <v>41402</v>
      </c>
      <c r="J1592">
        <v>0</v>
      </c>
      <c r="K1592" t="s">
        <v>834</v>
      </c>
      <c r="L1592">
        <v>391</v>
      </c>
      <c r="M1592" s="1">
        <v>41201</v>
      </c>
      <c r="N1592" t="s">
        <v>838</v>
      </c>
      <c r="O1592" t="s">
        <v>947</v>
      </c>
      <c r="P1592" t="s">
        <v>949</v>
      </c>
      <c r="Q1592" t="str">
        <f>IF(Table4[[#This Row],[DaysLate]]="","NA",IF(Table4[[#This Row],[DaysLate]]&lt;=0,"On Time",IF(Table4[[#This Row],[DaysLate]]&lt;=30,"1-30 Days",IF(Table4[[#This Row],[DaysLate]]&lt;=60,"30-60 Days",IF(Table4[[#This Row],[DaysLate]]&lt;=90,"60-90 Days","90+ Days")))))</f>
        <v>On Time</v>
      </c>
      <c r="R1592">
        <f>IF(Table4[[#This Row],[DaysLate]]="","",IF(Table4[[#This Row],[DaysLate]]&gt;0,1,0))</f>
        <v>0</v>
      </c>
      <c r="S1592">
        <f>IF(Table4[[#This Row],[DisputedFlag]]="","",IF(Table4[[#This Row],[DisputedFlag]]="Yes",1,0))</f>
        <v>0</v>
      </c>
      <c r="T1592">
        <f>IF(Table4[[#This Row],[PaymentStatus]]="Open",1,0)</f>
        <v>0</v>
      </c>
      <c r="U1592">
        <f>IF(Table4[[#This Row],[InvoiceDate]]&lt;&gt;"",YEAR(Table4[[#This Row],[InvoiceDate]]),"")</f>
        <v>2013</v>
      </c>
    </row>
    <row r="1593" spans="1:21" x14ac:dyDescent="0.4">
      <c r="A1593" t="s">
        <v>1753</v>
      </c>
      <c r="B1593" t="s">
        <v>948</v>
      </c>
      <c r="C1593" t="s">
        <v>872</v>
      </c>
      <c r="D1593" s="1">
        <v>41349</v>
      </c>
      <c r="E1593" s="1">
        <v>41379</v>
      </c>
      <c r="F1593">
        <v>62.67</v>
      </c>
      <c r="H1593" t="s">
        <v>28</v>
      </c>
      <c r="I1593" s="1">
        <v>41349</v>
      </c>
      <c r="J1593">
        <v>4</v>
      </c>
      <c r="K1593" t="s">
        <v>837</v>
      </c>
      <c r="L1593">
        <v>818</v>
      </c>
      <c r="M1593" s="1">
        <v>41193</v>
      </c>
      <c r="N1593" t="s">
        <v>838</v>
      </c>
      <c r="O1593" t="s">
        <v>947</v>
      </c>
      <c r="P1593" t="s">
        <v>949</v>
      </c>
      <c r="Q1593" t="str">
        <f>IF(Table4[[#This Row],[DaysLate]]="","NA",IF(Table4[[#This Row],[DaysLate]]&lt;=0,"On Time",IF(Table4[[#This Row],[DaysLate]]&lt;=30,"1-30 Days",IF(Table4[[#This Row],[DaysLate]]&lt;=60,"30-60 Days",IF(Table4[[#This Row],[DaysLate]]&lt;=90,"60-90 Days","90+ Days")))))</f>
        <v>1-30 Days</v>
      </c>
      <c r="R1593">
        <f>IF(Table4[[#This Row],[DaysLate]]="","",IF(Table4[[#This Row],[DaysLate]]&gt;0,1,0))</f>
        <v>1</v>
      </c>
      <c r="S1593">
        <f>IF(Table4[[#This Row],[DisputedFlag]]="","",IF(Table4[[#This Row],[DisputedFlag]]="Yes",1,0))</f>
        <v>1</v>
      </c>
      <c r="T1593">
        <f>IF(Table4[[#This Row],[PaymentStatus]]="Open",1,0)</f>
        <v>0</v>
      </c>
      <c r="U1593">
        <f>IF(Table4[[#This Row],[InvoiceDate]]&lt;&gt;"",YEAR(Table4[[#This Row],[InvoiceDate]]),"")</f>
        <v>2013</v>
      </c>
    </row>
    <row r="1594" spans="1:21" x14ac:dyDescent="0.4">
      <c r="A1594" t="s">
        <v>1754</v>
      </c>
      <c r="B1594" t="s">
        <v>948</v>
      </c>
      <c r="C1594" t="s">
        <v>932</v>
      </c>
      <c r="D1594" s="1">
        <v>41243</v>
      </c>
      <c r="E1594" s="1">
        <v>41273</v>
      </c>
      <c r="F1594">
        <v>100.08</v>
      </c>
      <c r="H1594" t="s">
        <v>28</v>
      </c>
      <c r="I1594" s="1">
        <v>41243</v>
      </c>
      <c r="J1594">
        <v>0</v>
      </c>
      <c r="K1594" t="s">
        <v>834</v>
      </c>
      <c r="L1594">
        <v>818</v>
      </c>
      <c r="M1594" s="1">
        <v>41373</v>
      </c>
      <c r="N1594" t="s">
        <v>835</v>
      </c>
      <c r="O1594" t="s">
        <v>947</v>
      </c>
      <c r="P1594" t="s">
        <v>949</v>
      </c>
      <c r="Q1594" t="str">
        <f>IF(Table4[[#This Row],[DaysLate]]="","NA",IF(Table4[[#This Row],[DaysLate]]&lt;=0,"On Time",IF(Table4[[#This Row],[DaysLate]]&lt;=30,"1-30 Days",IF(Table4[[#This Row],[DaysLate]]&lt;=60,"30-60 Days",IF(Table4[[#This Row],[DaysLate]]&lt;=90,"60-90 Days","90+ Days")))))</f>
        <v>On Time</v>
      </c>
      <c r="R1594">
        <f>IF(Table4[[#This Row],[DaysLate]]="","",IF(Table4[[#This Row],[DaysLate]]&gt;0,1,0))</f>
        <v>0</v>
      </c>
      <c r="S1594">
        <f>IF(Table4[[#This Row],[DisputedFlag]]="","",IF(Table4[[#This Row],[DisputedFlag]]="Yes",1,0))</f>
        <v>0</v>
      </c>
      <c r="T1594">
        <f>IF(Table4[[#This Row],[PaymentStatus]]="Open",1,0)</f>
        <v>0</v>
      </c>
      <c r="U1594">
        <f>IF(Table4[[#This Row],[InvoiceDate]]&lt;&gt;"",YEAR(Table4[[#This Row],[InvoiceDate]]),"")</f>
        <v>2012</v>
      </c>
    </row>
    <row r="1595" spans="1:21" x14ac:dyDescent="0.4">
      <c r="A1595" t="s">
        <v>1755</v>
      </c>
      <c r="B1595" t="s">
        <v>948</v>
      </c>
      <c r="C1595" t="s">
        <v>844</v>
      </c>
      <c r="D1595" s="1">
        <v>41328</v>
      </c>
      <c r="E1595" s="1">
        <v>41358</v>
      </c>
      <c r="F1595">
        <v>84.71</v>
      </c>
      <c r="H1595" t="s">
        <v>28</v>
      </c>
      <c r="I1595" s="1">
        <v>41328</v>
      </c>
      <c r="J1595">
        <v>7</v>
      </c>
      <c r="K1595" t="s">
        <v>837</v>
      </c>
      <c r="L1595">
        <v>770</v>
      </c>
      <c r="M1595" s="1">
        <v>41452</v>
      </c>
      <c r="N1595" t="s">
        <v>835</v>
      </c>
      <c r="O1595" t="s">
        <v>947</v>
      </c>
      <c r="P1595" t="s">
        <v>949</v>
      </c>
      <c r="Q1595" t="str">
        <f>IF(Table4[[#This Row],[DaysLate]]="","NA",IF(Table4[[#This Row],[DaysLate]]&lt;=0,"On Time",IF(Table4[[#This Row],[DaysLate]]&lt;=30,"1-30 Days",IF(Table4[[#This Row],[DaysLate]]&lt;=60,"30-60 Days",IF(Table4[[#This Row],[DaysLate]]&lt;=90,"60-90 Days","90+ Days")))))</f>
        <v>1-30 Days</v>
      </c>
      <c r="R1595">
        <f>IF(Table4[[#This Row],[DaysLate]]="","",IF(Table4[[#This Row],[DaysLate]]&gt;0,1,0))</f>
        <v>1</v>
      </c>
      <c r="S1595">
        <f>IF(Table4[[#This Row],[DisputedFlag]]="","",IF(Table4[[#This Row],[DisputedFlag]]="Yes",1,0))</f>
        <v>1</v>
      </c>
      <c r="T1595">
        <f>IF(Table4[[#This Row],[PaymentStatus]]="Open",1,0)</f>
        <v>0</v>
      </c>
      <c r="U1595">
        <f>IF(Table4[[#This Row],[InvoiceDate]]&lt;&gt;"",YEAR(Table4[[#This Row],[InvoiceDate]]),"")</f>
        <v>2013</v>
      </c>
    </row>
    <row r="1596" spans="1:21" x14ac:dyDescent="0.4">
      <c r="A1596" t="s">
        <v>1756</v>
      </c>
      <c r="B1596" t="s">
        <v>948</v>
      </c>
      <c r="C1596" t="s">
        <v>850</v>
      </c>
      <c r="D1596" s="1">
        <v>41325</v>
      </c>
      <c r="E1596" s="1">
        <v>41355</v>
      </c>
      <c r="F1596">
        <v>29.25</v>
      </c>
      <c r="H1596" t="s">
        <v>28</v>
      </c>
      <c r="I1596" s="1">
        <v>41325</v>
      </c>
      <c r="J1596">
        <v>1</v>
      </c>
      <c r="K1596" t="s">
        <v>834</v>
      </c>
      <c r="L1596">
        <v>406</v>
      </c>
      <c r="M1596" s="1">
        <v>41401</v>
      </c>
      <c r="N1596" t="s">
        <v>835</v>
      </c>
      <c r="O1596" t="s">
        <v>947</v>
      </c>
      <c r="P1596" t="s">
        <v>949</v>
      </c>
      <c r="Q1596" t="str">
        <f>IF(Table4[[#This Row],[DaysLate]]="","NA",IF(Table4[[#This Row],[DaysLate]]&lt;=0,"On Time",IF(Table4[[#This Row],[DaysLate]]&lt;=30,"1-30 Days",IF(Table4[[#This Row],[DaysLate]]&lt;=60,"30-60 Days",IF(Table4[[#This Row],[DaysLate]]&lt;=90,"60-90 Days","90+ Days")))))</f>
        <v>1-30 Days</v>
      </c>
      <c r="R1596">
        <f>IF(Table4[[#This Row],[DaysLate]]="","",IF(Table4[[#This Row],[DaysLate]]&gt;0,1,0))</f>
        <v>1</v>
      </c>
      <c r="S1596">
        <f>IF(Table4[[#This Row],[DisputedFlag]]="","",IF(Table4[[#This Row],[DisputedFlag]]="Yes",1,0))</f>
        <v>0</v>
      </c>
      <c r="T1596">
        <f>IF(Table4[[#This Row],[PaymentStatus]]="Open",1,0)</f>
        <v>0</v>
      </c>
      <c r="U1596">
        <f>IF(Table4[[#This Row],[InvoiceDate]]&lt;&gt;"",YEAR(Table4[[#This Row],[InvoiceDate]]),"")</f>
        <v>2013</v>
      </c>
    </row>
    <row r="1597" spans="1:21" x14ac:dyDescent="0.4">
      <c r="A1597" t="s">
        <v>1757</v>
      </c>
      <c r="B1597" t="s">
        <v>948</v>
      </c>
      <c r="C1597" t="s">
        <v>875</v>
      </c>
      <c r="D1597" s="1">
        <v>41224</v>
      </c>
      <c r="E1597" s="1">
        <v>41225</v>
      </c>
      <c r="F1597">
        <v>94.19</v>
      </c>
      <c r="H1597" t="s">
        <v>28</v>
      </c>
      <c r="I1597" s="1">
        <v>41224</v>
      </c>
      <c r="J1597">
        <v>4</v>
      </c>
      <c r="K1597" t="s">
        <v>834</v>
      </c>
      <c r="L1597">
        <v>391</v>
      </c>
      <c r="M1597" s="1">
        <v>40947</v>
      </c>
      <c r="N1597" t="s">
        <v>838</v>
      </c>
      <c r="O1597" t="s">
        <v>947</v>
      </c>
      <c r="P1597" t="s">
        <v>949</v>
      </c>
      <c r="Q1597" t="str">
        <f>IF(Table4[[#This Row],[DaysLate]]="","NA",IF(Table4[[#This Row],[DaysLate]]&lt;=0,"On Time",IF(Table4[[#This Row],[DaysLate]]&lt;=30,"1-30 Days",IF(Table4[[#This Row],[DaysLate]]&lt;=60,"30-60 Days",IF(Table4[[#This Row],[DaysLate]]&lt;=90,"60-90 Days","90+ Days")))))</f>
        <v>1-30 Days</v>
      </c>
      <c r="R1597">
        <f>IF(Table4[[#This Row],[DaysLate]]="","",IF(Table4[[#This Row],[DaysLate]]&gt;0,1,0))</f>
        <v>1</v>
      </c>
      <c r="S1597">
        <f>IF(Table4[[#This Row],[DisputedFlag]]="","",IF(Table4[[#This Row],[DisputedFlag]]="Yes",1,0))</f>
        <v>0</v>
      </c>
      <c r="T1597">
        <f>IF(Table4[[#This Row],[PaymentStatus]]="Open",1,0)</f>
        <v>0</v>
      </c>
      <c r="U1597">
        <f>IF(Table4[[#This Row],[InvoiceDate]]&lt;&gt;"",YEAR(Table4[[#This Row],[InvoiceDate]]),"")</f>
        <v>2012</v>
      </c>
    </row>
    <row r="1598" spans="1:21" x14ac:dyDescent="0.4">
      <c r="A1598" t="s">
        <v>1758</v>
      </c>
      <c r="B1598" t="s">
        <v>948</v>
      </c>
      <c r="C1598" t="s">
        <v>895</v>
      </c>
      <c r="D1598" s="1">
        <v>41114</v>
      </c>
      <c r="E1598" s="1">
        <v>41144</v>
      </c>
      <c r="F1598">
        <v>77.84</v>
      </c>
      <c r="H1598" t="s">
        <v>28</v>
      </c>
      <c r="I1598" s="1">
        <v>41114</v>
      </c>
      <c r="J1598">
        <v>0</v>
      </c>
      <c r="K1598" t="s">
        <v>834</v>
      </c>
      <c r="L1598">
        <v>391</v>
      </c>
      <c r="M1598" s="1">
        <v>41532</v>
      </c>
      <c r="N1598" t="s">
        <v>835</v>
      </c>
      <c r="O1598" t="s">
        <v>947</v>
      </c>
      <c r="P1598" t="s">
        <v>949</v>
      </c>
      <c r="Q1598" t="str">
        <f>IF(Table4[[#This Row],[DaysLate]]="","NA",IF(Table4[[#This Row],[DaysLate]]&lt;=0,"On Time",IF(Table4[[#This Row],[DaysLate]]&lt;=30,"1-30 Days",IF(Table4[[#This Row],[DaysLate]]&lt;=60,"30-60 Days",IF(Table4[[#This Row],[DaysLate]]&lt;=90,"60-90 Days","90+ Days")))))</f>
        <v>On Time</v>
      </c>
      <c r="R1598">
        <f>IF(Table4[[#This Row],[DaysLate]]="","",IF(Table4[[#This Row],[DaysLate]]&gt;0,1,0))</f>
        <v>0</v>
      </c>
      <c r="S1598">
        <f>IF(Table4[[#This Row],[DisputedFlag]]="","",IF(Table4[[#This Row],[DisputedFlag]]="Yes",1,0))</f>
        <v>0</v>
      </c>
      <c r="T1598">
        <f>IF(Table4[[#This Row],[PaymentStatus]]="Open",1,0)</f>
        <v>0</v>
      </c>
      <c r="U1598">
        <f>IF(Table4[[#This Row],[InvoiceDate]]&lt;&gt;"",YEAR(Table4[[#This Row],[InvoiceDate]]),"")</f>
        <v>2012</v>
      </c>
    </row>
    <row r="1599" spans="1:21" x14ac:dyDescent="0.4">
      <c r="A1599" t="s">
        <v>1759</v>
      </c>
      <c r="B1599" t="s">
        <v>948</v>
      </c>
      <c r="C1599" t="s">
        <v>887</v>
      </c>
      <c r="D1599" s="1">
        <v>41565</v>
      </c>
      <c r="E1599" s="1">
        <v>41595</v>
      </c>
      <c r="F1599">
        <v>63.56</v>
      </c>
      <c r="H1599" t="s">
        <v>28</v>
      </c>
      <c r="I1599" s="1">
        <v>41565</v>
      </c>
      <c r="J1599">
        <v>0</v>
      </c>
      <c r="K1599" t="s">
        <v>834</v>
      </c>
      <c r="L1599">
        <v>406</v>
      </c>
      <c r="M1599" s="1">
        <v>41048</v>
      </c>
      <c r="N1599" t="s">
        <v>838</v>
      </c>
      <c r="O1599" t="s">
        <v>947</v>
      </c>
      <c r="P1599" t="s">
        <v>949</v>
      </c>
      <c r="Q1599" t="str">
        <f>IF(Table4[[#This Row],[DaysLate]]="","NA",IF(Table4[[#This Row],[DaysLate]]&lt;=0,"On Time",IF(Table4[[#This Row],[DaysLate]]&lt;=30,"1-30 Days",IF(Table4[[#This Row],[DaysLate]]&lt;=60,"30-60 Days",IF(Table4[[#This Row],[DaysLate]]&lt;=90,"60-90 Days","90+ Days")))))</f>
        <v>On Time</v>
      </c>
      <c r="R1599">
        <f>IF(Table4[[#This Row],[DaysLate]]="","",IF(Table4[[#This Row],[DaysLate]]&gt;0,1,0))</f>
        <v>0</v>
      </c>
      <c r="S1599">
        <f>IF(Table4[[#This Row],[DisputedFlag]]="","",IF(Table4[[#This Row],[DisputedFlag]]="Yes",1,0))</f>
        <v>0</v>
      </c>
      <c r="T1599">
        <f>IF(Table4[[#This Row],[PaymentStatus]]="Open",1,0)</f>
        <v>0</v>
      </c>
      <c r="U1599">
        <f>IF(Table4[[#This Row],[InvoiceDate]]&lt;&gt;"",YEAR(Table4[[#This Row],[InvoiceDate]]),"")</f>
        <v>2013</v>
      </c>
    </row>
    <row r="1600" spans="1:21" x14ac:dyDescent="0.4">
      <c r="A1600" t="s">
        <v>1760</v>
      </c>
      <c r="B1600" t="s">
        <v>948</v>
      </c>
      <c r="C1600" t="s">
        <v>885</v>
      </c>
      <c r="D1600" s="1">
        <v>41409</v>
      </c>
      <c r="E1600" s="1">
        <v>41439</v>
      </c>
      <c r="F1600">
        <v>35.229999999999997</v>
      </c>
      <c r="H1600" t="s">
        <v>28</v>
      </c>
      <c r="I1600" s="1">
        <v>41409</v>
      </c>
      <c r="J1600">
        <v>0</v>
      </c>
      <c r="K1600" t="s">
        <v>834</v>
      </c>
      <c r="L1600">
        <v>391</v>
      </c>
      <c r="M1600" s="1">
        <v>41521</v>
      </c>
      <c r="N1600" t="s">
        <v>838</v>
      </c>
      <c r="O1600" t="s">
        <v>947</v>
      </c>
      <c r="P1600" t="s">
        <v>949</v>
      </c>
      <c r="Q1600" t="str">
        <f>IF(Table4[[#This Row],[DaysLate]]="","NA",IF(Table4[[#This Row],[DaysLate]]&lt;=0,"On Time",IF(Table4[[#This Row],[DaysLate]]&lt;=30,"1-30 Days",IF(Table4[[#This Row],[DaysLate]]&lt;=60,"30-60 Days",IF(Table4[[#This Row],[DaysLate]]&lt;=90,"60-90 Days","90+ Days")))))</f>
        <v>On Time</v>
      </c>
      <c r="R1600">
        <f>IF(Table4[[#This Row],[DaysLate]]="","",IF(Table4[[#This Row],[DaysLate]]&gt;0,1,0))</f>
        <v>0</v>
      </c>
      <c r="S1600">
        <f>IF(Table4[[#This Row],[DisputedFlag]]="","",IF(Table4[[#This Row],[DisputedFlag]]="Yes",1,0))</f>
        <v>0</v>
      </c>
      <c r="T1600">
        <f>IF(Table4[[#This Row],[PaymentStatus]]="Open",1,0)</f>
        <v>0</v>
      </c>
      <c r="U1600">
        <f>IF(Table4[[#This Row],[InvoiceDate]]&lt;&gt;"",YEAR(Table4[[#This Row],[InvoiceDate]]),"")</f>
        <v>2013</v>
      </c>
    </row>
    <row r="1601" spans="1:21" x14ac:dyDescent="0.4">
      <c r="A1601" t="s">
        <v>1761</v>
      </c>
      <c r="B1601" t="s">
        <v>948</v>
      </c>
      <c r="C1601" t="s">
        <v>844</v>
      </c>
      <c r="D1601" s="1">
        <v>40993</v>
      </c>
      <c r="E1601" s="1">
        <v>41023</v>
      </c>
      <c r="F1601">
        <v>45.59</v>
      </c>
      <c r="H1601" t="s">
        <v>28</v>
      </c>
      <c r="I1601" s="1">
        <v>40993</v>
      </c>
      <c r="J1601">
        <v>4</v>
      </c>
      <c r="K1601" t="s">
        <v>834</v>
      </c>
      <c r="L1601">
        <v>770</v>
      </c>
      <c r="M1601" s="1">
        <v>41452</v>
      </c>
      <c r="N1601" t="s">
        <v>835</v>
      </c>
      <c r="O1601" t="s">
        <v>947</v>
      </c>
      <c r="P1601" t="s">
        <v>949</v>
      </c>
      <c r="Q1601" t="str">
        <f>IF(Table4[[#This Row],[DaysLate]]="","NA",IF(Table4[[#This Row],[DaysLate]]&lt;=0,"On Time",IF(Table4[[#This Row],[DaysLate]]&lt;=30,"1-30 Days",IF(Table4[[#This Row],[DaysLate]]&lt;=60,"30-60 Days",IF(Table4[[#This Row],[DaysLate]]&lt;=90,"60-90 Days","90+ Days")))))</f>
        <v>1-30 Days</v>
      </c>
      <c r="R1601">
        <f>IF(Table4[[#This Row],[DaysLate]]="","",IF(Table4[[#This Row],[DaysLate]]&gt;0,1,0))</f>
        <v>1</v>
      </c>
      <c r="S1601">
        <f>IF(Table4[[#This Row],[DisputedFlag]]="","",IF(Table4[[#This Row],[DisputedFlag]]="Yes",1,0))</f>
        <v>0</v>
      </c>
      <c r="T1601">
        <f>IF(Table4[[#This Row],[PaymentStatus]]="Open",1,0)</f>
        <v>0</v>
      </c>
      <c r="U1601">
        <f>IF(Table4[[#This Row],[InvoiceDate]]&lt;&gt;"",YEAR(Table4[[#This Row],[InvoiceDate]]),"")</f>
        <v>2012</v>
      </c>
    </row>
    <row r="1602" spans="1:21" x14ac:dyDescent="0.4">
      <c r="A1602" t="s">
        <v>1762</v>
      </c>
      <c r="B1602" t="s">
        <v>948</v>
      </c>
      <c r="C1602" t="s">
        <v>847</v>
      </c>
      <c r="D1602" s="1">
        <v>41429</v>
      </c>
      <c r="E1602" s="1">
        <v>41430</v>
      </c>
      <c r="F1602">
        <v>76.44</v>
      </c>
      <c r="H1602" t="s">
        <v>28</v>
      </c>
      <c r="I1602" s="1">
        <v>41429</v>
      </c>
      <c r="J1602">
        <v>0</v>
      </c>
      <c r="K1602" t="s">
        <v>834</v>
      </c>
      <c r="L1602">
        <v>770</v>
      </c>
      <c r="M1602" s="1">
        <v>41274</v>
      </c>
      <c r="N1602" t="s">
        <v>838</v>
      </c>
      <c r="O1602" t="s">
        <v>947</v>
      </c>
      <c r="P1602" t="s">
        <v>949</v>
      </c>
      <c r="Q1602" t="str">
        <f>IF(Table4[[#This Row],[DaysLate]]="","NA",IF(Table4[[#This Row],[DaysLate]]&lt;=0,"On Time",IF(Table4[[#This Row],[DaysLate]]&lt;=30,"1-30 Days",IF(Table4[[#This Row],[DaysLate]]&lt;=60,"30-60 Days",IF(Table4[[#This Row],[DaysLate]]&lt;=90,"60-90 Days","90+ Days")))))</f>
        <v>On Time</v>
      </c>
      <c r="R1602">
        <f>IF(Table4[[#This Row],[DaysLate]]="","",IF(Table4[[#This Row],[DaysLate]]&gt;0,1,0))</f>
        <v>0</v>
      </c>
      <c r="S1602">
        <f>IF(Table4[[#This Row],[DisputedFlag]]="","",IF(Table4[[#This Row],[DisputedFlag]]="Yes",1,0))</f>
        <v>0</v>
      </c>
      <c r="T1602">
        <f>IF(Table4[[#This Row],[PaymentStatus]]="Open",1,0)</f>
        <v>0</v>
      </c>
      <c r="U1602">
        <f>IF(Table4[[#This Row],[InvoiceDate]]&lt;&gt;"",YEAR(Table4[[#This Row],[InvoiceDate]]),"")</f>
        <v>2013</v>
      </c>
    </row>
    <row r="1603" spans="1:21" x14ac:dyDescent="0.4">
      <c r="A1603" t="s">
        <v>1763</v>
      </c>
      <c r="B1603" t="s">
        <v>948</v>
      </c>
      <c r="C1603" t="s">
        <v>856</v>
      </c>
      <c r="D1603" s="1">
        <v>41158</v>
      </c>
      <c r="E1603" s="1">
        <v>41159</v>
      </c>
      <c r="F1603">
        <v>68.06</v>
      </c>
      <c r="H1603" t="s">
        <v>28</v>
      </c>
      <c r="I1603" s="1">
        <v>41158</v>
      </c>
      <c r="J1603">
        <v>0</v>
      </c>
      <c r="K1603" t="s">
        <v>834</v>
      </c>
      <c r="L1603">
        <v>770</v>
      </c>
      <c r="M1603" s="1">
        <v>41062</v>
      </c>
      <c r="N1603" t="s">
        <v>838</v>
      </c>
      <c r="O1603" t="s">
        <v>947</v>
      </c>
      <c r="P1603" t="s">
        <v>949</v>
      </c>
      <c r="Q1603" t="str">
        <f>IF(Table4[[#This Row],[DaysLate]]="","NA",IF(Table4[[#This Row],[DaysLate]]&lt;=0,"On Time",IF(Table4[[#This Row],[DaysLate]]&lt;=30,"1-30 Days",IF(Table4[[#This Row],[DaysLate]]&lt;=60,"30-60 Days",IF(Table4[[#This Row],[DaysLate]]&lt;=90,"60-90 Days","90+ Days")))))</f>
        <v>On Time</v>
      </c>
      <c r="R1603">
        <f>IF(Table4[[#This Row],[DaysLate]]="","",IF(Table4[[#This Row],[DaysLate]]&gt;0,1,0))</f>
        <v>0</v>
      </c>
      <c r="S1603">
        <f>IF(Table4[[#This Row],[DisputedFlag]]="","",IF(Table4[[#This Row],[DisputedFlag]]="Yes",1,0))</f>
        <v>0</v>
      </c>
      <c r="T1603">
        <f>IF(Table4[[#This Row],[PaymentStatus]]="Open",1,0)</f>
        <v>0</v>
      </c>
      <c r="U1603">
        <f>IF(Table4[[#This Row],[InvoiceDate]]&lt;&gt;"",YEAR(Table4[[#This Row],[InvoiceDate]]),"")</f>
        <v>2012</v>
      </c>
    </row>
    <row r="1604" spans="1:21" x14ac:dyDescent="0.4">
      <c r="A1604" t="s">
        <v>1764</v>
      </c>
      <c r="B1604" t="s">
        <v>948</v>
      </c>
      <c r="C1604" t="s">
        <v>856</v>
      </c>
      <c r="D1604" s="1">
        <v>40992</v>
      </c>
      <c r="E1604" s="1">
        <v>41022</v>
      </c>
      <c r="F1604">
        <v>63.08</v>
      </c>
      <c r="H1604" t="s">
        <v>28</v>
      </c>
      <c r="I1604" s="1">
        <v>40992</v>
      </c>
      <c r="J1604">
        <v>14</v>
      </c>
      <c r="K1604" t="s">
        <v>837</v>
      </c>
      <c r="L1604">
        <v>770</v>
      </c>
      <c r="M1604" s="1">
        <v>41062</v>
      </c>
      <c r="N1604" t="s">
        <v>838</v>
      </c>
      <c r="O1604" t="s">
        <v>947</v>
      </c>
      <c r="P1604" t="s">
        <v>949</v>
      </c>
      <c r="Q1604" t="str">
        <f>IF(Table4[[#This Row],[DaysLate]]="","NA",IF(Table4[[#This Row],[DaysLate]]&lt;=0,"On Time",IF(Table4[[#This Row],[DaysLate]]&lt;=30,"1-30 Days",IF(Table4[[#This Row],[DaysLate]]&lt;=60,"30-60 Days",IF(Table4[[#This Row],[DaysLate]]&lt;=90,"60-90 Days","90+ Days")))))</f>
        <v>1-30 Days</v>
      </c>
      <c r="R1604">
        <f>IF(Table4[[#This Row],[DaysLate]]="","",IF(Table4[[#This Row],[DaysLate]]&gt;0,1,0))</f>
        <v>1</v>
      </c>
      <c r="S1604">
        <f>IF(Table4[[#This Row],[DisputedFlag]]="","",IF(Table4[[#This Row],[DisputedFlag]]="Yes",1,0))</f>
        <v>1</v>
      </c>
      <c r="T1604">
        <f>IF(Table4[[#This Row],[PaymentStatus]]="Open",1,0)</f>
        <v>0</v>
      </c>
      <c r="U1604">
        <f>IF(Table4[[#This Row],[InvoiceDate]]&lt;&gt;"",YEAR(Table4[[#This Row],[InvoiceDate]]),"")</f>
        <v>2012</v>
      </c>
    </row>
    <row r="1605" spans="1:21" x14ac:dyDescent="0.4">
      <c r="A1605" t="s">
        <v>1765</v>
      </c>
      <c r="B1605" t="s">
        <v>948</v>
      </c>
      <c r="C1605" t="s">
        <v>916</v>
      </c>
      <c r="D1605" s="1">
        <v>41606</v>
      </c>
      <c r="E1605" s="1">
        <v>41636</v>
      </c>
      <c r="F1605">
        <v>42.57</v>
      </c>
      <c r="H1605" t="s">
        <v>28</v>
      </c>
      <c r="I1605" s="1">
        <v>41606</v>
      </c>
      <c r="J1605">
        <v>0</v>
      </c>
      <c r="K1605" t="s">
        <v>834</v>
      </c>
      <c r="L1605">
        <v>770</v>
      </c>
      <c r="M1605" s="1">
        <v>41394</v>
      </c>
      <c r="N1605" t="s">
        <v>838</v>
      </c>
      <c r="O1605" t="s">
        <v>947</v>
      </c>
      <c r="P1605" t="s">
        <v>949</v>
      </c>
      <c r="Q1605" t="str">
        <f>IF(Table4[[#This Row],[DaysLate]]="","NA",IF(Table4[[#This Row],[DaysLate]]&lt;=0,"On Time",IF(Table4[[#This Row],[DaysLate]]&lt;=30,"1-30 Days",IF(Table4[[#This Row],[DaysLate]]&lt;=60,"30-60 Days",IF(Table4[[#This Row],[DaysLate]]&lt;=90,"60-90 Days","90+ Days")))))</f>
        <v>On Time</v>
      </c>
      <c r="R1605">
        <f>IF(Table4[[#This Row],[DaysLate]]="","",IF(Table4[[#This Row],[DaysLate]]&gt;0,1,0))</f>
        <v>0</v>
      </c>
      <c r="S1605">
        <f>IF(Table4[[#This Row],[DisputedFlag]]="","",IF(Table4[[#This Row],[DisputedFlag]]="Yes",1,0))</f>
        <v>0</v>
      </c>
      <c r="T1605">
        <f>IF(Table4[[#This Row],[PaymentStatus]]="Open",1,0)</f>
        <v>0</v>
      </c>
      <c r="U1605">
        <f>IF(Table4[[#This Row],[InvoiceDate]]&lt;&gt;"",YEAR(Table4[[#This Row],[InvoiceDate]]),"")</f>
        <v>2013</v>
      </c>
    </row>
    <row r="1606" spans="1:21" x14ac:dyDescent="0.4">
      <c r="A1606" t="s">
        <v>1766</v>
      </c>
      <c r="B1606" t="s">
        <v>948</v>
      </c>
      <c r="C1606" t="s">
        <v>892</v>
      </c>
      <c r="D1606" s="1">
        <v>41362</v>
      </c>
      <c r="E1606" s="1">
        <v>41392</v>
      </c>
      <c r="F1606">
        <v>14.63</v>
      </c>
      <c r="H1606" t="s">
        <v>28</v>
      </c>
      <c r="I1606" s="1">
        <v>41362</v>
      </c>
      <c r="J1606">
        <v>0</v>
      </c>
      <c r="K1606" t="s">
        <v>834</v>
      </c>
      <c r="L1606">
        <v>770</v>
      </c>
      <c r="M1606" s="1">
        <v>41037</v>
      </c>
      <c r="N1606" t="s">
        <v>838</v>
      </c>
      <c r="O1606" t="s">
        <v>947</v>
      </c>
      <c r="P1606" t="s">
        <v>949</v>
      </c>
      <c r="Q1606" t="str">
        <f>IF(Table4[[#This Row],[DaysLate]]="","NA",IF(Table4[[#This Row],[DaysLate]]&lt;=0,"On Time",IF(Table4[[#This Row],[DaysLate]]&lt;=30,"1-30 Days",IF(Table4[[#This Row],[DaysLate]]&lt;=60,"30-60 Days",IF(Table4[[#This Row],[DaysLate]]&lt;=90,"60-90 Days","90+ Days")))))</f>
        <v>On Time</v>
      </c>
      <c r="R1606">
        <f>IF(Table4[[#This Row],[DaysLate]]="","",IF(Table4[[#This Row],[DaysLate]]&gt;0,1,0))</f>
        <v>0</v>
      </c>
      <c r="S1606">
        <f>IF(Table4[[#This Row],[DisputedFlag]]="","",IF(Table4[[#This Row],[DisputedFlag]]="Yes",1,0))</f>
        <v>0</v>
      </c>
      <c r="T1606">
        <f>IF(Table4[[#This Row],[PaymentStatus]]="Open",1,0)</f>
        <v>0</v>
      </c>
      <c r="U1606">
        <f>IF(Table4[[#This Row],[InvoiceDate]]&lt;&gt;"",YEAR(Table4[[#This Row],[InvoiceDate]]),"")</f>
        <v>2013</v>
      </c>
    </row>
    <row r="1607" spans="1:21" x14ac:dyDescent="0.4">
      <c r="A1607" t="s">
        <v>1767</v>
      </c>
      <c r="B1607" t="s">
        <v>948</v>
      </c>
      <c r="C1607" t="s">
        <v>888</v>
      </c>
      <c r="D1607" s="1">
        <v>41197</v>
      </c>
      <c r="E1607" s="1">
        <v>41227</v>
      </c>
      <c r="F1607">
        <v>32.770000000000003</v>
      </c>
      <c r="H1607" t="s">
        <v>28</v>
      </c>
      <c r="I1607" s="1">
        <v>41197</v>
      </c>
      <c r="J1607">
        <v>2</v>
      </c>
      <c r="K1607" t="s">
        <v>834</v>
      </c>
      <c r="L1607">
        <v>770</v>
      </c>
      <c r="M1607" s="1">
        <v>40986</v>
      </c>
      <c r="N1607" t="s">
        <v>838</v>
      </c>
      <c r="O1607" t="s">
        <v>947</v>
      </c>
      <c r="P1607" t="s">
        <v>949</v>
      </c>
      <c r="Q1607" t="str">
        <f>IF(Table4[[#This Row],[DaysLate]]="","NA",IF(Table4[[#This Row],[DaysLate]]&lt;=0,"On Time",IF(Table4[[#This Row],[DaysLate]]&lt;=30,"1-30 Days",IF(Table4[[#This Row],[DaysLate]]&lt;=60,"30-60 Days",IF(Table4[[#This Row],[DaysLate]]&lt;=90,"60-90 Days","90+ Days")))))</f>
        <v>1-30 Days</v>
      </c>
      <c r="R1607">
        <f>IF(Table4[[#This Row],[DaysLate]]="","",IF(Table4[[#This Row],[DaysLate]]&gt;0,1,0))</f>
        <v>1</v>
      </c>
      <c r="S1607">
        <f>IF(Table4[[#This Row],[DisputedFlag]]="","",IF(Table4[[#This Row],[DisputedFlag]]="Yes",1,0))</f>
        <v>0</v>
      </c>
      <c r="T1607">
        <f>IF(Table4[[#This Row],[PaymentStatus]]="Open",1,0)</f>
        <v>0</v>
      </c>
      <c r="U1607">
        <f>IF(Table4[[#This Row],[InvoiceDate]]&lt;&gt;"",YEAR(Table4[[#This Row],[InvoiceDate]]),"")</f>
        <v>2012</v>
      </c>
    </row>
    <row r="1608" spans="1:21" x14ac:dyDescent="0.4">
      <c r="A1608" t="s">
        <v>1768</v>
      </c>
      <c r="B1608" t="s">
        <v>948</v>
      </c>
      <c r="C1608" t="s">
        <v>836</v>
      </c>
      <c r="D1608" s="1">
        <v>40923</v>
      </c>
      <c r="E1608" s="1">
        <v>40953</v>
      </c>
      <c r="F1608">
        <v>57.55</v>
      </c>
      <c r="H1608" t="s">
        <v>28</v>
      </c>
      <c r="I1608" s="1">
        <v>40923</v>
      </c>
      <c r="J1608">
        <v>1</v>
      </c>
      <c r="K1608" t="s">
        <v>834</v>
      </c>
      <c r="L1608">
        <v>406</v>
      </c>
      <c r="M1608" s="1">
        <v>40971</v>
      </c>
      <c r="N1608" t="s">
        <v>835</v>
      </c>
      <c r="O1608" t="s">
        <v>947</v>
      </c>
      <c r="P1608" t="s">
        <v>949</v>
      </c>
      <c r="Q1608" t="str">
        <f>IF(Table4[[#This Row],[DaysLate]]="","NA",IF(Table4[[#This Row],[DaysLate]]&lt;=0,"On Time",IF(Table4[[#This Row],[DaysLate]]&lt;=30,"1-30 Days",IF(Table4[[#This Row],[DaysLate]]&lt;=60,"30-60 Days",IF(Table4[[#This Row],[DaysLate]]&lt;=90,"60-90 Days","90+ Days")))))</f>
        <v>1-30 Days</v>
      </c>
      <c r="R1608">
        <f>IF(Table4[[#This Row],[DaysLate]]="","",IF(Table4[[#This Row],[DaysLate]]&gt;0,1,0))</f>
        <v>1</v>
      </c>
      <c r="S1608">
        <f>IF(Table4[[#This Row],[DisputedFlag]]="","",IF(Table4[[#This Row],[DisputedFlag]]="Yes",1,0))</f>
        <v>0</v>
      </c>
      <c r="T1608">
        <f>IF(Table4[[#This Row],[PaymentStatus]]="Open",1,0)</f>
        <v>0</v>
      </c>
      <c r="U1608">
        <f>IF(Table4[[#This Row],[InvoiceDate]]&lt;&gt;"",YEAR(Table4[[#This Row],[InvoiceDate]]),"")</f>
        <v>2012</v>
      </c>
    </row>
    <row r="1609" spans="1:21" x14ac:dyDescent="0.4">
      <c r="A1609" t="s">
        <v>1769</v>
      </c>
      <c r="B1609" t="s">
        <v>948</v>
      </c>
      <c r="C1609" t="s">
        <v>909</v>
      </c>
      <c r="D1609" s="1">
        <v>41512</v>
      </c>
      <c r="E1609" s="1">
        <v>41542</v>
      </c>
      <c r="F1609">
        <v>49.68</v>
      </c>
      <c r="H1609" t="s">
        <v>28</v>
      </c>
      <c r="I1609" s="1">
        <v>41512</v>
      </c>
      <c r="J1609">
        <v>20</v>
      </c>
      <c r="K1609" t="s">
        <v>837</v>
      </c>
      <c r="L1609">
        <v>897</v>
      </c>
      <c r="M1609" s="1">
        <v>41493</v>
      </c>
      <c r="N1609" t="s">
        <v>838</v>
      </c>
      <c r="O1609" t="s">
        <v>947</v>
      </c>
      <c r="P1609" t="s">
        <v>949</v>
      </c>
      <c r="Q1609" t="str">
        <f>IF(Table4[[#This Row],[DaysLate]]="","NA",IF(Table4[[#This Row],[DaysLate]]&lt;=0,"On Time",IF(Table4[[#This Row],[DaysLate]]&lt;=30,"1-30 Days",IF(Table4[[#This Row],[DaysLate]]&lt;=60,"30-60 Days",IF(Table4[[#This Row],[DaysLate]]&lt;=90,"60-90 Days","90+ Days")))))</f>
        <v>1-30 Days</v>
      </c>
      <c r="R1609">
        <f>IF(Table4[[#This Row],[DaysLate]]="","",IF(Table4[[#This Row],[DaysLate]]&gt;0,1,0))</f>
        <v>1</v>
      </c>
      <c r="S1609">
        <f>IF(Table4[[#This Row],[DisputedFlag]]="","",IF(Table4[[#This Row],[DisputedFlag]]="Yes",1,0))</f>
        <v>1</v>
      </c>
      <c r="T1609">
        <f>IF(Table4[[#This Row],[PaymentStatus]]="Open",1,0)</f>
        <v>0</v>
      </c>
      <c r="U1609">
        <f>IF(Table4[[#This Row],[InvoiceDate]]&lt;&gt;"",YEAR(Table4[[#This Row],[InvoiceDate]]),"")</f>
        <v>2013</v>
      </c>
    </row>
    <row r="1610" spans="1:21" x14ac:dyDescent="0.4">
      <c r="A1610" t="s">
        <v>1770</v>
      </c>
      <c r="B1610" t="s">
        <v>948</v>
      </c>
      <c r="C1610" t="s">
        <v>869</v>
      </c>
      <c r="D1610" s="1">
        <v>41104</v>
      </c>
      <c r="E1610" s="1">
        <v>41134</v>
      </c>
      <c r="F1610">
        <v>89.31</v>
      </c>
      <c r="H1610" t="s">
        <v>28</v>
      </c>
      <c r="I1610" s="1">
        <v>41104</v>
      </c>
      <c r="J1610">
        <v>0</v>
      </c>
      <c r="K1610" t="s">
        <v>834</v>
      </c>
      <c r="L1610">
        <v>391</v>
      </c>
      <c r="M1610" s="1">
        <v>41201</v>
      </c>
      <c r="N1610" t="s">
        <v>835</v>
      </c>
      <c r="O1610" t="s">
        <v>947</v>
      </c>
      <c r="P1610" t="s">
        <v>949</v>
      </c>
      <c r="Q1610" t="str">
        <f>IF(Table4[[#This Row],[DaysLate]]="","NA",IF(Table4[[#This Row],[DaysLate]]&lt;=0,"On Time",IF(Table4[[#This Row],[DaysLate]]&lt;=30,"1-30 Days",IF(Table4[[#This Row],[DaysLate]]&lt;=60,"30-60 Days",IF(Table4[[#This Row],[DaysLate]]&lt;=90,"60-90 Days","90+ Days")))))</f>
        <v>On Time</v>
      </c>
      <c r="R1610">
        <f>IF(Table4[[#This Row],[DaysLate]]="","",IF(Table4[[#This Row],[DaysLate]]&gt;0,1,0))</f>
        <v>0</v>
      </c>
      <c r="S1610">
        <f>IF(Table4[[#This Row],[DisputedFlag]]="","",IF(Table4[[#This Row],[DisputedFlag]]="Yes",1,0))</f>
        <v>0</v>
      </c>
      <c r="T1610">
        <f>IF(Table4[[#This Row],[PaymentStatus]]="Open",1,0)</f>
        <v>0</v>
      </c>
      <c r="U1610">
        <f>IF(Table4[[#This Row],[InvoiceDate]]&lt;&gt;"",YEAR(Table4[[#This Row],[InvoiceDate]]),"")</f>
        <v>2012</v>
      </c>
    </row>
    <row r="1611" spans="1:21" x14ac:dyDescent="0.4">
      <c r="A1611" t="s">
        <v>1771</v>
      </c>
      <c r="B1611" t="s">
        <v>948</v>
      </c>
      <c r="C1611" t="s">
        <v>911</v>
      </c>
      <c r="D1611" s="1">
        <v>41505</v>
      </c>
      <c r="E1611" s="1">
        <v>41535</v>
      </c>
      <c r="F1611">
        <v>47.54</v>
      </c>
      <c r="H1611" t="s">
        <v>28</v>
      </c>
      <c r="I1611" s="1">
        <v>41505</v>
      </c>
      <c r="J1611">
        <v>8</v>
      </c>
      <c r="K1611" t="s">
        <v>834</v>
      </c>
      <c r="L1611">
        <v>406</v>
      </c>
      <c r="M1611" s="1">
        <v>41547</v>
      </c>
      <c r="N1611" t="s">
        <v>835</v>
      </c>
      <c r="O1611" t="s">
        <v>947</v>
      </c>
      <c r="P1611" t="s">
        <v>949</v>
      </c>
      <c r="Q1611" t="str">
        <f>IF(Table4[[#This Row],[DaysLate]]="","NA",IF(Table4[[#This Row],[DaysLate]]&lt;=0,"On Time",IF(Table4[[#This Row],[DaysLate]]&lt;=30,"1-30 Days",IF(Table4[[#This Row],[DaysLate]]&lt;=60,"30-60 Days",IF(Table4[[#This Row],[DaysLate]]&lt;=90,"60-90 Days","90+ Days")))))</f>
        <v>1-30 Days</v>
      </c>
      <c r="R1611">
        <f>IF(Table4[[#This Row],[DaysLate]]="","",IF(Table4[[#This Row],[DaysLate]]&gt;0,1,0))</f>
        <v>1</v>
      </c>
      <c r="S1611">
        <f>IF(Table4[[#This Row],[DisputedFlag]]="","",IF(Table4[[#This Row],[DisputedFlag]]="Yes",1,0))</f>
        <v>0</v>
      </c>
      <c r="T1611">
        <f>IF(Table4[[#This Row],[PaymentStatus]]="Open",1,0)</f>
        <v>0</v>
      </c>
      <c r="U1611">
        <f>IF(Table4[[#This Row],[InvoiceDate]]&lt;&gt;"",YEAR(Table4[[#This Row],[InvoiceDate]]),"")</f>
        <v>2013</v>
      </c>
    </row>
    <row r="1612" spans="1:21" x14ac:dyDescent="0.4">
      <c r="A1612" t="s">
        <v>1772</v>
      </c>
      <c r="B1612" t="s">
        <v>948</v>
      </c>
      <c r="C1612" t="s">
        <v>865</v>
      </c>
      <c r="D1612" s="1">
        <v>41516</v>
      </c>
      <c r="E1612" s="1">
        <v>41546</v>
      </c>
      <c r="F1612">
        <v>82.6</v>
      </c>
      <c r="H1612" t="s">
        <v>28</v>
      </c>
      <c r="I1612" s="1">
        <v>41516</v>
      </c>
      <c r="J1612">
        <v>4</v>
      </c>
      <c r="K1612" t="s">
        <v>837</v>
      </c>
      <c r="L1612">
        <v>391</v>
      </c>
      <c r="M1612" s="1">
        <v>41180</v>
      </c>
      <c r="N1612" t="s">
        <v>838</v>
      </c>
      <c r="O1612" t="s">
        <v>947</v>
      </c>
      <c r="P1612" t="s">
        <v>949</v>
      </c>
      <c r="Q1612" t="str">
        <f>IF(Table4[[#This Row],[DaysLate]]="","NA",IF(Table4[[#This Row],[DaysLate]]&lt;=0,"On Time",IF(Table4[[#This Row],[DaysLate]]&lt;=30,"1-30 Days",IF(Table4[[#This Row],[DaysLate]]&lt;=60,"30-60 Days",IF(Table4[[#This Row],[DaysLate]]&lt;=90,"60-90 Days","90+ Days")))))</f>
        <v>1-30 Days</v>
      </c>
      <c r="R1612">
        <f>IF(Table4[[#This Row],[DaysLate]]="","",IF(Table4[[#This Row],[DaysLate]]&gt;0,1,0))</f>
        <v>1</v>
      </c>
      <c r="S1612">
        <f>IF(Table4[[#This Row],[DisputedFlag]]="","",IF(Table4[[#This Row],[DisputedFlag]]="Yes",1,0))</f>
        <v>1</v>
      </c>
      <c r="T1612">
        <f>IF(Table4[[#This Row],[PaymentStatus]]="Open",1,0)</f>
        <v>0</v>
      </c>
      <c r="U1612">
        <f>IF(Table4[[#This Row],[InvoiceDate]]&lt;&gt;"",YEAR(Table4[[#This Row],[InvoiceDate]]),"")</f>
        <v>2013</v>
      </c>
    </row>
    <row r="1613" spans="1:21" x14ac:dyDescent="0.4">
      <c r="A1613" t="s">
        <v>1773</v>
      </c>
      <c r="B1613" t="s">
        <v>948</v>
      </c>
      <c r="C1613" t="s">
        <v>926</v>
      </c>
      <c r="D1613" s="1">
        <v>40947</v>
      </c>
      <c r="E1613" s="1">
        <v>40917</v>
      </c>
      <c r="F1613">
        <v>84.75</v>
      </c>
      <c r="H1613" t="s">
        <v>28</v>
      </c>
      <c r="I1613" s="1">
        <v>40947</v>
      </c>
      <c r="J1613">
        <v>12</v>
      </c>
      <c r="K1613" t="s">
        <v>834</v>
      </c>
      <c r="L1613">
        <v>406</v>
      </c>
      <c r="M1613" s="1">
        <v>41605</v>
      </c>
      <c r="N1613" t="s">
        <v>835</v>
      </c>
      <c r="O1613" t="s">
        <v>947</v>
      </c>
      <c r="P1613" t="s">
        <v>949</v>
      </c>
      <c r="Q1613" t="str">
        <f>IF(Table4[[#This Row],[DaysLate]]="","NA",IF(Table4[[#This Row],[DaysLate]]&lt;=0,"On Time",IF(Table4[[#This Row],[DaysLate]]&lt;=30,"1-30 Days",IF(Table4[[#This Row],[DaysLate]]&lt;=60,"30-60 Days",IF(Table4[[#This Row],[DaysLate]]&lt;=90,"60-90 Days","90+ Days")))))</f>
        <v>1-30 Days</v>
      </c>
      <c r="R1613">
        <f>IF(Table4[[#This Row],[DaysLate]]="","",IF(Table4[[#This Row],[DaysLate]]&gt;0,1,0))</f>
        <v>1</v>
      </c>
      <c r="S1613">
        <f>IF(Table4[[#This Row],[DisputedFlag]]="","",IF(Table4[[#This Row],[DisputedFlag]]="Yes",1,0))</f>
        <v>0</v>
      </c>
      <c r="T1613">
        <f>IF(Table4[[#This Row],[PaymentStatus]]="Open",1,0)</f>
        <v>0</v>
      </c>
      <c r="U1613">
        <f>IF(Table4[[#This Row],[InvoiceDate]]&lt;&gt;"",YEAR(Table4[[#This Row],[InvoiceDate]]),"")</f>
        <v>2012</v>
      </c>
    </row>
    <row r="1614" spans="1:21" x14ac:dyDescent="0.4">
      <c r="A1614" t="s">
        <v>1774</v>
      </c>
      <c r="B1614" t="s">
        <v>948</v>
      </c>
      <c r="C1614" t="s">
        <v>927</v>
      </c>
      <c r="D1614" s="1">
        <v>40992</v>
      </c>
      <c r="E1614" s="1">
        <v>41022</v>
      </c>
      <c r="F1614">
        <v>7.11</v>
      </c>
      <c r="H1614" t="s">
        <v>28</v>
      </c>
      <c r="I1614" s="1">
        <v>40992</v>
      </c>
      <c r="J1614">
        <v>0</v>
      </c>
      <c r="K1614" t="s">
        <v>834</v>
      </c>
      <c r="L1614">
        <v>897</v>
      </c>
      <c r="M1614" s="1">
        <v>41603</v>
      </c>
      <c r="N1614" t="s">
        <v>835</v>
      </c>
      <c r="O1614" t="s">
        <v>947</v>
      </c>
      <c r="P1614" t="s">
        <v>949</v>
      </c>
      <c r="Q1614" t="str">
        <f>IF(Table4[[#This Row],[DaysLate]]="","NA",IF(Table4[[#This Row],[DaysLate]]&lt;=0,"On Time",IF(Table4[[#This Row],[DaysLate]]&lt;=30,"1-30 Days",IF(Table4[[#This Row],[DaysLate]]&lt;=60,"30-60 Days",IF(Table4[[#This Row],[DaysLate]]&lt;=90,"60-90 Days","90+ Days")))))</f>
        <v>On Time</v>
      </c>
      <c r="R1614">
        <f>IF(Table4[[#This Row],[DaysLate]]="","",IF(Table4[[#This Row],[DaysLate]]&gt;0,1,0))</f>
        <v>0</v>
      </c>
      <c r="S1614">
        <f>IF(Table4[[#This Row],[DisputedFlag]]="","",IF(Table4[[#This Row],[DisputedFlag]]="Yes",1,0))</f>
        <v>0</v>
      </c>
      <c r="T1614">
        <f>IF(Table4[[#This Row],[PaymentStatus]]="Open",1,0)</f>
        <v>0</v>
      </c>
      <c r="U1614">
        <f>IF(Table4[[#This Row],[InvoiceDate]]&lt;&gt;"",YEAR(Table4[[#This Row],[InvoiceDate]]),"")</f>
        <v>2012</v>
      </c>
    </row>
    <row r="1615" spans="1:21" x14ac:dyDescent="0.4">
      <c r="A1615" t="s">
        <v>1775</v>
      </c>
      <c r="B1615" t="s">
        <v>948</v>
      </c>
      <c r="C1615" t="s">
        <v>906</v>
      </c>
      <c r="D1615" s="1">
        <v>41102</v>
      </c>
      <c r="E1615" s="1">
        <v>41426</v>
      </c>
      <c r="F1615">
        <v>77.73</v>
      </c>
      <c r="H1615" t="s">
        <v>28</v>
      </c>
      <c r="I1615" s="1">
        <v>41102</v>
      </c>
      <c r="J1615">
        <v>0</v>
      </c>
      <c r="K1615" t="s">
        <v>834</v>
      </c>
      <c r="L1615">
        <v>391</v>
      </c>
      <c r="M1615" s="1">
        <v>41021</v>
      </c>
      <c r="N1615" t="s">
        <v>838</v>
      </c>
      <c r="O1615" t="s">
        <v>947</v>
      </c>
      <c r="P1615" t="s">
        <v>949</v>
      </c>
      <c r="Q1615" t="str">
        <f>IF(Table4[[#This Row],[DaysLate]]="","NA",IF(Table4[[#This Row],[DaysLate]]&lt;=0,"On Time",IF(Table4[[#This Row],[DaysLate]]&lt;=30,"1-30 Days",IF(Table4[[#This Row],[DaysLate]]&lt;=60,"30-60 Days",IF(Table4[[#This Row],[DaysLate]]&lt;=90,"60-90 Days","90+ Days")))))</f>
        <v>On Time</v>
      </c>
      <c r="R1615">
        <f>IF(Table4[[#This Row],[DaysLate]]="","",IF(Table4[[#This Row],[DaysLate]]&gt;0,1,0))</f>
        <v>0</v>
      </c>
      <c r="S1615">
        <f>IF(Table4[[#This Row],[DisputedFlag]]="","",IF(Table4[[#This Row],[DisputedFlag]]="Yes",1,0))</f>
        <v>0</v>
      </c>
      <c r="T1615">
        <f>IF(Table4[[#This Row],[PaymentStatus]]="Open",1,0)</f>
        <v>0</v>
      </c>
      <c r="U1615">
        <f>IF(Table4[[#This Row],[InvoiceDate]]&lt;&gt;"",YEAR(Table4[[#This Row],[InvoiceDate]]),"")</f>
        <v>2012</v>
      </c>
    </row>
    <row r="1616" spans="1:21" x14ac:dyDescent="0.4">
      <c r="A1616" t="s">
        <v>1776</v>
      </c>
      <c r="B1616" t="s">
        <v>948</v>
      </c>
      <c r="C1616" t="s">
        <v>929</v>
      </c>
      <c r="D1616" s="1">
        <v>41186</v>
      </c>
      <c r="E1616" s="1">
        <v>41187</v>
      </c>
      <c r="F1616">
        <v>21.24</v>
      </c>
      <c r="H1616" t="s">
        <v>28</v>
      </c>
      <c r="I1616" s="1">
        <v>41186</v>
      </c>
      <c r="J1616">
        <v>0</v>
      </c>
      <c r="K1616" t="s">
        <v>834</v>
      </c>
      <c r="L1616">
        <v>897</v>
      </c>
      <c r="M1616" s="1">
        <v>41579</v>
      </c>
      <c r="N1616" t="s">
        <v>835</v>
      </c>
      <c r="O1616" t="s">
        <v>947</v>
      </c>
      <c r="P1616" t="s">
        <v>949</v>
      </c>
      <c r="Q1616" t="str">
        <f>IF(Table4[[#This Row],[DaysLate]]="","NA",IF(Table4[[#This Row],[DaysLate]]&lt;=0,"On Time",IF(Table4[[#This Row],[DaysLate]]&lt;=30,"1-30 Days",IF(Table4[[#This Row],[DaysLate]]&lt;=60,"30-60 Days",IF(Table4[[#This Row],[DaysLate]]&lt;=90,"60-90 Days","90+ Days")))))</f>
        <v>On Time</v>
      </c>
      <c r="R1616">
        <f>IF(Table4[[#This Row],[DaysLate]]="","",IF(Table4[[#This Row],[DaysLate]]&gt;0,1,0))</f>
        <v>0</v>
      </c>
      <c r="S1616">
        <f>IF(Table4[[#This Row],[DisputedFlag]]="","",IF(Table4[[#This Row],[DisputedFlag]]="Yes",1,0))</f>
        <v>0</v>
      </c>
      <c r="T1616">
        <f>IF(Table4[[#This Row],[PaymentStatus]]="Open",1,0)</f>
        <v>0</v>
      </c>
      <c r="U1616">
        <f>IF(Table4[[#This Row],[InvoiceDate]]&lt;&gt;"",YEAR(Table4[[#This Row],[InvoiceDate]]),"")</f>
        <v>2012</v>
      </c>
    </row>
    <row r="1617" spans="1:21" x14ac:dyDescent="0.4">
      <c r="A1617" t="s">
        <v>1777</v>
      </c>
      <c r="B1617" t="s">
        <v>948</v>
      </c>
      <c r="C1617" t="s">
        <v>879</v>
      </c>
      <c r="D1617" s="1">
        <v>41096</v>
      </c>
      <c r="E1617" s="1">
        <v>41097</v>
      </c>
      <c r="F1617">
        <v>72.599999999999994</v>
      </c>
      <c r="H1617" t="s">
        <v>28</v>
      </c>
      <c r="I1617" s="1">
        <v>41096</v>
      </c>
      <c r="J1617">
        <v>0</v>
      </c>
      <c r="K1617" t="s">
        <v>834</v>
      </c>
      <c r="L1617">
        <v>406</v>
      </c>
      <c r="M1617" s="1">
        <v>40985</v>
      </c>
      <c r="N1617" t="s">
        <v>838</v>
      </c>
      <c r="O1617" t="s">
        <v>947</v>
      </c>
      <c r="P1617" t="s">
        <v>949</v>
      </c>
      <c r="Q1617" t="str">
        <f>IF(Table4[[#This Row],[DaysLate]]="","NA",IF(Table4[[#This Row],[DaysLate]]&lt;=0,"On Time",IF(Table4[[#This Row],[DaysLate]]&lt;=30,"1-30 Days",IF(Table4[[#This Row],[DaysLate]]&lt;=60,"30-60 Days",IF(Table4[[#This Row],[DaysLate]]&lt;=90,"60-90 Days","90+ Days")))))</f>
        <v>On Time</v>
      </c>
      <c r="R1617">
        <f>IF(Table4[[#This Row],[DaysLate]]="","",IF(Table4[[#This Row],[DaysLate]]&gt;0,1,0))</f>
        <v>0</v>
      </c>
      <c r="S1617">
        <f>IF(Table4[[#This Row],[DisputedFlag]]="","",IF(Table4[[#This Row],[DisputedFlag]]="Yes",1,0))</f>
        <v>0</v>
      </c>
      <c r="T1617">
        <f>IF(Table4[[#This Row],[PaymentStatus]]="Open",1,0)</f>
        <v>0</v>
      </c>
      <c r="U1617">
        <f>IF(Table4[[#This Row],[InvoiceDate]]&lt;&gt;"",YEAR(Table4[[#This Row],[InvoiceDate]]),"")</f>
        <v>2012</v>
      </c>
    </row>
    <row r="1618" spans="1:21" x14ac:dyDescent="0.4">
      <c r="A1618" t="s">
        <v>1778</v>
      </c>
      <c r="B1618" t="s">
        <v>948</v>
      </c>
      <c r="C1618" t="s">
        <v>901</v>
      </c>
      <c r="D1618" s="1">
        <v>41122</v>
      </c>
      <c r="E1618" s="1">
        <v>41092</v>
      </c>
      <c r="F1618">
        <v>28.84</v>
      </c>
      <c r="H1618" t="s">
        <v>28</v>
      </c>
      <c r="I1618" s="1">
        <v>41122</v>
      </c>
      <c r="J1618">
        <v>0</v>
      </c>
      <c r="K1618" t="s">
        <v>834</v>
      </c>
      <c r="L1618">
        <v>770</v>
      </c>
      <c r="M1618" s="1">
        <v>41222</v>
      </c>
      <c r="N1618" t="s">
        <v>835</v>
      </c>
      <c r="O1618" t="s">
        <v>947</v>
      </c>
      <c r="P1618" t="s">
        <v>949</v>
      </c>
      <c r="Q1618" t="str">
        <f>IF(Table4[[#This Row],[DaysLate]]="","NA",IF(Table4[[#This Row],[DaysLate]]&lt;=0,"On Time",IF(Table4[[#This Row],[DaysLate]]&lt;=30,"1-30 Days",IF(Table4[[#This Row],[DaysLate]]&lt;=60,"30-60 Days",IF(Table4[[#This Row],[DaysLate]]&lt;=90,"60-90 Days","90+ Days")))))</f>
        <v>On Time</v>
      </c>
      <c r="R1618">
        <f>IF(Table4[[#This Row],[DaysLate]]="","",IF(Table4[[#This Row],[DaysLate]]&gt;0,1,0))</f>
        <v>0</v>
      </c>
      <c r="S1618">
        <f>IF(Table4[[#This Row],[DisputedFlag]]="","",IF(Table4[[#This Row],[DisputedFlag]]="Yes",1,0))</f>
        <v>0</v>
      </c>
      <c r="T1618">
        <f>IF(Table4[[#This Row],[PaymentStatus]]="Open",1,0)</f>
        <v>0</v>
      </c>
      <c r="U1618">
        <f>IF(Table4[[#This Row],[InvoiceDate]]&lt;&gt;"",YEAR(Table4[[#This Row],[InvoiceDate]]),"")</f>
        <v>2012</v>
      </c>
    </row>
    <row r="1619" spans="1:21" x14ac:dyDescent="0.4">
      <c r="A1619" t="s">
        <v>1779</v>
      </c>
      <c r="B1619" t="s">
        <v>948</v>
      </c>
      <c r="C1619" t="s">
        <v>920</v>
      </c>
      <c r="D1619" s="1">
        <v>41530</v>
      </c>
      <c r="E1619" s="1">
        <v>41560</v>
      </c>
      <c r="F1619">
        <v>61.79</v>
      </c>
      <c r="H1619" t="s">
        <v>28</v>
      </c>
      <c r="I1619" s="1">
        <v>41530</v>
      </c>
      <c r="J1619">
        <v>0</v>
      </c>
      <c r="K1619" t="s">
        <v>837</v>
      </c>
      <c r="L1619">
        <v>770</v>
      </c>
      <c r="M1619" s="1">
        <v>41254</v>
      </c>
      <c r="N1619" t="s">
        <v>838</v>
      </c>
      <c r="O1619" t="s">
        <v>947</v>
      </c>
      <c r="P1619" t="s">
        <v>949</v>
      </c>
      <c r="Q1619" t="str">
        <f>IF(Table4[[#This Row],[DaysLate]]="","NA",IF(Table4[[#This Row],[DaysLate]]&lt;=0,"On Time",IF(Table4[[#This Row],[DaysLate]]&lt;=30,"1-30 Days",IF(Table4[[#This Row],[DaysLate]]&lt;=60,"30-60 Days",IF(Table4[[#This Row],[DaysLate]]&lt;=90,"60-90 Days","90+ Days")))))</f>
        <v>On Time</v>
      </c>
      <c r="R1619">
        <f>IF(Table4[[#This Row],[DaysLate]]="","",IF(Table4[[#This Row],[DaysLate]]&gt;0,1,0))</f>
        <v>0</v>
      </c>
      <c r="S1619">
        <f>IF(Table4[[#This Row],[DisputedFlag]]="","",IF(Table4[[#This Row],[DisputedFlag]]="Yes",1,0))</f>
        <v>1</v>
      </c>
      <c r="T1619">
        <f>IF(Table4[[#This Row],[PaymentStatus]]="Open",1,0)</f>
        <v>0</v>
      </c>
      <c r="U1619">
        <f>IF(Table4[[#This Row],[InvoiceDate]]&lt;&gt;"",YEAR(Table4[[#This Row],[InvoiceDate]]),"")</f>
        <v>2013</v>
      </c>
    </row>
    <row r="1620" spans="1:21" x14ac:dyDescent="0.4">
      <c r="A1620" t="s">
        <v>1780</v>
      </c>
      <c r="B1620" t="s">
        <v>948</v>
      </c>
      <c r="C1620" t="s">
        <v>855</v>
      </c>
      <c r="D1620" s="1">
        <v>41187</v>
      </c>
      <c r="E1620" s="1">
        <v>41158</v>
      </c>
      <c r="F1620">
        <v>77.760000000000005</v>
      </c>
      <c r="H1620" t="s">
        <v>28</v>
      </c>
      <c r="I1620" s="1">
        <v>41187</v>
      </c>
      <c r="J1620">
        <v>0</v>
      </c>
      <c r="K1620" t="s">
        <v>834</v>
      </c>
      <c r="L1620">
        <v>406</v>
      </c>
      <c r="M1620" s="1">
        <v>41029</v>
      </c>
      <c r="N1620" t="s">
        <v>838</v>
      </c>
      <c r="O1620" t="s">
        <v>947</v>
      </c>
      <c r="P1620" t="s">
        <v>949</v>
      </c>
      <c r="Q1620" t="str">
        <f>IF(Table4[[#This Row],[DaysLate]]="","NA",IF(Table4[[#This Row],[DaysLate]]&lt;=0,"On Time",IF(Table4[[#This Row],[DaysLate]]&lt;=30,"1-30 Days",IF(Table4[[#This Row],[DaysLate]]&lt;=60,"30-60 Days",IF(Table4[[#This Row],[DaysLate]]&lt;=90,"60-90 Days","90+ Days")))))</f>
        <v>On Time</v>
      </c>
      <c r="R1620">
        <f>IF(Table4[[#This Row],[DaysLate]]="","",IF(Table4[[#This Row],[DaysLate]]&gt;0,1,0))</f>
        <v>0</v>
      </c>
      <c r="S1620">
        <f>IF(Table4[[#This Row],[DisputedFlag]]="","",IF(Table4[[#This Row],[DisputedFlag]]="Yes",1,0))</f>
        <v>0</v>
      </c>
      <c r="T1620">
        <f>IF(Table4[[#This Row],[PaymentStatus]]="Open",1,0)</f>
        <v>0</v>
      </c>
      <c r="U1620">
        <f>IF(Table4[[#This Row],[InvoiceDate]]&lt;&gt;"",YEAR(Table4[[#This Row],[InvoiceDate]]),"")</f>
        <v>2012</v>
      </c>
    </row>
    <row r="1621" spans="1:21" x14ac:dyDescent="0.4">
      <c r="A1621" t="s">
        <v>1781</v>
      </c>
      <c r="B1621" t="s">
        <v>948</v>
      </c>
      <c r="C1621" t="s">
        <v>934</v>
      </c>
      <c r="D1621" s="1">
        <v>41413</v>
      </c>
      <c r="E1621" s="1">
        <v>41443</v>
      </c>
      <c r="F1621">
        <v>79.650000000000006</v>
      </c>
      <c r="H1621" t="s">
        <v>28</v>
      </c>
      <c r="I1621" s="1">
        <v>41413</v>
      </c>
      <c r="J1621">
        <v>0</v>
      </c>
      <c r="K1621" t="s">
        <v>834</v>
      </c>
      <c r="L1621">
        <v>391</v>
      </c>
      <c r="M1621" s="1">
        <v>41598</v>
      </c>
      <c r="N1621" t="s">
        <v>835</v>
      </c>
      <c r="O1621" t="s">
        <v>947</v>
      </c>
      <c r="P1621" t="s">
        <v>949</v>
      </c>
      <c r="Q1621" t="str">
        <f>IF(Table4[[#This Row],[DaysLate]]="","NA",IF(Table4[[#This Row],[DaysLate]]&lt;=0,"On Time",IF(Table4[[#This Row],[DaysLate]]&lt;=30,"1-30 Days",IF(Table4[[#This Row],[DaysLate]]&lt;=60,"30-60 Days",IF(Table4[[#This Row],[DaysLate]]&lt;=90,"60-90 Days","90+ Days")))))</f>
        <v>On Time</v>
      </c>
      <c r="R1621">
        <f>IF(Table4[[#This Row],[DaysLate]]="","",IF(Table4[[#This Row],[DaysLate]]&gt;0,1,0))</f>
        <v>0</v>
      </c>
      <c r="S1621">
        <f>IF(Table4[[#This Row],[DisputedFlag]]="","",IF(Table4[[#This Row],[DisputedFlag]]="Yes",1,0))</f>
        <v>0</v>
      </c>
      <c r="T1621">
        <f>IF(Table4[[#This Row],[PaymentStatus]]="Open",1,0)</f>
        <v>0</v>
      </c>
      <c r="U1621">
        <f>IF(Table4[[#This Row],[InvoiceDate]]&lt;&gt;"",YEAR(Table4[[#This Row],[InvoiceDate]]),"")</f>
        <v>2013</v>
      </c>
    </row>
    <row r="1622" spans="1:21" x14ac:dyDescent="0.4">
      <c r="A1622" t="s">
        <v>1782</v>
      </c>
      <c r="B1622" t="s">
        <v>948</v>
      </c>
      <c r="C1622" t="s">
        <v>881</v>
      </c>
      <c r="D1622" s="1">
        <v>40985</v>
      </c>
      <c r="E1622" s="1">
        <v>41015</v>
      </c>
      <c r="F1622">
        <v>53.36</v>
      </c>
      <c r="H1622" t="s">
        <v>28</v>
      </c>
      <c r="I1622" s="1">
        <v>40985</v>
      </c>
      <c r="J1622">
        <v>0</v>
      </c>
      <c r="K1622" t="s">
        <v>834</v>
      </c>
      <c r="L1622">
        <v>391</v>
      </c>
      <c r="M1622" s="1">
        <v>41525</v>
      </c>
      <c r="N1622" t="s">
        <v>835</v>
      </c>
      <c r="O1622" t="s">
        <v>947</v>
      </c>
      <c r="P1622" t="s">
        <v>949</v>
      </c>
      <c r="Q1622" t="str">
        <f>IF(Table4[[#This Row],[DaysLate]]="","NA",IF(Table4[[#This Row],[DaysLate]]&lt;=0,"On Time",IF(Table4[[#This Row],[DaysLate]]&lt;=30,"1-30 Days",IF(Table4[[#This Row],[DaysLate]]&lt;=60,"30-60 Days",IF(Table4[[#This Row],[DaysLate]]&lt;=90,"60-90 Days","90+ Days")))))</f>
        <v>On Time</v>
      </c>
      <c r="R1622">
        <f>IF(Table4[[#This Row],[DaysLate]]="","",IF(Table4[[#This Row],[DaysLate]]&gt;0,1,0))</f>
        <v>0</v>
      </c>
      <c r="S1622">
        <f>IF(Table4[[#This Row],[DisputedFlag]]="","",IF(Table4[[#This Row],[DisputedFlag]]="Yes",1,0))</f>
        <v>0</v>
      </c>
      <c r="T1622">
        <f>IF(Table4[[#This Row],[PaymentStatus]]="Open",1,0)</f>
        <v>0</v>
      </c>
      <c r="U1622">
        <f>IF(Table4[[#This Row],[InvoiceDate]]&lt;&gt;"",YEAR(Table4[[#This Row],[InvoiceDate]]),"")</f>
        <v>2012</v>
      </c>
    </row>
    <row r="1623" spans="1:21" x14ac:dyDescent="0.4">
      <c r="A1623" t="s">
        <v>1783</v>
      </c>
      <c r="B1623" t="s">
        <v>948</v>
      </c>
      <c r="C1623" t="s">
        <v>873</v>
      </c>
      <c r="D1623" s="1">
        <v>41314</v>
      </c>
      <c r="E1623" s="1">
        <v>41315</v>
      </c>
      <c r="F1623">
        <v>68.97</v>
      </c>
      <c r="H1623" t="s">
        <v>28</v>
      </c>
      <c r="I1623" s="1">
        <v>41314</v>
      </c>
      <c r="J1623">
        <v>0</v>
      </c>
      <c r="K1623" t="s">
        <v>834</v>
      </c>
      <c r="L1623">
        <v>770</v>
      </c>
      <c r="M1623" s="1">
        <v>41159</v>
      </c>
      <c r="N1623" t="s">
        <v>838</v>
      </c>
      <c r="O1623" t="s">
        <v>947</v>
      </c>
      <c r="P1623" t="s">
        <v>949</v>
      </c>
      <c r="Q1623" t="str">
        <f>IF(Table4[[#This Row],[DaysLate]]="","NA",IF(Table4[[#This Row],[DaysLate]]&lt;=0,"On Time",IF(Table4[[#This Row],[DaysLate]]&lt;=30,"1-30 Days",IF(Table4[[#This Row],[DaysLate]]&lt;=60,"30-60 Days",IF(Table4[[#This Row],[DaysLate]]&lt;=90,"60-90 Days","90+ Days")))))</f>
        <v>On Time</v>
      </c>
      <c r="R1623">
        <f>IF(Table4[[#This Row],[DaysLate]]="","",IF(Table4[[#This Row],[DaysLate]]&gt;0,1,0))</f>
        <v>0</v>
      </c>
      <c r="S1623">
        <f>IF(Table4[[#This Row],[DisputedFlag]]="","",IF(Table4[[#This Row],[DisputedFlag]]="Yes",1,0))</f>
        <v>0</v>
      </c>
      <c r="T1623">
        <f>IF(Table4[[#This Row],[PaymentStatus]]="Open",1,0)</f>
        <v>0</v>
      </c>
      <c r="U1623">
        <f>IF(Table4[[#This Row],[InvoiceDate]]&lt;&gt;"",YEAR(Table4[[#This Row],[InvoiceDate]]),"")</f>
        <v>2013</v>
      </c>
    </row>
    <row r="1624" spans="1:21" x14ac:dyDescent="0.4">
      <c r="A1624" t="s">
        <v>1784</v>
      </c>
      <c r="B1624" t="s">
        <v>948</v>
      </c>
      <c r="C1624" t="s">
        <v>914</v>
      </c>
      <c r="D1624" s="1">
        <v>41446</v>
      </c>
      <c r="E1624" s="1">
        <v>41476</v>
      </c>
      <c r="F1624">
        <v>36.090000000000003</v>
      </c>
      <c r="H1624" t="s">
        <v>28</v>
      </c>
      <c r="I1624" s="1">
        <v>41446</v>
      </c>
      <c r="J1624">
        <v>0</v>
      </c>
      <c r="K1624" t="s">
        <v>834</v>
      </c>
      <c r="L1624">
        <v>391</v>
      </c>
      <c r="M1624" s="1">
        <v>41445</v>
      </c>
      <c r="N1624" t="s">
        <v>838</v>
      </c>
      <c r="O1624" t="s">
        <v>947</v>
      </c>
      <c r="P1624" t="s">
        <v>949</v>
      </c>
      <c r="Q1624" t="str">
        <f>IF(Table4[[#This Row],[DaysLate]]="","NA",IF(Table4[[#This Row],[DaysLate]]&lt;=0,"On Time",IF(Table4[[#This Row],[DaysLate]]&lt;=30,"1-30 Days",IF(Table4[[#This Row],[DaysLate]]&lt;=60,"30-60 Days",IF(Table4[[#This Row],[DaysLate]]&lt;=90,"60-90 Days","90+ Days")))))</f>
        <v>On Time</v>
      </c>
      <c r="R1624">
        <f>IF(Table4[[#This Row],[DaysLate]]="","",IF(Table4[[#This Row],[DaysLate]]&gt;0,1,0))</f>
        <v>0</v>
      </c>
      <c r="S1624">
        <f>IF(Table4[[#This Row],[DisputedFlag]]="","",IF(Table4[[#This Row],[DisputedFlag]]="Yes",1,0))</f>
        <v>0</v>
      </c>
      <c r="T1624">
        <f>IF(Table4[[#This Row],[PaymentStatus]]="Open",1,0)</f>
        <v>0</v>
      </c>
      <c r="U1624">
        <f>IF(Table4[[#This Row],[InvoiceDate]]&lt;&gt;"",YEAR(Table4[[#This Row],[InvoiceDate]]),"")</f>
        <v>2013</v>
      </c>
    </row>
    <row r="1625" spans="1:21" x14ac:dyDescent="0.4">
      <c r="A1625" t="s">
        <v>1785</v>
      </c>
      <c r="B1625" t="s">
        <v>948</v>
      </c>
      <c r="C1625" t="s">
        <v>910</v>
      </c>
      <c r="D1625" s="1">
        <v>41599</v>
      </c>
      <c r="E1625" s="1">
        <v>41629</v>
      </c>
      <c r="F1625">
        <v>102.41</v>
      </c>
      <c r="H1625" t="s">
        <v>28</v>
      </c>
      <c r="I1625" s="1">
        <v>41599</v>
      </c>
      <c r="J1625">
        <v>0</v>
      </c>
      <c r="K1625" t="s">
        <v>834</v>
      </c>
      <c r="L1625">
        <v>391</v>
      </c>
      <c r="M1625" s="1">
        <v>41487</v>
      </c>
      <c r="N1625" t="s">
        <v>838</v>
      </c>
      <c r="O1625" t="s">
        <v>947</v>
      </c>
      <c r="P1625" t="s">
        <v>949</v>
      </c>
      <c r="Q1625" t="str">
        <f>IF(Table4[[#This Row],[DaysLate]]="","NA",IF(Table4[[#This Row],[DaysLate]]&lt;=0,"On Time",IF(Table4[[#This Row],[DaysLate]]&lt;=30,"1-30 Days",IF(Table4[[#This Row],[DaysLate]]&lt;=60,"30-60 Days",IF(Table4[[#This Row],[DaysLate]]&lt;=90,"60-90 Days","90+ Days")))))</f>
        <v>On Time</v>
      </c>
      <c r="R1625">
        <f>IF(Table4[[#This Row],[DaysLate]]="","",IF(Table4[[#This Row],[DaysLate]]&gt;0,1,0))</f>
        <v>0</v>
      </c>
      <c r="S1625">
        <f>IF(Table4[[#This Row],[DisputedFlag]]="","",IF(Table4[[#This Row],[DisputedFlag]]="Yes",1,0))</f>
        <v>0</v>
      </c>
      <c r="T1625">
        <f>IF(Table4[[#This Row],[PaymentStatus]]="Open",1,0)</f>
        <v>0</v>
      </c>
      <c r="U1625">
        <f>IF(Table4[[#This Row],[InvoiceDate]]&lt;&gt;"",YEAR(Table4[[#This Row],[InvoiceDate]]),"")</f>
        <v>2013</v>
      </c>
    </row>
    <row r="1626" spans="1:21" x14ac:dyDescent="0.4">
      <c r="A1626" t="s">
        <v>1786</v>
      </c>
      <c r="B1626" t="s">
        <v>948</v>
      </c>
      <c r="C1626" t="s">
        <v>853</v>
      </c>
      <c r="D1626" s="1">
        <v>41073</v>
      </c>
      <c r="E1626" s="1">
        <v>41103</v>
      </c>
      <c r="F1626">
        <v>81.7</v>
      </c>
      <c r="H1626" t="s">
        <v>28</v>
      </c>
      <c r="I1626" s="1">
        <v>41073</v>
      </c>
      <c r="J1626">
        <v>0</v>
      </c>
      <c r="K1626" t="s">
        <v>837</v>
      </c>
      <c r="L1626">
        <v>818</v>
      </c>
      <c r="M1626" s="1">
        <v>41153</v>
      </c>
      <c r="N1626" t="s">
        <v>838</v>
      </c>
      <c r="O1626" t="s">
        <v>947</v>
      </c>
      <c r="P1626" t="s">
        <v>949</v>
      </c>
      <c r="Q1626" t="str">
        <f>IF(Table4[[#This Row],[DaysLate]]="","NA",IF(Table4[[#This Row],[DaysLate]]&lt;=0,"On Time",IF(Table4[[#This Row],[DaysLate]]&lt;=30,"1-30 Days",IF(Table4[[#This Row],[DaysLate]]&lt;=60,"30-60 Days",IF(Table4[[#This Row],[DaysLate]]&lt;=90,"60-90 Days","90+ Days")))))</f>
        <v>On Time</v>
      </c>
      <c r="R1626">
        <f>IF(Table4[[#This Row],[DaysLate]]="","",IF(Table4[[#This Row],[DaysLate]]&gt;0,1,0))</f>
        <v>0</v>
      </c>
      <c r="S1626">
        <f>IF(Table4[[#This Row],[DisputedFlag]]="","",IF(Table4[[#This Row],[DisputedFlag]]="Yes",1,0))</f>
        <v>1</v>
      </c>
      <c r="T1626">
        <f>IF(Table4[[#This Row],[PaymentStatus]]="Open",1,0)</f>
        <v>0</v>
      </c>
      <c r="U1626">
        <f>IF(Table4[[#This Row],[InvoiceDate]]&lt;&gt;"",YEAR(Table4[[#This Row],[InvoiceDate]]),"")</f>
        <v>2012</v>
      </c>
    </row>
    <row r="1627" spans="1:21" x14ac:dyDescent="0.4">
      <c r="A1627" t="s">
        <v>1787</v>
      </c>
      <c r="B1627" t="s">
        <v>948</v>
      </c>
      <c r="C1627" t="s">
        <v>926</v>
      </c>
      <c r="D1627" s="1">
        <v>41421</v>
      </c>
      <c r="E1627" s="1">
        <v>41451</v>
      </c>
      <c r="F1627">
        <v>104.52</v>
      </c>
      <c r="H1627" t="s">
        <v>28</v>
      </c>
      <c r="I1627" s="1">
        <v>41421</v>
      </c>
      <c r="J1627">
        <v>11</v>
      </c>
      <c r="K1627" t="s">
        <v>834</v>
      </c>
      <c r="L1627">
        <v>406</v>
      </c>
      <c r="M1627" s="1">
        <v>41605</v>
      </c>
      <c r="N1627" t="s">
        <v>835</v>
      </c>
      <c r="O1627" t="s">
        <v>947</v>
      </c>
      <c r="P1627" t="s">
        <v>949</v>
      </c>
      <c r="Q1627" t="str">
        <f>IF(Table4[[#This Row],[DaysLate]]="","NA",IF(Table4[[#This Row],[DaysLate]]&lt;=0,"On Time",IF(Table4[[#This Row],[DaysLate]]&lt;=30,"1-30 Days",IF(Table4[[#This Row],[DaysLate]]&lt;=60,"30-60 Days",IF(Table4[[#This Row],[DaysLate]]&lt;=90,"60-90 Days","90+ Days")))))</f>
        <v>1-30 Days</v>
      </c>
      <c r="R1627">
        <f>IF(Table4[[#This Row],[DaysLate]]="","",IF(Table4[[#This Row],[DaysLate]]&gt;0,1,0))</f>
        <v>1</v>
      </c>
      <c r="S1627">
        <f>IF(Table4[[#This Row],[DisputedFlag]]="","",IF(Table4[[#This Row],[DisputedFlag]]="Yes",1,0))</f>
        <v>0</v>
      </c>
      <c r="T1627">
        <f>IF(Table4[[#This Row],[PaymentStatus]]="Open",1,0)</f>
        <v>0</v>
      </c>
      <c r="U1627">
        <f>IF(Table4[[#This Row],[InvoiceDate]]&lt;&gt;"",YEAR(Table4[[#This Row],[InvoiceDate]]),"")</f>
        <v>2013</v>
      </c>
    </row>
    <row r="1628" spans="1:21" x14ac:dyDescent="0.4">
      <c r="A1628" t="s">
        <v>1788</v>
      </c>
      <c r="B1628" t="s">
        <v>948</v>
      </c>
      <c r="C1628" t="s">
        <v>917</v>
      </c>
      <c r="D1628" s="1">
        <v>41211</v>
      </c>
      <c r="E1628" s="1">
        <v>41241</v>
      </c>
      <c r="F1628">
        <v>49.7</v>
      </c>
      <c r="H1628" t="s">
        <v>28</v>
      </c>
      <c r="I1628" s="1">
        <v>41211</v>
      </c>
      <c r="J1628">
        <v>2</v>
      </c>
      <c r="K1628" t="s">
        <v>834</v>
      </c>
      <c r="L1628">
        <v>818</v>
      </c>
      <c r="M1628" s="1">
        <v>41515</v>
      </c>
      <c r="N1628" t="s">
        <v>835</v>
      </c>
      <c r="O1628" t="s">
        <v>947</v>
      </c>
      <c r="P1628" t="s">
        <v>949</v>
      </c>
      <c r="Q1628" t="str">
        <f>IF(Table4[[#This Row],[DaysLate]]="","NA",IF(Table4[[#This Row],[DaysLate]]&lt;=0,"On Time",IF(Table4[[#This Row],[DaysLate]]&lt;=30,"1-30 Days",IF(Table4[[#This Row],[DaysLate]]&lt;=60,"30-60 Days",IF(Table4[[#This Row],[DaysLate]]&lt;=90,"60-90 Days","90+ Days")))))</f>
        <v>1-30 Days</v>
      </c>
      <c r="R1628">
        <f>IF(Table4[[#This Row],[DaysLate]]="","",IF(Table4[[#This Row],[DaysLate]]&gt;0,1,0))</f>
        <v>1</v>
      </c>
      <c r="S1628">
        <f>IF(Table4[[#This Row],[DisputedFlag]]="","",IF(Table4[[#This Row],[DisputedFlag]]="Yes",1,0))</f>
        <v>0</v>
      </c>
      <c r="T1628">
        <f>IF(Table4[[#This Row],[PaymentStatus]]="Open",1,0)</f>
        <v>0</v>
      </c>
      <c r="U1628">
        <f>IF(Table4[[#This Row],[InvoiceDate]]&lt;&gt;"",YEAR(Table4[[#This Row],[InvoiceDate]]),"")</f>
        <v>2012</v>
      </c>
    </row>
    <row r="1629" spans="1:21" x14ac:dyDescent="0.4">
      <c r="A1629" t="s">
        <v>1789</v>
      </c>
      <c r="B1629" t="s">
        <v>948</v>
      </c>
      <c r="C1629" t="s">
        <v>914</v>
      </c>
      <c r="D1629" s="1">
        <v>41513</v>
      </c>
      <c r="E1629" s="1">
        <v>41543</v>
      </c>
      <c r="F1629">
        <v>62.73</v>
      </c>
      <c r="H1629" t="s">
        <v>28</v>
      </c>
      <c r="I1629" s="1">
        <v>41513</v>
      </c>
      <c r="J1629">
        <v>0</v>
      </c>
      <c r="K1629" t="s">
        <v>834</v>
      </c>
      <c r="L1629">
        <v>391</v>
      </c>
      <c r="M1629" s="1">
        <v>41445</v>
      </c>
      <c r="N1629" t="s">
        <v>838</v>
      </c>
      <c r="O1629" t="s">
        <v>947</v>
      </c>
      <c r="P1629" t="s">
        <v>949</v>
      </c>
      <c r="Q1629" t="str">
        <f>IF(Table4[[#This Row],[DaysLate]]="","NA",IF(Table4[[#This Row],[DaysLate]]&lt;=0,"On Time",IF(Table4[[#This Row],[DaysLate]]&lt;=30,"1-30 Days",IF(Table4[[#This Row],[DaysLate]]&lt;=60,"30-60 Days",IF(Table4[[#This Row],[DaysLate]]&lt;=90,"60-90 Days","90+ Days")))))</f>
        <v>On Time</v>
      </c>
      <c r="R1629">
        <f>IF(Table4[[#This Row],[DaysLate]]="","",IF(Table4[[#This Row],[DaysLate]]&gt;0,1,0))</f>
        <v>0</v>
      </c>
      <c r="S1629">
        <f>IF(Table4[[#This Row],[DisputedFlag]]="","",IF(Table4[[#This Row],[DisputedFlag]]="Yes",1,0))</f>
        <v>0</v>
      </c>
      <c r="T1629">
        <f>IF(Table4[[#This Row],[PaymentStatus]]="Open",1,0)</f>
        <v>0</v>
      </c>
      <c r="U1629">
        <f>IF(Table4[[#This Row],[InvoiceDate]]&lt;&gt;"",YEAR(Table4[[#This Row],[InvoiceDate]]),"")</f>
        <v>2013</v>
      </c>
    </row>
    <row r="1630" spans="1:21" x14ac:dyDescent="0.4">
      <c r="A1630" t="s">
        <v>1790</v>
      </c>
      <c r="B1630" t="s">
        <v>948</v>
      </c>
      <c r="C1630" t="s">
        <v>864</v>
      </c>
      <c r="D1630" s="1">
        <v>41357</v>
      </c>
      <c r="E1630" s="1">
        <v>41387</v>
      </c>
      <c r="F1630">
        <v>65.37</v>
      </c>
      <c r="H1630" t="s">
        <v>28</v>
      </c>
      <c r="I1630" s="1">
        <v>41357</v>
      </c>
      <c r="J1630">
        <v>0</v>
      </c>
      <c r="K1630" t="s">
        <v>834</v>
      </c>
      <c r="L1630">
        <v>391</v>
      </c>
      <c r="M1630" s="1">
        <v>41548</v>
      </c>
      <c r="N1630" t="s">
        <v>838</v>
      </c>
      <c r="O1630" t="s">
        <v>947</v>
      </c>
      <c r="P1630" t="s">
        <v>949</v>
      </c>
      <c r="Q1630" t="str">
        <f>IF(Table4[[#This Row],[DaysLate]]="","NA",IF(Table4[[#This Row],[DaysLate]]&lt;=0,"On Time",IF(Table4[[#This Row],[DaysLate]]&lt;=30,"1-30 Days",IF(Table4[[#This Row],[DaysLate]]&lt;=60,"30-60 Days",IF(Table4[[#This Row],[DaysLate]]&lt;=90,"60-90 Days","90+ Days")))))</f>
        <v>On Time</v>
      </c>
      <c r="R1630">
        <f>IF(Table4[[#This Row],[DaysLate]]="","",IF(Table4[[#This Row],[DaysLate]]&gt;0,1,0))</f>
        <v>0</v>
      </c>
      <c r="S1630">
        <f>IF(Table4[[#This Row],[DisputedFlag]]="","",IF(Table4[[#This Row],[DisputedFlag]]="Yes",1,0))</f>
        <v>0</v>
      </c>
      <c r="T1630">
        <f>IF(Table4[[#This Row],[PaymentStatus]]="Open",1,0)</f>
        <v>0</v>
      </c>
      <c r="U1630">
        <f>IF(Table4[[#This Row],[InvoiceDate]]&lt;&gt;"",YEAR(Table4[[#This Row],[InvoiceDate]]),"")</f>
        <v>2013</v>
      </c>
    </row>
    <row r="1631" spans="1:21" x14ac:dyDescent="0.4">
      <c r="A1631" t="s">
        <v>1791</v>
      </c>
      <c r="B1631" t="s">
        <v>948</v>
      </c>
      <c r="C1631" t="s">
        <v>912</v>
      </c>
      <c r="D1631" s="1">
        <v>41212</v>
      </c>
      <c r="E1631" s="1">
        <v>41242</v>
      </c>
      <c r="F1631">
        <v>56.93</v>
      </c>
      <c r="H1631" t="s">
        <v>28</v>
      </c>
      <c r="I1631" s="1">
        <v>41212</v>
      </c>
      <c r="J1631">
        <v>0</v>
      </c>
      <c r="K1631" t="s">
        <v>834</v>
      </c>
      <c r="L1631">
        <v>406</v>
      </c>
      <c r="M1631" s="1">
        <v>41605</v>
      </c>
      <c r="N1631" t="s">
        <v>835</v>
      </c>
      <c r="O1631" t="s">
        <v>947</v>
      </c>
      <c r="P1631" t="s">
        <v>949</v>
      </c>
      <c r="Q1631" t="str">
        <f>IF(Table4[[#This Row],[DaysLate]]="","NA",IF(Table4[[#This Row],[DaysLate]]&lt;=0,"On Time",IF(Table4[[#This Row],[DaysLate]]&lt;=30,"1-30 Days",IF(Table4[[#This Row],[DaysLate]]&lt;=60,"30-60 Days",IF(Table4[[#This Row],[DaysLate]]&lt;=90,"60-90 Days","90+ Days")))))</f>
        <v>On Time</v>
      </c>
      <c r="R1631">
        <f>IF(Table4[[#This Row],[DaysLate]]="","",IF(Table4[[#This Row],[DaysLate]]&gt;0,1,0))</f>
        <v>0</v>
      </c>
      <c r="S1631">
        <f>IF(Table4[[#This Row],[DisputedFlag]]="","",IF(Table4[[#This Row],[DisputedFlag]]="Yes",1,0))</f>
        <v>0</v>
      </c>
      <c r="T1631">
        <f>IF(Table4[[#This Row],[PaymentStatus]]="Open",1,0)</f>
        <v>0</v>
      </c>
      <c r="U1631">
        <f>IF(Table4[[#This Row],[InvoiceDate]]&lt;&gt;"",YEAR(Table4[[#This Row],[InvoiceDate]]),"")</f>
        <v>2012</v>
      </c>
    </row>
    <row r="1632" spans="1:21" x14ac:dyDescent="0.4">
      <c r="A1632" t="s">
        <v>1792</v>
      </c>
      <c r="B1632" t="s">
        <v>948</v>
      </c>
      <c r="C1632" t="s">
        <v>840</v>
      </c>
      <c r="D1632" s="1">
        <v>41608</v>
      </c>
      <c r="E1632" s="1">
        <v>41638</v>
      </c>
      <c r="F1632">
        <v>52.54</v>
      </c>
      <c r="H1632" t="s">
        <v>28</v>
      </c>
      <c r="I1632" s="1">
        <v>41608</v>
      </c>
      <c r="J1632">
        <v>6</v>
      </c>
      <c r="K1632" t="s">
        <v>834</v>
      </c>
      <c r="L1632">
        <v>406</v>
      </c>
      <c r="M1632" s="1">
        <v>41064</v>
      </c>
      <c r="N1632" t="s">
        <v>838</v>
      </c>
      <c r="O1632" t="s">
        <v>947</v>
      </c>
      <c r="P1632" t="s">
        <v>949</v>
      </c>
      <c r="Q1632" t="str">
        <f>IF(Table4[[#This Row],[DaysLate]]="","NA",IF(Table4[[#This Row],[DaysLate]]&lt;=0,"On Time",IF(Table4[[#This Row],[DaysLate]]&lt;=30,"1-30 Days",IF(Table4[[#This Row],[DaysLate]]&lt;=60,"30-60 Days",IF(Table4[[#This Row],[DaysLate]]&lt;=90,"60-90 Days","90+ Days")))))</f>
        <v>1-30 Days</v>
      </c>
      <c r="R1632">
        <f>IF(Table4[[#This Row],[DaysLate]]="","",IF(Table4[[#This Row],[DaysLate]]&gt;0,1,0))</f>
        <v>1</v>
      </c>
      <c r="S1632">
        <f>IF(Table4[[#This Row],[DisputedFlag]]="","",IF(Table4[[#This Row],[DisputedFlag]]="Yes",1,0))</f>
        <v>0</v>
      </c>
      <c r="T1632">
        <f>IF(Table4[[#This Row],[PaymentStatus]]="Open",1,0)</f>
        <v>0</v>
      </c>
      <c r="U1632">
        <f>IF(Table4[[#This Row],[InvoiceDate]]&lt;&gt;"",YEAR(Table4[[#This Row],[InvoiceDate]]),"")</f>
        <v>2013</v>
      </c>
    </row>
    <row r="1633" spans="1:21" x14ac:dyDescent="0.4">
      <c r="A1633" t="s">
        <v>1793</v>
      </c>
      <c r="B1633" t="s">
        <v>948</v>
      </c>
      <c r="C1633" t="s">
        <v>905</v>
      </c>
      <c r="D1633" s="1">
        <v>41520</v>
      </c>
      <c r="E1633" s="1">
        <v>41490</v>
      </c>
      <c r="F1633">
        <v>44.75</v>
      </c>
      <c r="H1633" t="s">
        <v>28</v>
      </c>
      <c r="I1633" s="1">
        <v>41520</v>
      </c>
      <c r="J1633">
        <v>0</v>
      </c>
      <c r="K1633" t="s">
        <v>834</v>
      </c>
      <c r="L1633">
        <v>770</v>
      </c>
      <c r="M1633" s="1">
        <v>41337</v>
      </c>
      <c r="N1633" t="s">
        <v>835</v>
      </c>
      <c r="O1633" t="s">
        <v>947</v>
      </c>
      <c r="P1633" t="s">
        <v>949</v>
      </c>
      <c r="Q1633" t="str">
        <f>IF(Table4[[#This Row],[DaysLate]]="","NA",IF(Table4[[#This Row],[DaysLate]]&lt;=0,"On Time",IF(Table4[[#This Row],[DaysLate]]&lt;=30,"1-30 Days",IF(Table4[[#This Row],[DaysLate]]&lt;=60,"30-60 Days",IF(Table4[[#This Row],[DaysLate]]&lt;=90,"60-90 Days","90+ Days")))))</f>
        <v>On Time</v>
      </c>
      <c r="R1633">
        <f>IF(Table4[[#This Row],[DaysLate]]="","",IF(Table4[[#This Row],[DaysLate]]&gt;0,1,0))</f>
        <v>0</v>
      </c>
      <c r="S1633">
        <f>IF(Table4[[#This Row],[DisputedFlag]]="","",IF(Table4[[#This Row],[DisputedFlag]]="Yes",1,0))</f>
        <v>0</v>
      </c>
      <c r="T1633">
        <f>IF(Table4[[#This Row],[PaymentStatus]]="Open",1,0)</f>
        <v>0</v>
      </c>
      <c r="U1633">
        <f>IF(Table4[[#This Row],[InvoiceDate]]&lt;&gt;"",YEAR(Table4[[#This Row],[InvoiceDate]]),"")</f>
        <v>2013</v>
      </c>
    </row>
    <row r="1634" spans="1:21" x14ac:dyDescent="0.4">
      <c r="A1634" t="s">
        <v>1794</v>
      </c>
      <c r="B1634" t="s">
        <v>948</v>
      </c>
      <c r="C1634" t="s">
        <v>882</v>
      </c>
      <c r="D1634" s="1">
        <v>41384</v>
      </c>
      <c r="E1634" s="1">
        <v>41414</v>
      </c>
      <c r="F1634">
        <v>63.48</v>
      </c>
      <c r="H1634" t="s">
        <v>28</v>
      </c>
      <c r="I1634" s="1">
        <v>41384</v>
      </c>
      <c r="J1634">
        <v>0</v>
      </c>
      <c r="K1634" t="s">
        <v>834</v>
      </c>
      <c r="L1634">
        <v>406</v>
      </c>
      <c r="M1634" s="1">
        <v>41368</v>
      </c>
      <c r="N1634" t="s">
        <v>838</v>
      </c>
      <c r="O1634" t="s">
        <v>947</v>
      </c>
      <c r="P1634" t="s">
        <v>949</v>
      </c>
      <c r="Q1634" t="str">
        <f>IF(Table4[[#This Row],[DaysLate]]="","NA",IF(Table4[[#This Row],[DaysLate]]&lt;=0,"On Time",IF(Table4[[#This Row],[DaysLate]]&lt;=30,"1-30 Days",IF(Table4[[#This Row],[DaysLate]]&lt;=60,"30-60 Days",IF(Table4[[#This Row],[DaysLate]]&lt;=90,"60-90 Days","90+ Days")))))</f>
        <v>On Time</v>
      </c>
      <c r="R1634">
        <f>IF(Table4[[#This Row],[DaysLate]]="","",IF(Table4[[#This Row],[DaysLate]]&gt;0,1,0))</f>
        <v>0</v>
      </c>
      <c r="S1634">
        <f>IF(Table4[[#This Row],[DisputedFlag]]="","",IF(Table4[[#This Row],[DisputedFlag]]="Yes",1,0))</f>
        <v>0</v>
      </c>
      <c r="T1634">
        <f>IF(Table4[[#This Row],[PaymentStatus]]="Open",1,0)</f>
        <v>0</v>
      </c>
      <c r="U1634">
        <f>IF(Table4[[#This Row],[InvoiceDate]]&lt;&gt;"",YEAR(Table4[[#This Row],[InvoiceDate]]),"")</f>
        <v>2013</v>
      </c>
    </row>
    <row r="1635" spans="1:21" x14ac:dyDescent="0.4">
      <c r="A1635" t="s">
        <v>1795</v>
      </c>
      <c r="B1635" t="s">
        <v>948</v>
      </c>
      <c r="C1635" t="s">
        <v>841</v>
      </c>
      <c r="D1635" s="1">
        <v>41583</v>
      </c>
      <c r="E1635" s="1">
        <v>41553</v>
      </c>
      <c r="F1635">
        <v>61.03</v>
      </c>
      <c r="H1635" t="s">
        <v>28</v>
      </c>
      <c r="I1635" s="1">
        <v>41583</v>
      </c>
      <c r="J1635">
        <v>0</v>
      </c>
      <c r="K1635" t="s">
        <v>834</v>
      </c>
      <c r="L1635">
        <v>818</v>
      </c>
      <c r="M1635" s="1">
        <v>41239</v>
      </c>
      <c r="N1635" t="s">
        <v>838</v>
      </c>
      <c r="O1635" t="s">
        <v>947</v>
      </c>
      <c r="P1635" t="s">
        <v>949</v>
      </c>
      <c r="Q1635" t="str">
        <f>IF(Table4[[#This Row],[DaysLate]]="","NA",IF(Table4[[#This Row],[DaysLate]]&lt;=0,"On Time",IF(Table4[[#This Row],[DaysLate]]&lt;=30,"1-30 Days",IF(Table4[[#This Row],[DaysLate]]&lt;=60,"30-60 Days",IF(Table4[[#This Row],[DaysLate]]&lt;=90,"60-90 Days","90+ Days")))))</f>
        <v>On Time</v>
      </c>
      <c r="R1635">
        <f>IF(Table4[[#This Row],[DaysLate]]="","",IF(Table4[[#This Row],[DaysLate]]&gt;0,1,0))</f>
        <v>0</v>
      </c>
      <c r="S1635">
        <f>IF(Table4[[#This Row],[DisputedFlag]]="","",IF(Table4[[#This Row],[DisputedFlag]]="Yes",1,0))</f>
        <v>0</v>
      </c>
      <c r="T1635">
        <f>IF(Table4[[#This Row],[PaymentStatus]]="Open",1,0)</f>
        <v>0</v>
      </c>
      <c r="U1635">
        <f>IF(Table4[[#This Row],[InvoiceDate]]&lt;&gt;"",YEAR(Table4[[#This Row],[InvoiceDate]]),"")</f>
        <v>2013</v>
      </c>
    </row>
    <row r="1636" spans="1:21" x14ac:dyDescent="0.4">
      <c r="A1636" t="s">
        <v>1796</v>
      </c>
      <c r="B1636" t="s">
        <v>948</v>
      </c>
      <c r="C1636" t="s">
        <v>900</v>
      </c>
      <c r="D1636" s="1">
        <v>40985</v>
      </c>
      <c r="E1636" s="1">
        <v>41015</v>
      </c>
      <c r="F1636">
        <v>26.16</v>
      </c>
      <c r="H1636" t="s">
        <v>28</v>
      </c>
      <c r="I1636" s="1">
        <v>40985</v>
      </c>
      <c r="J1636">
        <v>0</v>
      </c>
      <c r="K1636" t="s">
        <v>837</v>
      </c>
      <c r="L1636">
        <v>897</v>
      </c>
      <c r="M1636" s="1">
        <v>41579</v>
      </c>
      <c r="N1636" t="s">
        <v>835</v>
      </c>
      <c r="O1636" t="s">
        <v>947</v>
      </c>
      <c r="P1636" t="s">
        <v>949</v>
      </c>
      <c r="Q1636" t="str">
        <f>IF(Table4[[#This Row],[DaysLate]]="","NA",IF(Table4[[#This Row],[DaysLate]]&lt;=0,"On Time",IF(Table4[[#This Row],[DaysLate]]&lt;=30,"1-30 Days",IF(Table4[[#This Row],[DaysLate]]&lt;=60,"30-60 Days",IF(Table4[[#This Row],[DaysLate]]&lt;=90,"60-90 Days","90+ Days")))))</f>
        <v>On Time</v>
      </c>
      <c r="R1636">
        <f>IF(Table4[[#This Row],[DaysLate]]="","",IF(Table4[[#This Row],[DaysLate]]&gt;0,1,0))</f>
        <v>0</v>
      </c>
      <c r="S1636">
        <f>IF(Table4[[#This Row],[DisputedFlag]]="","",IF(Table4[[#This Row],[DisputedFlag]]="Yes",1,0))</f>
        <v>1</v>
      </c>
      <c r="T1636">
        <f>IF(Table4[[#This Row],[PaymentStatus]]="Open",1,0)</f>
        <v>0</v>
      </c>
      <c r="U1636">
        <f>IF(Table4[[#This Row],[InvoiceDate]]&lt;&gt;"",YEAR(Table4[[#This Row],[InvoiceDate]]),"")</f>
        <v>2012</v>
      </c>
    </row>
    <row r="1637" spans="1:21" x14ac:dyDescent="0.4">
      <c r="A1637" t="s">
        <v>1797</v>
      </c>
      <c r="B1637" t="s">
        <v>948</v>
      </c>
      <c r="C1637" t="s">
        <v>917</v>
      </c>
      <c r="D1637" s="1">
        <v>41616</v>
      </c>
      <c r="E1637" s="1">
        <v>41587</v>
      </c>
      <c r="F1637">
        <v>49.31</v>
      </c>
      <c r="H1637" t="s">
        <v>28</v>
      </c>
      <c r="I1637" s="1">
        <v>41616</v>
      </c>
      <c r="J1637">
        <v>19</v>
      </c>
      <c r="K1637" t="s">
        <v>837</v>
      </c>
      <c r="L1637">
        <v>818</v>
      </c>
      <c r="M1637" s="1">
        <v>41515</v>
      </c>
      <c r="N1637" t="s">
        <v>835</v>
      </c>
      <c r="O1637" t="s">
        <v>947</v>
      </c>
      <c r="P1637" t="s">
        <v>949</v>
      </c>
      <c r="Q1637" t="str">
        <f>IF(Table4[[#This Row],[DaysLate]]="","NA",IF(Table4[[#This Row],[DaysLate]]&lt;=0,"On Time",IF(Table4[[#This Row],[DaysLate]]&lt;=30,"1-30 Days",IF(Table4[[#This Row],[DaysLate]]&lt;=60,"30-60 Days",IF(Table4[[#This Row],[DaysLate]]&lt;=90,"60-90 Days","90+ Days")))))</f>
        <v>1-30 Days</v>
      </c>
      <c r="R1637">
        <f>IF(Table4[[#This Row],[DaysLate]]="","",IF(Table4[[#This Row],[DaysLate]]&gt;0,1,0))</f>
        <v>1</v>
      </c>
      <c r="S1637">
        <f>IF(Table4[[#This Row],[DisputedFlag]]="","",IF(Table4[[#This Row],[DisputedFlag]]="Yes",1,0))</f>
        <v>1</v>
      </c>
      <c r="T1637">
        <f>IF(Table4[[#This Row],[PaymentStatus]]="Open",1,0)</f>
        <v>0</v>
      </c>
      <c r="U1637">
        <f>IF(Table4[[#This Row],[InvoiceDate]]&lt;&gt;"",YEAR(Table4[[#This Row],[InvoiceDate]]),"")</f>
        <v>2013</v>
      </c>
    </row>
    <row r="1638" spans="1:21" x14ac:dyDescent="0.4">
      <c r="A1638" t="s">
        <v>1798</v>
      </c>
      <c r="B1638" t="s">
        <v>948</v>
      </c>
      <c r="C1638" t="s">
        <v>900</v>
      </c>
      <c r="D1638" s="1">
        <v>41349</v>
      </c>
      <c r="E1638" s="1">
        <v>41379</v>
      </c>
      <c r="F1638">
        <v>13.88</v>
      </c>
      <c r="H1638" t="s">
        <v>28</v>
      </c>
      <c r="I1638" s="1">
        <v>41349</v>
      </c>
      <c r="J1638">
        <v>0</v>
      </c>
      <c r="K1638" t="s">
        <v>834</v>
      </c>
      <c r="L1638">
        <v>897</v>
      </c>
      <c r="M1638" s="1">
        <v>41579</v>
      </c>
      <c r="N1638" t="s">
        <v>838</v>
      </c>
      <c r="O1638" t="s">
        <v>947</v>
      </c>
      <c r="P1638" t="s">
        <v>949</v>
      </c>
      <c r="Q1638" t="str">
        <f>IF(Table4[[#This Row],[DaysLate]]="","NA",IF(Table4[[#This Row],[DaysLate]]&lt;=0,"On Time",IF(Table4[[#This Row],[DaysLate]]&lt;=30,"1-30 Days",IF(Table4[[#This Row],[DaysLate]]&lt;=60,"30-60 Days",IF(Table4[[#This Row],[DaysLate]]&lt;=90,"60-90 Days","90+ Days")))))</f>
        <v>On Time</v>
      </c>
      <c r="R1638">
        <f>IF(Table4[[#This Row],[DaysLate]]="","",IF(Table4[[#This Row],[DaysLate]]&gt;0,1,0))</f>
        <v>0</v>
      </c>
      <c r="S1638">
        <f>IF(Table4[[#This Row],[DisputedFlag]]="","",IF(Table4[[#This Row],[DisputedFlag]]="Yes",1,0))</f>
        <v>0</v>
      </c>
      <c r="T1638">
        <f>IF(Table4[[#This Row],[PaymentStatus]]="Open",1,0)</f>
        <v>0</v>
      </c>
      <c r="U1638">
        <f>IF(Table4[[#This Row],[InvoiceDate]]&lt;&gt;"",YEAR(Table4[[#This Row],[InvoiceDate]]),"")</f>
        <v>2013</v>
      </c>
    </row>
    <row r="1639" spans="1:21" x14ac:dyDescent="0.4">
      <c r="A1639" t="s">
        <v>1799</v>
      </c>
      <c r="B1639" t="s">
        <v>948</v>
      </c>
      <c r="C1639" t="s">
        <v>843</v>
      </c>
      <c r="D1639" s="1">
        <v>41011</v>
      </c>
      <c r="E1639" s="1">
        <v>41334</v>
      </c>
      <c r="F1639">
        <v>57.78</v>
      </c>
      <c r="H1639" t="s">
        <v>28</v>
      </c>
      <c r="I1639" s="1">
        <v>41011</v>
      </c>
      <c r="J1639">
        <v>7</v>
      </c>
      <c r="K1639" t="s">
        <v>834</v>
      </c>
      <c r="L1639">
        <v>897</v>
      </c>
      <c r="M1639" s="1">
        <v>41041</v>
      </c>
      <c r="N1639" t="s">
        <v>835</v>
      </c>
      <c r="O1639" t="s">
        <v>947</v>
      </c>
      <c r="P1639" t="s">
        <v>949</v>
      </c>
      <c r="Q1639" t="str">
        <f>IF(Table4[[#This Row],[DaysLate]]="","NA",IF(Table4[[#This Row],[DaysLate]]&lt;=0,"On Time",IF(Table4[[#This Row],[DaysLate]]&lt;=30,"1-30 Days",IF(Table4[[#This Row],[DaysLate]]&lt;=60,"30-60 Days",IF(Table4[[#This Row],[DaysLate]]&lt;=90,"60-90 Days","90+ Days")))))</f>
        <v>1-30 Days</v>
      </c>
      <c r="R1639">
        <f>IF(Table4[[#This Row],[DaysLate]]="","",IF(Table4[[#This Row],[DaysLate]]&gt;0,1,0))</f>
        <v>1</v>
      </c>
      <c r="S1639">
        <f>IF(Table4[[#This Row],[DisputedFlag]]="","",IF(Table4[[#This Row],[DisputedFlag]]="Yes",1,0))</f>
        <v>0</v>
      </c>
      <c r="T1639">
        <f>IF(Table4[[#This Row],[PaymentStatus]]="Open",1,0)</f>
        <v>0</v>
      </c>
      <c r="U1639">
        <f>IF(Table4[[#This Row],[InvoiceDate]]&lt;&gt;"",YEAR(Table4[[#This Row],[InvoiceDate]]),"")</f>
        <v>2012</v>
      </c>
    </row>
    <row r="1640" spans="1:21" x14ac:dyDescent="0.4">
      <c r="A1640" t="s">
        <v>1800</v>
      </c>
      <c r="B1640" t="s">
        <v>948</v>
      </c>
      <c r="C1640" t="s">
        <v>918</v>
      </c>
      <c r="D1640" s="1">
        <v>40983</v>
      </c>
      <c r="E1640" s="1">
        <v>41013</v>
      </c>
      <c r="F1640">
        <v>58.17</v>
      </c>
      <c r="H1640" t="s">
        <v>28</v>
      </c>
      <c r="I1640" s="1">
        <v>40983</v>
      </c>
      <c r="J1640">
        <v>20</v>
      </c>
      <c r="K1640" t="s">
        <v>834</v>
      </c>
      <c r="L1640">
        <v>818</v>
      </c>
      <c r="M1640" s="1">
        <v>41349</v>
      </c>
      <c r="N1640" t="s">
        <v>835</v>
      </c>
      <c r="O1640" t="s">
        <v>947</v>
      </c>
      <c r="P1640" t="s">
        <v>949</v>
      </c>
      <c r="Q1640" t="str">
        <f>IF(Table4[[#This Row],[DaysLate]]="","NA",IF(Table4[[#This Row],[DaysLate]]&lt;=0,"On Time",IF(Table4[[#This Row],[DaysLate]]&lt;=30,"1-30 Days",IF(Table4[[#This Row],[DaysLate]]&lt;=60,"30-60 Days",IF(Table4[[#This Row],[DaysLate]]&lt;=90,"60-90 Days","90+ Days")))))</f>
        <v>1-30 Days</v>
      </c>
      <c r="R1640">
        <f>IF(Table4[[#This Row],[DaysLate]]="","",IF(Table4[[#This Row],[DaysLate]]&gt;0,1,0))</f>
        <v>1</v>
      </c>
      <c r="S1640">
        <f>IF(Table4[[#This Row],[DisputedFlag]]="","",IF(Table4[[#This Row],[DisputedFlag]]="Yes",1,0))</f>
        <v>0</v>
      </c>
      <c r="T1640">
        <f>IF(Table4[[#This Row],[PaymentStatus]]="Open",1,0)</f>
        <v>0</v>
      </c>
      <c r="U1640">
        <f>IF(Table4[[#This Row],[InvoiceDate]]&lt;&gt;"",YEAR(Table4[[#This Row],[InvoiceDate]]),"")</f>
        <v>2012</v>
      </c>
    </row>
    <row r="1641" spans="1:21" x14ac:dyDescent="0.4">
      <c r="A1641" t="s">
        <v>1801</v>
      </c>
      <c r="B1641" t="s">
        <v>948</v>
      </c>
      <c r="C1641" t="s">
        <v>865</v>
      </c>
      <c r="D1641" s="1">
        <v>40911</v>
      </c>
      <c r="E1641" s="1">
        <v>40999</v>
      </c>
      <c r="F1641">
        <v>56.54</v>
      </c>
      <c r="H1641" t="s">
        <v>28</v>
      </c>
      <c r="I1641" s="1">
        <v>40911</v>
      </c>
      <c r="J1641">
        <v>0</v>
      </c>
      <c r="K1641" t="s">
        <v>834</v>
      </c>
      <c r="L1641">
        <v>391</v>
      </c>
      <c r="M1641" s="1">
        <v>41180</v>
      </c>
      <c r="N1641" t="s">
        <v>835</v>
      </c>
      <c r="O1641" t="s">
        <v>947</v>
      </c>
      <c r="P1641" t="s">
        <v>949</v>
      </c>
      <c r="Q1641" t="str">
        <f>IF(Table4[[#This Row],[DaysLate]]="","NA",IF(Table4[[#This Row],[DaysLate]]&lt;=0,"On Time",IF(Table4[[#This Row],[DaysLate]]&lt;=30,"1-30 Days",IF(Table4[[#This Row],[DaysLate]]&lt;=60,"30-60 Days",IF(Table4[[#This Row],[DaysLate]]&lt;=90,"60-90 Days","90+ Days")))))</f>
        <v>On Time</v>
      </c>
      <c r="R1641">
        <f>IF(Table4[[#This Row],[DaysLate]]="","",IF(Table4[[#This Row],[DaysLate]]&gt;0,1,0))</f>
        <v>0</v>
      </c>
      <c r="S1641">
        <f>IF(Table4[[#This Row],[DisputedFlag]]="","",IF(Table4[[#This Row],[DisputedFlag]]="Yes",1,0))</f>
        <v>0</v>
      </c>
      <c r="T1641">
        <f>IF(Table4[[#This Row],[PaymentStatus]]="Open",1,0)</f>
        <v>0</v>
      </c>
      <c r="U1641">
        <f>IF(Table4[[#This Row],[InvoiceDate]]&lt;&gt;"",YEAR(Table4[[#This Row],[InvoiceDate]]),"")</f>
        <v>2012</v>
      </c>
    </row>
    <row r="1642" spans="1:21" x14ac:dyDescent="0.4">
      <c r="A1642" t="s">
        <v>1802</v>
      </c>
      <c r="B1642" t="s">
        <v>948</v>
      </c>
      <c r="C1642" t="s">
        <v>849</v>
      </c>
      <c r="D1642" s="1">
        <v>41372</v>
      </c>
      <c r="E1642" s="1">
        <v>41342</v>
      </c>
      <c r="F1642">
        <v>65.599999999999994</v>
      </c>
      <c r="H1642" t="s">
        <v>28</v>
      </c>
      <c r="I1642" s="1">
        <v>41372</v>
      </c>
      <c r="J1642">
        <v>0</v>
      </c>
      <c r="K1642" t="s">
        <v>834</v>
      </c>
      <c r="L1642">
        <v>818</v>
      </c>
      <c r="M1642" s="1">
        <v>41431</v>
      </c>
      <c r="N1642" t="s">
        <v>838</v>
      </c>
      <c r="O1642" t="s">
        <v>947</v>
      </c>
      <c r="P1642" t="s">
        <v>949</v>
      </c>
      <c r="Q1642" t="str">
        <f>IF(Table4[[#This Row],[DaysLate]]="","NA",IF(Table4[[#This Row],[DaysLate]]&lt;=0,"On Time",IF(Table4[[#This Row],[DaysLate]]&lt;=30,"1-30 Days",IF(Table4[[#This Row],[DaysLate]]&lt;=60,"30-60 Days",IF(Table4[[#This Row],[DaysLate]]&lt;=90,"60-90 Days","90+ Days")))))</f>
        <v>On Time</v>
      </c>
      <c r="R1642">
        <f>IF(Table4[[#This Row],[DaysLate]]="","",IF(Table4[[#This Row],[DaysLate]]&gt;0,1,0))</f>
        <v>0</v>
      </c>
      <c r="S1642">
        <f>IF(Table4[[#This Row],[DisputedFlag]]="","",IF(Table4[[#This Row],[DisputedFlag]]="Yes",1,0))</f>
        <v>0</v>
      </c>
      <c r="T1642">
        <f>IF(Table4[[#This Row],[PaymentStatus]]="Open",1,0)</f>
        <v>0</v>
      </c>
      <c r="U1642">
        <f>IF(Table4[[#This Row],[InvoiceDate]]&lt;&gt;"",YEAR(Table4[[#This Row],[InvoiceDate]]),"")</f>
        <v>2013</v>
      </c>
    </row>
    <row r="1643" spans="1:21" x14ac:dyDescent="0.4">
      <c r="A1643" t="s">
        <v>1803</v>
      </c>
      <c r="B1643" t="s">
        <v>948</v>
      </c>
      <c r="C1643" t="s">
        <v>920</v>
      </c>
      <c r="D1643" s="1">
        <v>41283</v>
      </c>
      <c r="E1643" s="1">
        <v>41284</v>
      </c>
      <c r="F1643">
        <v>68.98</v>
      </c>
      <c r="H1643" t="s">
        <v>28</v>
      </c>
      <c r="I1643" s="1">
        <v>41283</v>
      </c>
      <c r="J1643">
        <v>0</v>
      </c>
      <c r="K1643" t="s">
        <v>834</v>
      </c>
      <c r="L1643">
        <v>770</v>
      </c>
      <c r="M1643" s="1">
        <v>41254</v>
      </c>
      <c r="N1643" t="s">
        <v>838</v>
      </c>
      <c r="O1643" t="s">
        <v>947</v>
      </c>
      <c r="P1643" t="s">
        <v>949</v>
      </c>
      <c r="Q1643" t="str">
        <f>IF(Table4[[#This Row],[DaysLate]]="","NA",IF(Table4[[#This Row],[DaysLate]]&lt;=0,"On Time",IF(Table4[[#This Row],[DaysLate]]&lt;=30,"1-30 Days",IF(Table4[[#This Row],[DaysLate]]&lt;=60,"30-60 Days",IF(Table4[[#This Row],[DaysLate]]&lt;=90,"60-90 Days","90+ Days")))))</f>
        <v>On Time</v>
      </c>
      <c r="R1643">
        <f>IF(Table4[[#This Row],[DaysLate]]="","",IF(Table4[[#This Row],[DaysLate]]&gt;0,1,0))</f>
        <v>0</v>
      </c>
      <c r="S1643">
        <f>IF(Table4[[#This Row],[DisputedFlag]]="","",IF(Table4[[#This Row],[DisputedFlag]]="Yes",1,0))</f>
        <v>0</v>
      </c>
      <c r="T1643">
        <f>IF(Table4[[#This Row],[PaymentStatus]]="Open",1,0)</f>
        <v>0</v>
      </c>
      <c r="U1643">
        <f>IF(Table4[[#This Row],[InvoiceDate]]&lt;&gt;"",YEAR(Table4[[#This Row],[InvoiceDate]]),"")</f>
        <v>2013</v>
      </c>
    </row>
    <row r="1644" spans="1:21" x14ac:dyDescent="0.4">
      <c r="A1644" t="s">
        <v>1804</v>
      </c>
      <c r="B1644" t="s">
        <v>948</v>
      </c>
      <c r="C1644" t="s">
        <v>833</v>
      </c>
      <c r="D1644" s="1">
        <v>41206</v>
      </c>
      <c r="E1644" s="1">
        <v>41236</v>
      </c>
      <c r="F1644">
        <v>50.7</v>
      </c>
      <c r="H1644" t="s">
        <v>28</v>
      </c>
      <c r="I1644" s="1">
        <v>41206</v>
      </c>
      <c r="J1644">
        <v>0</v>
      </c>
      <c r="K1644" t="s">
        <v>834</v>
      </c>
      <c r="L1644">
        <v>391</v>
      </c>
      <c r="M1644" s="1">
        <v>41429</v>
      </c>
      <c r="N1644" t="s">
        <v>835</v>
      </c>
      <c r="O1644" t="s">
        <v>947</v>
      </c>
      <c r="P1644" t="s">
        <v>949</v>
      </c>
      <c r="Q1644" t="str">
        <f>IF(Table4[[#This Row],[DaysLate]]="","NA",IF(Table4[[#This Row],[DaysLate]]&lt;=0,"On Time",IF(Table4[[#This Row],[DaysLate]]&lt;=30,"1-30 Days",IF(Table4[[#This Row],[DaysLate]]&lt;=60,"30-60 Days",IF(Table4[[#This Row],[DaysLate]]&lt;=90,"60-90 Days","90+ Days")))))</f>
        <v>On Time</v>
      </c>
      <c r="R1644">
        <f>IF(Table4[[#This Row],[DaysLate]]="","",IF(Table4[[#This Row],[DaysLate]]&gt;0,1,0))</f>
        <v>0</v>
      </c>
      <c r="S1644">
        <f>IF(Table4[[#This Row],[DisputedFlag]]="","",IF(Table4[[#This Row],[DisputedFlag]]="Yes",1,0))</f>
        <v>0</v>
      </c>
      <c r="T1644">
        <f>IF(Table4[[#This Row],[PaymentStatus]]="Open",1,0)</f>
        <v>0</v>
      </c>
      <c r="U1644">
        <f>IF(Table4[[#This Row],[InvoiceDate]]&lt;&gt;"",YEAR(Table4[[#This Row],[InvoiceDate]]),"")</f>
        <v>2012</v>
      </c>
    </row>
    <row r="1645" spans="1:21" x14ac:dyDescent="0.4">
      <c r="A1645" t="s">
        <v>1805</v>
      </c>
      <c r="B1645" t="s">
        <v>948</v>
      </c>
      <c r="C1645" t="s">
        <v>902</v>
      </c>
      <c r="D1645" s="1">
        <v>41051</v>
      </c>
      <c r="E1645" s="1">
        <v>41081</v>
      </c>
      <c r="F1645">
        <v>87.82</v>
      </c>
      <c r="H1645" t="s">
        <v>28</v>
      </c>
      <c r="I1645" s="1">
        <v>41051</v>
      </c>
      <c r="J1645">
        <v>0</v>
      </c>
      <c r="K1645" t="s">
        <v>834</v>
      </c>
      <c r="L1645">
        <v>406</v>
      </c>
      <c r="M1645" s="1">
        <v>41005</v>
      </c>
      <c r="N1645" t="s">
        <v>835</v>
      </c>
      <c r="O1645" t="s">
        <v>947</v>
      </c>
      <c r="P1645" t="s">
        <v>949</v>
      </c>
      <c r="Q1645" t="str">
        <f>IF(Table4[[#This Row],[DaysLate]]="","NA",IF(Table4[[#This Row],[DaysLate]]&lt;=0,"On Time",IF(Table4[[#This Row],[DaysLate]]&lt;=30,"1-30 Days",IF(Table4[[#This Row],[DaysLate]]&lt;=60,"30-60 Days",IF(Table4[[#This Row],[DaysLate]]&lt;=90,"60-90 Days","90+ Days")))))</f>
        <v>On Time</v>
      </c>
      <c r="R1645">
        <f>IF(Table4[[#This Row],[DaysLate]]="","",IF(Table4[[#This Row],[DaysLate]]&gt;0,1,0))</f>
        <v>0</v>
      </c>
      <c r="S1645">
        <f>IF(Table4[[#This Row],[DisputedFlag]]="","",IF(Table4[[#This Row],[DisputedFlag]]="Yes",1,0))</f>
        <v>0</v>
      </c>
      <c r="T1645">
        <f>IF(Table4[[#This Row],[PaymentStatus]]="Open",1,0)</f>
        <v>0</v>
      </c>
      <c r="U1645">
        <f>IF(Table4[[#This Row],[InvoiceDate]]&lt;&gt;"",YEAR(Table4[[#This Row],[InvoiceDate]]),"")</f>
        <v>2012</v>
      </c>
    </row>
    <row r="1646" spans="1:21" x14ac:dyDescent="0.4">
      <c r="A1646" t="s">
        <v>1806</v>
      </c>
      <c r="B1646" t="s">
        <v>948</v>
      </c>
      <c r="C1646" t="s">
        <v>934</v>
      </c>
      <c r="D1646" s="1">
        <v>41550</v>
      </c>
      <c r="E1646" s="1">
        <v>41521</v>
      </c>
      <c r="F1646">
        <v>62.24</v>
      </c>
      <c r="H1646" t="s">
        <v>28</v>
      </c>
      <c r="I1646" s="1">
        <v>41550</v>
      </c>
      <c r="J1646">
        <v>0</v>
      </c>
      <c r="K1646" t="s">
        <v>834</v>
      </c>
      <c r="L1646">
        <v>391</v>
      </c>
      <c r="M1646" s="1">
        <v>41598</v>
      </c>
      <c r="N1646" t="s">
        <v>835</v>
      </c>
      <c r="O1646" t="s">
        <v>947</v>
      </c>
      <c r="P1646" t="s">
        <v>949</v>
      </c>
      <c r="Q1646" t="str">
        <f>IF(Table4[[#This Row],[DaysLate]]="","NA",IF(Table4[[#This Row],[DaysLate]]&lt;=0,"On Time",IF(Table4[[#This Row],[DaysLate]]&lt;=30,"1-30 Days",IF(Table4[[#This Row],[DaysLate]]&lt;=60,"30-60 Days",IF(Table4[[#This Row],[DaysLate]]&lt;=90,"60-90 Days","90+ Days")))))</f>
        <v>On Time</v>
      </c>
      <c r="R1646">
        <f>IF(Table4[[#This Row],[DaysLate]]="","",IF(Table4[[#This Row],[DaysLate]]&gt;0,1,0))</f>
        <v>0</v>
      </c>
      <c r="S1646">
        <f>IF(Table4[[#This Row],[DisputedFlag]]="","",IF(Table4[[#This Row],[DisputedFlag]]="Yes",1,0))</f>
        <v>0</v>
      </c>
      <c r="T1646">
        <f>IF(Table4[[#This Row],[PaymentStatus]]="Open",1,0)</f>
        <v>0</v>
      </c>
      <c r="U1646">
        <f>IF(Table4[[#This Row],[InvoiceDate]]&lt;&gt;"",YEAR(Table4[[#This Row],[InvoiceDate]]),"")</f>
        <v>2013</v>
      </c>
    </row>
    <row r="1647" spans="1:21" x14ac:dyDescent="0.4">
      <c r="A1647" t="s">
        <v>1807</v>
      </c>
      <c r="B1647" t="s">
        <v>948</v>
      </c>
      <c r="C1647" t="s">
        <v>859</v>
      </c>
      <c r="D1647" s="1">
        <v>41365</v>
      </c>
      <c r="E1647" s="1">
        <v>41335</v>
      </c>
      <c r="F1647">
        <v>58.03</v>
      </c>
      <c r="H1647" t="s">
        <v>28</v>
      </c>
      <c r="I1647" s="1">
        <v>41365</v>
      </c>
      <c r="J1647">
        <v>0</v>
      </c>
      <c r="K1647" t="s">
        <v>834</v>
      </c>
      <c r="L1647">
        <v>391</v>
      </c>
      <c r="M1647" s="1">
        <v>40971</v>
      </c>
      <c r="N1647" t="s">
        <v>838</v>
      </c>
      <c r="O1647" t="s">
        <v>947</v>
      </c>
      <c r="P1647" t="s">
        <v>949</v>
      </c>
      <c r="Q1647" t="str">
        <f>IF(Table4[[#This Row],[DaysLate]]="","NA",IF(Table4[[#This Row],[DaysLate]]&lt;=0,"On Time",IF(Table4[[#This Row],[DaysLate]]&lt;=30,"1-30 Days",IF(Table4[[#This Row],[DaysLate]]&lt;=60,"30-60 Days",IF(Table4[[#This Row],[DaysLate]]&lt;=90,"60-90 Days","90+ Days")))))</f>
        <v>On Time</v>
      </c>
      <c r="R1647">
        <f>IF(Table4[[#This Row],[DaysLate]]="","",IF(Table4[[#This Row],[DaysLate]]&gt;0,1,0))</f>
        <v>0</v>
      </c>
      <c r="S1647">
        <f>IF(Table4[[#This Row],[DisputedFlag]]="","",IF(Table4[[#This Row],[DisputedFlag]]="Yes",1,0))</f>
        <v>0</v>
      </c>
      <c r="T1647">
        <f>IF(Table4[[#This Row],[PaymentStatus]]="Open",1,0)</f>
        <v>0</v>
      </c>
      <c r="U1647">
        <f>IF(Table4[[#This Row],[InvoiceDate]]&lt;&gt;"",YEAR(Table4[[#This Row],[InvoiceDate]]),"")</f>
        <v>2013</v>
      </c>
    </row>
    <row r="1648" spans="1:21" x14ac:dyDescent="0.4">
      <c r="A1648" t="s">
        <v>1808</v>
      </c>
      <c r="B1648" t="s">
        <v>948</v>
      </c>
      <c r="C1648" t="s">
        <v>902</v>
      </c>
      <c r="D1648" s="1">
        <v>41381</v>
      </c>
      <c r="E1648" s="1">
        <v>41411</v>
      </c>
      <c r="F1648">
        <v>79.260000000000005</v>
      </c>
      <c r="H1648" t="s">
        <v>28</v>
      </c>
      <c r="I1648" s="1">
        <v>41381</v>
      </c>
      <c r="J1648">
        <v>0</v>
      </c>
      <c r="K1648" t="s">
        <v>834</v>
      </c>
      <c r="L1648">
        <v>406</v>
      </c>
      <c r="M1648" s="1">
        <v>41005</v>
      </c>
      <c r="N1648" t="s">
        <v>838</v>
      </c>
      <c r="O1648" t="s">
        <v>947</v>
      </c>
      <c r="P1648" t="s">
        <v>949</v>
      </c>
      <c r="Q1648" t="str">
        <f>IF(Table4[[#This Row],[DaysLate]]="","NA",IF(Table4[[#This Row],[DaysLate]]&lt;=0,"On Time",IF(Table4[[#This Row],[DaysLate]]&lt;=30,"1-30 Days",IF(Table4[[#This Row],[DaysLate]]&lt;=60,"30-60 Days",IF(Table4[[#This Row],[DaysLate]]&lt;=90,"60-90 Days","90+ Days")))))</f>
        <v>On Time</v>
      </c>
      <c r="R1648">
        <f>IF(Table4[[#This Row],[DaysLate]]="","",IF(Table4[[#This Row],[DaysLate]]&gt;0,1,0))</f>
        <v>0</v>
      </c>
      <c r="S1648">
        <f>IF(Table4[[#This Row],[DisputedFlag]]="","",IF(Table4[[#This Row],[DisputedFlag]]="Yes",1,0))</f>
        <v>0</v>
      </c>
      <c r="T1648">
        <f>IF(Table4[[#This Row],[PaymentStatus]]="Open",1,0)</f>
        <v>0</v>
      </c>
      <c r="U1648">
        <f>IF(Table4[[#This Row],[InvoiceDate]]&lt;&gt;"",YEAR(Table4[[#This Row],[InvoiceDate]]),"")</f>
        <v>2013</v>
      </c>
    </row>
    <row r="1649" spans="1:21" x14ac:dyDescent="0.4">
      <c r="A1649" t="s">
        <v>1809</v>
      </c>
      <c r="B1649" t="s">
        <v>948</v>
      </c>
      <c r="C1649" t="s">
        <v>929</v>
      </c>
      <c r="D1649" s="1">
        <v>41591</v>
      </c>
      <c r="E1649" s="1">
        <v>41621</v>
      </c>
      <c r="F1649">
        <v>23.63</v>
      </c>
      <c r="H1649" t="s">
        <v>28</v>
      </c>
      <c r="I1649" s="1">
        <v>41591</v>
      </c>
      <c r="J1649">
        <v>0</v>
      </c>
      <c r="K1649" t="s">
        <v>834</v>
      </c>
      <c r="L1649">
        <v>897</v>
      </c>
      <c r="M1649" s="1">
        <v>41579</v>
      </c>
      <c r="N1649" t="s">
        <v>838</v>
      </c>
      <c r="O1649" t="s">
        <v>947</v>
      </c>
      <c r="P1649" t="s">
        <v>949</v>
      </c>
      <c r="Q1649" t="str">
        <f>IF(Table4[[#This Row],[DaysLate]]="","NA",IF(Table4[[#This Row],[DaysLate]]&lt;=0,"On Time",IF(Table4[[#This Row],[DaysLate]]&lt;=30,"1-30 Days",IF(Table4[[#This Row],[DaysLate]]&lt;=60,"30-60 Days",IF(Table4[[#This Row],[DaysLate]]&lt;=90,"60-90 Days","90+ Days")))))</f>
        <v>On Time</v>
      </c>
      <c r="R1649">
        <f>IF(Table4[[#This Row],[DaysLate]]="","",IF(Table4[[#This Row],[DaysLate]]&gt;0,1,0))</f>
        <v>0</v>
      </c>
      <c r="S1649">
        <f>IF(Table4[[#This Row],[DisputedFlag]]="","",IF(Table4[[#This Row],[DisputedFlag]]="Yes",1,0))</f>
        <v>0</v>
      </c>
      <c r="T1649">
        <f>IF(Table4[[#This Row],[PaymentStatus]]="Open",1,0)</f>
        <v>0</v>
      </c>
      <c r="U1649">
        <f>IF(Table4[[#This Row],[InvoiceDate]]&lt;&gt;"",YEAR(Table4[[#This Row],[InvoiceDate]]),"")</f>
        <v>2013</v>
      </c>
    </row>
    <row r="1650" spans="1:21" x14ac:dyDescent="0.4">
      <c r="A1650" t="s">
        <v>1810</v>
      </c>
      <c r="B1650" t="s">
        <v>948</v>
      </c>
      <c r="C1650" t="s">
        <v>844</v>
      </c>
      <c r="D1650" s="1">
        <v>41438</v>
      </c>
      <c r="E1650" s="1">
        <v>41468</v>
      </c>
      <c r="F1650">
        <v>50.47</v>
      </c>
      <c r="H1650" t="s">
        <v>28</v>
      </c>
      <c r="I1650" s="1">
        <v>41438</v>
      </c>
      <c r="J1650">
        <v>5</v>
      </c>
      <c r="K1650" t="s">
        <v>834</v>
      </c>
      <c r="L1650">
        <v>770</v>
      </c>
      <c r="M1650" s="1">
        <v>41452</v>
      </c>
      <c r="N1650" t="s">
        <v>835</v>
      </c>
      <c r="O1650" t="s">
        <v>947</v>
      </c>
      <c r="P1650" t="s">
        <v>949</v>
      </c>
      <c r="Q1650" t="str">
        <f>IF(Table4[[#This Row],[DaysLate]]="","NA",IF(Table4[[#This Row],[DaysLate]]&lt;=0,"On Time",IF(Table4[[#This Row],[DaysLate]]&lt;=30,"1-30 Days",IF(Table4[[#This Row],[DaysLate]]&lt;=60,"30-60 Days",IF(Table4[[#This Row],[DaysLate]]&lt;=90,"60-90 Days","90+ Days")))))</f>
        <v>1-30 Days</v>
      </c>
      <c r="R1650">
        <f>IF(Table4[[#This Row],[DaysLate]]="","",IF(Table4[[#This Row],[DaysLate]]&gt;0,1,0))</f>
        <v>1</v>
      </c>
      <c r="S1650">
        <f>IF(Table4[[#This Row],[DisputedFlag]]="","",IF(Table4[[#This Row],[DisputedFlag]]="Yes",1,0))</f>
        <v>0</v>
      </c>
      <c r="T1650">
        <f>IF(Table4[[#This Row],[PaymentStatus]]="Open",1,0)</f>
        <v>0</v>
      </c>
      <c r="U1650">
        <f>IF(Table4[[#This Row],[InvoiceDate]]&lt;&gt;"",YEAR(Table4[[#This Row],[InvoiceDate]]),"")</f>
        <v>2013</v>
      </c>
    </row>
    <row r="1651" spans="1:21" x14ac:dyDescent="0.4">
      <c r="A1651" t="s">
        <v>1811</v>
      </c>
      <c r="B1651" t="s">
        <v>948</v>
      </c>
      <c r="C1651" t="s">
        <v>839</v>
      </c>
      <c r="D1651" s="1">
        <v>41241</v>
      </c>
      <c r="E1651" s="1">
        <v>41271</v>
      </c>
      <c r="F1651">
        <v>75.819999999999993</v>
      </c>
      <c r="H1651" t="s">
        <v>28</v>
      </c>
      <c r="I1651" s="1">
        <v>41241</v>
      </c>
      <c r="J1651">
        <v>0</v>
      </c>
      <c r="K1651" t="s">
        <v>834</v>
      </c>
      <c r="L1651">
        <v>391</v>
      </c>
      <c r="M1651" s="1">
        <v>40934</v>
      </c>
      <c r="N1651" t="s">
        <v>838</v>
      </c>
      <c r="O1651" t="s">
        <v>947</v>
      </c>
      <c r="P1651" t="s">
        <v>949</v>
      </c>
      <c r="Q1651" t="str">
        <f>IF(Table4[[#This Row],[DaysLate]]="","NA",IF(Table4[[#This Row],[DaysLate]]&lt;=0,"On Time",IF(Table4[[#This Row],[DaysLate]]&lt;=30,"1-30 Days",IF(Table4[[#This Row],[DaysLate]]&lt;=60,"30-60 Days",IF(Table4[[#This Row],[DaysLate]]&lt;=90,"60-90 Days","90+ Days")))))</f>
        <v>On Time</v>
      </c>
      <c r="R1651">
        <f>IF(Table4[[#This Row],[DaysLate]]="","",IF(Table4[[#This Row],[DaysLate]]&gt;0,1,0))</f>
        <v>0</v>
      </c>
      <c r="S1651">
        <f>IF(Table4[[#This Row],[DisputedFlag]]="","",IF(Table4[[#This Row],[DisputedFlag]]="Yes",1,0))</f>
        <v>0</v>
      </c>
      <c r="T1651">
        <f>IF(Table4[[#This Row],[PaymentStatus]]="Open",1,0)</f>
        <v>0</v>
      </c>
      <c r="U1651">
        <f>IF(Table4[[#This Row],[InvoiceDate]]&lt;&gt;"",YEAR(Table4[[#This Row],[InvoiceDate]]),"")</f>
        <v>2012</v>
      </c>
    </row>
    <row r="1652" spans="1:21" x14ac:dyDescent="0.4">
      <c r="A1652" t="s">
        <v>1812</v>
      </c>
      <c r="B1652" t="s">
        <v>948</v>
      </c>
      <c r="C1652" t="s">
        <v>867</v>
      </c>
      <c r="D1652" s="1">
        <v>41028</v>
      </c>
      <c r="E1652" s="1">
        <v>41058</v>
      </c>
      <c r="F1652">
        <v>52.26</v>
      </c>
      <c r="H1652" t="s">
        <v>28</v>
      </c>
      <c r="I1652" s="1">
        <v>41028</v>
      </c>
      <c r="J1652">
        <v>8</v>
      </c>
      <c r="K1652" t="s">
        <v>834</v>
      </c>
      <c r="L1652">
        <v>770</v>
      </c>
      <c r="M1652" s="1">
        <v>41491</v>
      </c>
      <c r="N1652" t="s">
        <v>835</v>
      </c>
      <c r="O1652" t="s">
        <v>947</v>
      </c>
      <c r="P1652" t="s">
        <v>949</v>
      </c>
      <c r="Q1652" t="str">
        <f>IF(Table4[[#This Row],[DaysLate]]="","NA",IF(Table4[[#This Row],[DaysLate]]&lt;=0,"On Time",IF(Table4[[#This Row],[DaysLate]]&lt;=30,"1-30 Days",IF(Table4[[#This Row],[DaysLate]]&lt;=60,"30-60 Days",IF(Table4[[#This Row],[DaysLate]]&lt;=90,"60-90 Days","90+ Days")))))</f>
        <v>1-30 Days</v>
      </c>
      <c r="R1652">
        <f>IF(Table4[[#This Row],[DaysLate]]="","",IF(Table4[[#This Row],[DaysLate]]&gt;0,1,0))</f>
        <v>1</v>
      </c>
      <c r="S1652">
        <f>IF(Table4[[#This Row],[DisputedFlag]]="","",IF(Table4[[#This Row],[DisputedFlag]]="Yes",1,0))</f>
        <v>0</v>
      </c>
      <c r="T1652">
        <f>IF(Table4[[#This Row],[PaymentStatus]]="Open",1,0)</f>
        <v>0</v>
      </c>
      <c r="U1652">
        <f>IF(Table4[[#This Row],[InvoiceDate]]&lt;&gt;"",YEAR(Table4[[#This Row],[InvoiceDate]]),"")</f>
        <v>2012</v>
      </c>
    </row>
    <row r="1653" spans="1:21" x14ac:dyDescent="0.4">
      <c r="A1653" t="s">
        <v>1813</v>
      </c>
      <c r="B1653" t="s">
        <v>948</v>
      </c>
      <c r="C1653" t="s">
        <v>898</v>
      </c>
      <c r="D1653" s="1">
        <v>41517</v>
      </c>
      <c r="E1653" s="1">
        <v>41547</v>
      </c>
      <c r="F1653">
        <v>66.010000000000005</v>
      </c>
      <c r="H1653" t="s">
        <v>28</v>
      </c>
      <c r="I1653" s="1">
        <v>41517</v>
      </c>
      <c r="J1653">
        <v>0</v>
      </c>
      <c r="K1653" t="s">
        <v>834</v>
      </c>
      <c r="L1653">
        <v>391</v>
      </c>
      <c r="M1653" s="1">
        <v>41150</v>
      </c>
      <c r="N1653" t="s">
        <v>838</v>
      </c>
      <c r="O1653" t="s">
        <v>947</v>
      </c>
      <c r="P1653" t="s">
        <v>949</v>
      </c>
      <c r="Q1653" t="str">
        <f>IF(Table4[[#This Row],[DaysLate]]="","NA",IF(Table4[[#This Row],[DaysLate]]&lt;=0,"On Time",IF(Table4[[#This Row],[DaysLate]]&lt;=30,"1-30 Days",IF(Table4[[#This Row],[DaysLate]]&lt;=60,"30-60 Days",IF(Table4[[#This Row],[DaysLate]]&lt;=90,"60-90 Days","90+ Days")))))</f>
        <v>On Time</v>
      </c>
      <c r="R1653">
        <f>IF(Table4[[#This Row],[DaysLate]]="","",IF(Table4[[#This Row],[DaysLate]]&gt;0,1,0))</f>
        <v>0</v>
      </c>
      <c r="S1653">
        <f>IF(Table4[[#This Row],[DisputedFlag]]="","",IF(Table4[[#This Row],[DisputedFlag]]="Yes",1,0))</f>
        <v>0</v>
      </c>
      <c r="T1653">
        <f>IF(Table4[[#This Row],[PaymentStatus]]="Open",1,0)</f>
        <v>0</v>
      </c>
      <c r="U1653">
        <f>IF(Table4[[#This Row],[InvoiceDate]]&lt;&gt;"",YEAR(Table4[[#This Row],[InvoiceDate]]),"")</f>
        <v>2013</v>
      </c>
    </row>
    <row r="1654" spans="1:21" x14ac:dyDescent="0.4">
      <c r="A1654" t="s">
        <v>1814</v>
      </c>
      <c r="B1654" t="s">
        <v>948</v>
      </c>
      <c r="C1654" t="s">
        <v>853</v>
      </c>
      <c r="D1654" s="1">
        <v>41218</v>
      </c>
      <c r="E1654" s="1">
        <v>41188</v>
      </c>
      <c r="F1654">
        <v>84.39</v>
      </c>
      <c r="H1654" t="s">
        <v>28</v>
      </c>
      <c r="I1654" s="1">
        <v>41218</v>
      </c>
      <c r="J1654">
        <v>0</v>
      </c>
      <c r="K1654" t="s">
        <v>837</v>
      </c>
      <c r="L1654">
        <v>818</v>
      </c>
      <c r="M1654" s="1">
        <v>41153</v>
      </c>
      <c r="N1654" t="s">
        <v>838</v>
      </c>
      <c r="O1654" t="s">
        <v>947</v>
      </c>
      <c r="P1654" t="s">
        <v>949</v>
      </c>
      <c r="Q1654" t="str">
        <f>IF(Table4[[#This Row],[DaysLate]]="","NA",IF(Table4[[#This Row],[DaysLate]]&lt;=0,"On Time",IF(Table4[[#This Row],[DaysLate]]&lt;=30,"1-30 Days",IF(Table4[[#This Row],[DaysLate]]&lt;=60,"30-60 Days",IF(Table4[[#This Row],[DaysLate]]&lt;=90,"60-90 Days","90+ Days")))))</f>
        <v>On Time</v>
      </c>
      <c r="R1654">
        <f>IF(Table4[[#This Row],[DaysLate]]="","",IF(Table4[[#This Row],[DaysLate]]&gt;0,1,0))</f>
        <v>0</v>
      </c>
      <c r="S1654">
        <f>IF(Table4[[#This Row],[DisputedFlag]]="","",IF(Table4[[#This Row],[DisputedFlag]]="Yes",1,0))</f>
        <v>1</v>
      </c>
      <c r="T1654">
        <f>IF(Table4[[#This Row],[PaymentStatus]]="Open",1,0)</f>
        <v>0</v>
      </c>
      <c r="U1654">
        <f>IF(Table4[[#This Row],[InvoiceDate]]&lt;&gt;"",YEAR(Table4[[#This Row],[InvoiceDate]]),"")</f>
        <v>2012</v>
      </c>
    </row>
    <row r="1655" spans="1:21" x14ac:dyDescent="0.4">
      <c r="A1655" t="s">
        <v>1815</v>
      </c>
      <c r="B1655" t="s">
        <v>948</v>
      </c>
      <c r="C1655" t="s">
        <v>887</v>
      </c>
      <c r="D1655" s="1">
        <v>41164</v>
      </c>
      <c r="E1655" s="1">
        <v>41487</v>
      </c>
      <c r="F1655">
        <v>81.27</v>
      </c>
      <c r="H1655" t="s">
        <v>28</v>
      </c>
      <c r="I1655" s="1">
        <v>41164</v>
      </c>
      <c r="J1655">
        <v>0</v>
      </c>
      <c r="K1655" t="s">
        <v>834</v>
      </c>
      <c r="L1655">
        <v>406</v>
      </c>
      <c r="M1655" s="1">
        <v>41048</v>
      </c>
      <c r="N1655" t="s">
        <v>838</v>
      </c>
      <c r="O1655" t="s">
        <v>947</v>
      </c>
      <c r="P1655" t="s">
        <v>949</v>
      </c>
      <c r="Q1655" t="str">
        <f>IF(Table4[[#This Row],[DaysLate]]="","NA",IF(Table4[[#This Row],[DaysLate]]&lt;=0,"On Time",IF(Table4[[#This Row],[DaysLate]]&lt;=30,"1-30 Days",IF(Table4[[#This Row],[DaysLate]]&lt;=60,"30-60 Days",IF(Table4[[#This Row],[DaysLate]]&lt;=90,"60-90 Days","90+ Days")))))</f>
        <v>On Time</v>
      </c>
      <c r="R1655">
        <f>IF(Table4[[#This Row],[DaysLate]]="","",IF(Table4[[#This Row],[DaysLate]]&gt;0,1,0))</f>
        <v>0</v>
      </c>
      <c r="S1655">
        <f>IF(Table4[[#This Row],[DisputedFlag]]="","",IF(Table4[[#This Row],[DisputedFlag]]="Yes",1,0))</f>
        <v>0</v>
      </c>
      <c r="T1655">
        <f>IF(Table4[[#This Row],[PaymentStatus]]="Open",1,0)</f>
        <v>0</v>
      </c>
      <c r="U1655">
        <f>IF(Table4[[#This Row],[InvoiceDate]]&lt;&gt;"",YEAR(Table4[[#This Row],[InvoiceDate]]),"")</f>
        <v>2012</v>
      </c>
    </row>
    <row r="1656" spans="1:21" x14ac:dyDescent="0.4">
      <c r="A1656" t="s">
        <v>1816</v>
      </c>
      <c r="B1656" t="s">
        <v>948</v>
      </c>
      <c r="C1656" t="s">
        <v>864</v>
      </c>
      <c r="D1656" s="1">
        <v>41253</v>
      </c>
      <c r="E1656" s="1">
        <v>41224</v>
      </c>
      <c r="F1656">
        <v>88.47</v>
      </c>
      <c r="H1656" t="s">
        <v>28</v>
      </c>
      <c r="I1656" s="1">
        <v>41253</v>
      </c>
      <c r="J1656">
        <v>0</v>
      </c>
      <c r="K1656" t="s">
        <v>834</v>
      </c>
      <c r="L1656">
        <v>391</v>
      </c>
      <c r="M1656" s="1">
        <v>41548</v>
      </c>
      <c r="N1656" t="s">
        <v>835</v>
      </c>
      <c r="O1656" t="s">
        <v>947</v>
      </c>
      <c r="P1656" t="s">
        <v>949</v>
      </c>
      <c r="Q1656" t="str">
        <f>IF(Table4[[#This Row],[DaysLate]]="","NA",IF(Table4[[#This Row],[DaysLate]]&lt;=0,"On Time",IF(Table4[[#This Row],[DaysLate]]&lt;=30,"1-30 Days",IF(Table4[[#This Row],[DaysLate]]&lt;=60,"30-60 Days",IF(Table4[[#This Row],[DaysLate]]&lt;=90,"60-90 Days","90+ Days")))))</f>
        <v>On Time</v>
      </c>
      <c r="R1656">
        <f>IF(Table4[[#This Row],[DaysLate]]="","",IF(Table4[[#This Row],[DaysLate]]&gt;0,1,0))</f>
        <v>0</v>
      </c>
      <c r="S1656">
        <f>IF(Table4[[#This Row],[DisputedFlag]]="","",IF(Table4[[#This Row],[DisputedFlag]]="Yes",1,0))</f>
        <v>0</v>
      </c>
      <c r="T1656">
        <f>IF(Table4[[#This Row],[PaymentStatus]]="Open",1,0)</f>
        <v>0</v>
      </c>
      <c r="U1656">
        <f>IF(Table4[[#This Row],[InvoiceDate]]&lt;&gt;"",YEAR(Table4[[#This Row],[InvoiceDate]]),"")</f>
        <v>2012</v>
      </c>
    </row>
    <row r="1657" spans="1:21" x14ac:dyDescent="0.4">
      <c r="A1657" t="s">
        <v>1817</v>
      </c>
      <c r="B1657" t="s">
        <v>948</v>
      </c>
      <c r="C1657" t="s">
        <v>857</v>
      </c>
      <c r="D1657" s="1">
        <v>41377</v>
      </c>
      <c r="E1657" s="1">
        <v>41407</v>
      </c>
      <c r="F1657">
        <v>38.6</v>
      </c>
      <c r="H1657" t="s">
        <v>28</v>
      </c>
      <c r="I1657" s="1">
        <v>41377</v>
      </c>
      <c r="J1657">
        <v>0</v>
      </c>
      <c r="K1657" t="s">
        <v>834</v>
      </c>
      <c r="L1657">
        <v>818</v>
      </c>
      <c r="M1657" s="1">
        <v>41283</v>
      </c>
      <c r="N1657" t="s">
        <v>835</v>
      </c>
      <c r="O1657" t="s">
        <v>947</v>
      </c>
      <c r="P1657" t="s">
        <v>949</v>
      </c>
      <c r="Q1657" t="str">
        <f>IF(Table4[[#This Row],[DaysLate]]="","NA",IF(Table4[[#This Row],[DaysLate]]&lt;=0,"On Time",IF(Table4[[#This Row],[DaysLate]]&lt;=30,"1-30 Days",IF(Table4[[#This Row],[DaysLate]]&lt;=60,"30-60 Days",IF(Table4[[#This Row],[DaysLate]]&lt;=90,"60-90 Days","90+ Days")))))</f>
        <v>On Time</v>
      </c>
      <c r="R1657">
        <f>IF(Table4[[#This Row],[DaysLate]]="","",IF(Table4[[#This Row],[DaysLate]]&gt;0,1,0))</f>
        <v>0</v>
      </c>
      <c r="S1657">
        <f>IF(Table4[[#This Row],[DisputedFlag]]="","",IF(Table4[[#This Row],[DisputedFlag]]="Yes",1,0))</f>
        <v>0</v>
      </c>
      <c r="T1657">
        <f>IF(Table4[[#This Row],[PaymentStatus]]="Open",1,0)</f>
        <v>0</v>
      </c>
      <c r="U1657">
        <f>IF(Table4[[#This Row],[InvoiceDate]]&lt;&gt;"",YEAR(Table4[[#This Row],[InvoiceDate]]),"")</f>
        <v>2013</v>
      </c>
    </row>
    <row r="1658" spans="1:21" x14ac:dyDescent="0.4">
      <c r="A1658" t="s">
        <v>1818</v>
      </c>
      <c r="B1658" t="s">
        <v>948</v>
      </c>
      <c r="C1658" t="s">
        <v>913</v>
      </c>
      <c r="D1658" s="1">
        <v>41057</v>
      </c>
      <c r="E1658" s="1">
        <v>41087</v>
      </c>
      <c r="F1658">
        <v>87.48</v>
      </c>
      <c r="H1658" t="s">
        <v>28</v>
      </c>
      <c r="I1658" s="1">
        <v>41057</v>
      </c>
      <c r="J1658">
        <v>6</v>
      </c>
      <c r="K1658" t="s">
        <v>837</v>
      </c>
      <c r="L1658">
        <v>818</v>
      </c>
      <c r="M1658" s="1">
        <v>41470</v>
      </c>
      <c r="N1658" t="s">
        <v>835</v>
      </c>
      <c r="O1658" t="s">
        <v>947</v>
      </c>
      <c r="P1658" t="s">
        <v>949</v>
      </c>
      <c r="Q1658" t="str">
        <f>IF(Table4[[#This Row],[DaysLate]]="","NA",IF(Table4[[#This Row],[DaysLate]]&lt;=0,"On Time",IF(Table4[[#This Row],[DaysLate]]&lt;=30,"1-30 Days",IF(Table4[[#This Row],[DaysLate]]&lt;=60,"30-60 Days",IF(Table4[[#This Row],[DaysLate]]&lt;=90,"60-90 Days","90+ Days")))))</f>
        <v>1-30 Days</v>
      </c>
      <c r="R1658">
        <f>IF(Table4[[#This Row],[DaysLate]]="","",IF(Table4[[#This Row],[DaysLate]]&gt;0,1,0))</f>
        <v>1</v>
      </c>
      <c r="S1658">
        <f>IF(Table4[[#This Row],[DisputedFlag]]="","",IF(Table4[[#This Row],[DisputedFlag]]="Yes",1,0))</f>
        <v>1</v>
      </c>
      <c r="T1658">
        <f>IF(Table4[[#This Row],[PaymentStatus]]="Open",1,0)</f>
        <v>0</v>
      </c>
      <c r="U1658">
        <f>IF(Table4[[#This Row],[InvoiceDate]]&lt;&gt;"",YEAR(Table4[[#This Row],[InvoiceDate]]),"")</f>
        <v>2012</v>
      </c>
    </row>
    <row r="1659" spans="1:21" x14ac:dyDescent="0.4">
      <c r="A1659" t="s">
        <v>1819</v>
      </c>
      <c r="B1659" t="s">
        <v>948</v>
      </c>
      <c r="C1659" t="s">
        <v>879</v>
      </c>
      <c r="D1659" s="1">
        <v>41217</v>
      </c>
      <c r="E1659" s="1">
        <v>41218</v>
      </c>
      <c r="F1659">
        <v>40.03</v>
      </c>
      <c r="H1659" t="s">
        <v>28</v>
      </c>
      <c r="I1659" s="1">
        <v>41217</v>
      </c>
      <c r="J1659">
        <v>0</v>
      </c>
      <c r="K1659" t="s">
        <v>837</v>
      </c>
      <c r="L1659">
        <v>406</v>
      </c>
      <c r="M1659" s="1">
        <v>40985</v>
      </c>
      <c r="N1659" t="s">
        <v>838</v>
      </c>
      <c r="O1659" t="s">
        <v>947</v>
      </c>
      <c r="P1659" t="s">
        <v>949</v>
      </c>
      <c r="Q1659" t="str">
        <f>IF(Table4[[#This Row],[DaysLate]]="","NA",IF(Table4[[#This Row],[DaysLate]]&lt;=0,"On Time",IF(Table4[[#This Row],[DaysLate]]&lt;=30,"1-30 Days",IF(Table4[[#This Row],[DaysLate]]&lt;=60,"30-60 Days",IF(Table4[[#This Row],[DaysLate]]&lt;=90,"60-90 Days","90+ Days")))))</f>
        <v>On Time</v>
      </c>
      <c r="R1659">
        <f>IF(Table4[[#This Row],[DaysLate]]="","",IF(Table4[[#This Row],[DaysLate]]&gt;0,1,0))</f>
        <v>0</v>
      </c>
      <c r="S1659">
        <f>IF(Table4[[#This Row],[DisputedFlag]]="","",IF(Table4[[#This Row],[DisputedFlag]]="Yes",1,0))</f>
        <v>1</v>
      </c>
      <c r="T1659">
        <f>IF(Table4[[#This Row],[PaymentStatus]]="Open",1,0)</f>
        <v>0</v>
      </c>
      <c r="U1659">
        <f>IF(Table4[[#This Row],[InvoiceDate]]&lt;&gt;"",YEAR(Table4[[#This Row],[InvoiceDate]]),"")</f>
        <v>2012</v>
      </c>
    </row>
    <row r="1660" spans="1:21" x14ac:dyDescent="0.4">
      <c r="A1660" t="s">
        <v>1820</v>
      </c>
      <c r="B1660" t="s">
        <v>948</v>
      </c>
      <c r="C1660" t="s">
        <v>888</v>
      </c>
      <c r="D1660" s="1">
        <v>41522</v>
      </c>
      <c r="E1660" s="1">
        <v>41492</v>
      </c>
      <c r="F1660">
        <v>58.83</v>
      </c>
      <c r="H1660" t="s">
        <v>28</v>
      </c>
      <c r="I1660" s="1">
        <v>41522</v>
      </c>
      <c r="J1660">
        <v>3</v>
      </c>
      <c r="K1660" t="s">
        <v>834</v>
      </c>
      <c r="L1660">
        <v>770</v>
      </c>
      <c r="M1660" s="1">
        <v>40986</v>
      </c>
      <c r="N1660" t="s">
        <v>838</v>
      </c>
      <c r="O1660" t="s">
        <v>947</v>
      </c>
      <c r="P1660" t="s">
        <v>949</v>
      </c>
      <c r="Q1660" t="str">
        <f>IF(Table4[[#This Row],[DaysLate]]="","NA",IF(Table4[[#This Row],[DaysLate]]&lt;=0,"On Time",IF(Table4[[#This Row],[DaysLate]]&lt;=30,"1-30 Days",IF(Table4[[#This Row],[DaysLate]]&lt;=60,"30-60 Days",IF(Table4[[#This Row],[DaysLate]]&lt;=90,"60-90 Days","90+ Days")))))</f>
        <v>1-30 Days</v>
      </c>
      <c r="R1660">
        <f>IF(Table4[[#This Row],[DaysLate]]="","",IF(Table4[[#This Row],[DaysLate]]&gt;0,1,0))</f>
        <v>1</v>
      </c>
      <c r="S1660">
        <f>IF(Table4[[#This Row],[DisputedFlag]]="","",IF(Table4[[#This Row],[DisputedFlag]]="Yes",1,0))</f>
        <v>0</v>
      </c>
      <c r="T1660">
        <f>IF(Table4[[#This Row],[PaymentStatus]]="Open",1,0)</f>
        <v>0</v>
      </c>
      <c r="U1660">
        <f>IF(Table4[[#This Row],[InvoiceDate]]&lt;&gt;"",YEAR(Table4[[#This Row],[InvoiceDate]]),"")</f>
        <v>2013</v>
      </c>
    </row>
    <row r="1661" spans="1:21" x14ac:dyDescent="0.4">
      <c r="A1661" t="s">
        <v>1821</v>
      </c>
      <c r="B1661" t="s">
        <v>948</v>
      </c>
      <c r="C1661" t="s">
        <v>884</v>
      </c>
      <c r="D1661" s="1">
        <v>41144</v>
      </c>
      <c r="E1661" s="1">
        <v>41174</v>
      </c>
      <c r="F1661">
        <v>63.12</v>
      </c>
      <c r="H1661" t="s">
        <v>28</v>
      </c>
      <c r="I1661" s="1">
        <v>41144</v>
      </c>
      <c r="J1661">
        <v>0</v>
      </c>
      <c r="K1661" t="s">
        <v>834</v>
      </c>
      <c r="L1661">
        <v>406</v>
      </c>
      <c r="M1661" s="1">
        <v>41145</v>
      </c>
      <c r="N1661" t="s">
        <v>835</v>
      </c>
      <c r="O1661" t="s">
        <v>947</v>
      </c>
      <c r="P1661" t="s">
        <v>949</v>
      </c>
      <c r="Q1661" t="str">
        <f>IF(Table4[[#This Row],[DaysLate]]="","NA",IF(Table4[[#This Row],[DaysLate]]&lt;=0,"On Time",IF(Table4[[#This Row],[DaysLate]]&lt;=30,"1-30 Days",IF(Table4[[#This Row],[DaysLate]]&lt;=60,"30-60 Days",IF(Table4[[#This Row],[DaysLate]]&lt;=90,"60-90 Days","90+ Days")))))</f>
        <v>On Time</v>
      </c>
      <c r="R1661">
        <f>IF(Table4[[#This Row],[DaysLate]]="","",IF(Table4[[#This Row],[DaysLate]]&gt;0,1,0))</f>
        <v>0</v>
      </c>
      <c r="S1661">
        <f>IF(Table4[[#This Row],[DisputedFlag]]="","",IF(Table4[[#This Row],[DisputedFlag]]="Yes",1,0))</f>
        <v>0</v>
      </c>
      <c r="T1661">
        <f>IF(Table4[[#This Row],[PaymentStatus]]="Open",1,0)</f>
        <v>0</v>
      </c>
      <c r="U1661">
        <f>IF(Table4[[#This Row],[InvoiceDate]]&lt;&gt;"",YEAR(Table4[[#This Row],[InvoiceDate]]),"")</f>
        <v>2012</v>
      </c>
    </row>
    <row r="1662" spans="1:21" x14ac:dyDescent="0.4">
      <c r="A1662" t="s">
        <v>1822</v>
      </c>
      <c r="B1662" t="s">
        <v>948</v>
      </c>
      <c r="C1662" t="s">
        <v>916</v>
      </c>
      <c r="D1662" s="1">
        <v>41514</v>
      </c>
      <c r="E1662" s="1">
        <v>41544</v>
      </c>
      <c r="F1662">
        <v>63.02</v>
      </c>
      <c r="H1662" t="s">
        <v>28</v>
      </c>
      <c r="I1662" s="1">
        <v>41514</v>
      </c>
      <c r="J1662">
        <v>0</v>
      </c>
      <c r="K1662" t="s">
        <v>834</v>
      </c>
      <c r="L1662">
        <v>770</v>
      </c>
      <c r="M1662" s="1">
        <v>41394</v>
      </c>
      <c r="N1662" t="s">
        <v>838</v>
      </c>
      <c r="O1662" t="s">
        <v>947</v>
      </c>
      <c r="P1662" t="s">
        <v>949</v>
      </c>
      <c r="Q1662" t="str">
        <f>IF(Table4[[#This Row],[DaysLate]]="","NA",IF(Table4[[#This Row],[DaysLate]]&lt;=0,"On Time",IF(Table4[[#This Row],[DaysLate]]&lt;=30,"1-30 Days",IF(Table4[[#This Row],[DaysLate]]&lt;=60,"30-60 Days",IF(Table4[[#This Row],[DaysLate]]&lt;=90,"60-90 Days","90+ Days")))))</f>
        <v>On Time</v>
      </c>
      <c r="R1662">
        <f>IF(Table4[[#This Row],[DaysLate]]="","",IF(Table4[[#This Row],[DaysLate]]&gt;0,1,0))</f>
        <v>0</v>
      </c>
      <c r="S1662">
        <f>IF(Table4[[#This Row],[DisputedFlag]]="","",IF(Table4[[#This Row],[DisputedFlag]]="Yes",1,0))</f>
        <v>0</v>
      </c>
      <c r="T1662">
        <f>IF(Table4[[#This Row],[PaymentStatus]]="Open",1,0)</f>
        <v>0</v>
      </c>
      <c r="U1662">
        <f>IF(Table4[[#This Row],[InvoiceDate]]&lt;&gt;"",YEAR(Table4[[#This Row],[InvoiceDate]]),"")</f>
        <v>2013</v>
      </c>
    </row>
    <row r="1663" spans="1:21" x14ac:dyDescent="0.4">
      <c r="A1663" t="s">
        <v>1823</v>
      </c>
      <c r="B1663" t="s">
        <v>948</v>
      </c>
      <c r="C1663" t="s">
        <v>885</v>
      </c>
      <c r="D1663" s="1">
        <v>41408</v>
      </c>
      <c r="E1663" s="1">
        <v>41438</v>
      </c>
      <c r="F1663">
        <v>43.67</v>
      </c>
      <c r="H1663" t="s">
        <v>28</v>
      </c>
      <c r="I1663" s="1">
        <v>41408</v>
      </c>
      <c r="J1663">
        <v>0</v>
      </c>
      <c r="K1663" t="s">
        <v>834</v>
      </c>
      <c r="L1663">
        <v>391</v>
      </c>
      <c r="M1663" s="1">
        <v>41521</v>
      </c>
      <c r="N1663" t="s">
        <v>838</v>
      </c>
      <c r="O1663" t="s">
        <v>947</v>
      </c>
      <c r="P1663" t="s">
        <v>949</v>
      </c>
      <c r="Q1663" t="str">
        <f>IF(Table4[[#This Row],[DaysLate]]="","NA",IF(Table4[[#This Row],[DaysLate]]&lt;=0,"On Time",IF(Table4[[#This Row],[DaysLate]]&lt;=30,"1-30 Days",IF(Table4[[#This Row],[DaysLate]]&lt;=60,"30-60 Days",IF(Table4[[#This Row],[DaysLate]]&lt;=90,"60-90 Days","90+ Days")))))</f>
        <v>On Time</v>
      </c>
      <c r="R1663">
        <f>IF(Table4[[#This Row],[DaysLate]]="","",IF(Table4[[#This Row],[DaysLate]]&gt;0,1,0))</f>
        <v>0</v>
      </c>
      <c r="S1663">
        <f>IF(Table4[[#This Row],[DisputedFlag]]="","",IF(Table4[[#This Row],[DisputedFlag]]="Yes",1,0))</f>
        <v>0</v>
      </c>
      <c r="T1663">
        <f>IF(Table4[[#This Row],[PaymentStatus]]="Open",1,0)</f>
        <v>0</v>
      </c>
      <c r="U1663">
        <f>IF(Table4[[#This Row],[InvoiceDate]]&lt;&gt;"",YEAR(Table4[[#This Row],[InvoiceDate]]),"")</f>
        <v>2013</v>
      </c>
    </row>
    <row r="1664" spans="1:21" x14ac:dyDescent="0.4">
      <c r="A1664" t="s">
        <v>1824</v>
      </c>
      <c r="B1664" t="s">
        <v>948</v>
      </c>
      <c r="C1664" t="s">
        <v>868</v>
      </c>
      <c r="D1664" s="1">
        <v>41525</v>
      </c>
      <c r="E1664" s="1">
        <v>41495</v>
      </c>
      <c r="F1664">
        <v>66.819999999999993</v>
      </c>
      <c r="H1664" t="s">
        <v>28</v>
      </c>
      <c r="I1664" s="1">
        <v>41525</v>
      </c>
      <c r="J1664">
        <v>0</v>
      </c>
      <c r="K1664" t="s">
        <v>834</v>
      </c>
      <c r="L1664">
        <v>391</v>
      </c>
      <c r="M1664" s="1">
        <v>41240</v>
      </c>
      <c r="N1664" t="s">
        <v>838</v>
      </c>
      <c r="O1664" t="s">
        <v>947</v>
      </c>
      <c r="P1664" t="s">
        <v>949</v>
      </c>
      <c r="Q1664" t="str">
        <f>IF(Table4[[#This Row],[DaysLate]]="","NA",IF(Table4[[#This Row],[DaysLate]]&lt;=0,"On Time",IF(Table4[[#This Row],[DaysLate]]&lt;=30,"1-30 Days",IF(Table4[[#This Row],[DaysLate]]&lt;=60,"30-60 Days",IF(Table4[[#This Row],[DaysLate]]&lt;=90,"60-90 Days","90+ Days")))))</f>
        <v>On Time</v>
      </c>
      <c r="R1664">
        <f>IF(Table4[[#This Row],[DaysLate]]="","",IF(Table4[[#This Row],[DaysLate]]&gt;0,1,0))</f>
        <v>0</v>
      </c>
      <c r="S1664">
        <f>IF(Table4[[#This Row],[DisputedFlag]]="","",IF(Table4[[#This Row],[DisputedFlag]]="Yes",1,0))</f>
        <v>0</v>
      </c>
      <c r="T1664">
        <f>IF(Table4[[#This Row],[PaymentStatus]]="Open",1,0)</f>
        <v>0</v>
      </c>
      <c r="U1664">
        <f>IF(Table4[[#This Row],[InvoiceDate]]&lt;&gt;"",YEAR(Table4[[#This Row],[InvoiceDate]]),"")</f>
        <v>2013</v>
      </c>
    </row>
    <row r="1665" spans="1:21" x14ac:dyDescent="0.4">
      <c r="A1665" t="s">
        <v>1825</v>
      </c>
      <c r="B1665" t="s">
        <v>948</v>
      </c>
      <c r="C1665" t="s">
        <v>909</v>
      </c>
      <c r="D1665" s="1">
        <v>41073</v>
      </c>
      <c r="E1665" s="1">
        <v>41103</v>
      </c>
      <c r="F1665">
        <v>38.06</v>
      </c>
      <c r="H1665" t="s">
        <v>28</v>
      </c>
      <c r="I1665" s="1">
        <v>41073</v>
      </c>
      <c r="J1665">
        <v>0</v>
      </c>
      <c r="K1665" t="s">
        <v>834</v>
      </c>
      <c r="L1665">
        <v>897</v>
      </c>
      <c r="M1665" s="1">
        <v>41493</v>
      </c>
      <c r="N1665" t="s">
        <v>835</v>
      </c>
      <c r="O1665" t="s">
        <v>947</v>
      </c>
      <c r="P1665" t="s">
        <v>949</v>
      </c>
      <c r="Q1665" t="str">
        <f>IF(Table4[[#This Row],[DaysLate]]="","NA",IF(Table4[[#This Row],[DaysLate]]&lt;=0,"On Time",IF(Table4[[#This Row],[DaysLate]]&lt;=30,"1-30 Days",IF(Table4[[#This Row],[DaysLate]]&lt;=60,"30-60 Days",IF(Table4[[#This Row],[DaysLate]]&lt;=90,"60-90 Days","90+ Days")))))</f>
        <v>On Time</v>
      </c>
      <c r="R1665">
        <f>IF(Table4[[#This Row],[DaysLate]]="","",IF(Table4[[#This Row],[DaysLate]]&gt;0,1,0))</f>
        <v>0</v>
      </c>
      <c r="S1665">
        <f>IF(Table4[[#This Row],[DisputedFlag]]="","",IF(Table4[[#This Row],[DisputedFlag]]="Yes",1,0))</f>
        <v>0</v>
      </c>
      <c r="T1665">
        <f>IF(Table4[[#This Row],[PaymentStatus]]="Open",1,0)</f>
        <v>0</v>
      </c>
      <c r="U1665">
        <f>IF(Table4[[#This Row],[InvoiceDate]]&lt;&gt;"",YEAR(Table4[[#This Row],[InvoiceDate]]),"")</f>
        <v>2012</v>
      </c>
    </row>
    <row r="1666" spans="1:21" x14ac:dyDescent="0.4">
      <c r="A1666" t="s">
        <v>1826</v>
      </c>
      <c r="B1666" t="s">
        <v>948</v>
      </c>
      <c r="C1666" t="s">
        <v>846</v>
      </c>
      <c r="D1666" s="1">
        <v>41070</v>
      </c>
      <c r="E1666" s="1">
        <v>41040</v>
      </c>
      <c r="F1666">
        <v>47.44</v>
      </c>
      <c r="H1666" t="s">
        <v>28</v>
      </c>
      <c r="I1666" s="1">
        <v>41070</v>
      </c>
      <c r="J1666">
        <v>0</v>
      </c>
      <c r="K1666" t="s">
        <v>834</v>
      </c>
      <c r="L1666">
        <v>897</v>
      </c>
      <c r="M1666" s="1">
        <v>41003</v>
      </c>
      <c r="N1666" t="s">
        <v>838</v>
      </c>
      <c r="O1666" t="s">
        <v>947</v>
      </c>
      <c r="P1666" t="s">
        <v>949</v>
      </c>
      <c r="Q1666" t="str">
        <f>IF(Table4[[#This Row],[DaysLate]]="","NA",IF(Table4[[#This Row],[DaysLate]]&lt;=0,"On Time",IF(Table4[[#This Row],[DaysLate]]&lt;=30,"1-30 Days",IF(Table4[[#This Row],[DaysLate]]&lt;=60,"30-60 Days",IF(Table4[[#This Row],[DaysLate]]&lt;=90,"60-90 Days","90+ Days")))))</f>
        <v>On Time</v>
      </c>
      <c r="R1666">
        <f>IF(Table4[[#This Row],[DaysLate]]="","",IF(Table4[[#This Row],[DaysLate]]&gt;0,1,0))</f>
        <v>0</v>
      </c>
      <c r="S1666">
        <f>IF(Table4[[#This Row],[DisputedFlag]]="","",IF(Table4[[#This Row],[DisputedFlag]]="Yes",1,0))</f>
        <v>0</v>
      </c>
      <c r="T1666">
        <f>IF(Table4[[#This Row],[PaymentStatus]]="Open",1,0)</f>
        <v>0</v>
      </c>
      <c r="U1666">
        <f>IF(Table4[[#This Row],[InvoiceDate]]&lt;&gt;"",YEAR(Table4[[#This Row],[InvoiceDate]]),"")</f>
        <v>2012</v>
      </c>
    </row>
    <row r="1667" spans="1:21" x14ac:dyDescent="0.4">
      <c r="A1667" t="s">
        <v>1827</v>
      </c>
      <c r="B1667" t="s">
        <v>948</v>
      </c>
      <c r="C1667" t="s">
        <v>848</v>
      </c>
      <c r="D1667" s="1">
        <v>41380</v>
      </c>
      <c r="E1667" s="1">
        <v>41410</v>
      </c>
      <c r="F1667">
        <v>88.74</v>
      </c>
      <c r="H1667" t="s">
        <v>28</v>
      </c>
      <c r="I1667" s="1">
        <v>41380</v>
      </c>
      <c r="J1667">
        <v>0</v>
      </c>
      <c r="K1667" t="s">
        <v>837</v>
      </c>
      <c r="L1667">
        <v>406</v>
      </c>
      <c r="M1667" s="1">
        <v>41222</v>
      </c>
      <c r="N1667" t="s">
        <v>838</v>
      </c>
      <c r="O1667" t="s">
        <v>947</v>
      </c>
      <c r="P1667" t="s">
        <v>949</v>
      </c>
      <c r="Q1667" t="str">
        <f>IF(Table4[[#This Row],[DaysLate]]="","NA",IF(Table4[[#This Row],[DaysLate]]&lt;=0,"On Time",IF(Table4[[#This Row],[DaysLate]]&lt;=30,"1-30 Days",IF(Table4[[#This Row],[DaysLate]]&lt;=60,"30-60 Days",IF(Table4[[#This Row],[DaysLate]]&lt;=90,"60-90 Days","90+ Days")))))</f>
        <v>On Time</v>
      </c>
      <c r="R1667">
        <f>IF(Table4[[#This Row],[DaysLate]]="","",IF(Table4[[#This Row],[DaysLate]]&gt;0,1,0))</f>
        <v>0</v>
      </c>
      <c r="S1667">
        <f>IF(Table4[[#This Row],[DisputedFlag]]="","",IF(Table4[[#This Row],[DisputedFlag]]="Yes",1,0))</f>
        <v>1</v>
      </c>
      <c r="T1667">
        <f>IF(Table4[[#This Row],[PaymentStatus]]="Open",1,0)</f>
        <v>0</v>
      </c>
      <c r="U1667">
        <f>IF(Table4[[#This Row],[InvoiceDate]]&lt;&gt;"",YEAR(Table4[[#This Row],[InvoiceDate]]),"")</f>
        <v>2013</v>
      </c>
    </row>
    <row r="1668" spans="1:21" x14ac:dyDescent="0.4">
      <c r="A1668" t="s">
        <v>1828</v>
      </c>
      <c r="B1668" t="s">
        <v>948</v>
      </c>
      <c r="C1668" t="s">
        <v>852</v>
      </c>
      <c r="D1668" s="1">
        <v>40977</v>
      </c>
      <c r="E1668" s="1">
        <v>40978</v>
      </c>
      <c r="F1668">
        <v>64.95</v>
      </c>
      <c r="H1668" t="s">
        <v>28</v>
      </c>
      <c r="I1668" s="1">
        <v>40977</v>
      </c>
      <c r="J1668">
        <v>0</v>
      </c>
      <c r="K1668" t="s">
        <v>834</v>
      </c>
      <c r="L1668">
        <v>391</v>
      </c>
      <c r="M1668" s="1">
        <v>41352</v>
      </c>
      <c r="N1668" t="s">
        <v>835</v>
      </c>
      <c r="O1668" t="s">
        <v>947</v>
      </c>
      <c r="P1668" t="s">
        <v>949</v>
      </c>
      <c r="Q1668" t="str">
        <f>IF(Table4[[#This Row],[DaysLate]]="","NA",IF(Table4[[#This Row],[DaysLate]]&lt;=0,"On Time",IF(Table4[[#This Row],[DaysLate]]&lt;=30,"1-30 Days",IF(Table4[[#This Row],[DaysLate]]&lt;=60,"30-60 Days",IF(Table4[[#This Row],[DaysLate]]&lt;=90,"60-90 Days","90+ Days")))))</f>
        <v>On Time</v>
      </c>
      <c r="R1668">
        <f>IF(Table4[[#This Row],[DaysLate]]="","",IF(Table4[[#This Row],[DaysLate]]&gt;0,1,0))</f>
        <v>0</v>
      </c>
      <c r="S1668">
        <f>IF(Table4[[#This Row],[DisputedFlag]]="","",IF(Table4[[#This Row],[DisputedFlag]]="Yes",1,0))</f>
        <v>0</v>
      </c>
      <c r="T1668">
        <f>IF(Table4[[#This Row],[PaymentStatus]]="Open",1,0)</f>
        <v>0</v>
      </c>
      <c r="U1668">
        <f>IF(Table4[[#This Row],[InvoiceDate]]&lt;&gt;"",YEAR(Table4[[#This Row],[InvoiceDate]]),"")</f>
        <v>2012</v>
      </c>
    </row>
    <row r="1669" spans="1:21" x14ac:dyDescent="0.4">
      <c r="A1669" t="s">
        <v>1829</v>
      </c>
      <c r="B1669" t="s">
        <v>948</v>
      </c>
      <c r="C1669" t="s">
        <v>841</v>
      </c>
      <c r="D1669" s="1">
        <v>41320</v>
      </c>
      <c r="E1669" s="1">
        <v>41350</v>
      </c>
      <c r="F1669">
        <v>65.28</v>
      </c>
      <c r="H1669" t="s">
        <v>28</v>
      </c>
      <c r="I1669" s="1">
        <v>41320</v>
      </c>
      <c r="J1669">
        <v>0</v>
      </c>
      <c r="K1669" t="s">
        <v>834</v>
      </c>
      <c r="L1669">
        <v>818</v>
      </c>
      <c r="M1669" s="1">
        <v>41239</v>
      </c>
      <c r="N1669" t="s">
        <v>838</v>
      </c>
      <c r="O1669" t="s">
        <v>947</v>
      </c>
      <c r="P1669" t="s">
        <v>949</v>
      </c>
      <c r="Q1669" t="str">
        <f>IF(Table4[[#This Row],[DaysLate]]="","NA",IF(Table4[[#This Row],[DaysLate]]&lt;=0,"On Time",IF(Table4[[#This Row],[DaysLate]]&lt;=30,"1-30 Days",IF(Table4[[#This Row],[DaysLate]]&lt;=60,"30-60 Days",IF(Table4[[#This Row],[DaysLate]]&lt;=90,"60-90 Days","90+ Days")))))</f>
        <v>On Time</v>
      </c>
      <c r="R1669">
        <f>IF(Table4[[#This Row],[DaysLate]]="","",IF(Table4[[#This Row],[DaysLate]]&gt;0,1,0))</f>
        <v>0</v>
      </c>
      <c r="S1669">
        <f>IF(Table4[[#This Row],[DisputedFlag]]="","",IF(Table4[[#This Row],[DisputedFlag]]="Yes",1,0))</f>
        <v>0</v>
      </c>
      <c r="T1669">
        <f>IF(Table4[[#This Row],[PaymentStatus]]="Open",1,0)</f>
        <v>0</v>
      </c>
      <c r="U1669">
        <f>IF(Table4[[#This Row],[InvoiceDate]]&lt;&gt;"",YEAR(Table4[[#This Row],[InvoiceDate]]),"")</f>
        <v>2013</v>
      </c>
    </row>
    <row r="1670" spans="1:21" x14ac:dyDescent="0.4">
      <c r="A1670" t="s">
        <v>1830</v>
      </c>
      <c r="B1670" t="s">
        <v>948</v>
      </c>
      <c r="C1670" t="s">
        <v>927</v>
      </c>
      <c r="D1670" s="1">
        <v>41374</v>
      </c>
      <c r="E1670" s="1">
        <v>41344</v>
      </c>
      <c r="F1670">
        <v>24.77</v>
      </c>
      <c r="H1670" t="s">
        <v>28</v>
      </c>
      <c r="I1670" s="1">
        <v>41374</v>
      </c>
      <c r="J1670">
        <v>0</v>
      </c>
      <c r="K1670" t="s">
        <v>834</v>
      </c>
      <c r="L1670">
        <v>897</v>
      </c>
      <c r="M1670" s="1">
        <v>41603</v>
      </c>
      <c r="N1670" t="s">
        <v>835</v>
      </c>
      <c r="O1670" t="s">
        <v>947</v>
      </c>
      <c r="P1670" t="s">
        <v>949</v>
      </c>
      <c r="Q1670" t="str">
        <f>IF(Table4[[#This Row],[DaysLate]]="","NA",IF(Table4[[#This Row],[DaysLate]]&lt;=0,"On Time",IF(Table4[[#This Row],[DaysLate]]&lt;=30,"1-30 Days",IF(Table4[[#This Row],[DaysLate]]&lt;=60,"30-60 Days",IF(Table4[[#This Row],[DaysLate]]&lt;=90,"60-90 Days","90+ Days")))))</f>
        <v>On Time</v>
      </c>
      <c r="R1670">
        <f>IF(Table4[[#This Row],[DaysLate]]="","",IF(Table4[[#This Row],[DaysLate]]&gt;0,1,0))</f>
        <v>0</v>
      </c>
      <c r="S1670">
        <f>IF(Table4[[#This Row],[DisputedFlag]]="","",IF(Table4[[#This Row],[DisputedFlag]]="Yes",1,0))</f>
        <v>0</v>
      </c>
      <c r="T1670">
        <f>IF(Table4[[#This Row],[PaymentStatus]]="Open",1,0)</f>
        <v>0</v>
      </c>
      <c r="U1670">
        <f>IF(Table4[[#This Row],[InvoiceDate]]&lt;&gt;"",YEAR(Table4[[#This Row],[InvoiceDate]]),"")</f>
        <v>2013</v>
      </c>
    </row>
    <row r="1671" spans="1:21" x14ac:dyDescent="0.4">
      <c r="A1671" t="s">
        <v>1831</v>
      </c>
      <c r="B1671" t="s">
        <v>948</v>
      </c>
      <c r="C1671" t="s">
        <v>859</v>
      </c>
      <c r="D1671" s="1">
        <v>41422</v>
      </c>
      <c r="E1671" s="1">
        <v>41452</v>
      </c>
      <c r="F1671">
        <v>74.59</v>
      </c>
      <c r="H1671" t="s">
        <v>28</v>
      </c>
      <c r="I1671" s="1">
        <v>41422</v>
      </c>
      <c r="J1671">
        <v>0</v>
      </c>
      <c r="K1671" t="s">
        <v>834</v>
      </c>
      <c r="L1671">
        <v>391</v>
      </c>
      <c r="M1671" s="1">
        <v>40971</v>
      </c>
      <c r="N1671" t="s">
        <v>838</v>
      </c>
      <c r="O1671" t="s">
        <v>947</v>
      </c>
      <c r="P1671" t="s">
        <v>949</v>
      </c>
      <c r="Q1671" t="str">
        <f>IF(Table4[[#This Row],[DaysLate]]="","NA",IF(Table4[[#This Row],[DaysLate]]&lt;=0,"On Time",IF(Table4[[#This Row],[DaysLate]]&lt;=30,"1-30 Days",IF(Table4[[#This Row],[DaysLate]]&lt;=60,"30-60 Days",IF(Table4[[#This Row],[DaysLate]]&lt;=90,"60-90 Days","90+ Days")))))</f>
        <v>On Time</v>
      </c>
      <c r="R1671">
        <f>IF(Table4[[#This Row],[DaysLate]]="","",IF(Table4[[#This Row],[DaysLate]]&gt;0,1,0))</f>
        <v>0</v>
      </c>
      <c r="S1671">
        <f>IF(Table4[[#This Row],[DisputedFlag]]="","",IF(Table4[[#This Row],[DisputedFlag]]="Yes",1,0))</f>
        <v>0</v>
      </c>
      <c r="T1671">
        <f>IF(Table4[[#This Row],[PaymentStatus]]="Open",1,0)</f>
        <v>0</v>
      </c>
      <c r="U1671">
        <f>IF(Table4[[#This Row],[InvoiceDate]]&lt;&gt;"",YEAR(Table4[[#This Row],[InvoiceDate]]),"")</f>
        <v>2013</v>
      </c>
    </row>
    <row r="1672" spans="1:21" x14ac:dyDescent="0.4">
      <c r="A1672" t="s">
        <v>1832</v>
      </c>
      <c r="B1672" t="s">
        <v>948</v>
      </c>
      <c r="C1672" t="s">
        <v>840</v>
      </c>
      <c r="D1672" s="1">
        <v>41603</v>
      </c>
      <c r="E1672" s="1">
        <v>41633</v>
      </c>
      <c r="F1672">
        <v>107.04</v>
      </c>
      <c r="H1672" t="s">
        <v>28</v>
      </c>
      <c r="I1672" s="1">
        <v>41603</v>
      </c>
      <c r="J1672">
        <v>2</v>
      </c>
      <c r="K1672" t="s">
        <v>834</v>
      </c>
      <c r="L1672">
        <v>406</v>
      </c>
      <c r="M1672" s="1">
        <v>41064</v>
      </c>
      <c r="N1672" t="s">
        <v>838</v>
      </c>
      <c r="O1672" t="s">
        <v>947</v>
      </c>
      <c r="P1672" t="s">
        <v>949</v>
      </c>
      <c r="Q1672" t="str">
        <f>IF(Table4[[#This Row],[DaysLate]]="","NA",IF(Table4[[#This Row],[DaysLate]]&lt;=0,"On Time",IF(Table4[[#This Row],[DaysLate]]&lt;=30,"1-30 Days",IF(Table4[[#This Row],[DaysLate]]&lt;=60,"30-60 Days",IF(Table4[[#This Row],[DaysLate]]&lt;=90,"60-90 Days","90+ Days")))))</f>
        <v>1-30 Days</v>
      </c>
      <c r="R1672">
        <f>IF(Table4[[#This Row],[DaysLate]]="","",IF(Table4[[#This Row],[DaysLate]]&gt;0,1,0))</f>
        <v>1</v>
      </c>
      <c r="S1672">
        <f>IF(Table4[[#This Row],[DisputedFlag]]="","",IF(Table4[[#This Row],[DisputedFlag]]="Yes",1,0))</f>
        <v>0</v>
      </c>
      <c r="T1672">
        <f>IF(Table4[[#This Row],[PaymentStatus]]="Open",1,0)</f>
        <v>0</v>
      </c>
      <c r="U1672">
        <f>IF(Table4[[#This Row],[InvoiceDate]]&lt;&gt;"",YEAR(Table4[[#This Row],[InvoiceDate]]),"")</f>
        <v>2013</v>
      </c>
    </row>
    <row r="1673" spans="1:21" x14ac:dyDescent="0.4">
      <c r="A1673" t="s">
        <v>1833</v>
      </c>
      <c r="B1673" t="s">
        <v>948</v>
      </c>
      <c r="C1673" t="s">
        <v>864</v>
      </c>
      <c r="D1673" s="1">
        <v>41176</v>
      </c>
      <c r="E1673" s="1">
        <v>41206</v>
      </c>
      <c r="F1673">
        <v>55.36</v>
      </c>
      <c r="H1673" t="s">
        <v>28</v>
      </c>
      <c r="I1673" s="1">
        <v>41176</v>
      </c>
      <c r="J1673">
        <v>0</v>
      </c>
      <c r="K1673" t="s">
        <v>834</v>
      </c>
      <c r="L1673">
        <v>391</v>
      </c>
      <c r="M1673" s="1">
        <v>41548</v>
      </c>
      <c r="N1673" t="s">
        <v>835</v>
      </c>
      <c r="O1673" t="s">
        <v>947</v>
      </c>
      <c r="P1673" t="s">
        <v>949</v>
      </c>
      <c r="Q1673" t="str">
        <f>IF(Table4[[#This Row],[DaysLate]]="","NA",IF(Table4[[#This Row],[DaysLate]]&lt;=0,"On Time",IF(Table4[[#This Row],[DaysLate]]&lt;=30,"1-30 Days",IF(Table4[[#This Row],[DaysLate]]&lt;=60,"30-60 Days",IF(Table4[[#This Row],[DaysLate]]&lt;=90,"60-90 Days","90+ Days")))))</f>
        <v>On Time</v>
      </c>
      <c r="R1673">
        <f>IF(Table4[[#This Row],[DaysLate]]="","",IF(Table4[[#This Row],[DaysLate]]&gt;0,1,0))</f>
        <v>0</v>
      </c>
      <c r="S1673">
        <f>IF(Table4[[#This Row],[DisputedFlag]]="","",IF(Table4[[#This Row],[DisputedFlag]]="Yes",1,0))</f>
        <v>0</v>
      </c>
      <c r="T1673">
        <f>IF(Table4[[#This Row],[PaymentStatus]]="Open",1,0)</f>
        <v>0</v>
      </c>
      <c r="U1673">
        <f>IF(Table4[[#This Row],[InvoiceDate]]&lt;&gt;"",YEAR(Table4[[#This Row],[InvoiceDate]]),"")</f>
        <v>2012</v>
      </c>
    </row>
    <row r="1674" spans="1:21" x14ac:dyDescent="0.4">
      <c r="A1674" t="s">
        <v>1834</v>
      </c>
      <c r="B1674" t="s">
        <v>948</v>
      </c>
      <c r="C1674" t="s">
        <v>856</v>
      </c>
      <c r="D1674" s="1">
        <v>40954</v>
      </c>
      <c r="E1674" s="1">
        <v>40984</v>
      </c>
      <c r="F1674">
        <v>56.36</v>
      </c>
      <c r="H1674" t="s">
        <v>28</v>
      </c>
      <c r="I1674" s="1">
        <v>40954</v>
      </c>
      <c r="J1674">
        <v>9</v>
      </c>
      <c r="K1674" t="s">
        <v>834</v>
      </c>
      <c r="L1674">
        <v>770</v>
      </c>
      <c r="M1674" s="1">
        <v>41062</v>
      </c>
      <c r="N1674" t="s">
        <v>838</v>
      </c>
      <c r="O1674" t="s">
        <v>947</v>
      </c>
      <c r="P1674" t="s">
        <v>949</v>
      </c>
      <c r="Q1674" t="str">
        <f>IF(Table4[[#This Row],[DaysLate]]="","NA",IF(Table4[[#This Row],[DaysLate]]&lt;=0,"On Time",IF(Table4[[#This Row],[DaysLate]]&lt;=30,"1-30 Days",IF(Table4[[#This Row],[DaysLate]]&lt;=60,"30-60 Days",IF(Table4[[#This Row],[DaysLate]]&lt;=90,"60-90 Days","90+ Days")))))</f>
        <v>1-30 Days</v>
      </c>
      <c r="R1674">
        <f>IF(Table4[[#This Row],[DaysLate]]="","",IF(Table4[[#This Row],[DaysLate]]&gt;0,1,0))</f>
        <v>1</v>
      </c>
      <c r="S1674">
        <f>IF(Table4[[#This Row],[DisputedFlag]]="","",IF(Table4[[#This Row],[DisputedFlag]]="Yes",1,0))</f>
        <v>0</v>
      </c>
      <c r="T1674">
        <f>IF(Table4[[#This Row],[PaymentStatus]]="Open",1,0)</f>
        <v>0</v>
      </c>
      <c r="U1674">
        <f>IF(Table4[[#This Row],[InvoiceDate]]&lt;&gt;"",YEAR(Table4[[#This Row],[InvoiceDate]]),"")</f>
        <v>2012</v>
      </c>
    </row>
    <row r="1675" spans="1:21" x14ac:dyDescent="0.4">
      <c r="A1675" t="s">
        <v>1835</v>
      </c>
      <c r="B1675" t="s">
        <v>948</v>
      </c>
      <c r="C1675" t="s">
        <v>929</v>
      </c>
      <c r="D1675" s="1">
        <v>41045</v>
      </c>
      <c r="E1675" s="1">
        <v>41075</v>
      </c>
      <c r="F1675">
        <v>50.58</v>
      </c>
      <c r="H1675" t="s">
        <v>28</v>
      </c>
      <c r="I1675" s="1">
        <v>41045</v>
      </c>
      <c r="J1675">
        <v>0</v>
      </c>
      <c r="K1675" t="s">
        <v>834</v>
      </c>
      <c r="L1675">
        <v>897</v>
      </c>
      <c r="M1675" s="1">
        <v>41579</v>
      </c>
      <c r="N1675" t="s">
        <v>835</v>
      </c>
      <c r="O1675" t="s">
        <v>947</v>
      </c>
      <c r="P1675" t="s">
        <v>949</v>
      </c>
      <c r="Q1675" t="str">
        <f>IF(Table4[[#This Row],[DaysLate]]="","NA",IF(Table4[[#This Row],[DaysLate]]&lt;=0,"On Time",IF(Table4[[#This Row],[DaysLate]]&lt;=30,"1-30 Days",IF(Table4[[#This Row],[DaysLate]]&lt;=60,"30-60 Days",IF(Table4[[#This Row],[DaysLate]]&lt;=90,"60-90 Days","90+ Days")))))</f>
        <v>On Time</v>
      </c>
      <c r="R1675">
        <f>IF(Table4[[#This Row],[DaysLate]]="","",IF(Table4[[#This Row],[DaysLate]]&gt;0,1,0))</f>
        <v>0</v>
      </c>
      <c r="S1675">
        <f>IF(Table4[[#This Row],[DisputedFlag]]="","",IF(Table4[[#This Row],[DisputedFlag]]="Yes",1,0))</f>
        <v>0</v>
      </c>
      <c r="T1675">
        <f>IF(Table4[[#This Row],[PaymentStatus]]="Open",1,0)</f>
        <v>0</v>
      </c>
      <c r="U1675">
        <f>IF(Table4[[#This Row],[InvoiceDate]]&lt;&gt;"",YEAR(Table4[[#This Row],[InvoiceDate]]),"")</f>
        <v>2012</v>
      </c>
    </row>
    <row r="1676" spans="1:21" x14ac:dyDescent="0.4">
      <c r="A1676" t="s">
        <v>1836</v>
      </c>
      <c r="B1676" t="s">
        <v>948</v>
      </c>
      <c r="C1676" t="s">
        <v>904</v>
      </c>
      <c r="D1676" s="1">
        <v>41513</v>
      </c>
      <c r="E1676" s="1">
        <v>41543</v>
      </c>
      <c r="F1676">
        <v>57.2</v>
      </c>
      <c r="H1676" t="s">
        <v>28</v>
      </c>
      <c r="I1676" s="1">
        <v>41513</v>
      </c>
      <c r="J1676">
        <v>5</v>
      </c>
      <c r="K1676" t="s">
        <v>834</v>
      </c>
      <c r="L1676">
        <v>770</v>
      </c>
      <c r="M1676" s="1">
        <v>41521</v>
      </c>
      <c r="N1676" t="s">
        <v>838</v>
      </c>
      <c r="O1676" t="s">
        <v>947</v>
      </c>
      <c r="P1676" t="s">
        <v>949</v>
      </c>
      <c r="Q1676" t="str">
        <f>IF(Table4[[#This Row],[DaysLate]]="","NA",IF(Table4[[#This Row],[DaysLate]]&lt;=0,"On Time",IF(Table4[[#This Row],[DaysLate]]&lt;=30,"1-30 Days",IF(Table4[[#This Row],[DaysLate]]&lt;=60,"30-60 Days",IF(Table4[[#This Row],[DaysLate]]&lt;=90,"60-90 Days","90+ Days")))))</f>
        <v>1-30 Days</v>
      </c>
      <c r="R1676">
        <f>IF(Table4[[#This Row],[DaysLate]]="","",IF(Table4[[#This Row],[DaysLate]]&gt;0,1,0))</f>
        <v>1</v>
      </c>
      <c r="S1676">
        <f>IF(Table4[[#This Row],[DisputedFlag]]="","",IF(Table4[[#This Row],[DisputedFlag]]="Yes",1,0))</f>
        <v>0</v>
      </c>
      <c r="T1676">
        <f>IF(Table4[[#This Row],[PaymentStatus]]="Open",1,0)</f>
        <v>0</v>
      </c>
      <c r="U1676">
        <f>IF(Table4[[#This Row],[InvoiceDate]]&lt;&gt;"",YEAR(Table4[[#This Row],[InvoiceDate]]),"")</f>
        <v>2013</v>
      </c>
    </row>
    <row r="1677" spans="1:21" x14ac:dyDescent="0.4">
      <c r="A1677" t="s">
        <v>1837</v>
      </c>
      <c r="B1677" t="s">
        <v>948</v>
      </c>
      <c r="C1677" t="s">
        <v>859</v>
      </c>
      <c r="D1677" s="1">
        <v>41465</v>
      </c>
      <c r="E1677" s="1">
        <v>41436</v>
      </c>
      <c r="F1677">
        <v>63.39</v>
      </c>
      <c r="H1677" t="s">
        <v>28</v>
      </c>
      <c r="I1677" s="1">
        <v>41465</v>
      </c>
      <c r="J1677">
        <v>0</v>
      </c>
      <c r="K1677" t="s">
        <v>834</v>
      </c>
      <c r="L1677">
        <v>391</v>
      </c>
      <c r="M1677" s="1">
        <v>40971</v>
      </c>
      <c r="N1677" t="s">
        <v>838</v>
      </c>
      <c r="O1677" t="s">
        <v>947</v>
      </c>
      <c r="P1677" t="s">
        <v>949</v>
      </c>
      <c r="Q1677" t="str">
        <f>IF(Table4[[#This Row],[DaysLate]]="","NA",IF(Table4[[#This Row],[DaysLate]]&lt;=0,"On Time",IF(Table4[[#This Row],[DaysLate]]&lt;=30,"1-30 Days",IF(Table4[[#This Row],[DaysLate]]&lt;=60,"30-60 Days",IF(Table4[[#This Row],[DaysLate]]&lt;=90,"60-90 Days","90+ Days")))))</f>
        <v>On Time</v>
      </c>
      <c r="R1677">
        <f>IF(Table4[[#This Row],[DaysLate]]="","",IF(Table4[[#This Row],[DaysLate]]&gt;0,1,0))</f>
        <v>0</v>
      </c>
      <c r="S1677">
        <f>IF(Table4[[#This Row],[DisputedFlag]]="","",IF(Table4[[#This Row],[DisputedFlag]]="Yes",1,0))</f>
        <v>0</v>
      </c>
      <c r="T1677">
        <f>IF(Table4[[#This Row],[PaymentStatus]]="Open",1,0)</f>
        <v>0</v>
      </c>
      <c r="U1677">
        <f>IF(Table4[[#This Row],[InvoiceDate]]&lt;&gt;"",YEAR(Table4[[#This Row],[InvoiceDate]]),"")</f>
        <v>2013</v>
      </c>
    </row>
    <row r="1678" spans="1:21" x14ac:dyDescent="0.4">
      <c r="A1678" t="s">
        <v>1838</v>
      </c>
      <c r="B1678" t="s">
        <v>948</v>
      </c>
      <c r="C1678" t="s">
        <v>914</v>
      </c>
      <c r="D1678" s="1">
        <v>40967</v>
      </c>
      <c r="E1678" s="1">
        <v>40997</v>
      </c>
      <c r="F1678">
        <v>40.49</v>
      </c>
      <c r="H1678" t="s">
        <v>28</v>
      </c>
      <c r="I1678" s="1">
        <v>40967</v>
      </c>
      <c r="J1678">
        <v>0</v>
      </c>
      <c r="K1678" t="s">
        <v>834</v>
      </c>
      <c r="L1678">
        <v>391</v>
      </c>
      <c r="M1678" s="1">
        <v>41445</v>
      </c>
      <c r="N1678" t="s">
        <v>835</v>
      </c>
      <c r="O1678" t="s">
        <v>947</v>
      </c>
      <c r="P1678" t="s">
        <v>949</v>
      </c>
      <c r="Q1678" t="str">
        <f>IF(Table4[[#This Row],[DaysLate]]="","NA",IF(Table4[[#This Row],[DaysLate]]&lt;=0,"On Time",IF(Table4[[#This Row],[DaysLate]]&lt;=30,"1-30 Days",IF(Table4[[#This Row],[DaysLate]]&lt;=60,"30-60 Days",IF(Table4[[#This Row],[DaysLate]]&lt;=90,"60-90 Days","90+ Days")))))</f>
        <v>On Time</v>
      </c>
      <c r="R1678">
        <f>IF(Table4[[#This Row],[DaysLate]]="","",IF(Table4[[#This Row],[DaysLate]]&gt;0,1,0))</f>
        <v>0</v>
      </c>
      <c r="S1678">
        <f>IF(Table4[[#This Row],[DisputedFlag]]="","",IF(Table4[[#This Row],[DisputedFlag]]="Yes",1,0))</f>
        <v>0</v>
      </c>
      <c r="T1678">
        <f>IF(Table4[[#This Row],[PaymentStatus]]="Open",1,0)</f>
        <v>0</v>
      </c>
      <c r="U1678">
        <f>IF(Table4[[#This Row],[InvoiceDate]]&lt;&gt;"",YEAR(Table4[[#This Row],[InvoiceDate]]),"")</f>
        <v>2012</v>
      </c>
    </row>
    <row r="1679" spans="1:21" x14ac:dyDescent="0.4">
      <c r="A1679" t="s">
        <v>1839</v>
      </c>
      <c r="B1679" t="s">
        <v>948</v>
      </c>
      <c r="C1679" t="s">
        <v>919</v>
      </c>
      <c r="D1679" s="1">
        <v>41065</v>
      </c>
      <c r="E1679" s="1">
        <v>41035</v>
      </c>
      <c r="F1679">
        <v>77.53</v>
      </c>
      <c r="H1679" t="s">
        <v>28</v>
      </c>
      <c r="I1679" s="1">
        <v>41065</v>
      </c>
      <c r="J1679">
        <v>6</v>
      </c>
      <c r="K1679" t="s">
        <v>834</v>
      </c>
      <c r="L1679">
        <v>770</v>
      </c>
      <c r="M1679" s="1">
        <v>41077</v>
      </c>
      <c r="N1679" t="s">
        <v>835</v>
      </c>
      <c r="O1679" t="s">
        <v>947</v>
      </c>
      <c r="P1679" t="s">
        <v>949</v>
      </c>
      <c r="Q1679" t="str">
        <f>IF(Table4[[#This Row],[DaysLate]]="","NA",IF(Table4[[#This Row],[DaysLate]]&lt;=0,"On Time",IF(Table4[[#This Row],[DaysLate]]&lt;=30,"1-30 Days",IF(Table4[[#This Row],[DaysLate]]&lt;=60,"30-60 Days",IF(Table4[[#This Row],[DaysLate]]&lt;=90,"60-90 Days","90+ Days")))))</f>
        <v>1-30 Days</v>
      </c>
      <c r="R1679">
        <f>IF(Table4[[#This Row],[DaysLate]]="","",IF(Table4[[#This Row],[DaysLate]]&gt;0,1,0))</f>
        <v>1</v>
      </c>
      <c r="S1679">
        <f>IF(Table4[[#This Row],[DisputedFlag]]="","",IF(Table4[[#This Row],[DisputedFlag]]="Yes",1,0))</f>
        <v>0</v>
      </c>
      <c r="T1679">
        <f>IF(Table4[[#This Row],[PaymentStatus]]="Open",1,0)</f>
        <v>0</v>
      </c>
      <c r="U1679">
        <f>IF(Table4[[#This Row],[InvoiceDate]]&lt;&gt;"",YEAR(Table4[[#This Row],[InvoiceDate]]),"")</f>
        <v>2012</v>
      </c>
    </row>
    <row r="1680" spans="1:21" x14ac:dyDescent="0.4">
      <c r="A1680" t="s">
        <v>1840</v>
      </c>
      <c r="B1680" t="s">
        <v>948</v>
      </c>
      <c r="C1680" t="s">
        <v>873</v>
      </c>
      <c r="D1680" s="1">
        <v>41468</v>
      </c>
      <c r="E1680" s="1">
        <v>41616</v>
      </c>
      <c r="F1680">
        <v>44.48</v>
      </c>
      <c r="H1680" t="s">
        <v>28</v>
      </c>
      <c r="I1680" s="1">
        <v>41468</v>
      </c>
      <c r="J1680">
        <v>0</v>
      </c>
      <c r="K1680" t="s">
        <v>834</v>
      </c>
      <c r="L1680">
        <v>770</v>
      </c>
      <c r="M1680" s="1">
        <v>41159</v>
      </c>
      <c r="N1680" t="s">
        <v>838</v>
      </c>
      <c r="O1680" t="s">
        <v>947</v>
      </c>
      <c r="P1680" t="s">
        <v>949</v>
      </c>
      <c r="Q1680" t="str">
        <f>IF(Table4[[#This Row],[DaysLate]]="","NA",IF(Table4[[#This Row],[DaysLate]]&lt;=0,"On Time",IF(Table4[[#This Row],[DaysLate]]&lt;=30,"1-30 Days",IF(Table4[[#This Row],[DaysLate]]&lt;=60,"30-60 Days",IF(Table4[[#This Row],[DaysLate]]&lt;=90,"60-90 Days","90+ Days")))))</f>
        <v>On Time</v>
      </c>
      <c r="R1680">
        <f>IF(Table4[[#This Row],[DaysLate]]="","",IF(Table4[[#This Row],[DaysLate]]&gt;0,1,0))</f>
        <v>0</v>
      </c>
      <c r="S1680">
        <f>IF(Table4[[#This Row],[DisputedFlag]]="","",IF(Table4[[#This Row],[DisputedFlag]]="Yes",1,0))</f>
        <v>0</v>
      </c>
      <c r="T1680">
        <f>IF(Table4[[#This Row],[PaymentStatus]]="Open",1,0)</f>
        <v>0</v>
      </c>
      <c r="U1680">
        <f>IF(Table4[[#This Row],[InvoiceDate]]&lt;&gt;"",YEAR(Table4[[#This Row],[InvoiceDate]]),"")</f>
        <v>2013</v>
      </c>
    </row>
    <row r="1681" spans="1:21" x14ac:dyDescent="0.4">
      <c r="A1681" t="s">
        <v>1841</v>
      </c>
      <c r="B1681" t="s">
        <v>948</v>
      </c>
      <c r="C1681" t="s">
        <v>925</v>
      </c>
      <c r="D1681" s="1">
        <v>41505</v>
      </c>
      <c r="E1681" s="1">
        <v>41535</v>
      </c>
      <c r="F1681">
        <v>51.86</v>
      </c>
      <c r="H1681" t="s">
        <v>28</v>
      </c>
      <c r="I1681" s="1">
        <v>41505</v>
      </c>
      <c r="J1681">
        <v>1</v>
      </c>
      <c r="K1681" t="s">
        <v>834</v>
      </c>
      <c r="L1681">
        <v>391</v>
      </c>
      <c r="M1681" s="1">
        <v>41527</v>
      </c>
      <c r="N1681" t="s">
        <v>835</v>
      </c>
      <c r="O1681" t="s">
        <v>947</v>
      </c>
      <c r="P1681" t="s">
        <v>949</v>
      </c>
      <c r="Q1681" t="str">
        <f>IF(Table4[[#This Row],[DaysLate]]="","NA",IF(Table4[[#This Row],[DaysLate]]&lt;=0,"On Time",IF(Table4[[#This Row],[DaysLate]]&lt;=30,"1-30 Days",IF(Table4[[#This Row],[DaysLate]]&lt;=60,"30-60 Days",IF(Table4[[#This Row],[DaysLate]]&lt;=90,"60-90 Days","90+ Days")))))</f>
        <v>1-30 Days</v>
      </c>
      <c r="R1681">
        <f>IF(Table4[[#This Row],[DaysLate]]="","",IF(Table4[[#This Row],[DaysLate]]&gt;0,1,0))</f>
        <v>1</v>
      </c>
      <c r="S1681">
        <f>IF(Table4[[#This Row],[DisputedFlag]]="","",IF(Table4[[#This Row],[DisputedFlag]]="Yes",1,0))</f>
        <v>0</v>
      </c>
      <c r="T1681">
        <f>IF(Table4[[#This Row],[PaymentStatus]]="Open",1,0)</f>
        <v>0</v>
      </c>
      <c r="U1681">
        <f>IF(Table4[[#This Row],[InvoiceDate]]&lt;&gt;"",YEAR(Table4[[#This Row],[InvoiceDate]]),"")</f>
        <v>2013</v>
      </c>
    </row>
    <row r="1682" spans="1:21" x14ac:dyDescent="0.4">
      <c r="A1682" t="s">
        <v>1842</v>
      </c>
      <c r="B1682" t="s">
        <v>948</v>
      </c>
      <c r="C1682" t="s">
        <v>894</v>
      </c>
      <c r="D1682" s="1">
        <v>41118</v>
      </c>
      <c r="E1682" s="1">
        <v>41148</v>
      </c>
      <c r="F1682">
        <v>59.64</v>
      </c>
      <c r="H1682" t="s">
        <v>28</v>
      </c>
      <c r="I1682" s="1">
        <v>41118</v>
      </c>
      <c r="J1682">
        <v>11</v>
      </c>
      <c r="K1682" t="s">
        <v>837</v>
      </c>
      <c r="L1682">
        <v>406</v>
      </c>
      <c r="M1682" s="1">
        <v>41167</v>
      </c>
      <c r="N1682" t="s">
        <v>835</v>
      </c>
      <c r="O1682" t="s">
        <v>947</v>
      </c>
      <c r="P1682" t="s">
        <v>949</v>
      </c>
      <c r="Q1682" t="str">
        <f>IF(Table4[[#This Row],[DaysLate]]="","NA",IF(Table4[[#This Row],[DaysLate]]&lt;=0,"On Time",IF(Table4[[#This Row],[DaysLate]]&lt;=30,"1-30 Days",IF(Table4[[#This Row],[DaysLate]]&lt;=60,"30-60 Days",IF(Table4[[#This Row],[DaysLate]]&lt;=90,"60-90 Days","90+ Days")))))</f>
        <v>1-30 Days</v>
      </c>
      <c r="R1682">
        <f>IF(Table4[[#This Row],[DaysLate]]="","",IF(Table4[[#This Row],[DaysLate]]&gt;0,1,0))</f>
        <v>1</v>
      </c>
      <c r="S1682">
        <f>IF(Table4[[#This Row],[DisputedFlag]]="","",IF(Table4[[#This Row],[DisputedFlag]]="Yes",1,0))</f>
        <v>1</v>
      </c>
      <c r="T1682">
        <f>IF(Table4[[#This Row],[PaymentStatus]]="Open",1,0)</f>
        <v>0</v>
      </c>
      <c r="U1682">
        <f>IF(Table4[[#This Row],[InvoiceDate]]&lt;&gt;"",YEAR(Table4[[#This Row],[InvoiceDate]]),"")</f>
        <v>2012</v>
      </c>
    </row>
    <row r="1683" spans="1:21" x14ac:dyDescent="0.4">
      <c r="A1683" t="s">
        <v>1843</v>
      </c>
      <c r="B1683" t="s">
        <v>948</v>
      </c>
      <c r="C1683" t="s">
        <v>923</v>
      </c>
      <c r="D1683" s="1">
        <v>41511</v>
      </c>
      <c r="E1683" s="1">
        <v>41541</v>
      </c>
      <c r="F1683">
        <v>50.17</v>
      </c>
      <c r="H1683" t="s">
        <v>28</v>
      </c>
      <c r="I1683" s="1">
        <v>41511</v>
      </c>
      <c r="J1683">
        <v>0</v>
      </c>
      <c r="K1683" t="s">
        <v>834</v>
      </c>
      <c r="L1683">
        <v>770</v>
      </c>
      <c r="M1683" s="1">
        <v>41501</v>
      </c>
      <c r="N1683" t="s">
        <v>838</v>
      </c>
      <c r="O1683" t="s">
        <v>947</v>
      </c>
      <c r="P1683" t="s">
        <v>949</v>
      </c>
      <c r="Q1683" t="str">
        <f>IF(Table4[[#This Row],[DaysLate]]="","NA",IF(Table4[[#This Row],[DaysLate]]&lt;=0,"On Time",IF(Table4[[#This Row],[DaysLate]]&lt;=30,"1-30 Days",IF(Table4[[#This Row],[DaysLate]]&lt;=60,"30-60 Days",IF(Table4[[#This Row],[DaysLate]]&lt;=90,"60-90 Days","90+ Days")))))</f>
        <v>On Time</v>
      </c>
      <c r="R1683">
        <f>IF(Table4[[#This Row],[DaysLate]]="","",IF(Table4[[#This Row],[DaysLate]]&gt;0,1,0))</f>
        <v>0</v>
      </c>
      <c r="S1683">
        <f>IF(Table4[[#This Row],[DisputedFlag]]="","",IF(Table4[[#This Row],[DisputedFlag]]="Yes",1,0))</f>
        <v>0</v>
      </c>
      <c r="T1683">
        <f>IF(Table4[[#This Row],[PaymentStatus]]="Open",1,0)</f>
        <v>0</v>
      </c>
      <c r="U1683">
        <f>IF(Table4[[#This Row],[InvoiceDate]]&lt;&gt;"",YEAR(Table4[[#This Row],[InvoiceDate]]),"")</f>
        <v>2013</v>
      </c>
    </row>
    <row r="1684" spans="1:21" x14ac:dyDescent="0.4">
      <c r="A1684" t="s">
        <v>1844</v>
      </c>
      <c r="B1684" t="s">
        <v>948</v>
      </c>
      <c r="C1684" t="s">
        <v>870</v>
      </c>
      <c r="D1684" s="1">
        <v>41347</v>
      </c>
      <c r="E1684" s="1">
        <v>41377</v>
      </c>
      <c r="F1684">
        <v>60.64</v>
      </c>
      <c r="H1684" t="s">
        <v>28</v>
      </c>
      <c r="I1684" s="1">
        <v>41347</v>
      </c>
      <c r="J1684">
        <v>3</v>
      </c>
      <c r="K1684" t="s">
        <v>834</v>
      </c>
      <c r="L1684">
        <v>391</v>
      </c>
      <c r="M1684" s="1">
        <v>41341</v>
      </c>
      <c r="N1684" t="s">
        <v>835</v>
      </c>
      <c r="O1684" t="s">
        <v>947</v>
      </c>
      <c r="P1684" t="s">
        <v>949</v>
      </c>
      <c r="Q1684" t="str">
        <f>IF(Table4[[#This Row],[DaysLate]]="","NA",IF(Table4[[#This Row],[DaysLate]]&lt;=0,"On Time",IF(Table4[[#This Row],[DaysLate]]&lt;=30,"1-30 Days",IF(Table4[[#This Row],[DaysLate]]&lt;=60,"30-60 Days",IF(Table4[[#This Row],[DaysLate]]&lt;=90,"60-90 Days","90+ Days")))))</f>
        <v>1-30 Days</v>
      </c>
      <c r="R1684">
        <f>IF(Table4[[#This Row],[DaysLate]]="","",IF(Table4[[#This Row],[DaysLate]]&gt;0,1,0))</f>
        <v>1</v>
      </c>
      <c r="S1684">
        <f>IF(Table4[[#This Row],[DisputedFlag]]="","",IF(Table4[[#This Row],[DisputedFlag]]="Yes",1,0))</f>
        <v>0</v>
      </c>
      <c r="T1684">
        <f>IF(Table4[[#This Row],[PaymentStatus]]="Open",1,0)</f>
        <v>0</v>
      </c>
      <c r="U1684">
        <f>IF(Table4[[#This Row],[InvoiceDate]]&lt;&gt;"",YEAR(Table4[[#This Row],[InvoiceDate]]),"")</f>
        <v>2013</v>
      </c>
    </row>
    <row r="1685" spans="1:21" x14ac:dyDescent="0.4">
      <c r="A1685" t="s">
        <v>1845</v>
      </c>
      <c r="B1685" t="s">
        <v>948</v>
      </c>
      <c r="C1685" t="s">
        <v>911</v>
      </c>
      <c r="D1685" s="1">
        <v>41575</v>
      </c>
      <c r="E1685" s="1">
        <v>41605</v>
      </c>
      <c r="F1685">
        <v>67.260000000000005</v>
      </c>
      <c r="H1685" t="s">
        <v>28</v>
      </c>
      <c r="I1685" s="1">
        <v>41575</v>
      </c>
      <c r="J1685">
        <v>0</v>
      </c>
      <c r="K1685" t="s">
        <v>834</v>
      </c>
      <c r="L1685">
        <v>406</v>
      </c>
      <c r="M1685" s="1">
        <v>41547</v>
      </c>
      <c r="N1685" t="s">
        <v>838</v>
      </c>
      <c r="O1685" t="s">
        <v>947</v>
      </c>
      <c r="P1685" t="s">
        <v>949</v>
      </c>
      <c r="Q1685" t="str">
        <f>IF(Table4[[#This Row],[DaysLate]]="","NA",IF(Table4[[#This Row],[DaysLate]]&lt;=0,"On Time",IF(Table4[[#This Row],[DaysLate]]&lt;=30,"1-30 Days",IF(Table4[[#This Row],[DaysLate]]&lt;=60,"30-60 Days",IF(Table4[[#This Row],[DaysLate]]&lt;=90,"60-90 Days","90+ Days")))))</f>
        <v>On Time</v>
      </c>
      <c r="R1685">
        <f>IF(Table4[[#This Row],[DaysLate]]="","",IF(Table4[[#This Row],[DaysLate]]&gt;0,1,0))</f>
        <v>0</v>
      </c>
      <c r="S1685">
        <f>IF(Table4[[#This Row],[DisputedFlag]]="","",IF(Table4[[#This Row],[DisputedFlag]]="Yes",1,0))</f>
        <v>0</v>
      </c>
      <c r="T1685">
        <f>IF(Table4[[#This Row],[PaymentStatus]]="Open",1,0)</f>
        <v>0</v>
      </c>
      <c r="U1685">
        <f>IF(Table4[[#This Row],[InvoiceDate]]&lt;&gt;"",YEAR(Table4[[#This Row],[InvoiceDate]]),"")</f>
        <v>2013</v>
      </c>
    </row>
    <row r="1686" spans="1:21" x14ac:dyDescent="0.4">
      <c r="A1686" t="s">
        <v>1846</v>
      </c>
      <c r="B1686" t="s">
        <v>948</v>
      </c>
      <c r="C1686" t="s">
        <v>870</v>
      </c>
      <c r="D1686" s="1">
        <v>41475</v>
      </c>
      <c r="E1686" s="1">
        <v>41505</v>
      </c>
      <c r="F1686">
        <v>48.93</v>
      </c>
      <c r="H1686" t="s">
        <v>28</v>
      </c>
      <c r="I1686" s="1">
        <v>41475</v>
      </c>
      <c r="J1686">
        <v>0</v>
      </c>
      <c r="K1686" t="s">
        <v>834</v>
      </c>
      <c r="L1686">
        <v>391</v>
      </c>
      <c r="M1686" s="1">
        <v>41341</v>
      </c>
      <c r="N1686" t="s">
        <v>835</v>
      </c>
      <c r="O1686" t="s">
        <v>947</v>
      </c>
      <c r="P1686" t="s">
        <v>949</v>
      </c>
      <c r="Q1686" t="str">
        <f>IF(Table4[[#This Row],[DaysLate]]="","NA",IF(Table4[[#This Row],[DaysLate]]&lt;=0,"On Time",IF(Table4[[#This Row],[DaysLate]]&lt;=30,"1-30 Days",IF(Table4[[#This Row],[DaysLate]]&lt;=60,"30-60 Days",IF(Table4[[#This Row],[DaysLate]]&lt;=90,"60-90 Days","90+ Days")))))</f>
        <v>On Time</v>
      </c>
      <c r="R1686">
        <f>IF(Table4[[#This Row],[DaysLate]]="","",IF(Table4[[#This Row],[DaysLate]]&gt;0,1,0))</f>
        <v>0</v>
      </c>
      <c r="S1686">
        <f>IF(Table4[[#This Row],[DisputedFlag]]="","",IF(Table4[[#This Row],[DisputedFlag]]="Yes",1,0))</f>
        <v>0</v>
      </c>
      <c r="T1686">
        <f>IF(Table4[[#This Row],[PaymentStatus]]="Open",1,0)</f>
        <v>0</v>
      </c>
      <c r="U1686">
        <f>IF(Table4[[#This Row],[InvoiceDate]]&lt;&gt;"",YEAR(Table4[[#This Row],[InvoiceDate]]),"")</f>
        <v>2013</v>
      </c>
    </row>
    <row r="1687" spans="1:21" x14ac:dyDescent="0.4">
      <c r="A1687" t="s">
        <v>1847</v>
      </c>
      <c r="B1687" t="s">
        <v>948</v>
      </c>
      <c r="C1687" t="s">
        <v>884</v>
      </c>
      <c r="D1687" s="1">
        <v>41417</v>
      </c>
      <c r="E1687" s="1">
        <v>41447</v>
      </c>
      <c r="F1687">
        <v>71.650000000000006</v>
      </c>
      <c r="H1687" t="s">
        <v>28</v>
      </c>
      <c r="I1687" s="1">
        <v>41417</v>
      </c>
      <c r="J1687">
        <v>0</v>
      </c>
      <c r="K1687" t="s">
        <v>834</v>
      </c>
      <c r="L1687">
        <v>406</v>
      </c>
      <c r="M1687" s="1">
        <v>41145</v>
      </c>
      <c r="N1687" t="s">
        <v>838</v>
      </c>
      <c r="O1687" t="s">
        <v>947</v>
      </c>
      <c r="P1687" t="s">
        <v>949</v>
      </c>
      <c r="Q1687" t="str">
        <f>IF(Table4[[#This Row],[DaysLate]]="","NA",IF(Table4[[#This Row],[DaysLate]]&lt;=0,"On Time",IF(Table4[[#This Row],[DaysLate]]&lt;=30,"1-30 Days",IF(Table4[[#This Row],[DaysLate]]&lt;=60,"30-60 Days",IF(Table4[[#This Row],[DaysLate]]&lt;=90,"60-90 Days","90+ Days")))))</f>
        <v>On Time</v>
      </c>
      <c r="R1687">
        <f>IF(Table4[[#This Row],[DaysLate]]="","",IF(Table4[[#This Row],[DaysLate]]&gt;0,1,0))</f>
        <v>0</v>
      </c>
      <c r="S1687">
        <f>IF(Table4[[#This Row],[DisputedFlag]]="","",IF(Table4[[#This Row],[DisputedFlag]]="Yes",1,0))</f>
        <v>0</v>
      </c>
      <c r="T1687">
        <f>IF(Table4[[#This Row],[PaymentStatus]]="Open",1,0)</f>
        <v>0</v>
      </c>
      <c r="U1687">
        <f>IF(Table4[[#This Row],[InvoiceDate]]&lt;&gt;"",YEAR(Table4[[#This Row],[InvoiceDate]]),"")</f>
        <v>2013</v>
      </c>
    </row>
    <row r="1688" spans="1:21" x14ac:dyDescent="0.4">
      <c r="A1688" t="s">
        <v>1848</v>
      </c>
      <c r="B1688" t="s">
        <v>948</v>
      </c>
      <c r="C1688" t="s">
        <v>888</v>
      </c>
      <c r="D1688" s="1">
        <v>41607</v>
      </c>
      <c r="E1688" s="1">
        <v>41637</v>
      </c>
      <c r="F1688">
        <v>54.16</v>
      </c>
      <c r="H1688" t="s">
        <v>28</v>
      </c>
      <c r="I1688" s="1">
        <v>41607</v>
      </c>
      <c r="J1688">
        <v>0</v>
      </c>
      <c r="K1688" t="s">
        <v>834</v>
      </c>
      <c r="L1688">
        <v>770</v>
      </c>
      <c r="M1688" s="1">
        <v>40986</v>
      </c>
      <c r="N1688" t="s">
        <v>838</v>
      </c>
      <c r="O1688" t="s">
        <v>947</v>
      </c>
      <c r="P1688" t="s">
        <v>949</v>
      </c>
      <c r="Q1688" t="str">
        <f>IF(Table4[[#This Row],[DaysLate]]="","NA",IF(Table4[[#This Row],[DaysLate]]&lt;=0,"On Time",IF(Table4[[#This Row],[DaysLate]]&lt;=30,"1-30 Days",IF(Table4[[#This Row],[DaysLate]]&lt;=60,"30-60 Days",IF(Table4[[#This Row],[DaysLate]]&lt;=90,"60-90 Days","90+ Days")))))</f>
        <v>On Time</v>
      </c>
      <c r="R1688">
        <f>IF(Table4[[#This Row],[DaysLate]]="","",IF(Table4[[#This Row],[DaysLate]]&gt;0,1,0))</f>
        <v>0</v>
      </c>
      <c r="S1688">
        <f>IF(Table4[[#This Row],[DisputedFlag]]="","",IF(Table4[[#This Row],[DisputedFlag]]="Yes",1,0))</f>
        <v>0</v>
      </c>
      <c r="T1688">
        <f>IF(Table4[[#This Row],[PaymentStatus]]="Open",1,0)</f>
        <v>0</v>
      </c>
      <c r="U1688">
        <f>IF(Table4[[#This Row],[InvoiceDate]]&lt;&gt;"",YEAR(Table4[[#This Row],[InvoiceDate]]),"")</f>
        <v>2013</v>
      </c>
    </row>
    <row r="1689" spans="1:21" x14ac:dyDescent="0.4">
      <c r="A1689" t="s">
        <v>1849</v>
      </c>
      <c r="B1689" t="s">
        <v>948</v>
      </c>
      <c r="C1689" t="s">
        <v>923</v>
      </c>
      <c r="D1689" s="1">
        <v>40916</v>
      </c>
      <c r="E1689" s="1">
        <v>41152</v>
      </c>
      <c r="F1689">
        <v>64.44</v>
      </c>
      <c r="H1689" t="s">
        <v>28</v>
      </c>
      <c r="I1689" s="1">
        <v>40916</v>
      </c>
      <c r="J1689">
        <v>0</v>
      </c>
      <c r="K1689" t="s">
        <v>834</v>
      </c>
      <c r="L1689">
        <v>770</v>
      </c>
      <c r="M1689" s="1">
        <v>41501</v>
      </c>
      <c r="N1689" t="s">
        <v>835</v>
      </c>
      <c r="O1689" t="s">
        <v>947</v>
      </c>
      <c r="P1689" t="s">
        <v>949</v>
      </c>
      <c r="Q1689" t="str">
        <f>IF(Table4[[#This Row],[DaysLate]]="","NA",IF(Table4[[#This Row],[DaysLate]]&lt;=0,"On Time",IF(Table4[[#This Row],[DaysLate]]&lt;=30,"1-30 Days",IF(Table4[[#This Row],[DaysLate]]&lt;=60,"30-60 Days",IF(Table4[[#This Row],[DaysLate]]&lt;=90,"60-90 Days","90+ Days")))))</f>
        <v>On Time</v>
      </c>
      <c r="R1689">
        <f>IF(Table4[[#This Row],[DaysLate]]="","",IF(Table4[[#This Row],[DaysLate]]&gt;0,1,0))</f>
        <v>0</v>
      </c>
      <c r="S1689">
        <f>IF(Table4[[#This Row],[DisputedFlag]]="","",IF(Table4[[#This Row],[DisputedFlag]]="Yes",1,0))</f>
        <v>0</v>
      </c>
      <c r="T1689">
        <f>IF(Table4[[#This Row],[PaymentStatus]]="Open",1,0)</f>
        <v>0</v>
      </c>
      <c r="U1689">
        <f>IF(Table4[[#This Row],[InvoiceDate]]&lt;&gt;"",YEAR(Table4[[#This Row],[InvoiceDate]]),"")</f>
        <v>2012</v>
      </c>
    </row>
    <row r="1690" spans="1:21" x14ac:dyDescent="0.4">
      <c r="A1690" t="s">
        <v>1850</v>
      </c>
      <c r="B1690" t="s">
        <v>948</v>
      </c>
      <c r="C1690" t="s">
        <v>899</v>
      </c>
      <c r="D1690" s="1">
        <v>41379</v>
      </c>
      <c r="E1690" s="1">
        <v>41409</v>
      </c>
      <c r="F1690">
        <v>65.19</v>
      </c>
      <c r="H1690" t="s">
        <v>28</v>
      </c>
      <c r="I1690" s="1">
        <v>41379</v>
      </c>
      <c r="J1690">
        <v>0</v>
      </c>
      <c r="K1690" t="s">
        <v>834</v>
      </c>
      <c r="L1690">
        <v>897</v>
      </c>
      <c r="M1690" s="1">
        <v>41339</v>
      </c>
      <c r="N1690" t="s">
        <v>835</v>
      </c>
      <c r="O1690" t="s">
        <v>947</v>
      </c>
      <c r="P1690" t="s">
        <v>949</v>
      </c>
      <c r="Q1690" t="str">
        <f>IF(Table4[[#This Row],[DaysLate]]="","NA",IF(Table4[[#This Row],[DaysLate]]&lt;=0,"On Time",IF(Table4[[#This Row],[DaysLate]]&lt;=30,"1-30 Days",IF(Table4[[#This Row],[DaysLate]]&lt;=60,"30-60 Days",IF(Table4[[#This Row],[DaysLate]]&lt;=90,"60-90 Days","90+ Days")))))</f>
        <v>On Time</v>
      </c>
      <c r="R1690">
        <f>IF(Table4[[#This Row],[DaysLate]]="","",IF(Table4[[#This Row],[DaysLate]]&gt;0,1,0))</f>
        <v>0</v>
      </c>
      <c r="S1690">
        <f>IF(Table4[[#This Row],[DisputedFlag]]="","",IF(Table4[[#This Row],[DisputedFlag]]="Yes",1,0))</f>
        <v>0</v>
      </c>
      <c r="T1690">
        <f>IF(Table4[[#This Row],[PaymentStatus]]="Open",1,0)</f>
        <v>0</v>
      </c>
      <c r="U1690">
        <f>IF(Table4[[#This Row],[InvoiceDate]]&lt;&gt;"",YEAR(Table4[[#This Row],[InvoiceDate]]),"")</f>
        <v>2013</v>
      </c>
    </row>
    <row r="1691" spans="1:21" x14ac:dyDescent="0.4">
      <c r="A1691" t="s">
        <v>1851</v>
      </c>
      <c r="B1691" t="s">
        <v>948</v>
      </c>
      <c r="C1691" t="s">
        <v>925</v>
      </c>
      <c r="D1691" s="1">
        <v>41215</v>
      </c>
      <c r="E1691" s="1">
        <v>41246</v>
      </c>
      <c r="F1691">
        <v>39.67</v>
      </c>
      <c r="H1691" t="s">
        <v>28</v>
      </c>
      <c r="I1691" s="1">
        <v>41215</v>
      </c>
      <c r="J1691">
        <v>6</v>
      </c>
      <c r="K1691" t="s">
        <v>834</v>
      </c>
      <c r="L1691">
        <v>391</v>
      </c>
      <c r="M1691" s="1">
        <v>41527</v>
      </c>
      <c r="N1691" t="s">
        <v>835</v>
      </c>
      <c r="O1691" t="s">
        <v>947</v>
      </c>
      <c r="P1691" t="s">
        <v>949</v>
      </c>
      <c r="Q1691" t="str">
        <f>IF(Table4[[#This Row],[DaysLate]]="","NA",IF(Table4[[#This Row],[DaysLate]]&lt;=0,"On Time",IF(Table4[[#This Row],[DaysLate]]&lt;=30,"1-30 Days",IF(Table4[[#This Row],[DaysLate]]&lt;=60,"30-60 Days",IF(Table4[[#This Row],[DaysLate]]&lt;=90,"60-90 Days","90+ Days")))))</f>
        <v>1-30 Days</v>
      </c>
      <c r="R1691">
        <f>IF(Table4[[#This Row],[DaysLate]]="","",IF(Table4[[#This Row],[DaysLate]]&gt;0,1,0))</f>
        <v>1</v>
      </c>
      <c r="S1691">
        <f>IF(Table4[[#This Row],[DisputedFlag]]="","",IF(Table4[[#This Row],[DisputedFlag]]="Yes",1,0))</f>
        <v>0</v>
      </c>
      <c r="T1691">
        <f>IF(Table4[[#This Row],[PaymentStatus]]="Open",1,0)</f>
        <v>0</v>
      </c>
      <c r="U1691">
        <f>IF(Table4[[#This Row],[InvoiceDate]]&lt;&gt;"",YEAR(Table4[[#This Row],[InvoiceDate]]),"")</f>
        <v>2012</v>
      </c>
    </row>
    <row r="1692" spans="1:21" x14ac:dyDescent="0.4">
      <c r="A1692" t="s">
        <v>1852</v>
      </c>
      <c r="B1692" t="s">
        <v>948</v>
      </c>
      <c r="C1692" t="s">
        <v>927</v>
      </c>
      <c r="D1692" s="1">
        <v>41577</v>
      </c>
      <c r="E1692" s="1">
        <v>41607</v>
      </c>
      <c r="F1692">
        <v>30.47</v>
      </c>
      <c r="H1692" t="s">
        <v>28</v>
      </c>
      <c r="I1692" s="1">
        <v>41577</v>
      </c>
      <c r="J1692">
        <v>0</v>
      </c>
      <c r="K1692" t="s">
        <v>834</v>
      </c>
      <c r="L1692">
        <v>897</v>
      </c>
      <c r="M1692" s="1">
        <v>41603</v>
      </c>
      <c r="N1692" t="s">
        <v>835</v>
      </c>
      <c r="O1692" t="s">
        <v>947</v>
      </c>
      <c r="P1692" t="s">
        <v>949</v>
      </c>
      <c r="Q1692" t="str">
        <f>IF(Table4[[#This Row],[DaysLate]]="","NA",IF(Table4[[#This Row],[DaysLate]]&lt;=0,"On Time",IF(Table4[[#This Row],[DaysLate]]&lt;=30,"1-30 Days",IF(Table4[[#This Row],[DaysLate]]&lt;=60,"30-60 Days",IF(Table4[[#This Row],[DaysLate]]&lt;=90,"60-90 Days","90+ Days")))))</f>
        <v>On Time</v>
      </c>
      <c r="R1692">
        <f>IF(Table4[[#This Row],[DaysLate]]="","",IF(Table4[[#This Row],[DaysLate]]&gt;0,1,0))</f>
        <v>0</v>
      </c>
      <c r="S1692">
        <f>IF(Table4[[#This Row],[DisputedFlag]]="","",IF(Table4[[#This Row],[DisputedFlag]]="Yes",1,0))</f>
        <v>0</v>
      </c>
      <c r="T1692">
        <f>IF(Table4[[#This Row],[PaymentStatus]]="Open",1,0)</f>
        <v>0</v>
      </c>
      <c r="U1692">
        <f>IF(Table4[[#This Row],[InvoiceDate]]&lt;&gt;"",YEAR(Table4[[#This Row],[InvoiceDate]]),"")</f>
        <v>2013</v>
      </c>
    </row>
    <row r="1693" spans="1:21" x14ac:dyDescent="0.4">
      <c r="A1693" t="s">
        <v>1853</v>
      </c>
      <c r="B1693" t="s">
        <v>948</v>
      </c>
      <c r="C1693" t="s">
        <v>905</v>
      </c>
      <c r="D1693" s="1">
        <v>41262</v>
      </c>
      <c r="E1693" s="1">
        <v>41292</v>
      </c>
      <c r="F1693">
        <v>29.64</v>
      </c>
      <c r="H1693" t="s">
        <v>28</v>
      </c>
      <c r="I1693" s="1">
        <v>41262</v>
      </c>
      <c r="J1693">
        <v>0</v>
      </c>
      <c r="K1693" t="s">
        <v>834</v>
      </c>
      <c r="L1693">
        <v>770</v>
      </c>
      <c r="M1693" s="1">
        <v>41337</v>
      </c>
      <c r="N1693" t="s">
        <v>835</v>
      </c>
      <c r="O1693" t="s">
        <v>947</v>
      </c>
      <c r="P1693" t="s">
        <v>949</v>
      </c>
      <c r="Q1693" t="str">
        <f>IF(Table4[[#This Row],[DaysLate]]="","NA",IF(Table4[[#This Row],[DaysLate]]&lt;=0,"On Time",IF(Table4[[#This Row],[DaysLate]]&lt;=30,"1-30 Days",IF(Table4[[#This Row],[DaysLate]]&lt;=60,"30-60 Days",IF(Table4[[#This Row],[DaysLate]]&lt;=90,"60-90 Days","90+ Days")))))</f>
        <v>On Time</v>
      </c>
      <c r="R1693">
        <f>IF(Table4[[#This Row],[DaysLate]]="","",IF(Table4[[#This Row],[DaysLate]]&gt;0,1,0))</f>
        <v>0</v>
      </c>
      <c r="S1693">
        <f>IF(Table4[[#This Row],[DisputedFlag]]="","",IF(Table4[[#This Row],[DisputedFlag]]="Yes",1,0))</f>
        <v>0</v>
      </c>
      <c r="T1693">
        <f>IF(Table4[[#This Row],[PaymentStatus]]="Open",1,0)</f>
        <v>0</v>
      </c>
      <c r="U1693">
        <f>IF(Table4[[#This Row],[InvoiceDate]]&lt;&gt;"",YEAR(Table4[[#This Row],[InvoiceDate]]),"")</f>
        <v>2012</v>
      </c>
    </row>
    <row r="1694" spans="1:21" x14ac:dyDescent="0.4">
      <c r="A1694" t="s">
        <v>1854</v>
      </c>
      <c r="B1694" t="s">
        <v>948</v>
      </c>
      <c r="C1694" t="s">
        <v>927</v>
      </c>
      <c r="D1694" s="1">
        <v>41222</v>
      </c>
      <c r="E1694" s="1">
        <v>41223</v>
      </c>
      <c r="F1694">
        <v>10.23</v>
      </c>
      <c r="H1694" t="s">
        <v>28</v>
      </c>
      <c r="I1694" s="1">
        <v>41222</v>
      </c>
      <c r="J1694">
        <v>0</v>
      </c>
      <c r="K1694" t="s">
        <v>834</v>
      </c>
      <c r="L1694">
        <v>897</v>
      </c>
      <c r="M1694" s="1">
        <v>41603</v>
      </c>
      <c r="N1694" t="s">
        <v>835</v>
      </c>
      <c r="O1694" t="s">
        <v>947</v>
      </c>
      <c r="P1694" t="s">
        <v>949</v>
      </c>
      <c r="Q1694" t="str">
        <f>IF(Table4[[#This Row],[DaysLate]]="","NA",IF(Table4[[#This Row],[DaysLate]]&lt;=0,"On Time",IF(Table4[[#This Row],[DaysLate]]&lt;=30,"1-30 Days",IF(Table4[[#This Row],[DaysLate]]&lt;=60,"30-60 Days",IF(Table4[[#This Row],[DaysLate]]&lt;=90,"60-90 Days","90+ Days")))))</f>
        <v>On Time</v>
      </c>
      <c r="R1694">
        <f>IF(Table4[[#This Row],[DaysLate]]="","",IF(Table4[[#This Row],[DaysLate]]&gt;0,1,0))</f>
        <v>0</v>
      </c>
      <c r="S1694">
        <f>IF(Table4[[#This Row],[DisputedFlag]]="","",IF(Table4[[#This Row],[DisputedFlag]]="Yes",1,0))</f>
        <v>0</v>
      </c>
      <c r="T1694">
        <f>IF(Table4[[#This Row],[PaymentStatus]]="Open",1,0)</f>
        <v>0</v>
      </c>
      <c r="U1694">
        <f>IF(Table4[[#This Row],[InvoiceDate]]&lt;&gt;"",YEAR(Table4[[#This Row],[InvoiceDate]]),"")</f>
        <v>2012</v>
      </c>
    </row>
    <row r="1695" spans="1:21" x14ac:dyDescent="0.4">
      <c r="A1695" t="s">
        <v>1855</v>
      </c>
      <c r="B1695" t="s">
        <v>948</v>
      </c>
      <c r="C1695" t="s">
        <v>914</v>
      </c>
      <c r="D1695" s="1">
        <v>41246</v>
      </c>
      <c r="E1695" s="1">
        <v>41217</v>
      </c>
      <c r="F1695">
        <v>67.83</v>
      </c>
      <c r="H1695" t="s">
        <v>28</v>
      </c>
      <c r="I1695" s="1">
        <v>41246</v>
      </c>
      <c r="J1695">
        <v>1</v>
      </c>
      <c r="K1695" t="s">
        <v>837</v>
      </c>
      <c r="L1695">
        <v>391</v>
      </c>
      <c r="M1695" s="1">
        <v>41445</v>
      </c>
      <c r="N1695" t="s">
        <v>835</v>
      </c>
      <c r="O1695" t="s">
        <v>947</v>
      </c>
      <c r="P1695" t="s">
        <v>949</v>
      </c>
      <c r="Q1695" t="str">
        <f>IF(Table4[[#This Row],[DaysLate]]="","NA",IF(Table4[[#This Row],[DaysLate]]&lt;=0,"On Time",IF(Table4[[#This Row],[DaysLate]]&lt;=30,"1-30 Days",IF(Table4[[#This Row],[DaysLate]]&lt;=60,"30-60 Days",IF(Table4[[#This Row],[DaysLate]]&lt;=90,"60-90 Days","90+ Days")))))</f>
        <v>1-30 Days</v>
      </c>
      <c r="R1695">
        <f>IF(Table4[[#This Row],[DaysLate]]="","",IF(Table4[[#This Row],[DaysLate]]&gt;0,1,0))</f>
        <v>1</v>
      </c>
      <c r="S1695">
        <f>IF(Table4[[#This Row],[DisputedFlag]]="","",IF(Table4[[#This Row],[DisputedFlag]]="Yes",1,0))</f>
        <v>1</v>
      </c>
      <c r="T1695">
        <f>IF(Table4[[#This Row],[PaymentStatus]]="Open",1,0)</f>
        <v>0</v>
      </c>
      <c r="U1695">
        <f>IF(Table4[[#This Row],[InvoiceDate]]&lt;&gt;"",YEAR(Table4[[#This Row],[InvoiceDate]]),"")</f>
        <v>2012</v>
      </c>
    </row>
    <row r="1696" spans="1:21" x14ac:dyDescent="0.4">
      <c r="A1696" t="s">
        <v>1856</v>
      </c>
      <c r="B1696" t="s">
        <v>948</v>
      </c>
      <c r="C1696" t="s">
        <v>911</v>
      </c>
      <c r="D1696" s="1">
        <v>41266</v>
      </c>
      <c r="E1696" s="1">
        <v>41296</v>
      </c>
      <c r="F1696">
        <v>92.94</v>
      </c>
      <c r="H1696" t="s">
        <v>28</v>
      </c>
      <c r="I1696" s="1">
        <v>41266</v>
      </c>
      <c r="J1696">
        <v>16</v>
      </c>
      <c r="K1696" t="s">
        <v>834</v>
      </c>
      <c r="L1696">
        <v>406</v>
      </c>
      <c r="M1696" s="1">
        <v>41547</v>
      </c>
      <c r="N1696" t="s">
        <v>835</v>
      </c>
      <c r="O1696" t="s">
        <v>947</v>
      </c>
      <c r="P1696" t="s">
        <v>949</v>
      </c>
      <c r="Q1696" t="str">
        <f>IF(Table4[[#This Row],[DaysLate]]="","NA",IF(Table4[[#This Row],[DaysLate]]&lt;=0,"On Time",IF(Table4[[#This Row],[DaysLate]]&lt;=30,"1-30 Days",IF(Table4[[#This Row],[DaysLate]]&lt;=60,"30-60 Days",IF(Table4[[#This Row],[DaysLate]]&lt;=90,"60-90 Days","90+ Days")))))</f>
        <v>1-30 Days</v>
      </c>
      <c r="R1696">
        <f>IF(Table4[[#This Row],[DaysLate]]="","",IF(Table4[[#This Row],[DaysLate]]&gt;0,1,0))</f>
        <v>1</v>
      </c>
      <c r="S1696">
        <f>IF(Table4[[#This Row],[DisputedFlag]]="","",IF(Table4[[#This Row],[DisputedFlag]]="Yes",1,0))</f>
        <v>0</v>
      </c>
      <c r="T1696">
        <f>IF(Table4[[#This Row],[PaymentStatus]]="Open",1,0)</f>
        <v>0</v>
      </c>
      <c r="U1696">
        <f>IF(Table4[[#This Row],[InvoiceDate]]&lt;&gt;"",YEAR(Table4[[#This Row],[InvoiceDate]]),"")</f>
        <v>2012</v>
      </c>
    </row>
    <row r="1697" spans="1:21" x14ac:dyDescent="0.4">
      <c r="A1697" t="s">
        <v>1857</v>
      </c>
      <c r="B1697" t="s">
        <v>948</v>
      </c>
      <c r="C1697" t="s">
        <v>843</v>
      </c>
      <c r="D1697" s="1">
        <v>40988</v>
      </c>
      <c r="E1697" s="1">
        <v>41018</v>
      </c>
      <c r="F1697">
        <v>29.34</v>
      </c>
      <c r="H1697" t="s">
        <v>28</v>
      </c>
      <c r="I1697" s="1">
        <v>40988</v>
      </c>
      <c r="J1697">
        <v>12</v>
      </c>
      <c r="K1697" t="s">
        <v>834</v>
      </c>
      <c r="L1697">
        <v>897</v>
      </c>
      <c r="M1697" s="1">
        <v>41041</v>
      </c>
      <c r="N1697" t="s">
        <v>835</v>
      </c>
      <c r="O1697" t="s">
        <v>947</v>
      </c>
      <c r="P1697" t="s">
        <v>949</v>
      </c>
      <c r="Q1697" t="str">
        <f>IF(Table4[[#This Row],[DaysLate]]="","NA",IF(Table4[[#This Row],[DaysLate]]&lt;=0,"On Time",IF(Table4[[#This Row],[DaysLate]]&lt;=30,"1-30 Days",IF(Table4[[#This Row],[DaysLate]]&lt;=60,"30-60 Days",IF(Table4[[#This Row],[DaysLate]]&lt;=90,"60-90 Days","90+ Days")))))</f>
        <v>1-30 Days</v>
      </c>
      <c r="R1697">
        <f>IF(Table4[[#This Row],[DaysLate]]="","",IF(Table4[[#This Row],[DaysLate]]&gt;0,1,0))</f>
        <v>1</v>
      </c>
      <c r="S1697">
        <f>IF(Table4[[#This Row],[DisputedFlag]]="","",IF(Table4[[#This Row],[DisputedFlag]]="Yes",1,0))</f>
        <v>0</v>
      </c>
      <c r="T1697">
        <f>IF(Table4[[#This Row],[PaymentStatus]]="Open",1,0)</f>
        <v>0</v>
      </c>
      <c r="U1697">
        <f>IF(Table4[[#This Row],[InvoiceDate]]&lt;&gt;"",YEAR(Table4[[#This Row],[InvoiceDate]]),"")</f>
        <v>2012</v>
      </c>
    </row>
    <row r="1698" spans="1:21" x14ac:dyDescent="0.4">
      <c r="A1698" t="s">
        <v>1858</v>
      </c>
      <c r="B1698" t="s">
        <v>948</v>
      </c>
      <c r="C1698" t="s">
        <v>874</v>
      </c>
      <c r="D1698" s="1">
        <v>41600</v>
      </c>
      <c r="E1698" s="1">
        <v>41630</v>
      </c>
      <c r="F1698">
        <v>44.71</v>
      </c>
      <c r="H1698" t="s">
        <v>28</v>
      </c>
      <c r="I1698" s="1">
        <v>41600</v>
      </c>
      <c r="J1698">
        <v>0</v>
      </c>
      <c r="K1698" t="s">
        <v>834</v>
      </c>
      <c r="L1698">
        <v>391</v>
      </c>
      <c r="M1698" s="1">
        <v>41224</v>
      </c>
      <c r="N1698" t="s">
        <v>838</v>
      </c>
      <c r="O1698" t="s">
        <v>947</v>
      </c>
      <c r="P1698" t="s">
        <v>949</v>
      </c>
      <c r="Q1698" t="str">
        <f>IF(Table4[[#This Row],[DaysLate]]="","NA",IF(Table4[[#This Row],[DaysLate]]&lt;=0,"On Time",IF(Table4[[#This Row],[DaysLate]]&lt;=30,"1-30 Days",IF(Table4[[#This Row],[DaysLate]]&lt;=60,"30-60 Days",IF(Table4[[#This Row],[DaysLate]]&lt;=90,"60-90 Days","90+ Days")))))</f>
        <v>On Time</v>
      </c>
      <c r="R1698">
        <f>IF(Table4[[#This Row],[DaysLate]]="","",IF(Table4[[#This Row],[DaysLate]]&gt;0,1,0))</f>
        <v>0</v>
      </c>
      <c r="S1698">
        <f>IF(Table4[[#This Row],[DisputedFlag]]="","",IF(Table4[[#This Row],[DisputedFlag]]="Yes",1,0))</f>
        <v>0</v>
      </c>
      <c r="T1698">
        <f>IF(Table4[[#This Row],[PaymentStatus]]="Open",1,0)</f>
        <v>0</v>
      </c>
      <c r="U1698">
        <f>IF(Table4[[#This Row],[InvoiceDate]]&lt;&gt;"",YEAR(Table4[[#This Row],[InvoiceDate]]),"")</f>
        <v>2013</v>
      </c>
    </row>
    <row r="1699" spans="1:21" x14ac:dyDescent="0.4">
      <c r="A1699" t="s">
        <v>1859</v>
      </c>
      <c r="B1699" t="s">
        <v>948</v>
      </c>
      <c r="C1699" t="s">
        <v>903</v>
      </c>
      <c r="D1699" s="1">
        <v>41181</v>
      </c>
      <c r="E1699" s="1">
        <v>41211</v>
      </c>
      <c r="F1699">
        <v>63.1</v>
      </c>
      <c r="H1699" t="s">
        <v>28</v>
      </c>
      <c r="I1699" s="1">
        <v>41181</v>
      </c>
      <c r="J1699">
        <v>0</v>
      </c>
      <c r="K1699" t="s">
        <v>834</v>
      </c>
      <c r="L1699">
        <v>406</v>
      </c>
      <c r="M1699" s="1">
        <v>41006</v>
      </c>
      <c r="N1699" t="s">
        <v>838</v>
      </c>
      <c r="O1699" t="s">
        <v>947</v>
      </c>
      <c r="P1699" t="s">
        <v>949</v>
      </c>
      <c r="Q1699" t="str">
        <f>IF(Table4[[#This Row],[DaysLate]]="","NA",IF(Table4[[#This Row],[DaysLate]]&lt;=0,"On Time",IF(Table4[[#This Row],[DaysLate]]&lt;=30,"1-30 Days",IF(Table4[[#This Row],[DaysLate]]&lt;=60,"30-60 Days",IF(Table4[[#This Row],[DaysLate]]&lt;=90,"60-90 Days","90+ Days")))))</f>
        <v>On Time</v>
      </c>
      <c r="R1699">
        <f>IF(Table4[[#This Row],[DaysLate]]="","",IF(Table4[[#This Row],[DaysLate]]&gt;0,1,0))</f>
        <v>0</v>
      </c>
      <c r="S1699">
        <f>IF(Table4[[#This Row],[DisputedFlag]]="","",IF(Table4[[#This Row],[DisputedFlag]]="Yes",1,0))</f>
        <v>0</v>
      </c>
      <c r="T1699">
        <f>IF(Table4[[#This Row],[PaymentStatus]]="Open",1,0)</f>
        <v>0</v>
      </c>
      <c r="U1699">
        <f>IF(Table4[[#This Row],[InvoiceDate]]&lt;&gt;"",YEAR(Table4[[#This Row],[InvoiceDate]]),"")</f>
        <v>2012</v>
      </c>
    </row>
    <row r="1700" spans="1:21" x14ac:dyDescent="0.4">
      <c r="A1700" t="s">
        <v>1860</v>
      </c>
      <c r="B1700" t="s">
        <v>948</v>
      </c>
      <c r="C1700" t="s">
        <v>880</v>
      </c>
      <c r="D1700" s="1">
        <v>41052</v>
      </c>
      <c r="E1700" s="1">
        <v>41082</v>
      </c>
      <c r="F1700">
        <v>48.03</v>
      </c>
      <c r="H1700" t="s">
        <v>28</v>
      </c>
      <c r="I1700" s="1">
        <v>41052</v>
      </c>
      <c r="J1700">
        <v>0</v>
      </c>
      <c r="K1700" t="s">
        <v>834</v>
      </c>
      <c r="L1700">
        <v>897</v>
      </c>
      <c r="M1700" s="1">
        <v>41208</v>
      </c>
      <c r="N1700" t="s">
        <v>835</v>
      </c>
      <c r="O1700" t="s">
        <v>947</v>
      </c>
      <c r="P1700" t="s">
        <v>949</v>
      </c>
      <c r="Q1700" t="str">
        <f>IF(Table4[[#This Row],[DaysLate]]="","NA",IF(Table4[[#This Row],[DaysLate]]&lt;=0,"On Time",IF(Table4[[#This Row],[DaysLate]]&lt;=30,"1-30 Days",IF(Table4[[#This Row],[DaysLate]]&lt;=60,"30-60 Days",IF(Table4[[#This Row],[DaysLate]]&lt;=90,"60-90 Days","90+ Days")))))</f>
        <v>On Time</v>
      </c>
      <c r="R1700">
        <f>IF(Table4[[#This Row],[DaysLate]]="","",IF(Table4[[#This Row],[DaysLate]]&gt;0,1,0))</f>
        <v>0</v>
      </c>
      <c r="S1700">
        <f>IF(Table4[[#This Row],[DisputedFlag]]="","",IF(Table4[[#This Row],[DisputedFlag]]="Yes",1,0))</f>
        <v>0</v>
      </c>
      <c r="T1700">
        <f>IF(Table4[[#This Row],[PaymentStatus]]="Open",1,0)</f>
        <v>0</v>
      </c>
      <c r="U1700">
        <f>IF(Table4[[#This Row],[InvoiceDate]]&lt;&gt;"",YEAR(Table4[[#This Row],[InvoiceDate]]),"")</f>
        <v>2012</v>
      </c>
    </row>
    <row r="1701" spans="1:21" x14ac:dyDescent="0.4">
      <c r="A1701" t="s">
        <v>1861</v>
      </c>
      <c r="B1701" t="s">
        <v>948</v>
      </c>
      <c r="C1701" t="s">
        <v>883</v>
      </c>
      <c r="D1701" s="1">
        <v>41532</v>
      </c>
      <c r="E1701" s="1">
        <v>41562</v>
      </c>
      <c r="F1701">
        <v>33.369999999999997</v>
      </c>
      <c r="H1701" t="s">
        <v>28</v>
      </c>
      <c r="I1701" s="1">
        <v>41532</v>
      </c>
      <c r="J1701">
        <v>13</v>
      </c>
      <c r="K1701" t="s">
        <v>834</v>
      </c>
      <c r="L1701">
        <v>897</v>
      </c>
      <c r="M1701" s="1">
        <v>41084</v>
      </c>
      <c r="N1701" t="s">
        <v>838</v>
      </c>
      <c r="O1701" t="s">
        <v>947</v>
      </c>
      <c r="P1701" t="s">
        <v>949</v>
      </c>
      <c r="Q1701" t="str">
        <f>IF(Table4[[#This Row],[DaysLate]]="","NA",IF(Table4[[#This Row],[DaysLate]]&lt;=0,"On Time",IF(Table4[[#This Row],[DaysLate]]&lt;=30,"1-30 Days",IF(Table4[[#This Row],[DaysLate]]&lt;=60,"30-60 Days",IF(Table4[[#This Row],[DaysLate]]&lt;=90,"60-90 Days","90+ Days")))))</f>
        <v>1-30 Days</v>
      </c>
      <c r="R1701">
        <f>IF(Table4[[#This Row],[DaysLate]]="","",IF(Table4[[#This Row],[DaysLate]]&gt;0,1,0))</f>
        <v>1</v>
      </c>
      <c r="S1701">
        <f>IF(Table4[[#This Row],[DisputedFlag]]="","",IF(Table4[[#This Row],[DisputedFlag]]="Yes",1,0))</f>
        <v>0</v>
      </c>
      <c r="T1701">
        <f>IF(Table4[[#This Row],[PaymentStatus]]="Open",1,0)</f>
        <v>0</v>
      </c>
      <c r="U1701">
        <f>IF(Table4[[#This Row],[InvoiceDate]]&lt;&gt;"",YEAR(Table4[[#This Row],[InvoiceDate]]),"")</f>
        <v>2013</v>
      </c>
    </row>
    <row r="1702" spans="1:21" x14ac:dyDescent="0.4">
      <c r="A1702" t="s">
        <v>1862</v>
      </c>
      <c r="B1702" t="s">
        <v>948</v>
      </c>
      <c r="C1702" t="s">
        <v>884</v>
      </c>
      <c r="D1702" s="1">
        <v>41501</v>
      </c>
      <c r="E1702" s="1">
        <v>41531</v>
      </c>
      <c r="F1702">
        <v>74.05</v>
      </c>
      <c r="H1702" t="s">
        <v>28</v>
      </c>
      <c r="I1702" s="1">
        <v>41501</v>
      </c>
      <c r="J1702">
        <v>0</v>
      </c>
      <c r="K1702" t="s">
        <v>834</v>
      </c>
      <c r="L1702">
        <v>406</v>
      </c>
      <c r="M1702" s="1">
        <v>41145</v>
      </c>
      <c r="N1702" t="s">
        <v>838</v>
      </c>
      <c r="O1702" t="s">
        <v>947</v>
      </c>
      <c r="P1702" t="s">
        <v>949</v>
      </c>
      <c r="Q1702" t="str">
        <f>IF(Table4[[#This Row],[DaysLate]]="","NA",IF(Table4[[#This Row],[DaysLate]]&lt;=0,"On Time",IF(Table4[[#This Row],[DaysLate]]&lt;=30,"1-30 Days",IF(Table4[[#This Row],[DaysLate]]&lt;=60,"30-60 Days",IF(Table4[[#This Row],[DaysLate]]&lt;=90,"60-90 Days","90+ Days")))))</f>
        <v>On Time</v>
      </c>
      <c r="R1702">
        <f>IF(Table4[[#This Row],[DaysLate]]="","",IF(Table4[[#This Row],[DaysLate]]&gt;0,1,0))</f>
        <v>0</v>
      </c>
      <c r="S1702">
        <f>IF(Table4[[#This Row],[DisputedFlag]]="","",IF(Table4[[#This Row],[DisputedFlag]]="Yes",1,0))</f>
        <v>0</v>
      </c>
      <c r="T1702">
        <f>IF(Table4[[#This Row],[PaymentStatus]]="Open",1,0)</f>
        <v>0</v>
      </c>
      <c r="U1702">
        <f>IF(Table4[[#This Row],[InvoiceDate]]&lt;&gt;"",YEAR(Table4[[#This Row],[InvoiceDate]]),"")</f>
        <v>2013</v>
      </c>
    </row>
    <row r="1703" spans="1:21" x14ac:dyDescent="0.4">
      <c r="A1703" t="s">
        <v>1863</v>
      </c>
      <c r="B1703" t="s">
        <v>948</v>
      </c>
      <c r="C1703" t="s">
        <v>900</v>
      </c>
      <c r="D1703" s="1">
        <v>41609</v>
      </c>
      <c r="E1703" s="1">
        <v>41580</v>
      </c>
      <c r="F1703">
        <v>14.09</v>
      </c>
      <c r="H1703" t="s">
        <v>28</v>
      </c>
      <c r="I1703" s="1">
        <v>41609</v>
      </c>
      <c r="J1703">
        <v>0</v>
      </c>
      <c r="K1703" t="s">
        <v>834</v>
      </c>
      <c r="L1703">
        <v>897</v>
      </c>
      <c r="M1703" s="1">
        <v>41579</v>
      </c>
      <c r="N1703" t="s">
        <v>838</v>
      </c>
      <c r="O1703" t="s">
        <v>947</v>
      </c>
      <c r="P1703" t="s">
        <v>949</v>
      </c>
      <c r="Q1703" t="str">
        <f>IF(Table4[[#This Row],[DaysLate]]="","NA",IF(Table4[[#This Row],[DaysLate]]&lt;=0,"On Time",IF(Table4[[#This Row],[DaysLate]]&lt;=30,"1-30 Days",IF(Table4[[#This Row],[DaysLate]]&lt;=60,"30-60 Days",IF(Table4[[#This Row],[DaysLate]]&lt;=90,"60-90 Days","90+ Days")))))</f>
        <v>On Time</v>
      </c>
      <c r="R1703">
        <f>IF(Table4[[#This Row],[DaysLate]]="","",IF(Table4[[#This Row],[DaysLate]]&gt;0,1,0))</f>
        <v>0</v>
      </c>
      <c r="S1703">
        <f>IF(Table4[[#This Row],[DisputedFlag]]="","",IF(Table4[[#This Row],[DisputedFlag]]="Yes",1,0))</f>
        <v>0</v>
      </c>
      <c r="T1703">
        <f>IF(Table4[[#This Row],[PaymentStatus]]="Open",1,0)</f>
        <v>0</v>
      </c>
      <c r="U1703">
        <f>IF(Table4[[#This Row],[InvoiceDate]]&lt;&gt;"",YEAR(Table4[[#This Row],[InvoiceDate]]),"")</f>
        <v>2013</v>
      </c>
    </row>
    <row r="1704" spans="1:21" x14ac:dyDescent="0.4">
      <c r="A1704" t="s">
        <v>1864</v>
      </c>
      <c r="B1704" t="s">
        <v>948</v>
      </c>
      <c r="C1704" t="s">
        <v>851</v>
      </c>
      <c r="D1704" s="1">
        <v>41556</v>
      </c>
      <c r="E1704" s="1">
        <v>41557</v>
      </c>
      <c r="F1704">
        <v>55.6</v>
      </c>
      <c r="H1704" t="s">
        <v>28</v>
      </c>
      <c r="I1704" s="1">
        <v>41556</v>
      </c>
      <c r="J1704">
        <v>0</v>
      </c>
      <c r="K1704" t="s">
        <v>837</v>
      </c>
      <c r="L1704">
        <v>818</v>
      </c>
      <c r="M1704" s="1">
        <v>41234</v>
      </c>
      <c r="N1704" t="s">
        <v>838</v>
      </c>
      <c r="O1704" t="s">
        <v>947</v>
      </c>
      <c r="P1704" t="s">
        <v>949</v>
      </c>
      <c r="Q1704" t="str">
        <f>IF(Table4[[#This Row],[DaysLate]]="","NA",IF(Table4[[#This Row],[DaysLate]]&lt;=0,"On Time",IF(Table4[[#This Row],[DaysLate]]&lt;=30,"1-30 Days",IF(Table4[[#This Row],[DaysLate]]&lt;=60,"30-60 Days",IF(Table4[[#This Row],[DaysLate]]&lt;=90,"60-90 Days","90+ Days")))))</f>
        <v>On Time</v>
      </c>
      <c r="R1704">
        <f>IF(Table4[[#This Row],[DaysLate]]="","",IF(Table4[[#This Row],[DaysLate]]&gt;0,1,0))</f>
        <v>0</v>
      </c>
      <c r="S1704">
        <f>IF(Table4[[#This Row],[DisputedFlag]]="","",IF(Table4[[#This Row],[DisputedFlag]]="Yes",1,0))</f>
        <v>1</v>
      </c>
      <c r="T1704">
        <f>IF(Table4[[#This Row],[PaymentStatus]]="Open",1,0)</f>
        <v>0</v>
      </c>
      <c r="U1704">
        <f>IF(Table4[[#This Row],[InvoiceDate]]&lt;&gt;"",YEAR(Table4[[#This Row],[InvoiceDate]]),"")</f>
        <v>2013</v>
      </c>
    </row>
    <row r="1705" spans="1:21" x14ac:dyDescent="0.4">
      <c r="A1705" t="s">
        <v>1865</v>
      </c>
      <c r="B1705" t="s">
        <v>948</v>
      </c>
      <c r="C1705" t="s">
        <v>916</v>
      </c>
      <c r="D1705" s="1">
        <v>41530</v>
      </c>
      <c r="E1705" s="1">
        <v>41560</v>
      </c>
      <c r="F1705">
        <v>37.880000000000003</v>
      </c>
      <c r="H1705" t="s">
        <v>28</v>
      </c>
      <c r="I1705" s="1">
        <v>41530</v>
      </c>
      <c r="J1705">
        <v>0</v>
      </c>
      <c r="K1705" t="s">
        <v>834</v>
      </c>
      <c r="L1705">
        <v>770</v>
      </c>
      <c r="M1705" s="1">
        <v>41394</v>
      </c>
      <c r="N1705" t="s">
        <v>838</v>
      </c>
      <c r="O1705" t="s">
        <v>947</v>
      </c>
      <c r="P1705" t="s">
        <v>949</v>
      </c>
      <c r="Q1705" t="str">
        <f>IF(Table4[[#This Row],[DaysLate]]="","NA",IF(Table4[[#This Row],[DaysLate]]&lt;=0,"On Time",IF(Table4[[#This Row],[DaysLate]]&lt;=30,"1-30 Days",IF(Table4[[#This Row],[DaysLate]]&lt;=60,"30-60 Days",IF(Table4[[#This Row],[DaysLate]]&lt;=90,"60-90 Days","90+ Days")))))</f>
        <v>On Time</v>
      </c>
      <c r="R1705">
        <f>IF(Table4[[#This Row],[DaysLate]]="","",IF(Table4[[#This Row],[DaysLate]]&gt;0,1,0))</f>
        <v>0</v>
      </c>
      <c r="S1705">
        <f>IF(Table4[[#This Row],[DisputedFlag]]="","",IF(Table4[[#This Row],[DisputedFlag]]="Yes",1,0))</f>
        <v>0</v>
      </c>
      <c r="T1705">
        <f>IF(Table4[[#This Row],[PaymentStatus]]="Open",1,0)</f>
        <v>0</v>
      </c>
      <c r="U1705">
        <f>IF(Table4[[#This Row],[InvoiceDate]]&lt;&gt;"",YEAR(Table4[[#This Row],[InvoiceDate]]),"")</f>
        <v>2013</v>
      </c>
    </row>
    <row r="1706" spans="1:21" x14ac:dyDescent="0.4">
      <c r="A1706" t="s">
        <v>1866</v>
      </c>
      <c r="B1706" t="s">
        <v>948</v>
      </c>
      <c r="C1706" t="s">
        <v>918</v>
      </c>
      <c r="D1706" s="1">
        <v>41389</v>
      </c>
      <c r="E1706" s="1">
        <v>41419</v>
      </c>
      <c r="F1706">
        <v>47.82</v>
      </c>
      <c r="H1706" t="s">
        <v>28</v>
      </c>
      <c r="I1706" s="1">
        <v>41389</v>
      </c>
      <c r="J1706">
        <v>9</v>
      </c>
      <c r="K1706" t="s">
        <v>834</v>
      </c>
      <c r="L1706">
        <v>818</v>
      </c>
      <c r="M1706" s="1">
        <v>41349</v>
      </c>
      <c r="N1706" t="s">
        <v>838</v>
      </c>
      <c r="O1706" t="s">
        <v>947</v>
      </c>
      <c r="P1706" t="s">
        <v>949</v>
      </c>
      <c r="Q1706" t="str">
        <f>IF(Table4[[#This Row],[DaysLate]]="","NA",IF(Table4[[#This Row],[DaysLate]]&lt;=0,"On Time",IF(Table4[[#This Row],[DaysLate]]&lt;=30,"1-30 Days",IF(Table4[[#This Row],[DaysLate]]&lt;=60,"30-60 Days",IF(Table4[[#This Row],[DaysLate]]&lt;=90,"60-90 Days","90+ Days")))))</f>
        <v>1-30 Days</v>
      </c>
      <c r="R1706">
        <f>IF(Table4[[#This Row],[DaysLate]]="","",IF(Table4[[#This Row],[DaysLate]]&gt;0,1,0))</f>
        <v>1</v>
      </c>
      <c r="S1706">
        <f>IF(Table4[[#This Row],[DisputedFlag]]="","",IF(Table4[[#This Row],[DisputedFlag]]="Yes",1,0))</f>
        <v>0</v>
      </c>
      <c r="T1706">
        <f>IF(Table4[[#This Row],[PaymentStatus]]="Open",1,0)</f>
        <v>0</v>
      </c>
      <c r="U1706">
        <f>IF(Table4[[#This Row],[InvoiceDate]]&lt;&gt;"",YEAR(Table4[[#This Row],[InvoiceDate]]),"")</f>
        <v>2013</v>
      </c>
    </row>
    <row r="1707" spans="1:21" x14ac:dyDescent="0.4">
      <c r="A1707" t="s">
        <v>1867</v>
      </c>
      <c r="B1707" t="s">
        <v>948</v>
      </c>
      <c r="C1707" t="s">
        <v>833</v>
      </c>
      <c r="D1707" s="1">
        <v>41464</v>
      </c>
      <c r="E1707" s="1">
        <v>41465</v>
      </c>
      <c r="F1707">
        <v>62.88</v>
      </c>
      <c r="H1707" t="s">
        <v>28</v>
      </c>
      <c r="I1707" s="1">
        <v>41464</v>
      </c>
      <c r="J1707">
        <v>0</v>
      </c>
      <c r="K1707" t="s">
        <v>834</v>
      </c>
      <c r="L1707">
        <v>391</v>
      </c>
      <c r="M1707" s="1">
        <v>41429</v>
      </c>
      <c r="N1707" t="s">
        <v>838</v>
      </c>
      <c r="O1707" t="s">
        <v>947</v>
      </c>
      <c r="P1707" t="s">
        <v>949</v>
      </c>
      <c r="Q1707" t="str">
        <f>IF(Table4[[#This Row],[DaysLate]]="","NA",IF(Table4[[#This Row],[DaysLate]]&lt;=0,"On Time",IF(Table4[[#This Row],[DaysLate]]&lt;=30,"1-30 Days",IF(Table4[[#This Row],[DaysLate]]&lt;=60,"30-60 Days",IF(Table4[[#This Row],[DaysLate]]&lt;=90,"60-90 Days","90+ Days")))))</f>
        <v>On Time</v>
      </c>
      <c r="R1707">
        <f>IF(Table4[[#This Row],[DaysLate]]="","",IF(Table4[[#This Row],[DaysLate]]&gt;0,1,0))</f>
        <v>0</v>
      </c>
      <c r="S1707">
        <f>IF(Table4[[#This Row],[DisputedFlag]]="","",IF(Table4[[#This Row],[DisputedFlag]]="Yes",1,0))</f>
        <v>0</v>
      </c>
      <c r="T1707">
        <f>IF(Table4[[#This Row],[PaymentStatus]]="Open",1,0)</f>
        <v>0</v>
      </c>
      <c r="U1707">
        <f>IF(Table4[[#This Row],[InvoiceDate]]&lt;&gt;"",YEAR(Table4[[#This Row],[InvoiceDate]]),"")</f>
        <v>2013</v>
      </c>
    </row>
    <row r="1708" spans="1:21" x14ac:dyDescent="0.4">
      <c r="A1708" t="s">
        <v>1868</v>
      </c>
      <c r="B1708" t="s">
        <v>948</v>
      </c>
      <c r="C1708" t="s">
        <v>935</v>
      </c>
      <c r="D1708" s="1">
        <v>41393</v>
      </c>
      <c r="E1708" s="1">
        <v>41423</v>
      </c>
      <c r="F1708">
        <v>49.21</v>
      </c>
      <c r="H1708" t="s">
        <v>28</v>
      </c>
      <c r="I1708" s="1">
        <v>41393</v>
      </c>
      <c r="J1708">
        <v>0</v>
      </c>
      <c r="K1708" t="s">
        <v>834</v>
      </c>
      <c r="L1708">
        <v>406</v>
      </c>
      <c r="M1708" s="1">
        <v>41194</v>
      </c>
      <c r="N1708" t="s">
        <v>838</v>
      </c>
      <c r="O1708" t="s">
        <v>947</v>
      </c>
      <c r="P1708" t="s">
        <v>949</v>
      </c>
      <c r="Q1708" t="str">
        <f>IF(Table4[[#This Row],[DaysLate]]="","NA",IF(Table4[[#This Row],[DaysLate]]&lt;=0,"On Time",IF(Table4[[#This Row],[DaysLate]]&lt;=30,"1-30 Days",IF(Table4[[#This Row],[DaysLate]]&lt;=60,"30-60 Days",IF(Table4[[#This Row],[DaysLate]]&lt;=90,"60-90 Days","90+ Days")))))</f>
        <v>On Time</v>
      </c>
      <c r="R1708">
        <f>IF(Table4[[#This Row],[DaysLate]]="","",IF(Table4[[#This Row],[DaysLate]]&gt;0,1,0))</f>
        <v>0</v>
      </c>
      <c r="S1708">
        <f>IF(Table4[[#This Row],[DisputedFlag]]="","",IF(Table4[[#This Row],[DisputedFlag]]="Yes",1,0))</f>
        <v>0</v>
      </c>
      <c r="T1708">
        <f>IF(Table4[[#This Row],[PaymentStatus]]="Open",1,0)</f>
        <v>0</v>
      </c>
      <c r="U1708">
        <f>IF(Table4[[#This Row],[InvoiceDate]]&lt;&gt;"",YEAR(Table4[[#This Row],[InvoiceDate]]),"")</f>
        <v>2013</v>
      </c>
    </row>
    <row r="1709" spans="1:21" x14ac:dyDescent="0.4">
      <c r="A1709" t="s">
        <v>1869</v>
      </c>
      <c r="B1709" t="s">
        <v>948</v>
      </c>
      <c r="C1709" t="s">
        <v>921</v>
      </c>
      <c r="D1709" s="1">
        <v>41015</v>
      </c>
      <c r="E1709" s="1">
        <v>41045</v>
      </c>
      <c r="F1709">
        <v>88.84</v>
      </c>
      <c r="H1709" t="s">
        <v>28</v>
      </c>
      <c r="I1709" s="1">
        <v>41015</v>
      </c>
      <c r="J1709">
        <v>33</v>
      </c>
      <c r="K1709" t="s">
        <v>837</v>
      </c>
      <c r="L1709">
        <v>818</v>
      </c>
      <c r="M1709" s="1">
        <v>41563</v>
      </c>
      <c r="N1709" t="s">
        <v>835</v>
      </c>
      <c r="O1709" t="s">
        <v>947</v>
      </c>
      <c r="P1709" t="s">
        <v>949</v>
      </c>
      <c r="Q1709" t="str">
        <f>IF(Table4[[#This Row],[DaysLate]]="","NA",IF(Table4[[#This Row],[DaysLate]]&lt;=0,"On Time",IF(Table4[[#This Row],[DaysLate]]&lt;=30,"1-30 Days",IF(Table4[[#This Row],[DaysLate]]&lt;=60,"30-60 Days",IF(Table4[[#This Row],[DaysLate]]&lt;=90,"60-90 Days","90+ Days")))))</f>
        <v>30-60 Days</v>
      </c>
      <c r="R1709">
        <f>IF(Table4[[#This Row],[DaysLate]]="","",IF(Table4[[#This Row],[DaysLate]]&gt;0,1,0))</f>
        <v>1</v>
      </c>
      <c r="S1709">
        <f>IF(Table4[[#This Row],[DisputedFlag]]="","",IF(Table4[[#This Row],[DisputedFlag]]="Yes",1,0))</f>
        <v>1</v>
      </c>
      <c r="T1709">
        <f>IF(Table4[[#This Row],[PaymentStatus]]="Open",1,0)</f>
        <v>0</v>
      </c>
      <c r="U1709">
        <f>IF(Table4[[#This Row],[InvoiceDate]]&lt;&gt;"",YEAR(Table4[[#This Row],[InvoiceDate]]),"")</f>
        <v>2012</v>
      </c>
    </row>
    <row r="1710" spans="1:21" x14ac:dyDescent="0.4">
      <c r="A1710" t="s">
        <v>1870</v>
      </c>
      <c r="B1710" t="s">
        <v>948</v>
      </c>
      <c r="C1710" t="s">
        <v>914</v>
      </c>
      <c r="D1710" s="1">
        <v>41212</v>
      </c>
      <c r="E1710" s="1">
        <v>41242</v>
      </c>
      <c r="F1710">
        <v>70.819999999999993</v>
      </c>
      <c r="H1710" t="s">
        <v>28</v>
      </c>
      <c r="I1710" s="1">
        <v>41212</v>
      </c>
      <c r="J1710">
        <v>0</v>
      </c>
      <c r="K1710" t="s">
        <v>834</v>
      </c>
      <c r="L1710">
        <v>391</v>
      </c>
      <c r="M1710" s="1">
        <v>41445</v>
      </c>
      <c r="N1710" t="s">
        <v>835</v>
      </c>
      <c r="O1710" t="s">
        <v>947</v>
      </c>
      <c r="P1710" t="s">
        <v>949</v>
      </c>
      <c r="Q1710" t="str">
        <f>IF(Table4[[#This Row],[DaysLate]]="","NA",IF(Table4[[#This Row],[DaysLate]]&lt;=0,"On Time",IF(Table4[[#This Row],[DaysLate]]&lt;=30,"1-30 Days",IF(Table4[[#This Row],[DaysLate]]&lt;=60,"30-60 Days",IF(Table4[[#This Row],[DaysLate]]&lt;=90,"60-90 Days","90+ Days")))))</f>
        <v>On Time</v>
      </c>
      <c r="R1710">
        <f>IF(Table4[[#This Row],[DaysLate]]="","",IF(Table4[[#This Row],[DaysLate]]&gt;0,1,0))</f>
        <v>0</v>
      </c>
      <c r="S1710">
        <f>IF(Table4[[#This Row],[DisputedFlag]]="","",IF(Table4[[#This Row],[DisputedFlag]]="Yes",1,0))</f>
        <v>0</v>
      </c>
      <c r="T1710">
        <f>IF(Table4[[#This Row],[PaymentStatus]]="Open",1,0)</f>
        <v>0</v>
      </c>
      <c r="U1710">
        <f>IF(Table4[[#This Row],[InvoiceDate]]&lt;&gt;"",YEAR(Table4[[#This Row],[InvoiceDate]]),"")</f>
        <v>2012</v>
      </c>
    </row>
    <row r="1711" spans="1:21" x14ac:dyDescent="0.4">
      <c r="A1711" t="s">
        <v>1871</v>
      </c>
      <c r="B1711" t="s">
        <v>948</v>
      </c>
      <c r="C1711" t="s">
        <v>882</v>
      </c>
      <c r="D1711" s="1">
        <v>41214</v>
      </c>
      <c r="E1711" s="1">
        <v>41184</v>
      </c>
      <c r="F1711">
        <v>84.42</v>
      </c>
      <c r="H1711" t="s">
        <v>28</v>
      </c>
      <c r="I1711" s="1">
        <v>41214</v>
      </c>
      <c r="J1711">
        <v>0</v>
      </c>
      <c r="K1711" t="s">
        <v>834</v>
      </c>
      <c r="L1711">
        <v>406</v>
      </c>
      <c r="M1711" s="1">
        <v>41368</v>
      </c>
      <c r="N1711" t="s">
        <v>835</v>
      </c>
      <c r="O1711" t="s">
        <v>947</v>
      </c>
      <c r="P1711" t="s">
        <v>949</v>
      </c>
      <c r="Q1711" t="str">
        <f>IF(Table4[[#This Row],[DaysLate]]="","NA",IF(Table4[[#This Row],[DaysLate]]&lt;=0,"On Time",IF(Table4[[#This Row],[DaysLate]]&lt;=30,"1-30 Days",IF(Table4[[#This Row],[DaysLate]]&lt;=60,"30-60 Days",IF(Table4[[#This Row],[DaysLate]]&lt;=90,"60-90 Days","90+ Days")))))</f>
        <v>On Time</v>
      </c>
      <c r="R1711">
        <f>IF(Table4[[#This Row],[DaysLate]]="","",IF(Table4[[#This Row],[DaysLate]]&gt;0,1,0))</f>
        <v>0</v>
      </c>
      <c r="S1711">
        <f>IF(Table4[[#This Row],[DisputedFlag]]="","",IF(Table4[[#This Row],[DisputedFlag]]="Yes",1,0))</f>
        <v>0</v>
      </c>
      <c r="T1711">
        <f>IF(Table4[[#This Row],[PaymentStatus]]="Open",1,0)</f>
        <v>0</v>
      </c>
      <c r="U1711">
        <f>IF(Table4[[#This Row],[InvoiceDate]]&lt;&gt;"",YEAR(Table4[[#This Row],[InvoiceDate]]),"")</f>
        <v>2012</v>
      </c>
    </row>
    <row r="1712" spans="1:21" x14ac:dyDescent="0.4">
      <c r="A1712" t="s">
        <v>1872</v>
      </c>
      <c r="B1712" t="s">
        <v>948</v>
      </c>
      <c r="C1712" t="s">
        <v>927</v>
      </c>
      <c r="D1712" s="1">
        <v>41371</v>
      </c>
      <c r="E1712" s="1">
        <v>41341</v>
      </c>
      <c r="F1712">
        <v>10.76</v>
      </c>
      <c r="H1712" t="s">
        <v>28</v>
      </c>
      <c r="I1712" s="1">
        <v>41371</v>
      </c>
      <c r="J1712">
        <v>0</v>
      </c>
      <c r="K1712" t="s">
        <v>834</v>
      </c>
      <c r="L1712">
        <v>897</v>
      </c>
      <c r="M1712" s="1">
        <v>41603</v>
      </c>
      <c r="N1712" t="s">
        <v>835</v>
      </c>
      <c r="O1712" t="s">
        <v>947</v>
      </c>
      <c r="P1712" t="s">
        <v>949</v>
      </c>
      <c r="Q1712" t="str">
        <f>IF(Table4[[#This Row],[DaysLate]]="","NA",IF(Table4[[#This Row],[DaysLate]]&lt;=0,"On Time",IF(Table4[[#This Row],[DaysLate]]&lt;=30,"1-30 Days",IF(Table4[[#This Row],[DaysLate]]&lt;=60,"30-60 Days",IF(Table4[[#This Row],[DaysLate]]&lt;=90,"60-90 Days","90+ Days")))))</f>
        <v>On Time</v>
      </c>
      <c r="R1712">
        <f>IF(Table4[[#This Row],[DaysLate]]="","",IF(Table4[[#This Row],[DaysLate]]&gt;0,1,0))</f>
        <v>0</v>
      </c>
      <c r="S1712">
        <f>IF(Table4[[#This Row],[DisputedFlag]]="","",IF(Table4[[#This Row],[DisputedFlag]]="Yes",1,0))</f>
        <v>0</v>
      </c>
      <c r="T1712">
        <f>IF(Table4[[#This Row],[PaymentStatus]]="Open",1,0)</f>
        <v>0</v>
      </c>
      <c r="U1712">
        <f>IF(Table4[[#This Row],[InvoiceDate]]&lt;&gt;"",YEAR(Table4[[#This Row],[InvoiceDate]]),"")</f>
        <v>2013</v>
      </c>
    </row>
    <row r="1713" spans="1:21" x14ac:dyDescent="0.4">
      <c r="A1713" t="s">
        <v>1873</v>
      </c>
      <c r="B1713" t="s">
        <v>948</v>
      </c>
      <c r="C1713" t="s">
        <v>846</v>
      </c>
      <c r="D1713" s="1">
        <v>41165</v>
      </c>
      <c r="E1713" s="1">
        <v>41195</v>
      </c>
      <c r="F1713">
        <v>8.2200000000000006</v>
      </c>
      <c r="H1713" t="s">
        <v>28</v>
      </c>
      <c r="I1713" s="1">
        <v>41165</v>
      </c>
      <c r="J1713">
        <v>0</v>
      </c>
      <c r="K1713" t="s">
        <v>834</v>
      </c>
      <c r="L1713">
        <v>897</v>
      </c>
      <c r="M1713" s="1">
        <v>41003</v>
      </c>
      <c r="N1713" t="s">
        <v>838</v>
      </c>
      <c r="O1713" t="s">
        <v>947</v>
      </c>
      <c r="P1713" t="s">
        <v>949</v>
      </c>
      <c r="Q1713" t="str">
        <f>IF(Table4[[#This Row],[DaysLate]]="","NA",IF(Table4[[#This Row],[DaysLate]]&lt;=0,"On Time",IF(Table4[[#This Row],[DaysLate]]&lt;=30,"1-30 Days",IF(Table4[[#This Row],[DaysLate]]&lt;=60,"30-60 Days",IF(Table4[[#This Row],[DaysLate]]&lt;=90,"60-90 Days","90+ Days")))))</f>
        <v>On Time</v>
      </c>
      <c r="R1713">
        <f>IF(Table4[[#This Row],[DaysLate]]="","",IF(Table4[[#This Row],[DaysLate]]&gt;0,1,0))</f>
        <v>0</v>
      </c>
      <c r="S1713">
        <f>IF(Table4[[#This Row],[DisputedFlag]]="","",IF(Table4[[#This Row],[DisputedFlag]]="Yes",1,0))</f>
        <v>0</v>
      </c>
      <c r="T1713">
        <f>IF(Table4[[#This Row],[PaymentStatus]]="Open",1,0)</f>
        <v>0</v>
      </c>
      <c r="U1713">
        <f>IF(Table4[[#This Row],[InvoiceDate]]&lt;&gt;"",YEAR(Table4[[#This Row],[InvoiceDate]]),"")</f>
        <v>2012</v>
      </c>
    </row>
    <row r="1714" spans="1:21" x14ac:dyDescent="0.4">
      <c r="A1714" t="s">
        <v>1874</v>
      </c>
      <c r="B1714" t="s">
        <v>948</v>
      </c>
      <c r="C1714" t="s">
        <v>926</v>
      </c>
      <c r="D1714" s="1">
        <v>40950</v>
      </c>
      <c r="E1714" s="1">
        <v>40951</v>
      </c>
      <c r="F1714">
        <v>62.27</v>
      </c>
      <c r="H1714" t="s">
        <v>28</v>
      </c>
      <c r="I1714" s="1">
        <v>40950</v>
      </c>
      <c r="J1714">
        <v>2</v>
      </c>
      <c r="K1714" t="s">
        <v>834</v>
      </c>
      <c r="L1714">
        <v>406</v>
      </c>
      <c r="M1714" s="1">
        <v>41605</v>
      </c>
      <c r="N1714" t="s">
        <v>835</v>
      </c>
      <c r="O1714" t="s">
        <v>947</v>
      </c>
      <c r="P1714" t="s">
        <v>949</v>
      </c>
      <c r="Q1714" t="str">
        <f>IF(Table4[[#This Row],[DaysLate]]="","NA",IF(Table4[[#This Row],[DaysLate]]&lt;=0,"On Time",IF(Table4[[#This Row],[DaysLate]]&lt;=30,"1-30 Days",IF(Table4[[#This Row],[DaysLate]]&lt;=60,"30-60 Days",IF(Table4[[#This Row],[DaysLate]]&lt;=90,"60-90 Days","90+ Days")))))</f>
        <v>1-30 Days</v>
      </c>
      <c r="R1714">
        <f>IF(Table4[[#This Row],[DaysLate]]="","",IF(Table4[[#This Row],[DaysLate]]&gt;0,1,0))</f>
        <v>1</v>
      </c>
      <c r="S1714">
        <f>IF(Table4[[#This Row],[DisputedFlag]]="","",IF(Table4[[#This Row],[DisputedFlag]]="Yes",1,0))</f>
        <v>0</v>
      </c>
      <c r="T1714">
        <f>IF(Table4[[#This Row],[PaymentStatus]]="Open",1,0)</f>
        <v>0</v>
      </c>
      <c r="U1714">
        <f>IF(Table4[[#This Row],[InvoiceDate]]&lt;&gt;"",YEAR(Table4[[#This Row],[InvoiceDate]]),"")</f>
        <v>2012</v>
      </c>
    </row>
    <row r="1715" spans="1:21" x14ac:dyDescent="0.4">
      <c r="A1715" t="s">
        <v>1875</v>
      </c>
      <c r="B1715" t="s">
        <v>948</v>
      </c>
      <c r="C1715" t="s">
        <v>885</v>
      </c>
      <c r="D1715" s="1">
        <v>41269</v>
      </c>
      <c r="E1715" s="1">
        <v>41299</v>
      </c>
      <c r="F1715">
        <v>34.86</v>
      </c>
      <c r="H1715" t="s">
        <v>28</v>
      </c>
      <c r="I1715" s="1">
        <v>41269</v>
      </c>
      <c r="J1715">
        <v>0</v>
      </c>
      <c r="K1715" t="s">
        <v>834</v>
      </c>
      <c r="L1715">
        <v>391</v>
      </c>
      <c r="M1715" s="1">
        <v>41521</v>
      </c>
      <c r="N1715" t="s">
        <v>835</v>
      </c>
      <c r="O1715" t="s">
        <v>947</v>
      </c>
      <c r="P1715" t="s">
        <v>949</v>
      </c>
      <c r="Q1715" t="str">
        <f>IF(Table4[[#This Row],[DaysLate]]="","NA",IF(Table4[[#This Row],[DaysLate]]&lt;=0,"On Time",IF(Table4[[#This Row],[DaysLate]]&lt;=30,"1-30 Days",IF(Table4[[#This Row],[DaysLate]]&lt;=60,"30-60 Days",IF(Table4[[#This Row],[DaysLate]]&lt;=90,"60-90 Days","90+ Days")))))</f>
        <v>On Time</v>
      </c>
      <c r="R1715">
        <f>IF(Table4[[#This Row],[DaysLate]]="","",IF(Table4[[#This Row],[DaysLate]]&gt;0,1,0))</f>
        <v>0</v>
      </c>
      <c r="S1715">
        <f>IF(Table4[[#This Row],[DisputedFlag]]="","",IF(Table4[[#This Row],[DisputedFlag]]="Yes",1,0))</f>
        <v>0</v>
      </c>
      <c r="T1715">
        <f>IF(Table4[[#This Row],[PaymentStatus]]="Open",1,0)</f>
        <v>0</v>
      </c>
      <c r="U1715">
        <f>IF(Table4[[#This Row],[InvoiceDate]]&lt;&gt;"",YEAR(Table4[[#This Row],[InvoiceDate]]),"")</f>
        <v>2012</v>
      </c>
    </row>
    <row r="1716" spans="1:21" x14ac:dyDescent="0.4">
      <c r="A1716" t="s">
        <v>1876</v>
      </c>
      <c r="B1716" t="s">
        <v>948</v>
      </c>
      <c r="C1716" t="s">
        <v>912</v>
      </c>
      <c r="D1716" s="1">
        <v>41150</v>
      </c>
      <c r="E1716" s="1">
        <v>41180</v>
      </c>
      <c r="F1716">
        <v>71.790000000000006</v>
      </c>
      <c r="H1716" t="s">
        <v>28</v>
      </c>
      <c r="I1716" s="1">
        <v>41150</v>
      </c>
      <c r="J1716">
        <v>5</v>
      </c>
      <c r="K1716" t="s">
        <v>834</v>
      </c>
      <c r="L1716">
        <v>406</v>
      </c>
      <c r="M1716" s="1">
        <v>41605</v>
      </c>
      <c r="N1716" t="s">
        <v>835</v>
      </c>
      <c r="O1716" t="s">
        <v>947</v>
      </c>
      <c r="P1716" t="s">
        <v>949</v>
      </c>
      <c r="Q1716" t="str">
        <f>IF(Table4[[#This Row],[DaysLate]]="","NA",IF(Table4[[#This Row],[DaysLate]]&lt;=0,"On Time",IF(Table4[[#This Row],[DaysLate]]&lt;=30,"1-30 Days",IF(Table4[[#This Row],[DaysLate]]&lt;=60,"30-60 Days",IF(Table4[[#This Row],[DaysLate]]&lt;=90,"60-90 Days","90+ Days")))))</f>
        <v>1-30 Days</v>
      </c>
      <c r="R1716">
        <f>IF(Table4[[#This Row],[DaysLate]]="","",IF(Table4[[#This Row],[DaysLate]]&gt;0,1,0))</f>
        <v>1</v>
      </c>
      <c r="S1716">
        <f>IF(Table4[[#This Row],[DisputedFlag]]="","",IF(Table4[[#This Row],[DisputedFlag]]="Yes",1,0))</f>
        <v>0</v>
      </c>
      <c r="T1716">
        <f>IF(Table4[[#This Row],[PaymentStatus]]="Open",1,0)</f>
        <v>0</v>
      </c>
      <c r="U1716">
        <f>IF(Table4[[#This Row],[InvoiceDate]]&lt;&gt;"",YEAR(Table4[[#This Row],[InvoiceDate]]),"")</f>
        <v>2012</v>
      </c>
    </row>
    <row r="1717" spans="1:21" x14ac:dyDescent="0.4">
      <c r="A1717" t="s">
        <v>1877</v>
      </c>
      <c r="B1717" t="s">
        <v>948</v>
      </c>
      <c r="C1717" t="s">
        <v>854</v>
      </c>
      <c r="D1717" s="1">
        <v>41082</v>
      </c>
      <c r="E1717" s="1">
        <v>41112</v>
      </c>
      <c r="F1717">
        <v>49.71</v>
      </c>
      <c r="H1717" t="s">
        <v>28</v>
      </c>
      <c r="I1717" s="1">
        <v>41082</v>
      </c>
      <c r="J1717">
        <v>12</v>
      </c>
      <c r="K1717" t="s">
        <v>837</v>
      </c>
      <c r="L1717">
        <v>818</v>
      </c>
      <c r="M1717" s="1">
        <v>41060</v>
      </c>
      <c r="N1717" t="s">
        <v>838</v>
      </c>
      <c r="O1717" t="s">
        <v>947</v>
      </c>
      <c r="P1717" t="s">
        <v>949</v>
      </c>
      <c r="Q1717" t="str">
        <f>IF(Table4[[#This Row],[DaysLate]]="","NA",IF(Table4[[#This Row],[DaysLate]]&lt;=0,"On Time",IF(Table4[[#This Row],[DaysLate]]&lt;=30,"1-30 Days",IF(Table4[[#This Row],[DaysLate]]&lt;=60,"30-60 Days",IF(Table4[[#This Row],[DaysLate]]&lt;=90,"60-90 Days","90+ Days")))))</f>
        <v>1-30 Days</v>
      </c>
      <c r="R1717">
        <f>IF(Table4[[#This Row],[DaysLate]]="","",IF(Table4[[#This Row],[DaysLate]]&gt;0,1,0))</f>
        <v>1</v>
      </c>
      <c r="S1717">
        <f>IF(Table4[[#This Row],[DisputedFlag]]="","",IF(Table4[[#This Row],[DisputedFlag]]="Yes",1,0))</f>
        <v>1</v>
      </c>
      <c r="T1717">
        <f>IF(Table4[[#This Row],[PaymentStatus]]="Open",1,0)</f>
        <v>0</v>
      </c>
      <c r="U1717">
        <f>IF(Table4[[#This Row],[InvoiceDate]]&lt;&gt;"",YEAR(Table4[[#This Row],[InvoiceDate]]),"")</f>
        <v>2012</v>
      </c>
    </row>
    <row r="1718" spans="1:21" x14ac:dyDescent="0.4">
      <c r="A1718" t="s">
        <v>1878</v>
      </c>
      <c r="B1718" t="s">
        <v>948</v>
      </c>
      <c r="C1718" t="s">
        <v>852</v>
      </c>
      <c r="D1718" s="1">
        <v>41508</v>
      </c>
      <c r="E1718" s="1">
        <v>41538</v>
      </c>
      <c r="F1718">
        <v>70.91</v>
      </c>
      <c r="H1718" t="s">
        <v>28</v>
      </c>
      <c r="I1718" s="1">
        <v>41508</v>
      </c>
      <c r="J1718">
        <v>0</v>
      </c>
      <c r="K1718" t="s">
        <v>834</v>
      </c>
      <c r="L1718">
        <v>391</v>
      </c>
      <c r="M1718" s="1">
        <v>41352</v>
      </c>
      <c r="N1718" t="s">
        <v>838</v>
      </c>
      <c r="O1718" t="s">
        <v>947</v>
      </c>
      <c r="P1718" t="s">
        <v>949</v>
      </c>
      <c r="Q1718" t="str">
        <f>IF(Table4[[#This Row],[DaysLate]]="","NA",IF(Table4[[#This Row],[DaysLate]]&lt;=0,"On Time",IF(Table4[[#This Row],[DaysLate]]&lt;=30,"1-30 Days",IF(Table4[[#This Row],[DaysLate]]&lt;=60,"30-60 Days",IF(Table4[[#This Row],[DaysLate]]&lt;=90,"60-90 Days","90+ Days")))))</f>
        <v>On Time</v>
      </c>
      <c r="R1718">
        <f>IF(Table4[[#This Row],[DaysLate]]="","",IF(Table4[[#This Row],[DaysLate]]&gt;0,1,0))</f>
        <v>0</v>
      </c>
      <c r="S1718">
        <f>IF(Table4[[#This Row],[DisputedFlag]]="","",IF(Table4[[#This Row],[DisputedFlag]]="Yes",1,0))</f>
        <v>0</v>
      </c>
      <c r="T1718">
        <f>IF(Table4[[#This Row],[PaymentStatus]]="Open",1,0)</f>
        <v>0</v>
      </c>
      <c r="U1718">
        <f>IF(Table4[[#This Row],[InvoiceDate]]&lt;&gt;"",YEAR(Table4[[#This Row],[InvoiceDate]]),"")</f>
        <v>2013</v>
      </c>
    </row>
    <row r="1719" spans="1:21" x14ac:dyDescent="0.4">
      <c r="A1719" t="s">
        <v>1879</v>
      </c>
      <c r="B1719" t="s">
        <v>948</v>
      </c>
      <c r="C1719" t="s">
        <v>839</v>
      </c>
      <c r="D1719" s="1">
        <v>41128</v>
      </c>
      <c r="E1719" s="1">
        <v>41098</v>
      </c>
      <c r="F1719">
        <v>81.62</v>
      </c>
      <c r="H1719" t="s">
        <v>28</v>
      </c>
      <c r="I1719" s="1">
        <v>41128</v>
      </c>
      <c r="J1719">
        <v>0</v>
      </c>
      <c r="K1719" t="s">
        <v>834</v>
      </c>
      <c r="L1719">
        <v>391</v>
      </c>
      <c r="M1719" s="1">
        <v>40934</v>
      </c>
      <c r="N1719" t="s">
        <v>838</v>
      </c>
      <c r="O1719" t="s">
        <v>947</v>
      </c>
      <c r="P1719" t="s">
        <v>949</v>
      </c>
      <c r="Q1719" t="str">
        <f>IF(Table4[[#This Row],[DaysLate]]="","NA",IF(Table4[[#This Row],[DaysLate]]&lt;=0,"On Time",IF(Table4[[#This Row],[DaysLate]]&lt;=30,"1-30 Days",IF(Table4[[#This Row],[DaysLate]]&lt;=60,"30-60 Days",IF(Table4[[#This Row],[DaysLate]]&lt;=90,"60-90 Days","90+ Days")))))</f>
        <v>On Time</v>
      </c>
      <c r="R1719">
        <f>IF(Table4[[#This Row],[DaysLate]]="","",IF(Table4[[#This Row],[DaysLate]]&gt;0,1,0))</f>
        <v>0</v>
      </c>
      <c r="S1719">
        <f>IF(Table4[[#This Row],[DisputedFlag]]="","",IF(Table4[[#This Row],[DisputedFlag]]="Yes",1,0))</f>
        <v>0</v>
      </c>
      <c r="T1719">
        <f>IF(Table4[[#This Row],[PaymentStatus]]="Open",1,0)</f>
        <v>0</v>
      </c>
      <c r="U1719">
        <f>IF(Table4[[#This Row],[InvoiceDate]]&lt;&gt;"",YEAR(Table4[[#This Row],[InvoiceDate]]),"")</f>
        <v>2012</v>
      </c>
    </row>
    <row r="1720" spans="1:21" x14ac:dyDescent="0.4">
      <c r="A1720" t="s">
        <v>1880</v>
      </c>
      <c r="B1720" t="s">
        <v>948</v>
      </c>
      <c r="C1720" t="s">
        <v>898</v>
      </c>
      <c r="D1720" s="1">
        <v>40998</v>
      </c>
      <c r="E1720" s="1">
        <v>41028</v>
      </c>
      <c r="F1720">
        <v>58.57</v>
      </c>
      <c r="H1720" t="s">
        <v>28</v>
      </c>
      <c r="I1720" s="1">
        <v>40998</v>
      </c>
      <c r="J1720">
        <v>0</v>
      </c>
      <c r="K1720" t="s">
        <v>834</v>
      </c>
      <c r="L1720">
        <v>391</v>
      </c>
      <c r="M1720" s="1">
        <v>41150</v>
      </c>
      <c r="N1720" t="s">
        <v>835</v>
      </c>
      <c r="O1720" t="s">
        <v>947</v>
      </c>
      <c r="P1720" t="s">
        <v>949</v>
      </c>
      <c r="Q1720" t="str">
        <f>IF(Table4[[#This Row],[DaysLate]]="","NA",IF(Table4[[#This Row],[DaysLate]]&lt;=0,"On Time",IF(Table4[[#This Row],[DaysLate]]&lt;=30,"1-30 Days",IF(Table4[[#This Row],[DaysLate]]&lt;=60,"30-60 Days",IF(Table4[[#This Row],[DaysLate]]&lt;=90,"60-90 Days","90+ Days")))))</f>
        <v>On Time</v>
      </c>
      <c r="R1720">
        <f>IF(Table4[[#This Row],[DaysLate]]="","",IF(Table4[[#This Row],[DaysLate]]&gt;0,1,0))</f>
        <v>0</v>
      </c>
      <c r="S1720">
        <f>IF(Table4[[#This Row],[DisputedFlag]]="","",IF(Table4[[#This Row],[DisputedFlag]]="Yes",1,0))</f>
        <v>0</v>
      </c>
      <c r="T1720">
        <f>IF(Table4[[#This Row],[PaymentStatus]]="Open",1,0)</f>
        <v>0</v>
      </c>
      <c r="U1720">
        <f>IF(Table4[[#This Row],[InvoiceDate]]&lt;&gt;"",YEAR(Table4[[#This Row],[InvoiceDate]]),"")</f>
        <v>2012</v>
      </c>
    </row>
    <row r="1721" spans="1:21" x14ac:dyDescent="0.4">
      <c r="A1721" t="s">
        <v>1881</v>
      </c>
      <c r="B1721" t="s">
        <v>948</v>
      </c>
      <c r="C1721" t="s">
        <v>897</v>
      </c>
      <c r="D1721" s="1">
        <v>41079</v>
      </c>
      <c r="E1721" s="1">
        <v>41109</v>
      </c>
      <c r="F1721">
        <v>55.73</v>
      </c>
      <c r="H1721" t="s">
        <v>28</v>
      </c>
      <c r="I1721" s="1">
        <v>41079</v>
      </c>
      <c r="J1721">
        <v>2</v>
      </c>
      <c r="K1721" t="s">
        <v>834</v>
      </c>
      <c r="L1721">
        <v>770</v>
      </c>
      <c r="M1721" s="1">
        <v>41121</v>
      </c>
      <c r="N1721" t="s">
        <v>835</v>
      </c>
      <c r="O1721" t="s">
        <v>947</v>
      </c>
      <c r="P1721" t="s">
        <v>949</v>
      </c>
      <c r="Q1721" t="str">
        <f>IF(Table4[[#This Row],[DaysLate]]="","NA",IF(Table4[[#This Row],[DaysLate]]&lt;=0,"On Time",IF(Table4[[#This Row],[DaysLate]]&lt;=30,"1-30 Days",IF(Table4[[#This Row],[DaysLate]]&lt;=60,"30-60 Days",IF(Table4[[#This Row],[DaysLate]]&lt;=90,"60-90 Days","90+ Days")))))</f>
        <v>1-30 Days</v>
      </c>
      <c r="R1721">
        <f>IF(Table4[[#This Row],[DaysLate]]="","",IF(Table4[[#This Row],[DaysLate]]&gt;0,1,0))</f>
        <v>1</v>
      </c>
      <c r="S1721">
        <f>IF(Table4[[#This Row],[DisputedFlag]]="","",IF(Table4[[#This Row],[DisputedFlag]]="Yes",1,0))</f>
        <v>0</v>
      </c>
      <c r="T1721">
        <f>IF(Table4[[#This Row],[PaymentStatus]]="Open",1,0)</f>
        <v>0</v>
      </c>
      <c r="U1721">
        <f>IF(Table4[[#This Row],[InvoiceDate]]&lt;&gt;"",YEAR(Table4[[#This Row],[InvoiceDate]]),"")</f>
        <v>2012</v>
      </c>
    </row>
    <row r="1722" spans="1:21" x14ac:dyDescent="0.4">
      <c r="A1722" t="s">
        <v>1882</v>
      </c>
      <c r="B1722" t="s">
        <v>948</v>
      </c>
      <c r="C1722" t="s">
        <v>935</v>
      </c>
      <c r="D1722" s="1">
        <v>41045</v>
      </c>
      <c r="E1722" s="1">
        <v>41075</v>
      </c>
      <c r="F1722">
        <v>32.880000000000003</v>
      </c>
      <c r="H1722" t="s">
        <v>28</v>
      </c>
      <c r="I1722" s="1">
        <v>41045</v>
      </c>
      <c r="J1722">
        <v>0</v>
      </c>
      <c r="K1722" t="s">
        <v>837</v>
      </c>
      <c r="L1722">
        <v>406</v>
      </c>
      <c r="M1722" s="1">
        <v>41194</v>
      </c>
      <c r="N1722" t="s">
        <v>835</v>
      </c>
      <c r="O1722" t="s">
        <v>947</v>
      </c>
      <c r="P1722" t="s">
        <v>949</v>
      </c>
      <c r="Q1722" t="str">
        <f>IF(Table4[[#This Row],[DaysLate]]="","NA",IF(Table4[[#This Row],[DaysLate]]&lt;=0,"On Time",IF(Table4[[#This Row],[DaysLate]]&lt;=30,"1-30 Days",IF(Table4[[#This Row],[DaysLate]]&lt;=60,"30-60 Days",IF(Table4[[#This Row],[DaysLate]]&lt;=90,"60-90 Days","90+ Days")))))</f>
        <v>On Time</v>
      </c>
      <c r="R1722">
        <f>IF(Table4[[#This Row],[DaysLate]]="","",IF(Table4[[#This Row],[DaysLate]]&gt;0,1,0))</f>
        <v>0</v>
      </c>
      <c r="S1722">
        <f>IF(Table4[[#This Row],[DisputedFlag]]="","",IF(Table4[[#This Row],[DisputedFlag]]="Yes",1,0))</f>
        <v>1</v>
      </c>
      <c r="T1722">
        <f>IF(Table4[[#This Row],[PaymentStatus]]="Open",1,0)</f>
        <v>0</v>
      </c>
      <c r="U1722">
        <f>IF(Table4[[#This Row],[InvoiceDate]]&lt;&gt;"",YEAR(Table4[[#This Row],[InvoiceDate]]),"")</f>
        <v>2012</v>
      </c>
    </row>
    <row r="1723" spans="1:21" x14ac:dyDescent="0.4">
      <c r="A1723" t="s">
        <v>1883</v>
      </c>
      <c r="B1723" t="s">
        <v>948</v>
      </c>
      <c r="C1723" t="s">
        <v>886</v>
      </c>
      <c r="D1723" s="1">
        <v>41241</v>
      </c>
      <c r="E1723" s="1">
        <v>41271</v>
      </c>
      <c r="F1723">
        <v>36.549999999999997</v>
      </c>
      <c r="H1723" t="s">
        <v>28</v>
      </c>
      <c r="I1723" s="1">
        <v>41241</v>
      </c>
      <c r="J1723">
        <v>0</v>
      </c>
      <c r="K1723" t="s">
        <v>834</v>
      </c>
      <c r="L1723">
        <v>770</v>
      </c>
      <c r="M1723" s="1">
        <v>41181</v>
      </c>
      <c r="N1723" t="s">
        <v>838</v>
      </c>
      <c r="O1723" t="s">
        <v>947</v>
      </c>
      <c r="P1723" t="s">
        <v>949</v>
      </c>
      <c r="Q1723" t="str">
        <f>IF(Table4[[#This Row],[DaysLate]]="","NA",IF(Table4[[#This Row],[DaysLate]]&lt;=0,"On Time",IF(Table4[[#This Row],[DaysLate]]&lt;=30,"1-30 Days",IF(Table4[[#This Row],[DaysLate]]&lt;=60,"30-60 Days",IF(Table4[[#This Row],[DaysLate]]&lt;=90,"60-90 Days","90+ Days")))))</f>
        <v>On Time</v>
      </c>
      <c r="R1723">
        <f>IF(Table4[[#This Row],[DaysLate]]="","",IF(Table4[[#This Row],[DaysLate]]&gt;0,1,0))</f>
        <v>0</v>
      </c>
      <c r="S1723">
        <f>IF(Table4[[#This Row],[DisputedFlag]]="","",IF(Table4[[#This Row],[DisputedFlag]]="Yes",1,0))</f>
        <v>0</v>
      </c>
      <c r="T1723">
        <f>IF(Table4[[#This Row],[PaymentStatus]]="Open",1,0)</f>
        <v>0</v>
      </c>
      <c r="U1723">
        <f>IF(Table4[[#This Row],[InvoiceDate]]&lt;&gt;"",YEAR(Table4[[#This Row],[InvoiceDate]]),"")</f>
        <v>2012</v>
      </c>
    </row>
    <row r="1724" spans="1:21" x14ac:dyDescent="0.4">
      <c r="A1724" t="s">
        <v>1884</v>
      </c>
      <c r="B1724" t="s">
        <v>948</v>
      </c>
      <c r="C1724" t="s">
        <v>888</v>
      </c>
      <c r="D1724" s="1">
        <v>41425</v>
      </c>
      <c r="E1724" s="1">
        <v>41455</v>
      </c>
      <c r="F1724">
        <v>66.38</v>
      </c>
      <c r="H1724" t="s">
        <v>28</v>
      </c>
      <c r="I1724" s="1">
        <v>41425</v>
      </c>
      <c r="J1724">
        <v>8</v>
      </c>
      <c r="K1724" t="s">
        <v>834</v>
      </c>
      <c r="L1724">
        <v>770</v>
      </c>
      <c r="M1724" s="1">
        <v>40986</v>
      </c>
      <c r="N1724" t="s">
        <v>838</v>
      </c>
      <c r="O1724" t="s">
        <v>947</v>
      </c>
      <c r="P1724" t="s">
        <v>949</v>
      </c>
      <c r="Q1724" t="str">
        <f>IF(Table4[[#This Row],[DaysLate]]="","NA",IF(Table4[[#This Row],[DaysLate]]&lt;=0,"On Time",IF(Table4[[#This Row],[DaysLate]]&lt;=30,"1-30 Days",IF(Table4[[#This Row],[DaysLate]]&lt;=60,"30-60 Days",IF(Table4[[#This Row],[DaysLate]]&lt;=90,"60-90 Days","90+ Days")))))</f>
        <v>1-30 Days</v>
      </c>
      <c r="R1724">
        <f>IF(Table4[[#This Row],[DaysLate]]="","",IF(Table4[[#This Row],[DaysLate]]&gt;0,1,0))</f>
        <v>1</v>
      </c>
      <c r="S1724">
        <f>IF(Table4[[#This Row],[DisputedFlag]]="","",IF(Table4[[#This Row],[DisputedFlag]]="Yes",1,0))</f>
        <v>0</v>
      </c>
      <c r="T1724">
        <f>IF(Table4[[#This Row],[PaymentStatus]]="Open",1,0)</f>
        <v>0</v>
      </c>
      <c r="U1724">
        <f>IF(Table4[[#This Row],[InvoiceDate]]&lt;&gt;"",YEAR(Table4[[#This Row],[InvoiceDate]]),"")</f>
        <v>2013</v>
      </c>
    </row>
    <row r="1725" spans="1:21" x14ac:dyDescent="0.4">
      <c r="A1725" t="s">
        <v>1885</v>
      </c>
      <c r="B1725" t="s">
        <v>948</v>
      </c>
      <c r="C1725" t="s">
        <v>862</v>
      </c>
      <c r="D1725" s="1">
        <v>41077</v>
      </c>
      <c r="E1725" s="1">
        <v>41107</v>
      </c>
      <c r="F1725">
        <v>10.73</v>
      </c>
      <c r="H1725" t="s">
        <v>28</v>
      </c>
      <c r="I1725" s="1">
        <v>41077</v>
      </c>
      <c r="J1725">
        <v>0</v>
      </c>
      <c r="K1725" t="s">
        <v>834</v>
      </c>
      <c r="L1725">
        <v>818</v>
      </c>
      <c r="M1725" s="1">
        <v>41296</v>
      </c>
      <c r="N1725" t="s">
        <v>835</v>
      </c>
      <c r="O1725" t="s">
        <v>947</v>
      </c>
      <c r="P1725" t="s">
        <v>949</v>
      </c>
      <c r="Q1725" t="str">
        <f>IF(Table4[[#This Row],[DaysLate]]="","NA",IF(Table4[[#This Row],[DaysLate]]&lt;=0,"On Time",IF(Table4[[#This Row],[DaysLate]]&lt;=30,"1-30 Days",IF(Table4[[#This Row],[DaysLate]]&lt;=60,"30-60 Days",IF(Table4[[#This Row],[DaysLate]]&lt;=90,"60-90 Days","90+ Days")))))</f>
        <v>On Time</v>
      </c>
      <c r="R1725">
        <f>IF(Table4[[#This Row],[DaysLate]]="","",IF(Table4[[#This Row],[DaysLate]]&gt;0,1,0))</f>
        <v>0</v>
      </c>
      <c r="S1725">
        <f>IF(Table4[[#This Row],[DisputedFlag]]="","",IF(Table4[[#This Row],[DisputedFlag]]="Yes",1,0))</f>
        <v>0</v>
      </c>
      <c r="T1725">
        <f>IF(Table4[[#This Row],[PaymentStatus]]="Open",1,0)</f>
        <v>0</v>
      </c>
      <c r="U1725">
        <f>IF(Table4[[#This Row],[InvoiceDate]]&lt;&gt;"",YEAR(Table4[[#This Row],[InvoiceDate]]),"")</f>
        <v>2012</v>
      </c>
    </row>
    <row r="1726" spans="1:21" x14ac:dyDescent="0.4">
      <c r="A1726" t="s">
        <v>1886</v>
      </c>
      <c r="B1726" t="s">
        <v>948</v>
      </c>
      <c r="C1726" t="s">
        <v>864</v>
      </c>
      <c r="D1726" s="1">
        <v>40951</v>
      </c>
      <c r="E1726" s="1">
        <v>41275</v>
      </c>
      <c r="F1726">
        <v>58.05</v>
      </c>
      <c r="H1726" t="s">
        <v>28</v>
      </c>
      <c r="I1726" s="1">
        <v>40951</v>
      </c>
      <c r="J1726">
        <v>0</v>
      </c>
      <c r="K1726" t="s">
        <v>834</v>
      </c>
      <c r="L1726">
        <v>391</v>
      </c>
      <c r="M1726" s="1">
        <v>41548</v>
      </c>
      <c r="N1726" t="s">
        <v>835</v>
      </c>
      <c r="O1726" t="s">
        <v>947</v>
      </c>
      <c r="P1726" t="s">
        <v>949</v>
      </c>
      <c r="Q1726" t="str">
        <f>IF(Table4[[#This Row],[DaysLate]]="","NA",IF(Table4[[#This Row],[DaysLate]]&lt;=0,"On Time",IF(Table4[[#This Row],[DaysLate]]&lt;=30,"1-30 Days",IF(Table4[[#This Row],[DaysLate]]&lt;=60,"30-60 Days",IF(Table4[[#This Row],[DaysLate]]&lt;=90,"60-90 Days","90+ Days")))))</f>
        <v>On Time</v>
      </c>
      <c r="R1726">
        <f>IF(Table4[[#This Row],[DaysLate]]="","",IF(Table4[[#This Row],[DaysLate]]&gt;0,1,0))</f>
        <v>0</v>
      </c>
      <c r="S1726">
        <f>IF(Table4[[#This Row],[DisputedFlag]]="","",IF(Table4[[#This Row],[DisputedFlag]]="Yes",1,0))</f>
        <v>0</v>
      </c>
      <c r="T1726">
        <f>IF(Table4[[#This Row],[PaymentStatus]]="Open",1,0)</f>
        <v>0</v>
      </c>
      <c r="U1726">
        <f>IF(Table4[[#This Row],[InvoiceDate]]&lt;&gt;"",YEAR(Table4[[#This Row],[InvoiceDate]]),"")</f>
        <v>2012</v>
      </c>
    </row>
    <row r="1727" spans="1:21" x14ac:dyDescent="0.4">
      <c r="A1727" t="s">
        <v>1887</v>
      </c>
      <c r="B1727" t="s">
        <v>948</v>
      </c>
      <c r="C1727" t="s">
        <v>871</v>
      </c>
      <c r="D1727" s="1">
        <v>40916</v>
      </c>
      <c r="E1727" s="1">
        <v>41152</v>
      </c>
      <c r="F1727">
        <v>62.66</v>
      </c>
      <c r="H1727" t="s">
        <v>28</v>
      </c>
      <c r="I1727" s="1">
        <v>40916</v>
      </c>
      <c r="J1727">
        <v>13</v>
      </c>
      <c r="K1727" t="s">
        <v>834</v>
      </c>
      <c r="L1727">
        <v>406</v>
      </c>
      <c r="M1727" s="1">
        <v>41190</v>
      </c>
      <c r="N1727" t="s">
        <v>835</v>
      </c>
      <c r="O1727" t="s">
        <v>947</v>
      </c>
      <c r="P1727" t="s">
        <v>949</v>
      </c>
      <c r="Q1727" t="str">
        <f>IF(Table4[[#This Row],[DaysLate]]="","NA",IF(Table4[[#This Row],[DaysLate]]&lt;=0,"On Time",IF(Table4[[#This Row],[DaysLate]]&lt;=30,"1-30 Days",IF(Table4[[#This Row],[DaysLate]]&lt;=60,"30-60 Days",IF(Table4[[#This Row],[DaysLate]]&lt;=90,"60-90 Days","90+ Days")))))</f>
        <v>1-30 Days</v>
      </c>
      <c r="R1727">
        <f>IF(Table4[[#This Row],[DaysLate]]="","",IF(Table4[[#This Row],[DaysLate]]&gt;0,1,0))</f>
        <v>1</v>
      </c>
      <c r="S1727">
        <f>IF(Table4[[#This Row],[DisputedFlag]]="","",IF(Table4[[#This Row],[DisputedFlag]]="Yes",1,0))</f>
        <v>0</v>
      </c>
      <c r="T1727">
        <f>IF(Table4[[#This Row],[PaymentStatus]]="Open",1,0)</f>
        <v>0</v>
      </c>
      <c r="U1727">
        <f>IF(Table4[[#This Row],[InvoiceDate]]&lt;&gt;"",YEAR(Table4[[#This Row],[InvoiceDate]]),"")</f>
        <v>2012</v>
      </c>
    </row>
    <row r="1728" spans="1:21" x14ac:dyDescent="0.4">
      <c r="A1728" t="s">
        <v>1888</v>
      </c>
      <c r="B1728" t="s">
        <v>948</v>
      </c>
      <c r="C1728" t="s">
        <v>934</v>
      </c>
      <c r="D1728" s="1">
        <v>41399</v>
      </c>
      <c r="E1728" s="1">
        <v>41370</v>
      </c>
      <c r="F1728">
        <v>66.459999999999994</v>
      </c>
      <c r="H1728" t="s">
        <v>28</v>
      </c>
      <c r="I1728" s="1">
        <v>41399</v>
      </c>
      <c r="J1728">
        <v>0</v>
      </c>
      <c r="K1728" t="s">
        <v>834</v>
      </c>
      <c r="L1728">
        <v>391</v>
      </c>
      <c r="M1728" s="1">
        <v>41598</v>
      </c>
      <c r="N1728" t="s">
        <v>835</v>
      </c>
      <c r="O1728" t="s">
        <v>947</v>
      </c>
      <c r="P1728" t="s">
        <v>949</v>
      </c>
      <c r="Q1728" t="str">
        <f>IF(Table4[[#This Row],[DaysLate]]="","NA",IF(Table4[[#This Row],[DaysLate]]&lt;=0,"On Time",IF(Table4[[#This Row],[DaysLate]]&lt;=30,"1-30 Days",IF(Table4[[#This Row],[DaysLate]]&lt;=60,"30-60 Days",IF(Table4[[#This Row],[DaysLate]]&lt;=90,"60-90 Days","90+ Days")))))</f>
        <v>On Time</v>
      </c>
      <c r="R1728">
        <f>IF(Table4[[#This Row],[DaysLate]]="","",IF(Table4[[#This Row],[DaysLate]]&gt;0,1,0))</f>
        <v>0</v>
      </c>
      <c r="S1728">
        <f>IF(Table4[[#This Row],[DisputedFlag]]="","",IF(Table4[[#This Row],[DisputedFlag]]="Yes",1,0))</f>
        <v>0</v>
      </c>
      <c r="T1728">
        <f>IF(Table4[[#This Row],[PaymentStatus]]="Open",1,0)</f>
        <v>0</v>
      </c>
      <c r="U1728">
        <f>IF(Table4[[#This Row],[InvoiceDate]]&lt;&gt;"",YEAR(Table4[[#This Row],[InvoiceDate]]),"")</f>
        <v>2013</v>
      </c>
    </row>
    <row r="1729" spans="1:21" x14ac:dyDescent="0.4">
      <c r="A1729" t="s">
        <v>1889</v>
      </c>
      <c r="B1729" t="s">
        <v>948</v>
      </c>
      <c r="C1729" t="s">
        <v>863</v>
      </c>
      <c r="D1729" s="1">
        <v>40996</v>
      </c>
      <c r="E1729" s="1">
        <v>41026</v>
      </c>
      <c r="F1729">
        <v>29.7</v>
      </c>
      <c r="H1729" t="s">
        <v>28</v>
      </c>
      <c r="I1729" s="1">
        <v>40996</v>
      </c>
      <c r="J1729">
        <v>0</v>
      </c>
      <c r="K1729" t="s">
        <v>834</v>
      </c>
      <c r="L1729">
        <v>897</v>
      </c>
      <c r="M1729" s="1">
        <v>41318</v>
      </c>
      <c r="N1729" t="s">
        <v>835</v>
      </c>
      <c r="O1729" t="s">
        <v>947</v>
      </c>
      <c r="P1729" t="s">
        <v>949</v>
      </c>
      <c r="Q1729" t="str">
        <f>IF(Table4[[#This Row],[DaysLate]]="","NA",IF(Table4[[#This Row],[DaysLate]]&lt;=0,"On Time",IF(Table4[[#This Row],[DaysLate]]&lt;=30,"1-30 Days",IF(Table4[[#This Row],[DaysLate]]&lt;=60,"30-60 Days",IF(Table4[[#This Row],[DaysLate]]&lt;=90,"60-90 Days","90+ Days")))))</f>
        <v>On Time</v>
      </c>
      <c r="R1729">
        <f>IF(Table4[[#This Row],[DaysLate]]="","",IF(Table4[[#This Row],[DaysLate]]&gt;0,1,0))</f>
        <v>0</v>
      </c>
      <c r="S1729">
        <f>IF(Table4[[#This Row],[DisputedFlag]]="","",IF(Table4[[#This Row],[DisputedFlag]]="Yes",1,0))</f>
        <v>0</v>
      </c>
      <c r="T1729">
        <f>IF(Table4[[#This Row],[PaymentStatus]]="Open",1,0)</f>
        <v>0</v>
      </c>
      <c r="U1729">
        <f>IF(Table4[[#This Row],[InvoiceDate]]&lt;&gt;"",YEAR(Table4[[#This Row],[InvoiceDate]]),"")</f>
        <v>2012</v>
      </c>
    </row>
    <row r="1730" spans="1:21" x14ac:dyDescent="0.4">
      <c r="A1730" t="s">
        <v>1890</v>
      </c>
      <c r="B1730" t="s">
        <v>948</v>
      </c>
      <c r="C1730" t="s">
        <v>866</v>
      </c>
      <c r="D1730" s="1">
        <v>41158</v>
      </c>
      <c r="E1730" s="1">
        <v>41159</v>
      </c>
      <c r="F1730">
        <v>48.25</v>
      </c>
      <c r="H1730" t="s">
        <v>28</v>
      </c>
      <c r="I1730" s="1">
        <v>41158</v>
      </c>
      <c r="J1730">
        <v>0</v>
      </c>
      <c r="K1730" t="s">
        <v>834</v>
      </c>
      <c r="L1730">
        <v>897</v>
      </c>
      <c r="M1730" s="1">
        <v>41239</v>
      </c>
      <c r="N1730" t="s">
        <v>835</v>
      </c>
      <c r="O1730" t="s">
        <v>947</v>
      </c>
      <c r="P1730" t="s">
        <v>949</v>
      </c>
      <c r="Q1730" t="str">
        <f>IF(Table4[[#This Row],[DaysLate]]="","NA",IF(Table4[[#This Row],[DaysLate]]&lt;=0,"On Time",IF(Table4[[#This Row],[DaysLate]]&lt;=30,"1-30 Days",IF(Table4[[#This Row],[DaysLate]]&lt;=60,"30-60 Days",IF(Table4[[#This Row],[DaysLate]]&lt;=90,"60-90 Days","90+ Days")))))</f>
        <v>On Time</v>
      </c>
      <c r="R1730">
        <f>IF(Table4[[#This Row],[DaysLate]]="","",IF(Table4[[#This Row],[DaysLate]]&gt;0,1,0))</f>
        <v>0</v>
      </c>
      <c r="S1730">
        <f>IF(Table4[[#This Row],[DisputedFlag]]="","",IF(Table4[[#This Row],[DisputedFlag]]="Yes",1,0))</f>
        <v>0</v>
      </c>
      <c r="T1730">
        <f>IF(Table4[[#This Row],[PaymentStatus]]="Open",1,0)</f>
        <v>0</v>
      </c>
      <c r="U1730">
        <f>IF(Table4[[#This Row],[InvoiceDate]]&lt;&gt;"",YEAR(Table4[[#This Row],[InvoiceDate]]),"")</f>
        <v>2012</v>
      </c>
    </row>
    <row r="1731" spans="1:21" x14ac:dyDescent="0.4">
      <c r="A1731" t="s">
        <v>1891</v>
      </c>
      <c r="B1731" t="s">
        <v>948</v>
      </c>
      <c r="C1731" t="s">
        <v>920</v>
      </c>
      <c r="D1731" s="1">
        <v>41446</v>
      </c>
      <c r="E1731" s="1">
        <v>41476</v>
      </c>
      <c r="F1731">
        <v>37.130000000000003</v>
      </c>
      <c r="H1731" t="s">
        <v>28</v>
      </c>
      <c r="I1731" s="1">
        <v>41446</v>
      </c>
      <c r="J1731">
        <v>0</v>
      </c>
      <c r="K1731" t="s">
        <v>834</v>
      </c>
      <c r="L1731">
        <v>770</v>
      </c>
      <c r="M1731" s="1">
        <v>41254</v>
      </c>
      <c r="N1731" t="s">
        <v>838</v>
      </c>
      <c r="O1731" t="s">
        <v>947</v>
      </c>
      <c r="P1731" t="s">
        <v>949</v>
      </c>
      <c r="Q1731" t="str">
        <f>IF(Table4[[#This Row],[DaysLate]]="","NA",IF(Table4[[#This Row],[DaysLate]]&lt;=0,"On Time",IF(Table4[[#This Row],[DaysLate]]&lt;=30,"1-30 Days",IF(Table4[[#This Row],[DaysLate]]&lt;=60,"30-60 Days",IF(Table4[[#This Row],[DaysLate]]&lt;=90,"60-90 Days","90+ Days")))))</f>
        <v>On Time</v>
      </c>
      <c r="R1731">
        <f>IF(Table4[[#This Row],[DaysLate]]="","",IF(Table4[[#This Row],[DaysLate]]&gt;0,1,0))</f>
        <v>0</v>
      </c>
      <c r="S1731">
        <f>IF(Table4[[#This Row],[DisputedFlag]]="","",IF(Table4[[#This Row],[DisputedFlag]]="Yes",1,0))</f>
        <v>0</v>
      </c>
      <c r="T1731">
        <f>IF(Table4[[#This Row],[PaymentStatus]]="Open",1,0)</f>
        <v>0</v>
      </c>
      <c r="U1731">
        <f>IF(Table4[[#This Row],[InvoiceDate]]&lt;&gt;"",YEAR(Table4[[#This Row],[InvoiceDate]]),"")</f>
        <v>2013</v>
      </c>
    </row>
    <row r="1732" spans="1:21" x14ac:dyDescent="0.4">
      <c r="A1732" t="s">
        <v>1892</v>
      </c>
      <c r="B1732" t="s">
        <v>948</v>
      </c>
      <c r="C1732" t="s">
        <v>883</v>
      </c>
      <c r="D1732" s="1">
        <v>41440</v>
      </c>
      <c r="E1732" s="1">
        <v>41470</v>
      </c>
      <c r="F1732">
        <v>9.52</v>
      </c>
      <c r="H1732" t="s">
        <v>28</v>
      </c>
      <c r="I1732" s="1">
        <v>41440</v>
      </c>
      <c r="J1732">
        <v>8</v>
      </c>
      <c r="K1732" t="s">
        <v>834</v>
      </c>
      <c r="L1732">
        <v>897</v>
      </c>
      <c r="M1732" s="1">
        <v>41084</v>
      </c>
      <c r="N1732" t="s">
        <v>838</v>
      </c>
      <c r="O1732" t="s">
        <v>947</v>
      </c>
      <c r="P1732" t="s">
        <v>949</v>
      </c>
      <c r="Q1732" t="str">
        <f>IF(Table4[[#This Row],[DaysLate]]="","NA",IF(Table4[[#This Row],[DaysLate]]&lt;=0,"On Time",IF(Table4[[#This Row],[DaysLate]]&lt;=30,"1-30 Days",IF(Table4[[#This Row],[DaysLate]]&lt;=60,"30-60 Days",IF(Table4[[#This Row],[DaysLate]]&lt;=90,"60-90 Days","90+ Days")))))</f>
        <v>1-30 Days</v>
      </c>
      <c r="R1732">
        <f>IF(Table4[[#This Row],[DaysLate]]="","",IF(Table4[[#This Row],[DaysLate]]&gt;0,1,0))</f>
        <v>1</v>
      </c>
      <c r="S1732">
        <f>IF(Table4[[#This Row],[DisputedFlag]]="","",IF(Table4[[#This Row],[DisputedFlag]]="Yes",1,0))</f>
        <v>0</v>
      </c>
      <c r="T1732">
        <f>IF(Table4[[#This Row],[PaymentStatus]]="Open",1,0)</f>
        <v>0</v>
      </c>
      <c r="U1732">
        <f>IF(Table4[[#This Row],[InvoiceDate]]&lt;&gt;"",YEAR(Table4[[#This Row],[InvoiceDate]]),"")</f>
        <v>2013</v>
      </c>
    </row>
    <row r="1733" spans="1:21" x14ac:dyDescent="0.4">
      <c r="A1733" t="s">
        <v>1893</v>
      </c>
      <c r="B1733" t="s">
        <v>948</v>
      </c>
      <c r="C1733" t="s">
        <v>894</v>
      </c>
      <c r="D1733" s="1">
        <v>41225</v>
      </c>
      <c r="E1733" s="1">
        <v>41548</v>
      </c>
      <c r="F1733">
        <v>59.83</v>
      </c>
      <c r="H1733" t="s">
        <v>28</v>
      </c>
      <c r="I1733" s="1">
        <v>41225</v>
      </c>
      <c r="J1733">
        <v>4</v>
      </c>
      <c r="K1733" t="s">
        <v>837</v>
      </c>
      <c r="L1733">
        <v>406</v>
      </c>
      <c r="M1733" s="1">
        <v>41167</v>
      </c>
      <c r="N1733" t="s">
        <v>838</v>
      </c>
      <c r="O1733" t="s">
        <v>947</v>
      </c>
      <c r="P1733" t="s">
        <v>949</v>
      </c>
      <c r="Q1733" t="str">
        <f>IF(Table4[[#This Row],[DaysLate]]="","NA",IF(Table4[[#This Row],[DaysLate]]&lt;=0,"On Time",IF(Table4[[#This Row],[DaysLate]]&lt;=30,"1-30 Days",IF(Table4[[#This Row],[DaysLate]]&lt;=60,"30-60 Days",IF(Table4[[#This Row],[DaysLate]]&lt;=90,"60-90 Days","90+ Days")))))</f>
        <v>1-30 Days</v>
      </c>
      <c r="R1733">
        <f>IF(Table4[[#This Row],[DaysLate]]="","",IF(Table4[[#This Row],[DaysLate]]&gt;0,1,0))</f>
        <v>1</v>
      </c>
      <c r="S1733">
        <f>IF(Table4[[#This Row],[DisputedFlag]]="","",IF(Table4[[#This Row],[DisputedFlag]]="Yes",1,0))</f>
        <v>1</v>
      </c>
      <c r="T1733">
        <f>IF(Table4[[#This Row],[PaymentStatus]]="Open",1,0)</f>
        <v>0</v>
      </c>
      <c r="U1733">
        <f>IF(Table4[[#This Row],[InvoiceDate]]&lt;&gt;"",YEAR(Table4[[#This Row],[InvoiceDate]]),"")</f>
        <v>2012</v>
      </c>
    </row>
    <row r="1734" spans="1:21" x14ac:dyDescent="0.4">
      <c r="A1734" t="s">
        <v>1894</v>
      </c>
      <c r="B1734" t="s">
        <v>948</v>
      </c>
      <c r="C1734" t="s">
        <v>907</v>
      </c>
      <c r="D1734" s="1">
        <v>41271</v>
      </c>
      <c r="E1734" s="1">
        <v>41301</v>
      </c>
      <c r="F1734">
        <v>58.71</v>
      </c>
      <c r="H1734" t="s">
        <v>28</v>
      </c>
      <c r="I1734" s="1">
        <v>41271</v>
      </c>
      <c r="J1734">
        <v>0</v>
      </c>
      <c r="K1734" t="s">
        <v>834</v>
      </c>
      <c r="L1734">
        <v>770</v>
      </c>
      <c r="M1734" s="1">
        <v>41367</v>
      </c>
      <c r="N1734" t="s">
        <v>835</v>
      </c>
      <c r="O1734" t="s">
        <v>947</v>
      </c>
      <c r="P1734" t="s">
        <v>949</v>
      </c>
      <c r="Q1734" t="str">
        <f>IF(Table4[[#This Row],[DaysLate]]="","NA",IF(Table4[[#This Row],[DaysLate]]&lt;=0,"On Time",IF(Table4[[#This Row],[DaysLate]]&lt;=30,"1-30 Days",IF(Table4[[#This Row],[DaysLate]]&lt;=60,"30-60 Days",IF(Table4[[#This Row],[DaysLate]]&lt;=90,"60-90 Days","90+ Days")))))</f>
        <v>On Time</v>
      </c>
      <c r="R1734">
        <f>IF(Table4[[#This Row],[DaysLate]]="","",IF(Table4[[#This Row],[DaysLate]]&gt;0,1,0))</f>
        <v>0</v>
      </c>
      <c r="S1734">
        <f>IF(Table4[[#This Row],[DisputedFlag]]="","",IF(Table4[[#This Row],[DisputedFlag]]="Yes",1,0))</f>
        <v>0</v>
      </c>
      <c r="T1734">
        <f>IF(Table4[[#This Row],[PaymentStatus]]="Open",1,0)</f>
        <v>0</v>
      </c>
      <c r="U1734">
        <f>IF(Table4[[#This Row],[InvoiceDate]]&lt;&gt;"",YEAR(Table4[[#This Row],[InvoiceDate]]),"")</f>
        <v>2012</v>
      </c>
    </row>
    <row r="1735" spans="1:21" x14ac:dyDescent="0.4">
      <c r="A1735" t="s">
        <v>1895</v>
      </c>
      <c r="B1735" t="s">
        <v>948</v>
      </c>
      <c r="C1735" t="s">
        <v>935</v>
      </c>
      <c r="D1735" s="1">
        <v>41115</v>
      </c>
      <c r="E1735" s="1">
        <v>41145</v>
      </c>
      <c r="F1735">
        <v>29.85</v>
      </c>
      <c r="H1735" t="s">
        <v>28</v>
      </c>
      <c r="I1735" s="1">
        <v>41115</v>
      </c>
      <c r="J1735">
        <v>0</v>
      </c>
      <c r="K1735" t="s">
        <v>837</v>
      </c>
      <c r="L1735">
        <v>406</v>
      </c>
      <c r="M1735" s="1">
        <v>41194</v>
      </c>
      <c r="N1735" t="s">
        <v>835</v>
      </c>
      <c r="O1735" t="s">
        <v>947</v>
      </c>
      <c r="P1735" t="s">
        <v>949</v>
      </c>
      <c r="Q1735" t="str">
        <f>IF(Table4[[#This Row],[DaysLate]]="","NA",IF(Table4[[#This Row],[DaysLate]]&lt;=0,"On Time",IF(Table4[[#This Row],[DaysLate]]&lt;=30,"1-30 Days",IF(Table4[[#This Row],[DaysLate]]&lt;=60,"30-60 Days",IF(Table4[[#This Row],[DaysLate]]&lt;=90,"60-90 Days","90+ Days")))))</f>
        <v>On Time</v>
      </c>
      <c r="R1735">
        <f>IF(Table4[[#This Row],[DaysLate]]="","",IF(Table4[[#This Row],[DaysLate]]&gt;0,1,0))</f>
        <v>0</v>
      </c>
      <c r="S1735">
        <f>IF(Table4[[#This Row],[DisputedFlag]]="","",IF(Table4[[#This Row],[DisputedFlag]]="Yes",1,0))</f>
        <v>1</v>
      </c>
      <c r="T1735">
        <f>IF(Table4[[#This Row],[PaymentStatus]]="Open",1,0)</f>
        <v>0</v>
      </c>
      <c r="U1735">
        <f>IF(Table4[[#This Row],[InvoiceDate]]&lt;&gt;"",YEAR(Table4[[#This Row],[InvoiceDate]]),"")</f>
        <v>2012</v>
      </c>
    </row>
    <row r="1736" spans="1:21" x14ac:dyDescent="0.4">
      <c r="A1736" t="s">
        <v>1896</v>
      </c>
      <c r="B1736" t="s">
        <v>948</v>
      </c>
      <c r="C1736" t="s">
        <v>833</v>
      </c>
      <c r="D1736" s="1">
        <v>40911</v>
      </c>
      <c r="E1736" s="1">
        <v>40999</v>
      </c>
      <c r="F1736">
        <v>48.65</v>
      </c>
      <c r="H1736" t="s">
        <v>28</v>
      </c>
      <c r="I1736" s="1">
        <v>40911</v>
      </c>
      <c r="J1736">
        <v>17</v>
      </c>
      <c r="K1736" t="s">
        <v>837</v>
      </c>
      <c r="L1736">
        <v>391</v>
      </c>
      <c r="M1736" s="1">
        <v>41429</v>
      </c>
      <c r="N1736" t="s">
        <v>835</v>
      </c>
      <c r="O1736" t="s">
        <v>947</v>
      </c>
      <c r="P1736" t="s">
        <v>949</v>
      </c>
      <c r="Q1736" t="str">
        <f>IF(Table4[[#This Row],[DaysLate]]="","NA",IF(Table4[[#This Row],[DaysLate]]&lt;=0,"On Time",IF(Table4[[#This Row],[DaysLate]]&lt;=30,"1-30 Days",IF(Table4[[#This Row],[DaysLate]]&lt;=60,"30-60 Days",IF(Table4[[#This Row],[DaysLate]]&lt;=90,"60-90 Days","90+ Days")))))</f>
        <v>1-30 Days</v>
      </c>
      <c r="R1736">
        <f>IF(Table4[[#This Row],[DaysLate]]="","",IF(Table4[[#This Row],[DaysLate]]&gt;0,1,0))</f>
        <v>1</v>
      </c>
      <c r="S1736">
        <f>IF(Table4[[#This Row],[DisputedFlag]]="","",IF(Table4[[#This Row],[DisputedFlag]]="Yes",1,0))</f>
        <v>1</v>
      </c>
      <c r="T1736">
        <f>IF(Table4[[#This Row],[PaymentStatus]]="Open",1,0)</f>
        <v>0</v>
      </c>
      <c r="U1736">
        <f>IF(Table4[[#This Row],[InvoiceDate]]&lt;&gt;"",YEAR(Table4[[#This Row],[InvoiceDate]]),"")</f>
        <v>2012</v>
      </c>
    </row>
    <row r="1737" spans="1:21" x14ac:dyDescent="0.4">
      <c r="A1737" t="s">
        <v>1897</v>
      </c>
      <c r="B1737" t="s">
        <v>948</v>
      </c>
      <c r="C1737" t="s">
        <v>908</v>
      </c>
      <c r="D1737" s="1">
        <v>41179</v>
      </c>
      <c r="E1737" s="1">
        <v>41209</v>
      </c>
      <c r="F1737">
        <v>35.479999999999997</v>
      </c>
      <c r="H1737" t="s">
        <v>28</v>
      </c>
      <c r="I1737" s="1">
        <v>41179</v>
      </c>
      <c r="J1737">
        <v>13</v>
      </c>
      <c r="K1737" t="s">
        <v>834</v>
      </c>
      <c r="L1737">
        <v>770</v>
      </c>
      <c r="M1737" s="1">
        <v>41029</v>
      </c>
      <c r="N1737" t="s">
        <v>838</v>
      </c>
      <c r="O1737" t="s">
        <v>947</v>
      </c>
      <c r="P1737" t="s">
        <v>949</v>
      </c>
      <c r="Q1737" t="str">
        <f>IF(Table4[[#This Row],[DaysLate]]="","NA",IF(Table4[[#This Row],[DaysLate]]&lt;=0,"On Time",IF(Table4[[#This Row],[DaysLate]]&lt;=30,"1-30 Days",IF(Table4[[#This Row],[DaysLate]]&lt;=60,"30-60 Days",IF(Table4[[#This Row],[DaysLate]]&lt;=90,"60-90 Days","90+ Days")))))</f>
        <v>1-30 Days</v>
      </c>
      <c r="R1737">
        <f>IF(Table4[[#This Row],[DaysLate]]="","",IF(Table4[[#This Row],[DaysLate]]&gt;0,1,0))</f>
        <v>1</v>
      </c>
      <c r="S1737">
        <f>IF(Table4[[#This Row],[DisputedFlag]]="","",IF(Table4[[#This Row],[DisputedFlag]]="Yes",1,0))</f>
        <v>0</v>
      </c>
      <c r="T1737">
        <f>IF(Table4[[#This Row],[PaymentStatus]]="Open",1,0)</f>
        <v>0</v>
      </c>
      <c r="U1737">
        <f>IF(Table4[[#This Row],[InvoiceDate]]&lt;&gt;"",YEAR(Table4[[#This Row],[InvoiceDate]]),"")</f>
        <v>2012</v>
      </c>
    </row>
    <row r="1738" spans="1:21" x14ac:dyDescent="0.4">
      <c r="A1738" t="s">
        <v>1898</v>
      </c>
      <c r="B1738" t="s">
        <v>948</v>
      </c>
      <c r="C1738" t="s">
        <v>916</v>
      </c>
      <c r="D1738" s="1">
        <v>41041</v>
      </c>
      <c r="E1738" s="1">
        <v>41365</v>
      </c>
      <c r="F1738">
        <v>42.28</v>
      </c>
      <c r="H1738" t="s">
        <v>28</v>
      </c>
      <c r="I1738" s="1">
        <v>41041</v>
      </c>
      <c r="J1738">
        <v>2</v>
      </c>
      <c r="K1738" t="s">
        <v>834</v>
      </c>
      <c r="L1738">
        <v>770</v>
      </c>
      <c r="M1738" s="1">
        <v>41394</v>
      </c>
      <c r="N1738" t="s">
        <v>835</v>
      </c>
      <c r="O1738" t="s">
        <v>947</v>
      </c>
      <c r="P1738" t="s">
        <v>949</v>
      </c>
      <c r="Q1738" t="str">
        <f>IF(Table4[[#This Row],[DaysLate]]="","NA",IF(Table4[[#This Row],[DaysLate]]&lt;=0,"On Time",IF(Table4[[#This Row],[DaysLate]]&lt;=30,"1-30 Days",IF(Table4[[#This Row],[DaysLate]]&lt;=60,"30-60 Days",IF(Table4[[#This Row],[DaysLate]]&lt;=90,"60-90 Days","90+ Days")))))</f>
        <v>1-30 Days</v>
      </c>
      <c r="R1738">
        <f>IF(Table4[[#This Row],[DaysLate]]="","",IF(Table4[[#This Row],[DaysLate]]&gt;0,1,0))</f>
        <v>1</v>
      </c>
      <c r="S1738">
        <f>IF(Table4[[#This Row],[DisputedFlag]]="","",IF(Table4[[#This Row],[DisputedFlag]]="Yes",1,0))</f>
        <v>0</v>
      </c>
      <c r="T1738">
        <f>IF(Table4[[#This Row],[PaymentStatus]]="Open",1,0)</f>
        <v>0</v>
      </c>
      <c r="U1738">
        <f>IF(Table4[[#This Row],[InvoiceDate]]&lt;&gt;"",YEAR(Table4[[#This Row],[InvoiceDate]]),"")</f>
        <v>2012</v>
      </c>
    </row>
    <row r="1739" spans="1:21" x14ac:dyDescent="0.4">
      <c r="A1739" t="s">
        <v>1899</v>
      </c>
      <c r="B1739" t="s">
        <v>948</v>
      </c>
      <c r="C1739" t="s">
        <v>903</v>
      </c>
      <c r="D1739" s="1">
        <v>41029</v>
      </c>
      <c r="E1739" s="1">
        <v>41059</v>
      </c>
      <c r="F1739">
        <v>83.7</v>
      </c>
      <c r="H1739" t="s">
        <v>28</v>
      </c>
      <c r="I1739" s="1">
        <v>41029</v>
      </c>
      <c r="J1739">
        <v>0</v>
      </c>
      <c r="K1739" t="s">
        <v>834</v>
      </c>
      <c r="L1739">
        <v>406</v>
      </c>
      <c r="M1739" s="1">
        <v>41006</v>
      </c>
      <c r="N1739" t="s">
        <v>835</v>
      </c>
      <c r="O1739" t="s">
        <v>947</v>
      </c>
      <c r="P1739" t="s">
        <v>949</v>
      </c>
      <c r="Q1739" t="str">
        <f>IF(Table4[[#This Row],[DaysLate]]="","NA",IF(Table4[[#This Row],[DaysLate]]&lt;=0,"On Time",IF(Table4[[#This Row],[DaysLate]]&lt;=30,"1-30 Days",IF(Table4[[#This Row],[DaysLate]]&lt;=60,"30-60 Days",IF(Table4[[#This Row],[DaysLate]]&lt;=90,"60-90 Days","90+ Days")))))</f>
        <v>On Time</v>
      </c>
      <c r="R1739">
        <f>IF(Table4[[#This Row],[DaysLate]]="","",IF(Table4[[#This Row],[DaysLate]]&gt;0,1,0))</f>
        <v>0</v>
      </c>
      <c r="S1739">
        <f>IF(Table4[[#This Row],[DisputedFlag]]="","",IF(Table4[[#This Row],[DisputedFlag]]="Yes",1,0))</f>
        <v>0</v>
      </c>
      <c r="T1739">
        <f>IF(Table4[[#This Row],[PaymentStatus]]="Open",1,0)</f>
        <v>0</v>
      </c>
      <c r="U1739">
        <f>IF(Table4[[#This Row],[InvoiceDate]]&lt;&gt;"",YEAR(Table4[[#This Row],[InvoiceDate]]),"")</f>
        <v>2012</v>
      </c>
    </row>
    <row r="1740" spans="1:21" x14ac:dyDescent="0.4">
      <c r="A1740" t="s">
        <v>1900</v>
      </c>
      <c r="B1740" t="s">
        <v>948</v>
      </c>
      <c r="C1740" t="s">
        <v>915</v>
      </c>
      <c r="D1740" s="1">
        <v>41438</v>
      </c>
      <c r="E1740" s="1">
        <v>41468</v>
      </c>
      <c r="F1740">
        <v>58.43</v>
      </c>
      <c r="H1740" t="s">
        <v>28</v>
      </c>
      <c r="I1740" s="1">
        <v>41438</v>
      </c>
      <c r="J1740">
        <v>1</v>
      </c>
      <c r="K1740" t="s">
        <v>834</v>
      </c>
      <c r="L1740">
        <v>406</v>
      </c>
      <c r="M1740" s="1">
        <v>41258</v>
      </c>
      <c r="N1740" t="s">
        <v>838</v>
      </c>
      <c r="O1740" t="s">
        <v>947</v>
      </c>
      <c r="P1740" t="s">
        <v>949</v>
      </c>
      <c r="Q1740" t="str">
        <f>IF(Table4[[#This Row],[DaysLate]]="","NA",IF(Table4[[#This Row],[DaysLate]]&lt;=0,"On Time",IF(Table4[[#This Row],[DaysLate]]&lt;=30,"1-30 Days",IF(Table4[[#This Row],[DaysLate]]&lt;=60,"30-60 Days",IF(Table4[[#This Row],[DaysLate]]&lt;=90,"60-90 Days","90+ Days")))))</f>
        <v>1-30 Days</v>
      </c>
      <c r="R1740">
        <f>IF(Table4[[#This Row],[DaysLate]]="","",IF(Table4[[#This Row],[DaysLate]]&gt;0,1,0))</f>
        <v>1</v>
      </c>
      <c r="S1740">
        <f>IF(Table4[[#This Row],[DisputedFlag]]="","",IF(Table4[[#This Row],[DisputedFlag]]="Yes",1,0))</f>
        <v>0</v>
      </c>
      <c r="T1740">
        <f>IF(Table4[[#This Row],[PaymentStatus]]="Open",1,0)</f>
        <v>0</v>
      </c>
      <c r="U1740">
        <f>IF(Table4[[#This Row],[InvoiceDate]]&lt;&gt;"",YEAR(Table4[[#This Row],[InvoiceDate]]),"")</f>
        <v>2013</v>
      </c>
    </row>
    <row r="1741" spans="1:21" x14ac:dyDescent="0.4">
      <c r="A1741" t="s">
        <v>1901</v>
      </c>
      <c r="B1741" t="s">
        <v>948</v>
      </c>
      <c r="C1741" t="s">
        <v>855</v>
      </c>
      <c r="D1741" s="1">
        <v>41572</v>
      </c>
      <c r="E1741" s="1">
        <v>41602</v>
      </c>
      <c r="F1741">
        <v>85.06</v>
      </c>
      <c r="H1741" t="s">
        <v>28</v>
      </c>
      <c r="I1741" s="1">
        <v>41572</v>
      </c>
      <c r="J1741">
        <v>0</v>
      </c>
      <c r="K1741" t="s">
        <v>834</v>
      </c>
      <c r="L1741">
        <v>406</v>
      </c>
      <c r="M1741" s="1">
        <v>41029</v>
      </c>
      <c r="N1741" t="s">
        <v>838</v>
      </c>
      <c r="O1741" t="s">
        <v>947</v>
      </c>
      <c r="P1741" t="s">
        <v>949</v>
      </c>
      <c r="Q1741" t="str">
        <f>IF(Table4[[#This Row],[DaysLate]]="","NA",IF(Table4[[#This Row],[DaysLate]]&lt;=0,"On Time",IF(Table4[[#This Row],[DaysLate]]&lt;=30,"1-30 Days",IF(Table4[[#This Row],[DaysLate]]&lt;=60,"30-60 Days",IF(Table4[[#This Row],[DaysLate]]&lt;=90,"60-90 Days","90+ Days")))))</f>
        <v>On Time</v>
      </c>
      <c r="R1741">
        <f>IF(Table4[[#This Row],[DaysLate]]="","",IF(Table4[[#This Row],[DaysLate]]&gt;0,1,0))</f>
        <v>0</v>
      </c>
      <c r="S1741">
        <f>IF(Table4[[#This Row],[DisputedFlag]]="","",IF(Table4[[#This Row],[DisputedFlag]]="Yes",1,0))</f>
        <v>0</v>
      </c>
      <c r="T1741">
        <f>IF(Table4[[#This Row],[PaymentStatus]]="Open",1,0)</f>
        <v>0</v>
      </c>
      <c r="U1741">
        <f>IF(Table4[[#This Row],[InvoiceDate]]&lt;&gt;"",YEAR(Table4[[#This Row],[InvoiceDate]]),"")</f>
        <v>2013</v>
      </c>
    </row>
    <row r="1742" spans="1:21" x14ac:dyDescent="0.4">
      <c r="A1742" t="s">
        <v>1902</v>
      </c>
      <c r="B1742" t="s">
        <v>948</v>
      </c>
      <c r="C1742" t="s">
        <v>876</v>
      </c>
      <c r="D1742" s="1">
        <v>40966</v>
      </c>
      <c r="E1742" s="1">
        <v>40996</v>
      </c>
      <c r="F1742">
        <v>70.89</v>
      </c>
      <c r="H1742" t="s">
        <v>28</v>
      </c>
      <c r="I1742" s="1">
        <v>40966</v>
      </c>
      <c r="J1742">
        <v>16</v>
      </c>
      <c r="K1742" t="s">
        <v>837</v>
      </c>
      <c r="L1742">
        <v>406</v>
      </c>
      <c r="M1742" s="1">
        <v>41352</v>
      </c>
      <c r="N1742" t="s">
        <v>835</v>
      </c>
      <c r="O1742" t="s">
        <v>947</v>
      </c>
      <c r="P1742" t="s">
        <v>949</v>
      </c>
      <c r="Q1742" t="str">
        <f>IF(Table4[[#This Row],[DaysLate]]="","NA",IF(Table4[[#This Row],[DaysLate]]&lt;=0,"On Time",IF(Table4[[#This Row],[DaysLate]]&lt;=30,"1-30 Days",IF(Table4[[#This Row],[DaysLate]]&lt;=60,"30-60 Days",IF(Table4[[#This Row],[DaysLate]]&lt;=90,"60-90 Days","90+ Days")))))</f>
        <v>1-30 Days</v>
      </c>
      <c r="R1742">
        <f>IF(Table4[[#This Row],[DaysLate]]="","",IF(Table4[[#This Row],[DaysLate]]&gt;0,1,0))</f>
        <v>1</v>
      </c>
      <c r="S1742">
        <f>IF(Table4[[#This Row],[DisputedFlag]]="","",IF(Table4[[#This Row],[DisputedFlag]]="Yes",1,0))</f>
        <v>1</v>
      </c>
      <c r="T1742">
        <f>IF(Table4[[#This Row],[PaymentStatus]]="Open",1,0)</f>
        <v>0</v>
      </c>
      <c r="U1742">
        <f>IF(Table4[[#This Row],[InvoiceDate]]&lt;&gt;"",YEAR(Table4[[#This Row],[InvoiceDate]]),"")</f>
        <v>2012</v>
      </c>
    </row>
    <row r="1743" spans="1:21" x14ac:dyDescent="0.4">
      <c r="A1743" t="s">
        <v>1903</v>
      </c>
      <c r="B1743" t="s">
        <v>948</v>
      </c>
      <c r="C1743" t="s">
        <v>909</v>
      </c>
      <c r="D1743" s="1">
        <v>41503</v>
      </c>
      <c r="E1743" s="1">
        <v>41533</v>
      </c>
      <c r="F1743">
        <v>45.18</v>
      </c>
      <c r="H1743" t="s">
        <v>28</v>
      </c>
      <c r="I1743" s="1">
        <v>41503</v>
      </c>
      <c r="J1743">
        <v>4</v>
      </c>
      <c r="K1743" t="s">
        <v>834</v>
      </c>
      <c r="L1743">
        <v>897</v>
      </c>
      <c r="M1743" s="1">
        <v>41493</v>
      </c>
      <c r="N1743" t="s">
        <v>838</v>
      </c>
      <c r="O1743" t="s">
        <v>947</v>
      </c>
      <c r="P1743" t="s">
        <v>949</v>
      </c>
      <c r="Q1743" t="str">
        <f>IF(Table4[[#This Row],[DaysLate]]="","NA",IF(Table4[[#This Row],[DaysLate]]&lt;=0,"On Time",IF(Table4[[#This Row],[DaysLate]]&lt;=30,"1-30 Days",IF(Table4[[#This Row],[DaysLate]]&lt;=60,"30-60 Days",IF(Table4[[#This Row],[DaysLate]]&lt;=90,"60-90 Days","90+ Days")))))</f>
        <v>1-30 Days</v>
      </c>
      <c r="R1743">
        <f>IF(Table4[[#This Row],[DaysLate]]="","",IF(Table4[[#This Row],[DaysLate]]&gt;0,1,0))</f>
        <v>1</v>
      </c>
      <c r="S1743">
        <f>IF(Table4[[#This Row],[DisputedFlag]]="","",IF(Table4[[#This Row],[DisputedFlag]]="Yes",1,0))</f>
        <v>0</v>
      </c>
      <c r="T1743">
        <f>IF(Table4[[#This Row],[PaymentStatus]]="Open",1,0)</f>
        <v>0</v>
      </c>
      <c r="U1743">
        <f>IF(Table4[[#This Row],[InvoiceDate]]&lt;&gt;"",YEAR(Table4[[#This Row],[InvoiceDate]]),"")</f>
        <v>2013</v>
      </c>
    </row>
    <row r="1744" spans="1:21" x14ac:dyDescent="0.4">
      <c r="A1744" t="s">
        <v>1904</v>
      </c>
      <c r="B1744" t="s">
        <v>948</v>
      </c>
      <c r="C1744" t="s">
        <v>878</v>
      </c>
      <c r="D1744" s="1">
        <v>41593</v>
      </c>
      <c r="E1744" s="1">
        <v>41623</v>
      </c>
      <c r="F1744">
        <v>21.94</v>
      </c>
      <c r="H1744" t="s">
        <v>28</v>
      </c>
      <c r="I1744" s="1">
        <v>41593</v>
      </c>
      <c r="J1744">
        <v>16</v>
      </c>
      <c r="K1744" t="s">
        <v>837</v>
      </c>
      <c r="L1744">
        <v>770</v>
      </c>
      <c r="M1744" s="1">
        <v>41274</v>
      </c>
      <c r="N1744" t="s">
        <v>838</v>
      </c>
      <c r="O1744" t="s">
        <v>947</v>
      </c>
      <c r="P1744" t="s">
        <v>949</v>
      </c>
      <c r="Q1744" t="str">
        <f>IF(Table4[[#This Row],[DaysLate]]="","NA",IF(Table4[[#This Row],[DaysLate]]&lt;=0,"On Time",IF(Table4[[#This Row],[DaysLate]]&lt;=30,"1-30 Days",IF(Table4[[#This Row],[DaysLate]]&lt;=60,"30-60 Days",IF(Table4[[#This Row],[DaysLate]]&lt;=90,"60-90 Days","90+ Days")))))</f>
        <v>1-30 Days</v>
      </c>
      <c r="R1744">
        <f>IF(Table4[[#This Row],[DaysLate]]="","",IF(Table4[[#This Row],[DaysLate]]&gt;0,1,0))</f>
        <v>1</v>
      </c>
      <c r="S1744">
        <f>IF(Table4[[#This Row],[DisputedFlag]]="","",IF(Table4[[#This Row],[DisputedFlag]]="Yes",1,0))</f>
        <v>1</v>
      </c>
      <c r="T1744">
        <f>IF(Table4[[#This Row],[PaymentStatus]]="Open",1,0)</f>
        <v>0</v>
      </c>
      <c r="U1744">
        <f>IF(Table4[[#This Row],[InvoiceDate]]&lt;&gt;"",YEAR(Table4[[#This Row],[InvoiceDate]]),"")</f>
        <v>2013</v>
      </c>
    </row>
    <row r="1745" spans="1:21" x14ac:dyDescent="0.4">
      <c r="A1745" t="s">
        <v>1905</v>
      </c>
      <c r="B1745" t="s">
        <v>948</v>
      </c>
      <c r="C1745" t="s">
        <v>871</v>
      </c>
      <c r="D1745" s="1">
        <v>41034</v>
      </c>
      <c r="E1745" s="1">
        <v>41005</v>
      </c>
      <c r="F1745">
        <v>55.78</v>
      </c>
      <c r="H1745" t="s">
        <v>28</v>
      </c>
      <c r="I1745" s="1">
        <v>41034</v>
      </c>
      <c r="J1745">
        <v>8</v>
      </c>
      <c r="K1745" t="s">
        <v>834</v>
      </c>
      <c r="L1745">
        <v>406</v>
      </c>
      <c r="M1745" s="1">
        <v>41190</v>
      </c>
      <c r="N1745" t="s">
        <v>835</v>
      </c>
      <c r="O1745" t="s">
        <v>947</v>
      </c>
      <c r="P1745" t="s">
        <v>949</v>
      </c>
      <c r="Q1745" t="str">
        <f>IF(Table4[[#This Row],[DaysLate]]="","NA",IF(Table4[[#This Row],[DaysLate]]&lt;=0,"On Time",IF(Table4[[#This Row],[DaysLate]]&lt;=30,"1-30 Days",IF(Table4[[#This Row],[DaysLate]]&lt;=60,"30-60 Days",IF(Table4[[#This Row],[DaysLate]]&lt;=90,"60-90 Days","90+ Days")))))</f>
        <v>1-30 Days</v>
      </c>
      <c r="R1745">
        <f>IF(Table4[[#This Row],[DaysLate]]="","",IF(Table4[[#This Row],[DaysLate]]&gt;0,1,0))</f>
        <v>1</v>
      </c>
      <c r="S1745">
        <f>IF(Table4[[#This Row],[DisputedFlag]]="","",IF(Table4[[#This Row],[DisputedFlag]]="Yes",1,0))</f>
        <v>0</v>
      </c>
      <c r="T1745">
        <f>IF(Table4[[#This Row],[PaymentStatus]]="Open",1,0)</f>
        <v>0</v>
      </c>
      <c r="U1745">
        <f>IF(Table4[[#This Row],[InvoiceDate]]&lt;&gt;"",YEAR(Table4[[#This Row],[InvoiceDate]]),"")</f>
        <v>2012</v>
      </c>
    </row>
    <row r="1746" spans="1:21" x14ac:dyDescent="0.4">
      <c r="A1746" t="s">
        <v>1906</v>
      </c>
      <c r="B1746" t="s">
        <v>948</v>
      </c>
      <c r="C1746" t="s">
        <v>898</v>
      </c>
      <c r="D1746" s="1">
        <v>41445</v>
      </c>
      <c r="E1746" s="1">
        <v>41475</v>
      </c>
      <c r="F1746">
        <v>69.03</v>
      </c>
      <c r="H1746" t="s">
        <v>28</v>
      </c>
      <c r="I1746" s="1">
        <v>41445</v>
      </c>
      <c r="J1746">
        <v>0</v>
      </c>
      <c r="K1746" t="s">
        <v>834</v>
      </c>
      <c r="L1746">
        <v>391</v>
      </c>
      <c r="M1746" s="1">
        <v>41150</v>
      </c>
      <c r="N1746" t="s">
        <v>838</v>
      </c>
      <c r="O1746" t="s">
        <v>947</v>
      </c>
      <c r="P1746" t="s">
        <v>949</v>
      </c>
      <c r="Q1746" t="str">
        <f>IF(Table4[[#This Row],[DaysLate]]="","NA",IF(Table4[[#This Row],[DaysLate]]&lt;=0,"On Time",IF(Table4[[#This Row],[DaysLate]]&lt;=30,"1-30 Days",IF(Table4[[#This Row],[DaysLate]]&lt;=60,"30-60 Days",IF(Table4[[#This Row],[DaysLate]]&lt;=90,"60-90 Days","90+ Days")))))</f>
        <v>On Time</v>
      </c>
      <c r="R1746">
        <f>IF(Table4[[#This Row],[DaysLate]]="","",IF(Table4[[#This Row],[DaysLate]]&gt;0,1,0))</f>
        <v>0</v>
      </c>
      <c r="S1746">
        <f>IF(Table4[[#This Row],[DisputedFlag]]="","",IF(Table4[[#This Row],[DisputedFlag]]="Yes",1,0))</f>
        <v>0</v>
      </c>
      <c r="T1746">
        <f>IF(Table4[[#This Row],[PaymentStatus]]="Open",1,0)</f>
        <v>0</v>
      </c>
      <c r="U1746">
        <f>IF(Table4[[#This Row],[InvoiceDate]]&lt;&gt;"",YEAR(Table4[[#This Row],[InvoiceDate]]),"")</f>
        <v>2013</v>
      </c>
    </row>
    <row r="1747" spans="1:21" x14ac:dyDescent="0.4">
      <c r="A1747" t="s">
        <v>1907</v>
      </c>
      <c r="B1747" t="s">
        <v>948</v>
      </c>
      <c r="C1747" t="s">
        <v>836</v>
      </c>
      <c r="D1747" s="1">
        <v>41337</v>
      </c>
      <c r="E1747" s="1">
        <v>41338</v>
      </c>
      <c r="F1747">
        <v>90.34</v>
      </c>
      <c r="H1747" t="s">
        <v>28</v>
      </c>
      <c r="I1747" s="1">
        <v>41337</v>
      </c>
      <c r="J1747">
        <v>16</v>
      </c>
      <c r="K1747" t="s">
        <v>837</v>
      </c>
      <c r="L1747">
        <v>406</v>
      </c>
      <c r="M1747" s="1">
        <v>40971</v>
      </c>
      <c r="N1747" t="s">
        <v>838</v>
      </c>
      <c r="O1747" t="s">
        <v>947</v>
      </c>
      <c r="P1747" t="s">
        <v>949</v>
      </c>
      <c r="Q1747" t="str">
        <f>IF(Table4[[#This Row],[DaysLate]]="","NA",IF(Table4[[#This Row],[DaysLate]]&lt;=0,"On Time",IF(Table4[[#This Row],[DaysLate]]&lt;=30,"1-30 Days",IF(Table4[[#This Row],[DaysLate]]&lt;=60,"30-60 Days",IF(Table4[[#This Row],[DaysLate]]&lt;=90,"60-90 Days","90+ Days")))))</f>
        <v>1-30 Days</v>
      </c>
      <c r="R1747">
        <f>IF(Table4[[#This Row],[DaysLate]]="","",IF(Table4[[#This Row],[DaysLate]]&gt;0,1,0))</f>
        <v>1</v>
      </c>
      <c r="S1747">
        <f>IF(Table4[[#This Row],[DisputedFlag]]="","",IF(Table4[[#This Row],[DisputedFlag]]="Yes",1,0))</f>
        <v>1</v>
      </c>
      <c r="T1747">
        <f>IF(Table4[[#This Row],[PaymentStatus]]="Open",1,0)</f>
        <v>0</v>
      </c>
      <c r="U1747">
        <f>IF(Table4[[#This Row],[InvoiceDate]]&lt;&gt;"",YEAR(Table4[[#This Row],[InvoiceDate]]),"")</f>
        <v>2013</v>
      </c>
    </row>
    <row r="1748" spans="1:21" x14ac:dyDescent="0.4">
      <c r="A1748" t="s">
        <v>1908</v>
      </c>
      <c r="B1748" t="s">
        <v>948</v>
      </c>
      <c r="C1748" t="s">
        <v>861</v>
      </c>
      <c r="D1748" s="1">
        <v>40961</v>
      </c>
      <c r="E1748" s="1">
        <v>40991</v>
      </c>
      <c r="F1748">
        <v>69.8</v>
      </c>
      <c r="H1748" t="s">
        <v>28</v>
      </c>
      <c r="I1748" s="1">
        <v>40961</v>
      </c>
      <c r="J1748">
        <v>13</v>
      </c>
      <c r="K1748" t="s">
        <v>834</v>
      </c>
      <c r="L1748">
        <v>406</v>
      </c>
      <c r="M1748" s="1">
        <v>41176</v>
      </c>
      <c r="N1748" t="s">
        <v>835</v>
      </c>
      <c r="O1748" t="s">
        <v>947</v>
      </c>
      <c r="P1748" t="s">
        <v>949</v>
      </c>
      <c r="Q1748" t="str">
        <f>IF(Table4[[#This Row],[DaysLate]]="","NA",IF(Table4[[#This Row],[DaysLate]]&lt;=0,"On Time",IF(Table4[[#This Row],[DaysLate]]&lt;=30,"1-30 Days",IF(Table4[[#This Row],[DaysLate]]&lt;=60,"30-60 Days",IF(Table4[[#This Row],[DaysLate]]&lt;=90,"60-90 Days","90+ Days")))))</f>
        <v>1-30 Days</v>
      </c>
      <c r="R1748">
        <f>IF(Table4[[#This Row],[DaysLate]]="","",IF(Table4[[#This Row],[DaysLate]]&gt;0,1,0))</f>
        <v>1</v>
      </c>
      <c r="S1748">
        <f>IF(Table4[[#This Row],[DisputedFlag]]="","",IF(Table4[[#This Row],[DisputedFlag]]="Yes",1,0))</f>
        <v>0</v>
      </c>
      <c r="T1748">
        <f>IF(Table4[[#This Row],[PaymentStatus]]="Open",1,0)</f>
        <v>0</v>
      </c>
      <c r="U1748">
        <f>IF(Table4[[#This Row],[InvoiceDate]]&lt;&gt;"",YEAR(Table4[[#This Row],[InvoiceDate]]),"")</f>
        <v>2012</v>
      </c>
    </row>
    <row r="1749" spans="1:21" x14ac:dyDescent="0.4">
      <c r="A1749" t="s">
        <v>1909</v>
      </c>
      <c r="B1749" t="s">
        <v>948</v>
      </c>
      <c r="C1749" t="s">
        <v>836</v>
      </c>
      <c r="D1749" s="1">
        <v>41207</v>
      </c>
      <c r="E1749" s="1">
        <v>41237</v>
      </c>
      <c r="F1749">
        <v>51.96</v>
      </c>
      <c r="H1749" t="s">
        <v>28</v>
      </c>
      <c r="I1749" s="1">
        <v>41207</v>
      </c>
      <c r="J1749">
        <v>0</v>
      </c>
      <c r="K1749" t="s">
        <v>834</v>
      </c>
      <c r="L1749">
        <v>406</v>
      </c>
      <c r="M1749" s="1">
        <v>40971</v>
      </c>
      <c r="N1749" t="s">
        <v>838</v>
      </c>
      <c r="O1749" t="s">
        <v>947</v>
      </c>
      <c r="P1749" t="s">
        <v>949</v>
      </c>
      <c r="Q1749" t="str">
        <f>IF(Table4[[#This Row],[DaysLate]]="","NA",IF(Table4[[#This Row],[DaysLate]]&lt;=0,"On Time",IF(Table4[[#This Row],[DaysLate]]&lt;=30,"1-30 Days",IF(Table4[[#This Row],[DaysLate]]&lt;=60,"30-60 Days",IF(Table4[[#This Row],[DaysLate]]&lt;=90,"60-90 Days","90+ Days")))))</f>
        <v>On Time</v>
      </c>
      <c r="R1749">
        <f>IF(Table4[[#This Row],[DaysLate]]="","",IF(Table4[[#This Row],[DaysLate]]&gt;0,1,0))</f>
        <v>0</v>
      </c>
      <c r="S1749">
        <f>IF(Table4[[#This Row],[DisputedFlag]]="","",IF(Table4[[#This Row],[DisputedFlag]]="Yes",1,0))</f>
        <v>0</v>
      </c>
      <c r="T1749">
        <f>IF(Table4[[#This Row],[PaymentStatus]]="Open",1,0)</f>
        <v>0</v>
      </c>
      <c r="U1749">
        <f>IF(Table4[[#This Row],[InvoiceDate]]&lt;&gt;"",YEAR(Table4[[#This Row],[InvoiceDate]]),"")</f>
        <v>2012</v>
      </c>
    </row>
    <row r="1750" spans="1:21" x14ac:dyDescent="0.4">
      <c r="A1750" t="s">
        <v>1910</v>
      </c>
      <c r="B1750" t="s">
        <v>948</v>
      </c>
      <c r="C1750" t="s">
        <v>869</v>
      </c>
      <c r="D1750" s="1">
        <v>41116</v>
      </c>
      <c r="E1750" s="1">
        <v>41146</v>
      </c>
      <c r="F1750">
        <v>84.26</v>
      </c>
      <c r="H1750" t="s">
        <v>28</v>
      </c>
      <c r="I1750" s="1">
        <v>41116</v>
      </c>
      <c r="J1750">
        <v>0</v>
      </c>
      <c r="K1750" t="s">
        <v>834</v>
      </c>
      <c r="L1750">
        <v>391</v>
      </c>
      <c r="M1750" s="1">
        <v>41201</v>
      </c>
      <c r="N1750" t="s">
        <v>835</v>
      </c>
      <c r="O1750" t="s">
        <v>947</v>
      </c>
      <c r="P1750" t="s">
        <v>949</v>
      </c>
      <c r="Q1750" t="str">
        <f>IF(Table4[[#This Row],[DaysLate]]="","NA",IF(Table4[[#This Row],[DaysLate]]&lt;=0,"On Time",IF(Table4[[#This Row],[DaysLate]]&lt;=30,"1-30 Days",IF(Table4[[#This Row],[DaysLate]]&lt;=60,"30-60 Days",IF(Table4[[#This Row],[DaysLate]]&lt;=90,"60-90 Days","90+ Days")))))</f>
        <v>On Time</v>
      </c>
      <c r="R1750">
        <f>IF(Table4[[#This Row],[DaysLate]]="","",IF(Table4[[#This Row],[DaysLate]]&gt;0,1,0))</f>
        <v>0</v>
      </c>
      <c r="S1750">
        <f>IF(Table4[[#This Row],[DisputedFlag]]="","",IF(Table4[[#This Row],[DisputedFlag]]="Yes",1,0))</f>
        <v>0</v>
      </c>
      <c r="T1750">
        <f>IF(Table4[[#This Row],[PaymentStatus]]="Open",1,0)</f>
        <v>0</v>
      </c>
      <c r="U1750">
        <f>IF(Table4[[#This Row],[InvoiceDate]]&lt;&gt;"",YEAR(Table4[[#This Row],[InvoiceDate]]),"")</f>
        <v>2012</v>
      </c>
    </row>
    <row r="1751" spans="1:21" x14ac:dyDescent="0.4">
      <c r="A1751" t="s">
        <v>1911</v>
      </c>
      <c r="B1751" t="s">
        <v>948</v>
      </c>
      <c r="C1751" t="s">
        <v>883</v>
      </c>
      <c r="D1751" s="1">
        <v>41495</v>
      </c>
      <c r="E1751" s="1">
        <v>41496</v>
      </c>
      <c r="F1751">
        <v>22.9</v>
      </c>
      <c r="H1751" t="s">
        <v>28</v>
      </c>
      <c r="I1751" s="1">
        <v>41495</v>
      </c>
      <c r="J1751">
        <v>18</v>
      </c>
      <c r="K1751" t="s">
        <v>834</v>
      </c>
      <c r="L1751">
        <v>897</v>
      </c>
      <c r="M1751" s="1">
        <v>41084</v>
      </c>
      <c r="N1751" t="s">
        <v>838</v>
      </c>
      <c r="O1751" t="s">
        <v>947</v>
      </c>
      <c r="P1751" t="s">
        <v>949</v>
      </c>
      <c r="Q1751" t="str">
        <f>IF(Table4[[#This Row],[DaysLate]]="","NA",IF(Table4[[#This Row],[DaysLate]]&lt;=0,"On Time",IF(Table4[[#This Row],[DaysLate]]&lt;=30,"1-30 Days",IF(Table4[[#This Row],[DaysLate]]&lt;=60,"30-60 Days",IF(Table4[[#This Row],[DaysLate]]&lt;=90,"60-90 Days","90+ Days")))))</f>
        <v>1-30 Days</v>
      </c>
      <c r="R1751">
        <f>IF(Table4[[#This Row],[DaysLate]]="","",IF(Table4[[#This Row],[DaysLate]]&gt;0,1,0))</f>
        <v>1</v>
      </c>
      <c r="S1751">
        <f>IF(Table4[[#This Row],[DisputedFlag]]="","",IF(Table4[[#This Row],[DisputedFlag]]="Yes",1,0))</f>
        <v>0</v>
      </c>
      <c r="T1751">
        <f>IF(Table4[[#This Row],[PaymentStatus]]="Open",1,0)</f>
        <v>0</v>
      </c>
      <c r="U1751">
        <f>IF(Table4[[#This Row],[InvoiceDate]]&lt;&gt;"",YEAR(Table4[[#This Row],[InvoiceDate]]),"")</f>
        <v>2013</v>
      </c>
    </row>
    <row r="1752" spans="1:21" x14ac:dyDescent="0.4">
      <c r="A1752" t="s">
        <v>1912</v>
      </c>
      <c r="B1752" t="s">
        <v>948</v>
      </c>
      <c r="C1752" t="s">
        <v>842</v>
      </c>
      <c r="D1752" s="1">
        <v>41078</v>
      </c>
      <c r="E1752" s="1">
        <v>41108</v>
      </c>
      <c r="F1752">
        <v>58.35</v>
      </c>
      <c r="H1752" t="s">
        <v>28</v>
      </c>
      <c r="I1752" s="1">
        <v>41078</v>
      </c>
      <c r="J1752">
        <v>15</v>
      </c>
      <c r="K1752" t="s">
        <v>837</v>
      </c>
      <c r="L1752">
        <v>818</v>
      </c>
      <c r="M1752" s="1">
        <v>41514</v>
      </c>
      <c r="N1752" t="s">
        <v>835</v>
      </c>
      <c r="O1752" t="s">
        <v>947</v>
      </c>
      <c r="P1752" t="s">
        <v>949</v>
      </c>
      <c r="Q1752" t="str">
        <f>IF(Table4[[#This Row],[DaysLate]]="","NA",IF(Table4[[#This Row],[DaysLate]]&lt;=0,"On Time",IF(Table4[[#This Row],[DaysLate]]&lt;=30,"1-30 Days",IF(Table4[[#This Row],[DaysLate]]&lt;=60,"30-60 Days",IF(Table4[[#This Row],[DaysLate]]&lt;=90,"60-90 Days","90+ Days")))))</f>
        <v>1-30 Days</v>
      </c>
      <c r="R1752">
        <f>IF(Table4[[#This Row],[DaysLate]]="","",IF(Table4[[#This Row],[DaysLate]]&gt;0,1,0))</f>
        <v>1</v>
      </c>
      <c r="S1752">
        <f>IF(Table4[[#This Row],[DisputedFlag]]="","",IF(Table4[[#This Row],[DisputedFlag]]="Yes",1,0))</f>
        <v>1</v>
      </c>
      <c r="T1752">
        <f>IF(Table4[[#This Row],[PaymentStatus]]="Open",1,0)</f>
        <v>0</v>
      </c>
      <c r="U1752">
        <f>IF(Table4[[#This Row],[InvoiceDate]]&lt;&gt;"",YEAR(Table4[[#This Row],[InvoiceDate]]),"")</f>
        <v>2012</v>
      </c>
    </row>
    <row r="1753" spans="1:21" x14ac:dyDescent="0.4">
      <c r="A1753" t="s">
        <v>1913</v>
      </c>
      <c r="B1753" t="s">
        <v>948</v>
      </c>
      <c r="C1753" t="s">
        <v>839</v>
      </c>
      <c r="D1753" s="1">
        <v>41052</v>
      </c>
      <c r="E1753" s="1">
        <v>41082</v>
      </c>
      <c r="F1753">
        <v>65.25</v>
      </c>
      <c r="H1753" t="s">
        <v>28</v>
      </c>
      <c r="I1753" s="1">
        <v>41052</v>
      </c>
      <c r="J1753">
        <v>0</v>
      </c>
      <c r="K1753" t="s">
        <v>834</v>
      </c>
      <c r="L1753">
        <v>391</v>
      </c>
      <c r="M1753" s="1">
        <v>40934</v>
      </c>
      <c r="N1753" t="s">
        <v>838</v>
      </c>
      <c r="O1753" t="s">
        <v>947</v>
      </c>
      <c r="P1753" t="s">
        <v>949</v>
      </c>
      <c r="Q1753" t="str">
        <f>IF(Table4[[#This Row],[DaysLate]]="","NA",IF(Table4[[#This Row],[DaysLate]]&lt;=0,"On Time",IF(Table4[[#This Row],[DaysLate]]&lt;=30,"1-30 Days",IF(Table4[[#This Row],[DaysLate]]&lt;=60,"30-60 Days",IF(Table4[[#This Row],[DaysLate]]&lt;=90,"60-90 Days","90+ Days")))))</f>
        <v>On Time</v>
      </c>
      <c r="R1753">
        <f>IF(Table4[[#This Row],[DaysLate]]="","",IF(Table4[[#This Row],[DaysLate]]&gt;0,1,0))</f>
        <v>0</v>
      </c>
      <c r="S1753">
        <f>IF(Table4[[#This Row],[DisputedFlag]]="","",IF(Table4[[#This Row],[DisputedFlag]]="Yes",1,0))</f>
        <v>0</v>
      </c>
      <c r="T1753">
        <f>IF(Table4[[#This Row],[PaymentStatus]]="Open",1,0)</f>
        <v>0</v>
      </c>
      <c r="U1753">
        <f>IF(Table4[[#This Row],[InvoiceDate]]&lt;&gt;"",YEAR(Table4[[#This Row],[InvoiceDate]]),"")</f>
        <v>2012</v>
      </c>
    </row>
    <row r="1754" spans="1:21" x14ac:dyDescent="0.4">
      <c r="A1754" t="s">
        <v>1914</v>
      </c>
      <c r="B1754" t="s">
        <v>948</v>
      </c>
      <c r="C1754" t="s">
        <v>885</v>
      </c>
      <c r="D1754" s="1">
        <v>40983</v>
      </c>
      <c r="E1754" s="1">
        <v>41013</v>
      </c>
      <c r="F1754">
        <v>39.659999999999997</v>
      </c>
      <c r="H1754" t="s">
        <v>28</v>
      </c>
      <c r="I1754" s="1">
        <v>40983</v>
      </c>
      <c r="J1754">
        <v>0</v>
      </c>
      <c r="K1754" t="s">
        <v>834</v>
      </c>
      <c r="L1754">
        <v>391</v>
      </c>
      <c r="M1754" s="1">
        <v>41521</v>
      </c>
      <c r="N1754" t="s">
        <v>835</v>
      </c>
      <c r="O1754" t="s">
        <v>947</v>
      </c>
      <c r="P1754" t="s">
        <v>949</v>
      </c>
      <c r="Q1754" t="str">
        <f>IF(Table4[[#This Row],[DaysLate]]="","NA",IF(Table4[[#This Row],[DaysLate]]&lt;=0,"On Time",IF(Table4[[#This Row],[DaysLate]]&lt;=30,"1-30 Days",IF(Table4[[#This Row],[DaysLate]]&lt;=60,"30-60 Days",IF(Table4[[#This Row],[DaysLate]]&lt;=90,"60-90 Days","90+ Days")))))</f>
        <v>On Time</v>
      </c>
      <c r="R1754">
        <f>IF(Table4[[#This Row],[DaysLate]]="","",IF(Table4[[#This Row],[DaysLate]]&gt;0,1,0))</f>
        <v>0</v>
      </c>
      <c r="S1754">
        <f>IF(Table4[[#This Row],[DisputedFlag]]="","",IF(Table4[[#This Row],[DisputedFlag]]="Yes",1,0))</f>
        <v>0</v>
      </c>
      <c r="T1754">
        <f>IF(Table4[[#This Row],[PaymentStatus]]="Open",1,0)</f>
        <v>0</v>
      </c>
      <c r="U1754">
        <f>IF(Table4[[#This Row],[InvoiceDate]]&lt;&gt;"",YEAR(Table4[[#This Row],[InvoiceDate]]),"")</f>
        <v>2012</v>
      </c>
    </row>
    <row r="1755" spans="1:21" x14ac:dyDescent="0.4">
      <c r="A1755" t="s">
        <v>1915</v>
      </c>
      <c r="B1755" t="s">
        <v>948</v>
      </c>
      <c r="C1755" t="s">
        <v>883</v>
      </c>
      <c r="D1755" s="1">
        <v>41014</v>
      </c>
      <c r="E1755" s="1">
        <v>41044</v>
      </c>
      <c r="F1755">
        <v>35.299999999999997</v>
      </c>
      <c r="H1755" t="s">
        <v>28</v>
      </c>
      <c r="I1755" s="1">
        <v>41014</v>
      </c>
      <c r="J1755">
        <v>19</v>
      </c>
      <c r="K1755" t="s">
        <v>834</v>
      </c>
      <c r="L1755">
        <v>897</v>
      </c>
      <c r="M1755" s="1">
        <v>41084</v>
      </c>
      <c r="N1755" t="s">
        <v>835</v>
      </c>
      <c r="O1755" t="s">
        <v>947</v>
      </c>
      <c r="P1755" t="s">
        <v>949</v>
      </c>
      <c r="Q1755" t="str">
        <f>IF(Table4[[#This Row],[DaysLate]]="","NA",IF(Table4[[#This Row],[DaysLate]]&lt;=0,"On Time",IF(Table4[[#This Row],[DaysLate]]&lt;=30,"1-30 Days",IF(Table4[[#This Row],[DaysLate]]&lt;=60,"30-60 Days",IF(Table4[[#This Row],[DaysLate]]&lt;=90,"60-90 Days","90+ Days")))))</f>
        <v>1-30 Days</v>
      </c>
      <c r="R1755">
        <f>IF(Table4[[#This Row],[DaysLate]]="","",IF(Table4[[#This Row],[DaysLate]]&gt;0,1,0))</f>
        <v>1</v>
      </c>
      <c r="S1755">
        <f>IF(Table4[[#This Row],[DisputedFlag]]="","",IF(Table4[[#This Row],[DisputedFlag]]="Yes",1,0))</f>
        <v>0</v>
      </c>
      <c r="T1755">
        <f>IF(Table4[[#This Row],[PaymentStatus]]="Open",1,0)</f>
        <v>0</v>
      </c>
      <c r="U1755">
        <f>IF(Table4[[#This Row],[InvoiceDate]]&lt;&gt;"",YEAR(Table4[[#This Row],[InvoiceDate]]),"")</f>
        <v>2012</v>
      </c>
    </row>
    <row r="1756" spans="1:21" x14ac:dyDescent="0.4">
      <c r="A1756" t="s">
        <v>1916</v>
      </c>
      <c r="B1756" t="s">
        <v>948</v>
      </c>
      <c r="C1756" t="s">
        <v>899</v>
      </c>
      <c r="D1756" s="1">
        <v>40920</v>
      </c>
      <c r="E1756" s="1">
        <v>41274</v>
      </c>
      <c r="F1756">
        <v>63.43</v>
      </c>
      <c r="H1756" t="s">
        <v>28</v>
      </c>
      <c r="I1756" s="1">
        <v>40920</v>
      </c>
      <c r="J1756">
        <v>0</v>
      </c>
      <c r="K1756" t="s">
        <v>834</v>
      </c>
      <c r="L1756">
        <v>897</v>
      </c>
      <c r="M1756" s="1">
        <v>41339</v>
      </c>
      <c r="N1756" t="s">
        <v>835</v>
      </c>
      <c r="O1756" t="s">
        <v>947</v>
      </c>
      <c r="P1756" t="s">
        <v>949</v>
      </c>
      <c r="Q1756" t="str">
        <f>IF(Table4[[#This Row],[DaysLate]]="","NA",IF(Table4[[#This Row],[DaysLate]]&lt;=0,"On Time",IF(Table4[[#This Row],[DaysLate]]&lt;=30,"1-30 Days",IF(Table4[[#This Row],[DaysLate]]&lt;=60,"30-60 Days",IF(Table4[[#This Row],[DaysLate]]&lt;=90,"60-90 Days","90+ Days")))))</f>
        <v>On Time</v>
      </c>
      <c r="R1756">
        <f>IF(Table4[[#This Row],[DaysLate]]="","",IF(Table4[[#This Row],[DaysLate]]&gt;0,1,0))</f>
        <v>0</v>
      </c>
      <c r="S1756">
        <f>IF(Table4[[#This Row],[DisputedFlag]]="","",IF(Table4[[#This Row],[DisputedFlag]]="Yes",1,0))</f>
        <v>0</v>
      </c>
      <c r="T1756">
        <f>IF(Table4[[#This Row],[PaymentStatus]]="Open",1,0)</f>
        <v>0</v>
      </c>
      <c r="U1756">
        <f>IF(Table4[[#This Row],[InvoiceDate]]&lt;&gt;"",YEAR(Table4[[#This Row],[InvoiceDate]]),"")</f>
        <v>2012</v>
      </c>
    </row>
    <row r="1757" spans="1:21" x14ac:dyDescent="0.4">
      <c r="A1757" t="s">
        <v>1917</v>
      </c>
      <c r="B1757" t="s">
        <v>948</v>
      </c>
      <c r="C1757" t="s">
        <v>888</v>
      </c>
      <c r="D1757" s="1">
        <v>40975</v>
      </c>
      <c r="E1757" s="1">
        <v>40947</v>
      </c>
      <c r="F1757">
        <v>45.8</v>
      </c>
      <c r="H1757" t="s">
        <v>28</v>
      </c>
      <c r="I1757" s="1">
        <v>40975</v>
      </c>
      <c r="J1757">
        <v>5</v>
      </c>
      <c r="K1757" t="s">
        <v>834</v>
      </c>
      <c r="L1757">
        <v>770</v>
      </c>
      <c r="M1757" s="1">
        <v>40986</v>
      </c>
      <c r="N1757" t="s">
        <v>838</v>
      </c>
      <c r="O1757" t="s">
        <v>947</v>
      </c>
      <c r="P1757" t="s">
        <v>949</v>
      </c>
      <c r="Q1757" t="str">
        <f>IF(Table4[[#This Row],[DaysLate]]="","NA",IF(Table4[[#This Row],[DaysLate]]&lt;=0,"On Time",IF(Table4[[#This Row],[DaysLate]]&lt;=30,"1-30 Days",IF(Table4[[#This Row],[DaysLate]]&lt;=60,"30-60 Days",IF(Table4[[#This Row],[DaysLate]]&lt;=90,"60-90 Days","90+ Days")))))</f>
        <v>1-30 Days</v>
      </c>
      <c r="R1757">
        <f>IF(Table4[[#This Row],[DaysLate]]="","",IF(Table4[[#This Row],[DaysLate]]&gt;0,1,0))</f>
        <v>1</v>
      </c>
      <c r="S1757">
        <f>IF(Table4[[#This Row],[DisputedFlag]]="","",IF(Table4[[#This Row],[DisputedFlag]]="Yes",1,0))</f>
        <v>0</v>
      </c>
      <c r="T1757">
        <f>IF(Table4[[#This Row],[PaymentStatus]]="Open",1,0)</f>
        <v>0</v>
      </c>
      <c r="U1757">
        <f>IF(Table4[[#This Row],[InvoiceDate]]&lt;&gt;"",YEAR(Table4[[#This Row],[InvoiceDate]]),"")</f>
        <v>2012</v>
      </c>
    </row>
    <row r="1758" spans="1:21" x14ac:dyDescent="0.4">
      <c r="A1758" t="s">
        <v>1918</v>
      </c>
      <c r="B1758" t="s">
        <v>948</v>
      </c>
      <c r="C1758" t="s">
        <v>903</v>
      </c>
      <c r="D1758" s="1">
        <v>41459</v>
      </c>
      <c r="E1758" s="1">
        <v>41460</v>
      </c>
      <c r="F1758">
        <v>89.06</v>
      </c>
      <c r="H1758" t="s">
        <v>28</v>
      </c>
      <c r="I1758" s="1">
        <v>41459</v>
      </c>
      <c r="J1758">
        <v>0</v>
      </c>
      <c r="K1758" t="s">
        <v>834</v>
      </c>
      <c r="L1758">
        <v>406</v>
      </c>
      <c r="M1758" s="1">
        <v>41006</v>
      </c>
      <c r="N1758" t="s">
        <v>838</v>
      </c>
      <c r="O1758" t="s">
        <v>947</v>
      </c>
      <c r="P1758" t="s">
        <v>949</v>
      </c>
      <c r="Q1758" t="str">
        <f>IF(Table4[[#This Row],[DaysLate]]="","NA",IF(Table4[[#This Row],[DaysLate]]&lt;=0,"On Time",IF(Table4[[#This Row],[DaysLate]]&lt;=30,"1-30 Days",IF(Table4[[#This Row],[DaysLate]]&lt;=60,"30-60 Days",IF(Table4[[#This Row],[DaysLate]]&lt;=90,"60-90 Days","90+ Days")))))</f>
        <v>On Time</v>
      </c>
      <c r="R1758">
        <f>IF(Table4[[#This Row],[DaysLate]]="","",IF(Table4[[#This Row],[DaysLate]]&gt;0,1,0))</f>
        <v>0</v>
      </c>
      <c r="S1758">
        <f>IF(Table4[[#This Row],[DisputedFlag]]="","",IF(Table4[[#This Row],[DisputedFlag]]="Yes",1,0))</f>
        <v>0</v>
      </c>
      <c r="T1758">
        <f>IF(Table4[[#This Row],[PaymentStatus]]="Open",1,0)</f>
        <v>0</v>
      </c>
      <c r="U1758">
        <f>IF(Table4[[#This Row],[InvoiceDate]]&lt;&gt;"",YEAR(Table4[[#This Row],[InvoiceDate]]),"")</f>
        <v>2013</v>
      </c>
    </row>
    <row r="1759" spans="1:21" x14ac:dyDescent="0.4">
      <c r="A1759" t="s">
        <v>1919</v>
      </c>
      <c r="B1759" t="s">
        <v>948</v>
      </c>
      <c r="C1759" t="s">
        <v>913</v>
      </c>
      <c r="D1759" s="1">
        <v>41056</v>
      </c>
      <c r="E1759" s="1">
        <v>41086</v>
      </c>
      <c r="F1759">
        <v>70.069999999999993</v>
      </c>
      <c r="H1759" t="s">
        <v>28</v>
      </c>
      <c r="I1759" s="1">
        <v>41056</v>
      </c>
      <c r="J1759">
        <v>8</v>
      </c>
      <c r="K1759" t="s">
        <v>837</v>
      </c>
      <c r="L1759">
        <v>818</v>
      </c>
      <c r="M1759" s="1">
        <v>41470</v>
      </c>
      <c r="N1759" t="s">
        <v>835</v>
      </c>
      <c r="O1759" t="s">
        <v>947</v>
      </c>
      <c r="P1759" t="s">
        <v>949</v>
      </c>
      <c r="Q1759" t="str">
        <f>IF(Table4[[#This Row],[DaysLate]]="","NA",IF(Table4[[#This Row],[DaysLate]]&lt;=0,"On Time",IF(Table4[[#This Row],[DaysLate]]&lt;=30,"1-30 Days",IF(Table4[[#This Row],[DaysLate]]&lt;=60,"30-60 Days",IF(Table4[[#This Row],[DaysLate]]&lt;=90,"60-90 Days","90+ Days")))))</f>
        <v>1-30 Days</v>
      </c>
      <c r="R1759">
        <f>IF(Table4[[#This Row],[DaysLate]]="","",IF(Table4[[#This Row],[DaysLate]]&gt;0,1,0))</f>
        <v>1</v>
      </c>
      <c r="S1759">
        <f>IF(Table4[[#This Row],[DisputedFlag]]="","",IF(Table4[[#This Row],[DisputedFlag]]="Yes",1,0))</f>
        <v>1</v>
      </c>
      <c r="T1759">
        <f>IF(Table4[[#This Row],[PaymentStatus]]="Open",1,0)</f>
        <v>0</v>
      </c>
      <c r="U1759">
        <f>IF(Table4[[#This Row],[InvoiceDate]]&lt;&gt;"",YEAR(Table4[[#This Row],[InvoiceDate]]),"")</f>
        <v>2012</v>
      </c>
    </row>
    <row r="1760" spans="1:21" x14ac:dyDescent="0.4">
      <c r="A1760" t="s">
        <v>1920</v>
      </c>
      <c r="B1760" t="s">
        <v>948</v>
      </c>
      <c r="C1760" t="s">
        <v>904</v>
      </c>
      <c r="D1760" s="1">
        <v>41606</v>
      </c>
      <c r="E1760" s="1">
        <v>41636</v>
      </c>
      <c r="F1760">
        <v>29.37</v>
      </c>
      <c r="H1760" t="s">
        <v>28</v>
      </c>
      <c r="I1760" s="1">
        <v>41606</v>
      </c>
      <c r="J1760">
        <v>0</v>
      </c>
      <c r="K1760" t="s">
        <v>834</v>
      </c>
      <c r="L1760">
        <v>770</v>
      </c>
      <c r="M1760" s="1">
        <v>41521</v>
      </c>
      <c r="N1760" t="s">
        <v>838</v>
      </c>
      <c r="O1760" t="s">
        <v>947</v>
      </c>
      <c r="P1760" t="s">
        <v>949</v>
      </c>
      <c r="Q1760" t="str">
        <f>IF(Table4[[#This Row],[DaysLate]]="","NA",IF(Table4[[#This Row],[DaysLate]]&lt;=0,"On Time",IF(Table4[[#This Row],[DaysLate]]&lt;=30,"1-30 Days",IF(Table4[[#This Row],[DaysLate]]&lt;=60,"30-60 Days",IF(Table4[[#This Row],[DaysLate]]&lt;=90,"60-90 Days","90+ Days")))))</f>
        <v>On Time</v>
      </c>
      <c r="R1760">
        <f>IF(Table4[[#This Row],[DaysLate]]="","",IF(Table4[[#This Row],[DaysLate]]&gt;0,1,0))</f>
        <v>0</v>
      </c>
      <c r="S1760">
        <f>IF(Table4[[#This Row],[DisputedFlag]]="","",IF(Table4[[#This Row],[DisputedFlag]]="Yes",1,0))</f>
        <v>0</v>
      </c>
      <c r="T1760">
        <f>IF(Table4[[#This Row],[PaymentStatus]]="Open",1,0)</f>
        <v>0</v>
      </c>
      <c r="U1760">
        <f>IF(Table4[[#This Row],[InvoiceDate]]&lt;&gt;"",YEAR(Table4[[#This Row],[InvoiceDate]]),"")</f>
        <v>2013</v>
      </c>
    </row>
    <row r="1761" spans="1:21" x14ac:dyDescent="0.4">
      <c r="A1761" t="s">
        <v>1921</v>
      </c>
      <c r="B1761" t="s">
        <v>948</v>
      </c>
      <c r="C1761" t="s">
        <v>883</v>
      </c>
      <c r="D1761" s="1">
        <v>41182</v>
      </c>
      <c r="E1761" s="1">
        <v>41212</v>
      </c>
      <c r="F1761">
        <v>46.4</v>
      </c>
      <c r="H1761" t="s">
        <v>28</v>
      </c>
      <c r="I1761" s="1">
        <v>41182</v>
      </c>
      <c r="J1761">
        <v>15</v>
      </c>
      <c r="K1761" t="s">
        <v>834</v>
      </c>
      <c r="L1761">
        <v>897</v>
      </c>
      <c r="M1761" s="1">
        <v>41084</v>
      </c>
      <c r="N1761" t="s">
        <v>838</v>
      </c>
      <c r="O1761" t="s">
        <v>947</v>
      </c>
      <c r="P1761" t="s">
        <v>949</v>
      </c>
      <c r="Q1761" t="str">
        <f>IF(Table4[[#This Row],[DaysLate]]="","NA",IF(Table4[[#This Row],[DaysLate]]&lt;=0,"On Time",IF(Table4[[#This Row],[DaysLate]]&lt;=30,"1-30 Days",IF(Table4[[#This Row],[DaysLate]]&lt;=60,"30-60 Days",IF(Table4[[#This Row],[DaysLate]]&lt;=90,"60-90 Days","90+ Days")))))</f>
        <v>1-30 Days</v>
      </c>
      <c r="R1761">
        <f>IF(Table4[[#This Row],[DaysLate]]="","",IF(Table4[[#This Row],[DaysLate]]&gt;0,1,0))</f>
        <v>1</v>
      </c>
      <c r="S1761">
        <f>IF(Table4[[#This Row],[DisputedFlag]]="","",IF(Table4[[#This Row],[DisputedFlag]]="Yes",1,0))</f>
        <v>0</v>
      </c>
      <c r="T1761">
        <f>IF(Table4[[#This Row],[PaymentStatus]]="Open",1,0)</f>
        <v>0</v>
      </c>
      <c r="U1761">
        <f>IF(Table4[[#This Row],[InvoiceDate]]&lt;&gt;"",YEAR(Table4[[#This Row],[InvoiceDate]]),"")</f>
        <v>2012</v>
      </c>
    </row>
    <row r="1762" spans="1:21" x14ac:dyDescent="0.4">
      <c r="A1762" t="s">
        <v>1922</v>
      </c>
      <c r="B1762" t="s">
        <v>948</v>
      </c>
      <c r="C1762" t="s">
        <v>926</v>
      </c>
      <c r="D1762" s="1">
        <v>41534</v>
      </c>
      <c r="E1762" s="1">
        <v>41564</v>
      </c>
      <c r="F1762">
        <v>72.87</v>
      </c>
      <c r="H1762" t="s">
        <v>28</v>
      </c>
      <c r="I1762" s="1">
        <v>41534</v>
      </c>
      <c r="J1762">
        <v>27</v>
      </c>
      <c r="K1762" t="s">
        <v>837</v>
      </c>
      <c r="L1762">
        <v>406</v>
      </c>
      <c r="M1762" s="1">
        <v>41605</v>
      </c>
      <c r="N1762" t="s">
        <v>835</v>
      </c>
      <c r="O1762" t="s">
        <v>947</v>
      </c>
      <c r="P1762" t="s">
        <v>949</v>
      </c>
      <c r="Q1762" t="str">
        <f>IF(Table4[[#This Row],[DaysLate]]="","NA",IF(Table4[[#This Row],[DaysLate]]&lt;=0,"On Time",IF(Table4[[#This Row],[DaysLate]]&lt;=30,"1-30 Days",IF(Table4[[#This Row],[DaysLate]]&lt;=60,"30-60 Days",IF(Table4[[#This Row],[DaysLate]]&lt;=90,"60-90 Days","90+ Days")))))</f>
        <v>1-30 Days</v>
      </c>
      <c r="R1762">
        <f>IF(Table4[[#This Row],[DaysLate]]="","",IF(Table4[[#This Row],[DaysLate]]&gt;0,1,0))</f>
        <v>1</v>
      </c>
      <c r="S1762">
        <f>IF(Table4[[#This Row],[DisputedFlag]]="","",IF(Table4[[#This Row],[DisputedFlag]]="Yes",1,0))</f>
        <v>1</v>
      </c>
      <c r="T1762">
        <f>IF(Table4[[#This Row],[PaymentStatus]]="Open",1,0)</f>
        <v>0</v>
      </c>
      <c r="U1762">
        <f>IF(Table4[[#This Row],[InvoiceDate]]&lt;&gt;"",YEAR(Table4[[#This Row],[InvoiceDate]]),"")</f>
        <v>2013</v>
      </c>
    </row>
    <row r="1763" spans="1:21" x14ac:dyDescent="0.4">
      <c r="A1763" t="s">
        <v>1923</v>
      </c>
      <c r="B1763" t="s">
        <v>948</v>
      </c>
      <c r="C1763" t="s">
        <v>915</v>
      </c>
      <c r="D1763" s="1">
        <v>41400</v>
      </c>
      <c r="E1763" s="1">
        <v>41401</v>
      </c>
      <c r="F1763">
        <v>103.11</v>
      </c>
      <c r="H1763" t="s">
        <v>28</v>
      </c>
      <c r="I1763" s="1">
        <v>41400</v>
      </c>
      <c r="J1763">
        <v>21</v>
      </c>
      <c r="K1763" t="s">
        <v>837</v>
      </c>
      <c r="L1763">
        <v>406</v>
      </c>
      <c r="M1763" s="1">
        <v>41258</v>
      </c>
      <c r="N1763" t="s">
        <v>838</v>
      </c>
      <c r="O1763" t="s">
        <v>947</v>
      </c>
      <c r="P1763" t="s">
        <v>949</v>
      </c>
      <c r="Q1763" t="str">
        <f>IF(Table4[[#This Row],[DaysLate]]="","NA",IF(Table4[[#This Row],[DaysLate]]&lt;=0,"On Time",IF(Table4[[#This Row],[DaysLate]]&lt;=30,"1-30 Days",IF(Table4[[#This Row],[DaysLate]]&lt;=60,"30-60 Days",IF(Table4[[#This Row],[DaysLate]]&lt;=90,"60-90 Days","90+ Days")))))</f>
        <v>1-30 Days</v>
      </c>
      <c r="R1763">
        <f>IF(Table4[[#This Row],[DaysLate]]="","",IF(Table4[[#This Row],[DaysLate]]&gt;0,1,0))</f>
        <v>1</v>
      </c>
      <c r="S1763">
        <f>IF(Table4[[#This Row],[DisputedFlag]]="","",IF(Table4[[#This Row],[DisputedFlag]]="Yes",1,0))</f>
        <v>1</v>
      </c>
      <c r="T1763">
        <f>IF(Table4[[#This Row],[PaymentStatus]]="Open",1,0)</f>
        <v>0</v>
      </c>
      <c r="U1763">
        <f>IF(Table4[[#This Row],[InvoiceDate]]&lt;&gt;"",YEAR(Table4[[#This Row],[InvoiceDate]]),"")</f>
        <v>2013</v>
      </c>
    </row>
    <row r="1764" spans="1:21" x14ac:dyDescent="0.4">
      <c r="A1764" t="s">
        <v>1924</v>
      </c>
      <c r="B1764" t="s">
        <v>948</v>
      </c>
      <c r="C1764" t="s">
        <v>924</v>
      </c>
      <c r="D1764" s="1">
        <v>41393</v>
      </c>
      <c r="E1764" s="1">
        <v>41423</v>
      </c>
      <c r="F1764">
        <v>65.709999999999994</v>
      </c>
      <c r="H1764" t="s">
        <v>28</v>
      </c>
      <c r="I1764" s="1">
        <v>41393</v>
      </c>
      <c r="J1764">
        <v>0</v>
      </c>
      <c r="K1764" t="s">
        <v>834</v>
      </c>
      <c r="L1764">
        <v>406</v>
      </c>
      <c r="M1764" s="1">
        <v>41022</v>
      </c>
      <c r="N1764" t="s">
        <v>838</v>
      </c>
      <c r="O1764" t="s">
        <v>947</v>
      </c>
      <c r="P1764" t="s">
        <v>949</v>
      </c>
      <c r="Q1764" t="str">
        <f>IF(Table4[[#This Row],[DaysLate]]="","NA",IF(Table4[[#This Row],[DaysLate]]&lt;=0,"On Time",IF(Table4[[#This Row],[DaysLate]]&lt;=30,"1-30 Days",IF(Table4[[#This Row],[DaysLate]]&lt;=60,"30-60 Days",IF(Table4[[#This Row],[DaysLate]]&lt;=90,"60-90 Days","90+ Days")))))</f>
        <v>On Time</v>
      </c>
      <c r="R1764">
        <f>IF(Table4[[#This Row],[DaysLate]]="","",IF(Table4[[#This Row],[DaysLate]]&gt;0,1,0))</f>
        <v>0</v>
      </c>
      <c r="S1764">
        <f>IF(Table4[[#This Row],[DisputedFlag]]="","",IF(Table4[[#This Row],[DisputedFlag]]="Yes",1,0))</f>
        <v>0</v>
      </c>
      <c r="T1764">
        <f>IF(Table4[[#This Row],[PaymentStatus]]="Open",1,0)</f>
        <v>0</v>
      </c>
      <c r="U1764">
        <f>IF(Table4[[#This Row],[InvoiceDate]]&lt;&gt;"",YEAR(Table4[[#This Row],[InvoiceDate]]),"")</f>
        <v>2013</v>
      </c>
    </row>
    <row r="1765" spans="1:21" x14ac:dyDescent="0.4">
      <c r="A1765" t="s">
        <v>1925</v>
      </c>
      <c r="B1765" t="s">
        <v>948</v>
      </c>
      <c r="C1765" t="s">
        <v>878</v>
      </c>
      <c r="D1765" s="1">
        <v>41514</v>
      </c>
      <c r="E1765" s="1">
        <v>41544</v>
      </c>
      <c r="F1765">
        <v>52.94</v>
      </c>
      <c r="H1765" t="s">
        <v>28</v>
      </c>
      <c r="I1765" s="1">
        <v>41514</v>
      </c>
      <c r="J1765">
        <v>15</v>
      </c>
      <c r="K1765" t="s">
        <v>837</v>
      </c>
      <c r="L1765">
        <v>770</v>
      </c>
      <c r="M1765" s="1">
        <v>41274</v>
      </c>
      <c r="N1765" t="s">
        <v>838</v>
      </c>
      <c r="O1765" t="s">
        <v>947</v>
      </c>
      <c r="P1765" t="s">
        <v>949</v>
      </c>
      <c r="Q1765" t="str">
        <f>IF(Table4[[#This Row],[DaysLate]]="","NA",IF(Table4[[#This Row],[DaysLate]]&lt;=0,"On Time",IF(Table4[[#This Row],[DaysLate]]&lt;=30,"1-30 Days",IF(Table4[[#This Row],[DaysLate]]&lt;=60,"30-60 Days",IF(Table4[[#This Row],[DaysLate]]&lt;=90,"60-90 Days","90+ Days")))))</f>
        <v>1-30 Days</v>
      </c>
      <c r="R1765">
        <f>IF(Table4[[#This Row],[DaysLate]]="","",IF(Table4[[#This Row],[DaysLate]]&gt;0,1,0))</f>
        <v>1</v>
      </c>
      <c r="S1765">
        <f>IF(Table4[[#This Row],[DisputedFlag]]="","",IF(Table4[[#This Row],[DisputedFlag]]="Yes",1,0))</f>
        <v>1</v>
      </c>
      <c r="T1765">
        <f>IF(Table4[[#This Row],[PaymentStatus]]="Open",1,0)</f>
        <v>0</v>
      </c>
      <c r="U1765">
        <f>IF(Table4[[#This Row],[InvoiceDate]]&lt;&gt;"",YEAR(Table4[[#This Row],[InvoiceDate]]),"")</f>
        <v>2013</v>
      </c>
    </row>
    <row r="1766" spans="1:21" x14ac:dyDescent="0.4">
      <c r="A1766" t="s">
        <v>1926</v>
      </c>
      <c r="B1766" t="s">
        <v>948</v>
      </c>
      <c r="C1766" t="s">
        <v>922</v>
      </c>
      <c r="D1766" s="1">
        <v>41398</v>
      </c>
      <c r="E1766" s="1">
        <v>41399</v>
      </c>
      <c r="F1766">
        <v>50.86</v>
      </c>
      <c r="H1766" t="s">
        <v>28</v>
      </c>
      <c r="I1766" s="1">
        <v>41398</v>
      </c>
      <c r="J1766">
        <v>0</v>
      </c>
      <c r="K1766" t="s">
        <v>834</v>
      </c>
      <c r="L1766">
        <v>897</v>
      </c>
      <c r="M1766" s="1">
        <v>41309</v>
      </c>
      <c r="N1766" t="s">
        <v>838</v>
      </c>
      <c r="O1766" t="s">
        <v>947</v>
      </c>
      <c r="P1766" t="s">
        <v>949</v>
      </c>
      <c r="Q1766" t="str">
        <f>IF(Table4[[#This Row],[DaysLate]]="","NA",IF(Table4[[#This Row],[DaysLate]]&lt;=0,"On Time",IF(Table4[[#This Row],[DaysLate]]&lt;=30,"1-30 Days",IF(Table4[[#This Row],[DaysLate]]&lt;=60,"30-60 Days",IF(Table4[[#This Row],[DaysLate]]&lt;=90,"60-90 Days","90+ Days")))))</f>
        <v>On Time</v>
      </c>
      <c r="R1766">
        <f>IF(Table4[[#This Row],[DaysLate]]="","",IF(Table4[[#This Row],[DaysLate]]&gt;0,1,0))</f>
        <v>0</v>
      </c>
      <c r="S1766">
        <f>IF(Table4[[#This Row],[DisputedFlag]]="","",IF(Table4[[#This Row],[DisputedFlag]]="Yes",1,0))</f>
        <v>0</v>
      </c>
      <c r="T1766">
        <f>IF(Table4[[#This Row],[PaymentStatus]]="Open",1,0)</f>
        <v>0</v>
      </c>
      <c r="U1766">
        <f>IF(Table4[[#This Row],[InvoiceDate]]&lt;&gt;"",YEAR(Table4[[#This Row],[InvoiceDate]]),"")</f>
        <v>2013</v>
      </c>
    </row>
    <row r="1767" spans="1:21" x14ac:dyDescent="0.4">
      <c r="A1767" t="s">
        <v>1927</v>
      </c>
      <c r="B1767" t="s">
        <v>948</v>
      </c>
      <c r="C1767" t="s">
        <v>929</v>
      </c>
      <c r="D1767" s="1">
        <v>41123</v>
      </c>
      <c r="E1767" s="1">
        <v>41155</v>
      </c>
      <c r="F1767">
        <v>30.74</v>
      </c>
      <c r="H1767" t="s">
        <v>28</v>
      </c>
      <c r="I1767" s="1">
        <v>41123</v>
      </c>
      <c r="J1767">
        <v>0</v>
      </c>
      <c r="K1767" t="s">
        <v>834</v>
      </c>
      <c r="L1767">
        <v>897</v>
      </c>
      <c r="M1767" s="1">
        <v>41579</v>
      </c>
      <c r="N1767" t="s">
        <v>835</v>
      </c>
      <c r="O1767" t="s">
        <v>947</v>
      </c>
      <c r="P1767" t="s">
        <v>949</v>
      </c>
      <c r="Q1767" t="str">
        <f>IF(Table4[[#This Row],[DaysLate]]="","NA",IF(Table4[[#This Row],[DaysLate]]&lt;=0,"On Time",IF(Table4[[#This Row],[DaysLate]]&lt;=30,"1-30 Days",IF(Table4[[#This Row],[DaysLate]]&lt;=60,"30-60 Days",IF(Table4[[#This Row],[DaysLate]]&lt;=90,"60-90 Days","90+ Days")))))</f>
        <v>On Time</v>
      </c>
      <c r="R1767">
        <f>IF(Table4[[#This Row],[DaysLate]]="","",IF(Table4[[#This Row],[DaysLate]]&gt;0,1,0))</f>
        <v>0</v>
      </c>
      <c r="S1767">
        <f>IF(Table4[[#This Row],[DisputedFlag]]="","",IF(Table4[[#This Row],[DisputedFlag]]="Yes",1,0))</f>
        <v>0</v>
      </c>
      <c r="T1767">
        <f>IF(Table4[[#This Row],[PaymentStatus]]="Open",1,0)</f>
        <v>0</v>
      </c>
      <c r="U1767">
        <f>IF(Table4[[#This Row],[InvoiceDate]]&lt;&gt;"",YEAR(Table4[[#This Row],[InvoiceDate]]),"")</f>
        <v>2012</v>
      </c>
    </row>
    <row r="1768" spans="1:21" x14ac:dyDescent="0.4">
      <c r="A1768" t="s">
        <v>1928</v>
      </c>
      <c r="B1768" t="s">
        <v>948</v>
      </c>
      <c r="C1768" t="s">
        <v>858</v>
      </c>
      <c r="D1768" s="1">
        <v>41432</v>
      </c>
      <c r="E1768" s="1">
        <v>41402</v>
      </c>
      <c r="F1768">
        <v>36.33</v>
      </c>
      <c r="H1768" t="s">
        <v>28</v>
      </c>
      <c r="I1768" s="1">
        <v>41432</v>
      </c>
      <c r="J1768">
        <v>0</v>
      </c>
      <c r="K1768" t="s">
        <v>834</v>
      </c>
      <c r="L1768">
        <v>391</v>
      </c>
      <c r="M1768" s="1">
        <v>41334</v>
      </c>
      <c r="N1768" t="s">
        <v>838</v>
      </c>
      <c r="O1768" t="s">
        <v>947</v>
      </c>
      <c r="P1768" t="s">
        <v>949</v>
      </c>
      <c r="Q1768" t="str">
        <f>IF(Table4[[#This Row],[DaysLate]]="","NA",IF(Table4[[#This Row],[DaysLate]]&lt;=0,"On Time",IF(Table4[[#This Row],[DaysLate]]&lt;=30,"1-30 Days",IF(Table4[[#This Row],[DaysLate]]&lt;=60,"30-60 Days",IF(Table4[[#This Row],[DaysLate]]&lt;=90,"60-90 Days","90+ Days")))))</f>
        <v>On Time</v>
      </c>
      <c r="R1768">
        <f>IF(Table4[[#This Row],[DaysLate]]="","",IF(Table4[[#This Row],[DaysLate]]&gt;0,1,0))</f>
        <v>0</v>
      </c>
      <c r="S1768">
        <f>IF(Table4[[#This Row],[DisputedFlag]]="","",IF(Table4[[#This Row],[DisputedFlag]]="Yes",1,0))</f>
        <v>0</v>
      </c>
      <c r="T1768">
        <f>IF(Table4[[#This Row],[PaymentStatus]]="Open",1,0)</f>
        <v>0</v>
      </c>
      <c r="U1768">
        <f>IF(Table4[[#This Row],[InvoiceDate]]&lt;&gt;"",YEAR(Table4[[#This Row],[InvoiceDate]]),"")</f>
        <v>2013</v>
      </c>
    </row>
    <row r="1769" spans="1:21" x14ac:dyDescent="0.4">
      <c r="A1769" t="s">
        <v>1929</v>
      </c>
      <c r="B1769" t="s">
        <v>948</v>
      </c>
      <c r="C1769" t="s">
        <v>893</v>
      </c>
      <c r="D1769" s="1">
        <v>41577</v>
      </c>
      <c r="E1769" s="1">
        <v>41607</v>
      </c>
      <c r="F1769">
        <v>75.06</v>
      </c>
      <c r="H1769" t="s">
        <v>28</v>
      </c>
      <c r="I1769" s="1">
        <v>41577</v>
      </c>
      <c r="J1769">
        <v>0</v>
      </c>
      <c r="K1769" t="s">
        <v>834</v>
      </c>
      <c r="L1769">
        <v>391</v>
      </c>
      <c r="M1769" s="1">
        <v>41080</v>
      </c>
      <c r="N1769" t="s">
        <v>838</v>
      </c>
      <c r="O1769" t="s">
        <v>947</v>
      </c>
      <c r="P1769" t="s">
        <v>949</v>
      </c>
      <c r="Q1769" t="str">
        <f>IF(Table4[[#This Row],[DaysLate]]="","NA",IF(Table4[[#This Row],[DaysLate]]&lt;=0,"On Time",IF(Table4[[#This Row],[DaysLate]]&lt;=30,"1-30 Days",IF(Table4[[#This Row],[DaysLate]]&lt;=60,"30-60 Days",IF(Table4[[#This Row],[DaysLate]]&lt;=90,"60-90 Days","90+ Days")))))</f>
        <v>On Time</v>
      </c>
      <c r="R1769">
        <f>IF(Table4[[#This Row],[DaysLate]]="","",IF(Table4[[#This Row],[DaysLate]]&gt;0,1,0))</f>
        <v>0</v>
      </c>
      <c r="S1769">
        <f>IF(Table4[[#This Row],[DisputedFlag]]="","",IF(Table4[[#This Row],[DisputedFlag]]="Yes",1,0))</f>
        <v>0</v>
      </c>
      <c r="T1769">
        <f>IF(Table4[[#This Row],[PaymentStatus]]="Open",1,0)</f>
        <v>0</v>
      </c>
      <c r="U1769">
        <f>IF(Table4[[#This Row],[InvoiceDate]]&lt;&gt;"",YEAR(Table4[[#This Row],[InvoiceDate]]),"")</f>
        <v>2013</v>
      </c>
    </row>
    <row r="1770" spans="1:21" x14ac:dyDescent="0.4">
      <c r="A1770" t="s">
        <v>1930</v>
      </c>
      <c r="B1770" t="s">
        <v>948</v>
      </c>
      <c r="C1770" t="s">
        <v>923</v>
      </c>
      <c r="D1770" s="1">
        <v>41213</v>
      </c>
      <c r="E1770" s="1">
        <v>41243</v>
      </c>
      <c r="F1770">
        <v>37.9</v>
      </c>
      <c r="H1770" t="s">
        <v>28</v>
      </c>
      <c r="I1770" s="1">
        <v>41213</v>
      </c>
      <c r="J1770">
        <v>0</v>
      </c>
      <c r="K1770" t="s">
        <v>834</v>
      </c>
      <c r="L1770">
        <v>770</v>
      </c>
      <c r="M1770" s="1">
        <v>41501</v>
      </c>
      <c r="N1770" t="s">
        <v>835</v>
      </c>
      <c r="O1770" t="s">
        <v>947</v>
      </c>
      <c r="P1770" t="s">
        <v>949</v>
      </c>
      <c r="Q1770" t="str">
        <f>IF(Table4[[#This Row],[DaysLate]]="","NA",IF(Table4[[#This Row],[DaysLate]]&lt;=0,"On Time",IF(Table4[[#This Row],[DaysLate]]&lt;=30,"1-30 Days",IF(Table4[[#This Row],[DaysLate]]&lt;=60,"30-60 Days",IF(Table4[[#This Row],[DaysLate]]&lt;=90,"60-90 Days","90+ Days")))))</f>
        <v>On Time</v>
      </c>
      <c r="R1770">
        <f>IF(Table4[[#This Row],[DaysLate]]="","",IF(Table4[[#This Row],[DaysLate]]&gt;0,1,0))</f>
        <v>0</v>
      </c>
      <c r="S1770">
        <f>IF(Table4[[#This Row],[DisputedFlag]]="","",IF(Table4[[#This Row],[DisputedFlag]]="Yes",1,0))</f>
        <v>0</v>
      </c>
      <c r="T1770">
        <f>IF(Table4[[#This Row],[PaymentStatus]]="Open",1,0)</f>
        <v>0</v>
      </c>
      <c r="U1770">
        <f>IF(Table4[[#This Row],[InvoiceDate]]&lt;&gt;"",YEAR(Table4[[#This Row],[InvoiceDate]]),"")</f>
        <v>2012</v>
      </c>
    </row>
    <row r="1771" spans="1:21" x14ac:dyDescent="0.4">
      <c r="A1771" t="s">
        <v>1931</v>
      </c>
      <c r="B1771" t="s">
        <v>948</v>
      </c>
      <c r="C1771" t="s">
        <v>879</v>
      </c>
      <c r="D1771" s="1">
        <v>41128</v>
      </c>
      <c r="E1771" s="1">
        <v>41098</v>
      </c>
      <c r="F1771">
        <v>107.04</v>
      </c>
      <c r="H1771" t="s">
        <v>28</v>
      </c>
      <c r="I1771" s="1">
        <v>41128</v>
      </c>
      <c r="J1771">
        <v>3</v>
      </c>
      <c r="K1771" t="s">
        <v>837</v>
      </c>
      <c r="L1771">
        <v>406</v>
      </c>
      <c r="M1771" s="1">
        <v>40985</v>
      </c>
      <c r="N1771" t="s">
        <v>838</v>
      </c>
      <c r="O1771" t="s">
        <v>947</v>
      </c>
      <c r="P1771" t="s">
        <v>949</v>
      </c>
      <c r="Q1771" t="str">
        <f>IF(Table4[[#This Row],[DaysLate]]="","NA",IF(Table4[[#This Row],[DaysLate]]&lt;=0,"On Time",IF(Table4[[#This Row],[DaysLate]]&lt;=30,"1-30 Days",IF(Table4[[#This Row],[DaysLate]]&lt;=60,"30-60 Days",IF(Table4[[#This Row],[DaysLate]]&lt;=90,"60-90 Days","90+ Days")))))</f>
        <v>1-30 Days</v>
      </c>
      <c r="R1771">
        <f>IF(Table4[[#This Row],[DaysLate]]="","",IF(Table4[[#This Row],[DaysLate]]&gt;0,1,0))</f>
        <v>1</v>
      </c>
      <c r="S1771">
        <f>IF(Table4[[#This Row],[DisputedFlag]]="","",IF(Table4[[#This Row],[DisputedFlag]]="Yes",1,0))</f>
        <v>1</v>
      </c>
      <c r="T1771">
        <f>IF(Table4[[#This Row],[PaymentStatus]]="Open",1,0)</f>
        <v>0</v>
      </c>
      <c r="U1771">
        <f>IF(Table4[[#This Row],[InvoiceDate]]&lt;&gt;"",YEAR(Table4[[#This Row],[InvoiceDate]]),"")</f>
        <v>2012</v>
      </c>
    </row>
    <row r="1772" spans="1:21" x14ac:dyDescent="0.4">
      <c r="A1772" t="s">
        <v>1932</v>
      </c>
      <c r="B1772" t="s">
        <v>948</v>
      </c>
      <c r="C1772" t="s">
        <v>865</v>
      </c>
      <c r="D1772" s="1">
        <v>41552</v>
      </c>
      <c r="E1772" s="1">
        <v>41523</v>
      </c>
      <c r="F1772">
        <v>74.5</v>
      </c>
      <c r="H1772" t="s">
        <v>28</v>
      </c>
      <c r="I1772" s="1">
        <v>41552</v>
      </c>
      <c r="J1772">
        <v>6</v>
      </c>
      <c r="K1772" t="s">
        <v>837</v>
      </c>
      <c r="L1772">
        <v>391</v>
      </c>
      <c r="M1772" s="1">
        <v>41180</v>
      </c>
      <c r="N1772" t="s">
        <v>838</v>
      </c>
      <c r="O1772" t="s">
        <v>947</v>
      </c>
      <c r="P1772" t="s">
        <v>949</v>
      </c>
      <c r="Q1772" t="str">
        <f>IF(Table4[[#This Row],[DaysLate]]="","NA",IF(Table4[[#This Row],[DaysLate]]&lt;=0,"On Time",IF(Table4[[#This Row],[DaysLate]]&lt;=30,"1-30 Days",IF(Table4[[#This Row],[DaysLate]]&lt;=60,"30-60 Days",IF(Table4[[#This Row],[DaysLate]]&lt;=90,"60-90 Days","90+ Days")))))</f>
        <v>1-30 Days</v>
      </c>
      <c r="R1772">
        <f>IF(Table4[[#This Row],[DaysLate]]="","",IF(Table4[[#This Row],[DaysLate]]&gt;0,1,0))</f>
        <v>1</v>
      </c>
      <c r="S1772">
        <f>IF(Table4[[#This Row],[DisputedFlag]]="","",IF(Table4[[#This Row],[DisputedFlag]]="Yes",1,0))</f>
        <v>1</v>
      </c>
      <c r="T1772">
        <f>IF(Table4[[#This Row],[PaymentStatus]]="Open",1,0)</f>
        <v>0</v>
      </c>
      <c r="U1772">
        <f>IF(Table4[[#This Row],[InvoiceDate]]&lt;&gt;"",YEAR(Table4[[#This Row],[InvoiceDate]]),"")</f>
        <v>2013</v>
      </c>
    </row>
    <row r="1773" spans="1:21" x14ac:dyDescent="0.4">
      <c r="A1773" t="s">
        <v>1933</v>
      </c>
      <c r="B1773" t="s">
        <v>948</v>
      </c>
      <c r="C1773" t="s">
        <v>904</v>
      </c>
      <c r="D1773" s="1">
        <v>41051</v>
      </c>
      <c r="E1773" s="1">
        <v>41081</v>
      </c>
      <c r="F1773">
        <v>35.020000000000003</v>
      </c>
      <c r="H1773" t="s">
        <v>28</v>
      </c>
      <c r="I1773" s="1">
        <v>41051</v>
      </c>
      <c r="J1773">
        <v>7</v>
      </c>
      <c r="K1773" t="s">
        <v>834</v>
      </c>
      <c r="L1773">
        <v>770</v>
      </c>
      <c r="M1773" s="1">
        <v>41521</v>
      </c>
      <c r="N1773" t="s">
        <v>835</v>
      </c>
      <c r="O1773" t="s">
        <v>947</v>
      </c>
      <c r="P1773" t="s">
        <v>949</v>
      </c>
      <c r="Q1773" t="str">
        <f>IF(Table4[[#This Row],[DaysLate]]="","NA",IF(Table4[[#This Row],[DaysLate]]&lt;=0,"On Time",IF(Table4[[#This Row],[DaysLate]]&lt;=30,"1-30 Days",IF(Table4[[#This Row],[DaysLate]]&lt;=60,"30-60 Days",IF(Table4[[#This Row],[DaysLate]]&lt;=90,"60-90 Days","90+ Days")))))</f>
        <v>1-30 Days</v>
      </c>
      <c r="R1773">
        <f>IF(Table4[[#This Row],[DaysLate]]="","",IF(Table4[[#This Row],[DaysLate]]&gt;0,1,0))</f>
        <v>1</v>
      </c>
      <c r="S1773">
        <f>IF(Table4[[#This Row],[DisputedFlag]]="","",IF(Table4[[#This Row],[DisputedFlag]]="Yes",1,0))</f>
        <v>0</v>
      </c>
      <c r="T1773">
        <f>IF(Table4[[#This Row],[PaymentStatus]]="Open",1,0)</f>
        <v>0</v>
      </c>
      <c r="U1773">
        <f>IF(Table4[[#This Row],[InvoiceDate]]&lt;&gt;"",YEAR(Table4[[#This Row],[InvoiceDate]]),"")</f>
        <v>2012</v>
      </c>
    </row>
    <row r="1774" spans="1:21" x14ac:dyDescent="0.4">
      <c r="A1774" t="s">
        <v>1934</v>
      </c>
      <c r="B1774" t="s">
        <v>948</v>
      </c>
      <c r="C1774" t="s">
        <v>882</v>
      </c>
      <c r="D1774" s="1">
        <v>41613</v>
      </c>
      <c r="E1774" s="1">
        <v>41584</v>
      </c>
      <c r="F1774">
        <v>100.16</v>
      </c>
      <c r="H1774" t="s">
        <v>28</v>
      </c>
      <c r="I1774" s="1">
        <v>41613</v>
      </c>
      <c r="J1774">
        <v>11</v>
      </c>
      <c r="K1774" t="s">
        <v>837</v>
      </c>
      <c r="L1774">
        <v>406</v>
      </c>
      <c r="M1774" s="1">
        <v>41368</v>
      </c>
      <c r="N1774" t="s">
        <v>838</v>
      </c>
      <c r="O1774" t="s">
        <v>947</v>
      </c>
      <c r="P1774" t="s">
        <v>949</v>
      </c>
      <c r="Q1774" t="str">
        <f>IF(Table4[[#This Row],[DaysLate]]="","NA",IF(Table4[[#This Row],[DaysLate]]&lt;=0,"On Time",IF(Table4[[#This Row],[DaysLate]]&lt;=30,"1-30 Days",IF(Table4[[#This Row],[DaysLate]]&lt;=60,"30-60 Days",IF(Table4[[#This Row],[DaysLate]]&lt;=90,"60-90 Days","90+ Days")))))</f>
        <v>1-30 Days</v>
      </c>
      <c r="R1774">
        <f>IF(Table4[[#This Row],[DaysLate]]="","",IF(Table4[[#This Row],[DaysLate]]&gt;0,1,0))</f>
        <v>1</v>
      </c>
      <c r="S1774">
        <f>IF(Table4[[#This Row],[DisputedFlag]]="","",IF(Table4[[#This Row],[DisputedFlag]]="Yes",1,0))</f>
        <v>1</v>
      </c>
      <c r="T1774">
        <f>IF(Table4[[#This Row],[PaymentStatus]]="Open",1,0)</f>
        <v>0</v>
      </c>
      <c r="U1774">
        <f>IF(Table4[[#This Row],[InvoiceDate]]&lt;&gt;"",YEAR(Table4[[#This Row],[InvoiceDate]]),"")</f>
        <v>2013</v>
      </c>
    </row>
    <row r="1775" spans="1:21" x14ac:dyDescent="0.4">
      <c r="A1775" t="s">
        <v>1935</v>
      </c>
      <c r="B1775" t="s">
        <v>948</v>
      </c>
      <c r="C1775" t="s">
        <v>850</v>
      </c>
      <c r="D1775" s="1">
        <v>41032</v>
      </c>
      <c r="E1775" s="1">
        <v>41003</v>
      </c>
      <c r="F1775">
        <v>68.66</v>
      </c>
      <c r="H1775" t="s">
        <v>28</v>
      </c>
      <c r="I1775" s="1">
        <v>41032</v>
      </c>
      <c r="J1775">
        <v>18</v>
      </c>
      <c r="K1775" t="s">
        <v>837</v>
      </c>
      <c r="L1775">
        <v>406</v>
      </c>
      <c r="M1775" s="1">
        <v>41401</v>
      </c>
      <c r="N1775" t="s">
        <v>835</v>
      </c>
      <c r="O1775" t="s">
        <v>947</v>
      </c>
      <c r="P1775" t="s">
        <v>949</v>
      </c>
      <c r="Q1775" t="str">
        <f>IF(Table4[[#This Row],[DaysLate]]="","NA",IF(Table4[[#This Row],[DaysLate]]&lt;=0,"On Time",IF(Table4[[#This Row],[DaysLate]]&lt;=30,"1-30 Days",IF(Table4[[#This Row],[DaysLate]]&lt;=60,"30-60 Days",IF(Table4[[#This Row],[DaysLate]]&lt;=90,"60-90 Days","90+ Days")))))</f>
        <v>1-30 Days</v>
      </c>
      <c r="R1775">
        <f>IF(Table4[[#This Row],[DaysLate]]="","",IF(Table4[[#This Row],[DaysLate]]&gt;0,1,0))</f>
        <v>1</v>
      </c>
      <c r="S1775">
        <f>IF(Table4[[#This Row],[DisputedFlag]]="","",IF(Table4[[#This Row],[DisputedFlag]]="Yes",1,0))</f>
        <v>1</v>
      </c>
      <c r="T1775">
        <f>IF(Table4[[#This Row],[PaymentStatus]]="Open",1,0)</f>
        <v>0</v>
      </c>
      <c r="U1775">
        <f>IF(Table4[[#This Row],[InvoiceDate]]&lt;&gt;"",YEAR(Table4[[#This Row],[InvoiceDate]]),"")</f>
        <v>2012</v>
      </c>
    </row>
    <row r="1776" spans="1:21" x14ac:dyDescent="0.4">
      <c r="A1776" t="s">
        <v>1936</v>
      </c>
      <c r="B1776" t="s">
        <v>948</v>
      </c>
      <c r="C1776" t="s">
        <v>867</v>
      </c>
      <c r="D1776" s="1">
        <v>40923</v>
      </c>
      <c r="E1776" s="1">
        <v>40953</v>
      </c>
      <c r="F1776">
        <v>46.28</v>
      </c>
      <c r="H1776" t="s">
        <v>28</v>
      </c>
      <c r="I1776" s="1">
        <v>40923</v>
      </c>
      <c r="J1776">
        <v>0</v>
      </c>
      <c r="K1776" t="s">
        <v>834</v>
      </c>
      <c r="L1776">
        <v>770</v>
      </c>
      <c r="M1776" s="1">
        <v>41491</v>
      </c>
      <c r="N1776" t="s">
        <v>835</v>
      </c>
      <c r="O1776" t="s">
        <v>947</v>
      </c>
      <c r="P1776" t="s">
        <v>949</v>
      </c>
      <c r="Q1776" t="str">
        <f>IF(Table4[[#This Row],[DaysLate]]="","NA",IF(Table4[[#This Row],[DaysLate]]&lt;=0,"On Time",IF(Table4[[#This Row],[DaysLate]]&lt;=30,"1-30 Days",IF(Table4[[#This Row],[DaysLate]]&lt;=60,"30-60 Days",IF(Table4[[#This Row],[DaysLate]]&lt;=90,"60-90 Days","90+ Days")))))</f>
        <v>On Time</v>
      </c>
      <c r="R1776">
        <f>IF(Table4[[#This Row],[DaysLate]]="","",IF(Table4[[#This Row],[DaysLate]]&gt;0,1,0))</f>
        <v>0</v>
      </c>
      <c r="S1776">
        <f>IF(Table4[[#This Row],[DisputedFlag]]="","",IF(Table4[[#This Row],[DisputedFlag]]="Yes",1,0))</f>
        <v>0</v>
      </c>
      <c r="T1776">
        <f>IF(Table4[[#This Row],[PaymentStatus]]="Open",1,0)</f>
        <v>0</v>
      </c>
      <c r="U1776">
        <f>IF(Table4[[#This Row],[InvoiceDate]]&lt;&gt;"",YEAR(Table4[[#This Row],[InvoiceDate]]),"")</f>
        <v>2012</v>
      </c>
    </row>
    <row r="1777" spans="1:21" x14ac:dyDescent="0.4">
      <c r="A1777" t="s">
        <v>1937</v>
      </c>
      <c r="B1777" t="s">
        <v>948</v>
      </c>
      <c r="C1777" t="s">
        <v>924</v>
      </c>
      <c r="D1777" s="1">
        <v>41216</v>
      </c>
      <c r="E1777" s="1">
        <v>41186</v>
      </c>
      <c r="F1777">
        <v>61.19</v>
      </c>
      <c r="H1777" t="s">
        <v>28</v>
      </c>
      <c r="I1777" s="1">
        <v>41216</v>
      </c>
      <c r="J1777">
        <v>11</v>
      </c>
      <c r="K1777" t="s">
        <v>837</v>
      </c>
      <c r="L1777">
        <v>406</v>
      </c>
      <c r="M1777" s="1">
        <v>41022</v>
      </c>
      <c r="N1777" t="s">
        <v>835</v>
      </c>
      <c r="O1777" t="s">
        <v>947</v>
      </c>
      <c r="P1777" t="s">
        <v>949</v>
      </c>
      <c r="Q1777" t="str">
        <f>IF(Table4[[#This Row],[DaysLate]]="","NA",IF(Table4[[#This Row],[DaysLate]]&lt;=0,"On Time",IF(Table4[[#This Row],[DaysLate]]&lt;=30,"1-30 Days",IF(Table4[[#This Row],[DaysLate]]&lt;=60,"30-60 Days",IF(Table4[[#This Row],[DaysLate]]&lt;=90,"60-90 Days","90+ Days")))))</f>
        <v>1-30 Days</v>
      </c>
      <c r="R1777">
        <f>IF(Table4[[#This Row],[DaysLate]]="","",IF(Table4[[#This Row],[DaysLate]]&gt;0,1,0))</f>
        <v>1</v>
      </c>
      <c r="S1777">
        <f>IF(Table4[[#This Row],[DisputedFlag]]="","",IF(Table4[[#This Row],[DisputedFlag]]="Yes",1,0))</f>
        <v>1</v>
      </c>
      <c r="T1777">
        <f>IF(Table4[[#This Row],[PaymentStatus]]="Open",1,0)</f>
        <v>0</v>
      </c>
      <c r="U1777">
        <f>IF(Table4[[#This Row],[InvoiceDate]]&lt;&gt;"",YEAR(Table4[[#This Row],[InvoiceDate]]),"")</f>
        <v>2012</v>
      </c>
    </row>
    <row r="1778" spans="1:21" x14ac:dyDescent="0.4">
      <c r="A1778" t="s">
        <v>1938</v>
      </c>
      <c r="B1778" t="s">
        <v>948</v>
      </c>
      <c r="C1778" t="s">
        <v>860</v>
      </c>
      <c r="D1778" s="1">
        <v>41369</v>
      </c>
      <c r="E1778" s="1">
        <v>41339</v>
      </c>
      <c r="F1778">
        <v>43.28</v>
      </c>
      <c r="H1778" t="s">
        <v>28</v>
      </c>
      <c r="I1778" s="1">
        <v>41369</v>
      </c>
      <c r="J1778">
        <v>1</v>
      </c>
      <c r="K1778" t="s">
        <v>834</v>
      </c>
      <c r="L1778">
        <v>818</v>
      </c>
      <c r="M1778" s="1">
        <v>40960</v>
      </c>
      <c r="N1778" t="s">
        <v>838</v>
      </c>
      <c r="O1778" t="s">
        <v>947</v>
      </c>
      <c r="P1778" t="s">
        <v>949</v>
      </c>
      <c r="Q1778" t="str">
        <f>IF(Table4[[#This Row],[DaysLate]]="","NA",IF(Table4[[#This Row],[DaysLate]]&lt;=0,"On Time",IF(Table4[[#This Row],[DaysLate]]&lt;=30,"1-30 Days",IF(Table4[[#This Row],[DaysLate]]&lt;=60,"30-60 Days",IF(Table4[[#This Row],[DaysLate]]&lt;=90,"60-90 Days","90+ Days")))))</f>
        <v>1-30 Days</v>
      </c>
      <c r="R1778">
        <f>IF(Table4[[#This Row],[DaysLate]]="","",IF(Table4[[#This Row],[DaysLate]]&gt;0,1,0))</f>
        <v>1</v>
      </c>
      <c r="S1778">
        <f>IF(Table4[[#This Row],[DisputedFlag]]="","",IF(Table4[[#This Row],[DisputedFlag]]="Yes",1,0))</f>
        <v>0</v>
      </c>
      <c r="T1778">
        <f>IF(Table4[[#This Row],[PaymentStatus]]="Open",1,0)</f>
        <v>0</v>
      </c>
      <c r="U1778">
        <f>IF(Table4[[#This Row],[InvoiceDate]]&lt;&gt;"",YEAR(Table4[[#This Row],[InvoiceDate]]),"")</f>
        <v>2013</v>
      </c>
    </row>
    <row r="1779" spans="1:21" x14ac:dyDescent="0.4">
      <c r="A1779" t="s">
        <v>1939</v>
      </c>
      <c r="B1779" t="s">
        <v>948</v>
      </c>
      <c r="C1779" t="s">
        <v>877</v>
      </c>
      <c r="D1779" s="1">
        <v>41268</v>
      </c>
      <c r="E1779" s="1">
        <v>41298</v>
      </c>
      <c r="F1779">
        <v>27</v>
      </c>
      <c r="H1779" t="s">
        <v>28</v>
      </c>
      <c r="I1779" s="1">
        <v>41268</v>
      </c>
      <c r="J1779">
        <v>2</v>
      </c>
      <c r="K1779" t="s">
        <v>834</v>
      </c>
      <c r="L1779">
        <v>391</v>
      </c>
      <c r="M1779" s="1">
        <v>41051</v>
      </c>
      <c r="N1779" t="s">
        <v>838</v>
      </c>
      <c r="O1779" t="s">
        <v>947</v>
      </c>
      <c r="P1779" t="s">
        <v>949</v>
      </c>
      <c r="Q1779" t="str">
        <f>IF(Table4[[#This Row],[DaysLate]]="","NA",IF(Table4[[#This Row],[DaysLate]]&lt;=0,"On Time",IF(Table4[[#This Row],[DaysLate]]&lt;=30,"1-30 Days",IF(Table4[[#This Row],[DaysLate]]&lt;=60,"30-60 Days",IF(Table4[[#This Row],[DaysLate]]&lt;=90,"60-90 Days","90+ Days")))))</f>
        <v>1-30 Days</v>
      </c>
      <c r="R1779">
        <f>IF(Table4[[#This Row],[DaysLate]]="","",IF(Table4[[#This Row],[DaysLate]]&gt;0,1,0))</f>
        <v>1</v>
      </c>
      <c r="S1779">
        <f>IF(Table4[[#This Row],[DisputedFlag]]="","",IF(Table4[[#This Row],[DisputedFlag]]="Yes",1,0))</f>
        <v>0</v>
      </c>
      <c r="T1779">
        <f>IF(Table4[[#This Row],[PaymentStatus]]="Open",1,0)</f>
        <v>0</v>
      </c>
      <c r="U1779">
        <f>IF(Table4[[#This Row],[InvoiceDate]]&lt;&gt;"",YEAR(Table4[[#This Row],[InvoiceDate]]),"")</f>
        <v>2012</v>
      </c>
    </row>
    <row r="1780" spans="1:21" x14ac:dyDescent="0.4">
      <c r="A1780" t="s">
        <v>1940</v>
      </c>
      <c r="B1780" t="s">
        <v>948</v>
      </c>
      <c r="C1780" t="s">
        <v>881</v>
      </c>
      <c r="D1780" s="1">
        <v>41180</v>
      </c>
      <c r="E1780" s="1">
        <v>41210</v>
      </c>
      <c r="F1780">
        <v>86.59</v>
      </c>
      <c r="H1780" t="s">
        <v>28</v>
      </c>
      <c r="I1780" s="1">
        <v>41180</v>
      </c>
      <c r="J1780">
        <v>2</v>
      </c>
      <c r="K1780" t="s">
        <v>834</v>
      </c>
      <c r="L1780">
        <v>391</v>
      </c>
      <c r="M1780" s="1">
        <v>41525</v>
      </c>
      <c r="N1780" t="s">
        <v>835</v>
      </c>
      <c r="O1780" t="s">
        <v>947</v>
      </c>
      <c r="P1780" t="s">
        <v>949</v>
      </c>
      <c r="Q1780" t="str">
        <f>IF(Table4[[#This Row],[DaysLate]]="","NA",IF(Table4[[#This Row],[DaysLate]]&lt;=0,"On Time",IF(Table4[[#This Row],[DaysLate]]&lt;=30,"1-30 Days",IF(Table4[[#This Row],[DaysLate]]&lt;=60,"30-60 Days",IF(Table4[[#This Row],[DaysLate]]&lt;=90,"60-90 Days","90+ Days")))))</f>
        <v>1-30 Days</v>
      </c>
      <c r="R1780">
        <f>IF(Table4[[#This Row],[DaysLate]]="","",IF(Table4[[#This Row],[DaysLate]]&gt;0,1,0))</f>
        <v>1</v>
      </c>
      <c r="S1780">
        <f>IF(Table4[[#This Row],[DisputedFlag]]="","",IF(Table4[[#This Row],[DisputedFlag]]="Yes",1,0))</f>
        <v>0</v>
      </c>
      <c r="T1780">
        <f>IF(Table4[[#This Row],[PaymentStatus]]="Open",1,0)</f>
        <v>0</v>
      </c>
      <c r="U1780">
        <f>IF(Table4[[#This Row],[InvoiceDate]]&lt;&gt;"",YEAR(Table4[[#This Row],[InvoiceDate]]),"")</f>
        <v>2012</v>
      </c>
    </row>
    <row r="1781" spans="1:21" x14ac:dyDescent="0.4">
      <c r="A1781" t="s">
        <v>1941</v>
      </c>
      <c r="B1781" t="s">
        <v>948</v>
      </c>
      <c r="C1781" t="s">
        <v>906</v>
      </c>
      <c r="D1781" s="1">
        <v>41217</v>
      </c>
      <c r="E1781" s="1">
        <v>41218</v>
      </c>
      <c r="F1781">
        <v>63.26</v>
      </c>
      <c r="H1781" t="s">
        <v>28</v>
      </c>
      <c r="I1781" s="1">
        <v>41217</v>
      </c>
      <c r="J1781">
        <v>0</v>
      </c>
      <c r="K1781" t="s">
        <v>834</v>
      </c>
      <c r="L1781">
        <v>391</v>
      </c>
      <c r="M1781" s="1">
        <v>41021</v>
      </c>
      <c r="N1781" t="s">
        <v>835</v>
      </c>
      <c r="O1781" t="s">
        <v>947</v>
      </c>
      <c r="P1781" t="s">
        <v>949</v>
      </c>
      <c r="Q1781" t="str">
        <f>IF(Table4[[#This Row],[DaysLate]]="","NA",IF(Table4[[#This Row],[DaysLate]]&lt;=0,"On Time",IF(Table4[[#This Row],[DaysLate]]&lt;=30,"1-30 Days",IF(Table4[[#This Row],[DaysLate]]&lt;=60,"30-60 Days",IF(Table4[[#This Row],[DaysLate]]&lt;=90,"60-90 Days","90+ Days")))))</f>
        <v>On Time</v>
      </c>
      <c r="R1781">
        <f>IF(Table4[[#This Row],[DaysLate]]="","",IF(Table4[[#This Row],[DaysLate]]&gt;0,1,0))</f>
        <v>0</v>
      </c>
      <c r="S1781">
        <f>IF(Table4[[#This Row],[DisputedFlag]]="","",IF(Table4[[#This Row],[DisputedFlag]]="Yes",1,0))</f>
        <v>0</v>
      </c>
      <c r="T1781">
        <f>IF(Table4[[#This Row],[PaymentStatus]]="Open",1,0)</f>
        <v>0</v>
      </c>
      <c r="U1781">
        <f>IF(Table4[[#This Row],[InvoiceDate]]&lt;&gt;"",YEAR(Table4[[#This Row],[InvoiceDate]]),"")</f>
        <v>2012</v>
      </c>
    </row>
    <row r="1782" spans="1:21" x14ac:dyDescent="0.4">
      <c r="A1782" t="s">
        <v>1942</v>
      </c>
      <c r="B1782" t="s">
        <v>948</v>
      </c>
      <c r="C1782" t="s">
        <v>864</v>
      </c>
      <c r="D1782" s="1">
        <v>41456</v>
      </c>
      <c r="E1782" s="1">
        <v>41427</v>
      </c>
      <c r="F1782">
        <v>69.849999999999994</v>
      </c>
      <c r="H1782" t="s">
        <v>28</v>
      </c>
      <c r="I1782" s="1">
        <v>41456</v>
      </c>
      <c r="J1782">
        <v>2</v>
      </c>
      <c r="K1782" t="s">
        <v>834</v>
      </c>
      <c r="L1782">
        <v>391</v>
      </c>
      <c r="M1782" s="1">
        <v>41548</v>
      </c>
      <c r="N1782" t="s">
        <v>835</v>
      </c>
      <c r="O1782" t="s">
        <v>947</v>
      </c>
      <c r="P1782" t="s">
        <v>949</v>
      </c>
      <c r="Q1782" t="str">
        <f>IF(Table4[[#This Row],[DaysLate]]="","NA",IF(Table4[[#This Row],[DaysLate]]&lt;=0,"On Time",IF(Table4[[#This Row],[DaysLate]]&lt;=30,"1-30 Days",IF(Table4[[#This Row],[DaysLate]]&lt;=60,"30-60 Days",IF(Table4[[#This Row],[DaysLate]]&lt;=90,"60-90 Days","90+ Days")))))</f>
        <v>1-30 Days</v>
      </c>
      <c r="R1782">
        <f>IF(Table4[[#This Row],[DaysLate]]="","",IF(Table4[[#This Row],[DaysLate]]&gt;0,1,0))</f>
        <v>1</v>
      </c>
      <c r="S1782">
        <f>IF(Table4[[#This Row],[DisputedFlag]]="","",IF(Table4[[#This Row],[DisputedFlag]]="Yes",1,0))</f>
        <v>0</v>
      </c>
      <c r="T1782">
        <f>IF(Table4[[#This Row],[PaymentStatus]]="Open",1,0)</f>
        <v>0</v>
      </c>
      <c r="U1782">
        <f>IF(Table4[[#This Row],[InvoiceDate]]&lt;&gt;"",YEAR(Table4[[#This Row],[InvoiceDate]]),"")</f>
        <v>2013</v>
      </c>
    </row>
    <row r="1783" spans="1:21" x14ac:dyDescent="0.4">
      <c r="A1783" t="s">
        <v>1943</v>
      </c>
      <c r="B1783" t="s">
        <v>948</v>
      </c>
      <c r="C1783" t="s">
        <v>897</v>
      </c>
      <c r="D1783" s="1">
        <v>41361</v>
      </c>
      <c r="E1783" s="1">
        <v>41391</v>
      </c>
      <c r="F1783">
        <v>11.36</v>
      </c>
      <c r="H1783" t="s">
        <v>28</v>
      </c>
      <c r="I1783" s="1">
        <v>41361</v>
      </c>
      <c r="J1783">
        <v>0</v>
      </c>
      <c r="K1783" t="s">
        <v>834</v>
      </c>
      <c r="L1783">
        <v>770</v>
      </c>
      <c r="M1783" s="1">
        <v>41121</v>
      </c>
      <c r="N1783" t="s">
        <v>838</v>
      </c>
      <c r="O1783" t="s">
        <v>947</v>
      </c>
      <c r="P1783" t="s">
        <v>949</v>
      </c>
      <c r="Q1783" t="str">
        <f>IF(Table4[[#This Row],[DaysLate]]="","NA",IF(Table4[[#This Row],[DaysLate]]&lt;=0,"On Time",IF(Table4[[#This Row],[DaysLate]]&lt;=30,"1-30 Days",IF(Table4[[#This Row],[DaysLate]]&lt;=60,"30-60 Days",IF(Table4[[#This Row],[DaysLate]]&lt;=90,"60-90 Days","90+ Days")))))</f>
        <v>On Time</v>
      </c>
      <c r="R1783">
        <f>IF(Table4[[#This Row],[DaysLate]]="","",IF(Table4[[#This Row],[DaysLate]]&gt;0,1,0))</f>
        <v>0</v>
      </c>
      <c r="S1783">
        <f>IF(Table4[[#This Row],[DisputedFlag]]="","",IF(Table4[[#This Row],[DisputedFlag]]="Yes",1,0))</f>
        <v>0</v>
      </c>
      <c r="T1783">
        <f>IF(Table4[[#This Row],[PaymentStatus]]="Open",1,0)</f>
        <v>0</v>
      </c>
      <c r="U1783">
        <f>IF(Table4[[#This Row],[InvoiceDate]]&lt;&gt;"",YEAR(Table4[[#This Row],[InvoiceDate]]),"")</f>
        <v>2013</v>
      </c>
    </row>
    <row r="1784" spans="1:21" x14ac:dyDescent="0.4">
      <c r="A1784" t="s">
        <v>1944</v>
      </c>
      <c r="B1784" t="s">
        <v>948</v>
      </c>
      <c r="C1784" t="s">
        <v>860</v>
      </c>
      <c r="D1784" s="1">
        <v>41158</v>
      </c>
      <c r="E1784" s="1">
        <v>41159</v>
      </c>
      <c r="F1784">
        <v>58.85</v>
      </c>
      <c r="H1784" t="s">
        <v>28</v>
      </c>
      <c r="I1784" s="1">
        <v>41158</v>
      </c>
      <c r="J1784">
        <v>0</v>
      </c>
      <c r="K1784" t="s">
        <v>834</v>
      </c>
      <c r="L1784">
        <v>818</v>
      </c>
      <c r="M1784" s="1">
        <v>40960</v>
      </c>
      <c r="N1784" t="s">
        <v>838</v>
      </c>
      <c r="O1784" t="s">
        <v>947</v>
      </c>
      <c r="P1784" t="s">
        <v>949</v>
      </c>
      <c r="Q1784" t="str">
        <f>IF(Table4[[#This Row],[DaysLate]]="","NA",IF(Table4[[#This Row],[DaysLate]]&lt;=0,"On Time",IF(Table4[[#This Row],[DaysLate]]&lt;=30,"1-30 Days",IF(Table4[[#This Row],[DaysLate]]&lt;=60,"30-60 Days",IF(Table4[[#This Row],[DaysLate]]&lt;=90,"60-90 Days","90+ Days")))))</f>
        <v>On Time</v>
      </c>
      <c r="R1784">
        <f>IF(Table4[[#This Row],[DaysLate]]="","",IF(Table4[[#This Row],[DaysLate]]&gt;0,1,0))</f>
        <v>0</v>
      </c>
      <c r="S1784">
        <f>IF(Table4[[#This Row],[DisputedFlag]]="","",IF(Table4[[#This Row],[DisputedFlag]]="Yes",1,0))</f>
        <v>0</v>
      </c>
      <c r="T1784">
        <f>IF(Table4[[#This Row],[PaymentStatus]]="Open",1,0)</f>
        <v>0</v>
      </c>
      <c r="U1784">
        <f>IF(Table4[[#This Row],[InvoiceDate]]&lt;&gt;"",YEAR(Table4[[#This Row],[InvoiceDate]]),"")</f>
        <v>2012</v>
      </c>
    </row>
    <row r="1785" spans="1:21" x14ac:dyDescent="0.4">
      <c r="A1785" t="s">
        <v>1945</v>
      </c>
      <c r="B1785" t="s">
        <v>948</v>
      </c>
      <c r="C1785" t="s">
        <v>897</v>
      </c>
      <c r="D1785" s="1">
        <v>41398</v>
      </c>
      <c r="E1785" s="1">
        <v>41399</v>
      </c>
      <c r="F1785">
        <v>39.24</v>
      </c>
      <c r="H1785" t="s">
        <v>28</v>
      </c>
      <c r="I1785" s="1">
        <v>41398</v>
      </c>
      <c r="J1785">
        <v>0</v>
      </c>
      <c r="K1785" t="s">
        <v>834</v>
      </c>
      <c r="L1785">
        <v>770</v>
      </c>
      <c r="M1785" s="1">
        <v>41121</v>
      </c>
      <c r="N1785" t="s">
        <v>838</v>
      </c>
      <c r="O1785" t="s">
        <v>947</v>
      </c>
      <c r="P1785" t="s">
        <v>949</v>
      </c>
      <c r="Q1785" t="str">
        <f>IF(Table4[[#This Row],[DaysLate]]="","NA",IF(Table4[[#This Row],[DaysLate]]&lt;=0,"On Time",IF(Table4[[#This Row],[DaysLate]]&lt;=30,"1-30 Days",IF(Table4[[#This Row],[DaysLate]]&lt;=60,"30-60 Days",IF(Table4[[#This Row],[DaysLate]]&lt;=90,"60-90 Days","90+ Days")))))</f>
        <v>On Time</v>
      </c>
      <c r="R1785">
        <f>IF(Table4[[#This Row],[DaysLate]]="","",IF(Table4[[#This Row],[DaysLate]]&gt;0,1,0))</f>
        <v>0</v>
      </c>
      <c r="S1785">
        <f>IF(Table4[[#This Row],[DisputedFlag]]="","",IF(Table4[[#This Row],[DisputedFlag]]="Yes",1,0))</f>
        <v>0</v>
      </c>
      <c r="T1785">
        <f>IF(Table4[[#This Row],[PaymentStatus]]="Open",1,0)</f>
        <v>0</v>
      </c>
      <c r="U1785">
        <f>IF(Table4[[#This Row],[InvoiceDate]]&lt;&gt;"",YEAR(Table4[[#This Row],[InvoiceDate]]),"")</f>
        <v>2013</v>
      </c>
    </row>
    <row r="1786" spans="1:21" x14ac:dyDescent="0.4">
      <c r="A1786" t="s">
        <v>1946</v>
      </c>
      <c r="B1786" t="s">
        <v>948</v>
      </c>
      <c r="C1786" t="s">
        <v>916</v>
      </c>
      <c r="D1786" s="1">
        <v>41211</v>
      </c>
      <c r="E1786" s="1">
        <v>41241</v>
      </c>
      <c r="F1786">
        <v>25.83</v>
      </c>
      <c r="H1786" t="s">
        <v>28</v>
      </c>
      <c r="I1786" s="1">
        <v>41211</v>
      </c>
      <c r="J1786">
        <v>0</v>
      </c>
      <c r="K1786" t="s">
        <v>834</v>
      </c>
      <c r="L1786">
        <v>770</v>
      </c>
      <c r="M1786" s="1">
        <v>41394</v>
      </c>
      <c r="N1786" t="s">
        <v>835</v>
      </c>
      <c r="O1786" t="s">
        <v>947</v>
      </c>
      <c r="P1786" t="s">
        <v>949</v>
      </c>
      <c r="Q1786" t="str">
        <f>IF(Table4[[#This Row],[DaysLate]]="","NA",IF(Table4[[#This Row],[DaysLate]]&lt;=0,"On Time",IF(Table4[[#This Row],[DaysLate]]&lt;=30,"1-30 Days",IF(Table4[[#This Row],[DaysLate]]&lt;=60,"30-60 Days",IF(Table4[[#This Row],[DaysLate]]&lt;=90,"60-90 Days","90+ Days")))))</f>
        <v>On Time</v>
      </c>
      <c r="R1786">
        <f>IF(Table4[[#This Row],[DaysLate]]="","",IF(Table4[[#This Row],[DaysLate]]&gt;0,1,0))</f>
        <v>0</v>
      </c>
      <c r="S1786">
        <f>IF(Table4[[#This Row],[DisputedFlag]]="","",IF(Table4[[#This Row],[DisputedFlag]]="Yes",1,0))</f>
        <v>0</v>
      </c>
      <c r="T1786">
        <f>IF(Table4[[#This Row],[PaymentStatus]]="Open",1,0)</f>
        <v>0</v>
      </c>
      <c r="U1786">
        <f>IF(Table4[[#This Row],[InvoiceDate]]&lt;&gt;"",YEAR(Table4[[#This Row],[InvoiceDate]]),"")</f>
        <v>2012</v>
      </c>
    </row>
    <row r="1787" spans="1:21" x14ac:dyDescent="0.4">
      <c r="A1787" t="s">
        <v>1947</v>
      </c>
      <c r="B1787" t="s">
        <v>948</v>
      </c>
      <c r="C1787" t="s">
        <v>848</v>
      </c>
      <c r="D1787" s="1">
        <v>40999</v>
      </c>
      <c r="E1787" s="1">
        <v>41029</v>
      </c>
      <c r="F1787">
        <v>58.56</v>
      </c>
      <c r="H1787" t="s">
        <v>28</v>
      </c>
      <c r="I1787" s="1">
        <v>40999</v>
      </c>
      <c r="J1787">
        <v>0</v>
      </c>
      <c r="K1787" t="s">
        <v>834</v>
      </c>
      <c r="L1787">
        <v>406</v>
      </c>
      <c r="M1787" s="1">
        <v>41222</v>
      </c>
      <c r="N1787" t="s">
        <v>835</v>
      </c>
      <c r="O1787" t="s">
        <v>947</v>
      </c>
      <c r="P1787" t="s">
        <v>949</v>
      </c>
      <c r="Q1787" t="str">
        <f>IF(Table4[[#This Row],[DaysLate]]="","NA",IF(Table4[[#This Row],[DaysLate]]&lt;=0,"On Time",IF(Table4[[#This Row],[DaysLate]]&lt;=30,"1-30 Days",IF(Table4[[#This Row],[DaysLate]]&lt;=60,"30-60 Days",IF(Table4[[#This Row],[DaysLate]]&lt;=90,"60-90 Days","90+ Days")))))</f>
        <v>On Time</v>
      </c>
      <c r="R1787">
        <f>IF(Table4[[#This Row],[DaysLate]]="","",IF(Table4[[#This Row],[DaysLate]]&gt;0,1,0))</f>
        <v>0</v>
      </c>
      <c r="S1787">
        <f>IF(Table4[[#This Row],[DisputedFlag]]="","",IF(Table4[[#This Row],[DisputedFlag]]="Yes",1,0))</f>
        <v>0</v>
      </c>
      <c r="T1787">
        <f>IF(Table4[[#This Row],[PaymentStatus]]="Open",1,0)</f>
        <v>0</v>
      </c>
      <c r="U1787">
        <f>IF(Table4[[#This Row],[InvoiceDate]]&lt;&gt;"",YEAR(Table4[[#This Row],[InvoiceDate]]),"")</f>
        <v>2012</v>
      </c>
    </row>
    <row r="1788" spans="1:21" x14ac:dyDescent="0.4">
      <c r="A1788" t="s">
        <v>1948</v>
      </c>
      <c r="B1788" t="s">
        <v>948</v>
      </c>
      <c r="C1788" t="s">
        <v>859</v>
      </c>
      <c r="D1788" s="1">
        <v>41185</v>
      </c>
      <c r="E1788" s="1">
        <v>41156</v>
      </c>
      <c r="F1788">
        <v>71.8</v>
      </c>
      <c r="H1788" t="s">
        <v>28</v>
      </c>
      <c r="I1788" s="1">
        <v>41185</v>
      </c>
      <c r="J1788">
        <v>0</v>
      </c>
      <c r="K1788" t="s">
        <v>834</v>
      </c>
      <c r="L1788">
        <v>391</v>
      </c>
      <c r="M1788" s="1">
        <v>40971</v>
      </c>
      <c r="N1788" t="s">
        <v>838</v>
      </c>
      <c r="O1788" t="s">
        <v>947</v>
      </c>
      <c r="P1788" t="s">
        <v>949</v>
      </c>
      <c r="Q1788" t="str">
        <f>IF(Table4[[#This Row],[DaysLate]]="","NA",IF(Table4[[#This Row],[DaysLate]]&lt;=0,"On Time",IF(Table4[[#This Row],[DaysLate]]&lt;=30,"1-30 Days",IF(Table4[[#This Row],[DaysLate]]&lt;=60,"30-60 Days",IF(Table4[[#This Row],[DaysLate]]&lt;=90,"60-90 Days","90+ Days")))))</f>
        <v>On Time</v>
      </c>
      <c r="R1788">
        <f>IF(Table4[[#This Row],[DaysLate]]="","",IF(Table4[[#This Row],[DaysLate]]&gt;0,1,0))</f>
        <v>0</v>
      </c>
      <c r="S1788">
        <f>IF(Table4[[#This Row],[DisputedFlag]]="","",IF(Table4[[#This Row],[DisputedFlag]]="Yes",1,0))</f>
        <v>0</v>
      </c>
      <c r="T1788">
        <f>IF(Table4[[#This Row],[PaymentStatus]]="Open",1,0)</f>
        <v>0</v>
      </c>
      <c r="U1788">
        <f>IF(Table4[[#This Row],[InvoiceDate]]&lt;&gt;"",YEAR(Table4[[#This Row],[InvoiceDate]]),"")</f>
        <v>2012</v>
      </c>
    </row>
    <row r="1789" spans="1:21" x14ac:dyDescent="0.4">
      <c r="A1789" t="s">
        <v>1949</v>
      </c>
      <c r="B1789" t="s">
        <v>948</v>
      </c>
      <c r="C1789" t="s">
        <v>873</v>
      </c>
      <c r="D1789" s="1">
        <v>41607</v>
      </c>
      <c r="E1789" s="1">
        <v>41637</v>
      </c>
      <c r="F1789">
        <v>84.38</v>
      </c>
      <c r="H1789" t="s">
        <v>28</v>
      </c>
      <c r="I1789" s="1">
        <v>41607</v>
      </c>
      <c r="J1789">
        <v>11</v>
      </c>
      <c r="K1789" t="s">
        <v>834</v>
      </c>
      <c r="L1789">
        <v>770</v>
      </c>
      <c r="M1789" s="1">
        <v>41159</v>
      </c>
      <c r="N1789" t="s">
        <v>838</v>
      </c>
      <c r="O1789" t="s">
        <v>947</v>
      </c>
      <c r="P1789" t="s">
        <v>949</v>
      </c>
      <c r="Q1789" t="str">
        <f>IF(Table4[[#This Row],[DaysLate]]="","NA",IF(Table4[[#This Row],[DaysLate]]&lt;=0,"On Time",IF(Table4[[#This Row],[DaysLate]]&lt;=30,"1-30 Days",IF(Table4[[#This Row],[DaysLate]]&lt;=60,"30-60 Days",IF(Table4[[#This Row],[DaysLate]]&lt;=90,"60-90 Days","90+ Days")))))</f>
        <v>1-30 Days</v>
      </c>
      <c r="R1789">
        <f>IF(Table4[[#This Row],[DaysLate]]="","",IF(Table4[[#This Row],[DaysLate]]&gt;0,1,0))</f>
        <v>1</v>
      </c>
      <c r="S1789">
        <f>IF(Table4[[#This Row],[DisputedFlag]]="","",IF(Table4[[#This Row],[DisputedFlag]]="Yes",1,0))</f>
        <v>0</v>
      </c>
      <c r="T1789">
        <f>IF(Table4[[#This Row],[PaymentStatus]]="Open",1,0)</f>
        <v>0</v>
      </c>
      <c r="U1789">
        <f>IF(Table4[[#This Row],[InvoiceDate]]&lt;&gt;"",YEAR(Table4[[#This Row],[InvoiceDate]]),"")</f>
        <v>2013</v>
      </c>
    </row>
    <row r="1790" spans="1:21" x14ac:dyDescent="0.4">
      <c r="A1790" t="s">
        <v>1950</v>
      </c>
      <c r="B1790" t="s">
        <v>948</v>
      </c>
      <c r="C1790" t="s">
        <v>864</v>
      </c>
      <c r="D1790" s="1">
        <v>41516</v>
      </c>
      <c r="E1790" s="1">
        <v>41546</v>
      </c>
      <c r="F1790">
        <v>69.48</v>
      </c>
      <c r="H1790" t="s">
        <v>28</v>
      </c>
      <c r="I1790" s="1">
        <v>41516</v>
      </c>
      <c r="J1790">
        <v>0</v>
      </c>
      <c r="K1790" t="s">
        <v>834</v>
      </c>
      <c r="L1790">
        <v>391</v>
      </c>
      <c r="M1790" s="1">
        <v>41548</v>
      </c>
      <c r="N1790" t="s">
        <v>838</v>
      </c>
      <c r="O1790" t="s">
        <v>947</v>
      </c>
      <c r="P1790" t="s">
        <v>949</v>
      </c>
      <c r="Q1790" t="str">
        <f>IF(Table4[[#This Row],[DaysLate]]="","NA",IF(Table4[[#This Row],[DaysLate]]&lt;=0,"On Time",IF(Table4[[#This Row],[DaysLate]]&lt;=30,"1-30 Days",IF(Table4[[#This Row],[DaysLate]]&lt;=60,"30-60 Days",IF(Table4[[#This Row],[DaysLate]]&lt;=90,"60-90 Days","90+ Days")))))</f>
        <v>On Time</v>
      </c>
      <c r="R1790">
        <f>IF(Table4[[#This Row],[DaysLate]]="","",IF(Table4[[#This Row],[DaysLate]]&gt;0,1,0))</f>
        <v>0</v>
      </c>
      <c r="S1790">
        <f>IF(Table4[[#This Row],[DisputedFlag]]="","",IF(Table4[[#This Row],[DisputedFlag]]="Yes",1,0))</f>
        <v>0</v>
      </c>
      <c r="T1790">
        <f>IF(Table4[[#This Row],[PaymentStatus]]="Open",1,0)</f>
        <v>0</v>
      </c>
      <c r="U1790">
        <f>IF(Table4[[#This Row],[InvoiceDate]]&lt;&gt;"",YEAR(Table4[[#This Row],[InvoiceDate]]),"")</f>
        <v>2013</v>
      </c>
    </row>
    <row r="1791" spans="1:21" x14ac:dyDescent="0.4">
      <c r="A1791" t="s">
        <v>1951</v>
      </c>
      <c r="B1791" t="s">
        <v>948</v>
      </c>
      <c r="C1791" t="s">
        <v>933</v>
      </c>
      <c r="D1791" s="1">
        <v>41451</v>
      </c>
      <c r="E1791" s="1">
        <v>41481</v>
      </c>
      <c r="F1791">
        <v>28.37</v>
      </c>
      <c r="H1791" t="s">
        <v>28</v>
      </c>
      <c r="I1791" s="1">
        <v>41451</v>
      </c>
      <c r="J1791">
        <v>0</v>
      </c>
      <c r="K1791" t="s">
        <v>834</v>
      </c>
      <c r="L1791">
        <v>897</v>
      </c>
      <c r="M1791" s="1">
        <v>41555</v>
      </c>
      <c r="N1791" t="s">
        <v>835</v>
      </c>
      <c r="O1791" t="s">
        <v>947</v>
      </c>
      <c r="P1791" t="s">
        <v>949</v>
      </c>
      <c r="Q1791" t="str">
        <f>IF(Table4[[#This Row],[DaysLate]]="","NA",IF(Table4[[#This Row],[DaysLate]]&lt;=0,"On Time",IF(Table4[[#This Row],[DaysLate]]&lt;=30,"1-30 Days",IF(Table4[[#This Row],[DaysLate]]&lt;=60,"30-60 Days",IF(Table4[[#This Row],[DaysLate]]&lt;=90,"60-90 Days","90+ Days")))))</f>
        <v>On Time</v>
      </c>
      <c r="R1791">
        <f>IF(Table4[[#This Row],[DaysLate]]="","",IF(Table4[[#This Row],[DaysLate]]&gt;0,1,0))</f>
        <v>0</v>
      </c>
      <c r="S1791">
        <f>IF(Table4[[#This Row],[DisputedFlag]]="","",IF(Table4[[#This Row],[DisputedFlag]]="Yes",1,0))</f>
        <v>0</v>
      </c>
      <c r="T1791">
        <f>IF(Table4[[#This Row],[PaymentStatus]]="Open",1,0)</f>
        <v>0</v>
      </c>
      <c r="U1791">
        <f>IF(Table4[[#This Row],[InvoiceDate]]&lt;&gt;"",YEAR(Table4[[#This Row],[InvoiceDate]]),"")</f>
        <v>2013</v>
      </c>
    </row>
    <row r="1792" spans="1:21" x14ac:dyDescent="0.4">
      <c r="A1792" t="s">
        <v>1952</v>
      </c>
      <c r="B1792" t="s">
        <v>948</v>
      </c>
      <c r="C1792" t="s">
        <v>843</v>
      </c>
      <c r="D1792" s="1">
        <v>41571</v>
      </c>
      <c r="E1792" s="1">
        <v>41601</v>
      </c>
      <c r="F1792">
        <v>43.31</v>
      </c>
      <c r="H1792" t="s">
        <v>28</v>
      </c>
      <c r="I1792" s="1">
        <v>41571</v>
      </c>
      <c r="J1792">
        <v>8</v>
      </c>
      <c r="K1792" t="s">
        <v>834</v>
      </c>
      <c r="L1792">
        <v>897</v>
      </c>
      <c r="M1792" s="1">
        <v>41041</v>
      </c>
      <c r="N1792" t="s">
        <v>838</v>
      </c>
      <c r="O1792" t="s">
        <v>947</v>
      </c>
      <c r="P1792" t="s">
        <v>949</v>
      </c>
      <c r="Q1792" t="str">
        <f>IF(Table4[[#This Row],[DaysLate]]="","NA",IF(Table4[[#This Row],[DaysLate]]&lt;=0,"On Time",IF(Table4[[#This Row],[DaysLate]]&lt;=30,"1-30 Days",IF(Table4[[#This Row],[DaysLate]]&lt;=60,"30-60 Days",IF(Table4[[#This Row],[DaysLate]]&lt;=90,"60-90 Days","90+ Days")))))</f>
        <v>1-30 Days</v>
      </c>
      <c r="R1792">
        <f>IF(Table4[[#This Row],[DaysLate]]="","",IF(Table4[[#This Row],[DaysLate]]&gt;0,1,0))</f>
        <v>1</v>
      </c>
      <c r="S1792">
        <f>IF(Table4[[#This Row],[DisputedFlag]]="","",IF(Table4[[#This Row],[DisputedFlag]]="Yes",1,0))</f>
        <v>0</v>
      </c>
      <c r="T1792">
        <f>IF(Table4[[#This Row],[PaymentStatus]]="Open",1,0)</f>
        <v>0</v>
      </c>
      <c r="U1792">
        <f>IF(Table4[[#This Row],[InvoiceDate]]&lt;&gt;"",YEAR(Table4[[#This Row],[InvoiceDate]]),"")</f>
        <v>2013</v>
      </c>
    </row>
    <row r="1793" spans="1:21" x14ac:dyDescent="0.4">
      <c r="A1793" t="s">
        <v>1953</v>
      </c>
      <c r="B1793" t="s">
        <v>948</v>
      </c>
      <c r="C1793" t="s">
        <v>936</v>
      </c>
      <c r="D1793" s="1">
        <v>40997</v>
      </c>
      <c r="E1793" s="1">
        <v>41027</v>
      </c>
      <c r="F1793">
        <v>62.68</v>
      </c>
      <c r="H1793" t="s">
        <v>28</v>
      </c>
      <c r="I1793" s="1">
        <v>40997</v>
      </c>
      <c r="J1793">
        <v>0</v>
      </c>
      <c r="K1793" t="s">
        <v>837</v>
      </c>
      <c r="L1793">
        <v>391</v>
      </c>
      <c r="M1793" s="1">
        <v>41486</v>
      </c>
      <c r="N1793" t="s">
        <v>835</v>
      </c>
      <c r="O1793" t="s">
        <v>947</v>
      </c>
      <c r="P1793" t="s">
        <v>949</v>
      </c>
      <c r="Q1793" t="str">
        <f>IF(Table4[[#This Row],[DaysLate]]="","NA",IF(Table4[[#This Row],[DaysLate]]&lt;=0,"On Time",IF(Table4[[#This Row],[DaysLate]]&lt;=30,"1-30 Days",IF(Table4[[#This Row],[DaysLate]]&lt;=60,"30-60 Days",IF(Table4[[#This Row],[DaysLate]]&lt;=90,"60-90 Days","90+ Days")))))</f>
        <v>On Time</v>
      </c>
      <c r="R1793">
        <f>IF(Table4[[#This Row],[DaysLate]]="","",IF(Table4[[#This Row],[DaysLate]]&gt;0,1,0))</f>
        <v>0</v>
      </c>
      <c r="S1793">
        <f>IF(Table4[[#This Row],[DisputedFlag]]="","",IF(Table4[[#This Row],[DisputedFlag]]="Yes",1,0))</f>
        <v>1</v>
      </c>
      <c r="T1793">
        <f>IF(Table4[[#This Row],[PaymentStatus]]="Open",1,0)</f>
        <v>0</v>
      </c>
      <c r="U1793">
        <f>IF(Table4[[#This Row],[InvoiceDate]]&lt;&gt;"",YEAR(Table4[[#This Row],[InvoiceDate]]),"")</f>
        <v>2012</v>
      </c>
    </row>
    <row r="1794" spans="1:21" x14ac:dyDescent="0.4">
      <c r="A1794" t="s">
        <v>1954</v>
      </c>
      <c r="B1794" t="s">
        <v>948</v>
      </c>
      <c r="C1794" t="s">
        <v>836</v>
      </c>
      <c r="D1794" s="1">
        <v>41415</v>
      </c>
      <c r="E1794" s="1">
        <v>41445</v>
      </c>
      <c r="F1794">
        <v>97.63</v>
      </c>
      <c r="H1794" t="s">
        <v>28</v>
      </c>
      <c r="I1794" s="1">
        <v>41415</v>
      </c>
      <c r="J1794">
        <v>0</v>
      </c>
      <c r="K1794" t="s">
        <v>834</v>
      </c>
      <c r="L1794">
        <v>406</v>
      </c>
      <c r="M1794" s="1">
        <v>40971</v>
      </c>
      <c r="N1794" t="s">
        <v>838</v>
      </c>
      <c r="O1794" t="s">
        <v>947</v>
      </c>
      <c r="P1794" t="s">
        <v>949</v>
      </c>
      <c r="Q1794" t="str">
        <f>IF(Table4[[#This Row],[DaysLate]]="","NA",IF(Table4[[#This Row],[DaysLate]]&lt;=0,"On Time",IF(Table4[[#This Row],[DaysLate]]&lt;=30,"1-30 Days",IF(Table4[[#This Row],[DaysLate]]&lt;=60,"30-60 Days",IF(Table4[[#This Row],[DaysLate]]&lt;=90,"60-90 Days","90+ Days")))))</f>
        <v>On Time</v>
      </c>
      <c r="R1794">
        <f>IF(Table4[[#This Row],[DaysLate]]="","",IF(Table4[[#This Row],[DaysLate]]&gt;0,1,0))</f>
        <v>0</v>
      </c>
      <c r="S1794">
        <f>IF(Table4[[#This Row],[DisputedFlag]]="","",IF(Table4[[#This Row],[DisputedFlag]]="Yes",1,0))</f>
        <v>0</v>
      </c>
      <c r="T1794">
        <f>IF(Table4[[#This Row],[PaymentStatus]]="Open",1,0)</f>
        <v>0</v>
      </c>
      <c r="U1794">
        <f>IF(Table4[[#This Row],[InvoiceDate]]&lt;&gt;"",YEAR(Table4[[#This Row],[InvoiceDate]]),"")</f>
        <v>2013</v>
      </c>
    </row>
    <row r="1795" spans="1:21" x14ac:dyDescent="0.4">
      <c r="A1795" t="s">
        <v>1955</v>
      </c>
      <c r="B1795" t="s">
        <v>948</v>
      </c>
      <c r="C1795" t="s">
        <v>846</v>
      </c>
      <c r="D1795" s="1">
        <v>41064</v>
      </c>
      <c r="E1795" s="1">
        <v>41065</v>
      </c>
      <c r="F1795">
        <v>37.93</v>
      </c>
      <c r="H1795" t="s">
        <v>28</v>
      </c>
      <c r="I1795" s="1">
        <v>41064</v>
      </c>
      <c r="J1795">
        <v>3</v>
      </c>
      <c r="K1795" t="s">
        <v>834</v>
      </c>
      <c r="L1795">
        <v>897</v>
      </c>
      <c r="M1795" s="1">
        <v>41003</v>
      </c>
      <c r="N1795" t="s">
        <v>838</v>
      </c>
      <c r="O1795" t="s">
        <v>947</v>
      </c>
      <c r="P1795" t="s">
        <v>949</v>
      </c>
      <c r="Q1795" t="str">
        <f>IF(Table4[[#This Row],[DaysLate]]="","NA",IF(Table4[[#This Row],[DaysLate]]&lt;=0,"On Time",IF(Table4[[#This Row],[DaysLate]]&lt;=30,"1-30 Days",IF(Table4[[#This Row],[DaysLate]]&lt;=60,"30-60 Days",IF(Table4[[#This Row],[DaysLate]]&lt;=90,"60-90 Days","90+ Days")))))</f>
        <v>1-30 Days</v>
      </c>
      <c r="R1795">
        <f>IF(Table4[[#This Row],[DaysLate]]="","",IF(Table4[[#This Row],[DaysLate]]&gt;0,1,0))</f>
        <v>1</v>
      </c>
      <c r="S1795">
        <f>IF(Table4[[#This Row],[DisputedFlag]]="","",IF(Table4[[#This Row],[DisputedFlag]]="Yes",1,0))</f>
        <v>0</v>
      </c>
      <c r="T1795">
        <f>IF(Table4[[#This Row],[PaymentStatus]]="Open",1,0)</f>
        <v>0</v>
      </c>
      <c r="U1795">
        <f>IF(Table4[[#This Row],[InvoiceDate]]&lt;&gt;"",YEAR(Table4[[#This Row],[InvoiceDate]]),"")</f>
        <v>2012</v>
      </c>
    </row>
    <row r="1796" spans="1:21" x14ac:dyDescent="0.4">
      <c r="A1796" t="s">
        <v>1956</v>
      </c>
      <c r="B1796" t="s">
        <v>948</v>
      </c>
      <c r="C1796" t="s">
        <v>836</v>
      </c>
      <c r="D1796" s="1">
        <v>41013</v>
      </c>
      <c r="E1796" s="1">
        <v>41043</v>
      </c>
      <c r="F1796">
        <v>77.900000000000006</v>
      </c>
      <c r="H1796" t="s">
        <v>28</v>
      </c>
      <c r="I1796" s="1">
        <v>41013</v>
      </c>
      <c r="J1796">
        <v>0</v>
      </c>
      <c r="K1796" t="s">
        <v>834</v>
      </c>
      <c r="L1796">
        <v>406</v>
      </c>
      <c r="M1796" s="1">
        <v>40971</v>
      </c>
      <c r="N1796" t="s">
        <v>838</v>
      </c>
      <c r="O1796" t="s">
        <v>947</v>
      </c>
      <c r="P1796" t="s">
        <v>949</v>
      </c>
      <c r="Q1796" t="str">
        <f>IF(Table4[[#This Row],[DaysLate]]="","NA",IF(Table4[[#This Row],[DaysLate]]&lt;=0,"On Time",IF(Table4[[#This Row],[DaysLate]]&lt;=30,"1-30 Days",IF(Table4[[#This Row],[DaysLate]]&lt;=60,"30-60 Days",IF(Table4[[#This Row],[DaysLate]]&lt;=90,"60-90 Days","90+ Days")))))</f>
        <v>On Time</v>
      </c>
      <c r="R1796">
        <f>IF(Table4[[#This Row],[DaysLate]]="","",IF(Table4[[#This Row],[DaysLate]]&gt;0,1,0))</f>
        <v>0</v>
      </c>
      <c r="S1796">
        <f>IF(Table4[[#This Row],[DisputedFlag]]="","",IF(Table4[[#This Row],[DisputedFlag]]="Yes",1,0))</f>
        <v>0</v>
      </c>
      <c r="T1796">
        <f>IF(Table4[[#This Row],[PaymentStatus]]="Open",1,0)</f>
        <v>0</v>
      </c>
      <c r="U1796">
        <f>IF(Table4[[#This Row],[InvoiceDate]]&lt;&gt;"",YEAR(Table4[[#This Row],[InvoiceDate]]),"")</f>
        <v>2012</v>
      </c>
    </row>
    <row r="1797" spans="1:21" x14ac:dyDescent="0.4">
      <c r="A1797" t="s">
        <v>1957</v>
      </c>
      <c r="B1797" t="s">
        <v>948</v>
      </c>
      <c r="C1797" t="s">
        <v>913</v>
      </c>
      <c r="D1797" s="1">
        <v>41273</v>
      </c>
      <c r="E1797" s="1">
        <v>41303</v>
      </c>
      <c r="F1797">
        <v>81.37</v>
      </c>
      <c r="H1797" t="s">
        <v>28</v>
      </c>
      <c r="I1797" s="1">
        <v>41273</v>
      </c>
      <c r="J1797">
        <v>13</v>
      </c>
      <c r="K1797" t="s">
        <v>837</v>
      </c>
      <c r="L1797">
        <v>818</v>
      </c>
      <c r="M1797" s="1">
        <v>41470</v>
      </c>
      <c r="N1797" t="s">
        <v>835</v>
      </c>
      <c r="O1797" t="s">
        <v>947</v>
      </c>
      <c r="P1797" t="s">
        <v>949</v>
      </c>
      <c r="Q1797" t="str">
        <f>IF(Table4[[#This Row],[DaysLate]]="","NA",IF(Table4[[#This Row],[DaysLate]]&lt;=0,"On Time",IF(Table4[[#This Row],[DaysLate]]&lt;=30,"1-30 Days",IF(Table4[[#This Row],[DaysLate]]&lt;=60,"30-60 Days",IF(Table4[[#This Row],[DaysLate]]&lt;=90,"60-90 Days","90+ Days")))))</f>
        <v>1-30 Days</v>
      </c>
      <c r="R1797">
        <f>IF(Table4[[#This Row],[DaysLate]]="","",IF(Table4[[#This Row],[DaysLate]]&gt;0,1,0))</f>
        <v>1</v>
      </c>
      <c r="S1797">
        <f>IF(Table4[[#This Row],[DisputedFlag]]="","",IF(Table4[[#This Row],[DisputedFlag]]="Yes",1,0))</f>
        <v>1</v>
      </c>
      <c r="T1797">
        <f>IF(Table4[[#This Row],[PaymentStatus]]="Open",1,0)</f>
        <v>0</v>
      </c>
      <c r="U1797">
        <f>IF(Table4[[#This Row],[InvoiceDate]]&lt;&gt;"",YEAR(Table4[[#This Row],[InvoiceDate]]),"")</f>
        <v>2012</v>
      </c>
    </row>
    <row r="1798" spans="1:21" x14ac:dyDescent="0.4">
      <c r="A1798" t="s">
        <v>1958</v>
      </c>
      <c r="B1798" t="s">
        <v>948</v>
      </c>
      <c r="C1798" t="s">
        <v>933</v>
      </c>
      <c r="D1798" s="1">
        <v>41545</v>
      </c>
      <c r="E1798" s="1">
        <v>41575</v>
      </c>
      <c r="F1798">
        <v>51</v>
      </c>
      <c r="H1798" t="s">
        <v>28</v>
      </c>
      <c r="I1798" s="1">
        <v>41545</v>
      </c>
      <c r="J1798">
        <v>0</v>
      </c>
      <c r="K1798" t="s">
        <v>834</v>
      </c>
      <c r="L1798">
        <v>897</v>
      </c>
      <c r="M1798" s="1">
        <v>41555</v>
      </c>
      <c r="N1798" t="s">
        <v>838</v>
      </c>
      <c r="O1798" t="s">
        <v>947</v>
      </c>
      <c r="P1798" t="s">
        <v>949</v>
      </c>
      <c r="Q1798" t="str">
        <f>IF(Table4[[#This Row],[DaysLate]]="","NA",IF(Table4[[#This Row],[DaysLate]]&lt;=0,"On Time",IF(Table4[[#This Row],[DaysLate]]&lt;=30,"1-30 Days",IF(Table4[[#This Row],[DaysLate]]&lt;=60,"30-60 Days",IF(Table4[[#This Row],[DaysLate]]&lt;=90,"60-90 Days","90+ Days")))))</f>
        <v>On Time</v>
      </c>
      <c r="R1798">
        <f>IF(Table4[[#This Row],[DaysLate]]="","",IF(Table4[[#This Row],[DaysLate]]&gt;0,1,0))</f>
        <v>0</v>
      </c>
      <c r="S1798">
        <f>IF(Table4[[#This Row],[DisputedFlag]]="","",IF(Table4[[#This Row],[DisputedFlag]]="Yes",1,0))</f>
        <v>0</v>
      </c>
      <c r="T1798">
        <f>IF(Table4[[#This Row],[PaymentStatus]]="Open",1,0)</f>
        <v>0</v>
      </c>
      <c r="U1798">
        <f>IF(Table4[[#This Row],[InvoiceDate]]&lt;&gt;"",YEAR(Table4[[#This Row],[InvoiceDate]]),"")</f>
        <v>2013</v>
      </c>
    </row>
    <row r="1799" spans="1:21" x14ac:dyDescent="0.4">
      <c r="A1799" t="s">
        <v>1959</v>
      </c>
      <c r="B1799" t="s">
        <v>948</v>
      </c>
      <c r="C1799" t="s">
        <v>871</v>
      </c>
      <c r="D1799" s="1">
        <v>41083</v>
      </c>
      <c r="E1799" s="1">
        <v>41113</v>
      </c>
      <c r="F1799">
        <v>71.41</v>
      </c>
      <c r="H1799" t="s">
        <v>28</v>
      </c>
      <c r="I1799" s="1">
        <v>41083</v>
      </c>
      <c r="J1799">
        <v>0</v>
      </c>
      <c r="K1799" t="s">
        <v>834</v>
      </c>
      <c r="L1799">
        <v>406</v>
      </c>
      <c r="M1799" s="1">
        <v>41190</v>
      </c>
      <c r="N1799" t="s">
        <v>835</v>
      </c>
      <c r="O1799" t="s">
        <v>947</v>
      </c>
      <c r="P1799" t="s">
        <v>949</v>
      </c>
      <c r="Q1799" t="str">
        <f>IF(Table4[[#This Row],[DaysLate]]="","NA",IF(Table4[[#This Row],[DaysLate]]&lt;=0,"On Time",IF(Table4[[#This Row],[DaysLate]]&lt;=30,"1-30 Days",IF(Table4[[#This Row],[DaysLate]]&lt;=60,"30-60 Days",IF(Table4[[#This Row],[DaysLate]]&lt;=90,"60-90 Days","90+ Days")))))</f>
        <v>On Time</v>
      </c>
      <c r="R1799">
        <f>IF(Table4[[#This Row],[DaysLate]]="","",IF(Table4[[#This Row],[DaysLate]]&gt;0,1,0))</f>
        <v>0</v>
      </c>
      <c r="S1799">
        <f>IF(Table4[[#This Row],[DisputedFlag]]="","",IF(Table4[[#This Row],[DisputedFlag]]="Yes",1,0))</f>
        <v>0</v>
      </c>
      <c r="T1799">
        <f>IF(Table4[[#This Row],[PaymentStatus]]="Open",1,0)</f>
        <v>0</v>
      </c>
      <c r="U1799">
        <f>IF(Table4[[#This Row],[InvoiceDate]]&lt;&gt;"",YEAR(Table4[[#This Row],[InvoiceDate]]),"")</f>
        <v>2012</v>
      </c>
    </row>
    <row r="1800" spans="1:21" x14ac:dyDescent="0.4">
      <c r="A1800" t="s">
        <v>1960</v>
      </c>
      <c r="B1800" t="s">
        <v>948</v>
      </c>
      <c r="C1800" t="s">
        <v>867</v>
      </c>
      <c r="D1800" s="1">
        <v>41582</v>
      </c>
      <c r="E1800" s="1">
        <v>41583</v>
      </c>
      <c r="F1800">
        <v>74.41</v>
      </c>
      <c r="H1800" t="s">
        <v>28</v>
      </c>
      <c r="I1800" s="1">
        <v>41582</v>
      </c>
      <c r="J1800">
        <v>0</v>
      </c>
      <c r="K1800" t="s">
        <v>834</v>
      </c>
      <c r="L1800">
        <v>770</v>
      </c>
      <c r="M1800" s="1">
        <v>41491</v>
      </c>
      <c r="N1800" t="s">
        <v>835</v>
      </c>
      <c r="O1800" t="s">
        <v>947</v>
      </c>
      <c r="P1800" t="s">
        <v>949</v>
      </c>
      <c r="Q1800" t="str">
        <f>IF(Table4[[#This Row],[DaysLate]]="","NA",IF(Table4[[#This Row],[DaysLate]]&lt;=0,"On Time",IF(Table4[[#This Row],[DaysLate]]&lt;=30,"1-30 Days",IF(Table4[[#This Row],[DaysLate]]&lt;=60,"30-60 Days",IF(Table4[[#This Row],[DaysLate]]&lt;=90,"60-90 Days","90+ Days")))))</f>
        <v>On Time</v>
      </c>
      <c r="R1800">
        <f>IF(Table4[[#This Row],[DaysLate]]="","",IF(Table4[[#This Row],[DaysLate]]&gt;0,1,0))</f>
        <v>0</v>
      </c>
      <c r="S1800">
        <f>IF(Table4[[#This Row],[DisputedFlag]]="","",IF(Table4[[#This Row],[DisputedFlag]]="Yes",1,0))</f>
        <v>0</v>
      </c>
      <c r="T1800">
        <f>IF(Table4[[#This Row],[PaymentStatus]]="Open",1,0)</f>
        <v>0</v>
      </c>
      <c r="U1800">
        <f>IF(Table4[[#This Row],[InvoiceDate]]&lt;&gt;"",YEAR(Table4[[#This Row],[InvoiceDate]]),"")</f>
        <v>2013</v>
      </c>
    </row>
    <row r="1801" spans="1:21" x14ac:dyDescent="0.4">
      <c r="A1801" t="s">
        <v>1961</v>
      </c>
      <c r="B1801" t="s">
        <v>948</v>
      </c>
      <c r="C1801" t="s">
        <v>868</v>
      </c>
      <c r="D1801" s="1">
        <v>41308</v>
      </c>
      <c r="E1801" s="1">
        <v>41278</v>
      </c>
      <c r="F1801">
        <v>60.84</v>
      </c>
      <c r="H1801" t="s">
        <v>28</v>
      </c>
      <c r="I1801" s="1">
        <v>41308</v>
      </c>
      <c r="J1801">
        <v>0</v>
      </c>
      <c r="K1801" t="s">
        <v>834</v>
      </c>
      <c r="L1801">
        <v>391</v>
      </c>
      <c r="M1801" s="1">
        <v>41240</v>
      </c>
      <c r="N1801" t="s">
        <v>838</v>
      </c>
      <c r="O1801" t="s">
        <v>947</v>
      </c>
      <c r="P1801" t="s">
        <v>949</v>
      </c>
      <c r="Q1801" t="str">
        <f>IF(Table4[[#This Row],[DaysLate]]="","NA",IF(Table4[[#This Row],[DaysLate]]&lt;=0,"On Time",IF(Table4[[#This Row],[DaysLate]]&lt;=30,"1-30 Days",IF(Table4[[#This Row],[DaysLate]]&lt;=60,"30-60 Days",IF(Table4[[#This Row],[DaysLate]]&lt;=90,"60-90 Days","90+ Days")))))</f>
        <v>On Time</v>
      </c>
      <c r="R1801">
        <f>IF(Table4[[#This Row],[DaysLate]]="","",IF(Table4[[#This Row],[DaysLate]]&gt;0,1,0))</f>
        <v>0</v>
      </c>
      <c r="S1801">
        <f>IF(Table4[[#This Row],[DisputedFlag]]="","",IF(Table4[[#This Row],[DisputedFlag]]="Yes",1,0))</f>
        <v>0</v>
      </c>
      <c r="T1801">
        <f>IF(Table4[[#This Row],[PaymentStatus]]="Open",1,0)</f>
        <v>0</v>
      </c>
      <c r="U1801">
        <f>IF(Table4[[#This Row],[InvoiceDate]]&lt;&gt;"",YEAR(Table4[[#This Row],[InvoiceDate]]),"")</f>
        <v>2013</v>
      </c>
    </row>
    <row r="1802" spans="1:21" x14ac:dyDescent="0.4">
      <c r="A1802" t="s">
        <v>1962</v>
      </c>
      <c r="B1802" t="s">
        <v>948</v>
      </c>
      <c r="C1802" t="s">
        <v>891</v>
      </c>
      <c r="D1802" s="1">
        <v>41431</v>
      </c>
      <c r="E1802" s="1">
        <v>41432</v>
      </c>
      <c r="F1802">
        <v>63.68</v>
      </c>
      <c r="H1802" t="s">
        <v>28</v>
      </c>
      <c r="I1802" s="1">
        <v>41431</v>
      </c>
      <c r="J1802">
        <v>5</v>
      </c>
      <c r="K1802" t="s">
        <v>837</v>
      </c>
      <c r="L1802">
        <v>406</v>
      </c>
      <c r="M1802" s="1">
        <v>41474</v>
      </c>
      <c r="N1802" t="s">
        <v>835</v>
      </c>
      <c r="O1802" t="s">
        <v>947</v>
      </c>
      <c r="P1802" t="s">
        <v>949</v>
      </c>
      <c r="Q1802" t="str">
        <f>IF(Table4[[#This Row],[DaysLate]]="","NA",IF(Table4[[#This Row],[DaysLate]]&lt;=0,"On Time",IF(Table4[[#This Row],[DaysLate]]&lt;=30,"1-30 Days",IF(Table4[[#This Row],[DaysLate]]&lt;=60,"30-60 Days",IF(Table4[[#This Row],[DaysLate]]&lt;=90,"60-90 Days","90+ Days")))))</f>
        <v>1-30 Days</v>
      </c>
      <c r="R1802">
        <f>IF(Table4[[#This Row],[DaysLate]]="","",IF(Table4[[#This Row],[DaysLate]]&gt;0,1,0))</f>
        <v>1</v>
      </c>
      <c r="S1802">
        <f>IF(Table4[[#This Row],[DisputedFlag]]="","",IF(Table4[[#This Row],[DisputedFlag]]="Yes",1,0))</f>
        <v>1</v>
      </c>
      <c r="T1802">
        <f>IF(Table4[[#This Row],[PaymentStatus]]="Open",1,0)</f>
        <v>0</v>
      </c>
      <c r="U1802">
        <f>IF(Table4[[#This Row],[InvoiceDate]]&lt;&gt;"",YEAR(Table4[[#This Row],[InvoiceDate]]),"")</f>
        <v>2013</v>
      </c>
    </row>
    <row r="1803" spans="1:21" x14ac:dyDescent="0.4">
      <c r="A1803" t="s">
        <v>1963</v>
      </c>
      <c r="B1803" t="s">
        <v>948</v>
      </c>
      <c r="C1803" t="s">
        <v>936</v>
      </c>
      <c r="D1803" s="1">
        <v>41174</v>
      </c>
      <c r="E1803" s="1">
        <v>41204</v>
      </c>
      <c r="F1803">
        <v>65.260000000000005</v>
      </c>
      <c r="H1803" t="s">
        <v>28</v>
      </c>
      <c r="I1803" s="1">
        <v>41174</v>
      </c>
      <c r="J1803">
        <v>0</v>
      </c>
      <c r="K1803" t="s">
        <v>837</v>
      </c>
      <c r="L1803">
        <v>391</v>
      </c>
      <c r="M1803" s="1">
        <v>41486</v>
      </c>
      <c r="N1803" t="s">
        <v>835</v>
      </c>
      <c r="O1803" t="s">
        <v>947</v>
      </c>
      <c r="P1803" t="s">
        <v>949</v>
      </c>
      <c r="Q1803" t="str">
        <f>IF(Table4[[#This Row],[DaysLate]]="","NA",IF(Table4[[#This Row],[DaysLate]]&lt;=0,"On Time",IF(Table4[[#This Row],[DaysLate]]&lt;=30,"1-30 Days",IF(Table4[[#This Row],[DaysLate]]&lt;=60,"30-60 Days",IF(Table4[[#This Row],[DaysLate]]&lt;=90,"60-90 Days","90+ Days")))))</f>
        <v>On Time</v>
      </c>
      <c r="R1803">
        <f>IF(Table4[[#This Row],[DaysLate]]="","",IF(Table4[[#This Row],[DaysLate]]&gt;0,1,0))</f>
        <v>0</v>
      </c>
      <c r="S1803">
        <f>IF(Table4[[#This Row],[DisputedFlag]]="","",IF(Table4[[#This Row],[DisputedFlag]]="Yes",1,0))</f>
        <v>1</v>
      </c>
      <c r="T1803">
        <f>IF(Table4[[#This Row],[PaymentStatus]]="Open",1,0)</f>
        <v>0</v>
      </c>
      <c r="U1803">
        <f>IF(Table4[[#This Row],[InvoiceDate]]&lt;&gt;"",YEAR(Table4[[#This Row],[InvoiceDate]]),"")</f>
        <v>2012</v>
      </c>
    </row>
    <row r="1804" spans="1:21" x14ac:dyDescent="0.4">
      <c r="A1804" t="s">
        <v>1964</v>
      </c>
      <c r="B1804" t="s">
        <v>948</v>
      </c>
      <c r="C1804" t="s">
        <v>920</v>
      </c>
      <c r="D1804" s="1">
        <v>41413</v>
      </c>
      <c r="E1804" s="1">
        <v>41443</v>
      </c>
      <c r="F1804">
        <v>44.88</v>
      </c>
      <c r="H1804" t="s">
        <v>28</v>
      </c>
      <c r="I1804" s="1">
        <v>41413</v>
      </c>
      <c r="J1804">
        <v>3</v>
      </c>
      <c r="K1804" t="s">
        <v>837</v>
      </c>
      <c r="L1804">
        <v>770</v>
      </c>
      <c r="M1804" s="1">
        <v>41254</v>
      </c>
      <c r="N1804" t="s">
        <v>838</v>
      </c>
      <c r="O1804" t="s">
        <v>947</v>
      </c>
      <c r="P1804" t="s">
        <v>949</v>
      </c>
      <c r="Q1804" t="str">
        <f>IF(Table4[[#This Row],[DaysLate]]="","NA",IF(Table4[[#This Row],[DaysLate]]&lt;=0,"On Time",IF(Table4[[#This Row],[DaysLate]]&lt;=30,"1-30 Days",IF(Table4[[#This Row],[DaysLate]]&lt;=60,"30-60 Days",IF(Table4[[#This Row],[DaysLate]]&lt;=90,"60-90 Days","90+ Days")))))</f>
        <v>1-30 Days</v>
      </c>
      <c r="R1804">
        <f>IF(Table4[[#This Row],[DaysLate]]="","",IF(Table4[[#This Row],[DaysLate]]&gt;0,1,0))</f>
        <v>1</v>
      </c>
      <c r="S1804">
        <f>IF(Table4[[#This Row],[DisputedFlag]]="","",IF(Table4[[#This Row],[DisputedFlag]]="Yes",1,0))</f>
        <v>1</v>
      </c>
      <c r="T1804">
        <f>IF(Table4[[#This Row],[PaymentStatus]]="Open",1,0)</f>
        <v>0</v>
      </c>
      <c r="U1804">
        <f>IF(Table4[[#This Row],[InvoiceDate]]&lt;&gt;"",YEAR(Table4[[#This Row],[InvoiceDate]]),"")</f>
        <v>2013</v>
      </c>
    </row>
    <row r="1805" spans="1:21" x14ac:dyDescent="0.4">
      <c r="A1805" t="s">
        <v>1965</v>
      </c>
      <c r="B1805" t="s">
        <v>948</v>
      </c>
      <c r="C1805" t="s">
        <v>846</v>
      </c>
      <c r="D1805" s="1">
        <v>41040</v>
      </c>
      <c r="E1805" s="1">
        <v>41041</v>
      </c>
      <c r="F1805">
        <v>32.36</v>
      </c>
      <c r="H1805" t="s">
        <v>28</v>
      </c>
      <c r="I1805" s="1">
        <v>41040</v>
      </c>
      <c r="J1805">
        <v>4</v>
      </c>
      <c r="K1805" t="s">
        <v>834</v>
      </c>
      <c r="L1805">
        <v>897</v>
      </c>
      <c r="M1805" s="1">
        <v>41003</v>
      </c>
      <c r="N1805" t="s">
        <v>838</v>
      </c>
      <c r="O1805" t="s">
        <v>947</v>
      </c>
      <c r="P1805" t="s">
        <v>949</v>
      </c>
      <c r="Q1805" t="str">
        <f>IF(Table4[[#This Row],[DaysLate]]="","NA",IF(Table4[[#This Row],[DaysLate]]&lt;=0,"On Time",IF(Table4[[#This Row],[DaysLate]]&lt;=30,"1-30 Days",IF(Table4[[#This Row],[DaysLate]]&lt;=60,"30-60 Days",IF(Table4[[#This Row],[DaysLate]]&lt;=90,"60-90 Days","90+ Days")))))</f>
        <v>1-30 Days</v>
      </c>
      <c r="R1805">
        <f>IF(Table4[[#This Row],[DaysLate]]="","",IF(Table4[[#This Row],[DaysLate]]&gt;0,1,0))</f>
        <v>1</v>
      </c>
      <c r="S1805">
        <f>IF(Table4[[#This Row],[DisputedFlag]]="","",IF(Table4[[#This Row],[DisputedFlag]]="Yes",1,0))</f>
        <v>0</v>
      </c>
      <c r="T1805">
        <f>IF(Table4[[#This Row],[PaymentStatus]]="Open",1,0)</f>
        <v>0</v>
      </c>
      <c r="U1805">
        <f>IF(Table4[[#This Row],[InvoiceDate]]&lt;&gt;"",YEAR(Table4[[#This Row],[InvoiceDate]]),"")</f>
        <v>2012</v>
      </c>
    </row>
    <row r="1806" spans="1:21" x14ac:dyDescent="0.4">
      <c r="A1806" t="s">
        <v>1966</v>
      </c>
      <c r="B1806" t="s">
        <v>948</v>
      </c>
      <c r="C1806" t="s">
        <v>893</v>
      </c>
      <c r="D1806" s="1">
        <v>41576</v>
      </c>
      <c r="E1806" s="1">
        <v>41606</v>
      </c>
      <c r="F1806">
        <v>78.489999999999995</v>
      </c>
      <c r="H1806" t="s">
        <v>28</v>
      </c>
      <c r="I1806" s="1">
        <v>41576</v>
      </c>
      <c r="J1806">
        <v>0</v>
      </c>
      <c r="K1806" t="s">
        <v>834</v>
      </c>
      <c r="L1806">
        <v>391</v>
      </c>
      <c r="M1806" s="1">
        <v>41080</v>
      </c>
      <c r="N1806" t="s">
        <v>838</v>
      </c>
      <c r="O1806" t="s">
        <v>947</v>
      </c>
      <c r="P1806" t="s">
        <v>949</v>
      </c>
      <c r="Q1806" t="str">
        <f>IF(Table4[[#This Row],[DaysLate]]="","NA",IF(Table4[[#This Row],[DaysLate]]&lt;=0,"On Time",IF(Table4[[#This Row],[DaysLate]]&lt;=30,"1-30 Days",IF(Table4[[#This Row],[DaysLate]]&lt;=60,"30-60 Days",IF(Table4[[#This Row],[DaysLate]]&lt;=90,"60-90 Days","90+ Days")))))</f>
        <v>On Time</v>
      </c>
      <c r="R1806">
        <f>IF(Table4[[#This Row],[DaysLate]]="","",IF(Table4[[#This Row],[DaysLate]]&gt;0,1,0))</f>
        <v>0</v>
      </c>
      <c r="S1806">
        <f>IF(Table4[[#This Row],[DisputedFlag]]="","",IF(Table4[[#This Row],[DisputedFlag]]="Yes",1,0))</f>
        <v>0</v>
      </c>
      <c r="T1806">
        <f>IF(Table4[[#This Row],[PaymentStatus]]="Open",1,0)</f>
        <v>0</v>
      </c>
      <c r="U1806">
        <f>IF(Table4[[#This Row],[InvoiceDate]]&lt;&gt;"",YEAR(Table4[[#This Row],[InvoiceDate]]),"")</f>
        <v>2013</v>
      </c>
    </row>
    <row r="1807" spans="1:21" x14ac:dyDescent="0.4">
      <c r="A1807" t="s">
        <v>1967</v>
      </c>
      <c r="B1807" t="s">
        <v>948</v>
      </c>
      <c r="C1807" t="s">
        <v>935</v>
      </c>
      <c r="D1807" s="1">
        <v>41257</v>
      </c>
      <c r="E1807" s="1">
        <v>41287</v>
      </c>
      <c r="F1807">
        <v>46.62</v>
      </c>
      <c r="H1807" t="s">
        <v>28</v>
      </c>
      <c r="I1807" s="1">
        <v>41257</v>
      </c>
      <c r="J1807">
        <v>0</v>
      </c>
      <c r="K1807" t="s">
        <v>837</v>
      </c>
      <c r="L1807">
        <v>406</v>
      </c>
      <c r="M1807" s="1">
        <v>41194</v>
      </c>
      <c r="N1807" t="s">
        <v>838</v>
      </c>
      <c r="O1807" t="s">
        <v>947</v>
      </c>
      <c r="P1807" t="s">
        <v>949</v>
      </c>
      <c r="Q1807" t="str">
        <f>IF(Table4[[#This Row],[DaysLate]]="","NA",IF(Table4[[#This Row],[DaysLate]]&lt;=0,"On Time",IF(Table4[[#This Row],[DaysLate]]&lt;=30,"1-30 Days",IF(Table4[[#This Row],[DaysLate]]&lt;=60,"30-60 Days",IF(Table4[[#This Row],[DaysLate]]&lt;=90,"60-90 Days","90+ Days")))))</f>
        <v>On Time</v>
      </c>
      <c r="R1807">
        <f>IF(Table4[[#This Row],[DaysLate]]="","",IF(Table4[[#This Row],[DaysLate]]&gt;0,1,0))</f>
        <v>0</v>
      </c>
      <c r="S1807">
        <f>IF(Table4[[#This Row],[DisputedFlag]]="","",IF(Table4[[#This Row],[DisputedFlag]]="Yes",1,0))</f>
        <v>1</v>
      </c>
      <c r="T1807">
        <f>IF(Table4[[#This Row],[PaymentStatus]]="Open",1,0)</f>
        <v>0</v>
      </c>
      <c r="U1807">
        <f>IF(Table4[[#This Row],[InvoiceDate]]&lt;&gt;"",YEAR(Table4[[#This Row],[InvoiceDate]]),"")</f>
        <v>2012</v>
      </c>
    </row>
    <row r="1808" spans="1:21" x14ac:dyDescent="0.4">
      <c r="A1808" t="s">
        <v>1968</v>
      </c>
      <c r="B1808" t="s">
        <v>948</v>
      </c>
      <c r="C1808" t="s">
        <v>909</v>
      </c>
      <c r="D1808" s="1">
        <v>41494</v>
      </c>
      <c r="E1808" s="1">
        <v>41464</v>
      </c>
      <c r="F1808">
        <v>62.77</v>
      </c>
      <c r="H1808" t="s">
        <v>28</v>
      </c>
      <c r="I1808" s="1">
        <v>41494</v>
      </c>
      <c r="J1808">
        <v>10</v>
      </c>
      <c r="K1808" t="s">
        <v>837</v>
      </c>
      <c r="L1808">
        <v>897</v>
      </c>
      <c r="M1808" s="1">
        <v>41493</v>
      </c>
      <c r="N1808" t="s">
        <v>838</v>
      </c>
      <c r="O1808" t="s">
        <v>947</v>
      </c>
      <c r="P1808" t="s">
        <v>949</v>
      </c>
      <c r="Q1808" t="str">
        <f>IF(Table4[[#This Row],[DaysLate]]="","NA",IF(Table4[[#This Row],[DaysLate]]&lt;=0,"On Time",IF(Table4[[#This Row],[DaysLate]]&lt;=30,"1-30 Days",IF(Table4[[#This Row],[DaysLate]]&lt;=60,"30-60 Days",IF(Table4[[#This Row],[DaysLate]]&lt;=90,"60-90 Days","90+ Days")))))</f>
        <v>1-30 Days</v>
      </c>
      <c r="R1808">
        <f>IF(Table4[[#This Row],[DaysLate]]="","",IF(Table4[[#This Row],[DaysLate]]&gt;0,1,0))</f>
        <v>1</v>
      </c>
      <c r="S1808">
        <f>IF(Table4[[#This Row],[DisputedFlag]]="","",IF(Table4[[#This Row],[DisputedFlag]]="Yes",1,0))</f>
        <v>1</v>
      </c>
      <c r="T1808">
        <f>IF(Table4[[#This Row],[PaymentStatus]]="Open",1,0)</f>
        <v>0</v>
      </c>
      <c r="U1808">
        <f>IF(Table4[[#This Row],[InvoiceDate]]&lt;&gt;"",YEAR(Table4[[#This Row],[InvoiceDate]]),"")</f>
        <v>2013</v>
      </c>
    </row>
    <row r="1809" spans="1:21" x14ac:dyDescent="0.4">
      <c r="A1809" t="s">
        <v>1969</v>
      </c>
      <c r="B1809" t="s">
        <v>948</v>
      </c>
      <c r="C1809" t="s">
        <v>932</v>
      </c>
      <c r="D1809" s="1">
        <v>41365</v>
      </c>
      <c r="E1809" s="1">
        <v>41335</v>
      </c>
      <c r="F1809">
        <v>58.79</v>
      </c>
      <c r="H1809" t="s">
        <v>28</v>
      </c>
      <c r="I1809" s="1">
        <v>41365</v>
      </c>
      <c r="J1809">
        <v>0</v>
      </c>
      <c r="K1809" t="s">
        <v>834</v>
      </c>
      <c r="L1809">
        <v>818</v>
      </c>
      <c r="M1809" s="1">
        <v>41373</v>
      </c>
      <c r="N1809" t="s">
        <v>835</v>
      </c>
      <c r="O1809" t="s">
        <v>947</v>
      </c>
      <c r="P1809" t="s">
        <v>949</v>
      </c>
      <c r="Q1809" t="str">
        <f>IF(Table4[[#This Row],[DaysLate]]="","NA",IF(Table4[[#This Row],[DaysLate]]&lt;=0,"On Time",IF(Table4[[#This Row],[DaysLate]]&lt;=30,"1-30 Days",IF(Table4[[#This Row],[DaysLate]]&lt;=60,"30-60 Days",IF(Table4[[#This Row],[DaysLate]]&lt;=90,"60-90 Days","90+ Days")))))</f>
        <v>On Time</v>
      </c>
      <c r="R1809">
        <f>IF(Table4[[#This Row],[DaysLate]]="","",IF(Table4[[#This Row],[DaysLate]]&gt;0,1,0))</f>
        <v>0</v>
      </c>
      <c r="S1809">
        <f>IF(Table4[[#This Row],[DisputedFlag]]="","",IF(Table4[[#This Row],[DisputedFlag]]="Yes",1,0))</f>
        <v>0</v>
      </c>
      <c r="T1809">
        <f>IF(Table4[[#This Row],[PaymentStatus]]="Open",1,0)</f>
        <v>0</v>
      </c>
      <c r="U1809">
        <f>IF(Table4[[#This Row],[InvoiceDate]]&lt;&gt;"",YEAR(Table4[[#This Row],[InvoiceDate]]),"")</f>
        <v>2013</v>
      </c>
    </row>
    <row r="1810" spans="1:21" x14ac:dyDescent="0.4">
      <c r="A1810" t="s">
        <v>1970</v>
      </c>
      <c r="B1810" t="s">
        <v>948</v>
      </c>
      <c r="C1810" t="s">
        <v>923</v>
      </c>
      <c r="D1810" s="1">
        <v>41495</v>
      </c>
      <c r="E1810" s="1">
        <v>41496</v>
      </c>
      <c r="F1810">
        <v>64.290000000000006</v>
      </c>
      <c r="H1810" t="s">
        <v>28</v>
      </c>
      <c r="I1810" s="1">
        <v>41495</v>
      </c>
      <c r="J1810">
        <v>0</v>
      </c>
      <c r="K1810" t="s">
        <v>834</v>
      </c>
      <c r="L1810">
        <v>770</v>
      </c>
      <c r="M1810" s="1">
        <v>41501</v>
      </c>
      <c r="N1810" t="s">
        <v>838</v>
      </c>
      <c r="O1810" t="s">
        <v>947</v>
      </c>
      <c r="P1810" t="s">
        <v>949</v>
      </c>
      <c r="Q1810" t="str">
        <f>IF(Table4[[#This Row],[DaysLate]]="","NA",IF(Table4[[#This Row],[DaysLate]]&lt;=0,"On Time",IF(Table4[[#This Row],[DaysLate]]&lt;=30,"1-30 Days",IF(Table4[[#This Row],[DaysLate]]&lt;=60,"30-60 Days",IF(Table4[[#This Row],[DaysLate]]&lt;=90,"60-90 Days","90+ Days")))))</f>
        <v>On Time</v>
      </c>
      <c r="R1810">
        <f>IF(Table4[[#This Row],[DaysLate]]="","",IF(Table4[[#This Row],[DaysLate]]&gt;0,1,0))</f>
        <v>0</v>
      </c>
      <c r="S1810">
        <f>IF(Table4[[#This Row],[DisputedFlag]]="","",IF(Table4[[#This Row],[DisputedFlag]]="Yes",1,0))</f>
        <v>0</v>
      </c>
      <c r="T1810">
        <f>IF(Table4[[#This Row],[PaymentStatus]]="Open",1,0)</f>
        <v>0</v>
      </c>
      <c r="U1810">
        <f>IF(Table4[[#This Row],[InvoiceDate]]&lt;&gt;"",YEAR(Table4[[#This Row],[InvoiceDate]]),"")</f>
        <v>2013</v>
      </c>
    </row>
    <row r="1811" spans="1:21" x14ac:dyDescent="0.4">
      <c r="A1811" t="s">
        <v>1971</v>
      </c>
      <c r="B1811" t="s">
        <v>948</v>
      </c>
      <c r="C1811" t="s">
        <v>893</v>
      </c>
      <c r="D1811" s="1">
        <v>40997</v>
      </c>
      <c r="E1811" s="1">
        <v>41027</v>
      </c>
      <c r="F1811">
        <v>60.32</v>
      </c>
      <c r="H1811" t="s">
        <v>28</v>
      </c>
      <c r="I1811" s="1">
        <v>40997</v>
      </c>
      <c r="J1811">
        <v>0</v>
      </c>
      <c r="K1811" t="s">
        <v>834</v>
      </c>
      <c r="L1811">
        <v>391</v>
      </c>
      <c r="M1811" s="1">
        <v>41080</v>
      </c>
      <c r="N1811" t="s">
        <v>835</v>
      </c>
      <c r="O1811" t="s">
        <v>947</v>
      </c>
      <c r="P1811" t="s">
        <v>949</v>
      </c>
      <c r="Q1811" t="str">
        <f>IF(Table4[[#This Row],[DaysLate]]="","NA",IF(Table4[[#This Row],[DaysLate]]&lt;=0,"On Time",IF(Table4[[#This Row],[DaysLate]]&lt;=30,"1-30 Days",IF(Table4[[#This Row],[DaysLate]]&lt;=60,"30-60 Days",IF(Table4[[#This Row],[DaysLate]]&lt;=90,"60-90 Days","90+ Days")))))</f>
        <v>On Time</v>
      </c>
      <c r="R1811">
        <f>IF(Table4[[#This Row],[DaysLate]]="","",IF(Table4[[#This Row],[DaysLate]]&gt;0,1,0))</f>
        <v>0</v>
      </c>
      <c r="S1811">
        <f>IF(Table4[[#This Row],[DisputedFlag]]="","",IF(Table4[[#This Row],[DisputedFlag]]="Yes",1,0))</f>
        <v>0</v>
      </c>
      <c r="T1811">
        <f>IF(Table4[[#This Row],[PaymentStatus]]="Open",1,0)</f>
        <v>0</v>
      </c>
      <c r="U1811">
        <f>IF(Table4[[#This Row],[InvoiceDate]]&lt;&gt;"",YEAR(Table4[[#This Row],[InvoiceDate]]),"")</f>
        <v>2012</v>
      </c>
    </row>
    <row r="1812" spans="1:21" x14ac:dyDescent="0.4">
      <c r="A1812" t="s">
        <v>1972</v>
      </c>
      <c r="B1812" t="s">
        <v>948</v>
      </c>
      <c r="C1812" t="s">
        <v>848</v>
      </c>
      <c r="D1812" s="1">
        <v>41508</v>
      </c>
      <c r="E1812" s="1">
        <v>41538</v>
      </c>
      <c r="F1812">
        <v>70.84</v>
      </c>
      <c r="H1812" t="s">
        <v>28</v>
      </c>
      <c r="I1812" s="1">
        <v>41508</v>
      </c>
      <c r="J1812">
        <v>0</v>
      </c>
      <c r="K1812" t="s">
        <v>834</v>
      </c>
      <c r="L1812">
        <v>406</v>
      </c>
      <c r="M1812" s="1">
        <v>41222</v>
      </c>
      <c r="N1812" t="s">
        <v>838</v>
      </c>
      <c r="O1812" t="s">
        <v>947</v>
      </c>
      <c r="P1812" t="s">
        <v>949</v>
      </c>
      <c r="Q1812" t="str">
        <f>IF(Table4[[#This Row],[DaysLate]]="","NA",IF(Table4[[#This Row],[DaysLate]]&lt;=0,"On Time",IF(Table4[[#This Row],[DaysLate]]&lt;=30,"1-30 Days",IF(Table4[[#This Row],[DaysLate]]&lt;=60,"30-60 Days",IF(Table4[[#This Row],[DaysLate]]&lt;=90,"60-90 Days","90+ Days")))))</f>
        <v>On Time</v>
      </c>
      <c r="R1812">
        <f>IF(Table4[[#This Row],[DaysLate]]="","",IF(Table4[[#This Row],[DaysLate]]&gt;0,1,0))</f>
        <v>0</v>
      </c>
      <c r="S1812">
        <f>IF(Table4[[#This Row],[DisputedFlag]]="","",IF(Table4[[#This Row],[DisputedFlag]]="Yes",1,0))</f>
        <v>0</v>
      </c>
      <c r="T1812">
        <f>IF(Table4[[#This Row],[PaymentStatus]]="Open",1,0)</f>
        <v>0</v>
      </c>
      <c r="U1812">
        <f>IF(Table4[[#This Row],[InvoiceDate]]&lt;&gt;"",YEAR(Table4[[#This Row],[InvoiceDate]]),"")</f>
        <v>2013</v>
      </c>
    </row>
    <row r="1813" spans="1:21" x14ac:dyDescent="0.4">
      <c r="A1813" t="s">
        <v>1973</v>
      </c>
      <c r="B1813" t="s">
        <v>948</v>
      </c>
      <c r="C1813" t="s">
        <v>901</v>
      </c>
      <c r="D1813" s="1">
        <v>41034</v>
      </c>
      <c r="E1813" s="1">
        <v>41005</v>
      </c>
      <c r="F1813">
        <v>36.86</v>
      </c>
      <c r="H1813" t="s">
        <v>28</v>
      </c>
      <c r="I1813" s="1">
        <v>41034</v>
      </c>
      <c r="J1813">
        <v>1</v>
      </c>
      <c r="K1813" t="s">
        <v>834</v>
      </c>
      <c r="L1813">
        <v>770</v>
      </c>
      <c r="M1813" s="1">
        <v>41222</v>
      </c>
      <c r="N1813" t="s">
        <v>835</v>
      </c>
      <c r="O1813" t="s">
        <v>947</v>
      </c>
      <c r="P1813" t="s">
        <v>949</v>
      </c>
      <c r="Q1813" t="str">
        <f>IF(Table4[[#This Row],[DaysLate]]="","NA",IF(Table4[[#This Row],[DaysLate]]&lt;=0,"On Time",IF(Table4[[#This Row],[DaysLate]]&lt;=30,"1-30 Days",IF(Table4[[#This Row],[DaysLate]]&lt;=60,"30-60 Days",IF(Table4[[#This Row],[DaysLate]]&lt;=90,"60-90 Days","90+ Days")))))</f>
        <v>1-30 Days</v>
      </c>
      <c r="R1813">
        <f>IF(Table4[[#This Row],[DaysLate]]="","",IF(Table4[[#This Row],[DaysLate]]&gt;0,1,0))</f>
        <v>1</v>
      </c>
      <c r="S1813">
        <f>IF(Table4[[#This Row],[DisputedFlag]]="","",IF(Table4[[#This Row],[DisputedFlag]]="Yes",1,0))</f>
        <v>0</v>
      </c>
      <c r="T1813">
        <f>IF(Table4[[#This Row],[PaymentStatus]]="Open",1,0)</f>
        <v>0</v>
      </c>
      <c r="U1813">
        <f>IF(Table4[[#This Row],[InvoiceDate]]&lt;&gt;"",YEAR(Table4[[#This Row],[InvoiceDate]]),"")</f>
        <v>2012</v>
      </c>
    </row>
    <row r="1814" spans="1:21" x14ac:dyDescent="0.4">
      <c r="A1814" t="s">
        <v>1974</v>
      </c>
      <c r="B1814" t="s">
        <v>948</v>
      </c>
      <c r="C1814" t="s">
        <v>891</v>
      </c>
      <c r="D1814" s="1">
        <v>40914</v>
      </c>
      <c r="E1814" s="1">
        <v>40915</v>
      </c>
      <c r="F1814">
        <v>66.03</v>
      </c>
      <c r="H1814" t="s">
        <v>28</v>
      </c>
      <c r="I1814" s="1">
        <v>40914</v>
      </c>
      <c r="J1814">
        <v>0</v>
      </c>
      <c r="K1814" t="s">
        <v>837</v>
      </c>
      <c r="L1814">
        <v>406</v>
      </c>
      <c r="M1814" s="1">
        <v>41474</v>
      </c>
      <c r="N1814" t="s">
        <v>835</v>
      </c>
      <c r="O1814" t="s">
        <v>947</v>
      </c>
      <c r="P1814" t="s">
        <v>949</v>
      </c>
      <c r="Q1814" t="str">
        <f>IF(Table4[[#This Row],[DaysLate]]="","NA",IF(Table4[[#This Row],[DaysLate]]&lt;=0,"On Time",IF(Table4[[#This Row],[DaysLate]]&lt;=30,"1-30 Days",IF(Table4[[#This Row],[DaysLate]]&lt;=60,"30-60 Days",IF(Table4[[#This Row],[DaysLate]]&lt;=90,"60-90 Days","90+ Days")))))</f>
        <v>On Time</v>
      </c>
      <c r="R1814">
        <f>IF(Table4[[#This Row],[DaysLate]]="","",IF(Table4[[#This Row],[DaysLate]]&gt;0,1,0))</f>
        <v>0</v>
      </c>
      <c r="S1814">
        <f>IF(Table4[[#This Row],[DisputedFlag]]="","",IF(Table4[[#This Row],[DisputedFlag]]="Yes",1,0))</f>
        <v>1</v>
      </c>
      <c r="T1814">
        <f>IF(Table4[[#This Row],[PaymentStatus]]="Open",1,0)</f>
        <v>0</v>
      </c>
      <c r="U1814">
        <f>IF(Table4[[#This Row],[InvoiceDate]]&lt;&gt;"",YEAR(Table4[[#This Row],[InvoiceDate]]),"")</f>
        <v>2012</v>
      </c>
    </row>
    <row r="1815" spans="1:21" x14ac:dyDescent="0.4">
      <c r="A1815" t="s">
        <v>1975</v>
      </c>
      <c r="B1815" t="s">
        <v>948</v>
      </c>
      <c r="C1815" t="s">
        <v>858</v>
      </c>
      <c r="D1815" s="1">
        <v>40984</v>
      </c>
      <c r="E1815" s="1">
        <v>41014</v>
      </c>
      <c r="F1815">
        <v>46.25</v>
      </c>
      <c r="H1815" t="s">
        <v>28</v>
      </c>
      <c r="I1815" s="1">
        <v>40984</v>
      </c>
      <c r="J1815">
        <v>9</v>
      </c>
      <c r="K1815" t="s">
        <v>834</v>
      </c>
      <c r="L1815">
        <v>391</v>
      </c>
      <c r="M1815" s="1">
        <v>41334</v>
      </c>
      <c r="N1815" t="s">
        <v>835</v>
      </c>
      <c r="O1815" t="s">
        <v>947</v>
      </c>
      <c r="P1815" t="s">
        <v>949</v>
      </c>
      <c r="Q1815" t="str">
        <f>IF(Table4[[#This Row],[DaysLate]]="","NA",IF(Table4[[#This Row],[DaysLate]]&lt;=0,"On Time",IF(Table4[[#This Row],[DaysLate]]&lt;=30,"1-30 Days",IF(Table4[[#This Row],[DaysLate]]&lt;=60,"30-60 Days",IF(Table4[[#This Row],[DaysLate]]&lt;=90,"60-90 Days","90+ Days")))))</f>
        <v>1-30 Days</v>
      </c>
      <c r="R1815">
        <f>IF(Table4[[#This Row],[DaysLate]]="","",IF(Table4[[#This Row],[DaysLate]]&gt;0,1,0))</f>
        <v>1</v>
      </c>
      <c r="S1815">
        <f>IF(Table4[[#This Row],[DisputedFlag]]="","",IF(Table4[[#This Row],[DisputedFlag]]="Yes",1,0))</f>
        <v>0</v>
      </c>
      <c r="T1815">
        <f>IF(Table4[[#This Row],[PaymentStatus]]="Open",1,0)</f>
        <v>0</v>
      </c>
      <c r="U1815">
        <f>IF(Table4[[#This Row],[InvoiceDate]]&lt;&gt;"",YEAR(Table4[[#This Row],[InvoiceDate]]),"")</f>
        <v>2012</v>
      </c>
    </row>
    <row r="1816" spans="1:21" x14ac:dyDescent="0.4">
      <c r="A1816" t="s">
        <v>1976</v>
      </c>
      <c r="B1816" t="s">
        <v>948</v>
      </c>
      <c r="C1816" t="s">
        <v>873</v>
      </c>
      <c r="D1816" s="1">
        <v>41090</v>
      </c>
      <c r="E1816" s="1">
        <v>41120</v>
      </c>
      <c r="F1816">
        <v>60.13</v>
      </c>
      <c r="H1816" t="s">
        <v>28</v>
      </c>
      <c r="I1816" s="1">
        <v>41090</v>
      </c>
      <c r="J1816">
        <v>5</v>
      </c>
      <c r="K1816" t="s">
        <v>834</v>
      </c>
      <c r="L1816">
        <v>770</v>
      </c>
      <c r="M1816" s="1">
        <v>41159</v>
      </c>
      <c r="N1816" t="s">
        <v>835</v>
      </c>
      <c r="O1816" t="s">
        <v>947</v>
      </c>
      <c r="P1816" t="s">
        <v>949</v>
      </c>
      <c r="Q1816" t="str">
        <f>IF(Table4[[#This Row],[DaysLate]]="","NA",IF(Table4[[#This Row],[DaysLate]]&lt;=0,"On Time",IF(Table4[[#This Row],[DaysLate]]&lt;=30,"1-30 Days",IF(Table4[[#This Row],[DaysLate]]&lt;=60,"30-60 Days",IF(Table4[[#This Row],[DaysLate]]&lt;=90,"60-90 Days","90+ Days")))))</f>
        <v>1-30 Days</v>
      </c>
      <c r="R1816">
        <f>IF(Table4[[#This Row],[DaysLate]]="","",IF(Table4[[#This Row],[DaysLate]]&gt;0,1,0))</f>
        <v>1</v>
      </c>
      <c r="S1816">
        <f>IF(Table4[[#This Row],[DisputedFlag]]="","",IF(Table4[[#This Row],[DisputedFlag]]="Yes",1,0))</f>
        <v>0</v>
      </c>
      <c r="T1816">
        <f>IF(Table4[[#This Row],[PaymentStatus]]="Open",1,0)</f>
        <v>0</v>
      </c>
      <c r="U1816">
        <f>IF(Table4[[#This Row],[InvoiceDate]]&lt;&gt;"",YEAR(Table4[[#This Row],[InvoiceDate]]),"")</f>
        <v>2012</v>
      </c>
    </row>
    <row r="1817" spans="1:21" x14ac:dyDescent="0.4">
      <c r="A1817" t="s">
        <v>1977</v>
      </c>
      <c r="B1817" t="s">
        <v>948</v>
      </c>
      <c r="C1817" t="s">
        <v>882</v>
      </c>
      <c r="D1817" s="1">
        <v>41105</v>
      </c>
      <c r="E1817" s="1">
        <v>41135</v>
      </c>
      <c r="F1817">
        <v>80.69</v>
      </c>
      <c r="H1817" t="s">
        <v>28</v>
      </c>
      <c r="I1817" s="1">
        <v>41105</v>
      </c>
      <c r="J1817">
        <v>12</v>
      </c>
      <c r="K1817" t="s">
        <v>837</v>
      </c>
      <c r="L1817">
        <v>406</v>
      </c>
      <c r="M1817" s="1">
        <v>41368</v>
      </c>
      <c r="N1817" t="s">
        <v>835</v>
      </c>
      <c r="O1817" t="s">
        <v>947</v>
      </c>
      <c r="P1817" t="s">
        <v>949</v>
      </c>
      <c r="Q1817" t="str">
        <f>IF(Table4[[#This Row],[DaysLate]]="","NA",IF(Table4[[#This Row],[DaysLate]]&lt;=0,"On Time",IF(Table4[[#This Row],[DaysLate]]&lt;=30,"1-30 Days",IF(Table4[[#This Row],[DaysLate]]&lt;=60,"30-60 Days",IF(Table4[[#This Row],[DaysLate]]&lt;=90,"60-90 Days","90+ Days")))))</f>
        <v>1-30 Days</v>
      </c>
      <c r="R1817">
        <f>IF(Table4[[#This Row],[DaysLate]]="","",IF(Table4[[#This Row],[DaysLate]]&gt;0,1,0))</f>
        <v>1</v>
      </c>
      <c r="S1817">
        <f>IF(Table4[[#This Row],[DisputedFlag]]="","",IF(Table4[[#This Row],[DisputedFlag]]="Yes",1,0))</f>
        <v>1</v>
      </c>
      <c r="T1817">
        <f>IF(Table4[[#This Row],[PaymentStatus]]="Open",1,0)</f>
        <v>0</v>
      </c>
      <c r="U1817">
        <f>IF(Table4[[#This Row],[InvoiceDate]]&lt;&gt;"",YEAR(Table4[[#This Row],[InvoiceDate]]),"")</f>
        <v>2012</v>
      </c>
    </row>
    <row r="1818" spans="1:21" x14ac:dyDescent="0.4">
      <c r="A1818" t="s">
        <v>1978</v>
      </c>
      <c r="B1818" t="s">
        <v>948</v>
      </c>
      <c r="C1818" t="s">
        <v>868</v>
      </c>
      <c r="D1818" s="1">
        <v>41300</v>
      </c>
      <c r="E1818" s="1">
        <v>41330</v>
      </c>
      <c r="F1818">
        <v>56.27</v>
      </c>
      <c r="H1818" t="s">
        <v>28</v>
      </c>
      <c r="I1818" s="1">
        <v>41300</v>
      </c>
      <c r="J1818">
        <v>0</v>
      </c>
      <c r="K1818" t="s">
        <v>834</v>
      </c>
      <c r="L1818">
        <v>391</v>
      </c>
      <c r="M1818" s="1">
        <v>41240</v>
      </c>
      <c r="N1818" t="s">
        <v>838</v>
      </c>
      <c r="O1818" t="s">
        <v>947</v>
      </c>
      <c r="P1818" t="s">
        <v>949</v>
      </c>
      <c r="Q1818" t="str">
        <f>IF(Table4[[#This Row],[DaysLate]]="","NA",IF(Table4[[#This Row],[DaysLate]]&lt;=0,"On Time",IF(Table4[[#This Row],[DaysLate]]&lt;=30,"1-30 Days",IF(Table4[[#This Row],[DaysLate]]&lt;=60,"30-60 Days",IF(Table4[[#This Row],[DaysLate]]&lt;=90,"60-90 Days","90+ Days")))))</f>
        <v>On Time</v>
      </c>
      <c r="R1818">
        <f>IF(Table4[[#This Row],[DaysLate]]="","",IF(Table4[[#This Row],[DaysLate]]&gt;0,1,0))</f>
        <v>0</v>
      </c>
      <c r="S1818">
        <f>IF(Table4[[#This Row],[DisputedFlag]]="","",IF(Table4[[#This Row],[DisputedFlag]]="Yes",1,0))</f>
        <v>0</v>
      </c>
      <c r="T1818">
        <f>IF(Table4[[#This Row],[PaymentStatus]]="Open",1,0)</f>
        <v>0</v>
      </c>
      <c r="U1818">
        <f>IF(Table4[[#This Row],[InvoiceDate]]&lt;&gt;"",YEAR(Table4[[#This Row],[InvoiceDate]]),"")</f>
        <v>2013</v>
      </c>
    </row>
    <row r="1819" spans="1:21" x14ac:dyDescent="0.4">
      <c r="A1819" t="s">
        <v>1979</v>
      </c>
      <c r="B1819" t="s">
        <v>948</v>
      </c>
      <c r="C1819" t="s">
        <v>844</v>
      </c>
      <c r="D1819" s="1">
        <v>41065</v>
      </c>
      <c r="E1819" s="1">
        <v>41035</v>
      </c>
      <c r="F1819">
        <v>64.400000000000006</v>
      </c>
      <c r="H1819" t="s">
        <v>28</v>
      </c>
      <c r="I1819" s="1">
        <v>41065</v>
      </c>
      <c r="J1819">
        <v>7</v>
      </c>
      <c r="K1819" t="s">
        <v>834</v>
      </c>
      <c r="L1819">
        <v>770</v>
      </c>
      <c r="M1819" s="1">
        <v>41452</v>
      </c>
      <c r="N1819" t="s">
        <v>835</v>
      </c>
      <c r="O1819" t="s">
        <v>947</v>
      </c>
      <c r="P1819" t="s">
        <v>949</v>
      </c>
      <c r="Q1819" t="str">
        <f>IF(Table4[[#This Row],[DaysLate]]="","NA",IF(Table4[[#This Row],[DaysLate]]&lt;=0,"On Time",IF(Table4[[#This Row],[DaysLate]]&lt;=30,"1-30 Days",IF(Table4[[#This Row],[DaysLate]]&lt;=60,"30-60 Days",IF(Table4[[#This Row],[DaysLate]]&lt;=90,"60-90 Days","90+ Days")))))</f>
        <v>1-30 Days</v>
      </c>
      <c r="R1819">
        <f>IF(Table4[[#This Row],[DaysLate]]="","",IF(Table4[[#This Row],[DaysLate]]&gt;0,1,0))</f>
        <v>1</v>
      </c>
      <c r="S1819">
        <f>IF(Table4[[#This Row],[DisputedFlag]]="","",IF(Table4[[#This Row],[DisputedFlag]]="Yes",1,0))</f>
        <v>0</v>
      </c>
      <c r="T1819">
        <f>IF(Table4[[#This Row],[PaymentStatus]]="Open",1,0)</f>
        <v>0</v>
      </c>
      <c r="U1819">
        <f>IF(Table4[[#This Row],[InvoiceDate]]&lt;&gt;"",YEAR(Table4[[#This Row],[InvoiceDate]]),"")</f>
        <v>2012</v>
      </c>
    </row>
    <row r="1820" spans="1:21" x14ac:dyDescent="0.4">
      <c r="A1820" t="s">
        <v>1980</v>
      </c>
      <c r="B1820" t="s">
        <v>948</v>
      </c>
      <c r="C1820" t="s">
        <v>922</v>
      </c>
      <c r="D1820" s="1">
        <v>40976</v>
      </c>
      <c r="E1820" s="1">
        <v>40948</v>
      </c>
      <c r="F1820">
        <v>45.73</v>
      </c>
      <c r="H1820" t="s">
        <v>28</v>
      </c>
      <c r="I1820" s="1">
        <v>40976</v>
      </c>
      <c r="J1820">
        <v>0</v>
      </c>
      <c r="K1820" t="s">
        <v>834</v>
      </c>
      <c r="L1820">
        <v>897</v>
      </c>
      <c r="M1820" s="1">
        <v>41309</v>
      </c>
      <c r="N1820" t="s">
        <v>835</v>
      </c>
      <c r="O1820" t="s">
        <v>947</v>
      </c>
      <c r="P1820" t="s">
        <v>949</v>
      </c>
      <c r="Q1820" t="str">
        <f>IF(Table4[[#This Row],[DaysLate]]="","NA",IF(Table4[[#This Row],[DaysLate]]&lt;=0,"On Time",IF(Table4[[#This Row],[DaysLate]]&lt;=30,"1-30 Days",IF(Table4[[#This Row],[DaysLate]]&lt;=60,"30-60 Days",IF(Table4[[#This Row],[DaysLate]]&lt;=90,"60-90 Days","90+ Days")))))</f>
        <v>On Time</v>
      </c>
      <c r="R1820">
        <f>IF(Table4[[#This Row],[DaysLate]]="","",IF(Table4[[#This Row],[DaysLate]]&gt;0,1,0))</f>
        <v>0</v>
      </c>
      <c r="S1820">
        <f>IF(Table4[[#This Row],[DisputedFlag]]="","",IF(Table4[[#This Row],[DisputedFlag]]="Yes",1,0))</f>
        <v>0</v>
      </c>
      <c r="T1820">
        <f>IF(Table4[[#This Row],[PaymentStatus]]="Open",1,0)</f>
        <v>0</v>
      </c>
      <c r="U1820">
        <f>IF(Table4[[#This Row],[InvoiceDate]]&lt;&gt;"",YEAR(Table4[[#This Row],[InvoiceDate]]),"")</f>
        <v>2012</v>
      </c>
    </row>
    <row r="1821" spans="1:21" x14ac:dyDescent="0.4">
      <c r="A1821" t="s">
        <v>1981</v>
      </c>
      <c r="B1821" t="s">
        <v>948</v>
      </c>
      <c r="C1821" t="s">
        <v>863</v>
      </c>
      <c r="D1821" s="1">
        <v>41312</v>
      </c>
      <c r="E1821" s="1">
        <v>41282</v>
      </c>
      <c r="F1821">
        <v>80.59</v>
      </c>
      <c r="H1821" t="s">
        <v>28</v>
      </c>
      <c r="I1821" s="1">
        <v>41312</v>
      </c>
      <c r="J1821">
        <v>0</v>
      </c>
      <c r="K1821" t="s">
        <v>834</v>
      </c>
      <c r="L1821">
        <v>897</v>
      </c>
      <c r="M1821" s="1">
        <v>41318</v>
      </c>
      <c r="N1821" t="s">
        <v>838</v>
      </c>
      <c r="O1821" t="s">
        <v>947</v>
      </c>
      <c r="P1821" t="s">
        <v>949</v>
      </c>
      <c r="Q1821" t="str">
        <f>IF(Table4[[#This Row],[DaysLate]]="","NA",IF(Table4[[#This Row],[DaysLate]]&lt;=0,"On Time",IF(Table4[[#This Row],[DaysLate]]&lt;=30,"1-30 Days",IF(Table4[[#This Row],[DaysLate]]&lt;=60,"30-60 Days",IF(Table4[[#This Row],[DaysLate]]&lt;=90,"60-90 Days","90+ Days")))))</f>
        <v>On Time</v>
      </c>
      <c r="R1821">
        <f>IF(Table4[[#This Row],[DaysLate]]="","",IF(Table4[[#This Row],[DaysLate]]&gt;0,1,0))</f>
        <v>0</v>
      </c>
      <c r="S1821">
        <f>IF(Table4[[#This Row],[DisputedFlag]]="","",IF(Table4[[#This Row],[DisputedFlag]]="Yes",1,0))</f>
        <v>0</v>
      </c>
      <c r="T1821">
        <f>IF(Table4[[#This Row],[PaymentStatus]]="Open",1,0)</f>
        <v>0</v>
      </c>
      <c r="U1821">
        <f>IF(Table4[[#This Row],[InvoiceDate]]&lt;&gt;"",YEAR(Table4[[#This Row],[InvoiceDate]]),"")</f>
        <v>2013</v>
      </c>
    </row>
    <row r="1822" spans="1:21" x14ac:dyDescent="0.4">
      <c r="A1822" t="s">
        <v>1982</v>
      </c>
      <c r="B1822" t="s">
        <v>948</v>
      </c>
      <c r="C1822" t="s">
        <v>841</v>
      </c>
      <c r="D1822" s="1">
        <v>41579</v>
      </c>
      <c r="E1822" s="1">
        <v>41549</v>
      </c>
      <c r="F1822">
        <v>66.010000000000005</v>
      </c>
      <c r="H1822" t="s">
        <v>28</v>
      </c>
      <c r="I1822" s="1">
        <v>41579</v>
      </c>
      <c r="J1822">
        <v>0</v>
      </c>
      <c r="K1822" t="s">
        <v>834</v>
      </c>
      <c r="L1822">
        <v>818</v>
      </c>
      <c r="M1822" s="1">
        <v>41239</v>
      </c>
      <c r="N1822" t="s">
        <v>838</v>
      </c>
      <c r="O1822" t="s">
        <v>947</v>
      </c>
      <c r="P1822" t="s">
        <v>949</v>
      </c>
      <c r="Q1822" t="str">
        <f>IF(Table4[[#This Row],[DaysLate]]="","NA",IF(Table4[[#This Row],[DaysLate]]&lt;=0,"On Time",IF(Table4[[#This Row],[DaysLate]]&lt;=30,"1-30 Days",IF(Table4[[#This Row],[DaysLate]]&lt;=60,"30-60 Days",IF(Table4[[#This Row],[DaysLate]]&lt;=90,"60-90 Days","90+ Days")))))</f>
        <v>On Time</v>
      </c>
      <c r="R1822">
        <f>IF(Table4[[#This Row],[DaysLate]]="","",IF(Table4[[#This Row],[DaysLate]]&gt;0,1,0))</f>
        <v>0</v>
      </c>
      <c r="S1822">
        <f>IF(Table4[[#This Row],[DisputedFlag]]="","",IF(Table4[[#This Row],[DisputedFlag]]="Yes",1,0))</f>
        <v>0</v>
      </c>
      <c r="T1822">
        <f>IF(Table4[[#This Row],[PaymentStatus]]="Open",1,0)</f>
        <v>0</v>
      </c>
      <c r="U1822">
        <f>IF(Table4[[#This Row],[InvoiceDate]]&lt;&gt;"",YEAR(Table4[[#This Row],[InvoiceDate]]),"")</f>
        <v>2013</v>
      </c>
    </row>
    <row r="1823" spans="1:21" x14ac:dyDescent="0.4">
      <c r="A1823" t="s">
        <v>1983</v>
      </c>
      <c r="B1823" t="s">
        <v>948</v>
      </c>
      <c r="C1823" t="s">
        <v>842</v>
      </c>
      <c r="D1823" s="1">
        <v>41522</v>
      </c>
      <c r="E1823" s="1">
        <v>41492</v>
      </c>
      <c r="F1823">
        <v>89.43</v>
      </c>
      <c r="H1823" t="s">
        <v>28</v>
      </c>
      <c r="I1823" s="1">
        <v>41522</v>
      </c>
      <c r="J1823">
        <v>5</v>
      </c>
      <c r="K1823" t="s">
        <v>837</v>
      </c>
      <c r="L1823">
        <v>818</v>
      </c>
      <c r="M1823" s="1">
        <v>41514</v>
      </c>
      <c r="N1823" t="s">
        <v>835</v>
      </c>
      <c r="O1823" t="s">
        <v>947</v>
      </c>
      <c r="P1823" t="s">
        <v>949</v>
      </c>
      <c r="Q1823" t="str">
        <f>IF(Table4[[#This Row],[DaysLate]]="","NA",IF(Table4[[#This Row],[DaysLate]]&lt;=0,"On Time",IF(Table4[[#This Row],[DaysLate]]&lt;=30,"1-30 Days",IF(Table4[[#This Row],[DaysLate]]&lt;=60,"30-60 Days",IF(Table4[[#This Row],[DaysLate]]&lt;=90,"60-90 Days","90+ Days")))))</f>
        <v>1-30 Days</v>
      </c>
      <c r="R1823">
        <f>IF(Table4[[#This Row],[DaysLate]]="","",IF(Table4[[#This Row],[DaysLate]]&gt;0,1,0))</f>
        <v>1</v>
      </c>
      <c r="S1823">
        <f>IF(Table4[[#This Row],[DisputedFlag]]="","",IF(Table4[[#This Row],[DisputedFlag]]="Yes",1,0))</f>
        <v>1</v>
      </c>
      <c r="T1823">
        <f>IF(Table4[[#This Row],[PaymentStatus]]="Open",1,0)</f>
        <v>0</v>
      </c>
      <c r="U1823">
        <f>IF(Table4[[#This Row],[InvoiceDate]]&lt;&gt;"",YEAR(Table4[[#This Row],[InvoiceDate]]),"")</f>
        <v>2013</v>
      </c>
    </row>
    <row r="1824" spans="1:21" x14ac:dyDescent="0.4">
      <c r="A1824" t="s">
        <v>1984</v>
      </c>
      <c r="B1824" t="s">
        <v>948</v>
      </c>
      <c r="C1824" t="s">
        <v>899</v>
      </c>
      <c r="D1824" s="1">
        <v>41444</v>
      </c>
      <c r="E1824" s="1">
        <v>41474</v>
      </c>
      <c r="F1824">
        <v>34.69</v>
      </c>
      <c r="H1824" t="s">
        <v>28</v>
      </c>
      <c r="I1824" s="1">
        <v>41444</v>
      </c>
      <c r="J1824">
        <v>0</v>
      </c>
      <c r="K1824" t="s">
        <v>834</v>
      </c>
      <c r="L1824">
        <v>897</v>
      </c>
      <c r="M1824" s="1">
        <v>41339</v>
      </c>
      <c r="N1824" t="s">
        <v>838</v>
      </c>
      <c r="O1824" t="s">
        <v>947</v>
      </c>
      <c r="P1824" t="s">
        <v>949</v>
      </c>
      <c r="Q1824" t="str">
        <f>IF(Table4[[#This Row],[DaysLate]]="","NA",IF(Table4[[#This Row],[DaysLate]]&lt;=0,"On Time",IF(Table4[[#This Row],[DaysLate]]&lt;=30,"1-30 Days",IF(Table4[[#This Row],[DaysLate]]&lt;=60,"30-60 Days",IF(Table4[[#This Row],[DaysLate]]&lt;=90,"60-90 Days","90+ Days")))))</f>
        <v>On Time</v>
      </c>
      <c r="R1824">
        <f>IF(Table4[[#This Row],[DaysLate]]="","",IF(Table4[[#This Row],[DaysLate]]&gt;0,1,0))</f>
        <v>0</v>
      </c>
      <c r="S1824">
        <f>IF(Table4[[#This Row],[DisputedFlag]]="","",IF(Table4[[#This Row],[DisputedFlag]]="Yes",1,0))</f>
        <v>0</v>
      </c>
      <c r="T1824">
        <f>IF(Table4[[#This Row],[PaymentStatus]]="Open",1,0)</f>
        <v>0</v>
      </c>
      <c r="U1824">
        <f>IF(Table4[[#This Row],[InvoiceDate]]&lt;&gt;"",YEAR(Table4[[#This Row],[InvoiceDate]]),"")</f>
        <v>2013</v>
      </c>
    </row>
    <row r="1825" spans="1:21" x14ac:dyDescent="0.4">
      <c r="A1825" t="s">
        <v>1985</v>
      </c>
      <c r="B1825" t="s">
        <v>948</v>
      </c>
      <c r="C1825" t="s">
        <v>917</v>
      </c>
      <c r="D1825" s="1">
        <v>41231</v>
      </c>
      <c r="E1825" s="1">
        <v>41261</v>
      </c>
      <c r="F1825">
        <v>74.55</v>
      </c>
      <c r="H1825" t="s">
        <v>28</v>
      </c>
      <c r="I1825" s="1">
        <v>41231</v>
      </c>
      <c r="J1825">
        <v>17</v>
      </c>
      <c r="K1825" t="s">
        <v>837</v>
      </c>
      <c r="L1825">
        <v>818</v>
      </c>
      <c r="M1825" s="1">
        <v>41515</v>
      </c>
      <c r="N1825" t="s">
        <v>835</v>
      </c>
      <c r="O1825" t="s">
        <v>947</v>
      </c>
      <c r="P1825" t="s">
        <v>949</v>
      </c>
      <c r="Q1825" t="str">
        <f>IF(Table4[[#This Row],[DaysLate]]="","NA",IF(Table4[[#This Row],[DaysLate]]&lt;=0,"On Time",IF(Table4[[#This Row],[DaysLate]]&lt;=30,"1-30 Days",IF(Table4[[#This Row],[DaysLate]]&lt;=60,"30-60 Days",IF(Table4[[#This Row],[DaysLate]]&lt;=90,"60-90 Days","90+ Days")))))</f>
        <v>1-30 Days</v>
      </c>
      <c r="R1825">
        <f>IF(Table4[[#This Row],[DaysLate]]="","",IF(Table4[[#This Row],[DaysLate]]&gt;0,1,0))</f>
        <v>1</v>
      </c>
      <c r="S1825">
        <f>IF(Table4[[#This Row],[DisputedFlag]]="","",IF(Table4[[#This Row],[DisputedFlag]]="Yes",1,0))</f>
        <v>1</v>
      </c>
      <c r="T1825">
        <f>IF(Table4[[#This Row],[PaymentStatus]]="Open",1,0)</f>
        <v>0</v>
      </c>
      <c r="U1825">
        <f>IF(Table4[[#This Row],[InvoiceDate]]&lt;&gt;"",YEAR(Table4[[#This Row],[InvoiceDate]]),"")</f>
        <v>2012</v>
      </c>
    </row>
    <row r="1826" spans="1:21" x14ac:dyDescent="0.4">
      <c r="A1826" t="s">
        <v>1986</v>
      </c>
      <c r="B1826" t="s">
        <v>948</v>
      </c>
      <c r="C1826" t="s">
        <v>842</v>
      </c>
      <c r="D1826" s="1">
        <v>41151</v>
      </c>
      <c r="E1826" s="1">
        <v>41181</v>
      </c>
      <c r="F1826">
        <v>67.37</v>
      </c>
      <c r="H1826" t="s">
        <v>28</v>
      </c>
      <c r="I1826" s="1">
        <v>41151</v>
      </c>
      <c r="J1826">
        <v>7</v>
      </c>
      <c r="K1826" t="s">
        <v>837</v>
      </c>
      <c r="L1826">
        <v>818</v>
      </c>
      <c r="M1826" s="1">
        <v>41514</v>
      </c>
      <c r="N1826" t="s">
        <v>835</v>
      </c>
      <c r="O1826" t="s">
        <v>947</v>
      </c>
      <c r="P1826" t="s">
        <v>949</v>
      </c>
      <c r="Q1826" t="str">
        <f>IF(Table4[[#This Row],[DaysLate]]="","NA",IF(Table4[[#This Row],[DaysLate]]&lt;=0,"On Time",IF(Table4[[#This Row],[DaysLate]]&lt;=30,"1-30 Days",IF(Table4[[#This Row],[DaysLate]]&lt;=60,"30-60 Days",IF(Table4[[#This Row],[DaysLate]]&lt;=90,"60-90 Days","90+ Days")))))</f>
        <v>1-30 Days</v>
      </c>
      <c r="R1826">
        <f>IF(Table4[[#This Row],[DaysLate]]="","",IF(Table4[[#This Row],[DaysLate]]&gt;0,1,0))</f>
        <v>1</v>
      </c>
      <c r="S1826">
        <f>IF(Table4[[#This Row],[DisputedFlag]]="","",IF(Table4[[#This Row],[DisputedFlag]]="Yes",1,0))</f>
        <v>1</v>
      </c>
      <c r="T1826">
        <f>IF(Table4[[#This Row],[PaymentStatus]]="Open",1,0)</f>
        <v>0</v>
      </c>
      <c r="U1826">
        <f>IF(Table4[[#This Row],[InvoiceDate]]&lt;&gt;"",YEAR(Table4[[#This Row],[InvoiceDate]]),"")</f>
        <v>2012</v>
      </c>
    </row>
    <row r="1827" spans="1:21" x14ac:dyDescent="0.4">
      <c r="A1827" t="s">
        <v>1987</v>
      </c>
      <c r="B1827" t="s">
        <v>948</v>
      </c>
      <c r="C1827" t="s">
        <v>853</v>
      </c>
      <c r="D1827" s="1">
        <v>41362</v>
      </c>
      <c r="E1827" s="1">
        <v>41392</v>
      </c>
      <c r="F1827">
        <v>81.209999999999994</v>
      </c>
      <c r="H1827" t="s">
        <v>28</v>
      </c>
      <c r="I1827" s="1">
        <v>41362</v>
      </c>
      <c r="J1827">
        <v>0</v>
      </c>
      <c r="K1827" t="s">
        <v>837</v>
      </c>
      <c r="L1827">
        <v>818</v>
      </c>
      <c r="M1827" s="1">
        <v>41153</v>
      </c>
      <c r="N1827" t="s">
        <v>838</v>
      </c>
      <c r="O1827" t="s">
        <v>947</v>
      </c>
      <c r="P1827" t="s">
        <v>949</v>
      </c>
      <c r="Q1827" t="str">
        <f>IF(Table4[[#This Row],[DaysLate]]="","NA",IF(Table4[[#This Row],[DaysLate]]&lt;=0,"On Time",IF(Table4[[#This Row],[DaysLate]]&lt;=30,"1-30 Days",IF(Table4[[#This Row],[DaysLate]]&lt;=60,"30-60 Days",IF(Table4[[#This Row],[DaysLate]]&lt;=90,"60-90 Days","90+ Days")))))</f>
        <v>On Time</v>
      </c>
      <c r="R1827">
        <f>IF(Table4[[#This Row],[DaysLate]]="","",IF(Table4[[#This Row],[DaysLate]]&gt;0,1,0))</f>
        <v>0</v>
      </c>
      <c r="S1827">
        <f>IF(Table4[[#This Row],[DisputedFlag]]="","",IF(Table4[[#This Row],[DisputedFlag]]="Yes",1,0))</f>
        <v>1</v>
      </c>
      <c r="T1827">
        <f>IF(Table4[[#This Row],[PaymentStatus]]="Open",1,0)</f>
        <v>0</v>
      </c>
      <c r="U1827">
        <f>IF(Table4[[#This Row],[InvoiceDate]]&lt;&gt;"",YEAR(Table4[[#This Row],[InvoiceDate]]),"")</f>
        <v>2013</v>
      </c>
    </row>
    <row r="1828" spans="1:21" x14ac:dyDescent="0.4">
      <c r="A1828" t="s">
        <v>1988</v>
      </c>
      <c r="B1828" t="s">
        <v>948</v>
      </c>
      <c r="C1828" t="s">
        <v>842</v>
      </c>
      <c r="D1828" s="1">
        <v>41383</v>
      </c>
      <c r="E1828" s="1">
        <v>41413</v>
      </c>
      <c r="F1828">
        <v>74.28</v>
      </c>
      <c r="H1828" t="s">
        <v>28</v>
      </c>
      <c r="I1828" s="1">
        <v>41383</v>
      </c>
      <c r="J1828">
        <v>10</v>
      </c>
      <c r="K1828" t="s">
        <v>837</v>
      </c>
      <c r="L1828">
        <v>818</v>
      </c>
      <c r="M1828" s="1">
        <v>41514</v>
      </c>
      <c r="N1828" t="s">
        <v>835</v>
      </c>
      <c r="O1828" t="s">
        <v>947</v>
      </c>
      <c r="P1828" t="s">
        <v>949</v>
      </c>
      <c r="Q1828" t="str">
        <f>IF(Table4[[#This Row],[DaysLate]]="","NA",IF(Table4[[#This Row],[DaysLate]]&lt;=0,"On Time",IF(Table4[[#This Row],[DaysLate]]&lt;=30,"1-30 Days",IF(Table4[[#This Row],[DaysLate]]&lt;=60,"30-60 Days",IF(Table4[[#This Row],[DaysLate]]&lt;=90,"60-90 Days","90+ Days")))))</f>
        <v>1-30 Days</v>
      </c>
      <c r="R1828">
        <f>IF(Table4[[#This Row],[DaysLate]]="","",IF(Table4[[#This Row],[DaysLate]]&gt;0,1,0))</f>
        <v>1</v>
      </c>
      <c r="S1828">
        <f>IF(Table4[[#This Row],[DisputedFlag]]="","",IF(Table4[[#This Row],[DisputedFlag]]="Yes",1,0))</f>
        <v>1</v>
      </c>
      <c r="T1828">
        <f>IF(Table4[[#This Row],[PaymentStatus]]="Open",1,0)</f>
        <v>0</v>
      </c>
      <c r="U1828">
        <f>IF(Table4[[#This Row],[InvoiceDate]]&lt;&gt;"",YEAR(Table4[[#This Row],[InvoiceDate]]),"")</f>
        <v>2013</v>
      </c>
    </row>
    <row r="1829" spans="1:21" x14ac:dyDescent="0.4">
      <c r="A1829" t="s">
        <v>1989</v>
      </c>
      <c r="B1829" t="s">
        <v>948</v>
      </c>
      <c r="C1829" t="s">
        <v>882</v>
      </c>
      <c r="D1829" s="1">
        <v>41388</v>
      </c>
      <c r="E1829" s="1">
        <v>41418</v>
      </c>
      <c r="F1829">
        <v>49.64</v>
      </c>
      <c r="H1829" t="s">
        <v>28</v>
      </c>
      <c r="I1829" s="1">
        <v>41388</v>
      </c>
      <c r="J1829">
        <v>0</v>
      </c>
      <c r="K1829" t="s">
        <v>834</v>
      </c>
      <c r="L1829">
        <v>406</v>
      </c>
      <c r="M1829" s="1">
        <v>41368</v>
      </c>
      <c r="N1829" t="s">
        <v>838</v>
      </c>
      <c r="O1829" t="s">
        <v>947</v>
      </c>
      <c r="P1829" t="s">
        <v>949</v>
      </c>
      <c r="Q1829" t="str">
        <f>IF(Table4[[#This Row],[DaysLate]]="","NA",IF(Table4[[#This Row],[DaysLate]]&lt;=0,"On Time",IF(Table4[[#This Row],[DaysLate]]&lt;=30,"1-30 Days",IF(Table4[[#This Row],[DaysLate]]&lt;=60,"30-60 Days",IF(Table4[[#This Row],[DaysLate]]&lt;=90,"60-90 Days","90+ Days")))))</f>
        <v>On Time</v>
      </c>
      <c r="R1829">
        <f>IF(Table4[[#This Row],[DaysLate]]="","",IF(Table4[[#This Row],[DaysLate]]&gt;0,1,0))</f>
        <v>0</v>
      </c>
      <c r="S1829">
        <f>IF(Table4[[#This Row],[DisputedFlag]]="","",IF(Table4[[#This Row],[DisputedFlag]]="Yes",1,0))</f>
        <v>0</v>
      </c>
      <c r="T1829">
        <f>IF(Table4[[#This Row],[PaymentStatus]]="Open",1,0)</f>
        <v>0</v>
      </c>
      <c r="U1829">
        <f>IF(Table4[[#This Row],[InvoiceDate]]&lt;&gt;"",YEAR(Table4[[#This Row],[InvoiceDate]]),"")</f>
        <v>2013</v>
      </c>
    </row>
    <row r="1830" spans="1:21" x14ac:dyDescent="0.4">
      <c r="A1830" t="s">
        <v>1990</v>
      </c>
      <c r="B1830" t="s">
        <v>948</v>
      </c>
      <c r="C1830" t="s">
        <v>888</v>
      </c>
      <c r="D1830" s="1">
        <v>41032</v>
      </c>
      <c r="E1830" s="1">
        <v>41003</v>
      </c>
      <c r="F1830">
        <v>66.66</v>
      </c>
      <c r="H1830" t="s">
        <v>28</v>
      </c>
      <c r="I1830" s="1">
        <v>41032</v>
      </c>
      <c r="J1830">
        <v>2</v>
      </c>
      <c r="K1830" t="s">
        <v>834</v>
      </c>
      <c r="L1830">
        <v>770</v>
      </c>
      <c r="M1830" s="1">
        <v>40986</v>
      </c>
      <c r="N1830" t="s">
        <v>835</v>
      </c>
      <c r="O1830" t="s">
        <v>947</v>
      </c>
      <c r="P1830" t="s">
        <v>949</v>
      </c>
      <c r="Q1830" t="str">
        <f>IF(Table4[[#This Row],[DaysLate]]="","NA",IF(Table4[[#This Row],[DaysLate]]&lt;=0,"On Time",IF(Table4[[#This Row],[DaysLate]]&lt;=30,"1-30 Days",IF(Table4[[#This Row],[DaysLate]]&lt;=60,"30-60 Days",IF(Table4[[#This Row],[DaysLate]]&lt;=90,"60-90 Days","90+ Days")))))</f>
        <v>1-30 Days</v>
      </c>
      <c r="R1830">
        <f>IF(Table4[[#This Row],[DaysLate]]="","",IF(Table4[[#This Row],[DaysLate]]&gt;0,1,0))</f>
        <v>1</v>
      </c>
      <c r="S1830">
        <f>IF(Table4[[#This Row],[DisputedFlag]]="","",IF(Table4[[#This Row],[DisputedFlag]]="Yes",1,0))</f>
        <v>0</v>
      </c>
      <c r="T1830">
        <f>IF(Table4[[#This Row],[PaymentStatus]]="Open",1,0)</f>
        <v>0</v>
      </c>
      <c r="U1830">
        <f>IF(Table4[[#This Row],[InvoiceDate]]&lt;&gt;"",YEAR(Table4[[#This Row],[InvoiceDate]]),"")</f>
        <v>2012</v>
      </c>
    </row>
    <row r="1831" spans="1:21" x14ac:dyDescent="0.4">
      <c r="A1831" t="s">
        <v>1991</v>
      </c>
      <c r="B1831" t="s">
        <v>948</v>
      </c>
      <c r="C1831" t="s">
        <v>836</v>
      </c>
      <c r="D1831" s="1">
        <v>41531</v>
      </c>
      <c r="E1831" s="1">
        <v>41561</v>
      </c>
      <c r="F1831">
        <v>69.290000000000006</v>
      </c>
      <c r="H1831" t="s">
        <v>28</v>
      </c>
      <c r="I1831" s="1">
        <v>41531</v>
      </c>
      <c r="J1831">
        <v>0</v>
      </c>
      <c r="K1831" t="s">
        <v>834</v>
      </c>
      <c r="L1831">
        <v>406</v>
      </c>
      <c r="M1831" s="1">
        <v>40971</v>
      </c>
      <c r="N1831" t="s">
        <v>838</v>
      </c>
      <c r="O1831" t="s">
        <v>947</v>
      </c>
      <c r="P1831" t="s">
        <v>949</v>
      </c>
      <c r="Q1831" t="str">
        <f>IF(Table4[[#This Row],[DaysLate]]="","NA",IF(Table4[[#This Row],[DaysLate]]&lt;=0,"On Time",IF(Table4[[#This Row],[DaysLate]]&lt;=30,"1-30 Days",IF(Table4[[#This Row],[DaysLate]]&lt;=60,"30-60 Days",IF(Table4[[#This Row],[DaysLate]]&lt;=90,"60-90 Days","90+ Days")))))</f>
        <v>On Time</v>
      </c>
      <c r="R1831">
        <f>IF(Table4[[#This Row],[DaysLate]]="","",IF(Table4[[#This Row],[DaysLate]]&gt;0,1,0))</f>
        <v>0</v>
      </c>
      <c r="S1831">
        <f>IF(Table4[[#This Row],[DisputedFlag]]="","",IF(Table4[[#This Row],[DisputedFlag]]="Yes",1,0))</f>
        <v>0</v>
      </c>
      <c r="T1831">
        <f>IF(Table4[[#This Row],[PaymentStatus]]="Open",1,0)</f>
        <v>0</v>
      </c>
      <c r="U1831">
        <f>IF(Table4[[#This Row],[InvoiceDate]]&lt;&gt;"",YEAR(Table4[[#This Row],[InvoiceDate]]),"")</f>
        <v>2013</v>
      </c>
    </row>
    <row r="1832" spans="1:21" x14ac:dyDescent="0.4">
      <c r="A1832" t="s">
        <v>1992</v>
      </c>
      <c r="B1832" t="s">
        <v>948</v>
      </c>
      <c r="C1832" t="s">
        <v>936</v>
      </c>
      <c r="D1832" s="1">
        <v>41321</v>
      </c>
      <c r="E1832" s="1">
        <v>41351</v>
      </c>
      <c r="F1832">
        <v>56.5</v>
      </c>
      <c r="H1832" t="s">
        <v>28</v>
      </c>
      <c r="I1832" s="1">
        <v>41321</v>
      </c>
      <c r="J1832">
        <v>0</v>
      </c>
      <c r="K1832" t="s">
        <v>837</v>
      </c>
      <c r="L1832">
        <v>391</v>
      </c>
      <c r="M1832" s="1">
        <v>41486</v>
      </c>
      <c r="N1832" t="s">
        <v>835</v>
      </c>
      <c r="O1832" t="s">
        <v>947</v>
      </c>
      <c r="P1832" t="s">
        <v>949</v>
      </c>
      <c r="Q1832" t="str">
        <f>IF(Table4[[#This Row],[DaysLate]]="","NA",IF(Table4[[#This Row],[DaysLate]]&lt;=0,"On Time",IF(Table4[[#This Row],[DaysLate]]&lt;=30,"1-30 Days",IF(Table4[[#This Row],[DaysLate]]&lt;=60,"30-60 Days",IF(Table4[[#This Row],[DaysLate]]&lt;=90,"60-90 Days","90+ Days")))))</f>
        <v>On Time</v>
      </c>
      <c r="R1832">
        <f>IF(Table4[[#This Row],[DaysLate]]="","",IF(Table4[[#This Row],[DaysLate]]&gt;0,1,0))</f>
        <v>0</v>
      </c>
      <c r="S1832">
        <f>IF(Table4[[#This Row],[DisputedFlag]]="","",IF(Table4[[#This Row],[DisputedFlag]]="Yes",1,0))</f>
        <v>1</v>
      </c>
      <c r="T1832">
        <f>IF(Table4[[#This Row],[PaymentStatus]]="Open",1,0)</f>
        <v>0</v>
      </c>
      <c r="U1832">
        <f>IF(Table4[[#This Row],[InvoiceDate]]&lt;&gt;"",YEAR(Table4[[#This Row],[InvoiceDate]]),"")</f>
        <v>2013</v>
      </c>
    </row>
    <row r="1833" spans="1:21" x14ac:dyDescent="0.4">
      <c r="A1833" t="s">
        <v>1993</v>
      </c>
      <c r="B1833" t="s">
        <v>948</v>
      </c>
      <c r="C1833" t="s">
        <v>935</v>
      </c>
      <c r="D1833" s="1">
        <v>41481</v>
      </c>
      <c r="E1833" s="1">
        <v>41511</v>
      </c>
      <c r="F1833">
        <v>41.19</v>
      </c>
      <c r="H1833" t="s">
        <v>28</v>
      </c>
      <c r="I1833" s="1">
        <v>41481</v>
      </c>
      <c r="J1833">
        <v>0</v>
      </c>
      <c r="K1833" t="s">
        <v>837</v>
      </c>
      <c r="L1833">
        <v>406</v>
      </c>
      <c r="M1833" s="1">
        <v>41194</v>
      </c>
      <c r="N1833" t="s">
        <v>838</v>
      </c>
      <c r="O1833" t="s">
        <v>947</v>
      </c>
      <c r="P1833" t="s">
        <v>949</v>
      </c>
      <c r="Q1833" t="str">
        <f>IF(Table4[[#This Row],[DaysLate]]="","NA",IF(Table4[[#This Row],[DaysLate]]&lt;=0,"On Time",IF(Table4[[#This Row],[DaysLate]]&lt;=30,"1-30 Days",IF(Table4[[#This Row],[DaysLate]]&lt;=60,"30-60 Days",IF(Table4[[#This Row],[DaysLate]]&lt;=90,"60-90 Days","90+ Days")))))</f>
        <v>On Time</v>
      </c>
      <c r="R1833">
        <f>IF(Table4[[#This Row],[DaysLate]]="","",IF(Table4[[#This Row],[DaysLate]]&gt;0,1,0))</f>
        <v>0</v>
      </c>
      <c r="S1833">
        <f>IF(Table4[[#This Row],[DisputedFlag]]="","",IF(Table4[[#This Row],[DisputedFlag]]="Yes",1,0))</f>
        <v>1</v>
      </c>
      <c r="T1833">
        <f>IF(Table4[[#This Row],[PaymentStatus]]="Open",1,0)</f>
        <v>0</v>
      </c>
      <c r="U1833">
        <f>IF(Table4[[#This Row],[InvoiceDate]]&lt;&gt;"",YEAR(Table4[[#This Row],[InvoiceDate]]),"")</f>
        <v>2013</v>
      </c>
    </row>
    <row r="1834" spans="1:21" x14ac:dyDescent="0.4">
      <c r="A1834" t="s">
        <v>1994</v>
      </c>
      <c r="B1834" t="s">
        <v>948</v>
      </c>
      <c r="C1834" t="s">
        <v>874</v>
      </c>
      <c r="D1834" s="1">
        <v>40987</v>
      </c>
      <c r="E1834" s="1">
        <v>41017</v>
      </c>
      <c r="F1834">
        <v>49.14</v>
      </c>
      <c r="H1834" t="s">
        <v>28</v>
      </c>
      <c r="I1834" s="1">
        <v>40987</v>
      </c>
      <c r="J1834">
        <v>0</v>
      </c>
      <c r="K1834" t="s">
        <v>834</v>
      </c>
      <c r="L1834">
        <v>391</v>
      </c>
      <c r="M1834" s="1">
        <v>41224</v>
      </c>
      <c r="N1834" t="s">
        <v>835</v>
      </c>
      <c r="O1834" t="s">
        <v>947</v>
      </c>
      <c r="P1834" t="s">
        <v>949</v>
      </c>
      <c r="Q1834" t="str">
        <f>IF(Table4[[#This Row],[DaysLate]]="","NA",IF(Table4[[#This Row],[DaysLate]]&lt;=0,"On Time",IF(Table4[[#This Row],[DaysLate]]&lt;=30,"1-30 Days",IF(Table4[[#This Row],[DaysLate]]&lt;=60,"30-60 Days",IF(Table4[[#This Row],[DaysLate]]&lt;=90,"60-90 Days","90+ Days")))))</f>
        <v>On Time</v>
      </c>
      <c r="R1834">
        <f>IF(Table4[[#This Row],[DaysLate]]="","",IF(Table4[[#This Row],[DaysLate]]&gt;0,1,0))</f>
        <v>0</v>
      </c>
      <c r="S1834">
        <f>IF(Table4[[#This Row],[DisputedFlag]]="","",IF(Table4[[#This Row],[DisputedFlag]]="Yes",1,0))</f>
        <v>0</v>
      </c>
      <c r="T1834">
        <f>IF(Table4[[#This Row],[PaymentStatus]]="Open",1,0)</f>
        <v>0</v>
      </c>
      <c r="U1834">
        <f>IF(Table4[[#This Row],[InvoiceDate]]&lt;&gt;"",YEAR(Table4[[#This Row],[InvoiceDate]]),"")</f>
        <v>2012</v>
      </c>
    </row>
    <row r="1835" spans="1:21" x14ac:dyDescent="0.4">
      <c r="A1835" t="s">
        <v>1995</v>
      </c>
      <c r="B1835" t="s">
        <v>948</v>
      </c>
      <c r="C1835" t="s">
        <v>884</v>
      </c>
      <c r="D1835" s="1">
        <v>41330</v>
      </c>
      <c r="E1835" s="1">
        <v>41360</v>
      </c>
      <c r="F1835">
        <v>88.67</v>
      </c>
      <c r="H1835" t="s">
        <v>28</v>
      </c>
      <c r="I1835" s="1">
        <v>41330</v>
      </c>
      <c r="J1835">
        <v>0</v>
      </c>
      <c r="K1835" t="s">
        <v>837</v>
      </c>
      <c r="L1835">
        <v>406</v>
      </c>
      <c r="M1835" s="1">
        <v>41145</v>
      </c>
      <c r="N1835" t="s">
        <v>838</v>
      </c>
      <c r="O1835" t="s">
        <v>947</v>
      </c>
      <c r="P1835" t="s">
        <v>949</v>
      </c>
      <c r="Q1835" t="str">
        <f>IF(Table4[[#This Row],[DaysLate]]="","NA",IF(Table4[[#This Row],[DaysLate]]&lt;=0,"On Time",IF(Table4[[#This Row],[DaysLate]]&lt;=30,"1-30 Days",IF(Table4[[#This Row],[DaysLate]]&lt;=60,"30-60 Days",IF(Table4[[#This Row],[DaysLate]]&lt;=90,"60-90 Days","90+ Days")))))</f>
        <v>On Time</v>
      </c>
      <c r="R1835">
        <f>IF(Table4[[#This Row],[DaysLate]]="","",IF(Table4[[#This Row],[DaysLate]]&gt;0,1,0))</f>
        <v>0</v>
      </c>
      <c r="S1835">
        <f>IF(Table4[[#This Row],[DisputedFlag]]="","",IF(Table4[[#This Row],[DisputedFlag]]="Yes",1,0))</f>
        <v>1</v>
      </c>
      <c r="T1835">
        <f>IF(Table4[[#This Row],[PaymentStatus]]="Open",1,0)</f>
        <v>0</v>
      </c>
      <c r="U1835">
        <f>IF(Table4[[#This Row],[InvoiceDate]]&lt;&gt;"",YEAR(Table4[[#This Row],[InvoiceDate]]),"")</f>
        <v>2013</v>
      </c>
    </row>
    <row r="1836" spans="1:21" x14ac:dyDescent="0.4">
      <c r="A1836" t="s">
        <v>1996</v>
      </c>
      <c r="B1836" t="s">
        <v>948</v>
      </c>
      <c r="C1836" t="s">
        <v>919</v>
      </c>
      <c r="D1836" s="1">
        <v>41239</v>
      </c>
      <c r="E1836" s="1">
        <v>41269</v>
      </c>
      <c r="F1836">
        <v>61.18</v>
      </c>
      <c r="H1836" t="s">
        <v>28</v>
      </c>
      <c r="I1836" s="1">
        <v>41239</v>
      </c>
      <c r="J1836">
        <v>0</v>
      </c>
      <c r="K1836" t="s">
        <v>834</v>
      </c>
      <c r="L1836">
        <v>770</v>
      </c>
      <c r="M1836" s="1">
        <v>41077</v>
      </c>
      <c r="N1836" t="s">
        <v>838</v>
      </c>
      <c r="O1836" t="s">
        <v>947</v>
      </c>
      <c r="P1836" t="s">
        <v>949</v>
      </c>
      <c r="Q1836" t="str">
        <f>IF(Table4[[#This Row],[DaysLate]]="","NA",IF(Table4[[#This Row],[DaysLate]]&lt;=0,"On Time",IF(Table4[[#This Row],[DaysLate]]&lt;=30,"1-30 Days",IF(Table4[[#This Row],[DaysLate]]&lt;=60,"30-60 Days",IF(Table4[[#This Row],[DaysLate]]&lt;=90,"60-90 Days","90+ Days")))))</f>
        <v>On Time</v>
      </c>
      <c r="R1836">
        <f>IF(Table4[[#This Row],[DaysLate]]="","",IF(Table4[[#This Row],[DaysLate]]&gt;0,1,0))</f>
        <v>0</v>
      </c>
      <c r="S1836">
        <f>IF(Table4[[#This Row],[DisputedFlag]]="","",IF(Table4[[#This Row],[DisputedFlag]]="Yes",1,0))</f>
        <v>0</v>
      </c>
      <c r="T1836">
        <f>IF(Table4[[#This Row],[PaymentStatus]]="Open",1,0)</f>
        <v>0</v>
      </c>
      <c r="U1836">
        <f>IF(Table4[[#This Row],[InvoiceDate]]&lt;&gt;"",YEAR(Table4[[#This Row],[InvoiceDate]]),"")</f>
        <v>2012</v>
      </c>
    </row>
    <row r="1837" spans="1:21" x14ac:dyDescent="0.4">
      <c r="A1837" t="s">
        <v>1997</v>
      </c>
      <c r="B1837" t="s">
        <v>948</v>
      </c>
      <c r="C1837" t="s">
        <v>910</v>
      </c>
      <c r="D1837" s="1">
        <v>41260</v>
      </c>
      <c r="E1837" s="1">
        <v>41290</v>
      </c>
      <c r="F1837">
        <v>74.41</v>
      </c>
      <c r="H1837" t="s">
        <v>28</v>
      </c>
      <c r="I1837" s="1">
        <v>41260</v>
      </c>
      <c r="J1837">
        <v>0</v>
      </c>
      <c r="K1837" t="s">
        <v>834</v>
      </c>
      <c r="L1837">
        <v>391</v>
      </c>
      <c r="M1837" s="1">
        <v>41487</v>
      </c>
      <c r="N1837" t="s">
        <v>835</v>
      </c>
      <c r="O1837" t="s">
        <v>947</v>
      </c>
      <c r="P1837" t="s">
        <v>949</v>
      </c>
      <c r="Q1837" t="str">
        <f>IF(Table4[[#This Row],[DaysLate]]="","NA",IF(Table4[[#This Row],[DaysLate]]&lt;=0,"On Time",IF(Table4[[#This Row],[DaysLate]]&lt;=30,"1-30 Days",IF(Table4[[#This Row],[DaysLate]]&lt;=60,"30-60 Days",IF(Table4[[#This Row],[DaysLate]]&lt;=90,"60-90 Days","90+ Days")))))</f>
        <v>On Time</v>
      </c>
      <c r="R1837">
        <f>IF(Table4[[#This Row],[DaysLate]]="","",IF(Table4[[#This Row],[DaysLate]]&gt;0,1,0))</f>
        <v>0</v>
      </c>
      <c r="S1837">
        <f>IF(Table4[[#This Row],[DisputedFlag]]="","",IF(Table4[[#This Row],[DisputedFlag]]="Yes",1,0))</f>
        <v>0</v>
      </c>
      <c r="T1837">
        <f>IF(Table4[[#This Row],[PaymentStatus]]="Open",1,0)</f>
        <v>0</v>
      </c>
      <c r="U1837">
        <f>IF(Table4[[#This Row],[InvoiceDate]]&lt;&gt;"",YEAR(Table4[[#This Row],[InvoiceDate]]),"")</f>
        <v>2012</v>
      </c>
    </row>
    <row r="1838" spans="1:21" x14ac:dyDescent="0.4">
      <c r="A1838" t="s">
        <v>1998</v>
      </c>
      <c r="B1838" t="s">
        <v>948</v>
      </c>
      <c r="C1838" t="s">
        <v>855</v>
      </c>
      <c r="D1838" s="1">
        <v>41615</v>
      </c>
      <c r="E1838" s="1">
        <v>41586</v>
      </c>
      <c r="F1838">
        <v>55.83</v>
      </c>
      <c r="H1838" t="s">
        <v>28</v>
      </c>
      <c r="I1838" s="1">
        <v>41615</v>
      </c>
      <c r="J1838">
        <v>0</v>
      </c>
      <c r="K1838" t="s">
        <v>834</v>
      </c>
      <c r="L1838">
        <v>406</v>
      </c>
      <c r="M1838" s="1">
        <v>41029</v>
      </c>
      <c r="N1838" t="s">
        <v>838</v>
      </c>
      <c r="O1838" t="s">
        <v>947</v>
      </c>
      <c r="P1838" t="s">
        <v>949</v>
      </c>
      <c r="Q1838" t="str">
        <f>IF(Table4[[#This Row],[DaysLate]]="","NA",IF(Table4[[#This Row],[DaysLate]]&lt;=0,"On Time",IF(Table4[[#This Row],[DaysLate]]&lt;=30,"1-30 Days",IF(Table4[[#This Row],[DaysLate]]&lt;=60,"30-60 Days",IF(Table4[[#This Row],[DaysLate]]&lt;=90,"60-90 Days","90+ Days")))))</f>
        <v>On Time</v>
      </c>
      <c r="R1838">
        <f>IF(Table4[[#This Row],[DaysLate]]="","",IF(Table4[[#This Row],[DaysLate]]&gt;0,1,0))</f>
        <v>0</v>
      </c>
      <c r="S1838">
        <f>IF(Table4[[#This Row],[DisputedFlag]]="","",IF(Table4[[#This Row],[DisputedFlag]]="Yes",1,0))</f>
        <v>0</v>
      </c>
      <c r="T1838">
        <f>IF(Table4[[#This Row],[PaymentStatus]]="Open",1,0)</f>
        <v>0</v>
      </c>
      <c r="U1838">
        <f>IF(Table4[[#This Row],[InvoiceDate]]&lt;&gt;"",YEAR(Table4[[#This Row],[InvoiceDate]]),"")</f>
        <v>2013</v>
      </c>
    </row>
    <row r="1839" spans="1:21" x14ac:dyDescent="0.4">
      <c r="A1839" t="s">
        <v>1999</v>
      </c>
      <c r="B1839" t="s">
        <v>948</v>
      </c>
      <c r="C1839" t="s">
        <v>904</v>
      </c>
      <c r="D1839" s="1">
        <v>41079</v>
      </c>
      <c r="E1839" s="1">
        <v>41109</v>
      </c>
      <c r="F1839">
        <v>16.78</v>
      </c>
      <c r="H1839" t="s">
        <v>28</v>
      </c>
      <c r="I1839" s="1">
        <v>41079</v>
      </c>
      <c r="J1839">
        <v>4</v>
      </c>
      <c r="K1839" t="s">
        <v>834</v>
      </c>
      <c r="L1839">
        <v>770</v>
      </c>
      <c r="M1839" s="1">
        <v>41521</v>
      </c>
      <c r="N1839" t="s">
        <v>835</v>
      </c>
      <c r="O1839" t="s">
        <v>947</v>
      </c>
      <c r="P1839" t="s">
        <v>949</v>
      </c>
      <c r="Q1839" t="str">
        <f>IF(Table4[[#This Row],[DaysLate]]="","NA",IF(Table4[[#This Row],[DaysLate]]&lt;=0,"On Time",IF(Table4[[#This Row],[DaysLate]]&lt;=30,"1-30 Days",IF(Table4[[#This Row],[DaysLate]]&lt;=60,"30-60 Days",IF(Table4[[#This Row],[DaysLate]]&lt;=90,"60-90 Days","90+ Days")))))</f>
        <v>1-30 Days</v>
      </c>
      <c r="R1839">
        <f>IF(Table4[[#This Row],[DaysLate]]="","",IF(Table4[[#This Row],[DaysLate]]&gt;0,1,0))</f>
        <v>1</v>
      </c>
      <c r="S1839">
        <f>IF(Table4[[#This Row],[DisputedFlag]]="","",IF(Table4[[#This Row],[DisputedFlag]]="Yes",1,0))</f>
        <v>0</v>
      </c>
      <c r="T1839">
        <f>IF(Table4[[#This Row],[PaymentStatus]]="Open",1,0)</f>
        <v>0</v>
      </c>
      <c r="U1839">
        <f>IF(Table4[[#This Row],[InvoiceDate]]&lt;&gt;"",YEAR(Table4[[#This Row],[InvoiceDate]]),"")</f>
        <v>2012</v>
      </c>
    </row>
    <row r="1840" spans="1:21" x14ac:dyDescent="0.4">
      <c r="A1840" t="s">
        <v>2000</v>
      </c>
      <c r="B1840" t="s">
        <v>948</v>
      </c>
      <c r="C1840" t="s">
        <v>847</v>
      </c>
      <c r="D1840" s="1">
        <v>41552</v>
      </c>
      <c r="E1840" s="1">
        <v>41523</v>
      </c>
      <c r="F1840">
        <v>60.1</v>
      </c>
      <c r="H1840" t="s">
        <v>28</v>
      </c>
      <c r="I1840" s="1">
        <v>41552</v>
      </c>
      <c r="J1840">
        <v>0</v>
      </c>
      <c r="K1840" t="s">
        <v>834</v>
      </c>
      <c r="L1840">
        <v>770</v>
      </c>
      <c r="M1840" s="1">
        <v>41274</v>
      </c>
      <c r="N1840" t="s">
        <v>838</v>
      </c>
      <c r="O1840" t="s">
        <v>947</v>
      </c>
      <c r="P1840" t="s">
        <v>949</v>
      </c>
      <c r="Q1840" t="str">
        <f>IF(Table4[[#This Row],[DaysLate]]="","NA",IF(Table4[[#This Row],[DaysLate]]&lt;=0,"On Time",IF(Table4[[#This Row],[DaysLate]]&lt;=30,"1-30 Days",IF(Table4[[#This Row],[DaysLate]]&lt;=60,"30-60 Days",IF(Table4[[#This Row],[DaysLate]]&lt;=90,"60-90 Days","90+ Days")))))</f>
        <v>On Time</v>
      </c>
      <c r="R1840">
        <f>IF(Table4[[#This Row],[DaysLate]]="","",IF(Table4[[#This Row],[DaysLate]]&gt;0,1,0))</f>
        <v>0</v>
      </c>
      <c r="S1840">
        <f>IF(Table4[[#This Row],[DisputedFlag]]="","",IF(Table4[[#This Row],[DisputedFlag]]="Yes",1,0))</f>
        <v>0</v>
      </c>
      <c r="T1840">
        <f>IF(Table4[[#This Row],[PaymentStatus]]="Open",1,0)</f>
        <v>0</v>
      </c>
      <c r="U1840">
        <f>IF(Table4[[#This Row],[InvoiceDate]]&lt;&gt;"",YEAR(Table4[[#This Row],[InvoiceDate]]),"")</f>
        <v>2013</v>
      </c>
    </row>
    <row r="1841" spans="1:21" x14ac:dyDescent="0.4">
      <c r="A1841" t="s">
        <v>2001</v>
      </c>
      <c r="B1841" t="s">
        <v>948</v>
      </c>
      <c r="C1841" t="s">
        <v>853</v>
      </c>
      <c r="D1841" s="1">
        <v>41034</v>
      </c>
      <c r="E1841" s="1">
        <v>41005</v>
      </c>
      <c r="F1841">
        <v>82.38</v>
      </c>
      <c r="H1841" t="s">
        <v>28</v>
      </c>
      <c r="I1841" s="1">
        <v>41034</v>
      </c>
      <c r="J1841">
        <v>4</v>
      </c>
      <c r="K1841" t="s">
        <v>837</v>
      </c>
      <c r="L1841">
        <v>818</v>
      </c>
      <c r="M1841" s="1">
        <v>41153</v>
      </c>
      <c r="N1841" t="s">
        <v>838</v>
      </c>
      <c r="O1841" t="s">
        <v>947</v>
      </c>
      <c r="P1841" t="s">
        <v>949</v>
      </c>
      <c r="Q1841" t="str">
        <f>IF(Table4[[#This Row],[DaysLate]]="","NA",IF(Table4[[#This Row],[DaysLate]]&lt;=0,"On Time",IF(Table4[[#This Row],[DaysLate]]&lt;=30,"1-30 Days",IF(Table4[[#This Row],[DaysLate]]&lt;=60,"30-60 Days",IF(Table4[[#This Row],[DaysLate]]&lt;=90,"60-90 Days","90+ Days")))))</f>
        <v>1-30 Days</v>
      </c>
      <c r="R1841">
        <f>IF(Table4[[#This Row],[DaysLate]]="","",IF(Table4[[#This Row],[DaysLate]]&gt;0,1,0))</f>
        <v>1</v>
      </c>
      <c r="S1841">
        <f>IF(Table4[[#This Row],[DisputedFlag]]="","",IF(Table4[[#This Row],[DisputedFlag]]="Yes",1,0))</f>
        <v>1</v>
      </c>
      <c r="T1841">
        <f>IF(Table4[[#This Row],[PaymentStatus]]="Open",1,0)</f>
        <v>0</v>
      </c>
      <c r="U1841">
        <f>IF(Table4[[#This Row],[InvoiceDate]]&lt;&gt;"",YEAR(Table4[[#This Row],[InvoiceDate]]),"")</f>
        <v>2012</v>
      </c>
    </row>
    <row r="1842" spans="1:21" x14ac:dyDescent="0.4">
      <c r="A1842" t="s">
        <v>2002</v>
      </c>
      <c r="B1842" t="s">
        <v>948</v>
      </c>
      <c r="C1842" t="s">
        <v>833</v>
      </c>
      <c r="D1842" s="1">
        <v>41615</v>
      </c>
      <c r="E1842" s="1">
        <v>41586</v>
      </c>
      <c r="F1842">
        <v>30.9</v>
      </c>
      <c r="H1842" t="s">
        <v>28</v>
      </c>
      <c r="I1842" s="1">
        <v>41615</v>
      </c>
      <c r="J1842">
        <v>0</v>
      </c>
      <c r="K1842" t="s">
        <v>834</v>
      </c>
      <c r="L1842">
        <v>391</v>
      </c>
      <c r="M1842" s="1">
        <v>41429</v>
      </c>
      <c r="N1842" t="s">
        <v>838</v>
      </c>
      <c r="O1842" t="s">
        <v>947</v>
      </c>
      <c r="P1842" t="s">
        <v>949</v>
      </c>
      <c r="Q1842" t="str">
        <f>IF(Table4[[#This Row],[DaysLate]]="","NA",IF(Table4[[#This Row],[DaysLate]]&lt;=0,"On Time",IF(Table4[[#This Row],[DaysLate]]&lt;=30,"1-30 Days",IF(Table4[[#This Row],[DaysLate]]&lt;=60,"30-60 Days",IF(Table4[[#This Row],[DaysLate]]&lt;=90,"60-90 Days","90+ Days")))))</f>
        <v>On Time</v>
      </c>
      <c r="R1842">
        <f>IF(Table4[[#This Row],[DaysLate]]="","",IF(Table4[[#This Row],[DaysLate]]&gt;0,1,0))</f>
        <v>0</v>
      </c>
      <c r="S1842">
        <f>IF(Table4[[#This Row],[DisputedFlag]]="","",IF(Table4[[#This Row],[DisputedFlag]]="Yes",1,0))</f>
        <v>0</v>
      </c>
      <c r="T1842">
        <f>IF(Table4[[#This Row],[PaymentStatus]]="Open",1,0)</f>
        <v>0</v>
      </c>
      <c r="U1842">
        <f>IF(Table4[[#This Row],[InvoiceDate]]&lt;&gt;"",YEAR(Table4[[#This Row],[InvoiceDate]]),"")</f>
        <v>2013</v>
      </c>
    </row>
    <row r="1843" spans="1:21" x14ac:dyDescent="0.4">
      <c r="A1843" t="s">
        <v>2003</v>
      </c>
      <c r="B1843" t="s">
        <v>948</v>
      </c>
      <c r="C1843" t="s">
        <v>880</v>
      </c>
      <c r="D1843" s="1">
        <v>41078</v>
      </c>
      <c r="E1843" s="1">
        <v>41108</v>
      </c>
      <c r="F1843">
        <v>49.39</v>
      </c>
      <c r="H1843" t="s">
        <v>28</v>
      </c>
      <c r="I1843" s="1">
        <v>41078</v>
      </c>
      <c r="J1843">
        <v>0</v>
      </c>
      <c r="K1843" t="s">
        <v>834</v>
      </c>
      <c r="L1843">
        <v>897</v>
      </c>
      <c r="M1843" s="1">
        <v>41208</v>
      </c>
      <c r="N1843" t="s">
        <v>835</v>
      </c>
      <c r="O1843" t="s">
        <v>947</v>
      </c>
      <c r="P1843" t="s">
        <v>949</v>
      </c>
      <c r="Q1843" t="str">
        <f>IF(Table4[[#This Row],[DaysLate]]="","NA",IF(Table4[[#This Row],[DaysLate]]&lt;=0,"On Time",IF(Table4[[#This Row],[DaysLate]]&lt;=30,"1-30 Days",IF(Table4[[#This Row],[DaysLate]]&lt;=60,"30-60 Days",IF(Table4[[#This Row],[DaysLate]]&lt;=90,"60-90 Days","90+ Days")))))</f>
        <v>On Time</v>
      </c>
      <c r="R1843">
        <f>IF(Table4[[#This Row],[DaysLate]]="","",IF(Table4[[#This Row],[DaysLate]]&gt;0,1,0))</f>
        <v>0</v>
      </c>
      <c r="S1843">
        <f>IF(Table4[[#This Row],[DisputedFlag]]="","",IF(Table4[[#This Row],[DisputedFlag]]="Yes",1,0))</f>
        <v>0</v>
      </c>
      <c r="T1843">
        <f>IF(Table4[[#This Row],[PaymentStatus]]="Open",1,0)</f>
        <v>0</v>
      </c>
      <c r="U1843">
        <f>IF(Table4[[#This Row],[InvoiceDate]]&lt;&gt;"",YEAR(Table4[[#This Row],[InvoiceDate]]),"")</f>
        <v>2012</v>
      </c>
    </row>
    <row r="1844" spans="1:21" x14ac:dyDescent="0.4">
      <c r="A1844" t="s">
        <v>2004</v>
      </c>
      <c r="B1844" t="s">
        <v>948</v>
      </c>
      <c r="C1844" t="s">
        <v>897</v>
      </c>
      <c r="D1844" s="1">
        <v>41254</v>
      </c>
      <c r="E1844" s="1">
        <v>41255</v>
      </c>
      <c r="F1844">
        <v>64.819999999999993</v>
      </c>
      <c r="H1844" t="s">
        <v>28</v>
      </c>
      <c r="I1844" s="1">
        <v>41254</v>
      </c>
      <c r="J1844">
        <v>0</v>
      </c>
      <c r="K1844" t="s">
        <v>834</v>
      </c>
      <c r="L1844">
        <v>770</v>
      </c>
      <c r="M1844" s="1">
        <v>41121</v>
      </c>
      <c r="N1844" t="s">
        <v>838</v>
      </c>
      <c r="O1844" t="s">
        <v>947</v>
      </c>
      <c r="P1844" t="s">
        <v>949</v>
      </c>
      <c r="Q1844" t="str">
        <f>IF(Table4[[#This Row],[DaysLate]]="","NA",IF(Table4[[#This Row],[DaysLate]]&lt;=0,"On Time",IF(Table4[[#This Row],[DaysLate]]&lt;=30,"1-30 Days",IF(Table4[[#This Row],[DaysLate]]&lt;=60,"30-60 Days",IF(Table4[[#This Row],[DaysLate]]&lt;=90,"60-90 Days","90+ Days")))))</f>
        <v>On Time</v>
      </c>
      <c r="R1844">
        <f>IF(Table4[[#This Row],[DaysLate]]="","",IF(Table4[[#This Row],[DaysLate]]&gt;0,1,0))</f>
        <v>0</v>
      </c>
      <c r="S1844">
        <f>IF(Table4[[#This Row],[DisputedFlag]]="","",IF(Table4[[#This Row],[DisputedFlag]]="Yes",1,0))</f>
        <v>0</v>
      </c>
      <c r="T1844">
        <f>IF(Table4[[#This Row],[PaymentStatus]]="Open",1,0)</f>
        <v>0</v>
      </c>
      <c r="U1844">
        <f>IF(Table4[[#This Row],[InvoiceDate]]&lt;&gt;"",YEAR(Table4[[#This Row],[InvoiceDate]]),"")</f>
        <v>2012</v>
      </c>
    </row>
    <row r="1845" spans="1:21" x14ac:dyDescent="0.4">
      <c r="A1845" t="s">
        <v>2005</v>
      </c>
      <c r="B1845" t="s">
        <v>948</v>
      </c>
      <c r="C1845" t="s">
        <v>909</v>
      </c>
      <c r="D1845" s="1">
        <v>40942</v>
      </c>
      <c r="E1845" s="1">
        <v>40912</v>
      </c>
      <c r="F1845">
        <v>26.37</v>
      </c>
      <c r="H1845" t="s">
        <v>28</v>
      </c>
      <c r="I1845" s="1">
        <v>40942</v>
      </c>
      <c r="J1845">
        <v>0</v>
      </c>
      <c r="K1845" t="s">
        <v>834</v>
      </c>
      <c r="L1845">
        <v>897</v>
      </c>
      <c r="M1845" s="1">
        <v>41493</v>
      </c>
      <c r="N1845" t="s">
        <v>835</v>
      </c>
      <c r="O1845" t="s">
        <v>947</v>
      </c>
      <c r="P1845" t="s">
        <v>949</v>
      </c>
      <c r="Q1845" t="str">
        <f>IF(Table4[[#This Row],[DaysLate]]="","NA",IF(Table4[[#This Row],[DaysLate]]&lt;=0,"On Time",IF(Table4[[#This Row],[DaysLate]]&lt;=30,"1-30 Days",IF(Table4[[#This Row],[DaysLate]]&lt;=60,"30-60 Days",IF(Table4[[#This Row],[DaysLate]]&lt;=90,"60-90 Days","90+ Days")))))</f>
        <v>On Time</v>
      </c>
      <c r="R1845">
        <f>IF(Table4[[#This Row],[DaysLate]]="","",IF(Table4[[#This Row],[DaysLate]]&gt;0,1,0))</f>
        <v>0</v>
      </c>
      <c r="S1845">
        <f>IF(Table4[[#This Row],[DisputedFlag]]="","",IF(Table4[[#This Row],[DisputedFlag]]="Yes",1,0))</f>
        <v>0</v>
      </c>
      <c r="T1845">
        <f>IF(Table4[[#This Row],[PaymentStatus]]="Open",1,0)</f>
        <v>0</v>
      </c>
      <c r="U1845">
        <f>IF(Table4[[#This Row],[InvoiceDate]]&lt;&gt;"",YEAR(Table4[[#This Row],[InvoiceDate]]),"")</f>
        <v>2012</v>
      </c>
    </row>
    <row r="1846" spans="1:21" x14ac:dyDescent="0.4">
      <c r="A1846" t="s">
        <v>2006</v>
      </c>
      <c r="B1846" t="s">
        <v>948</v>
      </c>
      <c r="C1846" t="s">
        <v>857</v>
      </c>
      <c r="D1846" s="1">
        <v>41606</v>
      </c>
      <c r="E1846" s="1">
        <v>41636</v>
      </c>
      <c r="F1846">
        <v>30.81</v>
      </c>
      <c r="H1846" t="s">
        <v>28</v>
      </c>
      <c r="I1846" s="1">
        <v>41606</v>
      </c>
      <c r="J1846">
        <v>0</v>
      </c>
      <c r="K1846" t="s">
        <v>834</v>
      </c>
      <c r="L1846">
        <v>818</v>
      </c>
      <c r="M1846" s="1">
        <v>41283</v>
      </c>
      <c r="N1846" t="s">
        <v>838</v>
      </c>
      <c r="O1846" t="s">
        <v>947</v>
      </c>
      <c r="P1846" t="s">
        <v>949</v>
      </c>
      <c r="Q1846" t="str">
        <f>IF(Table4[[#This Row],[DaysLate]]="","NA",IF(Table4[[#This Row],[DaysLate]]&lt;=0,"On Time",IF(Table4[[#This Row],[DaysLate]]&lt;=30,"1-30 Days",IF(Table4[[#This Row],[DaysLate]]&lt;=60,"30-60 Days",IF(Table4[[#This Row],[DaysLate]]&lt;=90,"60-90 Days","90+ Days")))))</f>
        <v>On Time</v>
      </c>
      <c r="R1846">
        <f>IF(Table4[[#This Row],[DaysLate]]="","",IF(Table4[[#This Row],[DaysLate]]&gt;0,1,0))</f>
        <v>0</v>
      </c>
      <c r="S1846">
        <f>IF(Table4[[#This Row],[DisputedFlag]]="","",IF(Table4[[#This Row],[DisputedFlag]]="Yes",1,0))</f>
        <v>0</v>
      </c>
      <c r="T1846">
        <f>IF(Table4[[#This Row],[PaymentStatus]]="Open",1,0)</f>
        <v>0</v>
      </c>
      <c r="U1846">
        <f>IF(Table4[[#This Row],[InvoiceDate]]&lt;&gt;"",YEAR(Table4[[#This Row],[InvoiceDate]]),"")</f>
        <v>2013</v>
      </c>
    </row>
    <row r="1847" spans="1:21" x14ac:dyDescent="0.4">
      <c r="A1847" t="s">
        <v>2007</v>
      </c>
      <c r="B1847" t="s">
        <v>948</v>
      </c>
      <c r="C1847" t="s">
        <v>872</v>
      </c>
      <c r="D1847" s="1">
        <v>41578</v>
      </c>
      <c r="E1847" s="1">
        <v>41608</v>
      </c>
      <c r="F1847">
        <v>87.67</v>
      </c>
      <c r="H1847" t="s">
        <v>28</v>
      </c>
      <c r="I1847" s="1">
        <v>41578</v>
      </c>
      <c r="J1847">
        <v>5</v>
      </c>
      <c r="K1847" t="s">
        <v>837</v>
      </c>
      <c r="L1847">
        <v>818</v>
      </c>
      <c r="M1847" s="1">
        <v>41193</v>
      </c>
      <c r="N1847" t="s">
        <v>838</v>
      </c>
      <c r="O1847" t="s">
        <v>947</v>
      </c>
      <c r="P1847" t="s">
        <v>949</v>
      </c>
      <c r="Q1847" t="str">
        <f>IF(Table4[[#This Row],[DaysLate]]="","NA",IF(Table4[[#This Row],[DaysLate]]&lt;=0,"On Time",IF(Table4[[#This Row],[DaysLate]]&lt;=30,"1-30 Days",IF(Table4[[#This Row],[DaysLate]]&lt;=60,"30-60 Days",IF(Table4[[#This Row],[DaysLate]]&lt;=90,"60-90 Days","90+ Days")))))</f>
        <v>1-30 Days</v>
      </c>
      <c r="R1847">
        <f>IF(Table4[[#This Row],[DaysLate]]="","",IF(Table4[[#This Row],[DaysLate]]&gt;0,1,0))</f>
        <v>1</v>
      </c>
      <c r="S1847">
        <f>IF(Table4[[#This Row],[DisputedFlag]]="","",IF(Table4[[#This Row],[DisputedFlag]]="Yes",1,0))</f>
        <v>1</v>
      </c>
      <c r="T1847">
        <f>IF(Table4[[#This Row],[PaymentStatus]]="Open",1,0)</f>
        <v>0</v>
      </c>
      <c r="U1847">
        <f>IF(Table4[[#This Row],[InvoiceDate]]&lt;&gt;"",YEAR(Table4[[#This Row],[InvoiceDate]]),"")</f>
        <v>2013</v>
      </c>
    </row>
    <row r="1848" spans="1:21" x14ac:dyDescent="0.4">
      <c r="A1848" t="s">
        <v>2008</v>
      </c>
      <c r="B1848" t="s">
        <v>948</v>
      </c>
      <c r="C1848" t="s">
        <v>852</v>
      </c>
      <c r="D1848" s="1">
        <v>41222</v>
      </c>
      <c r="E1848" s="1">
        <v>41223</v>
      </c>
      <c r="F1848">
        <v>74.180000000000007</v>
      </c>
      <c r="H1848" t="s">
        <v>28</v>
      </c>
      <c r="I1848" s="1">
        <v>41222</v>
      </c>
      <c r="J1848">
        <v>0</v>
      </c>
      <c r="K1848" t="s">
        <v>834</v>
      </c>
      <c r="L1848">
        <v>391</v>
      </c>
      <c r="M1848" s="1">
        <v>41352</v>
      </c>
      <c r="N1848" t="s">
        <v>835</v>
      </c>
      <c r="O1848" t="s">
        <v>947</v>
      </c>
      <c r="P1848" t="s">
        <v>949</v>
      </c>
      <c r="Q1848" t="str">
        <f>IF(Table4[[#This Row],[DaysLate]]="","NA",IF(Table4[[#This Row],[DaysLate]]&lt;=0,"On Time",IF(Table4[[#This Row],[DaysLate]]&lt;=30,"1-30 Days",IF(Table4[[#This Row],[DaysLate]]&lt;=60,"30-60 Days",IF(Table4[[#This Row],[DaysLate]]&lt;=90,"60-90 Days","90+ Days")))))</f>
        <v>On Time</v>
      </c>
      <c r="R1848">
        <f>IF(Table4[[#This Row],[DaysLate]]="","",IF(Table4[[#This Row],[DaysLate]]&gt;0,1,0))</f>
        <v>0</v>
      </c>
      <c r="S1848">
        <f>IF(Table4[[#This Row],[DisputedFlag]]="","",IF(Table4[[#This Row],[DisputedFlag]]="Yes",1,0))</f>
        <v>0</v>
      </c>
      <c r="T1848">
        <f>IF(Table4[[#This Row],[PaymentStatus]]="Open",1,0)</f>
        <v>0</v>
      </c>
      <c r="U1848">
        <f>IF(Table4[[#This Row],[InvoiceDate]]&lt;&gt;"",YEAR(Table4[[#This Row],[InvoiceDate]]),"")</f>
        <v>2012</v>
      </c>
    </row>
    <row r="1849" spans="1:21" x14ac:dyDescent="0.4">
      <c r="A1849" t="s">
        <v>2009</v>
      </c>
      <c r="B1849" t="s">
        <v>948</v>
      </c>
      <c r="C1849" t="s">
        <v>924</v>
      </c>
      <c r="D1849" s="1">
        <v>41460</v>
      </c>
      <c r="E1849" s="1">
        <v>41431</v>
      </c>
      <c r="F1849">
        <v>59.78</v>
      </c>
      <c r="H1849" t="s">
        <v>28</v>
      </c>
      <c r="I1849" s="1">
        <v>41460</v>
      </c>
      <c r="J1849">
        <v>0</v>
      </c>
      <c r="K1849" t="s">
        <v>834</v>
      </c>
      <c r="L1849">
        <v>406</v>
      </c>
      <c r="M1849" s="1">
        <v>41022</v>
      </c>
      <c r="N1849" t="s">
        <v>838</v>
      </c>
      <c r="O1849" t="s">
        <v>947</v>
      </c>
      <c r="P1849" t="s">
        <v>949</v>
      </c>
      <c r="Q1849" t="str">
        <f>IF(Table4[[#This Row],[DaysLate]]="","NA",IF(Table4[[#This Row],[DaysLate]]&lt;=0,"On Time",IF(Table4[[#This Row],[DaysLate]]&lt;=30,"1-30 Days",IF(Table4[[#This Row],[DaysLate]]&lt;=60,"30-60 Days",IF(Table4[[#This Row],[DaysLate]]&lt;=90,"60-90 Days","90+ Days")))))</f>
        <v>On Time</v>
      </c>
      <c r="R1849">
        <f>IF(Table4[[#This Row],[DaysLate]]="","",IF(Table4[[#This Row],[DaysLate]]&gt;0,1,0))</f>
        <v>0</v>
      </c>
      <c r="S1849">
        <f>IF(Table4[[#This Row],[DisputedFlag]]="","",IF(Table4[[#This Row],[DisputedFlag]]="Yes",1,0))</f>
        <v>0</v>
      </c>
      <c r="T1849">
        <f>IF(Table4[[#This Row],[PaymentStatus]]="Open",1,0)</f>
        <v>0</v>
      </c>
      <c r="U1849">
        <f>IF(Table4[[#This Row],[InvoiceDate]]&lt;&gt;"",YEAR(Table4[[#This Row],[InvoiceDate]]),"")</f>
        <v>2013</v>
      </c>
    </row>
    <row r="1850" spans="1:21" x14ac:dyDescent="0.4">
      <c r="A1850" t="s">
        <v>2010</v>
      </c>
      <c r="B1850" t="s">
        <v>948</v>
      </c>
      <c r="C1850" t="s">
        <v>850</v>
      </c>
      <c r="D1850" s="1">
        <v>41485</v>
      </c>
      <c r="E1850" s="1">
        <v>41515</v>
      </c>
      <c r="F1850">
        <v>41.64</v>
      </c>
      <c r="H1850" t="s">
        <v>28</v>
      </c>
      <c r="I1850" s="1">
        <v>41485</v>
      </c>
      <c r="J1850">
        <v>0</v>
      </c>
      <c r="K1850" t="s">
        <v>834</v>
      </c>
      <c r="L1850">
        <v>406</v>
      </c>
      <c r="M1850" s="1">
        <v>41401</v>
      </c>
      <c r="N1850" t="s">
        <v>838</v>
      </c>
      <c r="O1850" t="s">
        <v>947</v>
      </c>
      <c r="P1850" t="s">
        <v>949</v>
      </c>
      <c r="Q1850" t="str">
        <f>IF(Table4[[#This Row],[DaysLate]]="","NA",IF(Table4[[#This Row],[DaysLate]]&lt;=0,"On Time",IF(Table4[[#This Row],[DaysLate]]&lt;=30,"1-30 Days",IF(Table4[[#This Row],[DaysLate]]&lt;=60,"30-60 Days",IF(Table4[[#This Row],[DaysLate]]&lt;=90,"60-90 Days","90+ Days")))))</f>
        <v>On Time</v>
      </c>
      <c r="R1850">
        <f>IF(Table4[[#This Row],[DaysLate]]="","",IF(Table4[[#This Row],[DaysLate]]&gt;0,1,0))</f>
        <v>0</v>
      </c>
      <c r="S1850">
        <f>IF(Table4[[#This Row],[DisputedFlag]]="","",IF(Table4[[#This Row],[DisputedFlag]]="Yes",1,0))</f>
        <v>0</v>
      </c>
      <c r="T1850">
        <f>IF(Table4[[#This Row],[PaymentStatus]]="Open",1,0)</f>
        <v>0</v>
      </c>
      <c r="U1850">
        <f>IF(Table4[[#This Row],[InvoiceDate]]&lt;&gt;"",YEAR(Table4[[#This Row],[InvoiceDate]]),"")</f>
        <v>2013</v>
      </c>
    </row>
    <row r="1851" spans="1:21" x14ac:dyDescent="0.4">
      <c r="A1851" t="s">
        <v>2011</v>
      </c>
      <c r="B1851" t="s">
        <v>948</v>
      </c>
      <c r="C1851" t="s">
        <v>841</v>
      </c>
      <c r="D1851" s="1">
        <v>41050</v>
      </c>
      <c r="E1851" s="1">
        <v>41080</v>
      </c>
      <c r="F1851">
        <v>58.64</v>
      </c>
      <c r="H1851" t="s">
        <v>28</v>
      </c>
      <c r="I1851" s="1">
        <v>41050</v>
      </c>
      <c r="J1851">
        <v>6</v>
      </c>
      <c r="K1851" t="s">
        <v>834</v>
      </c>
      <c r="L1851">
        <v>818</v>
      </c>
      <c r="M1851" s="1">
        <v>41239</v>
      </c>
      <c r="N1851" t="s">
        <v>835</v>
      </c>
      <c r="O1851" t="s">
        <v>947</v>
      </c>
      <c r="P1851" t="s">
        <v>949</v>
      </c>
      <c r="Q1851" t="str">
        <f>IF(Table4[[#This Row],[DaysLate]]="","NA",IF(Table4[[#This Row],[DaysLate]]&lt;=0,"On Time",IF(Table4[[#This Row],[DaysLate]]&lt;=30,"1-30 Days",IF(Table4[[#This Row],[DaysLate]]&lt;=60,"30-60 Days",IF(Table4[[#This Row],[DaysLate]]&lt;=90,"60-90 Days","90+ Days")))))</f>
        <v>1-30 Days</v>
      </c>
      <c r="R1851">
        <f>IF(Table4[[#This Row],[DaysLate]]="","",IF(Table4[[#This Row],[DaysLate]]&gt;0,1,0))</f>
        <v>1</v>
      </c>
      <c r="S1851">
        <f>IF(Table4[[#This Row],[DisputedFlag]]="","",IF(Table4[[#This Row],[DisputedFlag]]="Yes",1,0))</f>
        <v>0</v>
      </c>
      <c r="T1851">
        <f>IF(Table4[[#This Row],[PaymentStatus]]="Open",1,0)</f>
        <v>0</v>
      </c>
      <c r="U1851">
        <f>IF(Table4[[#This Row],[InvoiceDate]]&lt;&gt;"",YEAR(Table4[[#This Row],[InvoiceDate]]),"")</f>
        <v>2012</v>
      </c>
    </row>
    <row r="1852" spans="1:21" x14ac:dyDescent="0.4">
      <c r="A1852" t="s">
        <v>2012</v>
      </c>
      <c r="B1852" t="s">
        <v>948</v>
      </c>
      <c r="C1852" t="s">
        <v>902</v>
      </c>
      <c r="D1852" s="1">
        <v>40942</v>
      </c>
      <c r="E1852" s="1">
        <v>40912</v>
      </c>
      <c r="F1852">
        <v>69.13</v>
      </c>
      <c r="H1852" t="s">
        <v>28</v>
      </c>
      <c r="I1852" s="1">
        <v>40942</v>
      </c>
      <c r="J1852">
        <v>0</v>
      </c>
      <c r="K1852" t="s">
        <v>834</v>
      </c>
      <c r="L1852">
        <v>406</v>
      </c>
      <c r="M1852" s="1">
        <v>41005</v>
      </c>
      <c r="N1852" t="s">
        <v>835</v>
      </c>
      <c r="O1852" t="s">
        <v>947</v>
      </c>
      <c r="P1852" t="s">
        <v>949</v>
      </c>
      <c r="Q1852" t="str">
        <f>IF(Table4[[#This Row],[DaysLate]]="","NA",IF(Table4[[#This Row],[DaysLate]]&lt;=0,"On Time",IF(Table4[[#This Row],[DaysLate]]&lt;=30,"1-30 Days",IF(Table4[[#This Row],[DaysLate]]&lt;=60,"30-60 Days",IF(Table4[[#This Row],[DaysLate]]&lt;=90,"60-90 Days","90+ Days")))))</f>
        <v>On Time</v>
      </c>
      <c r="R1852">
        <f>IF(Table4[[#This Row],[DaysLate]]="","",IF(Table4[[#This Row],[DaysLate]]&gt;0,1,0))</f>
        <v>0</v>
      </c>
      <c r="S1852">
        <f>IF(Table4[[#This Row],[DisputedFlag]]="","",IF(Table4[[#This Row],[DisputedFlag]]="Yes",1,0))</f>
        <v>0</v>
      </c>
      <c r="T1852">
        <f>IF(Table4[[#This Row],[PaymentStatus]]="Open",1,0)</f>
        <v>0</v>
      </c>
      <c r="U1852">
        <f>IF(Table4[[#This Row],[InvoiceDate]]&lt;&gt;"",YEAR(Table4[[#This Row],[InvoiceDate]]),"")</f>
        <v>2012</v>
      </c>
    </row>
    <row r="1853" spans="1:21" x14ac:dyDescent="0.4">
      <c r="A1853" t="s">
        <v>2013</v>
      </c>
      <c r="B1853" t="s">
        <v>948</v>
      </c>
      <c r="C1853" t="s">
        <v>860</v>
      </c>
      <c r="D1853" s="1">
        <v>41057</v>
      </c>
      <c r="E1853" s="1">
        <v>41087</v>
      </c>
      <c r="F1853">
        <v>35.32</v>
      </c>
      <c r="H1853" t="s">
        <v>28</v>
      </c>
      <c r="I1853" s="1">
        <v>41057</v>
      </c>
      <c r="J1853">
        <v>0</v>
      </c>
      <c r="K1853" t="s">
        <v>834</v>
      </c>
      <c r="L1853">
        <v>818</v>
      </c>
      <c r="M1853" s="1">
        <v>40960</v>
      </c>
      <c r="N1853" t="s">
        <v>838</v>
      </c>
      <c r="O1853" t="s">
        <v>947</v>
      </c>
      <c r="P1853" t="s">
        <v>949</v>
      </c>
      <c r="Q1853" t="str">
        <f>IF(Table4[[#This Row],[DaysLate]]="","NA",IF(Table4[[#This Row],[DaysLate]]&lt;=0,"On Time",IF(Table4[[#This Row],[DaysLate]]&lt;=30,"1-30 Days",IF(Table4[[#This Row],[DaysLate]]&lt;=60,"30-60 Days",IF(Table4[[#This Row],[DaysLate]]&lt;=90,"60-90 Days","90+ Days")))))</f>
        <v>On Time</v>
      </c>
      <c r="R1853">
        <f>IF(Table4[[#This Row],[DaysLate]]="","",IF(Table4[[#This Row],[DaysLate]]&gt;0,1,0))</f>
        <v>0</v>
      </c>
      <c r="S1853">
        <f>IF(Table4[[#This Row],[DisputedFlag]]="","",IF(Table4[[#This Row],[DisputedFlag]]="Yes",1,0))</f>
        <v>0</v>
      </c>
      <c r="T1853">
        <f>IF(Table4[[#This Row],[PaymentStatus]]="Open",1,0)</f>
        <v>0</v>
      </c>
      <c r="U1853">
        <f>IF(Table4[[#This Row],[InvoiceDate]]&lt;&gt;"",YEAR(Table4[[#This Row],[InvoiceDate]]),"")</f>
        <v>2012</v>
      </c>
    </row>
    <row r="1854" spans="1:21" x14ac:dyDescent="0.4">
      <c r="A1854" t="s">
        <v>2014</v>
      </c>
      <c r="B1854" t="s">
        <v>948</v>
      </c>
      <c r="C1854" t="s">
        <v>856</v>
      </c>
      <c r="D1854" s="1">
        <v>41399</v>
      </c>
      <c r="E1854" s="1">
        <v>41370</v>
      </c>
      <c r="F1854">
        <v>81.23</v>
      </c>
      <c r="H1854" t="s">
        <v>28</v>
      </c>
      <c r="I1854" s="1">
        <v>41399</v>
      </c>
      <c r="J1854">
        <v>16</v>
      </c>
      <c r="K1854" t="s">
        <v>834</v>
      </c>
      <c r="L1854">
        <v>770</v>
      </c>
      <c r="M1854" s="1">
        <v>41062</v>
      </c>
      <c r="N1854" t="s">
        <v>838</v>
      </c>
      <c r="O1854" t="s">
        <v>947</v>
      </c>
      <c r="P1854" t="s">
        <v>949</v>
      </c>
      <c r="Q1854" t="str">
        <f>IF(Table4[[#This Row],[DaysLate]]="","NA",IF(Table4[[#This Row],[DaysLate]]&lt;=0,"On Time",IF(Table4[[#This Row],[DaysLate]]&lt;=30,"1-30 Days",IF(Table4[[#This Row],[DaysLate]]&lt;=60,"30-60 Days",IF(Table4[[#This Row],[DaysLate]]&lt;=90,"60-90 Days","90+ Days")))))</f>
        <v>1-30 Days</v>
      </c>
      <c r="R1854">
        <f>IF(Table4[[#This Row],[DaysLate]]="","",IF(Table4[[#This Row],[DaysLate]]&gt;0,1,0))</f>
        <v>1</v>
      </c>
      <c r="S1854">
        <f>IF(Table4[[#This Row],[DisputedFlag]]="","",IF(Table4[[#This Row],[DisputedFlag]]="Yes",1,0))</f>
        <v>0</v>
      </c>
      <c r="T1854">
        <f>IF(Table4[[#This Row],[PaymentStatus]]="Open",1,0)</f>
        <v>0</v>
      </c>
      <c r="U1854">
        <f>IF(Table4[[#This Row],[InvoiceDate]]&lt;&gt;"",YEAR(Table4[[#This Row],[InvoiceDate]]),"")</f>
        <v>2013</v>
      </c>
    </row>
    <row r="1855" spans="1:21" x14ac:dyDescent="0.4">
      <c r="A1855" t="s">
        <v>2015</v>
      </c>
      <c r="B1855" t="s">
        <v>948</v>
      </c>
      <c r="C1855" t="s">
        <v>892</v>
      </c>
      <c r="D1855" s="1">
        <v>41294</v>
      </c>
      <c r="E1855" s="1">
        <v>41324</v>
      </c>
      <c r="F1855">
        <v>56.86</v>
      </c>
      <c r="H1855" t="s">
        <v>28</v>
      </c>
      <c r="I1855" s="1">
        <v>41294</v>
      </c>
      <c r="J1855">
        <v>6</v>
      </c>
      <c r="K1855" t="s">
        <v>837</v>
      </c>
      <c r="L1855">
        <v>770</v>
      </c>
      <c r="M1855" s="1">
        <v>41037</v>
      </c>
      <c r="N1855" t="s">
        <v>838</v>
      </c>
      <c r="O1855" t="s">
        <v>947</v>
      </c>
      <c r="P1855" t="s">
        <v>949</v>
      </c>
      <c r="Q1855" t="str">
        <f>IF(Table4[[#This Row],[DaysLate]]="","NA",IF(Table4[[#This Row],[DaysLate]]&lt;=0,"On Time",IF(Table4[[#This Row],[DaysLate]]&lt;=30,"1-30 Days",IF(Table4[[#This Row],[DaysLate]]&lt;=60,"30-60 Days",IF(Table4[[#This Row],[DaysLate]]&lt;=90,"60-90 Days","90+ Days")))))</f>
        <v>1-30 Days</v>
      </c>
      <c r="R1855">
        <f>IF(Table4[[#This Row],[DaysLate]]="","",IF(Table4[[#This Row],[DaysLate]]&gt;0,1,0))</f>
        <v>1</v>
      </c>
      <c r="S1855">
        <f>IF(Table4[[#This Row],[DisputedFlag]]="","",IF(Table4[[#This Row],[DisputedFlag]]="Yes",1,0))</f>
        <v>1</v>
      </c>
      <c r="T1855">
        <f>IF(Table4[[#This Row],[PaymentStatus]]="Open",1,0)</f>
        <v>0</v>
      </c>
      <c r="U1855">
        <f>IF(Table4[[#This Row],[InvoiceDate]]&lt;&gt;"",YEAR(Table4[[#This Row],[InvoiceDate]]),"")</f>
        <v>2013</v>
      </c>
    </row>
    <row r="1856" spans="1:21" x14ac:dyDescent="0.4">
      <c r="A1856" t="s">
        <v>2016</v>
      </c>
      <c r="B1856" t="s">
        <v>948</v>
      </c>
      <c r="C1856" t="s">
        <v>927</v>
      </c>
      <c r="D1856" s="1">
        <v>40991</v>
      </c>
      <c r="E1856" s="1">
        <v>41021</v>
      </c>
      <c r="F1856">
        <v>18.09</v>
      </c>
      <c r="H1856" t="s">
        <v>28</v>
      </c>
      <c r="I1856" s="1">
        <v>40991</v>
      </c>
      <c r="J1856">
        <v>0</v>
      </c>
      <c r="K1856" t="s">
        <v>834</v>
      </c>
      <c r="L1856">
        <v>897</v>
      </c>
      <c r="M1856" s="1">
        <v>41603</v>
      </c>
      <c r="N1856" t="s">
        <v>835</v>
      </c>
      <c r="O1856" t="s">
        <v>947</v>
      </c>
      <c r="P1856" t="s">
        <v>949</v>
      </c>
      <c r="Q1856" t="str">
        <f>IF(Table4[[#This Row],[DaysLate]]="","NA",IF(Table4[[#This Row],[DaysLate]]&lt;=0,"On Time",IF(Table4[[#This Row],[DaysLate]]&lt;=30,"1-30 Days",IF(Table4[[#This Row],[DaysLate]]&lt;=60,"30-60 Days",IF(Table4[[#This Row],[DaysLate]]&lt;=90,"60-90 Days","90+ Days")))))</f>
        <v>On Time</v>
      </c>
      <c r="R1856">
        <f>IF(Table4[[#This Row],[DaysLate]]="","",IF(Table4[[#This Row],[DaysLate]]&gt;0,1,0))</f>
        <v>0</v>
      </c>
      <c r="S1856">
        <f>IF(Table4[[#This Row],[DisputedFlag]]="","",IF(Table4[[#This Row],[DisputedFlag]]="Yes",1,0))</f>
        <v>0</v>
      </c>
      <c r="T1856">
        <f>IF(Table4[[#This Row],[PaymentStatus]]="Open",1,0)</f>
        <v>0</v>
      </c>
      <c r="U1856">
        <f>IF(Table4[[#This Row],[InvoiceDate]]&lt;&gt;"",YEAR(Table4[[#This Row],[InvoiceDate]]),"")</f>
        <v>2012</v>
      </c>
    </row>
    <row r="1857" spans="1:21" x14ac:dyDescent="0.4">
      <c r="A1857" t="s">
        <v>2017</v>
      </c>
      <c r="B1857" t="s">
        <v>948</v>
      </c>
      <c r="C1857" t="s">
        <v>907</v>
      </c>
      <c r="D1857" s="1">
        <v>41261</v>
      </c>
      <c r="E1857" s="1">
        <v>41291</v>
      </c>
      <c r="F1857">
        <v>22.53</v>
      </c>
      <c r="H1857" t="s">
        <v>28</v>
      </c>
      <c r="I1857" s="1">
        <v>41261</v>
      </c>
      <c r="J1857">
        <v>10</v>
      </c>
      <c r="K1857" t="s">
        <v>837</v>
      </c>
      <c r="L1857">
        <v>770</v>
      </c>
      <c r="M1857" s="1">
        <v>41367</v>
      </c>
      <c r="N1857" t="s">
        <v>835</v>
      </c>
      <c r="O1857" t="s">
        <v>947</v>
      </c>
      <c r="P1857" t="s">
        <v>949</v>
      </c>
      <c r="Q1857" t="str">
        <f>IF(Table4[[#This Row],[DaysLate]]="","NA",IF(Table4[[#This Row],[DaysLate]]&lt;=0,"On Time",IF(Table4[[#This Row],[DaysLate]]&lt;=30,"1-30 Days",IF(Table4[[#This Row],[DaysLate]]&lt;=60,"30-60 Days",IF(Table4[[#This Row],[DaysLate]]&lt;=90,"60-90 Days","90+ Days")))))</f>
        <v>1-30 Days</v>
      </c>
      <c r="R1857">
        <f>IF(Table4[[#This Row],[DaysLate]]="","",IF(Table4[[#This Row],[DaysLate]]&gt;0,1,0))</f>
        <v>1</v>
      </c>
      <c r="S1857">
        <f>IF(Table4[[#This Row],[DisputedFlag]]="","",IF(Table4[[#This Row],[DisputedFlag]]="Yes",1,0))</f>
        <v>1</v>
      </c>
      <c r="T1857">
        <f>IF(Table4[[#This Row],[PaymentStatus]]="Open",1,0)</f>
        <v>0</v>
      </c>
      <c r="U1857">
        <f>IF(Table4[[#This Row],[InvoiceDate]]&lt;&gt;"",YEAR(Table4[[#This Row],[InvoiceDate]]),"")</f>
        <v>2012</v>
      </c>
    </row>
    <row r="1858" spans="1:21" x14ac:dyDescent="0.4">
      <c r="A1858" t="s">
        <v>2018</v>
      </c>
      <c r="B1858" t="s">
        <v>948</v>
      </c>
      <c r="C1858" t="s">
        <v>841</v>
      </c>
      <c r="D1858" s="1">
        <v>41277</v>
      </c>
      <c r="E1858" s="1">
        <v>41364</v>
      </c>
      <c r="F1858">
        <v>53.65</v>
      </c>
      <c r="H1858" t="s">
        <v>28</v>
      </c>
      <c r="I1858" s="1">
        <v>41277</v>
      </c>
      <c r="J1858">
        <v>0</v>
      </c>
      <c r="K1858" t="s">
        <v>834</v>
      </c>
      <c r="L1858">
        <v>818</v>
      </c>
      <c r="M1858" s="1">
        <v>41239</v>
      </c>
      <c r="N1858" t="s">
        <v>838</v>
      </c>
      <c r="O1858" t="s">
        <v>947</v>
      </c>
      <c r="P1858" t="s">
        <v>949</v>
      </c>
      <c r="Q1858" t="str">
        <f>IF(Table4[[#This Row],[DaysLate]]="","NA",IF(Table4[[#This Row],[DaysLate]]&lt;=0,"On Time",IF(Table4[[#This Row],[DaysLate]]&lt;=30,"1-30 Days",IF(Table4[[#This Row],[DaysLate]]&lt;=60,"30-60 Days",IF(Table4[[#This Row],[DaysLate]]&lt;=90,"60-90 Days","90+ Days")))))</f>
        <v>On Time</v>
      </c>
      <c r="R1858">
        <f>IF(Table4[[#This Row],[DaysLate]]="","",IF(Table4[[#This Row],[DaysLate]]&gt;0,1,0))</f>
        <v>0</v>
      </c>
      <c r="S1858">
        <f>IF(Table4[[#This Row],[DisputedFlag]]="","",IF(Table4[[#This Row],[DisputedFlag]]="Yes",1,0))</f>
        <v>0</v>
      </c>
      <c r="T1858">
        <f>IF(Table4[[#This Row],[PaymentStatus]]="Open",1,0)</f>
        <v>0</v>
      </c>
      <c r="U1858">
        <f>IF(Table4[[#This Row],[InvoiceDate]]&lt;&gt;"",YEAR(Table4[[#This Row],[InvoiceDate]]),"")</f>
        <v>2013</v>
      </c>
    </row>
    <row r="1859" spans="1:21" x14ac:dyDescent="0.4">
      <c r="A1859" t="s">
        <v>2019</v>
      </c>
      <c r="B1859" t="s">
        <v>948</v>
      </c>
      <c r="C1859" t="s">
        <v>906</v>
      </c>
      <c r="D1859" s="1">
        <v>41273</v>
      </c>
      <c r="E1859" s="1">
        <v>41303</v>
      </c>
      <c r="F1859">
        <v>48.85</v>
      </c>
      <c r="H1859" t="s">
        <v>28</v>
      </c>
      <c r="I1859" s="1">
        <v>41273</v>
      </c>
      <c r="J1859">
        <v>0</v>
      </c>
      <c r="K1859" t="s">
        <v>834</v>
      </c>
      <c r="L1859">
        <v>391</v>
      </c>
      <c r="M1859" s="1">
        <v>41021</v>
      </c>
      <c r="N1859" t="s">
        <v>838</v>
      </c>
      <c r="O1859" t="s">
        <v>947</v>
      </c>
      <c r="P1859" t="s">
        <v>949</v>
      </c>
      <c r="Q1859" t="str">
        <f>IF(Table4[[#This Row],[DaysLate]]="","NA",IF(Table4[[#This Row],[DaysLate]]&lt;=0,"On Time",IF(Table4[[#This Row],[DaysLate]]&lt;=30,"1-30 Days",IF(Table4[[#This Row],[DaysLate]]&lt;=60,"30-60 Days",IF(Table4[[#This Row],[DaysLate]]&lt;=90,"60-90 Days","90+ Days")))))</f>
        <v>On Time</v>
      </c>
      <c r="R1859">
        <f>IF(Table4[[#This Row],[DaysLate]]="","",IF(Table4[[#This Row],[DaysLate]]&gt;0,1,0))</f>
        <v>0</v>
      </c>
      <c r="S1859">
        <f>IF(Table4[[#This Row],[DisputedFlag]]="","",IF(Table4[[#This Row],[DisputedFlag]]="Yes",1,0))</f>
        <v>0</v>
      </c>
      <c r="T1859">
        <f>IF(Table4[[#This Row],[PaymentStatus]]="Open",1,0)</f>
        <v>0</v>
      </c>
      <c r="U1859">
        <f>IF(Table4[[#This Row],[InvoiceDate]]&lt;&gt;"",YEAR(Table4[[#This Row],[InvoiceDate]]),"")</f>
        <v>2012</v>
      </c>
    </row>
    <row r="1860" spans="1:21" x14ac:dyDescent="0.4">
      <c r="A1860" t="s">
        <v>2020</v>
      </c>
      <c r="B1860" t="s">
        <v>948</v>
      </c>
      <c r="C1860" t="s">
        <v>848</v>
      </c>
      <c r="D1860" s="1">
        <v>41012</v>
      </c>
      <c r="E1860" s="1">
        <v>41042</v>
      </c>
      <c r="F1860">
        <v>81.47</v>
      </c>
      <c r="H1860" t="s">
        <v>28</v>
      </c>
      <c r="I1860" s="1">
        <v>41012</v>
      </c>
      <c r="J1860">
        <v>0</v>
      </c>
      <c r="K1860" t="s">
        <v>834</v>
      </c>
      <c r="L1860">
        <v>406</v>
      </c>
      <c r="M1860" s="1">
        <v>41222</v>
      </c>
      <c r="N1860" t="s">
        <v>835</v>
      </c>
      <c r="O1860" t="s">
        <v>947</v>
      </c>
      <c r="P1860" t="s">
        <v>949</v>
      </c>
      <c r="Q1860" t="str">
        <f>IF(Table4[[#This Row],[DaysLate]]="","NA",IF(Table4[[#This Row],[DaysLate]]&lt;=0,"On Time",IF(Table4[[#This Row],[DaysLate]]&lt;=30,"1-30 Days",IF(Table4[[#This Row],[DaysLate]]&lt;=60,"30-60 Days",IF(Table4[[#This Row],[DaysLate]]&lt;=90,"60-90 Days","90+ Days")))))</f>
        <v>On Time</v>
      </c>
      <c r="R1860">
        <f>IF(Table4[[#This Row],[DaysLate]]="","",IF(Table4[[#This Row],[DaysLate]]&gt;0,1,0))</f>
        <v>0</v>
      </c>
      <c r="S1860">
        <f>IF(Table4[[#This Row],[DisputedFlag]]="","",IF(Table4[[#This Row],[DisputedFlag]]="Yes",1,0))</f>
        <v>0</v>
      </c>
      <c r="T1860">
        <f>IF(Table4[[#This Row],[PaymentStatus]]="Open",1,0)</f>
        <v>0</v>
      </c>
      <c r="U1860">
        <f>IF(Table4[[#This Row],[InvoiceDate]]&lt;&gt;"",YEAR(Table4[[#This Row],[InvoiceDate]]),"")</f>
        <v>2012</v>
      </c>
    </row>
    <row r="1861" spans="1:21" x14ac:dyDescent="0.4">
      <c r="A1861" t="s">
        <v>2021</v>
      </c>
      <c r="B1861" t="s">
        <v>948</v>
      </c>
      <c r="C1861" t="s">
        <v>866</v>
      </c>
      <c r="D1861" s="1">
        <v>41168</v>
      </c>
      <c r="E1861" s="1">
        <v>41198</v>
      </c>
      <c r="F1861">
        <v>25.05</v>
      </c>
      <c r="H1861" t="s">
        <v>28</v>
      </c>
      <c r="I1861" s="1">
        <v>41168</v>
      </c>
      <c r="J1861">
        <v>0</v>
      </c>
      <c r="K1861" t="s">
        <v>834</v>
      </c>
      <c r="L1861">
        <v>897</v>
      </c>
      <c r="M1861" s="1">
        <v>41239</v>
      </c>
      <c r="N1861" t="s">
        <v>835</v>
      </c>
      <c r="O1861" t="s">
        <v>947</v>
      </c>
      <c r="P1861" t="s">
        <v>949</v>
      </c>
      <c r="Q1861" t="str">
        <f>IF(Table4[[#This Row],[DaysLate]]="","NA",IF(Table4[[#This Row],[DaysLate]]&lt;=0,"On Time",IF(Table4[[#This Row],[DaysLate]]&lt;=30,"1-30 Days",IF(Table4[[#This Row],[DaysLate]]&lt;=60,"30-60 Days",IF(Table4[[#This Row],[DaysLate]]&lt;=90,"60-90 Days","90+ Days")))))</f>
        <v>On Time</v>
      </c>
      <c r="R1861">
        <f>IF(Table4[[#This Row],[DaysLate]]="","",IF(Table4[[#This Row],[DaysLate]]&gt;0,1,0))</f>
        <v>0</v>
      </c>
      <c r="S1861">
        <f>IF(Table4[[#This Row],[DisputedFlag]]="","",IF(Table4[[#This Row],[DisputedFlag]]="Yes",1,0))</f>
        <v>0</v>
      </c>
      <c r="T1861">
        <f>IF(Table4[[#This Row],[PaymentStatus]]="Open",1,0)</f>
        <v>0</v>
      </c>
      <c r="U1861">
        <f>IF(Table4[[#This Row],[InvoiceDate]]&lt;&gt;"",YEAR(Table4[[#This Row],[InvoiceDate]]),"")</f>
        <v>2012</v>
      </c>
    </row>
    <row r="1862" spans="1:21" x14ac:dyDescent="0.4">
      <c r="A1862" t="s">
        <v>2022</v>
      </c>
      <c r="B1862" t="s">
        <v>948</v>
      </c>
      <c r="C1862" t="s">
        <v>866</v>
      </c>
      <c r="D1862" s="1">
        <v>41049</v>
      </c>
      <c r="E1862" s="1">
        <v>41079</v>
      </c>
      <c r="F1862">
        <v>37.270000000000003</v>
      </c>
      <c r="H1862" t="s">
        <v>28</v>
      </c>
      <c r="I1862" s="1">
        <v>41049</v>
      </c>
      <c r="J1862">
        <v>0</v>
      </c>
      <c r="K1862" t="s">
        <v>834</v>
      </c>
      <c r="L1862">
        <v>897</v>
      </c>
      <c r="M1862" s="1">
        <v>41239</v>
      </c>
      <c r="N1862" t="s">
        <v>835</v>
      </c>
      <c r="O1862" t="s">
        <v>947</v>
      </c>
      <c r="P1862" t="s">
        <v>949</v>
      </c>
      <c r="Q1862" t="str">
        <f>IF(Table4[[#This Row],[DaysLate]]="","NA",IF(Table4[[#This Row],[DaysLate]]&lt;=0,"On Time",IF(Table4[[#This Row],[DaysLate]]&lt;=30,"1-30 Days",IF(Table4[[#This Row],[DaysLate]]&lt;=60,"30-60 Days",IF(Table4[[#This Row],[DaysLate]]&lt;=90,"60-90 Days","90+ Days")))))</f>
        <v>On Time</v>
      </c>
      <c r="R1862">
        <f>IF(Table4[[#This Row],[DaysLate]]="","",IF(Table4[[#This Row],[DaysLate]]&gt;0,1,0))</f>
        <v>0</v>
      </c>
      <c r="S1862">
        <f>IF(Table4[[#This Row],[DisputedFlag]]="","",IF(Table4[[#This Row],[DisputedFlag]]="Yes",1,0))</f>
        <v>0</v>
      </c>
      <c r="T1862">
        <f>IF(Table4[[#This Row],[PaymentStatus]]="Open",1,0)</f>
        <v>0</v>
      </c>
      <c r="U1862">
        <f>IF(Table4[[#This Row],[InvoiceDate]]&lt;&gt;"",YEAR(Table4[[#This Row],[InvoiceDate]]),"")</f>
        <v>2012</v>
      </c>
    </row>
    <row r="1863" spans="1:21" x14ac:dyDescent="0.4">
      <c r="A1863" t="s">
        <v>2023</v>
      </c>
      <c r="B1863" t="s">
        <v>948</v>
      </c>
      <c r="C1863" t="s">
        <v>911</v>
      </c>
      <c r="D1863" s="1">
        <v>41102</v>
      </c>
      <c r="E1863" s="1">
        <v>41426</v>
      </c>
      <c r="F1863">
        <v>61.7</v>
      </c>
      <c r="H1863" t="s">
        <v>28</v>
      </c>
      <c r="I1863" s="1">
        <v>41102</v>
      </c>
      <c r="J1863">
        <v>6</v>
      </c>
      <c r="K1863" t="s">
        <v>834</v>
      </c>
      <c r="L1863">
        <v>406</v>
      </c>
      <c r="M1863" s="1">
        <v>41547</v>
      </c>
      <c r="N1863" t="s">
        <v>835</v>
      </c>
      <c r="O1863" t="s">
        <v>947</v>
      </c>
      <c r="P1863" t="s">
        <v>949</v>
      </c>
      <c r="Q1863" t="str">
        <f>IF(Table4[[#This Row],[DaysLate]]="","NA",IF(Table4[[#This Row],[DaysLate]]&lt;=0,"On Time",IF(Table4[[#This Row],[DaysLate]]&lt;=30,"1-30 Days",IF(Table4[[#This Row],[DaysLate]]&lt;=60,"30-60 Days",IF(Table4[[#This Row],[DaysLate]]&lt;=90,"60-90 Days","90+ Days")))))</f>
        <v>1-30 Days</v>
      </c>
      <c r="R1863">
        <f>IF(Table4[[#This Row],[DaysLate]]="","",IF(Table4[[#This Row],[DaysLate]]&gt;0,1,0))</f>
        <v>1</v>
      </c>
      <c r="S1863">
        <f>IF(Table4[[#This Row],[DisputedFlag]]="","",IF(Table4[[#This Row],[DisputedFlag]]="Yes",1,0))</f>
        <v>0</v>
      </c>
      <c r="T1863">
        <f>IF(Table4[[#This Row],[PaymentStatus]]="Open",1,0)</f>
        <v>0</v>
      </c>
      <c r="U1863">
        <f>IF(Table4[[#This Row],[InvoiceDate]]&lt;&gt;"",YEAR(Table4[[#This Row],[InvoiceDate]]),"")</f>
        <v>2012</v>
      </c>
    </row>
    <row r="1864" spans="1:21" x14ac:dyDescent="0.4">
      <c r="A1864" t="s">
        <v>2024</v>
      </c>
      <c r="B1864" t="s">
        <v>948</v>
      </c>
      <c r="C1864" t="s">
        <v>877</v>
      </c>
      <c r="D1864" s="1">
        <v>40955</v>
      </c>
      <c r="E1864" s="1">
        <v>40985</v>
      </c>
      <c r="F1864">
        <v>79.209999999999994</v>
      </c>
      <c r="H1864" t="s">
        <v>28</v>
      </c>
      <c r="I1864" s="1">
        <v>40955</v>
      </c>
      <c r="J1864">
        <v>8</v>
      </c>
      <c r="K1864" t="s">
        <v>834</v>
      </c>
      <c r="L1864">
        <v>391</v>
      </c>
      <c r="M1864" s="1">
        <v>41051</v>
      </c>
      <c r="N1864" t="s">
        <v>835</v>
      </c>
      <c r="O1864" t="s">
        <v>947</v>
      </c>
      <c r="P1864" t="s">
        <v>949</v>
      </c>
      <c r="Q1864" t="str">
        <f>IF(Table4[[#This Row],[DaysLate]]="","NA",IF(Table4[[#This Row],[DaysLate]]&lt;=0,"On Time",IF(Table4[[#This Row],[DaysLate]]&lt;=30,"1-30 Days",IF(Table4[[#This Row],[DaysLate]]&lt;=60,"30-60 Days",IF(Table4[[#This Row],[DaysLate]]&lt;=90,"60-90 Days","90+ Days")))))</f>
        <v>1-30 Days</v>
      </c>
      <c r="R1864">
        <f>IF(Table4[[#This Row],[DaysLate]]="","",IF(Table4[[#This Row],[DaysLate]]&gt;0,1,0))</f>
        <v>1</v>
      </c>
      <c r="S1864">
        <f>IF(Table4[[#This Row],[DisputedFlag]]="","",IF(Table4[[#This Row],[DisputedFlag]]="Yes",1,0))</f>
        <v>0</v>
      </c>
      <c r="T1864">
        <f>IF(Table4[[#This Row],[PaymentStatus]]="Open",1,0)</f>
        <v>0</v>
      </c>
      <c r="U1864">
        <f>IF(Table4[[#This Row],[InvoiceDate]]&lt;&gt;"",YEAR(Table4[[#This Row],[InvoiceDate]]),"")</f>
        <v>2012</v>
      </c>
    </row>
    <row r="1865" spans="1:21" x14ac:dyDescent="0.4">
      <c r="A1865" t="s">
        <v>2025</v>
      </c>
      <c r="B1865" t="s">
        <v>948</v>
      </c>
      <c r="C1865" t="s">
        <v>836</v>
      </c>
      <c r="D1865" s="1">
        <v>41260</v>
      </c>
      <c r="E1865" s="1">
        <v>41290</v>
      </c>
      <c r="F1865">
        <v>42.45</v>
      </c>
      <c r="H1865" t="s">
        <v>28</v>
      </c>
      <c r="I1865" s="1">
        <v>41260</v>
      </c>
      <c r="J1865">
        <v>0</v>
      </c>
      <c r="K1865" t="s">
        <v>834</v>
      </c>
      <c r="L1865">
        <v>406</v>
      </c>
      <c r="M1865" s="1">
        <v>40971</v>
      </c>
      <c r="N1865" t="s">
        <v>838</v>
      </c>
      <c r="O1865" t="s">
        <v>947</v>
      </c>
      <c r="P1865" t="s">
        <v>949</v>
      </c>
      <c r="Q1865" t="str">
        <f>IF(Table4[[#This Row],[DaysLate]]="","NA",IF(Table4[[#This Row],[DaysLate]]&lt;=0,"On Time",IF(Table4[[#This Row],[DaysLate]]&lt;=30,"1-30 Days",IF(Table4[[#This Row],[DaysLate]]&lt;=60,"30-60 Days",IF(Table4[[#This Row],[DaysLate]]&lt;=90,"60-90 Days","90+ Days")))))</f>
        <v>On Time</v>
      </c>
      <c r="R1865">
        <f>IF(Table4[[#This Row],[DaysLate]]="","",IF(Table4[[#This Row],[DaysLate]]&gt;0,1,0))</f>
        <v>0</v>
      </c>
      <c r="S1865">
        <f>IF(Table4[[#This Row],[DisputedFlag]]="","",IF(Table4[[#This Row],[DisputedFlag]]="Yes",1,0))</f>
        <v>0</v>
      </c>
      <c r="T1865">
        <f>IF(Table4[[#This Row],[PaymentStatus]]="Open",1,0)</f>
        <v>0</v>
      </c>
      <c r="U1865">
        <f>IF(Table4[[#This Row],[InvoiceDate]]&lt;&gt;"",YEAR(Table4[[#This Row],[InvoiceDate]]),"")</f>
        <v>2012</v>
      </c>
    </row>
    <row r="1866" spans="1:21" x14ac:dyDescent="0.4">
      <c r="A1866" t="s">
        <v>2026</v>
      </c>
      <c r="B1866" t="s">
        <v>948</v>
      </c>
      <c r="C1866" t="s">
        <v>879</v>
      </c>
      <c r="D1866" s="1">
        <v>41070</v>
      </c>
      <c r="E1866" s="1">
        <v>41040</v>
      </c>
      <c r="F1866">
        <v>60.57</v>
      </c>
      <c r="H1866" t="s">
        <v>28</v>
      </c>
      <c r="I1866" s="1">
        <v>41070</v>
      </c>
      <c r="J1866">
        <v>0</v>
      </c>
      <c r="K1866" t="s">
        <v>837</v>
      </c>
      <c r="L1866">
        <v>406</v>
      </c>
      <c r="M1866" s="1">
        <v>40985</v>
      </c>
      <c r="N1866" t="s">
        <v>838</v>
      </c>
      <c r="O1866" t="s">
        <v>947</v>
      </c>
      <c r="P1866" t="s">
        <v>949</v>
      </c>
      <c r="Q1866" t="str">
        <f>IF(Table4[[#This Row],[DaysLate]]="","NA",IF(Table4[[#This Row],[DaysLate]]&lt;=0,"On Time",IF(Table4[[#This Row],[DaysLate]]&lt;=30,"1-30 Days",IF(Table4[[#This Row],[DaysLate]]&lt;=60,"30-60 Days",IF(Table4[[#This Row],[DaysLate]]&lt;=90,"60-90 Days","90+ Days")))))</f>
        <v>On Time</v>
      </c>
      <c r="R1866">
        <f>IF(Table4[[#This Row],[DaysLate]]="","",IF(Table4[[#This Row],[DaysLate]]&gt;0,1,0))</f>
        <v>0</v>
      </c>
      <c r="S1866">
        <f>IF(Table4[[#This Row],[DisputedFlag]]="","",IF(Table4[[#This Row],[DisputedFlag]]="Yes",1,0))</f>
        <v>1</v>
      </c>
      <c r="T1866">
        <f>IF(Table4[[#This Row],[PaymentStatus]]="Open",1,0)</f>
        <v>0</v>
      </c>
      <c r="U1866">
        <f>IF(Table4[[#This Row],[InvoiceDate]]&lt;&gt;"",YEAR(Table4[[#This Row],[InvoiceDate]]),"")</f>
        <v>2012</v>
      </c>
    </row>
    <row r="1867" spans="1:21" x14ac:dyDescent="0.4">
      <c r="A1867" t="s">
        <v>2027</v>
      </c>
      <c r="B1867" t="s">
        <v>948</v>
      </c>
      <c r="C1867" t="s">
        <v>934</v>
      </c>
      <c r="D1867" s="1">
        <v>41415</v>
      </c>
      <c r="E1867" s="1">
        <v>41445</v>
      </c>
      <c r="F1867">
        <v>61.42</v>
      </c>
      <c r="H1867" t="s">
        <v>28</v>
      </c>
      <c r="I1867" s="1">
        <v>41415</v>
      </c>
      <c r="J1867">
        <v>0</v>
      </c>
      <c r="K1867" t="s">
        <v>834</v>
      </c>
      <c r="L1867">
        <v>391</v>
      </c>
      <c r="M1867" s="1">
        <v>41598</v>
      </c>
      <c r="N1867" t="s">
        <v>835</v>
      </c>
      <c r="O1867" t="s">
        <v>947</v>
      </c>
      <c r="P1867" t="s">
        <v>949</v>
      </c>
      <c r="Q1867" t="str">
        <f>IF(Table4[[#This Row],[DaysLate]]="","NA",IF(Table4[[#This Row],[DaysLate]]&lt;=0,"On Time",IF(Table4[[#This Row],[DaysLate]]&lt;=30,"1-30 Days",IF(Table4[[#This Row],[DaysLate]]&lt;=60,"30-60 Days",IF(Table4[[#This Row],[DaysLate]]&lt;=90,"60-90 Days","90+ Days")))))</f>
        <v>On Time</v>
      </c>
      <c r="R1867">
        <f>IF(Table4[[#This Row],[DaysLate]]="","",IF(Table4[[#This Row],[DaysLate]]&gt;0,1,0))</f>
        <v>0</v>
      </c>
      <c r="S1867">
        <f>IF(Table4[[#This Row],[DisputedFlag]]="","",IF(Table4[[#This Row],[DisputedFlag]]="Yes",1,0))</f>
        <v>0</v>
      </c>
      <c r="T1867">
        <f>IF(Table4[[#This Row],[PaymentStatus]]="Open",1,0)</f>
        <v>0</v>
      </c>
      <c r="U1867">
        <f>IF(Table4[[#This Row],[InvoiceDate]]&lt;&gt;"",YEAR(Table4[[#This Row],[InvoiceDate]]),"")</f>
        <v>2013</v>
      </c>
    </row>
    <row r="1868" spans="1:21" x14ac:dyDescent="0.4">
      <c r="A1868" t="s">
        <v>2028</v>
      </c>
      <c r="B1868" t="s">
        <v>948</v>
      </c>
      <c r="C1868" t="s">
        <v>935</v>
      </c>
      <c r="D1868" s="1">
        <v>41503</v>
      </c>
      <c r="E1868" s="1">
        <v>41533</v>
      </c>
      <c r="F1868">
        <v>64.64</v>
      </c>
      <c r="H1868" t="s">
        <v>28</v>
      </c>
      <c r="I1868" s="1">
        <v>41503</v>
      </c>
      <c r="J1868">
        <v>0</v>
      </c>
      <c r="K1868" t="s">
        <v>837</v>
      </c>
      <c r="L1868">
        <v>406</v>
      </c>
      <c r="M1868" s="1">
        <v>41194</v>
      </c>
      <c r="N1868" t="s">
        <v>838</v>
      </c>
      <c r="O1868" t="s">
        <v>947</v>
      </c>
      <c r="P1868" t="s">
        <v>949</v>
      </c>
      <c r="Q1868" t="str">
        <f>IF(Table4[[#This Row],[DaysLate]]="","NA",IF(Table4[[#This Row],[DaysLate]]&lt;=0,"On Time",IF(Table4[[#This Row],[DaysLate]]&lt;=30,"1-30 Days",IF(Table4[[#This Row],[DaysLate]]&lt;=60,"30-60 Days",IF(Table4[[#This Row],[DaysLate]]&lt;=90,"60-90 Days","90+ Days")))))</f>
        <v>On Time</v>
      </c>
      <c r="R1868">
        <f>IF(Table4[[#This Row],[DaysLate]]="","",IF(Table4[[#This Row],[DaysLate]]&gt;0,1,0))</f>
        <v>0</v>
      </c>
      <c r="S1868">
        <f>IF(Table4[[#This Row],[DisputedFlag]]="","",IF(Table4[[#This Row],[DisputedFlag]]="Yes",1,0))</f>
        <v>1</v>
      </c>
      <c r="T1868">
        <f>IF(Table4[[#This Row],[PaymentStatus]]="Open",1,0)</f>
        <v>0</v>
      </c>
      <c r="U1868">
        <f>IF(Table4[[#This Row],[InvoiceDate]]&lt;&gt;"",YEAR(Table4[[#This Row],[InvoiceDate]]),"")</f>
        <v>2013</v>
      </c>
    </row>
    <row r="1869" spans="1:21" x14ac:dyDescent="0.4">
      <c r="A1869" t="s">
        <v>2029</v>
      </c>
      <c r="B1869" t="s">
        <v>948</v>
      </c>
      <c r="C1869" t="s">
        <v>843</v>
      </c>
      <c r="D1869" s="1">
        <v>41354</v>
      </c>
      <c r="E1869" s="1">
        <v>41384</v>
      </c>
      <c r="F1869">
        <v>92.5</v>
      </c>
      <c r="H1869" t="s">
        <v>28</v>
      </c>
      <c r="I1869" s="1">
        <v>41354</v>
      </c>
      <c r="J1869">
        <v>6</v>
      </c>
      <c r="K1869" t="s">
        <v>834</v>
      </c>
      <c r="L1869">
        <v>897</v>
      </c>
      <c r="M1869" s="1">
        <v>41041</v>
      </c>
      <c r="N1869" t="s">
        <v>838</v>
      </c>
      <c r="O1869" t="s">
        <v>947</v>
      </c>
      <c r="P1869" t="s">
        <v>949</v>
      </c>
      <c r="Q1869" t="str">
        <f>IF(Table4[[#This Row],[DaysLate]]="","NA",IF(Table4[[#This Row],[DaysLate]]&lt;=0,"On Time",IF(Table4[[#This Row],[DaysLate]]&lt;=30,"1-30 Days",IF(Table4[[#This Row],[DaysLate]]&lt;=60,"30-60 Days",IF(Table4[[#This Row],[DaysLate]]&lt;=90,"60-90 Days","90+ Days")))))</f>
        <v>1-30 Days</v>
      </c>
      <c r="R1869">
        <f>IF(Table4[[#This Row],[DaysLate]]="","",IF(Table4[[#This Row],[DaysLate]]&gt;0,1,0))</f>
        <v>1</v>
      </c>
      <c r="S1869">
        <f>IF(Table4[[#This Row],[DisputedFlag]]="","",IF(Table4[[#This Row],[DisputedFlag]]="Yes",1,0))</f>
        <v>0</v>
      </c>
      <c r="T1869">
        <f>IF(Table4[[#This Row],[PaymentStatus]]="Open",1,0)</f>
        <v>0</v>
      </c>
      <c r="U1869">
        <f>IF(Table4[[#This Row],[InvoiceDate]]&lt;&gt;"",YEAR(Table4[[#This Row],[InvoiceDate]]),"")</f>
        <v>2013</v>
      </c>
    </row>
    <row r="1870" spans="1:21" x14ac:dyDescent="0.4">
      <c r="A1870" t="s">
        <v>2030</v>
      </c>
      <c r="B1870" t="s">
        <v>948</v>
      </c>
      <c r="C1870" t="s">
        <v>855</v>
      </c>
      <c r="D1870" s="1">
        <v>41240</v>
      </c>
      <c r="E1870" s="1">
        <v>41270</v>
      </c>
      <c r="F1870">
        <v>70.61</v>
      </c>
      <c r="H1870" t="s">
        <v>28</v>
      </c>
      <c r="I1870" s="1">
        <v>41240</v>
      </c>
      <c r="J1870">
        <v>0</v>
      </c>
      <c r="K1870" t="s">
        <v>834</v>
      </c>
      <c r="L1870">
        <v>406</v>
      </c>
      <c r="M1870" s="1">
        <v>41029</v>
      </c>
      <c r="N1870" t="s">
        <v>838</v>
      </c>
      <c r="O1870" t="s">
        <v>947</v>
      </c>
      <c r="P1870" t="s">
        <v>949</v>
      </c>
      <c r="Q1870" t="str">
        <f>IF(Table4[[#This Row],[DaysLate]]="","NA",IF(Table4[[#This Row],[DaysLate]]&lt;=0,"On Time",IF(Table4[[#This Row],[DaysLate]]&lt;=30,"1-30 Days",IF(Table4[[#This Row],[DaysLate]]&lt;=60,"30-60 Days",IF(Table4[[#This Row],[DaysLate]]&lt;=90,"60-90 Days","90+ Days")))))</f>
        <v>On Time</v>
      </c>
      <c r="R1870">
        <f>IF(Table4[[#This Row],[DaysLate]]="","",IF(Table4[[#This Row],[DaysLate]]&gt;0,1,0))</f>
        <v>0</v>
      </c>
      <c r="S1870">
        <f>IF(Table4[[#This Row],[DisputedFlag]]="","",IF(Table4[[#This Row],[DisputedFlag]]="Yes",1,0))</f>
        <v>0</v>
      </c>
      <c r="T1870">
        <f>IF(Table4[[#This Row],[PaymentStatus]]="Open",1,0)</f>
        <v>0</v>
      </c>
      <c r="U1870">
        <f>IF(Table4[[#This Row],[InvoiceDate]]&lt;&gt;"",YEAR(Table4[[#This Row],[InvoiceDate]]),"")</f>
        <v>2012</v>
      </c>
    </row>
    <row r="1871" spans="1:21" x14ac:dyDescent="0.4">
      <c r="A1871" t="s">
        <v>2031</v>
      </c>
      <c r="B1871" t="s">
        <v>948</v>
      </c>
      <c r="C1871" t="s">
        <v>874</v>
      </c>
      <c r="D1871" s="1">
        <v>41067</v>
      </c>
      <c r="E1871" s="1">
        <v>41037</v>
      </c>
      <c r="F1871">
        <v>52.8</v>
      </c>
      <c r="H1871" t="s">
        <v>28</v>
      </c>
      <c r="I1871" s="1">
        <v>41067</v>
      </c>
      <c r="J1871">
        <v>0</v>
      </c>
      <c r="K1871" t="s">
        <v>834</v>
      </c>
      <c r="L1871">
        <v>391</v>
      </c>
      <c r="M1871" s="1">
        <v>41224</v>
      </c>
      <c r="N1871" t="s">
        <v>835</v>
      </c>
      <c r="O1871" t="s">
        <v>947</v>
      </c>
      <c r="P1871" t="s">
        <v>949</v>
      </c>
      <c r="Q1871" t="str">
        <f>IF(Table4[[#This Row],[DaysLate]]="","NA",IF(Table4[[#This Row],[DaysLate]]&lt;=0,"On Time",IF(Table4[[#This Row],[DaysLate]]&lt;=30,"1-30 Days",IF(Table4[[#This Row],[DaysLate]]&lt;=60,"30-60 Days",IF(Table4[[#This Row],[DaysLate]]&lt;=90,"60-90 Days","90+ Days")))))</f>
        <v>On Time</v>
      </c>
      <c r="R1871">
        <f>IF(Table4[[#This Row],[DaysLate]]="","",IF(Table4[[#This Row],[DaysLate]]&gt;0,1,0))</f>
        <v>0</v>
      </c>
      <c r="S1871">
        <f>IF(Table4[[#This Row],[DisputedFlag]]="","",IF(Table4[[#This Row],[DisputedFlag]]="Yes",1,0))</f>
        <v>0</v>
      </c>
      <c r="T1871">
        <f>IF(Table4[[#This Row],[PaymentStatus]]="Open",1,0)</f>
        <v>0</v>
      </c>
      <c r="U1871">
        <f>IF(Table4[[#This Row],[InvoiceDate]]&lt;&gt;"",YEAR(Table4[[#This Row],[InvoiceDate]]),"")</f>
        <v>2012</v>
      </c>
    </row>
    <row r="1872" spans="1:21" x14ac:dyDescent="0.4">
      <c r="A1872" t="s">
        <v>2032</v>
      </c>
      <c r="B1872" t="s">
        <v>948</v>
      </c>
      <c r="C1872" t="s">
        <v>845</v>
      </c>
      <c r="D1872" s="1">
        <v>41609</v>
      </c>
      <c r="E1872" s="1">
        <v>41580</v>
      </c>
      <c r="F1872">
        <v>69.260000000000005</v>
      </c>
      <c r="H1872" t="s">
        <v>28</v>
      </c>
      <c r="I1872" s="1">
        <v>41609</v>
      </c>
      <c r="J1872">
        <v>5</v>
      </c>
      <c r="K1872" t="s">
        <v>834</v>
      </c>
      <c r="L1872">
        <v>770</v>
      </c>
      <c r="M1872" s="1">
        <v>41489</v>
      </c>
      <c r="N1872" t="s">
        <v>835</v>
      </c>
      <c r="O1872" t="s">
        <v>947</v>
      </c>
      <c r="P1872" t="s">
        <v>949</v>
      </c>
      <c r="Q1872" t="str">
        <f>IF(Table4[[#This Row],[DaysLate]]="","NA",IF(Table4[[#This Row],[DaysLate]]&lt;=0,"On Time",IF(Table4[[#This Row],[DaysLate]]&lt;=30,"1-30 Days",IF(Table4[[#This Row],[DaysLate]]&lt;=60,"30-60 Days",IF(Table4[[#This Row],[DaysLate]]&lt;=90,"60-90 Days","90+ Days")))))</f>
        <v>1-30 Days</v>
      </c>
      <c r="R1872">
        <f>IF(Table4[[#This Row],[DaysLate]]="","",IF(Table4[[#This Row],[DaysLate]]&gt;0,1,0))</f>
        <v>1</v>
      </c>
      <c r="S1872">
        <f>IF(Table4[[#This Row],[DisputedFlag]]="","",IF(Table4[[#This Row],[DisputedFlag]]="Yes",1,0))</f>
        <v>0</v>
      </c>
      <c r="T1872">
        <f>IF(Table4[[#This Row],[PaymentStatus]]="Open",1,0)</f>
        <v>0</v>
      </c>
      <c r="U1872">
        <f>IF(Table4[[#This Row],[InvoiceDate]]&lt;&gt;"",YEAR(Table4[[#This Row],[InvoiceDate]]),"")</f>
        <v>2013</v>
      </c>
    </row>
    <row r="1873" spans="1:21" x14ac:dyDescent="0.4">
      <c r="A1873" t="s">
        <v>2033</v>
      </c>
      <c r="B1873" t="s">
        <v>948</v>
      </c>
      <c r="C1873" t="s">
        <v>892</v>
      </c>
      <c r="D1873" s="1">
        <v>41232</v>
      </c>
      <c r="E1873" s="1">
        <v>41262</v>
      </c>
      <c r="F1873">
        <v>27.62</v>
      </c>
      <c r="H1873" t="s">
        <v>28</v>
      </c>
      <c r="I1873" s="1">
        <v>41232</v>
      </c>
      <c r="J1873">
        <v>3</v>
      </c>
      <c r="K1873" t="s">
        <v>837</v>
      </c>
      <c r="L1873">
        <v>770</v>
      </c>
      <c r="M1873" s="1">
        <v>41037</v>
      </c>
      <c r="N1873" t="s">
        <v>838</v>
      </c>
      <c r="O1873" t="s">
        <v>947</v>
      </c>
      <c r="P1873" t="s">
        <v>949</v>
      </c>
      <c r="Q1873" t="str">
        <f>IF(Table4[[#This Row],[DaysLate]]="","NA",IF(Table4[[#This Row],[DaysLate]]&lt;=0,"On Time",IF(Table4[[#This Row],[DaysLate]]&lt;=30,"1-30 Days",IF(Table4[[#This Row],[DaysLate]]&lt;=60,"30-60 Days",IF(Table4[[#This Row],[DaysLate]]&lt;=90,"60-90 Days","90+ Days")))))</f>
        <v>1-30 Days</v>
      </c>
      <c r="R1873">
        <f>IF(Table4[[#This Row],[DaysLate]]="","",IF(Table4[[#This Row],[DaysLate]]&gt;0,1,0))</f>
        <v>1</v>
      </c>
      <c r="S1873">
        <f>IF(Table4[[#This Row],[DisputedFlag]]="","",IF(Table4[[#This Row],[DisputedFlag]]="Yes",1,0))</f>
        <v>1</v>
      </c>
      <c r="T1873">
        <f>IF(Table4[[#This Row],[PaymentStatus]]="Open",1,0)</f>
        <v>0</v>
      </c>
      <c r="U1873">
        <f>IF(Table4[[#This Row],[InvoiceDate]]&lt;&gt;"",YEAR(Table4[[#This Row],[InvoiceDate]]),"")</f>
        <v>2012</v>
      </c>
    </row>
    <row r="1874" spans="1:21" x14ac:dyDescent="0.4">
      <c r="A1874" t="s">
        <v>2034</v>
      </c>
      <c r="B1874" t="s">
        <v>948</v>
      </c>
      <c r="C1874" t="s">
        <v>903</v>
      </c>
      <c r="D1874" s="1">
        <v>41230</v>
      </c>
      <c r="E1874" s="1">
        <v>41260</v>
      </c>
      <c r="F1874">
        <v>63.85</v>
      </c>
      <c r="H1874" t="s">
        <v>28</v>
      </c>
      <c r="I1874" s="1">
        <v>41230</v>
      </c>
      <c r="J1874">
        <v>0</v>
      </c>
      <c r="K1874" t="s">
        <v>834</v>
      </c>
      <c r="L1874">
        <v>406</v>
      </c>
      <c r="M1874" s="1">
        <v>41006</v>
      </c>
      <c r="N1874" t="s">
        <v>838</v>
      </c>
      <c r="O1874" t="s">
        <v>947</v>
      </c>
      <c r="P1874" t="s">
        <v>949</v>
      </c>
      <c r="Q1874" t="str">
        <f>IF(Table4[[#This Row],[DaysLate]]="","NA",IF(Table4[[#This Row],[DaysLate]]&lt;=0,"On Time",IF(Table4[[#This Row],[DaysLate]]&lt;=30,"1-30 Days",IF(Table4[[#This Row],[DaysLate]]&lt;=60,"30-60 Days",IF(Table4[[#This Row],[DaysLate]]&lt;=90,"60-90 Days","90+ Days")))))</f>
        <v>On Time</v>
      </c>
      <c r="R1874">
        <f>IF(Table4[[#This Row],[DaysLate]]="","",IF(Table4[[#This Row],[DaysLate]]&gt;0,1,0))</f>
        <v>0</v>
      </c>
      <c r="S1874">
        <f>IF(Table4[[#This Row],[DisputedFlag]]="","",IF(Table4[[#This Row],[DisputedFlag]]="Yes",1,0))</f>
        <v>0</v>
      </c>
      <c r="T1874">
        <f>IF(Table4[[#This Row],[PaymentStatus]]="Open",1,0)</f>
        <v>0</v>
      </c>
      <c r="U1874">
        <f>IF(Table4[[#This Row],[InvoiceDate]]&lt;&gt;"",YEAR(Table4[[#This Row],[InvoiceDate]]),"")</f>
        <v>2012</v>
      </c>
    </row>
    <row r="1875" spans="1:21" x14ac:dyDescent="0.4">
      <c r="A1875" t="s">
        <v>2035</v>
      </c>
      <c r="B1875" t="s">
        <v>948</v>
      </c>
      <c r="C1875" t="s">
        <v>865</v>
      </c>
      <c r="D1875" s="1">
        <v>41214</v>
      </c>
      <c r="E1875" s="1">
        <v>41184</v>
      </c>
      <c r="F1875">
        <v>73.06</v>
      </c>
      <c r="H1875" t="s">
        <v>28</v>
      </c>
      <c r="I1875" s="1">
        <v>41214</v>
      </c>
      <c r="J1875">
        <v>0</v>
      </c>
      <c r="K1875" t="s">
        <v>837</v>
      </c>
      <c r="L1875">
        <v>391</v>
      </c>
      <c r="M1875" s="1">
        <v>41180</v>
      </c>
      <c r="N1875" t="s">
        <v>835</v>
      </c>
      <c r="O1875" t="s">
        <v>947</v>
      </c>
      <c r="P1875" t="s">
        <v>949</v>
      </c>
      <c r="Q1875" t="str">
        <f>IF(Table4[[#This Row],[DaysLate]]="","NA",IF(Table4[[#This Row],[DaysLate]]&lt;=0,"On Time",IF(Table4[[#This Row],[DaysLate]]&lt;=30,"1-30 Days",IF(Table4[[#This Row],[DaysLate]]&lt;=60,"30-60 Days",IF(Table4[[#This Row],[DaysLate]]&lt;=90,"60-90 Days","90+ Days")))))</f>
        <v>On Time</v>
      </c>
      <c r="R1875">
        <f>IF(Table4[[#This Row],[DaysLate]]="","",IF(Table4[[#This Row],[DaysLate]]&gt;0,1,0))</f>
        <v>0</v>
      </c>
      <c r="S1875">
        <f>IF(Table4[[#This Row],[DisputedFlag]]="","",IF(Table4[[#This Row],[DisputedFlag]]="Yes",1,0))</f>
        <v>1</v>
      </c>
      <c r="T1875">
        <f>IF(Table4[[#This Row],[PaymentStatus]]="Open",1,0)</f>
        <v>0</v>
      </c>
      <c r="U1875">
        <f>IF(Table4[[#This Row],[InvoiceDate]]&lt;&gt;"",YEAR(Table4[[#This Row],[InvoiceDate]]),"")</f>
        <v>2012</v>
      </c>
    </row>
    <row r="1876" spans="1:21" x14ac:dyDescent="0.4">
      <c r="A1876" t="s">
        <v>2036</v>
      </c>
      <c r="B1876" t="s">
        <v>948</v>
      </c>
      <c r="C1876" t="s">
        <v>919</v>
      </c>
      <c r="D1876" s="1">
        <v>41321</v>
      </c>
      <c r="E1876" s="1">
        <v>41351</v>
      </c>
      <c r="F1876">
        <v>78.28</v>
      </c>
      <c r="H1876" t="s">
        <v>28</v>
      </c>
      <c r="I1876" s="1">
        <v>41321</v>
      </c>
      <c r="J1876">
        <v>0</v>
      </c>
      <c r="K1876" t="s">
        <v>834</v>
      </c>
      <c r="L1876">
        <v>770</v>
      </c>
      <c r="M1876" s="1">
        <v>41077</v>
      </c>
      <c r="N1876" t="s">
        <v>838</v>
      </c>
      <c r="O1876" t="s">
        <v>947</v>
      </c>
      <c r="P1876" t="s">
        <v>949</v>
      </c>
      <c r="Q1876" t="str">
        <f>IF(Table4[[#This Row],[DaysLate]]="","NA",IF(Table4[[#This Row],[DaysLate]]&lt;=0,"On Time",IF(Table4[[#This Row],[DaysLate]]&lt;=30,"1-30 Days",IF(Table4[[#This Row],[DaysLate]]&lt;=60,"30-60 Days",IF(Table4[[#This Row],[DaysLate]]&lt;=90,"60-90 Days","90+ Days")))))</f>
        <v>On Time</v>
      </c>
      <c r="R1876">
        <f>IF(Table4[[#This Row],[DaysLate]]="","",IF(Table4[[#This Row],[DaysLate]]&gt;0,1,0))</f>
        <v>0</v>
      </c>
      <c r="S1876">
        <f>IF(Table4[[#This Row],[DisputedFlag]]="","",IF(Table4[[#This Row],[DisputedFlag]]="Yes",1,0))</f>
        <v>0</v>
      </c>
      <c r="T1876">
        <f>IF(Table4[[#This Row],[PaymentStatus]]="Open",1,0)</f>
        <v>0</v>
      </c>
      <c r="U1876">
        <f>IF(Table4[[#This Row],[InvoiceDate]]&lt;&gt;"",YEAR(Table4[[#This Row],[InvoiceDate]]),"")</f>
        <v>2013</v>
      </c>
    </row>
    <row r="1877" spans="1:21" x14ac:dyDescent="0.4">
      <c r="A1877" t="s">
        <v>2037</v>
      </c>
      <c r="B1877" t="s">
        <v>948</v>
      </c>
      <c r="C1877" t="s">
        <v>891</v>
      </c>
      <c r="D1877" s="1">
        <v>41279</v>
      </c>
      <c r="E1877" s="1">
        <v>41425</v>
      </c>
      <c r="F1877">
        <v>55.53</v>
      </c>
      <c r="H1877" t="s">
        <v>28</v>
      </c>
      <c r="I1877" s="1">
        <v>41279</v>
      </c>
      <c r="J1877">
        <v>1</v>
      </c>
      <c r="K1877" t="s">
        <v>837</v>
      </c>
      <c r="L1877">
        <v>406</v>
      </c>
      <c r="M1877" s="1">
        <v>41474</v>
      </c>
      <c r="N1877" t="s">
        <v>835</v>
      </c>
      <c r="O1877" t="s">
        <v>947</v>
      </c>
      <c r="P1877" t="s">
        <v>949</v>
      </c>
      <c r="Q1877" t="str">
        <f>IF(Table4[[#This Row],[DaysLate]]="","NA",IF(Table4[[#This Row],[DaysLate]]&lt;=0,"On Time",IF(Table4[[#This Row],[DaysLate]]&lt;=30,"1-30 Days",IF(Table4[[#This Row],[DaysLate]]&lt;=60,"30-60 Days",IF(Table4[[#This Row],[DaysLate]]&lt;=90,"60-90 Days","90+ Days")))))</f>
        <v>1-30 Days</v>
      </c>
      <c r="R1877">
        <f>IF(Table4[[#This Row],[DaysLate]]="","",IF(Table4[[#This Row],[DaysLate]]&gt;0,1,0))</f>
        <v>1</v>
      </c>
      <c r="S1877">
        <f>IF(Table4[[#This Row],[DisputedFlag]]="","",IF(Table4[[#This Row],[DisputedFlag]]="Yes",1,0))</f>
        <v>1</v>
      </c>
      <c r="T1877">
        <f>IF(Table4[[#This Row],[PaymentStatus]]="Open",1,0)</f>
        <v>0</v>
      </c>
      <c r="U1877">
        <f>IF(Table4[[#This Row],[InvoiceDate]]&lt;&gt;"",YEAR(Table4[[#This Row],[InvoiceDate]]),"")</f>
        <v>2013</v>
      </c>
    </row>
    <row r="1878" spans="1:21" x14ac:dyDescent="0.4">
      <c r="A1878" t="s">
        <v>2038</v>
      </c>
      <c r="B1878" t="s">
        <v>948</v>
      </c>
      <c r="C1878" t="s">
        <v>841</v>
      </c>
      <c r="D1878" s="1">
        <v>41177</v>
      </c>
      <c r="E1878" s="1">
        <v>41207</v>
      </c>
      <c r="F1878">
        <v>36.04</v>
      </c>
      <c r="H1878" t="s">
        <v>28</v>
      </c>
      <c r="I1878" s="1">
        <v>41177</v>
      </c>
      <c r="J1878">
        <v>0</v>
      </c>
      <c r="K1878" t="s">
        <v>834</v>
      </c>
      <c r="L1878">
        <v>818</v>
      </c>
      <c r="M1878" s="1">
        <v>41239</v>
      </c>
      <c r="N1878" t="s">
        <v>835</v>
      </c>
      <c r="O1878" t="s">
        <v>947</v>
      </c>
      <c r="P1878" t="s">
        <v>949</v>
      </c>
      <c r="Q1878" t="str">
        <f>IF(Table4[[#This Row],[DaysLate]]="","NA",IF(Table4[[#This Row],[DaysLate]]&lt;=0,"On Time",IF(Table4[[#This Row],[DaysLate]]&lt;=30,"1-30 Days",IF(Table4[[#This Row],[DaysLate]]&lt;=60,"30-60 Days",IF(Table4[[#This Row],[DaysLate]]&lt;=90,"60-90 Days","90+ Days")))))</f>
        <v>On Time</v>
      </c>
      <c r="R1878">
        <f>IF(Table4[[#This Row],[DaysLate]]="","",IF(Table4[[#This Row],[DaysLate]]&gt;0,1,0))</f>
        <v>0</v>
      </c>
      <c r="S1878">
        <f>IF(Table4[[#This Row],[DisputedFlag]]="","",IF(Table4[[#This Row],[DisputedFlag]]="Yes",1,0))</f>
        <v>0</v>
      </c>
      <c r="T1878">
        <f>IF(Table4[[#This Row],[PaymentStatus]]="Open",1,0)</f>
        <v>0</v>
      </c>
      <c r="U1878">
        <f>IF(Table4[[#This Row],[InvoiceDate]]&lt;&gt;"",YEAR(Table4[[#This Row],[InvoiceDate]]),"")</f>
        <v>2012</v>
      </c>
    </row>
    <row r="1879" spans="1:21" x14ac:dyDescent="0.4">
      <c r="A1879" t="s">
        <v>2039</v>
      </c>
      <c r="B1879" t="s">
        <v>948</v>
      </c>
      <c r="C1879" t="s">
        <v>856</v>
      </c>
      <c r="D1879" s="1">
        <v>41009</v>
      </c>
      <c r="E1879" s="1">
        <v>40979</v>
      </c>
      <c r="F1879">
        <v>94.52</v>
      </c>
      <c r="H1879" t="s">
        <v>28</v>
      </c>
      <c r="I1879" s="1">
        <v>41009</v>
      </c>
      <c r="J1879">
        <v>24</v>
      </c>
      <c r="K1879" t="s">
        <v>837</v>
      </c>
      <c r="L1879">
        <v>770</v>
      </c>
      <c r="M1879" s="1">
        <v>41062</v>
      </c>
      <c r="N1879" t="s">
        <v>838</v>
      </c>
      <c r="O1879" t="s">
        <v>947</v>
      </c>
      <c r="P1879" t="s">
        <v>949</v>
      </c>
      <c r="Q1879" t="str">
        <f>IF(Table4[[#This Row],[DaysLate]]="","NA",IF(Table4[[#This Row],[DaysLate]]&lt;=0,"On Time",IF(Table4[[#This Row],[DaysLate]]&lt;=30,"1-30 Days",IF(Table4[[#This Row],[DaysLate]]&lt;=60,"30-60 Days",IF(Table4[[#This Row],[DaysLate]]&lt;=90,"60-90 Days","90+ Days")))))</f>
        <v>1-30 Days</v>
      </c>
      <c r="R1879">
        <f>IF(Table4[[#This Row],[DaysLate]]="","",IF(Table4[[#This Row],[DaysLate]]&gt;0,1,0))</f>
        <v>1</v>
      </c>
      <c r="S1879">
        <f>IF(Table4[[#This Row],[DisputedFlag]]="","",IF(Table4[[#This Row],[DisputedFlag]]="Yes",1,0))</f>
        <v>1</v>
      </c>
      <c r="T1879">
        <f>IF(Table4[[#This Row],[PaymentStatus]]="Open",1,0)</f>
        <v>0</v>
      </c>
      <c r="U1879">
        <f>IF(Table4[[#This Row],[InvoiceDate]]&lt;&gt;"",YEAR(Table4[[#This Row],[InvoiceDate]]),"")</f>
        <v>2012</v>
      </c>
    </row>
    <row r="1880" spans="1:21" x14ac:dyDescent="0.4">
      <c r="A1880" t="s">
        <v>2040</v>
      </c>
      <c r="B1880" t="s">
        <v>948</v>
      </c>
      <c r="C1880" t="s">
        <v>925</v>
      </c>
      <c r="D1880" s="1">
        <v>41364</v>
      </c>
      <c r="E1880" s="1">
        <v>41394</v>
      </c>
      <c r="F1880">
        <v>75.44</v>
      </c>
      <c r="H1880" t="s">
        <v>28</v>
      </c>
      <c r="I1880" s="1">
        <v>41364</v>
      </c>
      <c r="J1880">
        <v>0</v>
      </c>
      <c r="K1880" t="s">
        <v>834</v>
      </c>
      <c r="L1880">
        <v>391</v>
      </c>
      <c r="M1880" s="1">
        <v>41527</v>
      </c>
      <c r="N1880" t="s">
        <v>835</v>
      </c>
      <c r="O1880" t="s">
        <v>947</v>
      </c>
      <c r="P1880" t="s">
        <v>949</v>
      </c>
      <c r="Q1880" t="str">
        <f>IF(Table4[[#This Row],[DaysLate]]="","NA",IF(Table4[[#This Row],[DaysLate]]&lt;=0,"On Time",IF(Table4[[#This Row],[DaysLate]]&lt;=30,"1-30 Days",IF(Table4[[#This Row],[DaysLate]]&lt;=60,"30-60 Days",IF(Table4[[#This Row],[DaysLate]]&lt;=90,"60-90 Days","90+ Days")))))</f>
        <v>On Time</v>
      </c>
      <c r="R1880">
        <f>IF(Table4[[#This Row],[DaysLate]]="","",IF(Table4[[#This Row],[DaysLate]]&gt;0,1,0))</f>
        <v>0</v>
      </c>
      <c r="S1880">
        <f>IF(Table4[[#This Row],[DisputedFlag]]="","",IF(Table4[[#This Row],[DisputedFlag]]="Yes",1,0))</f>
        <v>0</v>
      </c>
      <c r="T1880">
        <f>IF(Table4[[#This Row],[PaymentStatus]]="Open",1,0)</f>
        <v>0</v>
      </c>
      <c r="U1880">
        <f>IF(Table4[[#This Row],[InvoiceDate]]&lt;&gt;"",YEAR(Table4[[#This Row],[InvoiceDate]]),"")</f>
        <v>2013</v>
      </c>
    </row>
    <row r="1881" spans="1:21" x14ac:dyDescent="0.4">
      <c r="A1881" t="s">
        <v>2041</v>
      </c>
      <c r="B1881" t="s">
        <v>948</v>
      </c>
      <c r="C1881" t="s">
        <v>863</v>
      </c>
      <c r="D1881" s="1">
        <v>41375</v>
      </c>
      <c r="E1881" s="1">
        <v>41376</v>
      </c>
      <c r="F1881">
        <v>32.619999999999997</v>
      </c>
      <c r="H1881" t="s">
        <v>28</v>
      </c>
      <c r="I1881" s="1">
        <v>41375</v>
      </c>
      <c r="J1881">
        <v>0</v>
      </c>
      <c r="K1881" t="s">
        <v>834</v>
      </c>
      <c r="L1881">
        <v>897</v>
      </c>
      <c r="M1881" s="1">
        <v>41318</v>
      </c>
      <c r="N1881" t="s">
        <v>838</v>
      </c>
      <c r="O1881" t="s">
        <v>947</v>
      </c>
      <c r="P1881" t="s">
        <v>949</v>
      </c>
      <c r="Q1881" t="str">
        <f>IF(Table4[[#This Row],[DaysLate]]="","NA",IF(Table4[[#This Row],[DaysLate]]&lt;=0,"On Time",IF(Table4[[#This Row],[DaysLate]]&lt;=30,"1-30 Days",IF(Table4[[#This Row],[DaysLate]]&lt;=60,"30-60 Days",IF(Table4[[#This Row],[DaysLate]]&lt;=90,"60-90 Days","90+ Days")))))</f>
        <v>On Time</v>
      </c>
      <c r="R1881">
        <f>IF(Table4[[#This Row],[DaysLate]]="","",IF(Table4[[#This Row],[DaysLate]]&gt;0,1,0))</f>
        <v>0</v>
      </c>
      <c r="S1881">
        <f>IF(Table4[[#This Row],[DisputedFlag]]="","",IF(Table4[[#This Row],[DisputedFlag]]="Yes",1,0))</f>
        <v>0</v>
      </c>
      <c r="T1881">
        <f>IF(Table4[[#This Row],[PaymentStatus]]="Open",1,0)</f>
        <v>0</v>
      </c>
      <c r="U1881">
        <f>IF(Table4[[#This Row],[InvoiceDate]]&lt;&gt;"",YEAR(Table4[[#This Row],[InvoiceDate]]),"")</f>
        <v>2013</v>
      </c>
    </row>
    <row r="1882" spans="1:21" x14ac:dyDescent="0.4">
      <c r="A1882" t="s">
        <v>2042</v>
      </c>
      <c r="B1882" t="s">
        <v>948</v>
      </c>
      <c r="C1882" t="s">
        <v>846</v>
      </c>
      <c r="D1882" s="1">
        <v>41307</v>
      </c>
      <c r="E1882" s="1">
        <v>41367</v>
      </c>
      <c r="F1882">
        <v>24.6</v>
      </c>
      <c r="H1882" t="s">
        <v>28</v>
      </c>
      <c r="I1882" s="1">
        <v>41307</v>
      </c>
      <c r="J1882">
        <v>0</v>
      </c>
      <c r="K1882" t="s">
        <v>834</v>
      </c>
      <c r="L1882">
        <v>897</v>
      </c>
      <c r="M1882" s="1">
        <v>41003</v>
      </c>
      <c r="N1882" t="s">
        <v>838</v>
      </c>
      <c r="O1882" t="s">
        <v>947</v>
      </c>
      <c r="P1882" t="s">
        <v>949</v>
      </c>
      <c r="Q1882" t="str">
        <f>IF(Table4[[#This Row],[DaysLate]]="","NA",IF(Table4[[#This Row],[DaysLate]]&lt;=0,"On Time",IF(Table4[[#This Row],[DaysLate]]&lt;=30,"1-30 Days",IF(Table4[[#This Row],[DaysLate]]&lt;=60,"30-60 Days",IF(Table4[[#This Row],[DaysLate]]&lt;=90,"60-90 Days","90+ Days")))))</f>
        <v>On Time</v>
      </c>
      <c r="R1882">
        <f>IF(Table4[[#This Row],[DaysLate]]="","",IF(Table4[[#This Row],[DaysLate]]&gt;0,1,0))</f>
        <v>0</v>
      </c>
      <c r="S1882">
        <f>IF(Table4[[#This Row],[DisputedFlag]]="","",IF(Table4[[#This Row],[DisputedFlag]]="Yes",1,0))</f>
        <v>0</v>
      </c>
      <c r="T1882">
        <f>IF(Table4[[#This Row],[PaymentStatus]]="Open",1,0)</f>
        <v>0</v>
      </c>
      <c r="U1882">
        <f>IF(Table4[[#This Row],[InvoiceDate]]&lt;&gt;"",YEAR(Table4[[#This Row],[InvoiceDate]]),"")</f>
        <v>2013</v>
      </c>
    </row>
    <row r="1883" spans="1:21" x14ac:dyDescent="0.4">
      <c r="A1883" t="s">
        <v>2043</v>
      </c>
      <c r="B1883" t="s">
        <v>948</v>
      </c>
      <c r="C1883" t="s">
        <v>915</v>
      </c>
      <c r="D1883" s="1">
        <v>40962</v>
      </c>
      <c r="E1883" s="1">
        <v>40992</v>
      </c>
      <c r="F1883">
        <v>83.08</v>
      </c>
      <c r="H1883" t="s">
        <v>28</v>
      </c>
      <c r="I1883" s="1">
        <v>40962</v>
      </c>
      <c r="J1883">
        <v>12</v>
      </c>
      <c r="K1883" t="s">
        <v>834</v>
      </c>
      <c r="L1883">
        <v>406</v>
      </c>
      <c r="M1883" s="1">
        <v>41258</v>
      </c>
      <c r="N1883" t="s">
        <v>835</v>
      </c>
      <c r="O1883" t="s">
        <v>947</v>
      </c>
      <c r="P1883" t="s">
        <v>949</v>
      </c>
      <c r="Q1883" t="str">
        <f>IF(Table4[[#This Row],[DaysLate]]="","NA",IF(Table4[[#This Row],[DaysLate]]&lt;=0,"On Time",IF(Table4[[#This Row],[DaysLate]]&lt;=30,"1-30 Days",IF(Table4[[#This Row],[DaysLate]]&lt;=60,"30-60 Days",IF(Table4[[#This Row],[DaysLate]]&lt;=90,"60-90 Days","90+ Days")))))</f>
        <v>1-30 Days</v>
      </c>
      <c r="R1883">
        <f>IF(Table4[[#This Row],[DaysLate]]="","",IF(Table4[[#This Row],[DaysLate]]&gt;0,1,0))</f>
        <v>1</v>
      </c>
      <c r="S1883">
        <f>IF(Table4[[#This Row],[DisputedFlag]]="","",IF(Table4[[#This Row],[DisputedFlag]]="Yes",1,0))</f>
        <v>0</v>
      </c>
      <c r="T1883">
        <f>IF(Table4[[#This Row],[PaymentStatus]]="Open",1,0)</f>
        <v>0</v>
      </c>
      <c r="U1883">
        <f>IF(Table4[[#This Row],[InvoiceDate]]&lt;&gt;"",YEAR(Table4[[#This Row],[InvoiceDate]]),"")</f>
        <v>2012</v>
      </c>
    </row>
    <row r="1884" spans="1:21" x14ac:dyDescent="0.4">
      <c r="A1884" t="s">
        <v>2044</v>
      </c>
      <c r="B1884" t="s">
        <v>948</v>
      </c>
      <c r="C1884" t="s">
        <v>900</v>
      </c>
      <c r="D1884" s="1">
        <v>41014</v>
      </c>
      <c r="E1884" s="1">
        <v>41044</v>
      </c>
      <c r="F1884">
        <v>38.85</v>
      </c>
      <c r="H1884" t="s">
        <v>28</v>
      </c>
      <c r="I1884" s="1">
        <v>41014</v>
      </c>
      <c r="J1884">
        <v>0</v>
      </c>
      <c r="K1884" t="s">
        <v>834</v>
      </c>
      <c r="L1884">
        <v>897</v>
      </c>
      <c r="M1884" s="1">
        <v>41579</v>
      </c>
      <c r="N1884" t="s">
        <v>835</v>
      </c>
      <c r="O1884" t="s">
        <v>947</v>
      </c>
      <c r="P1884" t="s">
        <v>949</v>
      </c>
      <c r="Q1884" t="str">
        <f>IF(Table4[[#This Row],[DaysLate]]="","NA",IF(Table4[[#This Row],[DaysLate]]&lt;=0,"On Time",IF(Table4[[#This Row],[DaysLate]]&lt;=30,"1-30 Days",IF(Table4[[#This Row],[DaysLate]]&lt;=60,"30-60 Days",IF(Table4[[#This Row],[DaysLate]]&lt;=90,"60-90 Days","90+ Days")))))</f>
        <v>On Time</v>
      </c>
      <c r="R1884">
        <f>IF(Table4[[#This Row],[DaysLate]]="","",IF(Table4[[#This Row],[DaysLate]]&gt;0,1,0))</f>
        <v>0</v>
      </c>
      <c r="S1884">
        <f>IF(Table4[[#This Row],[DisputedFlag]]="","",IF(Table4[[#This Row],[DisputedFlag]]="Yes",1,0))</f>
        <v>0</v>
      </c>
      <c r="T1884">
        <f>IF(Table4[[#This Row],[PaymentStatus]]="Open",1,0)</f>
        <v>0</v>
      </c>
      <c r="U1884">
        <f>IF(Table4[[#This Row],[InvoiceDate]]&lt;&gt;"",YEAR(Table4[[#This Row],[InvoiceDate]]),"")</f>
        <v>2012</v>
      </c>
    </row>
    <row r="1885" spans="1:21" x14ac:dyDescent="0.4">
      <c r="A1885" t="s">
        <v>2045</v>
      </c>
      <c r="B1885" t="s">
        <v>948</v>
      </c>
      <c r="C1885" t="s">
        <v>841</v>
      </c>
      <c r="D1885" s="1">
        <v>41359</v>
      </c>
      <c r="E1885" s="1">
        <v>41389</v>
      </c>
      <c r="F1885">
        <v>92.65</v>
      </c>
      <c r="H1885" t="s">
        <v>28</v>
      </c>
      <c r="I1885" s="1">
        <v>41359</v>
      </c>
      <c r="J1885">
        <v>1</v>
      </c>
      <c r="K1885" t="s">
        <v>837</v>
      </c>
      <c r="L1885">
        <v>818</v>
      </c>
      <c r="M1885" s="1">
        <v>41239</v>
      </c>
      <c r="N1885" t="s">
        <v>838</v>
      </c>
      <c r="O1885" t="s">
        <v>947</v>
      </c>
      <c r="P1885" t="s">
        <v>949</v>
      </c>
      <c r="Q1885" t="str">
        <f>IF(Table4[[#This Row],[DaysLate]]="","NA",IF(Table4[[#This Row],[DaysLate]]&lt;=0,"On Time",IF(Table4[[#This Row],[DaysLate]]&lt;=30,"1-30 Days",IF(Table4[[#This Row],[DaysLate]]&lt;=60,"30-60 Days",IF(Table4[[#This Row],[DaysLate]]&lt;=90,"60-90 Days","90+ Days")))))</f>
        <v>1-30 Days</v>
      </c>
      <c r="R1885">
        <f>IF(Table4[[#This Row],[DaysLate]]="","",IF(Table4[[#This Row],[DaysLate]]&gt;0,1,0))</f>
        <v>1</v>
      </c>
      <c r="S1885">
        <f>IF(Table4[[#This Row],[DisputedFlag]]="","",IF(Table4[[#This Row],[DisputedFlag]]="Yes",1,0))</f>
        <v>1</v>
      </c>
      <c r="T1885">
        <f>IF(Table4[[#This Row],[PaymentStatus]]="Open",1,0)</f>
        <v>0</v>
      </c>
      <c r="U1885">
        <f>IF(Table4[[#This Row],[InvoiceDate]]&lt;&gt;"",YEAR(Table4[[#This Row],[InvoiceDate]]),"")</f>
        <v>2013</v>
      </c>
    </row>
    <row r="1886" spans="1:21" x14ac:dyDescent="0.4">
      <c r="A1886" t="s">
        <v>2046</v>
      </c>
      <c r="B1886" t="s">
        <v>948</v>
      </c>
      <c r="C1886" t="s">
        <v>873</v>
      </c>
      <c r="D1886" s="1">
        <v>41316</v>
      </c>
      <c r="E1886" s="1">
        <v>41317</v>
      </c>
      <c r="F1886">
        <v>68.28</v>
      </c>
      <c r="H1886" t="s">
        <v>28</v>
      </c>
      <c r="I1886" s="1">
        <v>41316</v>
      </c>
      <c r="J1886">
        <v>4</v>
      </c>
      <c r="K1886" t="s">
        <v>834</v>
      </c>
      <c r="L1886">
        <v>770</v>
      </c>
      <c r="M1886" s="1">
        <v>41159</v>
      </c>
      <c r="N1886" t="s">
        <v>838</v>
      </c>
      <c r="O1886" t="s">
        <v>947</v>
      </c>
      <c r="P1886" t="s">
        <v>949</v>
      </c>
      <c r="Q1886" t="str">
        <f>IF(Table4[[#This Row],[DaysLate]]="","NA",IF(Table4[[#This Row],[DaysLate]]&lt;=0,"On Time",IF(Table4[[#This Row],[DaysLate]]&lt;=30,"1-30 Days",IF(Table4[[#This Row],[DaysLate]]&lt;=60,"30-60 Days",IF(Table4[[#This Row],[DaysLate]]&lt;=90,"60-90 Days","90+ Days")))))</f>
        <v>1-30 Days</v>
      </c>
      <c r="R1886">
        <f>IF(Table4[[#This Row],[DaysLate]]="","",IF(Table4[[#This Row],[DaysLate]]&gt;0,1,0))</f>
        <v>1</v>
      </c>
      <c r="S1886">
        <f>IF(Table4[[#This Row],[DisputedFlag]]="","",IF(Table4[[#This Row],[DisputedFlag]]="Yes",1,0))</f>
        <v>0</v>
      </c>
      <c r="T1886">
        <f>IF(Table4[[#This Row],[PaymentStatus]]="Open",1,0)</f>
        <v>0</v>
      </c>
      <c r="U1886">
        <f>IF(Table4[[#This Row],[InvoiceDate]]&lt;&gt;"",YEAR(Table4[[#This Row],[InvoiceDate]]),"")</f>
        <v>2013</v>
      </c>
    </row>
    <row r="1887" spans="1:21" x14ac:dyDescent="0.4">
      <c r="A1887" t="s">
        <v>2047</v>
      </c>
      <c r="B1887" t="s">
        <v>948</v>
      </c>
      <c r="C1887" t="s">
        <v>905</v>
      </c>
      <c r="D1887" s="1">
        <v>41394</v>
      </c>
      <c r="E1887" s="1">
        <v>41424</v>
      </c>
      <c r="F1887">
        <v>27.34</v>
      </c>
      <c r="H1887" t="s">
        <v>28</v>
      </c>
      <c r="I1887" s="1">
        <v>41394</v>
      </c>
      <c r="J1887">
        <v>0</v>
      </c>
      <c r="K1887" t="s">
        <v>834</v>
      </c>
      <c r="L1887">
        <v>770</v>
      </c>
      <c r="M1887" s="1">
        <v>41337</v>
      </c>
      <c r="N1887" t="s">
        <v>838</v>
      </c>
      <c r="O1887" t="s">
        <v>947</v>
      </c>
      <c r="P1887" t="s">
        <v>949</v>
      </c>
      <c r="Q1887" t="str">
        <f>IF(Table4[[#This Row],[DaysLate]]="","NA",IF(Table4[[#This Row],[DaysLate]]&lt;=0,"On Time",IF(Table4[[#This Row],[DaysLate]]&lt;=30,"1-30 Days",IF(Table4[[#This Row],[DaysLate]]&lt;=60,"30-60 Days",IF(Table4[[#This Row],[DaysLate]]&lt;=90,"60-90 Days","90+ Days")))))</f>
        <v>On Time</v>
      </c>
      <c r="R1887">
        <f>IF(Table4[[#This Row],[DaysLate]]="","",IF(Table4[[#This Row],[DaysLate]]&gt;0,1,0))</f>
        <v>0</v>
      </c>
      <c r="S1887">
        <f>IF(Table4[[#This Row],[DisputedFlag]]="","",IF(Table4[[#This Row],[DisputedFlag]]="Yes",1,0))</f>
        <v>0</v>
      </c>
      <c r="T1887">
        <f>IF(Table4[[#This Row],[PaymentStatus]]="Open",1,0)</f>
        <v>0</v>
      </c>
      <c r="U1887">
        <f>IF(Table4[[#This Row],[InvoiceDate]]&lt;&gt;"",YEAR(Table4[[#This Row],[InvoiceDate]]),"")</f>
        <v>2013</v>
      </c>
    </row>
    <row r="1888" spans="1:21" x14ac:dyDescent="0.4">
      <c r="A1888" t="s">
        <v>2048</v>
      </c>
      <c r="B1888" t="s">
        <v>948</v>
      </c>
      <c r="C1888" t="s">
        <v>890</v>
      </c>
      <c r="D1888" s="1">
        <v>41292</v>
      </c>
      <c r="E1888" s="1">
        <v>41322</v>
      </c>
      <c r="F1888">
        <v>72.290000000000006</v>
      </c>
      <c r="H1888" t="s">
        <v>28</v>
      </c>
      <c r="I1888" s="1">
        <v>41292</v>
      </c>
      <c r="J1888">
        <v>2</v>
      </c>
      <c r="K1888" t="s">
        <v>834</v>
      </c>
      <c r="L1888">
        <v>897</v>
      </c>
      <c r="M1888" s="1">
        <v>41166</v>
      </c>
      <c r="N1888" t="s">
        <v>838</v>
      </c>
      <c r="O1888" t="s">
        <v>947</v>
      </c>
      <c r="P1888" t="s">
        <v>949</v>
      </c>
      <c r="Q1888" t="str">
        <f>IF(Table4[[#This Row],[DaysLate]]="","NA",IF(Table4[[#This Row],[DaysLate]]&lt;=0,"On Time",IF(Table4[[#This Row],[DaysLate]]&lt;=30,"1-30 Days",IF(Table4[[#This Row],[DaysLate]]&lt;=60,"30-60 Days",IF(Table4[[#This Row],[DaysLate]]&lt;=90,"60-90 Days","90+ Days")))))</f>
        <v>1-30 Days</v>
      </c>
      <c r="R1888">
        <f>IF(Table4[[#This Row],[DaysLate]]="","",IF(Table4[[#This Row],[DaysLate]]&gt;0,1,0))</f>
        <v>1</v>
      </c>
      <c r="S1888">
        <f>IF(Table4[[#This Row],[DisputedFlag]]="","",IF(Table4[[#This Row],[DisputedFlag]]="Yes",1,0))</f>
        <v>0</v>
      </c>
      <c r="T1888">
        <f>IF(Table4[[#This Row],[PaymentStatus]]="Open",1,0)</f>
        <v>0</v>
      </c>
      <c r="U1888">
        <f>IF(Table4[[#This Row],[InvoiceDate]]&lt;&gt;"",YEAR(Table4[[#This Row],[InvoiceDate]]),"")</f>
        <v>2013</v>
      </c>
    </row>
    <row r="1889" spans="1:21" x14ac:dyDescent="0.4">
      <c r="A1889" t="s">
        <v>2049</v>
      </c>
      <c r="B1889" t="s">
        <v>948</v>
      </c>
      <c r="C1889" t="s">
        <v>864</v>
      </c>
      <c r="D1889" s="1">
        <v>41185</v>
      </c>
      <c r="E1889" s="1">
        <v>41156</v>
      </c>
      <c r="F1889">
        <v>81.87</v>
      </c>
      <c r="H1889" t="s">
        <v>28</v>
      </c>
      <c r="I1889" s="1">
        <v>41185</v>
      </c>
      <c r="J1889">
        <v>0</v>
      </c>
      <c r="K1889" t="s">
        <v>834</v>
      </c>
      <c r="L1889">
        <v>391</v>
      </c>
      <c r="M1889" s="1">
        <v>41548</v>
      </c>
      <c r="N1889" t="s">
        <v>835</v>
      </c>
      <c r="O1889" t="s">
        <v>947</v>
      </c>
      <c r="P1889" t="s">
        <v>949</v>
      </c>
      <c r="Q1889" t="str">
        <f>IF(Table4[[#This Row],[DaysLate]]="","NA",IF(Table4[[#This Row],[DaysLate]]&lt;=0,"On Time",IF(Table4[[#This Row],[DaysLate]]&lt;=30,"1-30 Days",IF(Table4[[#This Row],[DaysLate]]&lt;=60,"30-60 Days",IF(Table4[[#This Row],[DaysLate]]&lt;=90,"60-90 Days","90+ Days")))))</f>
        <v>On Time</v>
      </c>
      <c r="R1889">
        <f>IF(Table4[[#This Row],[DaysLate]]="","",IF(Table4[[#This Row],[DaysLate]]&gt;0,1,0))</f>
        <v>0</v>
      </c>
      <c r="S1889">
        <f>IF(Table4[[#This Row],[DisputedFlag]]="","",IF(Table4[[#This Row],[DisputedFlag]]="Yes",1,0))</f>
        <v>0</v>
      </c>
      <c r="T1889">
        <f>IF(Table4[[#This Row],[PaymentStatus]]="Open",1,0)</f>
        <v>0</v>
      </c>
      <c r="U1889">
        <f>IF(Table4[[#This Row],[InvoiceDate]]&lt;&gt;"",YEAR(Table4[[#This Row],[InvoiceDate]]),"")</f>
        <v>2012</v>
      </c>
    </row>
    <row r="1890" spans="1:21" x14ac:dyDescent="0.4">
      <c r="A1890" t="s">
        <v>2050</v>
      </c>
      <c r="B1890" t="s">
        <v>948</v>
      </c>
      <c r="C1890" t="s">
        <v>921</v>
      </c>
      <c r="D1890" s="1">
        <v>41402</v>
      </c>
      <c r="E1890" s="1">
        <v>41373</v>
      </c>
      <c r="F1890">
        <v>72.13</v>
      </c>
      <c r="H1890" t="s">
        <v>28</v>
      </c>
      <c r="I1890" s="1">
        <v>41402</v>
      </c>
      <c r="J1890">
        <v>9</v>
      </c>
      <c r="K1890" t="s">
        <v>837</v>
      </c>
      <c r="L1890">
        <v>818</v>
      </c>
      <c r="M1890" s="1">
        <v>41563</v>
      </c>
      <c r="N1890" t="s">
        <v>835</v>
      </c>
      <c r="O1890" t="s">
        <v>947</v>
      </c>
      <c r="P1890" t="s">
        <v>949</v>
      </c>
      <c r="Q1890" t="str">
        <f>IF(Table4[[#This Row],[DaysLate]]="","NA",IF(Table4[[#This Row],[DaysLate]]&lt;=0,"On Time",IF(Table4[[#This Row],[DaysLate]]&lt;=30,"1-30 Days",IF(Table4[[#This Row],[DaysLate]]&lt;=60,"30-60 Days",IF(Table4[[#This Row],[DaysLate]]&lt;=90,"60-90 Days","90+ Days")))))</f>
        <v>1-30 Days</v>
      </c>
      <c r="R1890">
        <f>IF(Table4[[#This Row],[DaysLate]]="","",IF(Table4[[#This Row],[DaysLate]]&gt;0,1,0))</f>
        <v>1</v>
      </c>
      <c r="S1890">
        <f>IF(Table4[[#This Row],[DisputedFlag]]="","",IF(Table4[[#This Row],[DisputedFlag]]="Yes",1,0))</f>
        <v>1</v>
      </c>
      <c r="T1890">
        <f>IF(Table4[[#This Row],[PaymentStatus]]="Open",1,0)</f>
        <v>0</v>
      </c>
      <c r="U1890">
        <f>IF(Table4[[#This Row],[InvoiceDate]]&lt;&gt;"",YEAR(Table4[[#This Row],[InvoiceDate]]),"")</f>
        <v>2013</v>
      </c>
    </row>
    <row r="1891" spans="1:21" x14ac:dyDescent="0.4">
      <c r="A1891" t="s">
        <v>2051</v>
      </c>
      <c r="B1891" t="s">
        <v>948</v>
      </c>
      <c r="C1891" t="s">
        <v>934</v>
      </c>
      <c r="D1891" s="1">
        <v>41309</v>
      </c>
      <c r="E1891" s="1">
        <v>41310</v>
      </c>
      <c r="F1891">
        <v>56.67</v>
      </c>
      <c r="H1891" t="s">
        <v>28</v>
      </c>
      <c r="I1891" s="1">
        <v>41309</v>
      </c>
      <c r="J1891">
        <v>0</v>
      </c>
      <c r="K1891" t="s">
        <v>834</v>
      </c>
      <c r="L1891">
        <v>391</v>
      </c>
      <c r="M1891" s="1">
        <v>41598</v>
      </c>
      <c r="N1891" t="s">
        <v>835</v>
      </c>
      <c r="O1891" t="s">
        <v>947</v>
      </c>
      <c r="P1891" t="s">
        <v>949</v>
      </c>
      <c r="Q1891" t="str">
        <f>IF(Table4[[#This Row],[DaysLate]]="","NA",IF(Table4[[#This Row],[DaysLate]]&lt;=0,"On Time",IF(Table4[[#This Row],[DaysLate]]&lt;=30,"1-30 Days",IF(Table4[[#This Row],[DaysLate]]&lt;=60,"30-60 Days",IF(Table4[[#This Row],[DaysLate]]&lt;=90,"60-90 Days","90+ Days")))))</f>
        <v>On Time</v>
      </c>
      <c r="R1891">
        <f>IF(Table4[[#This Row],[DaysLate]]="","",IF(Table4[[#This Row],[DaysLate]]&gt;0,1,0))</f>
        <v>0</v>
      </c>
      <c r="S1891">
        <f>IF(Table4[[#This Row],[DisputedFlag]]="","",IF(Table4[[#This Row],[DisputedFlag]]="Yes",1,0))</f>
        <v>0</v>
      </c>
      <c r="T1891">
        <f>IF(Table4[[#This Row],[PaymentStatus]]="Open",1,0)</f>
        <v>0</v>
      </c>
      <c r="U1891">
        <f>IF(Table4[[#This Row],[InvoiceDate]]&lt;&gt;"",YEAR(Table4[[#This Row],[InvoiceDate]]),"")</f>
        <v>2013</v>
      </c>
    </row>
    <row r="1892" spans="1:21" x14ac:dyDescent="0.4">
      <c r="A1892" t="s">
        <v>2052</v>
      </c>
      <c r="B1892" t="s">
        <v>948</v>
      </c>
      <c r="C1892" t="s">
        <v>873</v>
      </c>
      <c r="D1892" s="1">
        <v>41547</v>
      </c>
      <c r="E1892" s="1">
        <v>41577</v>
      </c>
      <c r="F1892">
        <v>44.81</v>
      </c>
      <c r="H1892" t="s">
        <v>28</v>
      </c>
      <c r="I1892" s="1">
        <v>41547</v>
      </c>
      <c r="J1892">
        <v>0</v>
      </c>
      <c r="K1892" t="s">
        <v>834</v>
      </c>
      <c r="L1892">
        <v>770</v>
      </c>
      <c r="M1892" s="1">
        <v>41159</v>
      </c>
      <c r="N1892" t="s">
        <v>838</v>
      </c>
      <c r="O1892" t="s">
        <v>947</v>
      </c>
      <c r="P1892" t="s">
        <v>949</v>
      </c>
      <c r="Q1892" t="str">
        <f>IF(Table4[[#This Row],[DaysLate]]="","NA",IF(Table4[[#This Row],[DaysLate]]&lt;=0,"On Time",IF(Table4[[#This Row],[DaysLate]]&lt;=30,"1-30 Days",IF(Table4[[#This Row],[DaysLate]]&lt;=60,"30-60 Days",IF(Table4[[#This Row],[DaysLate]]&lt;=90,"60-90 Days","90+ Days")))))</f>
        <v>On Time</v>
      </c>
      <c r="R1892">
        <f>IF(Table4[[#This Row],[DaysLate]]="","",IF(Table4[[#This Row],[DaysLate]]&gt;0,1,0))</f>
        <v>0</v>
      </c>
      <c r="S1892">
        <f>IF(Table4[[#This Row],[DisputedFlag]]="","",IF(Table4[[#This Row],[DisputedFlag]]="Yes",1,0))</f>
        <v>0</v>
      </c>
      <c r="T1892">
        <f>IF(Table4[[#This Row],[PaymentStatus]]="Open",1,0)</f>
        <v>0</v>
      </c>
      <c r="U1892">
        <f>IF(Table4[[#This Row],[InvoiceDate]]&lt;&gt;"",YEAR(Table4[[#This Row],[InvoiceDate]]),"")</f>
        <v>2013</v>
      </c>
    </row>
    <row r="1893" spans="1:21" x14ac:dyDescent="0.4">
      <c r="A1893" t="s">
        <v>2053</v>
      </c>
      <c r="B1893" t="s">
        <v>948</v>
      </c>
      <c r="C1893" t="s">
        <v>911</v>
      </c>
      <c r="D1893" s="1">
        <v>41298</v>
      </c>
      <c r="E1893" s="1">
        <v>41328</v>
      </c>
      <c r="F1893">
        <v>81.37</v>
      </c>
      <c r="H1893" t="s">
        <v>28</v>
      </c>
      <c r="I1893" s="1">
        <v>41298</v>
      </c>
      <c r="J1893">
        <v>19</v>
      </c>
      <c r="K1893" t="s">
        <v>837</v>
      </c>
      <c r="L1893">
        <v>406</v>
      </c>
      <c r="M1893" s="1">
        <v>41547</v>
      </c>
      <c r="N1893" t="s">
        <v>835</v>
      </c>
      <c r="O1893" t="s">
        <v>947</v>
      </c>
      <c r="P1893" t="s">
        <v>949</v>
      </c>
      <c r="Q1893" t="str">
        <f>IF(Table4[[#This Row],[DaysLate]]="","NA",IF(Table4[[#This Row],[DaysLate]]&lt;=0,"On Time",IF(Table4[[#This Row],[DaysLate]]&lt;=30,"1-30 Days",IF(Table4[[#This Row],[DaysLate]]&lt;=60,"30-60 Days",IF(Table4[[#This Row],[DaysLate]]&lt;=90,"60-90 Days","90+ Days")))))</f>
        <v>1-30 Days</v>
      </c>
      <c r="R1893">
        <f>IF(Table4[[#This Row],[DaysLate]]="","",IF(Table4[[#This Row],[DaysLate]]&gt;0,1,0))</f>
        <v>1</v>
      </c>
      <c r="S1893">
        <f>IF(Table4[[#This Row],[DisputedFlag]]="","",IF(Table4[[#This Row],[DisputedFlag]]="Yes",1,0))</f>
        <v>1</v>
      </c>
      <c r="T1893">
        <f>IF(Table4[[#This Row],[PaymentStatus]]="Open",1,0)</f>
        <v>0</v>
      </c>
      <c r="U1893">
        <f>IF(Table4[[#This Row],[InvoiceDate]]&lt;&gt;"",YEAR(Table4[[#This Row],[InvoiceDate]]),"")</f>
        <v>2013</v>
      </c>
    </row>
    <row r="1894" spans="1:21" x14ac:dyDescent="0.4">
      <c r="A1894" t="s">
        <v>2054</v>
      </c>
      <c r="B1894" t="s">
        <v>948</v>
      </c>
      <c r="C1894" t="s">
        <v>900</v>
      </c>
      <c r="D1894" s="1">
        <v>41338</v>
      </c>
      <c r="E1894" s="1">
        <v>41311</v>
      </c>
      <c r="F1894">
        <v>23.32</v>
      </c>
      <c r="H1894" t="s">
        <v>28</v>
      </c>
      <c r="I1894" s="1">
        <v>41338</v>
      </c>
      <c r="J1894">
        <v>0</v>
      </c>
      <c r="K1894" t="s">
        <v>834</v>
      </c>
      <c r="L1894">
        <v>897</v>
      </c>
      <c r="M1894" s="1">
        <v>41579</v>
      </c>
      <c r="N1894" t="s">
        <v>838</v>
      </c>
      <c r="O1894" t="s">
        <v>947</v>
      </c>
      <c r="P1894" t="s">
        <v>949</v>
      </c>
      <c r="Q1894" t="str">
        <f>IF(Table4[[#This Row],[DaysLate]]="","NA",IF(Table4[[#This Row],[DaysLate]]&lt;=0,"On Time",IF(Table4[[#This Row],[DaysLate]]&lt;=30,"1-30 Days",IF(Table4[[#This Row],[DaysLate]]&lt;=60,"30-60 Days",IF(Table4[[#This Row],[DaysLate]]&lt;=90,"60-90 Days","90+ Days")))))</f>
        <v>On Time</v>
      </c>
      <c r="R1894">
        <f>IF(Table4[[#This Row],[DaysLate]]="","",IF(Table4[[#This Row],[DaysLate]]&gt;0,1,0))</f>
        <v>0</v>
      </c>
      <c r="S1894">
        <f>IF(Table4[[#This Row],[DisputedFlag]]="","",IF(Table4[[#This Row],[DisputedFlag]]="Yes",1,0))</f>
        <v>0</v>
      </c>
      <c r="T1894">
        <f>IF(Table4[[#This Row],[PaymentStatus]]="Open",1,0)</f>
        <v>0</v>
      </c>
      <c r="U1894">
        <f>IF(Table4[[#This Row],[InvoiceDate]]&lt;&gt;"",YEAR(Table4[[#This Row],[InvoiceDate]]),"")</f>
        <v>2013</v>
      </c>
    </row>
    <row r="1895" spans="1:21" x14ac:dyDescent="0.4">
      <c r="A1895" t="s">
        <v>2055</v>
      </c>
      <c r="B1895" t="s">
        <v>948</v>
      </c>
      <c r="C1895" t="s">
        <v>915</v>
      </c>
      <c r="D1895" s="1">
        <v>41440</v>
      </c>
      <c r="E1895" s="1">
        <v>41470</v>
      </c>
      <c r="F1895">
        <v>44.14</v>
      </c>
      <c r="H1895" t="s">
        <v>28</v>
      </c>
      <c r="I1895" s="1">
        <v>41440</v>
      </c>
      <c r="J1895">
        <v>4</v>
      </c>
      <c r="K1895" t="s">
        <v>834</v>
      </c>
      <c r="L1895">
        <v>406</v>
      </c>
      <c r="M1895" s="1">
        <v>41258</v>
      </c>
      <c r="N1895" t="s">
        <v>838</v>
      </c>
      <c r="O1895" t="s">
        <v>947</v>
      </c>
      <c r="P1895" t="s">
        <v>949</v>
      </c>
      <c r="Q1895" t="str">
        <f>IF(Table4[[#This Row],[DaysLate]]="","NA",IF(Table4[[#This Row],[DaysLate]]&lt;=0,"On Time",IF(Table4[[#This Row],[DaysLate]]&lt;=30,"1-30 Days",IF(Table4[[#This Row],[DaysLate]]&lt;=60,"30-60 Days",IF(Table4[[#This Row],[DaysLate]]&lt;=90,"60-90 Days","90+ Days")))))</f>
        <v>1-30 Days</v>
      </c>
      <c r="R1895">
        <f>IF(Table4[[#This Row],[DaysLate]]="","",IF(Table4[[#This Row],[DaysLate]]&gt;0,1,0))</f>
        <v>1</v>
      </c>
      <c r="S1895">
        <f>IF(Table4[[#This Row],[DisputedFlag]]="","",IF(Table4[[#This Row],[DisputedFlag]]="Yes",1,0))</f>
        <v>0</v>
      </c>
      <c r="T1895">
        <f>IF(Table4[[#This Row],[PaymentStatus]]="Open",1,0)</f>
        <v>0</v>
      </c>
      <c r="U1895">
        <f>IF(Table4[[#This Row],[InvoiceDate]]&lt;&gt;"",YEAR(Table4[[#This Row],[InvoiceDate]]),"")</f>
        <v>2013</v>
      </c>
    </row>
    <row r="1896" spans="1:21" x14ac:dyDescent="0.4">
      <c r="A1896" t="s">
        <v>2056</v>
      </c>
      <c r="B1896" t="s">
        <v>948</v>
      </c>
      <c r="C1896" t="s">
        <v>844</v>
      </c>
      <c r="D1896" s="1">
        <v>41158</v>
      </c>
      <c r="E1896" s="1">
        <v>41159</v>
      </c>
      <c r="F1896">
        <v>64.44</v>
      </c>
      <c r="H1896" t="s">
        <v>28</v>
      </c>
      <c r="I1896" s="1">
        <v>41158</v>
      </c>
      <c r="J1896">
        <v>3</v>
      </c>
      <c r="K1896" t="s">
        <v>834</v>
      </c>
      <c r="L1896">
        <v>770</v>
      </c>
      <c r="M1896" s="1">
        <v>41452</v>
      </c>
      <c r="N1896" t="s">
        <v>835</v>
      </c>
      <c r="O1896" t="s">
        <v>947</v>
      </c>
      <c r="P1896" t="s">
        <v>949</v>
      </c>
      <c r="Q1896" t="str">
        <f>IF(Table4[[#This Row],[DaysLate]]="","NA",IF(Table4[[#This Row],[DaysLate]]&lt;=0,"On Time",IF(Table4[[#This Row],[DaysLate]]&lt;=30,"1-30 Days",IF(Table4[[#This Row],[DaysLate]]&lt;=60,"30-60 Days",IF(Table4[[#This Row],[DaysLate]]&lt;=90,"60-90 Days","90+ Days")))))</f>
        <v>1-30 Days</v>
      </c>
      <c r="R1896">
        <f>IF(Table4[[#This Row],[DaysLate]]="","",IF(Table4[[#This Row],[DaysLate]]&gt;0,1,0))</f>
        <v>1</v>
      </c>
      <c r="S1896">
        <f>IF(Table4[[#This Row],[DisputedFlag]]="","",IF(Table4[[#This Row],[DisputedFlag]]="Yes",1,0))</f>
        <v>0</v>
      </c>
      <c r="T1896">
        <f>IF(Table4[[#This Row],[PaymentStatus]]="Open",1,0)</f>
        <v>0</v>
      </c>
      <c r="U1896">
        <f>IF(Table4[[#This Row],[InvoiceDate]]&lt;&gt;"",YEAR(Table4[[#This Row],[InvoiceDate]]),"")</f>
        <v>2012</v>
      </c>
    </row>
    <row r="1897" spans="1:21" x14ac:dyDescent="0.4">
      <c r="A1897" t="s">
        <v>2057</v>
      </c>
      <c r="B1897" t="s">
        <v>948</v>
      </c>
      <c r="C1897" t="s">
        <v>844</v>
      </c>
      <c r="D1897" s="1">
        <v>41207</v>
      </c>
      <c r="E1897" s="1">
        <v>41237</v>
      </c>
      <c r="F1897">
        <v>75.290000000000006</v>
      </c>
      <c r="H1897" t="s">
        <v>28</v>
      </c>
      <c r="I1897" s="1">
        <v>41207</v>
      </c>
      <c r="J1897">
        <v>16</v>
      </c>
      <c r="K1897" t="s">
        <v>837</v>
      </c>
      <c r="L1897">
        <v>770</v>
      </c>
      <c r="M1897" s="1">
        <v>41452</v>
      </c>
      <c r="N1897" t="s">
        <v>835</v>
      </c>
      <c r="O1897" t="s">
        <v>947</v>
      </c>
      <c r="P1897" t="s">
        <v>949</v>
      </c>
      <c r="Q1897" t="str">
        <f>IF(Table4[[#This Row],[DaysLate]]="","NA",IF(Table4[[#This Row],[DaysLate]]&lt;=0,"On Time",IF(Table4[[#This Row],[DaysLate]]&lt;=30,"1-30 Days",IF(Table4[[#This Row],[DaysLate]]&lt;=60,"30-60 Days",IF(Table4[[#This Row],[DaysLate]]&lt;=90,"60-90 Days","90+ Days")))))</f>
        <v>1-30 Days</v>
      </c>
      <c r="R1897">
        <f>IF(Table4[[#This Row],[DaysLate]]="","",IF(Table4[[#This Row],[DaysLate]]&gt;0,1,0))</f>
        <v>1</v>
      </c>
      <c r="S1897">
        <f>IF(Table4[[#This Row],[DisputedFlag]]="","",IF(Table4[[#This Row],[DisputedFlag]]="Yes",1,0))</f>
        <v>1</v>
      </c>
      <c r="T1897">
        <f>IF(Table4[[#This Row],[PaymentStatus]]="Open",1,0)</f>
        <v>0</v>
      </c>
      <c r="U1897">
        <f>IF(Table4[[#This Row],[InvoiceDate]]&lt;&gt;"",YEAR(Table4[[#This Row],[InvoiceDate]]),"")</f>
        <v>2012</v>
      </c>
    </row>
    <row r="1898" spans="1:21" x14ac:dyDescent="0.4">
      <c r="A1898" t="s">
        <v>2058</v>
      </c>
      <c r="B1898" t="s">
        <v>948</v>
      </c>
      <c r="C1898" t="s">
        <v>883</v>
      </c>
      <c r="D1898" s="1">
        <v>41020</v>
      </c>
      <c r="E1898" s="1">
        <v>41050</v>
      </c>
      <c r="F1898">
        <v>49.62</v>
      </c>
      <c r="H1898" t="s">
        <v>28</v>
      </c>
      <c r="I1898" s="1">
        <v>41020</v>
      </c>
      <c r="J1898">
        <v>18</v>
      </c>
      <c r="K1898" t="s">
        <v>834</v>
      </c>
      <c r="L1898">
        <v>897</v>
      </c>
      <c r="M1898" s="1">
        <v>41084</v>
      </c>
      <c r="N1898" t="s">
        <v>835</v>
      </c>
      <c r="O1898" t="s">
        <v>947</v>
      </c>
      <c r="P1898" t="s">
        <v>949</v>
      </c>
      <c r="Q1898" t="str">
        <f>IF(Table4[[#This Row],[DaysLate]]="","NA",IF(Table4[[#This Row],[DaysLate]]&lt;=0,"On Time",IF(Table4[[#This Row],[DaysLate]]&lt;=30,"1-30 Days",IF(Table4[[#This Row],[DaysLate]]&lt;=60,"30-60 Days",IF(Table4[[#This Row],[DaysLate]]&lt;=90,"60-90 Days","90+ Days")))))</f>
        <v>1-30 Days</v>
      </c>
      <c r="R1898">
        <f>IF(Table4[[#This Row],[DaysLate]]="","",IF(Table4[[#This Row],[DaysLate]]&gt;0,1,0))</f>
        <v>1</v>
      </c>
      <c r="S1898">
        <f>IF(Table4[[#This Row],[DisputedFlag]]="","",IF(Table4[[#This Row],[DisputedFlag]]="Yes",1,0))</f>
        <v>0</v>
      </c>
      <c r="T1898">
        <f>IF(Table4[[#This Row],[PaymentStatus]]="Open",1,0)</f>
        <v>0</v>
      </c>
      <c r="U1898">
        <f>IF(Table4[[#This Row],[InvoiceDate]]&lt;&gt;"",YEAR(Table4[[#This Row],[InvoiceDate]]),"")</f>
        <v>2012</v>
      </c>
    </row>
    <row r="1899" spans="1:21" x14ac:dyDescent="0.4">
      <c r="A1899" t="s">
        <v>2059</v>
      </c>
      <c r="B1899" t="s">
        <v>948</v>
      </c>
      <c r="C1899" t="s">
        <v>914</v>
      </c>
      <c r="D1899" s="1">
        <v>41476</v>
      </c>
      <c r="E1899" s="1">
        <v>41506</v>
      </c>
      <c r="F1899">
        <v>81.77</v>
      </c>
      <c r="H1899" t="s">
        <v>28</v>
      </c>
      <c r="I1899" s="1">
        <v>41476</v>
      </c>
      <c r="J1899">
        <v>9</v>
      </c>
      <c r="K1899" t="s">
        <v>837</v>
      </c>
      <c r="L1899">
        <v>391</v>
      </c>
      <c r="M1899" s="1">
        <v>41445</v>
      </c>
      <c r="N1899" t="s">
        <v>838</v>
      </c>
      <c r="O1899" t="s">
        <v>947</v>
      </c>
      <c r="P1899" t="s">
        <v>949</v>
      </c>
      <c r="Q1899" t="str">
        <f>IF(Table4[[#This Row],[DaysLate]]="","NA",IF(Table4[[#This Row],[DaysLate]]&lt;=0,"On Time",IF(Table4[[#This Row],[DaysLate]]&lt;=30,"1-30 Days",IF(Table4[[#This Row],[DaysLate]]&lt;=60,"30-60 Days",IF(Table4[[#This Row],[DaysLate]]&lt;=90,"60-90 Days","90+ Days")))))</f>
        <v>1-30 Days</v>
      </c>
      <c r="R1899">
        <f>IF(Table4[[#This Row],[DaysLate]]="","",IF(Table4[[#This Row],[DaysLate]]&gt;0,1,0))</f>
        <v>1</v>
      </c>
      <c r="S1899">
        <f>IF(Table4[[#This Row],[DisputedFlag]]="","",IF(Table4[[#This Row],[DisputedFlag]]="Yes",1,0))</f>
        <v>1</v>
      </c>
      <c r="T1899">
        <f>IF(Table4[[#This Row],[PaymentStatus]]="Open",1,0)</f>
        <v>0</v>
      </c>
      <c r="U1899">
        <f>IF(Table4[[#This Row],[InvoiceDate]]&lt;&gt;"",YEAR(Table4[[#This Row],[InvoiceDate]]),"")</f>
        <v>2013</v>
      </c>
    </row>
    <row r="1900" spans="1:21" x14ac:dyDescent="0.4">
      <c r="A1900" t="s">
        <v>2060</v>
      </c>
      <c r="B1900" t="s">
        <v>948</v>
      </c>
      <c r="C1900" t="s">
        <v>859</v>
      </c>
      <c r="D1900" s="1">
        <v>41407</v>
      </c>
      <c r="E1900" s="1">
        <v>41614</v>
      </c>
      <c r="F1900">
        <v>70.87</v>
      </c>
      <c r="H1900" t="s">
        <v>28</v>
      </c>
      <c r="I1900" s="1">
        <v>41407</v>
      </c>
      <c r="J1900">
        <v>0</v>
      </c>
      <c r="K1900" t="s">
        <v>834</v>
      </c>
      <c r="L1900">
        <v>391</v>
      </c>
      <c r="M1900" s="1">
        <v>40971</v>
      </c>
      <c r="N1900" t="s">
        <v>838</v>
      </c>
      <c r="O1900" t="s">
        <v>947</v>
      </c>
      <c r="P1900" t="s">
        <v>949</v>
      </c>
      <c r="Q1900" t="str">
        <f>IF(Table4[[#This Row],[DaysLate]]="","NA",IF(Table4[[#This Row],[DaysLate]]&lt;=0,"On Time",IF(Table4[[#This Row],[DaysLate]]&lt;=30,"1-30 Days",IF(Table4[[#This Row],[DaysLate]]&lt;=60,"30-60 Days",IF(Table4[[#This Row],[DaysLate]]&lt;=90,"60-90 Days","90+ Days")))))</f>
        <v>On Time</v>
      </c>
      <c r="R1900">
        <f>IF(Table4[[#This Row],[DaysLate]]="","",IF(Table4[[#This Row],[DaysLate]]&gt;0,1,0))</f>
        <v>0</v>
      </c>
      <c r="S1900">
        <f>IF(Table4[[#This Row],[DisputedFlag]]="","",IF(Table4[[#This Row],[DisputedFlag]]="Yes",1,0))</f>
        <v>0</v>
      </c>
      <c r="T1900">
        <f>IF(Table4[[#This Row],[PaymentStatus]]="Open",1,0)</f>
        <v>0</v>
      </c>
      <c r="U1900">
        <f>IF(Table4[[#This Row],[InvoiceDate]]&lt;&gt;"",YEAR(Table4[[#This Row],[InvoiceDate]]),"")</f>
        <v>2013</v>
      </c>
    </row>
    <row r="1901" spans="1:21" x14ac:dyDescent="0.4">
      <c r="A1901" t="s">
        <v>2061</v>
      </c>
      <c r="B1901" t="s">
        <v>948</v>
      </c>
      <c r="C1901" t="s">
        <v>906</v>
      </c>
      <c r="D1901" s="1">
        <v>41618</v>
      </c>
      <c r="E1901" s="1">
        <v>41589</v>
      </c>
      <c r="F1901">
        <v>66.23</v>
      </c>
      <c r="H1901" t="s">
        <v>28</v>
      </c>
      <c r="I1901" s="1">
        <v>41618</v>
      </c>
      <c r="J1901">
        <v>0</v>
      </c>
      <c r="K1901" t="s">
        <v>834</v>
      </c>
      <c r="L1901">
        <v>391</v>
      </c>
      <c r="M1901" s="1">
        <v>41021</v>
      </c>
      <c r="N1901" t="s">
        <v>838</v>
      </c>
      <c r="O1901" t="s">
        <v>947</v>
      </c>
      <c r="P1901" t="s">
        <v>949</v>
      </c>
      <c r="Q1901" t="str">
        <f>IF(Table4[[#This Row],[DaysLate]]="","NA",IF(Table4[[#This Row],[DaysLate]]&lt;=0,"On Time",IF(Table4[[#This Row],[DaysLate]]&lt;=30,"1-30 Days",IF(Table4[[#This Row],[DaysLate]]&lt;=60,"30-60 Days",IF(Table4[[#This Row],[DaysLate]]&lt;=90,"60-90 Days","90+ Days")))))</f>
        <v>On Time</v>
      </c>
      <c r="R1901">
        <f>IF(Table4[[#This Row],[DaysLate]]="","",IF(Table4[[#This Row],[DaysLate]]&gt;0,1,0))</f>
        <v>0</v>
      </c>
      <c r="S1901">
        <f>IF(Table4[[#This Row],[DisputedFlag]]="","",IF(Table4[[#This Row],[DisputedFlag]]="Yes",1,0))</f>
        <v>0</v>
      </c>
      <c r="T1901">
        <f>IF(Table4[[#This Row],[PaymentStatus]]="Open",1,0)</f>
        <v>0</v>
      </c>
      <c r="U1901">
        <f>IF(Table4[[#This Row],[InvoiceDate]]&lt;&gt;"",YEAR(Table4[[#This Row],[InvoiceDate]]),"")</f>
        <v>2013</v>
      </c>
    </row>
    <row r="1902" spans="1:21" x14ac:dyDescent="0.4">
      <c r="A1902" t="s">
        <v>2062</v>
      </c>
      <c r="B1902" t="s">
        <v>948</v>
      </c>
      <c r="C1902" t="s">
        <v>861</v>
      </c>
      <c r="D1902" s="1">
        <v>41087</v>
      </c>
      <c r="E1902" s="1">
        <v>41117</v>
      </c>
      <c r="F1902">
        <v>69.42</v>
      </c>
      <c r="H1902" t="s">
        <v>28</v>
      </c>
      <c r="I1902" s="1">
        <v>41087</v>
      </c>
      <c r="J1902">
        <v>30</v>
      </c>
      <c r="K1902" t="s">
        <v>837</v>
      </c>
      <c r="L1902">
        <v>406</v>
      </c>
      <c r="M1902" s="1">
        <v>41176</v>
      </c>
      <c r="N1902" t="s">
        <v>835</v>
      </c>
      <c r="O1902" t="s">
        <v>947</v>
      </c>
      <c r="P1902" t="s">
        <v>949</v>
      </c>
      <c r="Q1902" t="str">
        <f>IF(Table4[[#This Row],[DaysLate]]="","NA",IF(Table4[[#This Row],[DaysLate]]&lt;=0,"On Time",IF(Table4[[#This Row],[DaysLate]]&lt;=30,"1-30 Days",IF(Table4[[#This Row],[DaysLate]]&lt;=60,"30-60 Days",IF(Table4[[#This Row],[DaysLate]]&lt;=90,"60-90 Days","90+ Days")))))</f>
        <v>1-30 Days</v>
      </c>
      <c r="R1902">
        <f>IF(Table4[[#This Row],[DaysLate]]="","",IF(Table4[[#This Row],[DaysLate]]&gt;0,1,0))</f>
        <v>1</v>
      </c>
      <c r="S1902">
        <f>IF(Table4[[#This Row],[DisputedFlag]]="","",IF(Table4[[#This Row],[DisputedFlag]]="Yes",1,0))</f>
        <v>1</v>
      </c>
      <c r="T1902">
        <f>IF(Table4[[#This Row],[PaymentStatus]]="Open",1,0)</f>
        <v>0</v>
      </c>
      <c r="U1902">
        <f>IF(Table4[[#This Row],[InvoiceDate]]&lt;&gt;"",YEAR(Table4[[#This Row],[InvoiceDate]]),"")</f>
        <v>2012</v>
      </c>
    </row>
    <row r="1903" spans="1:21" x14ac:dyDescent="0.4">
      <c r="A1903" t="s">
        <v>2063</v>
      </c>
      <c r="B1903" t="s">
        <v>948</v>
      </c>
      <c r="C1903" t="s">
        <v>867</v>
      </c>
      <c r="D1903" s="1">
        <v>41051</v>
      </c>
      <c r="E1903" s="1">
        <v>41081</v>
      </c>
      <c r="F1903">
        <v>42.16</v>
      </c>
      <c r="H1903" t="s">
        <v>28</v>
      </c>
      <c r="I1903" s="1">
        <v>41051</v>
      </c>
      <c r="J1903">
        <v>23</v>
      </c>
      <c r="K1903" t="s">
        <v>837</v>
      </c>
      <c r="L1903">
        <v>770</v>
      </c>
      <c r="M1903" s="1">
        <v>41491</v>
      </c>
      <c r="N1903" t="s">
        <v>835</v>
      </c>
      <c r="O1903" t="s">
        <v>947</v>
      </c>
      <c r="P1903" t="s">
        <v>949</v>
      </c>
      <c r="Q1903" t="str">
        <f>IF(Table4[[#This Row],[DaysLate]]="","NA",IF(Table4[[#This Row],[DaysLate]]&lt;=0,"On Time",IF(Table4[[#This Row],[DaysLate]]&lt;=30,"1-30 Days",IF(Table4[[#This Row],[DaysLate]]&lt;=60,"30-60 Days",IF(Table4[[#This Row],[DaysLate]]&lt;=90,"60-90 Days","90+ Days")))))</f>
        <v>1-30 Days</v>
      </c>
      <c r="R1903">
        <f>IF(Table4[[#This Row],[DaysLate]]="","",IF(Table4[[#This Row],[DaysLate]]&gt;0,1,0))</f>
        <v>1</v>
      </c>
      <c r="S1903">
        <f>IF(Table4[[#This Row],[DisputedFlag]]="","",IF(Table4[[#This Row],[DisputedFlag]]="Yes",1,0))</f>
        <v>1</v>
      </c>
      <c r="T1903">
        <f>IF(Table4[[#This Row],[PaymentStatus]]="Open",1,0)</f>
        <v>0</v>
      </c>
      <c r="U1903">
        <f>IF(Table4[[#This Row],[InvoiceDate]]&lt;&gt;"",YEAR(Table4[[#This Row],[InvoiceDate]]),"")</f>
        <v>2012</v>
      </c>
    </row>
    <row r="1904" spans="1:21" x14ac:dyDescent="0.4">
      <c r="A1904" t="s">
        <v>2064</v>
      </c>
      <c r="B1904" t="s">
        <v>948</v>
      </c>
      <c r="C1904" t="s">
        <v>928</v>
      </c>
      <c r="D1904" s="1">
        <v>40947</v>
      </c>
      <c r="E1904" s="1">
        <v>40917</v>
      </c>
      <c r="F1904">
        <v>57.17</v>
      </c>
      <c r="H1904" t="s">
        <v>28</v>
      </c>
      <c r="I1904" s="1">
        <v>40947</v>
      </c>
      <c r="J1904">
        <v>0</v>
      </c>
      <c r="K1904" t="s">
        <v>834</v>
      </c>
      <c r="L1904">
        <v>897</v>
      </c>
      <c r="M1904" s="1">
        <v>41436</v>
      </c>
      <c r="N1904" t="s">
        <v>835</v>
      </c>
      <c r="O1904" t="s">
        <v>947</v>
      </c>
      <c r="P1904" t="s">
        <v>949</v>
      </c>
      <c r="Q1904" t="str">
        <f>IF(Table4[[#This Row],[DaysLate]]="","NA",IF(Table4[[#This Row],[DaysLate]]&lt;=0,"On Time",IF(Table4[[#This Row],[DaysLate]]&lt;=30,"1-30 Days",IF(Table4[[#This Row],[DaysLate]]&lt;=60,"30-60 Days",IF(Table4[[#This Row],[DaysLate]]&lt;=90,"60-90 Days","90+ Days")))))</f>
        <v>On Time</v>
      </c>
      <c r="R1904">
        <f>IF(Table4[[#This Row],[DaysLate]]="","",IF(Table4[[#This Row],[DaysLate]]&gt;0,1,0))</f>
        <v>0</v>
      </c>
      <c r="S1904">
        <f>IF(Table4[[#This Row],[DisputedFlag]]="","",IF(Table4[[#This Row],[DisputedFlag]]="Yes",1,0))</f>
        <v>0</v>
      </c>
      <c r="T1904">
        <f>IF(Table4[[#This Row],[PaymentStatus]]="Open",1,0)</f>
        <v>0</v>
      </c>
      <c r="U1904">
        <f>IF(Table4[[#This Row],[InvoiceDate]]&lt;&gt;"",YEAR(Table4[[#This Row],[InvoiceDate]]),"")</f>
        <v>2012</v>
      </c>
    </row>
    <row r="1905" spans="1:21" x14ac:dyDescent="0.4">
      <c r="A1905" t="s">
        <v>2065</v>
      </c>
      <c r="B1905" t="s">
        <v>948</v>
      </c>
      <c r="C1905" t="s">
        <v>892</v>
      </c>
      <c r="D1905" s="1">
        <v>41171</v>
      </c>
      <c r="E1905" s="1">
        <v>41201</v>
      </c>
      <c r="F1905">
        <v>41.41</v>
      </c>
      <c r="H1905" t="s">
        <v>28</v>
      </c>
      <c r="I1905" s="1">
        <v>41171</v>
      </c>
      <c r="J1905">
        <v>0</v>
      </c>
      <c r="K1905" t="s">
        <v>837</v>
      </c>
      <c r="L1905">
        <v>770</v>
      </c>
      <c r="M1905" s="1">
        <v>41037</v>
      </c>
      <c r="N1905" t="s">
        <v>838</v>
      </c>
      <c r="O1905" t="s">
        <v>947</v>
      </c>
      <c r="P1905" t="s">
        <v>949</v>
      </c>
      <c r="Q1905" t="str">
        <f>IF(Table4[[#This Row],[DaysLate]]="","NA",IF(Table4[[#This Row],[DaysLate]]&lt;=0,"On Time",IF(Table4[[#This Row],[DaysLate]]&lt;=30,"1-30 Days",IF(Table4[[#This Row],[DaysLate]]&lt;=60,"30-60 Days",IF(Table4[[#This Row],[DaysLate]]&lt;=90,"60-90 Days","90+ Days")))))</f>
        <v>On Time</v>
      </c>
      <c r="R1905">
        <f>IF(Table4[[#This Row],[DaysLate]]="","",IF(Table4[[#This Row],[DaysLate]]&gt;0,1,0))</f>
        <v>0</v>
      </c>
      <c r="S1905">
        <f>IF(Table4[[#This Row],[DisputedFlag]]="","",IF(Table4[[#This Row],[DisputedFlag]]="Yes",1,0))</f>
        <v>1</v>
      </c>
      <c r="T1905">
        <f>IF(Table4[[#This Row],[PaymentStatus]]="Open",1,0)</f>
        <v>0</v>
      </c>
      <c r="U1905">
        <f>IF(Table4[[#This Row],[InvoiceDate]]&lt;&gt;"",YEAR(Table4[[#This Row],[InvoiceDate]]),"")</f>
        <v>2012</v>
      </c>
    </row>
    <row r="1906" spans="1:21" x14ac:dyDescent="0.4">
      <c r="A1906" t="s">
        <v>2066</v>
      </c>
      <c r="B1906" t="s">
        <v>948</v>
      </c>
      <c r="C1906" t="s">
        <v>874</v>
      </c>
      <c r="D1906" s="1">
        <v>41612</v>
      </c>
      <c r="E1906" s="1">
        <v>41613</v>
      </c>
      <c r="F1906">
        <v>63.33</v>
      </c>
      <c r="H1906" t="s">
        <v>28</v>
      </c>
      <c r="I1906" s="1">
        <v>41612</v>
      </c>
      <c r="J1906">
        <v>0</v>
      </c>
      <c r="K1906" t="s">
        <v>834</v>
      </c>
      <c r="L1906">
        <v>391</v>
      </c>
      <c r="M1906" s="1">
        <v>41224</v>
      </c>
      <c r="N1906" t="s">
        <v>838</v>
      </c>
      <c r="O1906" t="s">
        <v>947</v>
      </c>
      <c r="P1906" t="s">
        <v>949</v>
      </c>
      <c r="Q1906" t="str">
        <f>IF(Table4[[#This Row],[DaysLate]]="","NA",IF(Table4[[#This Row],[DaysLate]]&lt;=0,"On Time",IF(Table4[[#This Row],[DaysLate]]&lt;=30,"1-30 Days",IF(Table4[[#This Row],[DaysLate]]&lt;=60,"30-60 Days",IF(Table4[[#This Row],[DaysLate]]&lt;=90,"60-90 Days","90+ Days")))))</f>
        <v>On Time</v>
      </c>
      <c r="R1906">
        <f>IF(Table4[[#This Row],[DaysLate]]="","",IF(Table4[[#This Row],[DaysLate]]&gt;0,1,0))</f>
        <v>0</v>
      </c>
      <c r="S1906">
        <f>IF(Table4[[#This Row],[DisputedFlag]]="","",IF(Table4[[#This Row],[DisputedFlag]]="Yes",1,0))</f>
        <v>0</v>
      </c>
      <c r="T1906">
        <f>IF(Table4[[#This Row],[PaymentStatus]]="Open",1,0)</f>
        <v>0</v>
      </c>
      <c r="U1906">
        <f>IF(Table4[[#This Row],[InvoiceDate]]&lt;&gt;"",YEAR(Table4[[#This Row],[InvoiceDate]]),"")</f>
        <v>2013</v>
      </c>
    </row>
    <row r="1907" spans="1:21" x14ac:dyDescent="0.4">
      <c r="A1907" t="s">
        <v>2067</v>
      </c>
      <c r="B1907" t="s">
        <v>948</v>
      </c>
      <c r="C1907" t="s">
        <v>885</v>
      </c>
      <c r="D1907" s="1">
        <v>41390</v>
      </c>
      <c r="E1907" s="1">
        <v>41420</v>
      </c>
      <c r="F1907">
        <v>43.79</v>
      </c>
      <c r="H1907" t="s">
        <v>28</v>
      </c>
      <c r="I1907" s="1">
        <v>41390</v>
      </c>
      <c r="J1907">
        <v>0</v>
      </c>
      <c r="K1907" t="s">
        <v>834</v>
      </c>
      <c r="L1907">
        <v>391</v>
      </c>
      <c r="M1907" s="1">
        <v>41521</v>
      </c>
      <c r="N1907" t="s">
        <v>838</v>
      </c>
      <c r="O1907" t="s">
        <v>947</v>
      </c>
      <c r="P1907" t="s">
        <v>949</v>
      </c>
      <c r="Q1907" t="str">
        <f>IF(Table4[[#This Row],[DaysLate]]="","NA",IF(Table4[[#This Row],[DaysLate]]&lt;=0,"On Time",IF(Table4[[#This Row],[DaysLate]]&lt;=30,"1-30 Days",IF(Table4[[#This Row],[DaysLate]]&lt;=60,"30-60 Days",IF(Table4[[#This Row],[DaysLate]]&lt;=90,"60-90 Days","90+ Days")))))</f>
        <v>On Time</v>
      </c>
      <c r="R1907">
        <f>IF(Table4[[#This Row],[DaysLate]]="","",IF(Table4[[#This Row],[DaysLate]]&gt;0,1,0))</f>
        <v>0</v>
      </c>
      <c r="S1907">
        <f>IF(Table4[[#This Row],[DisputedFlag]]="","",IF(Table4[[#This Row],[DisputedFlag]]="Yes",1,0))</f>
        <v>0</v>
      </c>
      <c r="T1907">
        <f>IF(Table4[[#This Row],[PaymentStatus]]="Open",1,0)</f>
        <v>0</v>
      </c>
      <c r="U1907">
        <f>IF(Table4[[#This Row],[InvoiceDate]]&lt;&gt;"",YEAR(Table4[[#This Row],[InvoiceDate]]),"")</f>
        <v>2013</v>
      </c>
    </row>
    <row r="1908" spans="1:21" x14ac:dyDescent="0.4">
      <c r="A1908" t="s">
        <v>2068</v>
      </c>
      <c r="B1908" t="s">
        <v>948</v>
      </c>
      <c r="C1908" t="s">
        <v>849</v>
      </c>
      <c r="D1908" s="1">
        <v>40986</v>
      </c>
      <c r="E1908" s="1">
        <v>41016</v>
      </c>
      <c r="F1908">
        <v>69.930000000000007</v>
      </c>
      <c r="H1908" t="s">
        <v>28</v>
      </c>
      <c r="I1908" s="1">
        <v>40986</v>
      </c>
      <c r="J1908">
        <v>0</v>
      </c>
      <c r="K1908" t="s">
        <v>834</v>
      </c>
      <c r="L1908">
        <v>818</v>
      </c>
      <c r="M1908" s="1">
        <v>41431</v>
      </c>
      <c r="N1908" t="s">
        <v>835</v>
      </c>
      <c r="O1908" t="s">
        <v>947</v>
      </c>
      <c r="P1908" t="s">
        <v>949</v>
      </c>
      <c r="Q1908" t="str">
        <f>IF(Table4[[#This Row],[DaysLate]]="","NA",IF(Table4[[#This Row],[DaysLate]]&lt;=0,"On Time",IF(Table4[[#This Row],[DaysLate]]&lt;=30,"1-30 Days",IF(Table4[[#This Row],[DaysLate]]&lt;=60,"30-60 Days",IF(Table4[[#This Row],[DaysLate]]&lt;=90,"60-90 Days","90+ Days")))))</f>
        <v>On Time</v>
      </c>
      <c r="R1908">
        <f>IF(Table4[[#This Row],[DaysLate]]="","",IF(Table4[[#This Row],[DaysLate]]&gt;0,1,0))</f>
        <v>0</v>
      </c>
      <c r="S1908">
        <f>IF(Table4[[#This Row],[DisputedFlag]]="","",IF(Table4[[#This Row],[DisputedFlag]]="Yes",1,0))</f>
        <v>0</v>
      </c>
      <c r="T1908">
        <f>IF(Table4[[#This Row],[PaymentStatus]]="Open",1,0)</f>
        <v>0</v>
      </c>
      <c r="U1908">
        <f>IF(Table4[[#This Row],[InvoiceDate]]&lt;&gt;"",YEAR(Table4[[#This Row],[InvoiceDate]]),"")</f>
        <v>2012</v>
      </c>
    </row>
    <row r="1909" spans="1:21" x14ac:dyDescent="0.4">
      <c r="A1909" t="s">
        <v>2069</v>
      </c>
      <c r="B1909" t="s">
        <v>948</v>
      </c>
      <c r="C1909" t="s">
        <v>855</v>
      </c>
      <c r="D1909" s="1">
        <v>41482</v>
      </c>
      <c r="E1909" s="1">
        <v>41512</v>
      </c>
      <c r="F1909">
        <v>87.68</v>
      </c>
      <c r="H1909" t="s">
        <v>28</v>
      </c>
      <c r="I1909" s="1">
        <v>41482</v>
      </c>
      <c r="J1909">
        <v>0</v>
      </c>
      <c r="K1909" t="s">
        <v>834</v>
      </c>
      <c r="L1909">
        <v>406</v>
      </c>
      <c r="M1909" s="1">
        <v>41029</v>
      </c>
      <c r="N1909" t="s">
        <v>838</v>
      </c>
      <c r="O1909" t="s">
        <v>947</v>
      </c>
      <c r="P1909" t="s">
        <v>949</v>
      </c>
      <c r="Q1909" t="str">
        <f>IF(Table4[[#This Row],[DaysLate]]="","NA",IF(Table4[[#This Row],[DaysLate]]&lt;=0,"On Time",IF(Table4[[#This Row],[DaysLate]]&lt;=30,"1-30 Days",IF(Table4[[#This Row],[DaysLate]]&lt;=60,"30-60 Days",IF(Table4[[#This Row],[DaysLate]]&lt;=90,"60-90 Days","90+ Days")))))</f>
        <v>On Time</v>
      </c>
      <c r="R1909">
        <f>IF(Table4[[#This Row],[DaysLate]]="","",IF(Table4[[#This Row],[DaysLate]]&gt;0,1,0))</f>
        <v>0</v>
      </c>
      <c r="S1909">
        <f>IF(Table4[[#This Row],[DisputedFlag]]="","",IF(Table4[[#This Row],[DisputedFlag]]="Yes",1,0))</f>
        <v>0</v>
      </c>
      <c r="T1909">
        <f>IF(Table4[[#This Row],[PaymentStatus]]="Open",1,0)</f>
        <v>0</v>
      </c>
      <c r="U1909">
        <f>IF(Table4[[#This Row],[InvoiceDate]]&lt;&gt;"",YEAR(Table4[[#This Row],[InvoiceDate]]),"")</f>
        <v>2013</v>
      </c>
    </row>
    <row r="1910" spans="1:21" x14ac:dyDescent="0.4">
      <c r="A1910" t="s">
        <v>2070</v>
      </c>
      <c r="B1910" t="s">
        <v>948</v>
      </c>
      <c r="C1910" t="s">
        <v>907</v>
      </c>
      <c r="D1910" s="1">
        <v>41150</v>
      </c>
      <c r="E1910" s="1">
        <v>41180</v>
      </c>
      <c r="F1910">
        <v>70.67</v>
      </c>
      <c r="H1910" t="s">
        <v>28</v>
      </c>
      <c r="I1910" s="1">
        <v>41150</v>
      </c>
      <c r="J1910">
        <v>0</v>
      </c>
      <c r="K1910" t="s">
        <v>834</v>
      </c>
      <c r="L1910">
        <v>770</v>
      </c>
      <c r="M1910" s="1">
        <v>41367</v>
      </c>
      <c r="N1910" t="s">
        <v>835</v>
      </c>
      <c r="O1910" t="s">
        <v>947</v>
      </c>
      <c r="P1910" t="s">
        <v>949</v>
      </c>
      <c r="Q1910" t="str">
        <f>IF(Table4[[#This Row],[DaysLate]]="","NA",IF(Table4[[#This Row],[DaysLate]]&lt;=0,"On Time",IF(Table4[[#This Row],[DaysLate]]&lt;=30,"1-30 Days",IF(Table4[[#This Row],[DaysLate]]&lt;=60,"30-60 Days",IF(Table4[[#This Row],[DaysLate]]&lt;=90,"60-90 Days","90+ Days")))))</f>
        <v>On Time</v>
      </c>
      <c r="R1910">
        <f>IF(Table4[[#This Row],[DaysLate]]="","",IF(Table4[[#This Row],[DaysLate]]&gt;0,1,0))</f>
        <v>0</v>
      </c>
      <c r="S1910">
        <f>IF(Table4[[#This Row],[DisputedFlag]]="","",IF(Table4[[#This Row],[DisputedFlag]]="Yes",1,0))</f>
        <v>0</v>
      </c>
      <c r="T1910">
        <f>IF(Table4[[#This Row],[PaymentStatus]]="Open",1,0)</f>
        <v>0</v>
      </c>
      <c r="U1910">
        <f>IF(Table4[[#This Row],[InvoiceDate]]&lt;&gt;"",YEAR(Table4[[#This Row],[InvoiceDate]]),"")</f>
        <v>2012</v>
      </c>
    </row>
    <row r="1911" spans="1:21" x14ac:dyDescent="0.4">
      <c r="A1911" t="s">
        <v>2071</v>
      </c>
      <c r="B1911" t="s">
        <v>948</v>
      </c>
      <c r="C1911" t="s">
        <v>866</v>
      </c>
      <c r="D1911" s="1">
        <v>41476</v>
      </c>
      <c r="E1911" s="1">
        <v>41506</v>
      </c>
      <c r="F1911">
        <v>15.86</v>
      </c>
      <c r="H1911" t="s">
        <v>28</v>
      </c>
      <c r="I1911" s="1">
        <v>41476</v>
      </c>
      <c r="J1911">
        <v>0</v>
      </c>
      <c r="K1911" t="s">
        <v>834</v>
      </c>
      <c r="L1911">
        <v>897</v>
      </c>
      <c r="M1911" s="1">
        <v>41239</v>
      </c>
      <c r="N1911" t="s">
        <v>838</v>
      </c>
      <c r="O1911" t="s">
        <v>947</v>
      </c>
      <c r="P1911" t="s">
        <v>949</v>
      </c>
      <c r="Q1911" t="str">
        <f>IF(Table4[[#This Row],[DaysLate]]="","NA",IF(Table4[[#This Row],[DaysLate]]&lt;=0,"On Time",IF(Table4[[#This Row],[DaysLate]]&lt;=30,"1-30 Days",IF(Table4[[#This Row],[DaysLate]]&lt;=60,"30-60 Days",IF(Table4[[#This Row],[DaysLate]]&lt;=90,"60-90 Days","90+ Days")))))</f>
        <v>On Time</v>
      </c>
      <c r="R1911">
        <f>IF(Table4[[#This Row],[DaysLate]]="","",IF(Table4[[#This Row],[DaysLate]]&gt;0,1,0))</f>
        <v>0</v>
      </c>
      <c r="S1911">
        <f>IF(Table4[[#This Row],[DisputedFlag]]="","",IF(Table4[[#This Row],[DisputedFlag]]="Yes",1,0))</f>
        <v>0</v>
      </c>
      <c r="T1911">
        <f>IF(Table4[[#This Row],[PaymentStatus]]="Open",1,0)</f>
        <v>0</v>
      </c>
      <c r="U1911">
        <f>IF(Table4[[#This Row],[InvoiceDate]]&lt;&gt;"",YEAR(Table4[[#This Row],[InvoiceDate]]),"")</f>
        <v>2013</v>
      </c>
    </row>
    <row r="1912" spans="1:21" x14ac:dyDescent="0.4">
      <c r="A1912" t="s">
        <v>2072</v>
      </c>
      <c r="B1912" t="s">
        <v>948</v>
      </c>
      <c r="C1912" t="s">
        <v>863</v>
      </c>
      <c r="D1912" s="1">
        <v>41129</v>
      </c>
      <c r="E1912" s="1">
        <v>41099</v>
      </c>
      <c r="F1912">
        <v>41.52</v>
      </c>
      <c r="H1912" t="s">
        <v>28</v>
      </c>
      <c r="I1912" s="1">
        <v>41129</v>
      </c>
      <c r="J1912">
        <v>0</v>
      </c>
      <c r="K1912" t="s">
        <v>834</v>
      </c>
      <c r="L1912">
        <v>897</v>
      </c>
      <c r="M1912" s="1">
        <v>41318</v>
      </c>
      <c r="N1912" t="s">
        <v>835</v>
      </c>
      <c r="O1912" t="s">
        <v>947</v>
      </c>
      <c r="P1912" t="s">
        <v>949</v>
      </c>
      <c r="Q1912" t="str">
        <f>IF(Table4[[#This Row],[DaysLate]]="","NA",IF(Table4[[#This Row],[DaysLate]]&lt;=0,"On Time",IF(Table4[[#This Row],[DaysLate]]&lt;=30,"1-30 Days",IF(Table4[[#This Row],[DaysLate]]&lt;=60,"30-60 Days",IF(Table4[[#This Row],[DaysLate]]&lt;=90,"60-90 Days","90+ Days")))))</f>
        <v>On Time</v>
      </c>
      <c r="R1912">
        <f>IF(Table4[[#This Row],[DaysLate]]="","",IF(Table4[[#This Row],[DaysLate]]&gt;0,1,0))</f>
        <v>0</v>
      </c>
      <c r="S1912">
        <f>IF(Table4[[#This Row],[DisputedFlag]]="","",IF(Table4[[#This Row],[DisputedFlag]]="Yes",1,0))</f>
        <v>0</v>
      </c>
      <c r="T1912">
        <f>IF(Table4[[#This Row],[PaymentStatus]]="Open",1,0)</f>
        <v>0</v>
      </c>
      <c r="U1912">
        <f>IF(Table4[[#This Row],[InvoiceDate]]&lt;&gt;"",YEAR(Table4[[#This Row],[InvoiceDate]]),"")</f>
        <v>2012</v>
      </c>
    </row>
    <row r="1913" spans="1:21" x14ac:dyDescent="0.4">
      <c r="A1913" t="s">
        <v>2073</v>
      </c>
      <c r="B1913" t="s">
        <v>948</v>
      </c>
      <c r="C1913" t="s">
        <v>868</v>
      </c>
      <c r="D1913" s="1">
        <v>41424</v>
      </c>
      <c r="E1913" s="1">
        <v>41454</v>
      </c>
      <c r="F1913">
        <v>87.31</v>
      </c>
      <c r="H1913" t="s">
        <v>28</v>
      </c>
      <c r="I1913" s="1">
        <v>41424</v>
      </c>
      <c r="J1913">
        <v>0</v>
      </c>
      <c r="K1913" t="s">
        <v>834</v>
      </c>
      <c r="L1913">
        <v>391</v>
      </c>
      <c r="M1913" s="1">
        <v>41240</v>
      </c>
      <c r="N1913" t="s">
        <v>838</v>
      </c>
      <c r="O1913" t="s">
        <v>947</v>
      </c>
      <c r="P1913" t="s">
        <v>949</v>
      </c>
      <c r="Q1913" t="str">
        <f>IF(Table4[[#This Row],[DaysLate]]="","NA",IF(Table4[[#This Row],[DaysLate]]&lt;=0,"On Time",IF(Table4[[#This Row],[DaysLate]]&lt;=30,"1-30 Days",IF(Table4[[#This Row],[DaysLate]]&lt;=60,"30-60 Days",IF(Table4[[#This Row],[DaysLate]]&lt;=90,"60-90 Days","90+ Days")))))</f>
        <v>On Time</v>
      </c>
      <c r="R1913">
        <f>IF(Table4[[#This Row],[DaysLate]]="","",IF(Table4[[#This Row],[DaysLate]]&gt;0,1,0))</f>
        <v>0</v>
      </c>
      <c r="S1913">
        <f>IF(Table4[[#This Row],[DisputedFlag]]="","",IF(Table4[[#This Row],[DisputedFlag]]="Yes",1,0))</f>
        <v>0</v>
      </c>
      <c r="T1913">
        <f>IF(Table4[[#This Row],[PaymentStatus]]="Open",1,0)</f>
        <v>0</v>
      </c>
      <c r="U1913">
        <f>IF(Table4[[#This Row],[InvoiceDate]]&lt;&gt;"",YEAR(Table4[[#This Row],[InvoiceDate]]),"")</f>
        <v>2013</v>
      </c>
    </row>
    <row r="1914" spans="1:21" x14ac:dyDescent="0.4">
      <c r="A1914" t="s">
        <v>2074</v>
      </c>
      <c r="B1914" t="s">
        <v>948</v>
      </c>
      <c r="C1914" t="s">
        <v>881</v>
      </c>
      <c r="D1914" s="1">
        <v>41271</v>
      </c>
      <c r="E1914" s="1">
        <v>41301</v>
      </c>
      <c r="F1914">
        <v>68.239999999999995</v>
      </c>
      <c r="H1914" t="s">
        <v>28</v>
      </c>
      <c r="I1914" s="1">
        <v>41271</v>
      </c>
      <c r="J1914">
        <v>9</v>
      </c>
      <c r="K1914" t="s">
        <v>834</v>
      </c>
      <c r="L1914">
        <v>391</v>
      </c>
      <c r="M1914" s="1">
        <v>41525</v>
      </c>
      <c r="N1914" t="s">
        <v>835</v>
      </c>
      <c r="O1914" t="s">
        <v>947</v>
      </c>
      <c r="P1914" t="s">
        <v>949</v>
      </c>
      <c r="Q1914" t="str">
        <f>IF(Table4[[#This Row],[DaysLate]]="","NA",IF(Table4[[#This Row],[DaysLate]]&lt;=0,"On Time",IF(Table4[[#This Row],[DaysLate]]&lt;=30,"1-30 Days",IF(Table4[[#This Row],[DaysLate]]&lt;=60,"30-60 Days",IF(Table4[[#This Row],[DaysLate]]&lt;=90,"60-90 Days","90+ Days")))))</f>
        <v>1-30 Days</v>
      </c>
      <c r="R1914">
        <f>IF(Table4[[#This Row],[DaysLate]]="","",IF(Table4[[#This Row],[DaysLate]]&gt;0,1,0))</f>
        <v>1</v>
      </c>
      <c r="S1914">
        <f>IF(Table4[[#This Row],[DisputedFlag]]="","",IF(Table4[[#This Row],[DisputedFlag]]="Yes",1,0))</f>
        <v>0</v>
      </c>
      <c r="T1914">
        <f>IF(Table4[[#This Row],[PaymentStatus]]="Open",1,0)</f>
        <v>0</v>
      </c>
      <c r="U1914">
        <f>IF(Table4[[#This Row],[InvoiceDate]]&lt;&gt;"",YEAR(Table4[[#This Row],[InvoiceDate]]),"")</f>
        <v>2012</v>
      </c>
    </row>
    <row r="1915" spans="1:21" x14ac:dyDescent="0.4">
      <c r="A1915" t="s">
        <v>2075</v>
      </c>
      <c r="B1915" t="s">
        <v>948</v>
      </c>
      <c r="C1915" t="s">
        <v>930</v>
      </c>
      <c r="D1915" s="1">
        <v>41278</v>
      </c>
      <c r="E1915" s="1">
        <v>41279</v>
      </c>
      <c r="F1915">
        <v>91.82</v>
      </c>
      <c r="H1915" t="s">
        <v>28</v>
      </c>
      <c r="I1915" s="1">
        <v>41278</v>
      </c>
      <c r="J1915">
        <v>0</v>
      </c>
      <c r="K1915" t="s">
        <v>834</v>
      </c>
      <c r="L1915">
        <v>391</v>
      </c>
      <c r="M1915" s="1">
        <v>41583</v>
      </c>
      <c r="N1915" t="s">
        <v>835</v>
      </c>
      <c r="O1915" t="s">
        <v>947</v>
      </c>
      <c r="P1915" t="s">
        <v>949</v>
      </c>
      <c r="Q1915" t="str">
        <f>IF(Table4[[#This Row],[DaysLate]]="","NA",IF(Table4[[#This Row],[DaysLate]]&lt;=0,"On Time",IF(Table4[[#This Row],[DaysLate]]&lt;=30,"1-30 Days",IF(Table4[[#This Row],[DaysLate]]&lt;=60,"30-60 Days",IF(Table4[[#This Row],[DaysLate]]&lt;=90,"60-90 Days","90+ Days")))))</f>
        <v>On Time</v>
      </c>
      <c r="R1915">
        <f>IF(Table4[[#This Row],[DaysLate]]="","",IF(Table4[[#This Row],[DaysLate]]&gt;0,1,0))</f>
        <v>0</v>
      </c>
      <c r="S1915">
        <f>IF(Table4[[#This Row],[DisputedFlag]]="","",IF(Table4[[#This Row],[DisputedFlag]]="Yes",1,0))</f>
        <v>0</v>
      </c>
      <c r="T1915">
        <f>IF(Table4[[#This Row],[PaymentStatus]]="Open",1,0)</f>
        <v>0</v>
      </c>
      <c r="U1915">
        <f>IF(Table4[[#This Row],[InvoiceDate]]&lt;&gt;"",YEAR(Table4[[#This Row],[InvoiceDate]]),"")</f>
        <v>2013</v>
      </c>
    </row>
    <row r="1916" spans="1:21" x14ac:dyDescent="0.4">
      <c r="A1916" t="s">
        <v>2076</v>
      </c>
      <c r="B1916" t="s">
        <v>948</v>
      </c>
      <c r="C1916" t="s">
        <v>840</v>
      </c>
      <c r="D1916" s="1">
        <v>41551</v>
      </c>
      <c r="E1916" s="1">
        <v>41552</v>
      </c>
      <c r="F1916">
        <v>84.98</v>
      </c>
      <c r="H1916" t="s">
        <v>28</v>
      </c>
      <c r="I1916" s="1">
        <v>41551</v>
      </c>
      <c r="J1916">
        <v>6</v>
      </c>
      <c r="K1916" t="s">
        <v>834</v>
      </c>
      <c r="L1916">
        <v>406</v>
      </c>
      <c r="M1916" s="1">
        <v>41064</v>
      </c>
      <c r="N1916" t="s">
        <v>838</v>
      </c>
      <c r="O1916" t="s">
        <v>947</v>
      </c>
      <c r="P1916" t="s">
        <v>949</v>
      </c>
      <c r="Q1916" t="str">
        <f>IF(Table4[[#This Row],[DaysLate]]="","NA",IF(Table4[[#This Row],[DaysLate]]&lt;=0,"On Time",IF(Table4[[#This Row],[DaysLate]]&lt;=30,"1-30 Days",IF(Table4[[#This Row],[DaysLate]]&lt;=60,"30-60 Days",IF(Table4[[#This Row],[DaysLate]]&lt;=90,"60-90 Days","90+ Days")))))</f>
        <v>1-30 Days</v>
      </c>
      <c r="R1916">
        <f>IF(Table4[[#This Row],[DaysLate]]="","",IF(Table4[[#This Row],[DaysLate]]&gt;0,1,0))</f>
        <v>1</v>
      </c>
      <c r="S1916">
        <f>IF(Table4[[#This Row],[DisputedFlag]]="","",IF(Table4[[#This Row],[DisputedFlag]]="Yes",1,0))</f>
        <v>0</v>
      </c>
      <c r="T1916">
        <f>IF(Table4[[#This Row],[PaymentStatus]]="Open",1,0)</f>
        <v>0</v>
      </c>
      <c r="U1916">
        <f>IF(Table4[[#This Row],[InvoiceDate]]&lt;&gt;"",YEAR(Table4[[#This Row],[InvoiceDate]]),"")</f>
        <v>2013</v>
      </c>
    </row>
    <row r="1917" spans="1:21" x14ac:dyDescent="0.4">
      <c r="A1917" t="s">
        <v>2077</v>
      </c>
      <c r="B1917" t="s">
        <v>948</v>
      </c>
      <c r="C1917" t="s">
        <v>889</v>
      </c>
      <c r="D1917" s="1">
        <v>41462</v>
      </c>
      <c r="E1917" s="1">
        <v>41433</v>
      </c>
      <c r="F1917">
        <v>71.959999999999994</v>
      </c>
      <c r="H1917" t="s">
        <v>28</v>
      </c>
      <c r="I1917" s="1">
        <v>41462</v>
      </c>
      <c r="J1917">
        <v>0</v>
      </c>
      <c r="K1917" t="s">
        <v>837</v>
      </c>
      <c r="L1917">
        <v>406</v>
      </c>
      <c r="M1917" s="1">
        <v>41103</v>
      </c>
      <c r="N1917" t="s">
        <v>838</v>
      </c>
      <c r="O1917" t="s">
        <v>947</v>
      </c>
      <c r="P1917" t="s">
        <v>949</v>
      </c>
      <c r="Q1917" t="str">
        <f>IF(Table4[[#This Row],[DaysLate]]="","NA",IF(Table4[[#This Row],[DaysLate]]&lt;=0,"On Time",IF(Table4[[#This Row],[DaysLate]]&lt;=30,"1-30 Days",IF(Table4[[#This Row],[DaysLate]]&lt;=60,"30-60 Days",IF(Table4[[#This Row],[DaysLate]]&lt;=90,"60-90 Days","90+ Days")))))</f>
        <v>On Time</v>
      </c>
      <c r="R1917">
        <f>IF(Table4[[#This Row],[DaysLate]]="","",IF(Table4[[#This Row],[DaysLate]]&gt;0,1,0))</f>
        <v>0</v>
      </c>
      <c r="S1917">
        <f>IF(Table4[[#This Row],[DisputedFlag]]="","",IF(Table4[[#This Row],[DisputedFlag]]="Yes",1,0))</f>
        <v>1</v>
      </c>
      <c r="T1917">
        <f>IF(Table4[[#This Row],[PaymentStatus]]="Open",1,0)</f>
        <v>0</v>
      </c>
      <c r="U1917">
        <f>IF(Table4[[#This Row],[InvoiceDate]]&lt;&gt;"",YEAR(Table4[[#This Row],[InvoiceDate]]),"")</f>
        <v>2013</v>
      </c>
    </row>
    <row r="1918" spans="1:21" x14ac:dyDescent="0.4">
      <c r="A1918" t="s">
        <v>2078</v>
      </c>
      <c r="B1918" t="s">
        <v>948</v>
      </c>
      <c r="C1918" t="s">
        <v>856</v>
      </c>
      <c r="D1918" s="1">
        <v>41570</v>
      </c>
      <c r="E1918" s="1">
        <v>41600</v>
      </c>
      <c r="F1918">
        <v>60.3</v>
      </c>
      <c r="H1918" t="s">
        <v>28</v>
      </c>
      <c r="I1918" s="1">
        <v>41570</v>
      </c>
      <c r="J1918">
        <v>2</v>
      </c>
      <c r="K1918" t="s">
        <v>834</v>
      </c>
      <c r="L1918">
        <v>770</v>
      </c>
      <c r="M1918" s="1">
        <v>41062</v>
      </c>
      <c r="N1918" t="s">
        <v>838</v>
      </c>
      <c r="O1918" t="s">
        <v>947</v>
      </c>
      <c r="P1918" t="s">
        <v>949</v>
      </c>
      <c r="Q1918" t="str">
        <f>IF(Table4[[#This Row],[DaysLate]]="","NA",IF(Table4[[#This Row],[DaysLate]]&lt;=0,"On Time",IF(Table4[[#This Row],[DaysLate]]&lt;=30,"1-30 Days",IF(Table4[[#This Row],[DaysLate]]&lt;=60,"30-60 Days",IF(Table4[[#This Row],[DaysLate]]&lt;=90,"60-90 Days","90+ Days")))))</f>
        <v>1-30 Days</v>
      </c>
      <c r="R1918">
        <f>IF(Table4[[#This Row],[DaysLate]]="","",IF(Table4[[#This Row],[DaysLate]]&gt;0,1,0))</f>
        <v>1</v>
      </c>
      <c r="S1918">
        <f>IF(Table4[[#This Row],[DisputedFlag]]="","",IF(Table4[[#This Row],[DisputedFlag]]="Yes",1,0))</f>
        <v>0</v>
      </c>
      <c r="T1918">
        <f>IF(Table4[[#This Row],[PaymentStatus]]="Open",1,0)</f>
        <v>0</v>
      </c>
      <c r="U1918">
        <f>IF(Table4[[#This Row],[InvoiceDate]]&lt;&gt;"",YEAR(Table4[[#This Row],[InvoiceDate]]),"")</f>
        <v>2013</v>
      </c>
    </row>
    <row r="1919" spans="1:21" x14ac:dyDescent="0.4">
      <c r="A1919" t="s">
        <v>2079</v>
      </c>
      <c r="B1919" t="s">
        <v>948</v>
      </c>
      <c r="C1919" t="s">
        <v>935</v>
      </c>
      <c r="D1919" s="1">
        <v>41208</v>
      </c>
      <c r="E1919" s="1">
        <v>41238</v>
      </c>
      <c r="F1919">
        <v>49.25</v>
      </c>
      <c r="H1919" t="s">
        <v>28</v>
      </c>
      <c r="I1919" s="1">
        <v>41208</v>
      </c>
      <c r="J1919">
        <v>0</v>
      </c>
      <c r="K1919" t="s">
        <v>837</v>
      </c>
      <c r="L1919">
        <v>406</v>
      </c>
      <c r="M1919" s="1">
        <v>41194</v>
      </c>
      <c r="N1919" t="s">
        <v>835</v>
      </c>
      <c r="O1919" t="s">
        <v>947</v>
      </c>
      <c r="P1919" t="s">
        <v>949</v>
      </c>
      <c r="Q1919" t="str">
        <f>IF(Table4[[#This Row],[DaysLate]]="","NA",IF(Table4[[#This Row],[DaysLate]]&lt;=0,"On Time",IF(Table4[[#This Row],[DaysLate]]&lt;=30,"1-30 Days",IF(Table4[[#This Row],[DaysLate]]&lt;=60,"30-60 Days",IF(Table4[[#This Row],[DaysLate]]&lt;=90,"60-90 Days","90+ Days")))))</f>
        <v>On Time</v>
      </c>
      <c r="R1919">
        <f>IF(Table4[[#This Row],[DaysLate]]="","",IF(Table4[[#This Row],[DaysLate]]&gt;0,1,0))</f>
        <v>0</v>
      </c>
      <c r="S1919">
        <f>IF(Table4[[#This Row],[DisputedFlag]]="","",IF(Table4[[#This Row],[DisputedFlag]]="Yes",1,0))</f>
        <v>1</v>
      </c>
      <c r="T1919">
        <f>IF(Table4[[#This Row],[PaymentStatus]]="Open",1,0)</f>
        <v>0</v>
      </c>
      <c r="U1919">
        <f>IF(Table4[[#This Row],[InvoiceDate]]&lt;&gt;"",YEAR(Table4[[#This Row],[InvoiceDate]]),"")</f>
        <v>2012</v>
      </c>
    </row>
    <row r="1920" spans="1:21" x14ac:dyDescent="0.4">
      <c r="A1920" t="s">
        <v>2080</v>
      </c>
      <c r="B1920" t="s">
        <v>948</v>
      </c>
      <c r="C1920" t="s">
        <v>847</v>
      </c>
      <c r="D1920" s="1">
        <v>41358</v>
      </c>
      <c r="E1920" s="1">
        <v>41388</v>
      </c>
      <c r="F1920">
        <v>47.33</v>
      </c>
      <c r="H1920" t="s">
        <v>28</v>
      </c>
      <c r="I1920" s="1">
        <v>41358</v>
      </c>
      <c r="J1920">
        <v>0</v>
      </c>
      <c r="K1920" t="s">
        <v>834</v>
      </c>
      <c r="L1920">
        <v>770</v>
      </c>
      <c r="M1920" s="1">
        <v>41274</v>
      </c>
      <c r="N1920" t="s">
        <v>838</v>
      </c>
      <c r="O1920" t="s">
        <v>947</v>
      </c>
      <c r="P1920" t="s">
        <v>949</v>
      </c>
      <c r="Q1920" t="str">
        <f>IF(Table4[[#This Row],[DaysLate]]="","NA",IF(Table4[[#This Row],[DaysLate]]&lt;=0,"On Time",IF(Table4[[#This Row],[DaysLate]]&lt;=30,"1-30 Days",IF(Table4[[#This Row],[DaysLate]]&lt;=60,"30-60 Days",IF(Table4[[#This Row],[DaysLate]]&lt;=90,"60-90 Days","90+ Days")))))</f>
        <v>On Time</v>
      </c>
      <c r="R1920">
        <f>IF(Table4[[#This Row],[DaysLate]]="","",IF(Table4[[#This Row],[DaysLate]]&gt;0,1,0))</f>
        <v>0</v>
      </c>
      <c r="S1920">
        <f>IF(Table4[[#This Row],[DisputedFlag]]="","",IF(Table4[[#This Row],[DisputedFlag]]="Yes",1,0))</f>
        <v>0</v>
      </c>
      <c r="T1920">
        <f>IF(Table4[[#This Row],[PaymentStatus]]="Open",1,0)</f>
        <v>0</v>
      </c>
      <c r="U1920">
        <f>IF(Table4[[#This Row],[InvoiceDate]]&lt;&gt;"",YEAR(Table4[[#This Row],[InvoiceDate]]),"")</f>
        <v>2013</v>
      </c>
    </row>
    <row r="1921" spans="1:21" x14ac:dyDescent="0.4">
      <c r="A1921" t="s">
        <v>2081</v>
      </c>
      <c r="B1921" t="s">
        <v>948</v>
      </c>
      <c r="C1921" t="s">
        <v>934</v>
      </c>
      <c r="D1921" s="1">
        <v>41334</v>
      </c>
      <c r="E1921" s="1">
        <v>41307</v>
      </c>
      <c r="F1921">
        <v>91.37</v>
      </c>
      <c r="H1921" t="s">
        <v>28</v>
      </c>
      <c r="I1921" s="1">
        <v>41334</v>
      </c>
      <c r="J1921">
        <v>0</v>
      </c>
      <c r="K1921" t="s">
        <v>834</v>
      </c>
      <c r="L1921">
        <v>391</v>
      </c>
      <c r="M1921" s="1">
        <v>41598</v>
      </c>
      <c r="N1921" t="s">
        <v>835</v>
      </c>
      <c r="O1921" t="s">
        <v>947</v>
      </c>
      <c r="P1921" t="s">
        <v>949</v>
      </c>
      <c r="Q1921" t="str">
        <f>IF(Table4[[#This Row],[DaysLate]]="","NA",IF(Table4[[#This Row],[DaysLate]]&lt;=0,"On Time",IF(Table4[[#This Row],[DaysLate]]&lt;=30,"1-30 Days",IF(Table4[[#This Row],[DaysLate]]&lt;=60,"30-60 Days",IF(Table4[[#This Row],[DaysLate]]&lt;=90,"60-90 Days","90+ Days")))))</f>
        <v>On Time</v>
      </c>
      <c r="R1921">
        <f>IF(Table4[[#This Row],[DaysLate]]="","",IF(Table4[[#This Row],[DaysLate]]&gt;0,1,0))</f>
        <v>0</v>
      </c>
      <c r="S1921">
        <f>IF(Table4[[#This Row],[DisputedFlag]]="","",IF(Table4[[#This Row],[DisputedFlag]]="Yes",1,0))</f>
        <v>0</v>
      </c>
      <c r="T1921">
        <f>IF(Table4[[#This Row],[PaymentStatus]]="Open",1,0)</f>
        <v>0</v>
      </c>
      <c r="U1921">
        <f>IF(Table4[[#This Row],[InvoiceDate]]&lt;&gt;"",YEAR(Table4[[#This Row],[InvoiceDate]]),"")</f>
        <v>2013</v>
      </c>
    </row>
    <row r="1922" spans="1:21" x14ac:dyDescent="0.4">
      <c r="A1922" t="s">
        <v>2082</v>
      </c>
      <c r="B1922" t="s">
        <v>948</v>
      </c>
      <c r="C1922" t="s">
        <v>903</v>
      </c>
      <c r="D1922" s="1">
        <v>41099</v>
      </c>
      <c r="E1922" s="1">
        <v>41100</v>
      </c>
      <c r="F1922">
        <v>72.069999999999993</v>
      </c>
      <c r="H1922" t="s">
        <v>28</v>
      </c>
      <c r="I1922" s="1">
        <v>41099</v>
      </c>
      <c r="J1922">
        <v>0</v>
      </c>
      <c r="K1922" t="s">
        <v>834</v>
      </c>
      <c r="L1922">
        <v>406</v>
      </c>
      <c r="M1922" s="1">
        <v>41006</v>
      </c>
      <c r="N1922" t="s">
        <v>838</v>
      </c>
      <c r="O1922" t="s">
        <v>947</v>
      </c>
      <c r="P1922" t="s">
        <v>949</v>
      </c>
      <c r="Q1922" t="str">
        <f>IF(Table4[[#This Row],[DaysLate]]="","NA",IF(Table4[[#This Row],[DaysLate]]&lt;=0,"On Time",IF(Table4[[#This Row],[DaysLate]]&lt;=30,"1-30 Days",IF(Table4[[#This Row],[DaysLate]]&lt;=60,"30-60 Days",IF(Table4[[#This Row],[DaysLate]]&lt;=90,"60-90 Days","90+ Days")))))</f>
        <v>On Time</v>
      </c>
      <c r="R1922">
        <f>IF(Table4[[#This Row],[DaysLate]]="","",IF(Table4[[#This Row],[DaysLate]]&gt;0,1,0))</f>
        <v>0</v>
      </c>
      <c r="S1922">
        <f>IF(Table4[[#This Row],[DisputedFlag]]="","",IF(Table4[[#This Row],[DisputedFlag]]="Yes",1,0))</f>
        <v>0</v>
      </c>
      <c r="T1922">
        <f>IF(Table4[[#This Row],[PaymentStatus]]="Open",1,0)</f>
        <v>0</v>
      </c>
      <c r="U1922">
        <f>IF(Table4[[#This Row],[InvoiceDate]]&lt;&gt;"",YEAR(Table4[[#This Row],[InvoiceDate]]),"")</f>
        <v>2012</v>
      </c>
    </row>
    <row r="1923" spans="1:21" x14ac:dyDescent="0.4">
      <c r="A1923" t="s">
        <v>2083</v>
      </c>
      <c r="B1923" t="s">
        <v>948</v>
      </c>
      <c r="C1923" t="s">
        <v>877</v>
      </c>
      <c r="D1923" s="1">
        <v>41615</v>
      </c>
      <c r="E1923" s="1">
        <v>41586</v>
      </c>
      <c r="F1923">
        <v>85.2</v>
      </c>
      <c r="H1923" t="s">
        <v>28</v>
      </c>
      <c r="I1923" s="1">
        <v>41615</v>
      </c>
      <c r="J1923">
        <v>2</v>
      </c>
      <c r="K1923" t="s">
        <v>834</v>
      </c>
      <c r="L1923">
        <v>391</v>
      </c>
      <c r="M1923" s="1">
        <v>41051</v>
      </c>
      <c r="N1923" t="s">
        <v>838</v>
      </c>
      <c r="O1923" t="s">
        <v>947</v>
      </c>
      <c r="P1923" t="s">
        <v>949</v>
      </c>
      <c r="Q1923" t="str">
        <f>IF(Table4[[#This Row],[DaysLate]]="","NA",IF(Table4[[#This Row],[DaysLate]]&lt;=0,"On Time",IF(Table4[[#This Row],[DaysLate]]&lt;=30,"1-30 Days",IF(Table4[[#This Row],[DaysLate]]&lt;=60,"30-60 Days",IF(Table4[[#This Row],[DaysLate]]&lt;=90,"60-90 Days","90+ Days")))))</f>
        <v>1-30 Days</v>
      </c>
      <c r="R1923">
        <f>IF(Table4[[#This Row],[DaysLate]]="","",IF(Table4[[#This Row],[DaysLate]]&gt;0,1,0))</f>
        <v>1</v>
      </c>
      <c r="S1923">
        <f>IF(Table4[[#This Row],[DisputedFlag]]="","",IF(Table4[[#This Row],[DisputedFlag]]="Yes",1,0))</f>
        <v>0</v>
      </c>
      <c r="T1923">
        <f>IF(Table4[[#This Row],[PaymentStatus]]="Open",1,0)</f>
        <v>0</v>
      </c>
      <c r="U1923">
        <f>IF(Table4[[#This Row],[InvoiceDate]]&lt;&gt;"",YEAR(Table4[[#This Row],[InvoiceDate]]),"")</f>
        <v>2013</v>
      </c>
    </row>
    <row r="1924" spans="1:21" x14ac:dyDescent="0.4">
      <c r="A1924" t="s">
        <v>2084</v>
      </c>
      <c r="B1924" t="s">
        <v>948</v>
      </c>
      <c r="C1924" t="s">
        <v>899</v>
      </c>
      <c r="D1924" s="1">
        <v>41064</v>
      </c>
      <c r="E1924" s="1">
        <v>41065</v>
      </c>
      <c r="F1924">
        <v>49.41</v>
      </c>
      <c r="H1924" t="s">
        <v>28</v>
      </c>
      <c r="I1924" s="1">
        <v>41064</v>
      </c>
      <c r="J1924">
        <v>0</v>
      </c>
      <c r="K1924" t="s">
        <v>834</v>
      </c>
      <c r="L1924">
        <v>897</v>
      </c>
      <c r="M1924" s="1">
        <v>41339</v>
      </c>
      <c r="N1924" t="s">
        <v>835</v>
      </c>
      <c r="O1924" t="s">
        <v>947</v>
      </c>
      <c r="P1924" t="s">
        <v>949</v>
      </c>
      <c r="Q1924" t="str">
        <f>IF(Table4[[#This Row],[DaysLate]]="","NA",IF(Table4[[#This Row],[DaysLate]]&lt;=0,"On Time",IF(Table4[[#This Row],[DaysLate]]&lt;=30,"1-30 Days",IF(Table4[[#This Row],[DaysLate]]&lt;=60,"30-60 Days",IF(Table4[[#This Row],[DaysLate]]&lt;=90,"60-90 Days","90+ Days")))))</f>
        <v>On Time</v>
      </c>
      <c r="R1924">
        <f>IF(Table4[[#This Row],[DaysLate]]="","",IF(Table4[[#This Row],[DaysLate]]&gt;0,1,0))</f>
        <v>0</v>
      </c>
      <c r="S1924">
        <f>IF(Table4[[#This Row],[DisputedFlag]]="","",IF(Table4[[#This Row],[DisputedFlag]]="Yes",1,0))</f>
        <v>0</v>
      </c>
      <c r="T1924">
        <f>IF(Table4[[#This Row],[PaymentStatus]]="Open",1,0)</f>
        <v>0</v>
      </c>
      <c r="U1924">
        <f>IF(Table4[[#This Row],[InvoiceDate]]&lt;&gt;"",YEAR(Table4[[#This Row],[InvoiceDate]]),"")</f>
        <v>2012</v>
      </c>
    </row>
    <row r="1925" spans="1:21" x14ac:dyDescent="0.4">
      <c r="A1925" t="s">
        <v>2085</v>
      </c>
      <c r="B1925" t="s">
        <v>948</v>
      </c>
      <c r="C1925" t="s">
        <v>912</v>
      </c>
      <c r="D1925" s="1">
        <v>41355</v>
      </c>
      <c r="E1925" s="1">
        <v>41385</v>
      </c>
      <c r="F1925">
        <v>72</v>
      </c>
      <c r="H1925" t="s">
        <v>28</v>
      </c>
      <c r="I1925" s="1">
        <v>41355</v>
      </c>
      <c r="J1925">
        <v>0</v>
      </c>
      <c r="K1925" t="s">
        <v>834</v>
      </c>
      <c r="L1925">
        <v>406</v>
      </c>
      <c r="M1925" s="1">
        <v>41605</v>
      </c>
      <c r="N1925" t="s">
        <v>835</v>
      </c>
      <c r="O1925" t="s">
        <v>947</v>
      </c>
      <c r="P1925" t="s">
        <v>949</v>
      </c>
      <c r="Q1925" t="str">
        <f>IF(Table4[[#This Row],[DaysLate]]="","NA",IF(Table4[[#This Row],[DaysLate]]&lt;=0,"On Time",IF(Table4[[#This Row],[DaysLate]]&lt;=30,"1-30 Days",IF(Table4[[#This Row],[DaysLate]]&lt;=60,"30-60 Days",IF(Table4[[#This Row],[DaysLate]]&lt;=90,"60-90 Days","90+ Days")))))</f>
        <v>On Time</v>
      </c>
      <c r="R1925">
        <f>IF(Table4[[#This Row],[DaysLate]]="","",IF(Table4[[#This Row],[DaysLate]]&gt;0,1,0))</f>
        <v>0</v>
      </c>
      <c r="S1925">
        <f>IF(Table4[[#This Row],[DisputedFlag]]="","",IF(Table4[[#This Row],[DisputedFlag]]="Yes",1,0))</f>
        <v>0</v>
      </c>
      <c r="T1925">
        <f>IF(Table4[[#This Row],[PaymentStatus]]="Open",1,0)</f>
        <v>0</v>
      </c>
      <c r="U1925">
        <f>IF(Table4[[#This Row],[InvoiceDate]]&lt;&gt;"",YEAR(Table4[[#This Row],[InvoiceDate]]),"")</f>
        <v>2013</v>
      </c>
    </row>
    <row r="1926" spans="1:21" x14ac:dyDescent="0.4">
      <c r="A1926" t="s">
        <v>2086</v>
      </c>
      <c r="B1926" t="s">
        <v>948</v>
      </c>
      <c r="C1926" t="s">
        <v>870</v>
      </c>
      <c r="D1926" s="1">
        <v>41177</v>
      </c>
      <c r="E1926" s="1">
        <v>41207</v>
      </c>
      <c r="F1926">
        <v>69.459999999999994</v>
      </c>
      <c r="H1926" t="s">
        <v>28</v>
      </c>
      <c r="I1926" s="1">
        <v>41177</v>
      </c>
      <c r="J1926">
        <v>8</v>
      </c>
      <c r="K1926" t="s">
        <v>834</v>
      </c>
      <c r="L1926">
        <v>391</v>
      </c>
      <c r="M1926" s="1">
        <v>41341</v>
      </c>
      <c r="N1926" t="s">
        <v>835</v>
      </c>
      <c r="O1926" t="s">
        <v>947</v>
      </c>
      <c r="P1926" t="s">
        <v>949</v>
      </c>
      <c r="Q1926" t="str">
        <f>IF(Table4[[#This Row],[DaysLate]]="","NA",IF(Table4[[#This Row],[DaysLate]]&lt;=0,"On Time",IF(Table4[[#This Row],[DaysLate]]&lt;=30,"1-30 Days",IF(Table4[[#This Row],[DaysLate]]&lt;=60,"30-60 Days",IF(Table4[[#This Row],[DaysLate]]&lt;=90,"60-90 Days","90+ Days")))))</f>
        <v>1-30 Days</v>
      </c>
      <c r="R1926">
        <f>IF(Table4[[#This Row],[DaysLate]]="","",IF(Table4[[#This Row],[DaysLate]]&gt;0,1,0))</f>
        <v>1</v>
      </c>
      <c r="S1926">
        <f>IF(Table4[[#This Row],[DisputedFlag]]="","",IF(Table4[[#This Row],[DisputedFlag]]="Yes",1,0))</f>
        <v>0</v>
      </c>
      <c r="T1926">
        <f>IF(Table4[[#This Row],[PaymentStatus]]="Open",1,0)</f>
        <v>0</v>
      </c>
      <c r="U1926">
        <f>IF(Table4[[#This Row],[InvoiceDate]]&lt;&gt;"",YEAR(Table4[[#This Row],[InvoiceDate]]),"")</f>
        <v>2012</v>
      </c>
    </row>
    <row r="1927" spans="1:21" x14ac:dyDescent="0.4">
      <c r="A1927" t="s">
        <v>2087</v>
      </c>
      <c r="B1927" t="s">
        <v>948</v>
      </c>
      <c r="C1927" t="s">
        <v>907</v>
      </c>
      <c r="D1927" s="1">
        <v>41000</v>
      </c>
      <c r="E1927" s="1">
        <v>40970</v>
      </c>
      <c r="F1927">
        <v>55.91</v>
      </c>
      <c r="H1927" t="s">
        <v>28</v>
      </c>
      <c r="I1927" s="1">
        <v>41000</v>
      </c>
      <c r="J1927">
        <v>1</v>
      </c>
      <c r="K1927" t="s">
        <v>834</v>
      </c>
      <c r="L1927">
        <v>770</v>
      </c>
      <c r="M1927" s="1">
        <v>41367</v>
      </c>
      <c r="N1927" t="s">
        <v>835</v>
      </c>
      <c r="O1927" t="s">
        <v>947</v>
      </c>
      <c r="P1927" t="s">
        <v>949</v>
      </c>
      <c r="Q1927" t="str">
        <f>IF(Table4[[#This Row],[DaysLate]]="","NA",IF(Table4[[#This Row],[DaysLate]]&lt;=0,"On Time",IF(Table4[[#This Row],[DaysLate]]&lt;=30,"1-30 Days",IF(Table4[[#This Row],[DaysLate]]&lt;=60,"30-60 Days",IF(Table4[[#This Row],[DaysLate]]&lt;=90,"60-90 Days","90+ Days")))))</f>
        <v>1-30 Days</v>
      </c>
      <c r="R1927">
        <f>IF(Table4[[#This Row],[DaysLate]]="","",IF(Table4[[#This Row],[DaysLate]]&gt;0,1,0))</f>
        <v>1</v>
      </c>
      <c r="S1927">
        <f>IF(Table4[[#This Row],[DisputedFlag]]="","",IF(Table4[[#This Row],[DisputedFlag]]="Yes",1,0))</f>
        <v>0</v>
      </c>
      <c r="T1927">
        <f>IF(Table4[[#This Row],[PaymentStatus]]="Open",1,0)</f>
        <v>0</v>
      </c>
      <c r="U1927">
        <f>IF(Table4[[#This Row],[InvoiceDate]]&lt;&gt;"",YEAR(Table4[[#This Row],[InvoiceDate]]),"")</f>
        <v>2012</v>
      </c>
    </row>
    <row r="1928" spans="1:21" x14ac:dyDescent="0.4">
      <c r="A1928" t="s">
        <v>2088</v>
      </c>
      <c r="B1928" t="s">
        <v>948</v>
      </c>
      <c r="C1928" t="s">
        <v>911</v>
      </c>
      <c r="D1928" s="1">
        <v>41328</v>
      </c>
      <c r="E1928" s="1">
        <v>41358</v>
      </c>
      <c r="F1928">
        <v>67.52</v>
      </c>
      <c r="H1928" t="s">
        <v>28</v>
      </c>
      <c r="I1928" s="1">
        <v>41328</v>
      </c>
      <c r="J1928">
        <v>1</v>
      </c>
      <c r="K1928" t="s">
        <v>834</v>
      </c>
      <c r="L1928">
        <v>406</v>
      </c>
      <c r="M1928" s="1">
        <v>41547</v>
      </c>
      <c r="N1928" t="s">
        <v>835</v>
      </c>
      <c r="O1928" t="s">
        <v>947</v>
      </c>
      <c r="P1928" t="s">
        <v>949</v>
      </c>
      <c r="Q1928" t="str">
        <f>IF(Table4[[#This Row],[DaysLate]]="","NA",IF(Table4[[#This Row],[DaysLate]]&lt;=0,"On Time",IF(Table4[[#This Row],[DaysLate]]&lt;=30,"1-30 Days",IF(Table4[[#This Row],[DaysLate]]&lt;=60,"30-60 Days",IF(Table4[[#This Row],[DaysLate]]&lt;=90,"60-90 Days","90+ Days")))))</f>
        <v>1-30 Days</v>
      </c>
      <c r="R1928">
        <f>IF(Table4[[#This Row],[DaysLate]]="","",IF(Table4[[#This Row],[DaysLate]]&gt;0,1,0))</f>
        <v>1</v>
      </c>
      <c r="S1928">
        <f>IF(Table4[[#This Row],[DisputedFlag]]="","",IF(Table4[[#This Row],[DisputedFlag]]="Yes",1,0))</f>
        <v>0</v>
      </c>
      <c r="T1928">
        <f>IF(Table4[[#This Row],[PaymentStatus]]="Open",1,0)</f>
        <v>0</v>
      </c>
      <c r="U1928">
        <f>IF(Table4[[#This Row],[InvoiceDate]]&lt;&gt;"",YEAR(Table4[[#This Row],[InvoiceDate]]),"")</f>
        <v>2013</v>
      </c>
    </row>
    <row r="1929" spans="1:21" x14ac:dyDescent="0.4">
      <c r="A1929" t="s">
        <v>2089</v>
      </c>
      <c r="B1929" t="s">
        <v>948</v>
      </c>
      <c r="C1929" t="s">
        <v>856</v>
      </c>
      <c r="D1929" s="1">
        <v>41028</v>
      </c>
      <c r="E1929" s="1">
        <v>41058</v>
      </c>
      <c r="F1929">
        <v>84.78</v>
      </c>
      <c r="H1929" t="s">
        <v>28</v>
      </c>
      <c r="I1929" s="1">
        <v>41028</v>
      </c>
      <c r="J1929">
        <v>9</v>
      </c>
      <c r="K1929" t="s">
        <v>834</v>
      </c>
      <c r="L1929">
        <v>770</v>
      </c>
      <c r="M1929" s="1">
        <v>41062</v>
      </c>
      <c r="N1929" t="s">
        <v>838</v>
      </c>
      <c r="O1929" t="s">
        <v>947</v>
      </c>
      <c r="P1929" t="s">
        <v>949</v>
      </c>
      <c r="Q1929" t="str">
        <f>IF(Table4[[#This Row],[DaysLate]]="","NA",IF(Table4[[#This Row],[DaysLate]]&lt;=0,"On Time",IF(Table4[[#This Row],[DaysLate]]&lt;=30,"1-30 Days",IF(Table4[[#This Row],[DaysLate]]&lt;=60,"30-60 Days",IF(Table4[[#This Row],[DaysLate]]&lt;=90,"60-90 Days","90+ Days")))))</f>
        <v>1-30 Days</v>
      </c>
      <c r="R1929">
        <f>IF(Table4[[#This Row],[DaysLate]]="","",IF(Table4[[#This Row],[DaysLate]]&gt;0,1,0))</f>
        <v>1</v>
      </c>
      <c r="S1929">
        <f>IF(Table4[[#This Row],[DisputedFlag]]="","",IF(Table4[[#This Row],[DisputedFlag]]="Yes",1,0))</f>
        <v>0</v>
      </c>
      <c r="T1929">
        <f>IF(Table4[[#This Row],[PaymentStatus]]="Open",1,0)</f>
        <v>0</v>
      </c>
      <c r="U1929">
        <f>IF(Table4[[#This Row],[InvoiceDate]]&lt;&gt;"",YEAR(Table4[[#This Row],[InvoiceDate]]),"")</f>
        <v>2012</v>
      </c>
    </row>
    <row r="1930" spans="1:21" x14ac:dyDescent="0.4">
      <c r="A1930" t="s">
        <v>2090</v>
      </c>
      <c r="B1930" t="s">
        <v>948</v>
      </c>
      <c r="C1930" t="s">
        <v>879</v>
      </c>
      <c r="D1930" s="1">
        <v>41560</v>
      </c>
      <c r="E1930" s="1">
        <v>41619</v>
      </c>
      <c r="F1930">
        <v>84.38</v>
      </c>
      <c r="H1930" t="s">
        <v>28</v>
      </c>
      <c r="I1930" s="1">
        <v>41560</v>
      </c>
      <c r="J1930">
        <v>0</v>
      </c>
      <c r="K1930" t="s">
        <v>837</v>
      </c>
      <c r="L1930">
        <v>406</v>
      </c>
      <c r="M1930" s="1">
        <v>40985</v>
      </c>
      <c r="N1930" t="s">
        <v>838</v>
      </c>
      <c r="O1930" t="s">
        <v>947</v>
      </c>
      <c r="P1930" t="s">
        <v>949</v>
      </c>
      <c r="Q1930" t="str">
        <f>IF(Table4[[#This Row],[DaysLate]]="","NA",IF(Table4[[#This Row],[DaysLate]]&lt;=0,"On Time",IF(Table4[[#This Row],[DaysLate]]&lt;=30,"1-30 Days",IF(Table4[[#This Row],[DaysLate]]&lt;=60,"30-60 Days",IF(Table4[[#This Row],[DaysLate]]&lt;=90,"60-90 Days","90+ Days")))))</f>
        <v>On Time</v>
      </c>
      <c r="R1930">
        <f>IF(Table4[[#This Row],[DaysLate]]="","",IF(Table4[[#This Row],[DaysLate]]&gt;0,1,0))</f>
        <v>0</v>
      </c>
      <c r="S1930">
        <f>IF(Table4[[#This Row],[DisputedFlag]]="","",IF(Table4[[#This Row],[DisputedFlag]]="Yes",1,0))</f>
        <v>1</v>
      </c>
      <c r="T1930">
        <f>IF(Table4[[#This Row],[PaymentStatus]]="Open",1,0)</f>
        <v>0</v>
      </c>
      <c r="U1930">
        <f>IF(Table4[[#This Row],[InvoiceDate]]&lt;&gt;"",YEAR(Table4[[#This Row],[InvoiceDate]]),"")</f>
        <v>2013</v>
      </c>
    </row>
    <row r="1931" spans="1:21" x14ac:dyDescent="0.4">
      <c r="A1931" t="s">
        <v>2091</v>
      </c>
      <c r="B1931" t="s">
        <v>948</v>
      </c>
      <c r="C1931" t="s">
        <v>874</v>
      </c>
      <c r="D1931" s="1">
        <v>40956</v>
      </c>
      <c r="E1931" s="1">
        <v>40986</v>
      </c>
      <c r="F1931">
        <v>61.95</v>
      </c>
      <c r="H1931" t="s">
        <v>28</v>
      </c>
      <c r="I1931" s="1">
        <v>40956</v>
      </c>
      <c r="J1931">
        <v>0</v>
      </c>
      <c r="K1931" t="s">
        <v>834</v>
      </c>
      <c r="L1931">
        <v>391</v>
      </c>
      <c r="M1931" s="1">
        <v>41224</v>
      </c>
      <c r="N1931" t="s">
        <v>835</v>
      </c>
      <c r="O1931" t="s">
        <v>947</v>
      </c>
      <c r="P1931" t="s">
        <v>949</v>
      </c>
      <c r="Q1931" t="str">
        <f>IF(Table4[[#This Row],[DaysLate]]="","NA",IF(Table4[[#This Row],[DaysLate]]&lt;=0,"On Time",IF(Table4[[#This Row],[DaysLate]]&lt;=30,"1-30 Days",IF(Table4[[#This Row],[DaysLate]]&lt;=60,"30-60 Days",IF(Table4[[#This Row],[DaysLate]]&lt;=90,"60-90 Days","90+ Days")))))</f>
        <v>On Time</v>
      </c>
      <c r="R1931">
        <f>IF(Table4[[#This Row],[DaysLate]]="","",IF(Table4[[#This Row],[DaysLate]]&gt;0,1,0))</f>
        <v>0</v>
      </c>
      <c r="S1931">
        <f>IF(Table4[[#This Row],[DisputedFlag]]="","",IF(Table4[[#This Row],[DisputedFlag]]="Yes",1,0))</f>
        <v>0</v>
      </c>
      <c r="T1931">
        <f>IF(Table4[[#This Row],[PaymentStatus]]="Open",1,0)</f>
        <v>0</v>
      </c>
      <c r="U1931">
        <f>IF(Table4[[#This Row],[InvoiceDate]]&lt;&gt;"",YEAR(Table4[[#This Row],[InvoiceDate]]),"")</f>
        <v>2012</v>
      </c>
    </row>
    <row r="1932" spans="1:21" x14ac:dyDescent="0.4">
      <c r="A1932" t="s">
        <v>2092</v>
      </c>
      <c r="B1932" t="s">
        <v>948</v>
      </c>
      <c r="C1932" t="s">
        <v>917</v>
      </c>
      <c r="D1932" s="1">
        <v>41611</v>
      </c>
      <c r="E1932" s="1">
        <v>41582</v>
      </c>
      <c r="F1932">
        <v>58.52</v>
      </c>
      <c r="H1932" t="s">
        <v>28</v>
      </c>
      <c r="I1932" s="1">
        <v>41611</v>
      </c>
      <c r="J1932">
        <v>17</v>
      </c>
      <c r="K1932" t="s">
        <v>837</v>
      </c>
      <c r="L1932">
        <v>818</v>
      </c>
      <c r="M1932" s="1">
        <v>41515</v>
      </c>
      <c r="N1932" t="s">
        <v>835</v>
      </c>
      <c r="O1932" t="s">
        <v>947</v>
      </c>
      <c r="P1932" t="s">
        <v>949</v>
      </c>
      <c r="Q1932" t="str">
        <f>IF(Table4[[#This Row],[DaysLate]]="","NA",IF(Table4[[#This Row],[DaysLate]]&lt;=0,"On Time",IF(Table4[[#This Row],[DaysLate]]&lt;=30,"1-30 Days",IF(Table4[[#This Row],[DaysLate]]&lt;=60,"30-60 Days",IF(Table4[[#This Row],[DaysLate]]&lt;=90,"60-90 Days","90+ Days")))))</f>
        <v>1-30 Days</v>
      </c>
      <c r="R1932">
        <f>IF(Table4[[#This Row],[DaysLate]]="","",IF(Table4[[#This Row],[DaysLate]]&gt;0,1,0))</f>
        <v>1</v>
      </c>
      <c r="S1932">
        <f>IF(Table4[[#This Row],[DisputedFlag]]="","",IF(Table4[[#This Row],[DisputedFlag]]="Yes",1,0))</f>
        <v>1</v>
      </c>
      <c r="T1932">
        <f>IF(Table4[[#This Row],[PaymentStatus]]="Open",1,0)</f>
        <v>0</v>
      </c>
      <c r="U1932">
        <f>IF(Table4[[#This Row],[InvoiceDate]]&lt;&gt;"",YEAR(Table4[[#This Row],[InvoiceDate]]),"")</f>
        <v>2013</v>
      </c>
    </row>
    <row r="1933" spans="1:21" x14ac:dyDescent="0.4">
      <c r="A1933" t="s">
        <v>2093</v>
      </c>
      <c r="B1933" t="s">
        <v>948</v>
      </c>
      <c r="C1933" t="s">
        <v>916</v>
      </c>
      <c r="D1933" s="1">
        <v>41366</v>
      </c>
      <c r="E1933" s="1">
        <v>41428</v>
      </c>
      <c r="F1933">
        <v>56.53</v>
      </c>
      <c r="H1933" t="s">
        <v>28</v>
      </c>
      <c r="I1933" s="1">
        <v>41366</v>
      </c>
      <c r="J1933">
        <v>0</v>
      </c>
      <c r="K1933" t="s">
        <v>834</v>
      </c>
      <c r="L1933">
        <v>770</v>
      </c>
      <c r="M1933" s="1">
        <v>41394</v>
      </c>
      <c r="N1933" t="s">
        <v>835</v>
      </c>
      <c r="O1933" t="s">
        <v>947</v>
      </c>
      <c r="P1933" t="s">
        <v>949</v>
      </c>
      <c r="Q1933" t="str">
        <f>IF(Table4[[#This Row],[DaysLate]]="","NA",IF(Table4[[#This Row],[DaysLate]]&lt;=0,"On Time",IF(Table4[[#This Row],[DaysLate]]&lt;=30,"1-30 Days",IF(Table4[[#This Row],[DaysLate]]&lt;=60,"30-60 Days",IF(Table4[[#This Row],[DaysLate]]&lt;=90,"60-90 Days","90+ Days")))))</f>
        <v>On Time</v>
      </c>
      <c r="R1933">
        <f>IF(Table4[[#This Row],[DaysLate]]="","",IF(Table4[[#This Row],[DaysLate]]&gt;0,1,0))</f>
        <v>0</v>
      </c>
      <c r="S1933">
        <f>IF(Table4[[#This Row],[DisputedFlag]]="","",IF(Table4[[#This Row],[DisputedFlag]]="Yes",1,0))</f>
        <v>0</v>
      </c>
      <c r="T1933">
        <f>IF(Table4[[#This Row],[PaymentStatus]]="Open",1,0)</f>
        <v>0</v>
      </c>
      <c r="U1933">
        <f>IF(Table4[[#This Row],[InvoiceDate]]&lt;&gt;"",YEAR(Table4[[#This Row],[InvoiceDate]]),"")</f>
        <v>2013</v>
      </c>
    </row>
    <row r="1934" spans="1:21" x14ac:dyDescent="0.4">
      <c r="A1934" t="s">
        <v>2094</v>
      </c>
      <c r="B1934" t="s">
        <v>948</v>
      </c>
      <c r="C1934" t="s">
        <v>865</v>
      </c>
      <c r="D1934" s="1">
        <v>41169</v>
      </c>
      <c r="E1934" s="1">
        <v>41199</v>
      </c>
      <c r="F1934">
        <v>94.16</v>
      </c>
      <c r="H1934" t="s">
        <v>28</v>
      </c>
      <c r="I1934" s="1">
        <v>41169</v>
      </c>
      <c r="J1934">
        <v>1</v>
      </c>
      <c r="K1934" t="s">
        <v>837</v>
      </c>
      <c r="L1934">
        <v>391</v>
      </c>
      <c r="M1934" s="1">
        <v>41180</v>
      </c>
      <c r="N1934" t="s">
        <v>835</v>
      </c>
      <c r="O1934" t="s">
        <v>947</v>
      </c>
      <c r="P1934" t="s">
        <v>949</v>
      </c>
      <c r="Q1934" t="str">
        <f>IF(Table4[[#This Row],[DaysLate]]="","NA",IF(Table4[[#This Row],[DaysLate]]&lt;=0,"On Time",IF(Table4[[#This Row],[DaysLate]]&lt;=30,"1-30 Days",IF(Table4[[#This Row],[DaysLate]]&lt;=60,"30-60 Days",IF(Table4[[#This Row],[DaysLate]]&lt;=90,"60-90 Days","90+ Days")))))</f>
        <v>1-30 Days</v>
      </c>
      <c r="R1934">
        <f>IF(Table4[[#This Row],[DaysLate]]="","",IF(Table4[[#This Row],[DaysLate]]&gt;0,1,0))</f>
        <v>1</v>
      </c>
      <c r="S1934">
        <f>IF(Table4[[#This Row],[DisputedFlag]]="","",IF(Table4[[#This Row],[DisputedFlag]]="Yes",1,0))</f>
        <v>1</v>
      </c>
      <c r="T1934">
        <f>IF(Table4[[#This Row],[PaymentStatus]]="Open",1,0)</f>
        <v>0</v>
      </c>
      <c r="U1934">
        <f>IF(Table4[[#This Row],[InvoiceDate]]&lt;&gt;"",YEAR(Table4[[#This Row],[InvoiceDate]]),"")</f>
        <v>2012</v>
      </c>
    </row>
    <row r="1935" spans="1:21" x14ac:dyDescent="0.4">
      <c r="A1935" t="s">
        <v>2095</v>
      </c>
      <c r="B1935" t="s">
        <v>948</v>
      </c>
      <c r="C1935" t="s">
        <v>887</v>
      </c>
      <c r="D1935" s="1">
        <v>41478</v>
      </c>
      <c r="E1935" s="1">
        <v>41508</v>
      </c>
      <c r="F1935">
        <v>72.88</v>
      </c>
      <c r="H1935" t="s">
        <v>28</v>
      </c>
      <c r="I1935" s="1">
        <v>41478</v>
      </c>
      <c r="J1935">
        <v>0</v>
      </c>
      <c r="K1935" t="s">
        <v>837</v>
      </c>
      <c r="L1935">
        <v>406</v>
      </c>
      <c r="M1935" s="1">
        <v>41048</v>
      </c>
      <c r="N1935" t="s">
        <v>838</v>
      </c>
      <c r="O1935" t="s">
        <v>947</v>
      </c>
      <c r="P1935" t="s">
        <v>949</v>
      </c>
      <c r="Q1935" t="str">
        <f>IF(Table4[[#This Row],[DaysLate]]="","NA",IF(Table4[[#This Row],[DaysLate]]&lt;=0,"On Time",IF(Table4[[#This Row],[DaysLate]]&lt;=30,"1-30 Days",IF(Table4[[#This Row],[DaysLate]]&lt;=60,"30-60 Days",IF(Table4[[#This Row],[DaysLate]]&lt;=90,"60-90 Days","90+ Days")))))</f>
        <v>On Time</v>
      </c>
      <c r="R1935">
        <f>IF(Table4[[#This Row],[DaysLate]]="","",IF(Table4[[#This Row],[DaysLate]]&gt;0,1,0))</f>
        <v>0</v>
      </c>
      <c r="S1935">
        <f>IF(Table4[[#This Row],[DisputedFlag]]="","",IF(Table4[[#This Row],[DisputedFlag]]="Yes",1,0))</f>
        <v>1</v>
      </c>
      <c r="T1935">
        <f>IF(Table4[[#This Row],[PaymentStatus]]="Open",1,0)</f>
        <v>0</v>
      </c>
      <c r="U1935">
        <f>IF(Table4[[#This Row],[InvoiceDate]]&lt;&gt;"",YEAR(Table4[[#This Row],[InvoiceDate]]),"")</f>
        <v>2013</v>
      </c>
    </row>
    <row r="1936" spans="1:21" x14ac:dyDescent="0.4">
      <c r="A1936" t="s">
        <v>2096</v>
      </c>
      <c r="B1936" t="s">
        <v>948</v>
      </c>
      <c r="C1936" t="s">
        <v>914</v>
      </c>
      <c r="D1936" s="1">
        <v>41281</v>
      </c>
      <c r="E1936" s="1">
        <v>41486</v>
      </c>
      <c r="F1936">
        <v>50.28</v>
      </c>
      <c r="H1936" t="s">
        <v>28</v>
      </c>
      <c r="I1936" s="1">
        <v>41281</v>
      </c>
      <c r="J1936">
        <v>0</v>
      </c>
      <c r="K1936" t="s">
        <v>834</v>
      </c>
      <c r="L1936">
        <v>391</v>
      </c>
      <c r="M1936" s="1">
        <v>41445</v>
      </c>
      <c r="N1936" t="s">
        <v>838</v>
      </c>
      <c r="O1936" t="s">
        <v>947</v>
      </c>
      <c r="P1936" t="s">
        <v>949</v>
      </c>
      <c r="Q1936" t="str">
        <f>IF(Table4[[#This Row],[DaysLate]]="","NA",IF(Table4[[#This Row],[DaysLate]]&lt;=0,"On Time",IF(Table4[[#This Row],[DaysLate]]&lt;=30,"1-30 Days",IF(Table4[[#This Row],[DaysLate]]&lt;=60,"30-60 Days",IF(Table4[[#This Row],[DaysLate]]&lt;=90,"60-90 Days","90+ Days")))))</f>
        <v>On Time</v>
      </c>
      <c r="R1936">
        <f>IF(Table4[[#This Row],[DaysLate]]="","",IF(Table4[[#This Row],[DaysLate]]&gt;0,1,0))</f>
        <v>0</v>
      </c>
      <c r="S1936">
        <f>IF(Table4[[#This Row],[DisputedFlag]]="","",IF(Table4[[#This Row],[DisputedFlag]]="Yes",1,0))</f>
        <v>0</v>
      </c>
      <c r="T1936">
        <f>IF(Table4[[#This Row],[PaymentStatus]]="Open",1,0)</f>
        <v>0</v>
      </c>
      <c r="U1936">
        <f>IF(Table4[[#This Row],[InvoiceDate]]&lt;&gt;"",YEAR(Table4[[#This Row],[InvoiceDate]]),"")</f>
        <v>2013</v>
      </c>
    </row>
    <row r="1937" spans="1:21" x14ac:dyDescent="0.4">
      <c r="A1937" t="s">
        <v>2097</v>
      </c>
      <c r="B1937" t="s">
        <v>948</v>
      </c>
      <c r="C1937" t="s">
        <v>886</v>
      </c>
      <c r="D1937" s="1">
        <v>41426</v>
      </c>
      <c r="E1937" s="1">
        <v>41396</v>
      </c>
      <c r="F1937">
        <v>52.6</v>
      </c>
      <c r="H1937" t="s">
        <v>28</v>
      </c>
      <c r="I1937" s="1">
        <v>41426</v>
      </c>
      <c r="J1937">
        <v>0</v>
      </c>
      <c r="K1937" t="s">
        <v>834</v>
      </c>
      <c r="L1937">
        <v>770</v>
      </c>
      <c r="M1937" s="1">
        <v>41181</v>
      </c>
      <c r="N1937" t="s">
        <v>838</v>
      </c>
      <c r="O1937" t="s">
        <v>947</v>
      </c>
      <c r="P1937" t="s">
        <v>949</v>
      </c>
      <c r="Q1937" t="str">
        <f>IF(Table4[[#This Row],[DaysLate]]="","NA",IF(Table4[[#This Row],[DaysLate]]&lt;=0,"On Time",IF(Table4[[#This Row],[DaysLate]]&lt;=30,"1-30 Days",IF(Table4[[#This Row],[DaysLate]]&lt;=60,"30-60 Days",IF(Table4[[#This Row],[DaysLate]]&lt;=90,"60-90 Days","90+ Days")))))</f>
        <v>On Time</v>
      </c>
      <c r="R1937">
        <f>IF(Table4[[#This Row],[DaysLate]]="","",IF(Table4[[#This Row],[DaysLate]]&gt;0,1,0))</f>
        <v>0</v>
      </c>
      <c r="S1937">
        <f>IF(Table4[[#This Row],[DisputedFlag]]="","",IF(Table4[[#This Row],[DisputedFlag]]="Yes",1,0))</f>
        <v>0</v>
      </c>
      <c r="T1937">
        <f>IF(Table4[[#This Row],[PaymentStatus]]="Open",1,0)</f>
        <v>0</v>
      </c>
      <c r="U1937">
        <f>IF(Table4[[#This Row],[InvoiceDate]]&lt;&gt;"",YEAR(Table4[[#This Row],[InvoiceDate]]),"")</f>
        <v>2013</v>
      </c>
    </row>
    <row r="1938" spans="1:21" x14ac:dyDescent="0.4">
      <c r="A1938" t="s">
        <v>2098</v>
      </c>
      <c r="B1938" t="s">
        <v>948</v>
      </c>
      <c r="C1938" t="s">
        <v>859</v>
      </c>
      <c r="D1938" s="1">
        <v>41333</v>
      </c>
      <c r="E1938" s="1">
        <v>41363</v>
      </c>
      <c r="F1938">
        <v>50.8</v>
      </c>
      <c r="H1938" t="s">
        <v>28</v>
      </c>
      <c r="I1938" s="1">
        <v>41333</v>
      </c>
      <c r="J1938">
        <v>0</v>
      </c>
      <c r="K1938" t="s">
        <v>834</v>
      </c>
      <c r="L1938">
        <v>391</v>
      </c>
      <c r="M1938" s="1">
        <v>40971</v>
      </c>
      <c r="N1938" t="s">
        <v>838</v>
      </c>
      <c r="O1938" t="s">
        <v>947</v>
      </c>
      <c r="P1938" t="s">
        <v>949</v>
      </c>
      <c r="Q1938" t="str">
        <f>IF(Table4[[#This Row],[DaysLate]]="","NA",IF(Table4[[#This Row],[DaysLate]]&lt;=0,"On Time",IF(Table4[[#This Row],[DaysLate]]&lt;=30,"1-30 Days",IF(Table4[[#This Row],[DaysLate]]&lt;=60,"30-60 Days",IF(Table4[[#This Row],[DaysLate]]&lt;=90,"60-90 Days","90+ Days")))))</f>
        <v>On Time</v>
      </c>
      <c r="R1938">
        <f>IF(Table4[[#This Row],[DaysLate]]="","",IF(Table4[[#This Row],[DaysLate]]&gt;0,1,0))</f>
        <v>0</v>
      </c>
      <c r="S1938">
        <f>IF(Table4[[#This Row],[DisputedFlag]]="","",IF(Table4[[#This Row],[DisputedFlag]]="Yes",1,0))</f>
        <v>0</v>
      </c>
      <c r="T1938">
        <f>IF(Table4[[#This Row],[PaymentStatus]]="Open",1,0)</f>
        <v>0</v>
      </c>
      <c r="U1938">
        <f>IF(Table4[[#This Row],[InvoiceDate]]&lt;&gt;"",YEAR(Table4[[#This Row],[InvoiceDate]]),"")</f>
        <v>2013</v>
      </c>
    </row>
    <row r="1939" spans="1:21" x14ac:dyDescent="0.4">
      <c r="A1939" t="s">
        <v>2099</v>
      </c>
      <c r="B1939" t="s">
        <v>948</v>
      </c>
      <c r="C1939" t="s">
        <v>886</v>
      </c>
      <c r="D1939" s="1">
        <v>40953</v>
      </c>
      <c r="E1939" s="1">
        <v>40983</v>
      </c>
      <c r="F1939">
        <v>78.36</v>
      </c>
      <c r="H1939" t="s">
        <v>28</v>
      </c>
      <c r="I1939" s="1">
        <v>40953</v>
      </c>
      <c r="J1939">
        <v>1</v>
      </c>
      <c r="K1939" t="s">
        <v>834</v>
      </c>
      <c r="L1939">
        <v>770</v>
      </c>
      <c r="M1939" s="1">
        <v>41181</v>
      </c>
      <c r="N1939" t="s">
        <v>835</v>
      </c>
      <c r="O1939" t="s">
        <v>947</v>
      </c>
      <c r="P1939" t="s">
        <v>949</v>
      </c>
      <c r="Q1939" t="str">
        <f>IF(Table4[[#This Row],[DaysLate]]="","NA",IF(Table4[[#This Row],[DaysLate]]&lt;=0,"On Time",IF(Table4[[#This Row],[DaysLate]]&lt;=30,"1-30 Days",IF(Table4[[#This Row],[DaysLate]]&lt;=60,"30-60 Days",IF(Table4[[#This Row],[DaysLate]]&lt;=90,"60-90 Days","90+ Days")))))</f>
        <v>1-30 Days</v>
      </c>
      <c r="R1939">
        <f>IF(Table4[[#This Row],[DaysLate]]="","",IF(Table4[[#This Row],[DaysLate]]&gt;0,1,0))</f>
        <v>1</v>
      </c>
      <c r="S1939">
        <f>IF(Table4[[#This Row],[DisputedFlag]]="","",IF(Table4[[#This Row],[DisputedFlag]]="Yes",1,0))</f>
        <v>0</v>
      </c>
      <c r="T1939">
        <f>IF(Table4[[#This Row],[PaymentStatus]]="Open",1,0)</f>
        <v>0</v>
      </c>
      <c r="U1939">
        <f>IF(Table4[[#This Row],[InvoiceDate]]&lt;&gt;"",YEAR(Table4[[#This Row],[InvoiceDate]]),"")</f>
        <v>2012</v>
      </c>
    </row>
    <row r="1940" spans="1:21" x14ac:dyDescent="0.4">
      <c r="A1940" t="s">
        <v>2100</v>
      </c>
      <c r="B1940" t="s">
        <v>948</v>
      </c>
      <c r="C1940" t="s">
        <v>860</v>
      </c>
      <c r="D1940" s="1">
        <v>41392</v>
      </c>
      <c r="E1940" s="1">
        <v>41422</v>
      </c>
      <c r="F1940">
        <v>62.86</v>
      </c>
      <c r="H1940" t="s">
        <v>28</v>
      </c>
      <c r="I1940" s="1">
        <v>41392</v>
      </c>
      <c r="J1940">
        <v>26</v>
      </c>
      <c r="K1940" t="s">
        <v>837</v>
      </c>
      <c r="L1940">
        <v>818</v>
      </c>
      <c r="M1940" s="1">
        <v>40960</v>
      </c>
      <c r="N1940" t="s">
        <v>838</v>
      </c>
      <c r="O1940" t="s">
        <v>947</v>
      </c>
      <c r="P1940" t="s">
        <v>949</v>
      </c>
      <c r="Q1940" t="str">
        <f>IF(Table4[[#This Row],[DaysLate]]="","NA",IF(Table4[[#This Row],[DaysLate]]&lt;=0,"On Time",IF(Table4[[#This Row],[DaysLate]]&lt;=30,"1-30 Days",IF(Table4[[#This Row],[DaysLate]]&lt;=60,"30-60 Days",IF(Table4[[#This Row],[DaysLate]]&lt;=90,"60-90 Days","90+ Days")))))</f>
        <v>1-30 Days</v>
      </c>
      <c r="R1940">
        <f>IF(Table4[[#This Row],[DaysLate]]="","",IF(Table4[[#This Row],[DaysLate]]&gt;0,1,0))</f>
        <v>1</v>
      </c>
      <c r="S1940">
        <f>IF(Table4[[#This Row],[DisputedFlag]]="","",IF(Table4[[#This Row],[DisputedFlag]]="Yes",1,0))</f>
        <v>1</v>
      </c>
      <c r="T1940">
        <f>IF(Table4[[#This Row],[PaymentStatus]]="Open",1,0)</f>
        <v>0</v>
      </c>
      <c r="U1940">
        <f>IF(Table4[[#This Row],[InvoiceDate]]&lt;&gt;"",YEAR(Table4[[#This Row],[InvoiceDate]]),"")</f>
        <v>2013</v>
      </c>
    </row>
    <row r="1941" spans="1:21" x14ac:dyDescent="0.4">
      <c r="A1941" t="s">
        <v>2101</v>
      </c>
      <c r="B1941" t="s">
        <v>948</v>
      </c>
      <c r="C1941" t="s">
        <v>901</v>
      </c>
      <c r="D1941" s="1">
        <v>41231</v>
      </c>
      <c r="E1941" s="1">
        <v>41261</v>
      </c>
      <c r="F1941">
        <v>53.39</v>
      </c>
      <c r="H1941" t="s">
        <v>28</v>
      </c>
      <c r="I1941" s="1">
        <v>41231</v>
      </c>
      <c r="J1941">
        <v>0</v>
      </c>
      <c r="K1941" t="s">
        <v>834</v>
      </c>
      <c r="L1941">
        <v>770</v>
      </c>
      <c r="M1941" s="1">
        <v>41222</v>
      </c>
      <c r="N1941" t="s">
        <v>838</v>
      </c>
      <c r="O1941" t="s">
        <v>947</v>
      </c>
      <c r="P1941" t="s">
        <v>949</v>
      </c>
      <c r="Q1941" t="str">
        <f>IF(Table4[[#This Row],[DaysLate]]="","NA",IF(Table4[[#This Row],[DaysLate]]&lt;=0,"On Time",IF(Table4[[#This Row],[DaysLate]]&lt;=30,"1-30 Days",IF(Table4[[#This Row],[DaysLate]]&lt;=60,"30-60 Days",IF(Table4[[#This Row],[DaysLate]]&lt;=90,"60-90 Days","90+ Days")))))</f>
        <v>On Time</v>
      </c>
      <c r="R1941">
        <f>IF(Table4[[#This Row],[DaysLate]]="","",IF(Table4[[#This Row],[DaysLate]]&gt;0,1,0))</f>
        <v>0</v>
      </c>
      <c r="S1941">
        <f>IF(Table4[[#This Row],[DisputedFlag]]="","",IF(Table4[[#This Row],[DisputedFlag]]="Yes",1,0))</f>
        <v>0</v>
      </c>
      <c r="T1941">
        <f>IF(Table4[[#This Row],[PaymentStatus]]="Open",1,0)</f>
        <v>0</v>
      </c>
      <c r="U1941">
        <f>IF(Table4[[#This Row],[InvoiceDate]]&lt;&gt;"",YEAR(Table4[[#This Row],[InvoiceDate]]),"")</f>
        <v>2012</v>
      </c>
    </row>
    <row r="1942" spans="1:21" x14ac:dyDescent="0.4">
      <c r="A1942" t="s">
        <v>2102</v>
      </c>
      <c r="B1942" t="s">
        <v>948</v>
      </c>
      <c r="C1942" t="s">
        <v>875</v>
      </c>
      <c r="D1942" s="1">
        <v>41014</v>
      </c>
      <c r="E1942" s="1">
        <v>41044</v>
      </c>
      <c r="F1942">
        <v>58.73</v>
      </c>
      <c r="H1942" t="s">
        <v>28</v>
      </c>
      <c r="I1942" s="1">
        <v>41014</v>
      </c>
      <c r="J1942">
        <v>13</v>
      </c>
      <c r="K1942" t="s">
        <v>834</v>
      </c>
      <c r="L1942">
        <v>391</v>
      </c>
      <c r="M1942" s="1">
        <v>40947</v>
      </c>
      <c r="N1942" t="s">
        <v>835</v>
      </c>
      <c r="O1942" t="s">
        <v>947</v>
      </c>
      <c r="P1942" t="s">
        <v>949</v>
      </c>
      <c r="Q1942" t="str">
        <f>IF(Table4[[#This Row],[DaysLate]]="","NA",IF(Table4[[#This Row],[DaysLate]]&lt;=0,"On Time",IF(Table4[[#This Row],[DaysLate]]&lt;=30,"1-30 Days",IF(Table4[[#This Row],[DaysLate]]&lt;=60,"30-60 Days",IF(Table4[[#This Row],[DaysLate]]&lt;=90,"60-90 Days","90+ Days")))))</f>
        <v>1-30 Days</v>
      </c>
      <c r="R1942">
        <f>IF(Table4[[#This Row],[DaysLate]]="","",IF(Table4[[#This Row],[DaysLate]]&gt;0,1,0))</f>
        <v>1</v>
      </c>
      <c r="S1942">
        <f>IF(Table4[[#This Row],[DisputedFlag]]="","",IF(Table4[[#This Row],[DisputedFlag]]="Yes",1,0))</f>
        <v>0</v>
      </c>
      <c r="T1942">
        <f>IF(Table4[[#This Row],[PaymentStatus]]="Open",1,0)</f>
        <v>0</v>
      </c>
      <c r="U1942">
        <f>IF(Table4[[#This Row],[InvoiceDate]]&lt;&gt;"",YEAR(Table4[[#This Row],[InvoiceDate]]),"")</f>
        <v>2012</v>
      </c>
    </row>
    <row r="1943" spans="1:21" x14ac:dyDescent="0.4">
      <c r="A1943" t="s">
        <v>2103</v>
      </c>
      <c r="B1943" t="s">
        <v>948</v>
      </c>
      <c r="C1943" t="s">
        <v>904</v>
      </c>
      <c r="D1943" s="1">
        <v>41532</v>
      </c>
      <c r="E1943" s="1">
        <v>41562</v>
      </c>
      <c r="F1943">
        <v>23.81</v>
      </c>
      <c r="H1943" t="s">
        <v>28</v>
      </c>
      <c r="I1943" s="1">
        <v>41532</v>
      </c>
      <c r="J1943">
        <v>0</v>
      </c>
      <c r="K1943" t="s">
        <v>834</v>
      </c>
      <c r="L1943">
        <v>770</v>
      </c>
      <c r="M1943" s="1">
        <v>41521</v>
      </c>
      <c r="N1943" t="s">
        <v>838</v>
      </c>
      <c r="O1943" t="s">
        <v>947</v>
      </c>
      <c r="P1943" t="s">
        <v>949</v>
      </c>
      <c r="Q1943" t="str">
        <f>IF(Table4[[#This Row],[DaysLate]]="","NA",IF(Table4[[#This Row],[DaysLate]]&lt;=0,"On Time",IF(Table4[[#This Row],[DaysLate]]&lt;=30,"1-30 Days",IF(Table4[[#This Row],[DaysLate]]&lt;=60,"30-60 Days",IF(Table4[[#This Row],[DaysLate]]&lt;=90,"60-90 Days","90+ Days")))))</f>
        <v>On Time</v>
      </c>
      <c r="R1943">
        <f>IF(Table4[[#This Row],[DaysLate]]="","",IF(Table4[[#This Row],[DaysLate]]&gt;0,1,0))</f>
        <v>0</v>
      </c>
      <c r="S1943">
        <f>IF(Table4[[#This Row],[DisputedFlag]]="","",IF(Table4[[#This Row],[DisputedFlag]]="Yes",1,0))</f>
        <v>0</v>
      </c>
      <c r="T1943">
        <f>IF(Table4[[#This Row],[PaymentStatus]]="Open",1,0)</f>
        <v>0</v>
      </c>
      <c r="U1943">
        <f>IF(Table4[[#This Row],[InvoiceDate]]&lt;&gt;"",YEAR(Table4[[#This Row],[InvoiceDate]]),"")</f>
        <v>2013</v>
      </c>
    </row>
    <row r="1944" spans="1:21" x14ac:dyDescent="0.4">
      <c r="A1944" t="s">
        <v>2104</v>
      </c>
      <c r="B1944" t="s">
        <v>948</v>
      </c>
      <c r="C1944" t="s">
        <v>912</v>
      </c>
      <c r="D1944" s="1">
        <v>41357</v>
      </c>
      <c r="E1944" s="1">
        <v>41387</v>
      </c>
      <c r="F1944">
        <v>82.64</v>
      </c>
      <c r="H1944" t="s">
        <v>28</v>
      </c>
      <c r="I1944" s="1">
        <v>41357</v>
      </c>
      <c r="J1944">
        <v>0</v>
      </c>
      <c r="K1944" t="s">
        <v>834</v>
      </c>
      <c r="L1944">
        <v>406</v>
      </c>
      <c r="M1944" s="1">
        <v>41605</v>
      </c>
      <c r="N1944" t="s">
        <v>835</v>
      </c>
      <c r="O1944" t="s">
        <v>947</v>
      </c>
      <c r="P1944" t="s">
        <v>949</v>
      </c>
      <c r="Q1944" t="str">
        <f>IF(Table4[[#This Row],[DaysLate]]="","NA",IF(Table4[[#This Row],[DaysLate]]&lt;=0,"On Time",IF(Table4[[#This Row],[DaysLate]]&lt;=30,"1-30 Days",IF(Table4[[#This Row],[DaysLate]]&lt;=60,"30-60 Days",IF(Table4[[#This Row],[DaysLate]]&lt;=90,"60-90 Days","90+ Days")))))</f>
        <v>On Time</v>
      </c>
      <c r="R1944">
        <f>IF(Table4[[#This Row],[DaysLate]]="","",IF(Table4[[#This Row],[DaysLate]]&gt;0,1,0))</f>
        <v>0</v>
      </c>
      <c r="S1944">
        <f>IF(Table4[[#This Row],[DisputedFlag]]="","",IF(Table4[[#This Row],[DisputedFlag]]="Yes",1,0))</f>
        <v>0</v>
      </c>
      <c r="T1944">
        <f>IF(Table4[[#This Row],[PaymentStatus]]="Open",1,0)</f>
        <v>0</v>
      </c>
      <c r="U1944">
        <f>IF(Table4[[#This Row],[InvoiceDate]]&lt;&gt;"",YEAR(Table4[[#This Row],[InvoiceDate]]),"")</f>
        <v>2013</v>
      </c>
    </row>
    <row r="1945" spans="1:21" x14ac:dyDescent="0.4">
      <c r="A1945" t="s">
        <v>2105</v>
      </c>
      <c r="B1945" t="s">
        <v>948</v>
      </c>
      <c r="C1945" t="s">
        <v>845</v>
      </c>
      <c r="D1945" s="1">
        <v>40992</v>
      </c>
      <c r="E1945" s="1">
        <v>41022</v>
      </c>
      <c r="F1945">
        <v>89.9</v>
      </c>
      <c r="H1945" t="s">
        <v>28</v>
      </c>
      <c r="I1945" s="1">
        <v>40992</v>
      </c>
      <c r="J1945">
        <v>11</v>
      </c>
      <c r="K1945" t="s">
        <v>834</v>
      </c>
      <c r="L1945">
        <v>770</v>
      </c>
      <c r="M1945" s="1">
        <v>41489</v>
      </c>
      <c r="N1945" t="s">
        <v>835</v>
      </c>
      <c r="O1945" t="s">
        <v>947</v>
      </c>
      <c r="P1945" t="s">
        <v>949</v>
      </c>
      <c r="Q1945" t="str">
        <f>IF(Table4[[#This Row],[DaysLate]]="","NA",IF(Table4[[#This Row],[DaysLate]]&lt;=0,"On Time",IF(Table4[[#This Row],[DaysLate]]&lt;=30,"1-30 Days",IF(Table4[[#This Row],[DaysLate]]&lt;=60,"30-60 Days",IF(Table4[[#This Row],[DaysLate]]&lt;=90,"60-90 Days","90+ Days")))))</f>
        <v>1-30 Days</v>
      </c>
      <c r="R1945">
        <f>IF(Table4[[#This Row],[DaysLate]]="","",IF(Table4[[#This Row],[DaysLate]]&gt;0,1,0))</f>
        <v>1</v>
      </c>
      <c r="S1945">
        <f>IF(Table4[[#This Row],[DisputedFlag]]="","",IF(Table4[[#This Row],[DisputedFlag]]="Yes",1,0))</f>
        <v>0</v>
      </c>
      <c r="T1945">
        <f>IF(Table4[[#This Row],[PaymentStatus]]="Open",1,0)</f>
        <v>0</v>
      </c>
      <c r="U1945">
        <f>IF(Table4[[#This Row],[InvoiceDate]]&lt;&gt;"",YEAR(Table4[[#This Row],[InvoiceDate]]),"")</f>
        <v>2012</v>
      </c>
    </row>
    <row r="1946" spans="1:21" x14ac:dyDescent="0.4">
      <c r="A1946" t="s">
        <v>2106</v>
      </c>
      <c r="B1946" t="s">
        <v>948</v>
      </c>
      <c r="C1946" t="s">
        <v>921</v>
      </c>
      <c r="D1946" s="1">
        <v>41585</v>
      </c>
      <c r="E1946" s="1">
        <v>41555</v>
      </c>
      <c r="F1946">
        <v>68.42</v>
      </c>
      <c r="H1946" t="s">
        <v>28</v>
      </c>
      <c r="I1946" s="1">
        <v>41585</v>
      </c>
      <c r="J1946">
        <v>16</v>
      </c>
      <c r="K1946" t="s">
        <v>837</v>
      </c>
      <c r="L1946">
        <v>818</v>
      </c>
      <c r="M1946" s="1">
        <v>41563</v>
      </c>
      <c r="N1946" t="s">
        <v>835</v>
      </c>
      <c r="O1946" t="s">
        <v>947</v>
      </c>
      <c r="P1946" t="s">
        <v>949</v>
      </c>
      <c r="Q1946" t="str">
        <f>IF(Table4[[#This Row],[DaysLate]]="","NA",IF(Table4[[#This Row],[DaysLate]]&lt;=0,"On Time",IF(Table4[[#This Row],[DaysLate]]&lt;=30,"1-30 Days",IF(Table4[[#This Row],[DaysLate]]&lt;=60,"30-60 Days",IF(Table4[[#This Row],[DaysLate]]&lt;=90,"60-90 Days","90+ Days")))))</f>
        <v>1-30 Days</v>
      </c>
      <c r="R1946">
        <f>IF(Table4[[#This Row],[DaysLate]]="","",IF(Table4[[#This Row],[DaysLate]]&gt;0,1,0))</f>
        <v>1</v>
      </c>
      <c r="S1946">
        <f>IF(Table4[[#This Row],[DisputedFlag]]="","",IF(Table4[[#This Row],[DisputedFlag]]="Yes",1,0))</f>
        <v>1</v>
      </c>
      <c r="T1946">
        <f>IF(Table4[[#This Row],[PaymentStatus]]="Open",1,0)</f>
        <v>0</v>
      </c>
      <c r="U1946">
        <f>IF(Table4[[#This Row],[InvoiceDate]]&lt;&gt;"",YEAR(Table4[[#This Row],[InvoiceDate]]),"")</f>
        <v>2013</v>
      </c>
    </row>
    <row r="1947" spans="1:21" x14ac:dyDescent="0.4">
      <c r="A1947" t="s">
        <v>2107</v>
      </c>
      <c r="B1947" t="s">
        <v>948</v>
      </c>
      <c r="C1947" t="s">
        <v>858</v>
      </c>
      <c r="D1947" s="1">
        <v>41302</v>
      </c>
      <c r="E1947" s="1">
        <v>41332</v>
      </c>
      <c r="F1947">
        <v>51.83</v>
      </c>
      <c r="H1947" t="s">
        <v>28</v>
      </c>
      <c r="I1947" s="1">
        <v>41302</v>
      </c>
      <c r="J1947">
        <v>0</v>
      </c>
      <c r="K1947" t="s">
        <v>834</v>
      </c>
      <c r="L1947">
        <v>391</v>
      </c>
      <c r="M1947" s="1">
        <v>41334</v>
      </c>
      <c r="N1947" t="s">
        <v>838</v>
      </c>
      <c r="O1947" t="s">
        <v>947</v>
      </c>
      <c r="P1947" t="s">
        <v>949</v>
      </c>
      <c r="Q1947" t="str">
        <f>IF(Table4[[#This Row],[DaysLate]]="","NA",IF(Table4[[#This Row],[DaysLate]]&lt;=0,"On Time",IF(Table4[[#This Row],[DaysLate]]&lt;=30,"1-30 Days",IF(Table4[[#This Row],[DaysLate]]&lt;=60,"30-60 Days",IF(Table4[[#This Row],[DaysLate]]&lt;=90,"60-90 Days","90+ Days")))))</f>
        <v>On Time</v>
      </c>
      <c r="R1947">
        <f>IF(Table4[[#This Row],[DaysLate]]="","",IF(Table4[[#This Row],[DaysLate]]&gt;0,1,0))</f>
        <v>0</v>
      </c>
      <c r="S1947">
        <f>IF(Table4[[#This Row],[DisputedFlag]]="","",IF(Table4[[#This Row],[DisputedFlag]]="Yes",1,0))</f>
        <v>0</v>
      </c>
      <c r="T1947">
        <f>IF(Table4[[#This Row],[PaymentStatus]]="Open",1,0)</f>
        <v>0</v>
      </c>
      <c r="U1947">
        <f>IF(Table4[[#This Row],[InvoiceDate]]&lt;&gt;"",YEAR(Table4[[#This Row],[InvoiceDate]]),"")</f>
        <v>2013</v>
      </c>
    </row>
    <row r="1948" spans="1:21" x14ac:dyDescent="0.4">
      <c r="A1948" t="s">
        <v>2108</v>
      </c>
      <c r="B1948" t="s">
        <v>948</v>
      </c>
      <c r="C1948" t="s">
        <v>849</v>
      </c>
      <c r="D1948" s="1">
        <v>41601</v>
      </c>
      <c r="E1948" s="1">
        <v>41631</v>
      </c>
      <c r="F1948">
        <v>109.96</v>
      </c>
      <c r="H1948" t="s">
        <v>28</v>
      </c>
      <c r="I1948" s="1">
        <v>41601</v>
      </c>
      <c r="J1948">
        <v>0</v>
      </c>
      <c r="K1948" t="s">
        <v>837</v>
      </c>
      <c r="L1948">
        <v>818</v>
      </c>
      <c r="M1948" s="1">
        <v>41431</v>
      </c>
      <c r="N1948" t="s">
        <v>838</v>
      </c>
      <c r="O1948" t="s">
        <v>947</v>
      </c>
      <c r="P1948" t="s">
        <v>949</v>
      </c>
      <c r="Q1948" t="str">
        <f>IF(Table4[[#This Row],[DaysLate]]="","NA",IF(Table4[[#This Row],[DaysLate]]&lt;=0,"On Time",IF(Table4[[#This Row],[DaysLate]]&lt;=30,"1-30 Days",IF(Table4[[#This Row],[DaysLate]]&lt;=60,"30-60 Days",IF(Table4[[#This Row],[DaysLate]]&lt;=90,"60-90 Days","90+ Days")))))</f>
        <v>On Time</v>
      </c>
      <c r="R1948">
        <f>IF(Table4[[#This Row],[DaysLate]]="","",IF(Table4[[#This Row],[DaysLate]]&gt;0,1,0))</f>
        <v>0</v>
      </c>
      <c r="S1948">
        <f>IF(Table4[[#This Row],[DisputedFlag]]="","",IF(Table4[[#This Row],[DisputedFlag]]="Yes",1,0))</f>
        <v>1</v>
      </c>
      <c r="T1948">
        <f>IF(Table4[[#This Row],[PaymentStatus]]="Open",1,0)</f>
        <v>0</v>
      </c>
      <c r="U1948">
        <f>IF(Table4[[#This Row],[InvoiceDate]]&lt;&gt;"",YEAR(Table4[[#This Row],[InvoiceDate]]),"")</f>
        <v>2013</v>
      </c>
    </row>
    <row r="1949" spans="1:21" x14ac:dyDescent="0.4">
      <c r="A1949" t="s">
        <v>2109</v>
      </c>
      <c r="B1949" t="s">
        <v>948</v>
      </c>
      <c r="C1949" t="s">
        <v>934</v>
      </c>
      <c r="D1949" s="1">
        <v>40949</v>
      </c>
      <c r="E1949" s="1">
        <v>40919</v>
      </c>
      <c r="F1949">
        <v>42.35</v>
      </c>
      <c r="H1949" t="s">
        <v>28</v>
      </c>
      <c r="I1949" s="1">
        <v>40949</v>
      </c>
      <c r="J1949">
        <v>3</v>
      </c>
      <c r="K1949" t="s">
        <v>834</v>
      </c>
      <c r="L1949">
        <v>391</v>
      </c>
      <c r="M1949" s="1">
        <v>41598</v>
      </c>
      <c r="N1949" t="s">
        <v>835</v>
      </c>
      <c r="O1949" t="s">
        <v>947</v>
      </c>
      <c r="P1949" t="s">
        <v>949</v>
      </c>
      <c r="Q1949" t="str">
        <f>IF(Table4[[#This Row],[DaysLate]]="","NA",IF(Table4[[#This Row],[DaysLate]]&lt;=0,"On Time",IF(Table4[[#This Row],[DaysLate]]&lt;=30,"1-30 Days",IF(Table4[[#This Row],[DaysLate]]&lt;=60,"30-60 Days",IF(Table4[[#This Row],[DaysLate]]&lt;=90,"60-90 Days","90+ Days")))))</f>
        <v>1-30 Days</v>
      </c>
      <c r="R1949">
        <f>IF(Table4[[#This Row],[DaysLate]]="","",IF(Table4[[#This Row],[DaysLate]]&gt;0,1,0))</f>
        <v>1</v>
      </c>
      <c r="S1949">
        <f>IF(Table4[[#This Row],[DisputedFlag]]="","",IF(Table4[[#This Row],[DisputedFlag]]="Yes",1,0))</f>
        <v>0</v>
      </c>
      <c r="T1949">
        <f>IF(Table4[[#This Row],[PaymentStatus]]="Open",1,0)</f>
        <v>0</v>
      </c>
      <c r="U1949">
        <f>IF(Table4[[#This Row],[InvoiceDate]]&lt;&gt;"",YEAR(Table4[[#This Row],[InvoiceDate]]),"")</f>
        <v>2012</v>
      </c>
    </row>
    <row r="1950" spans="1:21" x14ac:dyDescent="0.4">
      <c r="A1950" t="s">
        <v>2110</v>
      </c>
      <c r="B1950" t="s">
        <v>948</v>
      </c>
      <c r="C1950" t="s">
        <v>869</v>
      </c>
      <c r="D1950" s="1">
        <v>40949</v>
      </c>
      <c r="E1950" s="1">
        <v>40919</v>
      </c>
      <c r="F1950">
        <v>47.07</v>
      </c>
      <c r="H1950" t="s">
        <v>28</v>
      </c>
      <c r="I1950" s="1">
        <v>40949</v>
      </c>
      <c r="J1950">
        <v>0</v>
      </c>
      <c r="K1950" t="s">
        <v>834</v>
      </c>
      <c r="L1950">
        <v>391</v>
      </c>
      <c r="M1950" s="1">
        <v>41201</v>
      </c>
      <c r="N1950" t="s">
        <v>835</v>
      </c>
      <c r="O1950" t="s">
        <v>947</v>
      </c>
      <c r="P1950" t="s">
        <v>949</v>
      </c>
      <c r="Q1950" t="str">
        <f>IF(Table4[[#This Row],[DaysLate]]="","NA",IF(Table4[[#This Row],[DaysLate]]&lt;=0,"On Time",IF(Table4[[#This Row],[DaysLate]]&lt;=30,"1-30 Days",IF(Table4[[#This Row],[DaysLate]]&lt;=60,"30-60 Days",IF(Table4[[#This Row],[DaysLate]]&lt;=90,"60-90 Days","90+ Days")))))</f>
        <v>On Time</v>
      </c>
      <c r="R1950">
        <f>IF(Table4[[#This Row],[DaysLate]]="","",IF(Table4[[#This Row],[DaysLate]]&gt;0,1,0))</f>
        <v>0</v>
      </c>
      <c r="S1950">
        <f>IF(Table4[[#This Row],[DisputedFlag]]="","",IF(Table4[[#This Row],[DisputedFlag]]="Yes",1,0))</f>
        <v>0</v>
      </c>
      <c r="T1950">
        <f>IF(Table4[[#This Row],[PaymentStatus]]="Open",1,0)</f>
        <v>0</v>
      </c>
      <c r="U1950">
        <f>IF(Table4[[#This Row],[InvoiceDate]]&lt;&gt;"",YEAR(Table4[[#This Row],[InvoiceDate]]),"")</f>
        <v>2012</v>
      </c>
    </row>
    <row r="1951" spans="1:21" x14ac:dyDescent="0.4">
      <c r="A1951" t="s">
        <v>2111</v>
      </c>
      <c r="B1951" t="s">
        <v>948</v>
      </c>
      <c r="C1951" t="s">
        <v>923</v>
      </c>
      <c r="D1951" s="1">
        <v>41152</v>
      </c>
      <c r="E1951" s="1">
        <v>41182</v>
      </c>
      <c r="F1951">
        <v>55.8</v>
      </c>
      <c r="H1951" t="s">
        <v>28</v>
      </c>
      <c r="I1951" s="1">
        <v>41152</v>
      </c>
      <c r="J1951">
        <v>0</v>
      </c>
      <c r="K1951" t="s">
        <v>834</v>
      </c>
      <c r="L1951">
        <v>770</v>
      </c>
      <c r="M1951" s="1">
        <v>41501</v>
      </c>
      <c r="N1951" t="s">
        <v>835</v>
      </c>
      <c r="O1951" t="s">
        <v>947</v>
      </c>
      <c r="P1951" t="s">
        <v>949</v>
      </c>
      <c r="Q1951" t="str">
        <f>IF(Table4[[#This Row],[DaysLate]]="","NA",IF(Table4[[#This Row],[DaysLate]]&lt;=0,"On Time",IF(Table4[[#This Row],[DaysLate]]&lt;=30,"1-30 Days",IF(Table4[[#This Row],[DaysLate]]&lt;=60,"30-60 Days",IF(Table4[[#This Row],[DaysLate]]&lt;=90,"60-90 Days","90+ Days")))))</f>
        <v>On Time</v>
      </c>
      <c r="R1951">
        <f>IF(Table4[[#This Row],[DaysLate]]="","",IF(Table4[[#This Row],[DaysLate]]&gt;0,1,0))</f>
        <v>0</v>
      </c>
      <c r="S1951">
        <f>IF(Table4[[#This Row],[DisputedFlag]]="","",IF(Table4[[#This Row],[DisputedFlag]]="Yes",1,0))</f>
        <v>0</v>
      </c>
      <c r="T1951">
        <f>IF(Table4[[#This Row],[PaymentStatus]]="Open",1,0)</f>
        <v>0</v>
      </c>
      <c r="U1951">
        <f>IF(Table4[[#This Row],[InvoiceDate]]&lt;&gt;"",YEAR(Table4[[#This Row],[InvoiceDate]]),"")</f>
        <v>2012</v>
      </c>
    </row>
    <row r="1952" spans="1:21" x14ac:dyDescent="0.4">
      <c r="A1952" t="s">
        <v>2112</v>
      </c>
      <c r="B1952" t="s">
        <v>948</v>
      </c>
      <c r="C1952" t="s">
        <v>908</v>
      </c>
      <c r="D1952" s="1">
        <v>41308</v>
      </c>
      <c r="E1952" s="1">
        <v>41278</v>
      </c>
      <c r="F1952">
        <v>79.37</v>
      </c>
      <c r="H1952" t="s">
        <v>28</v>
      </c>
      <c r="I1952" s="1">
        <v>41308</v>
      </c>
      <c r="J1952">
        <v>11</v>
      </c>
      <c r="K1952" t="s">
        <v>837</v>
      </c>
      <c r="L1952">
        <v>770</v>
      </c>
      <c r="M1952" s="1">
        <v>41029</v>
      </c>
      <c r="N1952" t="s">
        <v>838</v>
      </c>
      <c r="O1952" t="s">
        <v>947</v>
      </c>
      <c r="P1952" t="s">
        <v>949</v>
      </c>
      <c r="Q1952" t="str">
        <f>IF(Table4[[#This Row],[DaysLate]]="","NA",IF(Table4[[#This Row],[DaysLate]]&lt;=0,"On Time",IF(Table4[[#This Row],[DaysLate]]&lt;=30,"1-30 Days",IF(Table4[[#This Row],[DaysLate]]&lt;=60,"30-60 Days",IF(Table4[[#This Row],[DaysLate]]&lt;=90,"60-90 Days","90+ Days")))))</f>
        <v>1-30 Days</v>
      </c>
      <c r="R1952">
        <f>IF(Table4[[#This Row],[DaysLate]]="","",IF(Table4[[#This Row],[DaysLate]]&gt;0,1,0))</f>
        <v>1</v>
      </c>
      <c r="S1952">
        <f>IF(Table4[[#This Row],[DisputedFlag]]="","",IF(Table4[[#This Row],[DisputedFlag]]="Yes",1,0))</f>
        <v>1</v>
      </c>
      <c r="T1952">
        <f>IF(Table4[[#This Row],[PaymentStatus]]="Open",1,0)</f>
        <v>0</v>
      </c>
      <c r="U1952">
        <f>IF(Table4[[#This Row],[InvoiceDate]]&lt;&gt;"",YEAR(Table4[[#This Row],[InvoiceDate]]),"")</f>
        <v>2013</v>
      </c>
    </row>
    <row r="1953" spans="1:21" x14ac:dyDescent="0.4">
      <c r="A1953" t="s">
        <v>2113</v>
      </c>
      <c r="B1953" t="s">
        <v>948</v>
      </c>
      <c r="C1953" t="s">
        <v>849</v>
      </c>
      <c r="D1953" s="1">
        <v>41216</v>
      </c>
      <c r="E1953" s="1">
        <v>41186</v>
      </c>
      <c r="F1953">
        <v>56.47</v>
      </c>
      <c r="H1953" t="s">
        <v>28</v>
      </c>
      <c r="I1953" s="1">
        <v>41216</v>
      </c>
      <c r="J1953">
        <v>0</v>
      </c>
      <c r="K1953" t="s">
        <v>837</v>
      </c>
      <c r="L1953">
        <v>818</v>
      </c>
      <c r="M1953" s="1">
        <v>41431</v>
      </c>
      <c r="N1953" t="s">
        <v>835</v>
      </c>
      <c r="O1953" t="s">
        <v>947</v>
      </c>
      <c r="P1953" t="s">
        <v>949</v>
      </c>
      <c r="Q1953" t="str">
        <f>IF(Table4[[#This Row],[DaysLate]]="","NA",IF(Table4[[#This Row],[DaysLate]]&lt;=0,"On Time",IF(Table4[[#This Row],[DaysLate]]&lt;=30,"1-30 Days",IF(Table4[[#This Row],[DaysLate]]&lt;=60,"30-60 Days",IF(Table4[[#This Row],[DaysLate]]&lt;=90,"60-90 Days","90+ Days")))))</f>
        <v>On Time</v>
      </c>
      <c r="R1953">
        <f>IF(Table4[[#This Row],[DaysLate]]="","",IF(Table4[[#This Row],[DaysLate]]&gt;0,1,0))</f>
        <v>0</v>
      </c>
      <c r="S1953">
        <f>IF(Table4[[#This Row],[DisputedFlag]]="","",IF(Table4[[#This Row],[DisputedFlag]]="Yes",1,0))</f>
        <v>1</v>
      </c>
      <c r="T1953">
        <f>IF(Table4[[#This Row],[PaymentStatus]]="Open",1,0)</f>
        <v>0</v>
      </c>
      <c r="U1953">
        <f>IF(Table4[[#This Row],[InvoiceDate]]&lt;&gt;"",YEAR(Table4[[#This Row],[InvoiceDate]]),"")</f>
        <v>2012</v>
      </c>
    </row>
    <row r="1954" spans="1:21" x14ac:dyDescent="0.4">
      <c r="A1954" t="s">
        <v>2114</v>
      </c>
      <c r="B1954" t="s">
        <v>948</v>
      </c>
      <c r="C1954" t="s">
        <v>929</v>
      </c>
      <c r="D1954" s="1">
        <v>41096</v>
      </c>
      <c r="E1954" s="1">
        <v>41097</v>
      </c>
      <c r="F1954">
        <v>26.14</v>
      </c>
      <c r="H1954" t="s">
        <v>28</v>
      </c>
      <c r="I1954" s="1">
        <v>41096</v>
      </c>
      <c r="J1954">
        <v>0</v>
      </c>
      <c r="K1954" t="s">
        <v>834</v>
      </c>
      <c r="L1954">
        <v>897</v>
      </c>
      <c r="M1954" s="1">
        <v>41579</v>
      </c>
      <c r="N1954" t="s">
        <v>835</v>
      </c>
      <c r="O1954" t="s">
        <v>947</v>
      </c>
      <c r="P1954" t="s">
        <v>949</v>
      </c>
      <c r="Q1954" t="str">
        <f>IF(Table4[[#This Row],[DaysLate]]="","NA",IF(Table4[[#This Row],[DaysLate]]&lt;=0,"On Time",IF(Table4[[#This Row],[DaysLate]]&lt;=30,"1-30 Days",IF(Table4[[#This Row],[DaysLate]]&lt;=60,"30-60 Days",IF(Table4[[#This Row],[DaysLate]]&lt;=90,"60-90 Days","90+ Days")))))</f>
        <v>On Time</v>
      </c>
      <c r="R1954">
        <f>IF(Table4[[#This Row],[DaysLate]]="","",IF(Table4[[#This Row],[DaysLate]]&gt;0,1,0))</f>
        <v>0</v>
      </c>
      <c r="S1954">
        <f>IF(Table4[[#This Row],[DisputedFlag]]="","",IF(Table4[[#This Row],[DisputedFlag]]="Yes",1,0))</f>
        <v>0</v>
      </c>
      <c r="T1954">
        <f>IF(Table4[[#This Row],[PaymentStatus]]="Open",1,0)</f>
        <v>0</v>
      </c>
      <c r="U1954">
        <f>IF(Table4[[#This Row],[InvoiceDate]]&lt;&gt;"",YEAR(Table4[[#This Row],[InvoiceDate]]),"")</f>
        <v>2012</v>
      </c>
    </row>
    <row r="1955" spans="1:21" x14ac:dyDescent="0.4">
      <c r="A1955" t="s">
        <v>2115</v>
      </c>
      <c r="B1955" t="s">
        <v>948</v>
      </c>
      <c r="C1955" t="s">
        <v>879</v>
      </c>
      <c r="D1955" s="1">
        <v>41404</v>
      </c>
      <c r="E1955" s="1">
        <v>41375</v>
      </c>
      <c r="F1955">
        <v>64.05</v>
      </c>
      <c r="H1955" t="s">
        <v>28</v>
      </c>
      <c r="I1955" s="1">
        <v>41404</v>
      </c>
      <c r="J1955">
        <v>0</v>
      </c>
      <c r="K1955" t="s">
        <v>837</v>
      </c>
      <c r="L1955">
        <v>406</v>
      </c>
      <c r="M1955" s="1">
        <v>40985</v>
      </c>
      <c r="N1955" t="s">
        <v>838</v>
      </c>
      <c r="O1955" t="s">
        <v>947</v>
      </c>
      <c r="P1955" t="s">
        <v>949</v>
      </c>
      <c r="Q1955" t="str">
        <f>IF(Table4[[#This Row],[DaysLate]]="","NA",IF(Table4[[#This Row],[DaysLate]]&lt;=0,"On Time",IF(Table4[[#This Row],[DaysLate]]&lt;=30,"1-30 Days",IF(Table4[[#This Row],[DaysLate]]&lt;=60,"30-60 Days",IF(Table4[[#This Row],[DaysLate]]&lt;=90,"60-90 Days","90+ Days")))))</f>
        <v>On Time</v>
      </c>
      <c r="R1955">
        <f>IF(Table4[[#This Row],[DaysLate]]="","",IF(Table4[[#This Row],[DaysLate]]&gt;0,1,0))</f>
        <v>0</v>
      </c>
      <c r="S1955">
        <f>IF(Table4[[#This Row],[DisputedFlag]]="","",IF(Table4[[#This Row],[DisputedFlag]]="Yes",1,0))</f>
        <v>1</v>
      </c>
      <c r="T1955">
        <f>IF(Table4[[#This Row],[PaymentStatus]]="Open",1,0)</f>
        <v>0</v>
      </c>
      <c r="U1955">
        <f>IF(Table4[[#This Row],[InvoiceDate]]&lt;&gt;"",YEAR(Table4[[#This Row],[InvoiceDate]]),"")</f>
        <v>2013</v>
      </c>
    </row>
    <row r="1956" spans="1:21" x14ac:dyDescent="0.4">
      <c r="A1956" t="s">
        <v>2116</v>
      </c>
      <c r="B1956" t="s">
        <v>948</v>
      </c>
      <c r="C1956" t="s">
        <v>924</v>
      </c>
      <c r="D1956" s="1">
        <v>41592</v>
      </c>
      <c r="E1956" s="1">
        <v>41622</v>
      </c>
      <c r="F1956">
        <v>43.82</v>
      </c>
      <c r="H1956" t="s">
        <v>28</v>
      </c>
      <c r="I1956" s="1">
        <v>41592</v>
      </c>
      <c r="J1956">
        <v>0</v>
      </c>
      <c r="K1956" t="s">
        <v>834</v>
      </c>
      <c r="L1956">
        <v>406</v>
      </c>
      <c r="M1956" s="1">
        <v>41022</v>
      </c>
      <c r="N1956" t="s">
        <v>838</v>
      </c>
      <c r="O1956" t="s">
        <v>947</v>
      </c>
      <c r="P1956" t="s">
        <v>949</v>
      </c>
      <c r="Q1956" t="str">
        <f>IF(Table4[[#This Row],[DaysLate]]="","NA",IF(Table4[[#This Row],[DaysLate]]&lt;=0,"On Time",IF(Table4[[#This Row],[DaysLate]]&lt;=30,"1-30 Days",IF(Table4[[#This Row],[DaysLate]]&lt;=60,"30-60 Days",IF(Table4[[#This Row],[DaysLate]]&lt;=90,"60-90 Days","90+ Days")))))</f>
        <v>On Time</v>
      </c>
      <c r="R1956">
        <f>IF(Table4[[#This Row],[DaysLate]]="","",IF(Table4[[#This Row],[DaysLate]]&gt;0,1,0))</f>
        <v>0</v>
      </c>
      <c r="S1956">
        <f>IF(Table4[[#This Row],[DisputedFlag]]="","",IF(Table4[[#This Row],[DisputedFlag]]="Yes",1,0))</f>
        <v>0</v>
      </c>
      <c r="T1956">
        <f>IF(Table4[[#This Row],[PaymentStatus]]="Open",1,0)</f>
        <v>0</v>
      </c>
      <c r="U1956">
        <f>IF(Table4[[#This Row],[InvoiceDate]]&lt;&gt;"",YEAR(Table4[[#This Row],[InvoiceDate]]),"")</f>
        <v>2013</v>
      </c>
    </row>
    <row r="1957" spans="1:21" x14ac:dyDescent="0.4">
      <c r="A1957" t="s">
        <v>2117</v>
      </c>
      <c r="B1957" t="s">
        <v>948</v>
      </c>
      <c r="C1957" t="s">
        <v>904</v>
      </c>
      <c r="D1957" s="1">
        <v>41017</v>
      </c>
      <c r="E1957" s="1">
        <v>41047</v>
      </c>
      <c r="F1957">
        <v>39.25</v>
      </c>
      <c r="H1957" t="s">
        <v>28</v>
      </c>
      <c r="I1957" s="1">
        <v>41017</v>
      </c>
      <c r="J1957">
        <v>2</v>
      </c>
      <c r="K1957" t="s">
        <v>834</v>
      </c>
      <c r="L1957">
        <v>770</v>
      </c>
      <c r="M1957" s="1">
        <v>41521</v>
      </c>
      <c r="N1957" t="s">
        <v>835</v>
      </c>
      <c r="O1957" t="s">
        <v>947</v>
      </c>
      <c r="P1957" t="s">
        <v>949</v>
      </c>
      <c r="Q1957" t="str">
        <f>IF(Table4[[#This Row],[DaysLate]]="","NA",IF(Table4[[#This Row],[DaysLate]]&lt;=0,"On Time",IF(Table4[[#This Row],[DaysLate]]&lt;=30,"1-30 Days",IF(Table4[[#This Row],[DaysLate]]&lt;=60,"30-60 Days",IF(Table4[[#This Row],[DaysLate]]&lt;=90,"60-90 Days","90+ Days")))))</f>
        <v>1-30 Days</v>
      </c>
      <c r="R1957">
        <f>IF(Table4[[#This Row],[DaysLate]]="","",IF(Table4[[#This Row],[DaysLate]]&gt;0,1,0))</f>
        <v>1</v>
      </c>
      <c r="S1957">
        <f>IF(Table4[[#This Row],[DisputedFlag]]="","",IF(Table4[[#This Row],[DisputedFlag]]="Yes",1,0))</f>
        <v>0</v>
      </c>
      <c r="T1957">
        <f>IF(Table4[[#This Row],[PaymentStatus]]="Open",1,0)</f>
        <v>0</v>
      </c>
      <c r="U1957">
        <f>IF(Table4[[#This Row],[InvoiceDate]]&lt;&gt;"",YEAR(Table4[[#This Row],[InvoiceDate]]),"")</f>
        <v>2012</v>
      </c>
    </row>
    <row r="1958" spans="1:21" x14ac:dyDescent="0.4">
      <c r="A1958" t="s">
        <v>2118</v>
      </c>
      <c r="B1958" t="s">
        <v>948</v>
      </c>
      <c r="C1958" t="s">
        <v>865</v>
      </c>
      <c r="D1958" s="1">
        <v>41596</v>
      </c>
      <c r="E1958" s="1">
        <v>41626</v>
      </c>
      <c r="F1958">
        <v>83.59</v>
      </c>
      <c r="H1958" t="s">
        <v>28</v>
      </c>
      <c r="I1958" s="1">
        <v>41596</v>
      </c>
      <c r="J1958">
        <v>5</v>
      </c>
      <c r="K1958" t="s">
        <v>837</v>
      </c>
      <c r="L1958">
        <v>391</v>
      </c>
      <c r="M1958" s="1">
        <v>41180</v>
      </c>
      <c r="N1958" t="s">
        <v>838</v>
      </c>
      <c r="O1958" t="s">
        <v>947</v>
      </c>
      <c r="P1958" t="s">
        <v>949</v>
      </c>
      <c r="Q1958" t="str">
        <f>IF(Table4[[#This Row],[DaysLate]]="","NA",IF(Table4[[#This Row],[DaysLate]]&lt;=0,"On Time",IF(Table4[[#This Row],[DaysLate]]&lt;=30,"1-30 Days",IF(Table4[[#This Row],[DaysLate]]&lt;=60,"30-60 Days",IF(Table4[[#This Row],[DaysLate]]&lt;=90,"60-90 Days","90+ Days")))))</f>
        <v>1-30 Days</v>
      </c>
      <c r="R1958">
        <f>IF(Table4[[#This Row],[DaysLate]]="","",IF(Table4[[#This Row],[DaysLate]]&gt;0,1,0))</f>
        <v>1</v>
      </c>
      <c r="S1958">
        <f>IF(Table4[[#This Row],[DisputedFlag]]="","",IF(Table4[[#This Row],[DisputedFlag]]="Yes",1,0))</f>
        <v>1</v>
      </c>
      <c r="T1958">
        <f>IF(Table4[[#This Row],[PaymentStatus]]="Open",1,0)</f>
        <v>0</v>
      </c>
      <c r="U1958">
        <f>IF(Table4[[#This Row],[InvoiceDate]]&lt;&gt;"",YEAR(Table4[[#This Row],[InvoiceDate]]),"")</f>
        <v>2013</v>
      </c>
    </row>
    <row r="1959" spans="1:21" x14ac:dyDescent="0.4">
      <c r="A1959" t="s">
        <v>2119</v>
      </c>
      <c r="B1959" t="s">
        <v>948</v>
      </c>
      <c r="C1959" t="s">
        <v>905</v>
      </c>
      <c r="D1959" s="1">
        <v>41199</v>
      </c>
      <c r="E1959" s="1">
        <v>41229</v>
      </c>
      <c r="F1959">
        <v>84.13</v>
      </c>
      <c r="H1959" t="s">
        <v>28</v>
      </c>
      <c r="I1959" s="1">
        <v>41199</v>
      </c>
      <c r="J1959">
        <v>0</v>
      </c>
      <c r="K1959" t="s">
        <v>834</v>
      </c>
      <c r="L1959">
        <v>770</v>
      </c>
      <c r="M1959" s="1">
        <v>41337</v>
      </c>
      <c r="N1959" t="s">
        <v>835</v>
      </c>
      <c r="O1959" t="s">
        <v>947</v>
      </c>
      <c r="P1959" t="s">
        <v>949</v>
      </c>
      <c r="Q1959" t="str">
        <f>IF(Table4[[#This Row],[DaysLate]]="","NA",IF(Table4[[#This Row],[DaysLate]]&lt;=0,"On Time",IF(Table4[[#This Row],[DaysLate]]&lt;=30,"1-30 Days",IF(Table4[[#This Row],[DaysLate]]&lt;=60,"30-60 Days",IF(Table4[[#This Row],[DaysLate]]&lt;=90,"60-90 Days","90+ Days")))))</f>
        <v>On Time</v>
      </c>
      <c r="R1959">
        <f>IF(Table4[[#This Row],[DaysLate]]="","",IF(Table4[[#This Row],[DaysLate]]&gt;0,1,0))</f>
        <v>0</v>
      </c>
      <c r="S1959">
        <f>IF(Table4[[#This Row],[DisputedFlag]]="","",IF(Table4[[#This Row],[DisputedFlag]]="Yes",1,0))</f>
        <v>0</v>
      </c>
      <c r="T1959">
        <f>IF(Table4[[#This Row],[PaymentStatus]]="Open",1,0)</f>
        <v>0</v>
      </c>
      <c r="U1959">
        <f>IF(Table4[[#This Row],[InvoiceDate]]&lt;&gt;"",YEAR(Table4[[#This Row],[InvoiceDate]]),"")</f>
        <v>2012</v>
      </c>
    </row>
    <row r="1960" spans="1:21" x14ac:dyDescent="0.4">
      <c r="A1960" t="s">
        <v>2120</v>
      </c>
      <c r="B1960" t="s">
        <v>948</v>
      </c>
      <c r="C1960" t="s">
        <v>928</v>
      </c>
      <c r="D1960" s="1">
        <v>41368</v>
      </c>
      <c r="E1960" s="1">
        <v>41369</v>
      </c>
      <c r="F1960">
        <v>40.479999999999997</v>
      </c>
      <c r="H1960" t="s">
        <v>28</v>
      </c>
      <c r="I1960" s="1">
        <v>41368</v>
      </c>
      <c r="J1960">
        <v>0</v>
      </c>
      <c r="K1960" t="s">
        <v>834</v>
      </c>
      <c r="L1960">
        <v>897</v>
      </c>
      <c r="M1960" s="1">
        <v>41436</v>
      </c>
      <c r="N1960" t="s">
        <v>835</v>
      </c>
      <c r="O1960" t="s">
        <v>947</v>
      </c>
      <c r="P1960" t="s">
        <v>949</v>
      </c>
      <c r="Q1960" t="str">
        <f>IF(Table4[[#This Row],[DaysLate]]="","NA",IF(Table4[[#This Row],[DaysLate]]&lt;=0,"On Time",IF(Table4[[#This Row],[DaysLate]]&lt;=30,"1-30 Days",IF(Table4[[#This Row],[DaysLate]]&lt;=60,"30-60 Days",IF(Table4[[#This Row],[DaysLate]]&lt;=90,"60-90 Days","90+ Days")))))</f>
        <v>On Time</v>
      </c>
      <c r="R1960">
        <f>IF(Table4[[#This Row],[DaysLate]]="","",IF(Table4[[#This Row],[DaysLate]]&gt;0,1,0))</f>
        <v>0</v>
      </c>
      <c r="S1960">
        <f>IF(Table4[[#This Row],[DisputedFlag]]="","",IF(Table4[[#This Row],[DisputedFlag]]="Yes",1,0))</f>
        <v>0</v>
      </c>
      <c r="T1960">
        <f>IF(Table4[[#This Row],[PaymentStatus]]="Open",1,0)</f>
        <v>0</v>
      </c>
      <c r="U1960">
        <f>IF(Table4[[#This Row],[InvoiceDate]]&lt;&gt;"",YEAR(Table4[[#This Row],[InvoiceDate]]),"")</f>
        <v>2013</v>
      </c>
    </row>
    <row r="1961" spans="1:21" x14ac:dyDescent="0.4">
      <c r="A1961" t="s">
        <v>2121</v>
      </c>
      <c r="B1961" t="s">
        <v>948</v>
      </c>
      <c r="C1961" t="s">
        <v>858</v>
      </c>
      <c r="D1961" s="1">
        <v>41151</v>
      </c>
      <c r="E1961" s="1">
        <v>41181</v>
      </c>
      <c r="F1961">
        <v>32.24</v>
      </c>
      <c r="H1961" t="s">
        <v>28</v>
      </c>
      <c r="I1961" s="1">
        <v>41151</v>
      </c>
      <c r="J1961">
        <v>0</v>
      </c>
      <c r="K1961" t="s">
        <v>834</v>
      </c>
      <c r="L1961">
        <v>391</v>
      </c>
      <c r="M1961" s="1">
        <v>41334</v>
      </c>
      <c r="N1961" t="s">
        <v>835</v>
      </c>
      <c r="O1961" t="s">
        <v>947</v>
      </c>
      <c r="P1961" t="s">
        <v>949</v>
      </c>
      <c r="Q1961" t="str">
        <f>IF(Table4[[#This Row],[DaysLate]]="","NA",IF(Table4[[#This Row],[DaysLate]]&lt;=0,"On Time",IF(Table4[[#This Row],[DaysLate]]&lt;=30,"1-30 Days",IF(Table4[[#This Row],[DaysLate]]&lt;=60,"30-60 Days",IF(Table4[[#This Row],[DaysLate]]&lt;=90,"60-90 Days","90+ Days")))))</f>
        <v>On Time</v>
      </c>
      <c r="R1961">
        <f>IF(Table4[[#This Row],[DaysLate]]="","",IF(Table4[[#This Row],[DaysLate]]&gt;0,1,0))</f>
        <v>0</v>
      </c>
      <c r="S1961">
        <f>IF(Table4[[#This Row],[DisputedFlag]]="","",IF(Table4[[#This Row],[DisputedFlag]]="Yes",1,0))</f>
        <v>0</v>
      </c>
      <c r="T1961">
        <f>IF(Table4[[#This Row],[PaymentStatus]]="Open",1,0)</f>
        <v>0</v>
      </c>
      <c r="U1961">
        <f>IF(Table4[[#This Row],[InvoiceDate]]&lt;&gt;"",YEAR(Table4[[#This Row],[InvoiceDate]]),"")</f>
        <v>2012</v>
      </c>
    </row>
    <row r="1962" spans="1:21" x14ac:dyDescent="0.4">
      <c r="A1962" t="s">
        <v>2122</v>
      </c>
      <c r="B1962" t="s">
        <v>948</v>
      </c>
      <c r="C1962" t="s">
        <v>877</v>
      </c>
      <c r="D1962" s="1">
        <v>41215</v>
      </c>
      <c r="E1962" s="1">
        <v>41246</v>
      </c>
      <c r="F1962">
        <v>68.08</v>
      </c>
      <c r="H1962" t="s">
        <v>28</v>
      </c>
      <c r="I1962" s="1">
        <v>41215</v>
      </c>
      <c r="J1962">
        <v>16</v>
      </c>
      <c r="K1962" t="s">
        <v>834</v>
      </c>
      <c r="L1962">
        <v>391</v>
      </c>
      <c r="M1962" s="1">
        <v>41051</v>
      </c>
      <c r="N1962" t="s">
        <v>835</v>
      </c>
      <c r="O1962" t="s">
        <v>947</v>
      </c>
      <c r="P1962" t="s">
        <v>949</v>
      </c>
      <c r="Q1962" t="str">
        <f>IF(Table4[[#This Row],[DaysLate]]="","NA",IF(Table4[[#This Row],[DaysLate]]&lt;=0,"On Time",IF(Table4[[#This Row],[DaysLate]]&lt;=30,"1-30 Days",IF(Table4[[#This Row],[DaysLate]]&lt;=60,"30-60 Days",IF(Table4[[#This Row],[DaysLate]]&lt;=90,"60-90 Days","90+ Days")))))</f>
        <v>1-30 Days</v>
      </c>
      <c r="R1962">
        <f>IF(Table4[[#This Row],[DaysLate]]="","",IF(Table4[[#This Row],[DaysLate]]&gt;0,1,0))</f>
        <v>1</v>
      </c>
      <c r="S1962">
        <f>IF(Table4[[#This Row],[DisputedFlag]]="","",IF(Table4[[#This Row],[DisputedFlag]]="Yes",1,0))</f>
        <v>0</v>
      </c>
      <c r="T1962">
        <f>IF(Table4[[#This Row],[PaymentStatus]]="Open",1,0)</f>
        <v>0</v>
      </c>
      <c r="U1962">
        <f>IF(Table4[[#This Row],[InvoiceDate]]&lt;&gt;"",YEAR(Table4[[#This Row],[InvoiceDate]]),"")</f>
        <v>2012</v>
      </c>
    </row>
    <row r="1963" spans="1:21" x14ac:dyDescent="0.4">
      <c r="A1963" t="s">
        <v>2123</v>
      </c>
      <c r="B1963" t="s">
        <v>948</v>
      </c>
      <c r="C1963" t="s">
        <v>849</v>
      </c>
      <c r="D1963" s="1">
        <v>41596</v>
      </c>
      <c r="E1963" s="1">
        <v>41626</v>
      </c>
      <c r="F1963">
        <v>78.83</v>
      </c>
      <c r="H1963" t="s">
        <v>28</v>
      </c>
      <c r="I1963" s="1">
        <v>41596</v>
      </c>
      <c r="J1963">
        <v>0</v>
      </c>
      <c r="K1963" t="s">
        <v>834</v>
      </c>
      <c r="L1963">
        <v>818</v>
      </c>
      <c r="M1963" s="1">
        <v>41431</v>
      </c>
      <c r="N1963" t="s">
        <v>838</v>
      </c>
      <c r="O1963" t="s">
        <v>947</v>
      </c>
      <c r="P1963" t="s">
        <v>949</v>
      </c>
      <c r="Q1963" t="str">
        <f>IF(Table4[[#This Row],[DaysLate]]="","NA",IF(Table4[[#This Row],[DaysLate]]&lt;=0,"On Time",IF(Table4[[#This Row],[DaysLate]]&lt;=30,"1-30 Days",IF(Table4[[#This Row],[DaysLate]]&lt;=60,"30-60 Days",IF(Table4[[#This Row],[DaysLate]]&lt;=90,"60-90 Days","90+ Days")))))</f>
        <v>On Time</v>
      </c>
      <c r="R1963">
        <f>IF(Table4[[#This Row],[DaysLate]]="","",IF(Table4[[#This Row],[DaysLate]]&gt;0,1,0))</f>
        <v>0</v>
      </c>
      <c r="S1963">
        <f>IF(Table4[[#This Row],[DisputedFlag]]="","",IF(Table4[[#This Row],[DisputedFlag]]="Yes",1,0))</f>
        <v>0</v>
      </c>
      <c r="T1963">
        <f>IF(Table4[[#This Row],[PaymentStatus]]="Open",1,0)</f>
        <v>0</v>
      </c>
      <c r="U1963">
        <f>IF(Table4[[#This Row],[InvoiceDate]]&lt;&gt;"",YEAR(Table4[[#This Row],[InvoiceDate]]),"")</f>
        <v>2013</v>
      </c>
    </row>
    <row r="1964" spans="1:21" x14ac:dyDescent="0.4">
      <c r="A1964" t="s">
        <v>2124</v>
      </c>
      <c r="B1964" t="s">
        <v>948</v>
      </c>
      <c r="C1964" t="s">
        <v>886</v>
      </c>
      <c r="D1964" s="1">
        <v>41199</v>
      </c>
      <c r="E1964" s="1">
        <v>41229</v>
      </c>
      <c r="F1964">
        <v>72.67</v>
      </c>
      <c r="H1964" t="s">
        <v>28</v>
      </c>
      <c r="I1964" s="1">
        <v>41199</v>
      </c>
      <c r="J1964">
        <v>0</v>
      </c>
      <c r="K1964" t="s">
        <v>834</v>
      </c>
      <c r="L1964">
        <v>770</v>
      </c>
      <c r="M1964" s="1">
        <v>41181</v>
      </c>
      <c r="N1964" t="s">
        <v>838</v>
      </c>
      <c r="O1964" t="s">
        <v>947</v>
      </c>
      <c r="P1964" t="s">
        <v>949</v>
      </c>
      <c r="Q1964" t="str">
        <f>IF(Table4[[#This Row],[DaysLate]]="","NA",IF(Table4[[#This Row],[DaysLate]]&lt;=0,"On Time",IF(Table4[[#This Row],[DaysLate]]&lt;=30,"1-30 Days",IF(Table4[[#This Row],[DaysLate]]&lt;=60,"30-60 Days",IF(Table4[[#This Row],[DaysLate]]&lt;=90,"60-90 Days","90+ Days")))))</f>
        <v>On Time</v>
      </c>
      <c r="R1964">
        <f>IF(Table4[[#This Row],[DaysLate]]="","",IF(Table4[[#This Row],[DaysLate]]&gt;0,1,0))</f>
        <v>0</v>
      </c>
      <c r="S1964">
        <f>IF(Table4[[#This Row],[DisputedFlag]]="","",IF(Table4[[#This Row],[DisputedFlag]]="Yes",1,0))</f>
        <v>0</v>
      </c>
      <c r="T1964">
        <f>IF(Table4[[#This Row],[PaymentStatus]]="Open",1,0)</f>
        <v>0</v>
      </c>
      <c r="U1964">
        <f>IF(Table4[[#This Row],[InvoiceDate]]&lt;&gt;"",YEAR(Table4[[#This Row],[InvoiceDate]]),"")</f>
        <v>2012</v>
      </c>
    </row>
    <row r="1965" spans="1:21" x14ac:dyDescent="0.4">
      <c r="A1965" t="s">
        <v>2125</v>
      </c>
      <c r="B1965" t="s">
        <v>948</v>
      </c>
      <c r="C1965" t="s">
        <v>906</v>
      </c>
      <c r="D1965" s="1">
        <v>41082</v>
      </c>
      <c r="E1965" s="1">
        <v>41112</v>
      </c>
      <c r="F1965">
        <v>49.08</v>
      </c>
      <c r="H1965" t="s">
        <v>28</v>
      </c>
      <c r="I1965" s="1">
        <v>41082</v>
      </c>
      <c r="J1965">
        <v>0</v>
      </c>
      <c r="K1965" t="s">
        <v>834</v>
      </c>
      <c r="L1965">
        <v>391</v>
      </c>
      <c r="M1965" s="1">
        <v>41021</v>
      </c>
      <c r="N1965" t="s">
        <v>838</v>
      </c>
      <c r="O1965" t="s">
        <v>947</v>
      </c>
      <c r="P1965" t="s">
        <v>949</v>
      </c>
      <c r="Q1965" t="str">
        <f>IF(Table4[[#This Row],[DaysLate]]="","NA",IF(Table4[[#This Row],[DaysLate]]&lt;=0,"On Time",IF(Table4[[#This Row],[DaysLate]]&lt;=30,"1-30 Days",IF(Table4[[#This Row],[DaysLate]]&lt;=60,"30-60 Days",IF(Table4[[#This Row],[DaysLate]]&lt;=90,"60-90 Days","90+ Days")))))</f>
        <v>On Time</v>
      </c>
      <c r="R1965">
        <f>IF(Table4[[#This Row],[DaysLate]]="","",IF(Table4[[#This Row],[DaysLate]]&gt;0,1,0))</f>
        <v>0</v>
      </c>
      <c r="S1965">
        <f>IF(Table4[[#This Row],[DisputedFlag]]="","",IF(Table4[[#This Row],[DisputedFlag]]="Yes",1,0))</f>
        <v>0</v>
      </c>
      <c r="T1965">
        <f>IF(Table4[[#This Row],[PaymentStatus]]="Open",1,0)</f>
        <v>0</v>
      </c>
      <c r="U1965">
        <f>IF(Table4[[#This Row],[InvoiceDate]]&lt;&gt;"",YEAR(Table4[[#This Row],[InvoiceDate]]),"")</f>
        <v>2012</v>
      </c>
    </row>
    <row r="1966" spans="1:21" x14ac:dyDescent="0.4">
      <c r="A1966" t="s">
        <v>2126</v>
      </c>
      <c r="B1966" t="s">
        <v>948</v>
      </c>
      <c r="C1966" t="s">
        <v>920</v>
      </c>
      <c r="D1966" s="1">
        <v>40922</v>
      </c>
      <c r="E1966" s="1">
        <v>40952</v>
      </c>
      <c r="F1966">
        <v>45.41</v>
      </c>
      <c r="H1966" t="s">
        <v>28</v>
      </c>
      <c r="I1966" s="1">
        <v>40922</v>
      </c>
      <c r="J1966">
        <v>0</v>
      </c>
      <c r="K1966" t="s">
        <v>834</v>
      </c>
      <c r="L1966">
        <v>770</v>
      </c>
      <c r="M1966" s="1">
        <v>41254</v>
      </c>
      <c r="N1966" t="s">
        <v>835</v>
      </c>
      <c r="O1966" t="s">
        <v>947</v>
      </c>
      <c r="P1966" t="s">
        <v>949</v>
      </c>
      <c r="Q1966" t="str">
        <f>IF(Table4[[#This Row],[DaysLate]]="","NA",IF(Table4[[#This Row],[DaysLate]]&lt;=0,"On Time",IF(Table4[[#This Row],[DaysLate]]&lt;=30,"1-30 Days",IF(Table4[[#This Row],[DaysLate]]&lt;=60,"30-60 Days",IF(Table4[[#This Row],[DaysLate]]&lt;=90,"60-90 Days","90+ Days")))))</f>
        <v>On Time</v>
      </c>
      <c r="R1966">
        <f>IF(Table4[[#This Row],[DaysLate]]="","",IF(Table4[[#This Row],[DaysLate]]&gt;0,1,0))</f>
        <v>0</v>
      </c>
      <c r="S1966">
        <f>IF(Table4[[#This Row],[DisputedFlag]]="","",IF(Table4[[#This Row],[DisputedFlag]]="Yes",1,0))</f>
        <v>0</v>
      </c>
      <c r="T1966">
        <f>IF(Table4[[#This Row],[PaymentStatus]]="Open",1,0)</f>
        <v>0</v>
      </c>
      <c r="U1966">
        <f>IF(Table4[[#This Row],[InvoiceDate]]&lt;&gt;"",YEAR(Table4[[#This Row],[InvoiceDate]]),"")</f>
        <v>2012</v>
      </c>
    </row>
    <row r="1967" spans="1:21" x14ac:dyDescent="0.4">
      <c r="A1967" t="s">
        <v>2127</v>
      </c>
      <c r="B1967" t="s">
        <v>948</v>
      </c>
      <c r="C1967" t="s">
        <v>869</v>
      </c>
      <c r="D1967" s="1">
        <v>40928</v>
      </c>
      <c r="E1967" s="1">
        <v>40958</v>
      </c>
      <c r="F1967">
        <v>78.09</v>
      </c>
      <c r="H1967" t="s">
        <v>28</v>
      </c>
      <c r="I1967" s="1">
        <v>40928</v>
      </c>
      <c r="J1967">
        <v>0</v>
      </c>
      <c r="K1967" t="s">
        <v>834</v>
      </c>
      <c r="L1967">
        <v>391</v>
      </c>
      <c r="M1967" s="1">
        <v>41201</v>
      </c>
      <c r="N1967" t="s">
        <v>835</v>
      </c>
      <c r="O1967" t="s">
        <v>947</v>
      </c>
      <c r="P1967" t="s">
        <v>949</v>
      </c>
      <c r="Q1967" t="str">
        <f>IF(Table4[[#This Row],[DaysLate]]="","NA",IF(Table4[[#This Row],[DaysLate]]&lt;=0,"On Time",IF(Table4[[#This Row],[DaysLate]]&lt;=30,"1-30 Days",IF(Table4[[#This Row],[DaysLate]]&lt;=60,"30-60 Days",IF(Table4[[#This Row],[DaysLate]]&lt;=90,"60-90 Days","90+ Days")))))</f>
        <v>On Time</v>
      </c>
      <c r="R1967">
        <f>IF(Table4[[#This Row],[DaysLate]]="","",IF(Table4[[#This Row],[DaysLate]]&gt;0,1,0))</f>
        <v>0</v>
      </c>
      <c r="S1967">
        <f>IF(Table4[[#This Row],[DisputedFlag]]="","",IF(Table4[[#This Row],[DisputedFlag]]="Yes",1,0))</f>
        <v>0</v>
      </c>
      <c r="T1967">
        <f>IF(Table4[[#This Row],[PaymentStatus]]="Open",1,0)</f>
        <v>0</v>
      </c>
      <c r="U1967">
        <f>IF(Table4[[#This Row],[InvoiceDate]]&lt;&gt;"",YEAR(Table4[[#This Row],[InvoiceDate]]),"")</f>
        <v>2012</v>
      </c>
    </row>
    <row r="1968" spans="1:21" x14ac:dyDescent="0.4">
      <c r="A1968" t="s">
        <v>2128</v>
      </c>
      <c r="B1968" t="s">
        <v>948</v>
      </c>
      <c r="C1968" t="s">
        <v>900</v>
      </c>
      <c r="D1968" s="1">
        <v>41576</v>
      </c>
      <c r="E1968" s="1">
        <v>41606</v>
      </c>
      <c r="F1968">
        <v>12.62</v>
      </c>
      <c r="H1968" t="s">
        <v>28</v>
      </c>
      <c r="I1968" s="1">
        <v>41576</v>
      </c>
      <c r="J1968">
        <v>0</v>
      </c>
      <c r="K1968" t="s">
        <v>834</v>
      </c>
      <c r="L1968">
        <v>897</v>
      </c>
      <c r="M1968" s="1">
        <v>41579</v>
      </c>
      <c r="N1968" t="s">
        <v>838</v>
      </c>
      <c r="O1968" t="s">
        <v>947</v>
      </c>
      <c r="P1968" t="s">
        <v>949</v>
      </c>
      <c r="Q1968" t="str">
        <f>IF(Table4[[#This Row],[DaysLate]]="","NA",IF(Table4[[#This Row],[DaysLate]]&lt;=0,"On Time",IF(Table4[[#This Row],[DaysLate]]&lt;=30,"1-30 Days",IF(Table4[[#This Row],[DaysLate]]&lt;=60,"30-60 Days",IF(Table4[[#This Row],[DaysLate]]&lt;=90,"60-90 Days","90+ Days")))))</f>
        <v>On Time</v>
      </c>
      <c r="R1968">
        <f>IF(Table4[[#This Row],[DaysLate]]="","",IF(Table4[[#This Row],[DaysLate]]&gt;0,1,0))</f>
        <v>0</v>
      </c>
      <c r="S1968">
        <f>IF(Table4[[#This Row],[DisputedFlag]]="","",IF(Table4[[#This Row],[DisputedFlag]]="Yes",1,0))</f>
        <v>0</v>
      </c>
      <c r="T1968">
        <f>IF(Table4[[#This Row],[PaymentStatus]]="Open",1,0)</f>
        <v>0</v>
      </c>
      <c r="U1968">
        <f>IF(Table4[[#This Row],[InvoiceDate]]&lt;&gt;"",YEAR(Table4[[#This Row],[InvoiceDate]]),"")</f>
        <v>2013</v>
      </c>
    </row>
    <row r="1969" spans="1:21" x14ac:dyDescent="0.4">
      <c r="A1969" t="s">
        <v>2129</v>
      </c>
      <c r="B1969" t="s">
        <v>948</v>
      </c>
      <c r="C1969" t="s">
        <v>922</v>
      </c>
      <c r="D1969" s="1">
        <v>41361</v>
      </c>
      <c r="E1969" s="1">
        <v>41391</v>
      </c>
      <c r="F1969">
        <v>41.38</v>
      </c>
      <c r="H1969" t="s">
        <v>28</v>
      </c>
      <c r="I1969" s="1">
        <v>41361</v>
      </c>
      <c r="J1969">
        <v>0</v>
      </c>
      <c r="K1969" t="s">
        <v>834</v>
      </c>
      <c r="L1969">
        <v>897</v>
      </c>
      <c r="M1969" s="1">
        <v>41309</v>
      </c>
      <c r="N1969" t="s">
        <v>835</v>
      </c>
      <c r="O1969" t="s">
        <v>947</v>
      </c>
      <c r="P1969" t="s">
        <v>949</v>
      </c>
      <c r="Q1969" t="str">
        <f>IF(Table4[[#This Row],[DaysLate]]="","NA",IF(Table4[[#This Row],[DaysLate]]&lt;=0,"On Time",IF(Table4[[#This Row],[DaysLate]]&lt;=30,"1-30 Days",IF(Table4[[#This Row],[DaysLate]]&lt;=60,"30-60 Days",IF(Table4[[#This Row],[DaysLate]]&lt;=90,"60-90 Days","90+ Days")))))</f>
        <v>On Time</v>
      </c>
      <c r="R1969">
        <f>IF(Table4[[#This Row],[DaysLate]]="","",IF(Table4[[#This Row],[DaysLate]]&gt;0,1,0))</f>
        <v>0</v>
      </c>
      <c r="S1969">
        <f>IF(Table4[[#This Row],[DisputedFlag]]="","",IF(Table4[[#This Row],[DisputedFlag]]="Yes",1,0))</f>
        <v>0</v>
      </c>
      <c r="T1969">
        <f>IF(Table4[[#This Row],[PaymentStatus]]="Open",1,0)</f>
        <v>0</v>
      </c>
      <c r="U1969">
        <f>IF(Table4[[#This Row],[InvoiceDate]]&lt;&gt;"",YEAR(Table4[[#This Row],[InvoiceDate]]),"")</f>
        <v>2013</v>
      </c>
    </row>
    <row r="1970" spans="1:21" x14ac:dyDescent="0.4">
      <c r="A1970" t="s">
        <v>2130</v>
      </c>
      <c r="B1970" t="s">
        <v>948</v>
      </c>
      <c r="C1970" t="s">
        <v>859</v>
      </c>
      <c r="D1970" s="1">
        <v>41508</v>
      </c>
      <c r="E1970" s="1">
        <v>41538</v>
      </c>
      <c r="F1970">
        <v>52.87</v>
      </c>
      <c r="H1970" t="s">
        <v>28</v>
      </c>
      <c r="I1970" s="1">
        <v>41508</v>
      </c>
      <c r="J1970">
        <v>0</v>
      </c>
      <c r="K1970" t="s">
        <v>834</v>
      </c>
      <c r="L1970">
        <v>391</v>
      </c>
      <c r="M1970" s="1">
        <v>40971</v>
      </c>
      <c r="N1970" t="s">
        <v>838</v>
      </c>
      <c r="O1970" t="s">
        <v>947</v>
      </c>
      <c r="P1970" t="s">
        <v>949</v>
      </c>
      <c r="Q1970" t="str">
        <f>IF(Table4[[#This Row],[DaysLate]]="","NA",IF(Table4[[#This Row],[DaysLate]]&lt;=0,"On Time",IF(Table4[[#This Row],[DaysLate]]&lt;=30,"1-30 Days",IF(Table4[[#This Row],[DaysLate]]&lt;=60,"30-60 Days",IF(Table4[[#This Row],[DaysLate]]&lt;=90,"60-90 Days","90+ Days")))))</f>
        <v>On Time</v>
      </c>
      <c r="R1970">
        <f>IF(Table4[[#This Row],[DaysLate]]="","",IF(Table4[[#This Row],[DaysLate]]&gt;0,1,0))</f>
        <v>0</v>
      </c>
      <c r="S1970">
        <f>IF(Table4[[#This Row],[DisputedFlag]]="","",IF(Table4[[#This Row],[DisputedFlag]]="Yes",1,0))</f>
        <v>0</v>
      </c>
      <c r="T1970">
        <f>IF(Table4[[#This Row],[PaymentStatus]]="Open",1,0)</f>
        <v>0</v>
      </c>
      <c r="U1970">
        <f>IF(Table4[[#This Row],[InvoiceDate]]&lt;&gt;"",YEAR(Table4[[#This Row],[InvoiceDate]]),"")</f>
        <v>2013</v>
      </c>
    </row>
    <row r="1971" spans="1:21" x14ac:dyDescent="0.4">
      <c r="A1971" t="s">
        <v>2131</v>
      </c>
      <c r="B1971" t="s">
        <v>948</v>
      </c>
      <c r="C1971" t="s">
        <v>916</v>
      </c>
      <c r="D1971" s="1">
        <v>41518</v>
      </c>
      <c r="E1971" s="1">
        <v>41488</v>
      </c>
      <c r="F1971">
        <v>36.93</v>
      </c>
      <c r="H1971" t="s">
        <v>28</v>
      </c>
      <c r="I1971" s="1">
        <v>41518</v>
      </c>
      <c r="J1971">
        <v>0</v>
      </c>
      <c r="K1971" t="s">
        <v>834</v>
      </c>
      <c r="L1971">
        <v>770</v>
      </c>
      <c r="M1971" s="1">
        <v>41394</v>
      </c>
      <c r="N1971" t="s">
        <v>835</v>
      </c>
      <c r="O1971" t="s">
        <v>947</v>
      </c>
      <c r="P1971" t="s">
        <v>949</v>
      </c>
      <c r="Q1971" t="str">
        <f>IF(Table4[[#This Row],[DaysLate]]="","NA",IF(Table4[[#This Row],[DaysLate]]&lt;=0,"On Time",IF(Table4[[#This Row],[DaysLate]]&lt;=30,"1-30 Days",IF(Table4[[#This Row],[DaysLate]]&lt;=60,"30-60 Days",IF(Table4[[#This Row],[DaysLate]]&lt;=90,"60-90 Days","90+ Days")))))</f>
        <v>On Time</v>
      </c>
      <c r="R1971">
        <f>IF(Table4[[#This Row],[DaysLate]]="","",IF(Table4[[#This Row],[DaysLate]]&gt;0,1,0))</f>
        <v>0</v>
      </c>
      <c r="S1971">
        <f>IF(Table4[[#This Row],[DisputedFlag]]="","",IF(Table4[[#This Row],[DisputedFlag]]="Yes",1,0))</f>
        <v>0</v>
      </c>
      <c r="T1971">
        <f>IF(Table4[[#This Row],[PaymentStatus]]="Open",1,0)</f>
        <v>0</v>
      </c>
      <c r="U1971">
        <f>IF(Table4[[#This Row],[InvoiceDate]]&lt;&gt;"",YEAR(Table4[[#This Row],[InvoiceDate]]),"")</f>
        <v>2013</v>
      </c>
    </row>
    <row r="1972" spans="1:21" x14ac:dyDescent="0.4">
      <c r="A1972" t="s">
        <v>2132</v>
      </c>
      <c r="B1972" t="s">
        <v>948</v>
      </c>
      <c r="C1972" t="s">
        <v>892</v>
      </c>
      <c r="D1972" s="1">
        <v>41448</v>
      </c>
      <c r="E1972" s="1">
        <v>41478</v>
      </c>
      <c r="F1972">
        <v>40.69</v>
      </c>
      <c r="H1972" t="s">
        <v>28</v>
      </c>
      <c r="I1972" s="1">
        <v>41448</v>
      </c>
      <c r="J1972">
        <v>0</v>
      </c>
      <c r="K1972" t="s">
        <v>834</v>
      </c>
      <c r="L1972">
        <v>770</v>
      </c>
      <c r="M1972" s="1">
        <v>41037</v>
      </c>
      <c r="N1972" t="s">
        <v>838</v>
      </c>
      <c r="O1972" t="s">
        <v>947</v>
      </c>
      <c r="P1972" t="s">
        <v>949</v>
      </c>
      <c r="Q1972" t="str">
        <f>IF(Table4[[#This Row],[DaysLate]]="","NA",IF(Table4[[#This Row],[DaysLate]]&lt;=0,"On Time",IF(Table4[[#This Row],[DaysLate]]&lt;=30,"1-30 Days",IF(Table4[[#This Row],[DaysLate]]&lt;=60,"30-60 Days",IF(Table4[[#This Row],[DaysLate]]&lt;=90,"60-90 Days","90+ Days")))))</f>
        <v>On Time</v>
      </c>
      <c r="R1972">
        <f>IF(Table4[[#This Row],[DaysLate]]="","",IF(Table4[[#This Row],[DaysLate]]&gt;0,1,0))</f>
        <v>0</v>
      </c>
      <c r="S1972">
        <f>IF(Table4[[#This Row],[DisputedFlag]]="","",IF(Table4[[#This Row],[DisputedFlag]]="Yes",1,0))</f>
        <v>0</v>
      </c>
      <c r="T1972">
        <f>IF(Table4[[#This Row],[PaymentStatus]]="Open",1,0)</f>
        <v>0</v>
      </c>
      <c r="U1972">
        <f>IF(Table4[[#This Row],[InvoiceDate]]&lt;&gt;"",YEAR(Table4[[#This Row],[InvoiceDate]]),"")</f>
        <v>2013</v>
      </c>
    </row>
    <row r="1973" spans="1:21" x14ac:dyDescent="0.4">
      <c r="A1973" t="s">
        <v>2133</v>
      </c>
      <c r="B1973" t="s">
        <v>948</v>
      </c>
      <c r="C1973" t="s">
        <v>905</v>
      </c>
      <c r="D1973" s="1">
        <v>41399</v>
      </c>
      <c r="E1973" s="1">
        <v>41370</v>
      </c>
      <c r="F1973">
        <v>73.150000000000006</v>
      </c>
      <c r="H1973" t="s">
        <v>28</v>
      </c>
      <c r="I1973" s="1">
        <v>41399</v>
      </c>
      <c r="J1973">
        <v>0</v>
      </c>
      <c r="K1973" t="s">
        <v>834</v>
      </c>
      <c r="L1973">
        <v>770</v>
      </c>
      <c r="M1973" s="1">
        <v>41337</v>
      </c>
      <c r="N1973" t="s">
        <v>838</v>
      </c>
      <c r="O1973" t="s">
        <v>947</v>
      </c>
      <c r="P1973" t="s">
        <v>949</v>
      </c>
      <c r="Q1973" t="str">
        <f>IF(Table4[[#This Row],[DaysLate]]="","NA",IF(Table4[[#This Row],[DaysLate]]&lt;=0,"On Time",IF(Table4[[#This Row],[DaysLate]]&lt;=30,"1-30 Days",IF(Table4[[#This Row],[DaysLate]]&lt;=60,"30-60 Days",IF(Table4[[#This Row],[DaysLate]]&lt;=90,"60-90 Days","90+ Days")))))</f>
        <v>On Time</v>
      </c>
      <c r="R1973">
        <f>IF(Table4[[#This Row],[DaysLate]]="","",IF(Table4[[#This Row],[DaysLate]]&gt;0,1,0))</f>
        <v>0</v>
      </c>
      <c r="S1973">
        <f>IF(Table4[[#This Row],[DisputedFlag]]="","",IF(Table4[[#This Row],[DisputedFlag]]="Yes",1,0))</f>
        <v>0</v>
      </c>
      <c r="T1973">
        <f>IF(Table4[[#This Row],[PaymentStatus]]="Open",1,0)</f>
        <v>0</v>
      </c>
      <c r="U1973">
        <f>IF(Table4[[#This Row],[InvoiceDate]]&lt;&gt;"",YEAR(Table4[[#This Row],[InvoiceDate]]),"")</f>
        <v>2013</v>
      </c>
    </row>
    <row r="1974" spans="1:21" x14ac:dyDescent="0.4">
      <c r="A1974" t="s">
        <v>2134</v>
      </c>
      <c r="B1974" t="s">
        <v>948</v>
      </c>
      <c r="C1974" t="s">
        <v>880</v>
      </c>
      <c r="D1974" s="1">
        <v>41181</v>
      </c>
      <c r="E1974" s="1">
        <v>41211</v>
      </c>
      <c r="F1974">
        <v>34.5</v>
      </c>
      <c r="H1974" t="s">
        <v>28</v>
      </c>
      <c r="I1974" s="1">
        <v>41181</v>
      </c>
      <c r="J1974">
        <v>0</v>
      </c>
      <c r="K1974" t="s">
        <v>834</v>
      </c>
      <c r="L1974">
        <v>897</v>
      </c>
      <c r="M1974" s="1">
        <v>41208</v>
      </c>
      <c r="N1974" t="s">
        <v>835</v>
      </c>
      <c r="O1974" t="s">
        <v>947</v>
      </c>
      <c r="P1974" t="s">
        <v>949</v>
      </c>
      <c r="Q1974" t="str">
        <f>IF(Table4[[#This Row],[DaysLate]]="","NA",IF(Table4[[#This Row],[DaysLate]]&lt;=0,"On Time",IF(Table4[[#This Row],[DaysLate]]&lt;=30,"1-30 Days",IF(Table4[[#This Row],[DaysLate]]&lt;=60,"30-60 Days",IF(Table4[[#This Row],[DaysLate]]&lt;=90,"60-90 Days","90+ Days")))))</f>
        <v>On Time</v>
      </c>
      <c r="R1974">
        <f>IF(Table4[[#This Row],[DaysLate]]="","",IF(Table4[[#This Row],[DaysLate]]&gt;0,1,0))</f>
        <v>0</v>
      </c>
      <c r="S1974">
        <f>IF(Table4[[#This Row],[DisputedFlag]]="","",IF(Table4[[#This Row],[DisputedFlag]]="Yes",1,0))</f>
        <v>0</v>
      </c>
      <c r="T1974">
        <f>IF(Table4[[#This Row],[PaymentStatus]]="Open",1,0)</f>
        <v>0</v>
      </c>
      <c r="U1974">
        <f>IF(Table4[[#This Row],[InvoiceDate]]&lt;&gt;"",YEAR(Table4[[#This Row],[InvoiceDate]]),"")</f>
        <v>2012</v>
      </c>
    </row>
    <row r="1975" spans="1:21" x14ac:dyDescent="0.4">
      <c r="A1975" t="s">
        <v>2135</v>
      </c>
      <c r="B1975" t="s">
        <v>948</v>
      </c>
      <c r="C1975" t="s">
        <v>923</v>
      </c>
      <c r="D1975" s="1">
        <v>41182</v>
      </c>
      <c r="E1975" s="1">
        <v>41212</v>
      </c>
      <c r="F1975">
        <v>74.489999999999995</v>
      </c>
      <c r="H1975" t="s">
        <v>28</v>
      </c>
      <c r="I1975" s="1">
        <v>41182</v>
      </c>
      <c r="J1975">
        <v>0</v>
      </c>
      <c r="K1975" t="s">
        <v>834</v>
      </c>
      <c r="L1975">
        <v>770</v>
      </c>
      <c r="M1975" s="1">
        <v>41501</v>
      </c>
      <c r="N1975" t="s">
        <v>835</v>
      </c>
      <c r="O1975" t="s">
        <v>947</v>
      </c>
      <c r="P1975" t="s">
        <v>949</v>
      </c>
      <c r="Q1975" t="str">
        <f>IF(Table4[[#This Row],[DaysLate]]="","NA",IF(Table4[[#This Row],[DaysLate]]&lt;=0,"On Time",IF(Table4[[#This Row],[DaysLate]]&lt;=30,"1-30 Days",IF(Table4[[#This Row],[DaysLate]]&lt;=60,"30-60 Days",IF(Table4[[#This Row],[DaysLate]]&lt;=90,"60-90 Days","90+ Days")))))</f>
        <v>On Time</v>
      </c>
      <c r="R1975">
        <f>IF(Table4[[#This Row],[DaysLate]]="","",IF(Table4[[#This Row],[DaysLate]]&gt;0,1,0))</f>
        <v>0</v>
      </c>
      <c r="S1975">
        <f>IF(Table4[[#This Row],[DisputedFlag]]="","",IF(Table4[[#This Row],[DisputedFlag]]="Yes",1,0))</f>
        <v>0</v>
      </c>
      <c r="T1975">
        <f>IF(Table4[[#This Row],[PaymentStatus]]="Open",1,0)</f>
        <v>0</v>
      </c>
      <c r="U1975">
        <f>IF(Table4[[#This Row],[InvoiceDate]]&lt;&gt;"",YEAR(Table4[[#This Row],[InvoiceDate]]),"")</f>
        <v>2012</v>
      </c>
    </row>
    <row r="1976" spans="1:21" x14ac:dyDescent="0.4">
      <c r="A1976" t="s">
        <v>2136</v>
      </c>
      <c r="B1976" t="s">
        <v>948</v>
      </c>
      <c r="C1976" t="s">
        <v>863</v>
      </c>
      <c r="D1976" s="1">
        <v>41154</v>
      </c>
      <c r="E1976" s="1">
        <v>41185</v>
      </c>
      <c r="F1976">
        <v>53.33</v>
      </c>
      <c r="H1976" t="s">
        <v>28</v>
      </c>
      <c r="I1976" s="1">
        <v>41154</v>
      </c>
      <c r="J1976">
        <v>0</v>
      </c>
      <c r="K1976" t="s">
        <v>834</v>
      </c>
      <c r="L1976">
        <v>897</v>
      </c>
      <c r="M1976" s="1">
        <v>41318</v>
      </c>
      <c r="N1976" t="s">
        <v>835</v>
      </c>
      <c r="O1976" t="s">
        <v>947</v>
      </c>
      <c r="P1976" t="s">
        <v>949</v>
      </c>
      <c r="Q1976" t="str">
        <f>IF(Table4[[#This Row],[DaysLate]]="","NA",IF(Table4[[#This Row],[DaysLate]]&lt;=0,"On Time",IF(Table4[[#This Row],[DaysLate]]&lt;=30,"1-30 Days",IF(Table4[[#This Row],[DaysLate]]&lt;=60,"30-60 Days",IF(Table4[[#This Row],[DaysLate]]&lt;=90,"60-90 Days","90+ Days")))))</f>
        <v>On Time</v>
      </c>
      <c r="R1976">
        <f>IF(Table4[[#This Row],[DaysLate]]="","",IF(Table4[[#This Row],[DaysLate]]&gt;0,1,0))</f>
        <v>0</v>
      </c>
      <c r="S1976">
        <f>IF(Table4[[#This Row],[DisputedFlag]]="","",IF(Table4[[#This Row],[DisputedFlag]]="Yes",1,0))</f>
        <v>0</v>
      </c>
      <c r="T1976">
        <f>IF(Table4[[#This Row],[PaymentStatus]]="Open",1,0)</f>
        <v>0</v>
      </c>
      <c r="U1976">
        <f>IF(Table4[[#This Row],[InvoiceDate]]&lt;&gt;"",YEAR(Table4[[#This Row],[InvoiceDate]]),"")</f>
        <v>2012</v>
      </c>
    </row>
    <row r="1977" spans="1:21" x14ac:dyDescent="0.4">
      <c r="A1977" t="s">
        <v>2137</v>
      </c>
      <c r="B1977" t="s">
        <v>948</v>
      </c>
      <c r="C1977" t="s">
        <v>934</v>
      </c>
      <c r="D1977" s="1">
        <v>41592</v>
      </c>
      <c r="E1977" s="1">
        <v>41622</v>
      </c>
      <c r="F1977">
        <v>89.35</v>
      </c>
      <c r="H1977" t="s">
        <v>28</v>
      </c>
      <c r="I1977" s="1">
        <v>41592</v>
      </c>
      <c r="J1977">
        <v>0</v>
      </c>
      <c r="K1977" t="s">
        <v>834</v>
      </c>
      <c r="L1977">
        <v>391</v>
      </c>
      <c r="M1977" s="1">
        <v>41598</v>
      </c>
      <c r="N1977" t="s">
        <v>835</v>
      </c>
      <c r="O1977" t="s">
        <v>947</v>
      </c>
      <c r="P1977" t="s">
        <v>949</v>
      </c>
      <c r="Q1977" t="str">
        <f>IF(Table4[[#This Row],[DaysLate]]="","NA",IF(Table4[[#This Row],[DaysLate]]&lt;=0,"On Time",IF(Table4[[#This Row],[DaysLate]]&lt;=30,"1-30 Days",IF(Table4[[#This Row],[DaysLate]]&lt;=60,"30-60 Days",IF(Table4[[#This Row],[DaysLate]]&lt;=90,"60-90 Days","90+ Days")))))</f>
        <v>On Time</v>
      </c>
      <c r="R1977">
        <f>IF(Table4[[#This Row],[DaysLate]]="","",IF(Table4[[#This Row],[DaysLate]]&gt;0,1,0))</f>
        <v>0</v>
      </c>
      <c r="S1977">
        <f>IF(Table4[[#This Row],[DisputedFlag]]="","",IF(Table4[[#This Row],[DisputedFlag]]="Yes",1,0))</f>
        <v>0</v>
      </c>
      <c r="T1977">
        <f>IF(Table4[[#This Row],[PaymentStatus]]="Open",1,0)</f>
        <v>0</v>
      </c>
      <c r="U1977">
        <f>IF(Table4[[#This Row],[InvoiceDate]]&lt;&gt;"",YEAR(Table4[[#This Row],[InvoiceDate]]),"")</f>
        <v>2013</v>
      </c>
    </row>
    <row r="1978" spans="1:21" x14ac:dyDescent="0.4">
      <c r="A1978" t="s">
        <v>2138</v>
      </c>
      <c r="B1978" t="s">
        <v>948</v>
      </c>
      <c r="C1978" t="s">
        <v>889</v>
      </c>
      <c r="D1978" s="1">
        <v>41615</v>
      </c>
      <c r="E1978" s="1">
        <v>41586</v>
      </c>
      <c r="F1978">
        <v>71.45</v>
      </c>
      <c r="H1978" t="s">
        <v>28</v>
      </c>
      <c r="I1978" s="1">
        <v>41615</v>
      </c>
      <c r="J1978">
        <v>0</v>
      </c>
      <c r="K1978" t="s">
        <v>837</v>
      </c>
      <c r="L1978">
        <v>406</v>
      </c>
      <c r="M1978" s="1">
        <v>41103</v>
      </c>
      <c r="N1978" t="s">
        <v>838</v>
      </c>
      <c r="O1978" t="s">
        <v>947</v>
      </c>
      <c r="P1978" t="s">
        <v>949</v>
      </c>
      <c r="Q1978" t="str">
        <f>IF(Table4[[#This Row],[DaysLate]]="","NA",IF(Table4[[#This Row],[DaysLate]]&lt;=0,"On Time",IF(Table4[[#This Row],[DaysLate]]&lt;=30,"1-30 Days",IF(Table4[[#This Row],[DaysLate]]&lt;=60,"30-60 Days",IF(Table4[[#This Row],[DaysLate]]&lt;=90,"60-90 Days","90+ Days")))))</f>
        <v>On Time</v>
      </c>
      <c r="R1978">
        <f>IF(Table4[[#This Row],[DaysLate]]="","",IF(Table4[[#This Row],[DaysLate]]&gt;0,1,0))</f>
        <v>0</v>
      </c>
      <c r="S1978">
        <f>IF(Table4[[#This Row],[DisputedFlag]]="","",IF(Table4[[#This Row],[DisputedFlag]]="Yes",1,0))</f>
        <v>1</v>
      </c>
      <c r="T1978">
        <f>IF(Table4[[#This Row],[PaymentStatus]]="Open",1,0)</f>
        <v>0</v>
      </c>
      <c r="U1978">
        <f>IF(Table4[[#This Row],[InvoiceDate]]&lt;&gt;"",YEAR(Table4[[#This Row],[InvoiceDate]]),"")</f>
        <v>2013</v>
      </c>
    </row>
    <row r="1979" spans="1:21" x14ac:dyDescent="0.4">
      <c r="A1979" t="s">
        <v>2139</v>
      </c>
      <c r="B1979" t="s">
        <v>948</v>
      </c>
      <c r="C1979" t="s">
        <v>897</v>
      </c>
      <c r="D1979" s="1">
        <v>40990</v>
      </c>
      <c r="E1979" s="1">
        <v>41020</v>
      </c>
      <c r="F1979">
        <v>25.66</v>
      </c>
      <c r="H1979" t="s">
        <v>28</v>
      </c>
      <c r="I1979" s="1">
        <v>40990</v>
      </c>
      <c r="J1979">
        <v>0</v>
      </c>
      <c r="K1979" t="s">
        <v>834</v>
      </c>
      <c r="L1979">
        <v>770</v>
      </c>
      <c r="M1979" s="1">
        <v>41121</v>
      </c>
      <c r="N1979" t="s">
        <v>835</v>
      </c>
      <c r="O1979" t="s">
        <v>947</v>
      </c>
      <c r="P1979" t="s">
        <v>949</v>
      </c>
      <c r="Q1979" t="str">
        <f>IF(Table4[[#This Row],[DaysLate]]="","NA",IF(Table4[[#This Row],[DaysLate]]&lt;=0,"On Time",IF(Table4[[#This Row],[DaysLate]]&lt;=30,"1-30 Days",IF(Table4[[#This Row],[DaysLate]]&lt;=60,"30-60 Days",IF(Table4[[#This Row],[DaysLate]]&lt;=90,"60-90 Days","90+ Days")))))</f>
        <v>On Time</v>
      </c>
      <c r="R1979">
        <f>IF(Table4[[#This Row],[DaysLate]]="","",IF(Table4[[#This Row],[DaysLate]]&gt;0,1,0))</f>
        <v>0</v>
      </c>
      <c r="S1979">
        <f>IF(Table4[[#This Row],[DisputedFlag]]="","",IF(Table4[[#This Row],[DisputedFlag]]="Yes",1,0))</f>
        <v>0</v>
      </c>
      <c r="T1979">
        <f>IF(Table4[[#This Row],[PaymentStatus]]="Open",1,0)</f>
        <v>0</v>
      </c>
      <c r="U1979">
        <f>IF(Table4[[#This Row],[InvoiceDate]]&lt;&gt;"",YEAR(Table4[[#This Row],[InvoiceDate]]),"")</f>
        <v>2012</v>
      </c>
    </row>
    <row r="1980" spans="1:21" x14ac:dyDescent="0.4">
      <c r="A1980" t="s">
        <v>2140</v>
      </c>
      <c r="B1980" t="s">
        <v>948</v>
      </c>
      <c r="C1980" t="s">
        <v>923</v>
      </c>
      <c r="D1980" s="1">
        <v>41191</v>
      </c>
      <c r="E1980" s="1">
        <v>41192</v>
      </c>
      <c r="F1980">
        <v>70.599999999999994</v>
      </c>
      <c r="H1980" t="s">
        <v>28</v>
      </c>
      <c r="I1980" s="1">
        <v>41191</v>
      </c>
      <c r="J1980">
        <v>2</v>
      </c>
      <c r="K1980" t="s">
        <v>834</v>
      </c>
      <c r="L1980">
        <v>770</v>
      </c>
      <c r="M1980" s="1">
        <v>41501</v>
      </c>
      <c r="N1980" t="s">
        <v>835</v>
      </c>
      <c r="O1980" t="s">
        <v>947</v>
      </c>
      <c r="P1980" t="s">
        <v>949</v>
      </c>
      <c r="Q1980" t="str">
        <f>IF(Table4[[#This Row],[DaysLate]]="","NA",IF(Table4[[#This Row],[DaysLate]]&lt;=0,"On Time",IF(Table4[[#This Row],[DaysLate]]&lt;=30,"1-30 Days",IF(Table4[[#This Row],[DaysLate]]&lt;=60,"30-60 Days",IF(Table4[[#This Row],[DaysLate]]&lt;=90,"60-90 Days","90+ Days")))))</f>
        <v>1-30 Days</v>
      </c>
      <c r="R1980">
        <f>IF(Table4[[#This Row],[DaysLate]]="","",IF(Table4[[#This Row],[DaysLate]]&gt;0,1,0))</f>
        <v>1</v>
      </c>
      <c r="S1980">
        <f>IF(Table4[[#This Row],[DisputedFlag]]="","",IF(Table4[[#This Row],[DisputedFlag]]="Yes",1,0))</f>
        <v>0</v>
      </c>
      <c r="T1980">
        <f>IF(Table4[[#This Row],[PaymentStatus]]="Open",1,0)</f>
        <v>0</v>
      </c>
      <c r="U1980">
        <f>IF(Table4[[#This Row],[InvoiceDate]]&lt;&gt;"",YEAR(Table4[[#This Row],[InvoiceDate]]),"")</f>
        <v>2012</v>
      </c>
    </row>
    <row r="1981" spans="1:21" x14ac:dyDescent="0.4">
      <c r="A1981" t="s">
        <v>2141</v>
      </c>
      <c r="B1981" t="s">
        <v>948</v>
      </c>
      <c r="C1981" t="s">
        <v>896</v>
      </c>
      <c r="D1981" s="1">
        <v>41506</v>
      </c>
      <c r="E1981" s="1">
        <v>41536</v>
      </c>
      <c r="F1981">
        <v>32.869999999999997</v>
      </c>
      <c r="H1981" t="s">
        <v>28</v>
      </c>
      <c r="I1981" s="1">
        <v>41506</v>
      </c>
      <c r="J1981">
        <v>0</v>
      </c>
      <c r="K1981" t="s">
        <v>834</v>
      </c>
      <c r="L1981">
        <v>818</v>
      </c>
      <c r="M1981" s="1">
        <v>41392</v>
      </c>
      <c r="N1981" t="s">
        <v>838</v>
      </c>
      <c r="O1981" t="s">
        <v>947</v>
      </c>
      <c r="P1981" t="s">
        <v>949</v>
      </c>
      <c r="Q1981" t="str">
        <f>IF(Table4[[#This Row],[DaysLate]]="","NA",IF(Table4[[#This Row],[DaysLate]]&lt;=0,"On Time",IF(Table4[[#This Row],[DaysLate]]&lt;=30,"1-30 Days",IF(Table4[[#This Row],[DaysLate]]&lt;=60,"30-60 Days",IF(Table4[[#This Row],[DaysLate]]&lt;=90,"60-90 Days","90+ Days")))))</f>
        <v>On Time</v>
      </c>
      <c r="R1981">
        <f>IF(Table4[[#This Row],[DaysLate]]="","",IF(Table4[[#This Row],[DaysLate]]&gt;0,1,0))</f>
        <v>0</v>
      </c>
      <c r="S1981">
        <f>IF(Table4[[#This Row],[DisputedFlag]]="","",IF(Table4[[#This Row],[DisputedFlag]]="Yes",1,0))</f>
        <v>0</v>
      </c>
      <c r="T1981">
        <f>IF(Table4[[#This Row],[PaymentStatus]]="Open",1,0)</f>
        <v>0</v>
      </c>
      <c r="U1981">
        <f>IF(Table4[[#This Row],[InvoiceDate]]&lt;&gt;"",YEAR(Table4[[#This Row],[InvoiceDate]]),"")</f>
        <v>2013</v>
      </c>
    </row>
    <row r="1982" spans="1:21" x14ac:dyDescent="0.4">
      <c r="A1982" t="s">
        <v>2142</v>
      </c>
      <c r="B1982" t="s">
        <v>948</v>
      </c>
      <c r="C1982" t="s">
        <v>923</v>
      </c>
      <c r="D1982" s="1">
        <v>41182</v>
      </c>
      <c r="E1982" s="1">
        <v>41212</v>
      </c>
      <c r="F1982">
        <v>39.69</v>
      </c>
      <c r="H1982" t="s">
        <v>28</v>
      </c>
      <c r="I1982" s="1">
        <v>41182</v>
      </c>
      <c r="J1982">
        <v>1</v>
      </c>
      <c r="K1982" t="s">
        <v>834</v>
      </c>
      <c r="L1982">
        <v>770</v>
      </c>
      <c r="M1982" s="1">
        <v>41501</v>
      </c>
      <c r="N1982" t="s">
        <v>835</v>
      </c>
      <c r="O1982" t="s">
        <v>947</v>
      </c>
      <c r="P1982" t="s">
        <v>949</v>
      </c>
      <c r="Q1982" t="str">
        <f>IF(Table4[[#This Row],[DaysLate]]="","NA",IF(Table4[[#This Row],[DaysLate]]&lt;=0,"On Time",IF(Table4[[#This Row],[DaysLate]]&lt;=30,"1-30 Days",IF(Table4[[#This Row],[DaysLate]]&lt;=60,"30-60 Days",IF(Table4[[#This Row],[DaysLate]]&lt;=90,"60-90 Days","90+ Days")))))</f>
        <v>1-30 Days</v>
      </c>
      <c r="R1982">
        <f>IF(Table4[[#This Row],[DaysLate]]="","",IF(Table4[[#This Row],[DaysLate]]&gt;0,1,0))</f>
        <v>1</v>
      </c>
      <c r="S1982">
        <f>IF(Table4[[#This Row],[DisputedFlag]]="","",IF(Table4[[#This Row],[DisputedFlag]]="Yes",1,0))</f>
        <v>0</v>
      </c>
      <c r="T1982">
        <f>IF(Table4[[#This Row],[PaymentStatus]]="Open",1,0)</f>
        <v>0</v>
      </c>
      <c r="U1982">
        <f>IF(Table4[[#This Row],[InvoiceDate]]&lt;&gt;"",YEAR(Table4[[#This Row],[InvoiceDate]]),"")</f>
        <v>2012</v>
      </c>
    </row>
    <row r="1983" spans="1:21" x14ac:dyDescent="0.4">
      <c r="A1983" t="s">
        <v>2143</v>
      </c>
      <c r="B1983" t="s">
        <v>948</v>
      </c>
      <c r="C1983" t="s">
        <v>932</v>
      </c>
      <c r="D1983" s="1">
        <v>41058</v>
      </c>
      <c r="E1983" s="1">
        <v>41088</v>
      </c>
      <c r="F1983">
        <v>77.540000000000006</v>
      </c>
      <c r="H1983" t="s">
        <v>28</v>
      </c>
      <c r="I1983" s="1">
        <v>41058</v>
      </c>
      <c r="J1983">
        <v>0</v>
      </c>
      <c r="K1983" t="s">
        <v>834</v>
      </c>
      <c r="L1983">
        <v>818</v>
      </c>
      <c r="M1983" s="1">
        <v>41373</v>
      </c>
      <c r="N1983" t="s">
        <v>835</v>
      </c>
      <c r="O1983" t="s">
        <v>947</v>
      </c>
      <c r="P1983" t="s">
        <v>949</v>
      </c>
      <c r="Q1983" t="str">
        <f>IF(Table4[[#This Row],[DaysLate]]="","NA",IF(Table4[[#This Row],[DaysLate]]&lt;=0,"On Time",IF(Table4[[#This Row],[DaysLate]]&lt;=30,"1-30 Days",IF(Table4[[#This Row],[DaysLate]]&lt;=60,"30-60 Days",IF(Table4[[#This Row],[DaysLate]]&lt;=90,"60-90 Days","90+ Days")))))</f>
        <v>On Time</v>
      </c>
      <c r="R1983">
        <f>IF(Table4[[#This Row],[DaysLate]]="","",IF(Table4[[#This Row],[DaysLate]]&gt;0,1,0))</f>
        <v>0</v>
      </c>
      <c r="S1983">
        <f>IF(Table4[[#This Row],[DisputedFlag]]="","",IF(Table4[[#This Row],[DisputedFlag]]="Yes",1,0))</f>
        <v>0</v>
      </c>
      <c r="T1983">
        <f>IF(Table4[[#This Row],[PaymentStatus]]="Open",1,0)</f>
        <v>0</v>
      </c>
      <c r="U1983">
        <f>IF(Table4[[#This Row],[InvoiceDate]]&lt;&gt;"",YEAR(Table4[[#This Row],[InvoiceDate]]),"")</f>
        <v>2012</v>
      </c>
    </row>
    <row r="1984" spans="1:21" x14ac:dyDescent="0.4">
      <c r="A1984" t="s">
        <v>2144</v>
      </c>
      <c r="B1984" t="s">
        <v>948</v>
      </c>
      <c r="C1984" t="s">
        <v>928</v>
      </c>
      <c r="D1984" s="1">
        <v>41255</v>
      </c>
      <c r="E1984" s="1">
        <v>41579</v>
      </c>
      <c r="F1984">
        <v>47.08</v>
      </c>
      <c r="H1984" t="s">
        <v>28</v>
      </c>
      <c r="I1984" s="1">
        <v>41255</v>
      </c>
      <c r="J1984">
        <v>0</v>
      </c>
      <c r="K1984" t="s">
        <v>834</v>
      </c>
      <c r="L1984">
        <v>897</v>
      </c>
      <c r="M1984" s="1">
        <v>41436</v>
      </c>
      <c r="N1984" t="s">
        <v>835</v>
      </c>
      <c r="O1984" t="s">
        <v>947</v>
      </c>
      <c r="P1984" t="s">
        <v>949</v>
      </c>
      <c r="Q1984" t="str">
        <f>IF(Table4[[#This Row],[DaysLate]]="","NA",IF(Table4[[#This Row],[DaysLate]]&lt;=0,"On Time",IF(Table4[[#This Row],[DaysLate]]&lt;=30,"1-30 Days",IF(Table4[[#This Row],[DaysLate]]&lt;=60,"30-60 Days",IF(Table4[[#This Row],[DaysLate]]&lt;=90,"60-90 Days","90+ Days")))))</f>
        <v>On Time</v>
      </c>
      <c r="R1984">
        <f>IF(Table4[[#This Row],[DaysLate]]="","",IF(Table4[[#This Row],[DaysLate]]&gt;0,1,0))</f>
        <v>0</v>
      </c>
      <c r="S1984">
        <f>IF(Table4[[#This Row],[DisputedFlag]]="","",IF(Table4[[#This Row],[DisputedFlag]]="Yes",1,0))</f>
        <v>0</v>
      </c>
      <c r="T1984">
        <f>IF(Table4[[#This Row],[PaymentStatus]]="Open",1,0)</f>
        <v>0</v>
      </c>
      <c r="U1984">
        <f>IF(Table4[[#This Row],[InvoiceDate]]&lt;&gt;"",YEAR(Table4[[#This Row],[InvoiceDate]]),"")</f>
        <v>2012</v>
      </c>
    </row>
    <row r="1985" spans="1:21" x14ac:dyDescent="0.4">
      <c r="A1985" t="s">
        <v>2145</v>
      </c>
      <c r="B1985" t="s">
        <v>948</v>
      </c>
      <c r="C1985" t="s">
        <v>866</v>
      </c>
      <c r="D1985" s="1">
        <v>41355</v>
      </c>
      <c r="E1985" s="1">
        <v>41385</v>
      </c>
      <c r="F1985">
        <v>22.93</v>
      </c>
      <c r="H1985" t="s">
        <v>28</v>
      </c>
      <c r="I1985" s="1">
        <v>41355</v>
      </c>
      <c r="J1985">
        <v>0</v>
      </c>
      <c r="K1985" t="s">
        <v>834</v>
      </c>
      <c r="L1985">
        <v>897</v>
      </c>
      <c r="M1985" s="1">
        <v>41239</v>
      </c>
      <c r="N1985" t="s">
        <v>838</v>
      </c>
      <c r="O1985" t="s">
        <v>947</v>
      </c>
      <c r="P1985" t="s">
        <v>949</v>
      </c>
      <c r="Q1985" t="str">
        <f>IF(Table4[[#This Row],[DaysLate]]="","NA",IF(Table4[[#This Row],[DaysLate]]&lt;=0,"On Time",IF(Table4[[#This Row],[DaysLate]]&lt;=30,"1-30 Days",IF(Table4[[#This Row],[DaysLate]]&lt;=60,"30-60 Days",IF(Table4[[#This Row],[DaysLate]]&lt;=90,"60-90 Days","90+ Days")))))</f>
        <v>On Time</v>
      </c>
      <c r="R1985">
        <f>IF(Table4[[#This Row],[DaysLate]]="","",IF(Table4[[#This Row],[DaysLate]]&gt;0,1,0))</f>
        <v>0</v>
      </c>
      <c r="S1985">
        <f>IF(Table4[[#This Row],[DisputedFlag]]="","",IF(Table4[[#This Row],[DisputedFlag]]="Yes",1,0))</f>
        <v>0</v>
      </c>
      <c r="T1985">
        <f>IF(Table4[[#This Row],[PaymentStatus]]="Open",1,0)</f>
        <v>0</v>
      </c>
      <c r="U1985">
        <f>IF(Table4[[#This Row],[InvoiceDate]]&lt;&gt;"",YEAR(Table4[[#This Row],[InvoiceDate]]),"")</f>
        <v>2013</v>
      </c>
    </row>
    <row r="1986" spans="1:21" x14ac:dyDescent="0.4">
      <c r="A1986" t="s">
        <v>2146</v>
      </c>
      <c r="B1986" t="s">
        <v>948</v>
      </c>
      <c r="C1986" t="s">
        <v>888</v>
      </c>
      <c r="D1986" s="1">
        <v>41303</v>
      </c>
      <c r="E1986" s="1">
        <v>41333</v>
      </c>
      <c r="F1986">
        <v>54.42</v>
      </c>
      <c r="H1986" t="s">
        <v>28</v>
      </c>
      <c r="I1986" s="1">
        <v>41303</v>
      </c>
      <c r="J1986">
        <v>1</v>
      </c>
      <c r="K1986" t="s">
        <v>834</v>
      </c>
      <c r="L1986">
        <v>770</v>
      </c>
      <c r="M1986" s="1">
        <v>40986</v>
      </c>
      <c r="N1986" t="s">
        <v>838</v>
      </c>
      <c r="O1986" t="s">
        <v>947</v>
      </c>
      <c r="P1986" t="s">
        <v>949</v>
      </c>
      <c r="Q1986" t="str">
        <f>IF(Table4[[#This Row],[DaysLate]]="","NA",IF(Table4[[#This Row],[DaysLate]]&lt;=0,"On Time",IF(Table4[[#This Row],[DaysLate]]&lt;=30,"1-30 Days",IF(Table4[[#This Row],[DaysLate]]&lt;=60,"30-60 Days",IF(Table4[[#This Row],[DaysLate]]&lt;=90,"60-90 Days","90+ Days")))))</f>
        <v>1-30 Days</v>
      </c>
      <c r="R1986">
        <f>IF(Table4[[#This Row],[DaysLate]]="","",IF(Table4[[#This Row],[DaysLate]]&gt;0,1,0))</f>
        <v>1</v>
      </c>
      <c r="S1986">
        <f>IF(Table4[[#This Row],[DisputedFlag]]="","",IF(Table4[[#This Row],[DisputedFlag]]="Yes",1,0))</f>
        <v>0</v>
      </c>
      <c r="T1986">
        <f>IF(Table4[[#This Row],[PaymentStatus]]="Open",1,0)</f>
        <v>0</v>
      </c>
      <c r="U1986">
        <f>IF(Table4[[#This Row],[InvoiceDate]]&lt;&gt;"",YEAR(Table4[[#This Row],[InvoiceDate]]),"")</f>
        <v>2013</v>
      </c>
    </row>
    <row r="1987" spans="1:21" x14ac:dyDescent="0.4">
      <c r="A1987" t="s">
        <v>2147</v>
      </c>
      <c r="B1987" t="s">
        <v>948</v>
      </c>
      <c r="C1987" t="s">
        <v>862</v>
      </c>
      <c r="D1987" s="1">
        <v>41242</v>
      </c>
      <c r="E1987" s="1">
        <v>41272</v>
      </c>
      <c r="F1987">
        <v>10.94</v>
      </c>
      <c r="H1987" t="s">
        <v>28</v>
      </c>
      <c r="I1987" s="1">
        <v>41242</v>
      </c>
      <c r="J1987">
        <v>0</v>
      </c>
      <c r="K1987" t="s">
        <v>834</v>
      </c>
      <c r="L1987">
        <v>818</v>
      </c>
      <c r="M1987" s="1">
        <v>41296</v>
      </c>
      <c r="N1987" t="s">
        <v>835</v>
      </c>
      <c r="O1987" t="s">
        <v>947</v>
      </c>
      <c r="P1987" t="s">
        <v>949</v>
      </c>
      <c r="Q1987" t="str">
        <f>IF(Table4[[#This Row],[DaysLate]]="","NA",IF(Table4[[#This Row],[DaysLate]]&lt;=0,"On Time",IF(Table4[[#This Row],[DaysLate]]&lt;=30,"1-30 Days",IF(Table4[[#This Row],[DaysLate]]&lt;=60,"30-60 Days",IF(Table4[[#This Row],[DaysLate]]&lt;=90,"60-90 Days","90+ Days")))))</f>
        <v>On Time</v>
      </c>
      <c r="R1987">
        <f>IF(Table4[[#This Row],[DaysLate]]="","",IF(Table4[[#This Row],[DaysLate]]&gt;0,1,0))</f>
        <v>0</v>
      </c>
      <c r="S1987">
        <f>IF(Table4[[#This Row],[DisputedFlag]]="","",IF(Table4[[#This Row],[DisputedFlag]]="Yes",1,0))</f>
        <v>0</v>
      </c>
      <c r="T1987">
        <f>IF(Table4[[#This Row],[PaymentStatus]]="Open",1,0)</f>
        <v>0</v>
      </c>
      <c r="U1987">
        <f>IF(Table4[[#This Row],[InvoiceDate]]&lt;&gt;"",YEAR(Table4[[#This Row],[InvoiceDate]]),"")</f>
        <v>2012</v>
      </c>
    </row>
    <row r="1988" spans="1:21" x14ac:dyDescent="0.4">
      <c r="A1988" t="s">
        <v>2148</v>
      </c>
      <c r="B1988" t="s">
        <v>948</v>
      </c>
      <c r="C1988" t="s">
        <v>875</v>
      </c>
      <c r="D1988" s="1">
        <v>41388</v>
      </c>
      <c r="E1988" s="1">
        <v>41418</v>
      </c>
      <c r="F1988">
        <v>89.07</v>
      </c>
      <c r="H1988" t="s">
        <v>28</v>
      </c>
      <c r="I1988" s="1">
        <v>41388</v>
      </c>
      <c r="J1988">
        <v>4</v>
      </c>
      <c r="K1988" t="s">
        <v>834</v>
      </c>
      <c r="L1988">
        <v>391</v>
      </c>
      <c r="M1988" s="1">
        <v>40947</v>
      </c>
      <c r="N1988" t="s">
        <v>838</v>
      </c>
      <c r="O1988" t="s">
        <v>947</v>
      </c>
      <c r="P1988" t="s">
        <v>949</v>
      </c>
      <c r="Q1988" t="str">
        <f>IF(Table4[[#This Row],[DaysLate]]="","NA",IF(Table4[[#This Row],[DaysLate]]&lt;=0,"On Time",IF(Table4[[#This Row],[DaysLate]]&lt;=30,"1-30 Days",IF(Table4[[#This Row],[DaysLate]]&lt;=60,"30-60 Days",IF(Table4[[#This Row],[DaysLate]]&lt;=90,"60-90 Days","90+ Days")))))</f>
        <v>1-30 Days</v>
      </c>
      <c r="R1988">
        <f>IF(Table4[[#This Row],[DaysLate]]="","",IF(Table4[[#This Row],[DaysLate]]&gt;0,1,0))</f>
        <v>1</v>
      </c>
      <c r="S1988">
        <f>IF(Table4[[#This Row],[DisputedFlag]]="","",IF(Table4[[#This Row],[DisputedFlag]]="Yes",1,0))</f>
        <v>0</v>
      </c>
      <c r="T1988">
        <f>IF(Table4[[#This Row],[PaymentStatus]]="Open",1,0)</f>
        <v>0</v>
      </c>
      <c r="U1988">
        <f>IF(Table4[[#This Row],[InvoiceDate]]&lt;&gt;"",YEAR(Table4[[#This Row],[InvoiceDate]]),"")</f>
        <v>2013</v>
      </c>
    </row>
    <row r="1989" spans="1:21" x14ac:dyDescent="0.4">
      <c r="A1989" t="s">
        <v>2149</v>
      </c>
      <c r="B1989" t="s">
        <v>948</v>
      </c>
      <c r="C1989" t="s">
        <v>836</v>
      </c>
      <c r="D1989" s="1">
        <v>41292</v>
      </c>
      <c r="E1989" s="1">
        <v>41322</v>
      </c>
      <c r="F1989">
        <v>84.87</v>
      </c>
      <c r="H1989" t="s">
        <v>28</v>
      </c>
      <c r="I1989" s="1">
        <v>41292</v>
      </c>
      <c r="J1989">
        <v>0</v>
      </c>
      <c r="K1989" t="s">
        <v>834</v>
      </c>
      <c r="L1989">
        <v>406</v>
      </c>
      <c r="M1989" s="1">
        <v>40971</v>
      </c>
      <c r="N1989" t="s">
        <v>838</v>
      </c>
      <c r="O1989" t="s">
        <v>947</v>
      </c>
      <c r="P1989" t="s">
        <v>949</v>
      </c>
      <c r="Q1989" t="str">
        <f>IF(Table4[[#This Row],[DaysLate]]="","NA",IF(Table4[[#This Row],[DaysLate]]&lt;=0,"On Time",IF(Table4[[#This Row],[DaysLate]]&lt;=30,"1-30 Days",IF(Table4[[#This Row],[DaysLate]]&lt;=60,"30-60 Days",IF(Table4[[#This Row],[DaysLate]]&lt;=90,"60-90 Days","90+ Days")))))</f>
        <v>On Time</v>
      </c>
      <c r="R1989">
        <f>IF(Table4[[#This Row],[DaysLate]]="","",IF(Table4[[#This Row],[DaysLate]]&gt;0,1,0))</f>
        <v>0</v>
      </c>
      <c r="S1989">
        <f>IF(Table4[[#This Row],[DisputedFlag]]="","",IF(Table4[[#This Row],[DisputedFlag]]="Yes",1,0))</f>
        <v>0</v>
      </c>
      <c r="T1989">
        <f>IF(Table4[[#This Row],[PaymentStatus]]="Open",1,0)</f>
        <v>0</v>
      </c>
      <c r="U1989">
        <f>IF(Table4[[#This Row],[InvoiceDate]]&lt;&gt;"",YEAR(Table4[[#This Row],[InvoiceDate]]),"")</f>
        <v>2013</v>
      </c>
    </row>
    <row r="1990" spans="1:21" x14ac:dyDescent="0.4">
      <c r="A1990" t="s">
        <v>2150</v>
      </c>
      <c r="B1990" t="s">
        <v>948</v>
      </c>
      <c r="C1990" t="s">
        <v>926</v>
      </c>
      <c r="D1990" s="1">
        <v>40961</v>
      </c>
      <c r="E1990" s="1">
        <v>40991</v>
      </c>
      <c r="F1990">
        <v>107.11</v>
      </c>
      <c r="H1990" t="s">
        <v>28</v>
      </c>
      <c r="I1990" s="1">
        <v>40961</v>
      </c>
      <c r="J1990">
        <v>8</v>
      </c>
      <c r="K1990" t="s">
        <v>834</v>
      </c>
      <c r="L1990">
        <v>406</v>
      </c>
      <c r="M1990" s="1">
        <v>41605</v>
      </c>
      <c r="N1990" t="s">
        <v>835</v>
      </c>
      <c r="O1990" t="s">
        <v>947</v>
      </c>
      <c r="P1990" t="s">
        <v>949</v>
      </c>
      <c r="Q1990" t="str">
        <f>IF(Table4[[#This Row],[DaysLate]]="","NA",IF(Table4[[#This Row],[DaysLate]]&lt;=0,"On Time",IF(Table4[[#This Row],[DaysLate]]&lt;=30,"1-30 Days",IF(Table4[[#This Row],[DaysLate]]&lt;=60,"30-60 Days",IF(Table4[[#This Row],[DaysLate]]&lt;=90,"60-90 Days","90+ Days")))))</f>
        <v>1-30 Days</v>
      </c>
      <c r="R1990">
        <f>IF(Table4[[#This Row],[DaysLate]]="","",IF(Table4[[#This Row],[DaysLate]]&gt;0,1,0))</f>
        <v>1</v>
      </c>
      <c r="S1990">
        <f>IF(Table4[[#This Row],[DisputedFlag]]="","",IF(Table4[[#This Row],[DisputedFlag]]="Yes",1,0))</f>
        <v>0</v>
      </c>
      <c r="T1990">
        <f>IF(Table4[[#This Row],[PaymentStatus]]="Open",1,0)</f>
        <v>0</v>
      </c>
      <c r="U1990">
        <f>IF(Table4[[#This Row],[InvoiceDate]]&lt;&gt;"",YEAR(Table4[[#This Row],[InvoiceDate]]),"")</f>
        <v>2012</v>
      </c>
    </row>
    <row r="1991" spans="1:21" x14ac:dyDescent="0.4">
      <c r="A1991" t="s">
        <v>2151</v>
      </c>
      <c r="B1991" t="s">
        <v>948</v>
      </c>
      <c r="C1991" t="s">
        <v>936</v>
      </c>
      <c r="D1991" s="1">
        <v>41355</v>
      </c>
      <c r="E1991" s="1">
        <v>41385</v>
      </c>
      <c r="F1991">
        <v>86.92</v>
      </c>
      <c r="H1991" t="s">
        <v>28</v>
      </c>
      <c r="I1991" s="1">
        <v>41355</v>
      </c>
      <c r="J1991">
        <v>0</v>
      </c>
      <c r="K1991" t="s">
        <v>834</v>
      </c>
      <c r="L1991">
        <v>391</v>
      </c>
      <c r="M1991" s="1">
        <v>41486</v>
      </c>
      <c r="N1991" t="s">
        <v>835</v>
      </c>
      <c r="O1991" t="s">
        <v>947</v>
      </c>
      <c r="P1991" t="s">
        <v>949</v>
      </c>
      <c r="Q1991" t="str">
        <f>IF(Table4[[#This Row],[DaysLate]]="","NA",IF(Table4[[#This Row],[DaysLate]]&lt;=0,"On Time",IF(Table4[[#This Row],[DaysLate]]&lt;=30,"1-30 Days",IF(Table4[[#This Row],[DaysLate]]&lt;=60,"30-60 Days",IF(Table4[[#This Row],[DaysLate]]&lt;=90,"60-90 Days","90+ Days")))))</f>
        <v>On Time</v>
      </c>
      <c r="R1991">
        <f>IF(Table4[[#This Row],[DaysLate]]="","",IF(Table4[[#This Row],[DaysLate]]&gt;0,1,0))</f>
        <v>0</v>
      </c>
      <c r="S1991">
        <f>IF(Table4[[#This Row],[DisputedFlag]]="","",IF(Table4[[#This Row],[DisputedFlag]]="Yes",1,0))</f>
        <v>0</v>
      </c>
      <c r="T1991">
        <f>IF(Table4[[#This Row],[PaymentStatus]]="Open",1,0)</f>
        <v>0</v>
      </c>
      <c r="U1991">
        <f>IF(Table4[[#This Row],[InvoiceDate]]&lt;&gt;"",YEAR(Table4[[#This Row],[InvoiceDate]]),"")</f>
        <v>2013</v>
      </c>
    </row>
    <row r="1992" spans="1:21" x14ac:dyDescent="0.4">
      <c r="A1992" t="s">
        <v>2152</v>
      </c>
      <c r="B1992" t="s">
        <v>948</v>
      </c>
      <c r="C1992" t="s">
        <v>896</v>
      </c>
      <c r="D1992" s="1">
        <v>40944</v>
      </c>
      <c r="E1992" s="1">
        <v>40914</v>
      </c>
      <c r="F1992">
        <v>59.17</v>
      </c>
      <c r="H1992" t="s">
        <v>28</v>
      </c>
      <c r="I1992" s="1">
        <v>40944</v>
      </c>
      <c r="J1992">
        <v>0</v>
      </c>
      <c r="K1992" t="s">
        <v>834</v>
      </c>
      <c r="L1992">
        <v>818</v>
      </c>
      <c r="M1992" s="1">
        <v>41392</v>
      </c>
      <c r="N1992" t="s">
        <v>835</v>
      </c>
      <c r="O1992" t="s">
        <v>947</v>
      </c>
      <c r="P1992" t="s">
        <v>949</v>
      </c>
      <c r="Q1992" t="str">
        <f>IF(Table4[[#This Row],[DaysLate]]="","NA",IF(Table4[[#This Row],[DaysLate]]&lt;=0,"On Time",IF(Table4[[#This Row],[DaysLate]]&lt;=30,"1-30 Days",IF(Table4[[#This Row],[DaysLate]]&lt;=60,"30-60 Days",IF(Table4[[#This Row],[DaysLate]]&lt;=90,"60-90 Days","90+ Days")))))</f>
        <v>On Time</v>
      </c>
      <c r="R1992">
        <f>IF(Table4[[#This Row],[DaysLate]]="","",IF(Table4[[#This Row],[DaysLate]]&gt;0,1,0))</f>
        <v>0</v>
      </c>
      <c r="S1992">
        <f>IF(Table4[[#This Row],[DisputedFlag]]="","",IF(Table4[[#This Row],[DisputedFlag]]="Yes",1,0))</f>
        <v>0</v>
      </c>
      <c r="T1992">
        <f>IF(Table4[[#This Row],[PaymentStatus]]="Open",1,0)</f>
        <v>0</v>
      </c>
      <c r="U1992">
        <f>IF(Table4[[#This Row],[InvoiceDate]]&lt;&gt;"",YEAR(Table4[[#This Row],[InvoiceDate]]),"")</f>
        <v>2012</v>
      </c>
    </row>
    <row r="1993" spans="1:21" x14ac:dyDescent="0.4">
      <c r="A1993" t="s">
        <v>2153</v>
      </c>
      <c r="B1993" t="s">
        <v>948</v>
      </c>
      <c r="C1993" t="s">
        <v>884</v>
      </c>
      <c r="D1993" s="1">
        <v>41203</v>
      </c>
      <c r="E1993" s="1">
        <v>41233</v>
      </c>
      <c r="F1993">
        <v>42.87</v>
      </c>
      <c r="H1993" t="s">
        <v>28</v>
      </c>
      <c r="I1993" s="1">
        <v>41203</v>
      </c>
      <c r="J1993">
        <v>0</v>
      </c>
      <c r="K1993" t="s">
        <v>834</v>
      </c>
      <c r="L1993">
        <v>406</v>
      </c>
      <c r="M1993" s="1">
        <v>41145</v>
      </c>
      <c r="N1993" t="s">
        <v>838</v>
      </c>
      <c r="O1993" t="s">
        <v>947</v>
      </c>
      <c r="P1993" t="s">
        <v>949</v>
      </c>
      <c r="Q1993" t="str">
        <f>IF(Table4[[#This Row],[DaysLate]]="","NA",IF(Table4[[#This Row],[DaysLate]]&lt;=0,"On Time",IF(Table4[[#This Row],[DaysLate]]&lt;=30,"1-30 Days",IF(Table4[[#This Row],[DaysLate]]&lt;=60,"30-60 Days",IF(Table4[[#This Row],[DaysLate]]&lt;=90,"60-90 Days","90+ Days")))))</f>
        <v>On Time</v>
      </c>
      <c r="R1993">
        <f>IF(Table4[[#This Row],[DaysLate]]="","",IF(Table4[[#This Row],[DaysLate]]&gt;0,1,0))</f>
        <v>0</v>
      </c>
      <c r="S1993">
        <f>IF(Table4[[#This Row],[DisputedFlag]]="","",IF(Table4[[#This Row],[DisputedFlag]]="Yes",1,0))</f>
        <v>0</v>
      </c>
      <c r="T1993">
        <f>IF(Table4[[#This Row],[PaymentStatus]]="Open",1,0)</f>
        <v>0</v>
      </c>
      <c r="U1993">
        <f>IF(Table4[[#This Row],[InvoiceDate]]&lt;&gt;"",YEAR(Table4[[#This Row],[InvoiceDate]]),"")</f>
        <v>2012</v>
      </c>
    </row>
    <row r="1994" spans="1:21" x14ac:dyDescent="0.4">
      <c r="A1994" t="s">
        <v>2154</v>
      </c>
      <c r="B1994" t="s">
        <v>948</v>
      </c>
      <c r="C1994" t="s">
        <v>912</v>
      </c>
      <c r="D1994" s="1">
        <v>41320</v>
      </c>
      <c r="E1994" s="1">
        <v>41350</v>
      </c>
      <c r="F1994">
        <v>46.24</v>
      </c>
      <c r="H1994" t="s">
        <v>28</v>
      </c>
      <c r="I1994" s="1">
        <v>41320</v>
      </c>
      <c r="J1994">
        <v>0</v>
      </c>
      <c r="K1994" t="s">
        <v>834</v>
      </c>
      <c r="L1994">
        <v>406</v>
      </c>
      <c r="M1994" s="1">
        <v>41605</v>
      </c>
      <c r="N1994" t="s">
        <v>835</v>
      </c>
      <c r="O1994" t="s">
        <v>947</v>
      </c>
      <c r="P1994" t="s">
        <v>949</v>
      </c>
      <c r="Q1994" t="str">
        <f>IF(Table4[[#This Row],[DaysLate]]="","NA",IF(Table4[[#This Row],[DaysLate]]&lt;=0,"On Time",IF(Table4[[#This Row],[DaysLate]]&lt;=30,"1-30 Days",IF(Table4[[#This Row],[DaysLate]]&lt;=60,"30-60 Days",IF(Table4[[#This Row],[DaysLate]]&lt;=90,"60-90 Days","90+ Days")))))</f>
        <v>On Time</v>
      </c>
      <c r="R1994">
        <f>IF(Table4[[#This Row],[DaysLate]]="","",IF(Table4[[#This Row],[DaysLate]]&gt;0,1,0))</f>
        <v>0</v>
      </c>
      <c r="S1994">
        <f>IF(Table4[[#This Row],[DisputedFlag]]="","",IF(Table4[[#This Row],[DisputedFlag]]="Yes",1,0))</f>
        <v>0</v>
      </c>
      <c r="T1994">
        <f>IF(Table4[[#This Row],[PaymentStatus]]="Open",1,0)</f>
        <v>0</v>
      </c>
      <c r="U1994">
        <f>IF(Table4[[#This Row],[InvoiceDate]]&lt;&gt;"",YEAR(Table4[[#This Row],[InvoiceDate]]),"")</f>
        <v>2013</v>
      </c>
    </row>
    <row r="1995" spans="1:21" x14ac:dyDescent="0.4">
      <c r="A1995" t="s">
        <v>2155</v>
      </c>
      <c r="B1995" t="s">
        <v>948</v>
      </c>
      <c r="C1995" t="s">
        <v>836</v>
      </c>
      <c r="D1995" s="1">
        <v>41448</v>
      </c>
      <c r="E1995" s="1">
        <v>41478</v>
      </c>
      <c r="F1995">
        <v>43.74</v>
      </c>
      <c r="H1995" t="s">
        <v>28</v>
      </c>
      <c r="I1995" s="1">
        <v>41448</v>
      </c>
      <c r="J1995">
        <v>0</v>
      </c>
      <c r="K1995" t="s">
        <v>834</v>
      </c>
      <c r="L1995">
        <v>406</v>
      </c>
      <c r="M1995" s="1">
        <v>40971</v>
      </c>
      <c r="N1995" t="s">
        <v>838</v>
      </c>
      <c r="O1995" t="s">
        <v>947</v>
      </c>
      <c r="P1995" t="s">
        <v>949</v>
      </c>
      <c r="Q1995" t="str">
        <f>IF(Table4[[#This Row],[DaysLate]]="","NA",IF(Table4[[#This Row],[DaysLate]]&lt;=0,"On Time",IF(Table4[[#This Row],[DaysLate]]&lt;=30,"1-30 Days",IF(Table4[[#This Row],[DaysLate]]&lt;=60,"30-60 Days",IF(Table4[[#This Row],[DaysLate]]&lt;=90,"60-90 Days","90+ Days")))))</f>
        <v>On Time</v>
      </c>
      <c r="R1995">
        <f>IF(Table4[[#This Row],[DaysLate]]="","",IF(Table4[[#This Row],[DaysLate]]&gt;0,1,0))</f>
        <v>0</v>
      </c>
      <c r="S1995">
        <f>IF(Table4[[#This Row],[DisputedFlag]]="","",IF(Table4[[#This Row],[DisputedFlag]]="Yes",1,0))</f>
        <v>0</v>
      </c>
      <c r="T1995">
        <f>IF(Table4[[#This Row],[PaymentStatus]]="Open",1,0)</f>
        <v>0</v>
      </c>
      <c r="U1995">
        <f>IF(Table4[[#This Row],[InvoiceDate]]&lt;&gt;"",YEAR(Table4[[#This Row],[InvoiceDate]]),"")</f>
        <v>2013</v>
      </c>
    </row>
    <row r="1996" spans="1:21" x14ac:dyDescent="0.4">
      <c r="A1996" t="s">
        <v>2156</v>
      </c>
      <c r="B1996" t="s">
        <v>948</v>
      </c>
      <c r="C1996" t="s">
        <v>856</v>
      </c>
      <c r="D1996" s="1">
        <v>41097</v>
      </c>
      <c r="E1996" s="1">
        <v>41068</v>
      </c>
      <c r="F1996">
        <v>51.31</v>
      </c>
      <c r="H1996" t="s">
        <v>28</v>
      </c>
      <c r="I1996" s="1">
        <v>41097</v>
      </c>
      <c r="J1996">
        <v>13</v>
      </c>
      <c r="K1996" t="s">
        <v>834</v>
      </c>
      <c r="L1996">
        <v>770</v>
      </c>
      <c r="M1996" s="1">
        <v>41062</v>
      </c>
      <c r="N1996" t="s">
        <v>838</v>
      </c>
      <c r="O1996" t="s">
        <v>947</v>
      </c>
      <c r="P1996" t="s">
        <v>949</v>
      </c>
      <c r="Q1996" t="str">
        <f>IF(Table4[[#This Row],[DaysLate]]="","NA",IF(Table4[[#This Row],[DaysLate]]&lt;=0,"On Time",IF(Table4[[#This Row],[DaysLate]]&lt;=30,"1-30 Days",IF(Table4[[#This Row],[DaysLate]]&lt;=60,"30-60 Days",IF(Table4[[#This Row],[DaysLate]]&lt;=90,"60-90 Days","90+ Days")))))</f>
        <v>1-30 Days</v>
      </c>
      <c r="R1996">
        <f>IF(Table4[[#This Row],[DaysLate]]="","",IF(Table4[[#This Row],[DaysLate]]&gt;0,1,0))</f>
        <v>1</v>
      </c>
      <c r="S1996">
        <f>IF(Table4[[#This Row],[DisputedFlag]]="","",IF(Table4[[#This Row],[DisputedFlag]]="Yes",1,0))</f>
        <v>0</v>
      </c>
      <c r="T1996">
        <f>IF(Table4[[#This Row],[PaymentStatus]]="Open",1,0)</f>
        <v>0</v>
      </c>
      <c r="U1996">
        <f>IF(Table4[[#This Row],[InvoiceDate]]&lt;&gt;"",YEAR(Table4[[#This Row],[InvoiceDate]]),"")</f>
        <v>2012</v>
      </c>
    </row>
    <row r="1997" spans="1:21" x14ac:dyDescent="0.4">
      <c r="A1997" t="s">
        <v>2157</v>
      </c>
      <c r="B1997" t="s">
        <v>948</v>
      </c>
      <c r="C1997" t="s">
        <v>855</v>
      </c>
      <c r="D1997" s="1">
        <v>41137</v>
      </c>
      <c r="E1997" s="1">
        <v>41167</v>
      </c>
      <c r="F1997">
        <v>80.87</v>
      </c>
      <c r="H1997" t="s">
        <v>28</v>
      </c>
      <c r="I1997" s="1">
        <v>41137</v>
      </c>
      <c r="J1997">
        <v>0</v>
      </c>
      <c r="K1997" t="s">
        <v>834</v>
      </c>
      <c r="L1997">
        <v>406</v>
      </c>
      <c r="M1997" s="1">
        <v>41029</v>
      </c>
      <c r="N1997" t="s">
        <v>838</v>
      </c>
      <c r="O1997" t="s">
        <v>947</v>
      </c>
      <c r="P1997" t="s">
        <v>949</v>
      </c>
      <c r="Q1997" t="str">
        <f>IF(Table4[[#This Row],[DaysLate]]="","NA",IF(Table4[[#This Row],[DaysLate]]&lt;=0,"On Time",IF(Table4[[#This Row],[DaysLate]]&lt;=30,"1-30 Days",IF(Table4[[#This Row],[DaysLate]]&lt;=60,"30-60 Days",IF(Table4[[#This Row],[DaysLate]]&lt;=90,"60-90 Days","90+ Days")))))</f>
        <v>On Time</v>
      </c>
      <c r="R1997">
        <f>IF(Table4[[#This Row],[DaysLate]]="","",IF(Table4[[#This Row],[DaysLate]]&gt;0,1,0))</f>
        <v>0</v>
      </c>
      <c r="S1997">
        <f>IF(Table4[[#This Row],[DisputedFlag]]="","",IF(Table4[[#This Row],[DisputedFlag]]="Yes",1,0))</f>
        <v>0</v>
      </c>
      <c r="T1997">
        <f>IF(Table4[[#This Row],[PaymentStatus]]="Open",1,0)</f>
        <v>0</v>
      </c>
      <c r="U1997">
        <f>IF(Table4[[#This Row],[InvoiceDate]]&lt;&gt;"",YEAR(Table4[[#This Row],[InvoiceDate]]),"")</f>
        <v>2012</v>
      </c>
    </row>
    <row r="1998" spans="1:21" x14ac:dyDescent="0.4">
      <c r="A1998" t="s">
        <v>2158</v>
      </c>
      <c r="B1998" t="s">
        <v>948</v>
      </c>
      <c r="C1998" t="s">
        <v>907</v>
      </c>
      <c r="D1998" s="1">
        <v>41151</v>
      </c>
      <c r="E1998" s="1">
        <v>41181</v>
      </c>
      <c r="F1998">
        <v>28.95</v>
      </c>
      <c r="H1998" t="s">
        <v>28</v>
      </c>
      <c r="I1998" s="1">
        <v>41151</v>
      </c>
      <c r="J1998">
        <v>15</v>
      </c>
      <c r="K1998" t="s">
        <v>837</v>
      </c>
      <c r="L1998">
        <v>770</v>
      </c>
      <c r="M1998" s="1">
        <v>41367</v>
      </c>
      <c r="N1998" t="s">
        <v>835</v>
      </c>
      <c r="O1998" t="s">
        <v>947</v>
      </c>
      <c r="P1998" t="s">
        <v>949</v>
      </c>
      <c r="Q1998" t="str">
        <f>IF(Table4[[#This Row],[DaysLate]]="","NA",IF(Table4[[#This Row],[DaysLate]]&lt;=0,"On Time",IF(Table4[[#This Row],[DaysLate]]&lt;=30,"1-30 Days",IF(Table4[[#This Row],[DaysLate]]&lt;=60,"30-60 Days",IF(Table4[[#This Row],[DaysLate]]&lt;=90,"60-90 Days","90+ Days")))))</f>
        <v>1-30 Days</v>
      </c>
      <c r="R1998">
        <f>IF(Table4[[#This Row],[DaysLate]]="","",IF(Table4[[#This Row],[DaysLate]]&gt;0,1,0))</f>
        <v>1</v>
      </c>
      <c r="S1998">
        <f>IF(Table4[[#This Row],[DisputedFlag]]="","",IF(Table4[[#This Row],[DisputedFlag]]="Yes",1,0))</f>
        <v>1</v>
      </c>
      <c r="T1998">
        <f>IF(Table4[[#This Row],[PaymentStatus]]="Open",1,0)</f>
        <v>0</v>
      </c>
      <c r="U1998">
        <f>IF(Table4[[#This Row],[InvoiceDate]]&lt;&gt;"",YEAR(Table4[[#This Row],[InvoiceDate]]),"")</f>
        <v>2012</v>
      </c>
    </row>
    <row r="1999" spans="1:21" x14ac:dyDescent="0.4">
      <c r="A1999" t="s">
        <v>2159</v>
      </c>
      <c r="B1999" t="s">
        <v>948</v>
      </c>
      <c r="C1999" t="s">
        <v>934</v>
      </c>
      <c r="D1999" s="1">
        <v>40932</v>
      </c>
      <c r="E1999" s="1">
        <v>40962</v>
      </c>
      <c r="F1999">
        <v>80.709999999999994</v>
      </c>
      <c r="H1999" t="s">
        <v>28</v>
      </c>
      <c r="I1999" s="1">
        <v>40932</v>
      </c>
      <c r="J1999">
        <v>0</v>
      </c>
      <c r="K1999" t="s">
        <v>834</v>
      </c>
      <c r="L1999">
        <v>391</v>
      </c>
      <c r="M1999" s="1">
        <v>41598</v>
      </c>
      <c r="N1999" t="s">
        <v>835</v>
      </c>
      <c r="O1999" t="s">
        <v>947</v>
      </c>
      <c r="P1999" t="s">
        <v>949</v>
      </c>
      <c r="Q1999" t="str">
        <f>IF(Table4[[#This Row],[DaysLate]]="","NA",IF(Table4[[#This Row],[DaysLate]]&lt;=0,"On Time",IF(Table4[[#This Row],[DaysLate]]&lt;=30,"1-30 Days",IF(Table4[[#This Row],[DaysLate]]&lt;=60,"30-60 Days",IF(Table4[[#This Row],[DaysLate]]&lt;=90,"60-90 Days","90+ Days")))))</f>
        <v>On Time</v>
      </c>
      <c r="R1999">
        <f>IF(Table4[[#This Row],[DaysLate]]="","",IF(Table4[[#This Row],[DaysLate]]&gt;0,1,0))</f>
        <v>0</v>
      </c>
      <c r="S1999">
        <f>IF(Table4[[#This Row],[DisputedFlag]]="","",IF(Table4[[#This Row],[DisputedFlag]]="Yes",1,0))</f>
        <v>0</v>
      </c>
      <c r="T1999">
        <f>IF(Table4[[#This Row],[PaymentStatus]]="Open",1,0)</f>
        <v>0</v>
      </c>
      <c r="U1999">
        <f>IF(Table4[[#This Row],[InvoiceDate]]&lt;&gt;"",YEAR(Table4[[#This Row],[InvoiceDate]]),"")</f>
        <v>2012</v>
      </c>
    </row>
    <row r="2000" spans="1:21" x14ac:dyDescent="0.4">
      <c r="A2000" t="s">
        <v>2160</v>
      </c>
      <c r="B2000" t="s">
        <v>948</v>
      </c>
      <c r="C2000" t="s">
        <v>916</v>
      </c>
      <c r="D2000" s="1">
        <v>40977</v>
      </c>
      <c r="E2000" s="1">
        <v>40978</v>
      </c>
      <c r="F2000">
        <v>38.590000000000003</v>
      </c>
      <c r="H2000" t="s">
        <v>28</v>
      </c>
      <c r="I2000" s="1">
        <v>40977</v>
      </c>
      <c r="J2000">
        <v>0</v>
      </c>
      <c r="K2000" t="s">
        <v>834</v>
      </c>
      <c r="L2000">
        <v>770</v>
      </c>
      <c r="M2000" s="1">
        <v>41394</v>
      </c>
      <c r="N2000" t="s">
        <v>835</v>
      </c>
      <c r="O2000" t="s">
        <v>947</v>
      </c>
      <c r="P2000" t="s">
        <v>949</v>
      </c>
      <c r="Q2000" t="str">
        <f>IF(Table4[[#This Row],[DaysLate]]="","NA",IF(Table4[[#This Row],[DaysLate]]&lt;=0,"On Time",IF(Table4[[#This Row],[DaysLate]]&lt;=30,"1-30 Days",IF(Table4[[#This Row],[DaysLate]]&lt;=60,"30-60 Days",IF(Table4[[#This Row],[DaysLate]]&lt;=90,"60-90 Days","90+ Days")))))</f>
        <v>On Time</v>
      </c>
      <c r="R2000">
        <f>IF(Table4[[#This Row],[DaysLate]]="","",IF(Table4[[#This Row],[DaysLate]]&gt;0,1,0))</f>
        <v>0</v>
      </c>
      <c r="S2000">
        <f>IF(Table4[[#This Row],[DisputedFlag]]="","",IF(Table4[[#This Row],[DisputedFlag]]="Yes",1,0))</f>
        <v>0</v>
      </c>
      <c r="T2000">
        <f>IF(Table4[[#This Row],[PaymentStatus]]="Open",1,0)</f>
        <v>0</v>
      </c>
      <c r="U2000">
        <f>IF(Table4[[#This Row],[InvoiceDate]]&lt;&gt;"",YEAR(Table4[[#This Row],[InvoiceDate]]),"")</f>
        <v>2012</v>
      </c>
    </row>
    <row r="2001" spans="1:21" x14ac:dyDescent="0.4">
      <c r="A2001" t="s">
        <v>2161</v>
      </c>
      <c r="B2001" t="s">
        <v>948</v>
      </c>
      <c r="C2001" t="s">
        <v>898</v>
      </c>
      <c r="D2001" s="1">
        <v>41426</v>
      </c>
      <c r="E2001" s="1">
        <v>41396</v>
      </c>
      <c r="F2001">
        <v>58.49</v>
      </c>
      <c r="H2001" t="s">
        <v>28</v>
      </c>
      <c r="I2001" s="1">
        <v>41426</v>
      </c>
      <c r="J2001">
        <v>0</v>
      </c>
      <c r="K2001" t="s">
        <v>834</v>
      </c>
      <c r="L2001">
        <v>391</v>
      </c>
      <c r="M2001" s="1">
        <v>41150</v>
      </c>
      <c r="N2001" t="s">
        <v>838</v>
      </c>
      <c r="O2001" t="s">
        <v>947</v>
      </c>
      <c r="P2001" t="s">
        <v>949</v>
      </c>
      <c r="Q2001" t="str">
        <f>IF(Table4[[#This Row],[DaysLate]]="","NA",IF(Table4[[#This Row],[DaysLate]]&lt;=0,"On Time",IF(Table4[[#This Row],[DaysLate]]&lt;=30,"1-30 Days",IF(Table4[[#This Row],[DaysLate]]&lt;=60,"30-60 Days",IF(Table4[[#This Row],[DaysLate]]&lt;=90,"60-90 Days","90+ Days")))))</f>
        <v>On Time</v>
      </c>
      <c r="R2001">
        <f>IF(Table4[[#This Row],[DaysLate]]="","",IF(Table4[[#This Row],[DaysLate]]&gt;0,1,0))</f>
        <v>0</v>
      </c>
      <c r="S2001">
        <f>IF(Table4[[#This Row],[DisputedFlag]]="","",IF(Table4[[#This Row],[DisputedFlag]]="Yes",1,0))</f>
        <v>0</v>
      </c>
      <c r="T2001">
        <f>IF(Table4[[#This Row],[PaymentStatus]]="Open",1,0)</f>
        <v>0</v>
      </c>
      <c r="U2001">
        <f>IF(Table4[[#This Row],[InvoiceDate]]&lt;&gt;"",YEAR(Table4[[#This Row],[InvoiceDate]]),"")</f>
        <v>2013</v>
      </c>
    </row>
    <row r="2002" spans="1:21" x14ac:dyDescent="0.4">
      <c r="A2002" t="s">
        <v>2162</v>
      </c>
      <c r="B2002" t="s">
        <v>948</v>
      </c>
      <c r="C2002" t="s">
        <v>912</v>
      </c>
      <c r="D2002" s="1">
        <v>41125</v>
      </c>
      <c r="E2002" s="1">
        <v>41126</v>
      </c>
      <c r="F2002">
        <v>76.680000000000007</v>
      </c>
      <c r="H2002" t="s">
        <v>28</v>
      </c>
      <c r="I2002" s="1">
        <v>41125</v>
      </c>
      <c r="J2002">
        <v>0</v>
      </c>
      <c r="K2002" t="s">
        <v>834</v>
      </c>
      <c r="L2002">
        <v>406</v>
      </c>
      <c r="M2002" s="1">
        <v>41605</v>
      </c>
      <c r="N2002" t="s">
        <v>835</v>
      </c>
      <c r="O2002" t="s">
        <v>947</v>
      </c>
      <c r="P2002" t="s">
        <v>949</v>
      </c>
      <c r="Q2002" t="str">
        <f>IF(Table4[[#This Row],[DaysLate]]="","NA",IF(Table4[[#This Row],[DaysLate]]&lt;=0,"On Time",IF(Table4[[#This Row],[DaysLate]]&lt;=30,"1-30 Days",IF(Table4[[#This Row],[DaysLate]]&lt;=60,"30-60 Days",IF(Table4[[#This Row],[DaysLate]]&lt;=90,"60-90 Days","90+ Days")))))</f>
        <v>On Time</v>
      </c>
      <c r="R2002">
        <f>IF(Table4[[#This Row],[DaysLate]]="","",IF(Table4[[#This Row],[DaysLate]]&gt;0,1,0))</f>
        <v>0</v>
      </c>
      <c r="S2002">
        <f>IF(Table4[[#This Row],[DisputedFlag]]="","",IF(Table4[[#This Row],[DisputedFlag]]="Yes",1,0))</f>
        <v>0</v>
      </c>
      <c r="T2002">
        <f>IF(Table4[[#This Row],[PaymentStatus]]="Open",1,0)</f>
        <v>0</v>
      </c>
      <c r="U2002">
        <f>IF(Table4[[#This Row],[InvoiceDate]]&lt;&gt;"",YEAR(Table4[[#This Row],[InvoiceDate]]),"")</f>
        <v>2012</v>
      </c>
    </row>
    <row r="2003" spans="1:21" x14ac:dyDescent="0.4">
      <c r="A2003" t="s">
        <v>2163</v>
      </c>
      <c r="B2003" t="s">
        <v>948</v>
      </c>
      <c r="C2003" t="s">
        <v>900</v>
      </c>
      <c r="D2003" s="1">
        <v>41060</v>
      </c>
      <c r="E2003" s="1">
        <v>41090</v>
      </c>
      <c r="F2003">
        <v>24.59</v>
      </c>
      <c r="H2003" t="s">
        <v>28</v>
      </c>
      <c r="I2003" s="1">
        <v>41060</v>
      </c>
      <c r="J2003">
        <v>0</v>
      </c>
      <c r="K2003" t="s">
        <v>834</v>
      </c>
      <c r="L2003">
        <v>897</v>
      </c>
      <c r="M2003" s="1">
        <v>41579</v>
      </c>
      <c r="N2003" t="s">
        <v>835</v>
      </c>
      <c r="O2003" t="s">
        <v>947</v>
      </c>
      <c r="P2003" t="s">
        <v>949</v>
      </c>
      <c r="Q2003" t="str">
        <f>IF(Table4[[#This Row],[DaysLate]]="","NA",IF(Table4[[#This Row],[DaysLate]]&lt;=0,"On Time",IF(Table4[[#This Row],[DaysLate]]&lt;=30,"1-30 Days",IF(Table4[[#This Row],[DaysLate]]&lt;=60,"30-60 Days",IF(Table4[[#This Row],[DaysLate]]&lt;=90,"60-90 Days","90+ Days")))))</f>
        <v>On Time</v>
      </c>
      <c r="R2003">
        <f>IF(Table4[[#This Row],[DaysLate]]="","",IF(Table4[[#This Row],[DaysLate]]&gt;0,1,0))</f>
        <v>0</v>
      </c>
      <c r="S2003">
        <f>IF(Table4[[#This Row],[DisputedFlag]]="","",IF(Table4[[#This Row],[DisputedFlag]]="Yes",1,0))</f>
        <v>0</v>
      </c>
      <c r="T2003">
        <f>IF(Table4[[#This Row],[PaymentStatus]]="Open",1,0)</f>
        <v>0</v>
      </c>
      <c r="U2003">
        <f>IF(Table4[[#This Row],[InvoiceDate]]&lt;&gt;"",YEAR(Table4[[#This Row],[InvoiceDate]]),"")</f>
        <v>2012</v>
      </c>
    </row>
    <row r="2004" spans="1:21" x14ac:dyDescent="0.4">
      <c r="A2004" t="s">
        <v>2164</v>
      </c>
      <c r="B2004" t="s">
        <v>948</v>
      </c>
      <c r="C2004" t="s">
        <v>912</v>
      </c>
      <c r="D2004" s="1">
        <v>41380</v>
      </c>
      <c r="E2004" s="1">
        <v>41410</v>
      </c>
      <c r="F2004">
        <v>52.57</v>
      </c>
      <c r="H2004" t="s">
        <v>28</v>
      </c>
      <c r="I2004" s="1">
        <v>41380</v>
      </c>
      <c r="J2004">
        <v>3</v>
      </c>
      <c r="K2004" t="s">
        <v>837</v>
      </c>
      <c r="L2004">
        <v>406</v>
      </c>
      <c r="M2004" s="1">
        <v>41605</v>
      </c>
      <c r="N2004" t="s">
        <v>835</v>
      </c>
      <c r="O2004" t="s">
        <v>947</v>
      </c>
      <c r="P2004" t="s">
        <v>949</v>
      </c>
      <c r="Q2004" t="str">
        <f>IF(Table4[[#This Row],[DaysLate]]="","NA",IF(Table4[[#This Row],[DaysLate]]&lt;=0,"On Time",IF(Table4[[#This Row],[DaysLate]]&lt;=30,"1-30 Days",IF(Table4[[#This Row],[DaysLate]]&lt;=60,"30-60 Days",IF(Table4[[#This Row],[DaysLate]]&lt;=90,"60-90 Days","90+ Days")))))</f>
        <v>1-30 Days</v>
      </c>
      <c r="R2004">
        <f>IF(Table4[[#This Row],[DaysLate]]="","",IF(Table4[[#This Row],[DaysLate]]&gt;0,1,0))</f>
        <v>1</v>
      </c>
      <c r="S2004">
        <f>IF(Table4[[#This Row],[DisputedFlag]]="","",IF(Table4[[#This Row],[DisputedFlag]]="Yes",1,0))</f>
        <v>1</v>
      </c>
      <c r="T2004">
        <f>IF(Table4[[#This Row],[PaymentStatus]]="Open",1,0)</f>
        <v>0</v>
      </c>
      <c r="U2004">
        <f>IF(Table4[[#This Row],[InvoiceDate]]&lt;&gt;"",YEAR(Table4[[#This Row],[InvoiceDate]]),"")</f>
        <v>2013</v>
      </c>
    </row>
    <row r="2005" spans="1:21" x14ac:dyDescent="0.4">
      <c r="A2005" t="s">
        <v>2165</v>
      </c>
      <c r="B2005" t="s">
        <v>948</v>
      </c>
      <c r="C2005" t="s">
        <v>878</v>
      </c>
      <c r="D2005" s="1">
        <v>41435</v>
      </c>
      <c r="E2005" s="1">
        <v>41405</v>
      </c>
      <c r="F2005">
        <v>36.26</v>
      </c>
      <c r="H2005" t="s">
        <v>28</v>
      </c>
      <c r="I2005" s="1">
        <v>41435</v>
      </c>
      <c r="J2005">
        <v>0</v>
      </c>
      <c r="K2005" t="s">
        <v>834</v>
      </c>
      <c r="L2005">
        <v>770</v>
      </c>
      <c r="M2005" s="1">
        <v>41274</v>
      </c>
      <c r="N2005" t="s">
        <v>838</v>
      </c>
      <c r="O2005" t="s">
        <v>947</v>
      </c>
      <c r="P2005" t="s">
        <v>949</v>
      </c>
      <c r="Q2005" t="str">
        <f>IF(Table4[[#This Row],[DaysLate]]="","NA",IF(Table4[[#This Row],[DaysLate]]&lt;=0,"On Time",IF(Table4[[#This Row],[DaysLate]]&lt;=30,"1-30 Days",IF(Table4[[#This Row],[DaysLate]]&lt;=60,"30-60 Days",IF(Table4[[#This Row],[DaysLate]]&lt;=90,"60-90 Days","90+ Days")))))</f>
        <v>On Time</v>
      </c>
      <c r="R2005">
        <f>IF(Table4[[#This Row],[DaysLate]]="","",IF(Table4[[#This Row],[DaysLate]]&gt;0,1,0))</f>
        <v>0</v>
      </c>
      <c r="S2005">
        <f>IF(Table4[[#This Row],[DisputedFlag]]="","",IF(Table4[[#This Row],[DisputedFlag]]="Yes",1,0))</f>
        <v>0</v>
      </c>
      <c r="T2005">
        <f>IF(Table4[[#This Row],[PaymentStatus]]="Open",1,0)</f>
        <v>0</v>
      </c>
      <c r="U2005">
        <f>IF(Table4[[#This Row],[InvoiceDate]]&lt;&gt;"",YEAR(Table4[[#This Row],[InvoiceDate]]),"")</f>
        <v>2013</v>
      </c>
    </row>
    <row r="2006" spans="1:21" x14ac:dyDescent="0.4">
      <c r="A2006" t="s">
        <v>2166</v>
      </c>
      <c r="B2006" t="s">
        <v>948</v>
      </c>
      <c r="C2006" t="s">
        <v>851</v>
      </c>
      <c r="D2006" s="1">
        <v>40956</v>
      </c>
      <c r="E2006" s="1">
        <v>40986</v>
      </c>
      <c r="F2006">
        <v>70.569999999999993</v>
      </c>
      <c r="H2006" t="s">
        <v>28</v>
      </c>
      <c r="I2006" s="1">
        <v>40956</v>
      </c>
      <c r="J2006">
        <v>0</v>
      </c>
      <c r="K2006" t="s">
        <v>837</v>
      </c>
      <c r="L2006">
        <v>818</v>
      </c>
      <c r="M2006" s="1">
        <v>41234</v>
      </c>
      <c r="N2006" t="s">
        <v>835</v>
      </c>
      <c r="O2006" t="s">
        <v>947</v>
      </c>
      <c r="P2006" t="s">
        <v>949</v>
      </c>
      <c r="Q2006" t="str">
        <f>IF(Table4[[#This Row],[DaysLate]]="","NA",IF(Table4[[#This Row],[DaysLate]]&lt;=0,"On Time",IF(Table4[[#This Row],[DaysLate]]&lt;=30,"1-30 Days",IF(Table4[[#This Row],[DaysLate]]&lt;=60,"30-60 Days",IF(Table4[[#This Row],[DaysLate]]&lt;=90,"60-90 Days","90+ Days")))))</f>
        <v>On Time</v>
      </c>
      <c r="R2006">
        <f>IF(Table4[[#This Row],[DaysLate]]="","",IF(Table4[[#This Row],[DaysLate]]&gt;0,1,0))</f>
        <v>0</v>
      </c>
      <c r="S2006">
        <f>IF(Table4[[#This Row],[DisputedFlag]]="","",IF(Table4[[#This Row],[DisputedFlag]]="Yes",1,0))</f>
        <v>1</v>
      </c>
      <c r="T2006">
        <f>IF(Table4[[#This Row],[PaymentStatus]]="Open",1,0)</f>
        <v>0</v>
      </c>
      <c r="U2006">
        <f>IF(Table4[[#This Row],[InvoiceDate]]&lt;&gt;"",YEAR(Table4[[#This Row],[InvoiceDate]]),"")</f>
        <v>2012</v>
      </c>
    </row>
    <row r="2007" spans="1:21" x14ac:dyDescent="0.4">
      <c r="A2007" t="s">
        <v>2167</v>
      </c>
      <c r="B2007" t="s">
        <v>948</v>
      </c>
      <c r="C2007" t="s">
        <v>932</v>
      </c>
      <c r="D2007" s="1">
        <v>41565</v>
      </c>
      <c r="E2007" s="1">
        <v>41595</v>
      </c>
      <c r="F2007">
        <v>59.07</v>
      </c>
      <c r="H2007" t="s">
        <v>28</v>
      </c>
      <c r="I2007" s="1">
        <v>41565</v>
      </c>
      <c r="J2007">
        <v>0</v>
      </c>
      <c r="K2007" t="s">
        <v>834</v>
      </c>
      <c r="L2007">
        <v>818</v>
      </c>
      <c r="M2007" s="1">
        <v>41373</v>
      </c>
      <c r="N2007" t="s">
        <v>838</v>
      </c>
      <c r="O2007" t="s">
        <v>947</v>
      </c>
      <c r="P2007" t="s">
        <v>949</v>
      </c>
      <c r="Q2007" t="str">
        <f>IF(Table4[[#This Row],[DaysLate]]="","NA",IF(Table4[[#This Row],[DaysLate]]&lt;=0,"On Time",IF(Table4[[#This Row],[DaysLate]]&lt;=30,"1-30 Days",IF(Table4[[#This Row],[DaysLate]]&lt;=60,"30-60 Days",IF(Table4[[#This Row],[DaysLate]]&lt;=90,"60-90 Days","90+ Days")))))</f>
        <v>On Time</v>
      </c>
      <c r="R2007">
        <f>IF(Table4[[#This Row],[DaysLate]]="","",IF(Table4[[#This Row],[DaysLate]]&gt;0,1,0))</f>
        <v>0</v>
      </c>
      <c r="S2007">
        <f>IF(Table4[[#This Row],[DisputedFlag]]="","",IF(Table4[[#This Row],[DisputedFlag]]="Yes",1,0))</f>
        <v>0</v>
      </c>
      <c r="T2007">
        <f>IF(Table4[[#This Row],[PaymentStatus]]="Open",1,0)</f>
        <v>0</v>
      </c>
      <c r="U2007">
        <f>IF(Table4[[#This Row],[InvoiceDate]]&lt;&gt;"",YEAR(Table4[[#This Row],[InvoiceDate]]),"")</f>
        <v>2013</v>
      </c>
    </row>
    <row r="2008" spans="1:21" x14ac:dyDescent="0.4">
      <c r="A2008" t="s">
        <v>2168</v>
      </c>
      <c r="B2008" t="s">
        <v>948</v>
      </c>
      <c r="C2008" t="s">
        <v>847</v>
      </c>
      <c r="D2008" s="1">
        <v>41138</v>
      </c>
      <c r="E2008" s="1">
        <v>41168</v>
      </c>
      <c r="F2008">
        <v>37.24</v>
      </c>
      <c r="H2008" t="s">
        <v>28</v>
      </c>
      <c r="I2008" s="1">
        <v>41138</v>
      </c>
      <c r="J2008">
        <v>0</v>
      </c>
      <c r="K2008" t="s">
        <v>834</v>
      </c>
      <c r="L2008">
        <v>770</v>
      </c>
      <c r="M2008" s="1">
        <v>41274</v>
      </c>
      <c r="N2008" t="s">
        <v>835</v>
      </c>
      <c r="O2008" t="s">
        <v>947</v>
      </c>
      <c r="P2008" t="s">
        <v>949</v>
      </c>
      <c r="Q2008" t="str">
        <f>IF(Table4[[#This Row],[DaysLate]]="","NA",IF(Table4[[#This Row],[DaysLate]]&lt;=0,"On Time",IF(Table4[[#This Row],[DaysLate]]&lt;=30,"1-30 Days",IF(Table4[[#This Row],[DaysLate]]&lt;=60,"30-60 Days",IF(Table4[[#This Row],[DaysLate]]&lt;=90,"60-90 Days","90+ Days")))))</f>
        <v>On Time</v>
      </c>
      <c r="R2008">
        <f>IF(Table4[[#This Row],[DaysLate]]="","",IF(Table4[[#This Row],[DaysLate]]&gt;0,1,0))</f>
        <v>0</v>
      </c>
      <c r="S2008">
        <f>IF(Table4[[#This Row],[DisputedFlag]]="","",IF(Table4[[#This Row],[DisputedFlag]]="Yes",1,0))</f>
        <v>0</v>
      </c>
      <c r="T2008">
        <f>IF(Table4[[#This Row],[PaymentStatus]]="Open",1,0)</f>
        <v>0</v>
      </c>
      <c r="U2008">
        <f>IF(Table4[[#This Row],[InvoiceDate]]&lt;&gt;"",YEAR(Table4[[#This Row],[InvoiceDate]]),"")</f>
        <v>2012</v>
      </c>
    </row>
    <row r="2009" spans="1:21" x14ac:dyDescent="0.4">
      <c r="A2009" t="s">
        <v>2169</v>
      </c>
      <c r="B2009" t="s">
        <v>948</v>
      </c>
      <c r="C2009" t="s">
        <v>869</v>
      </c>
      <c r="D2009" s="1">
        <v>41476</v>
      </c>
      <c r="E2009" s="1">
        <v>41506</v>
      </c>
      <c r="F2009">
        <v>73.61</v>
      </c>
      <c r="H2009" t="s">
        <v>28</v>
      </c>
      <c r="I2009" s="1">
        <v>41476</v>
      </c>
      <c r="J2009">
        <v>0</v>
      </c>
      <c r="K2009" t="s">
        <v>834</v>
      </c>
      <c r="L2009">
        <v>391</v>
      </c>
      <c r="M2009" s="1">
        <v>41201</v>
      </c>
      <c r="N2009" t="s">
        <v>838</v>
      </c>
      <c r="O2009" t="s">
        <v>947</v>
      </c>
      <c r="P2009" t="s">
        <v>949</v>
      </c>
      <c r="Q2009" t="str">
        <f>IF(Table4[[#This Row],[DaysLate]]="","NA",IF(Table4[[#This Row],[DaysLate]]&lt;=0,"On Time",IF(Table4[[#This Row],[DaysLate]]&lt;=30,"1-30 Days",IF(Table4[[#This Row],[DaysLate]]&lt;=60,"30-60 Days",IF(Table4[[#This Row],[DaysLate]]&lt;=90,"60-90 Days","90+ Days")))))</f>
        <v>On Time</v>
      </c>
      <c r="R2009">
        <f>IF(Table4[[#This Row],[DaysLate]]="","",IF(Table4[[#This Row],[DaysLate]]&gt;0,1,0))</f>
        <v>0</v>
      </c>
      <c r="S2009">
        <f>IF(Table4[[#This Row],[DisputedFlag]]="","",IF(Table4[[#This Row],[DisputedFlag]]="Yes",1,0))</f>
        <v>0</v>
      </c>
      <c r="T2009">
        <f>IF(Table4[[#This Row],[PaymentStatus]]="Open",1,0)</f>
        <v>0</v>
      </c>
      <c r="U2009">
        <f>IF(Table4[[#This Row],[InvoiceDate]]&lt;&gt;"",YEAR(Table4[[#This Row],[InvoiceDate]]),"")</f>
        <v>2013</v>
      </c>
    </row>
    <row r="2010" spans="1:21" x14ac:dyDescent="0.4">
      <c r="A2010" t="s">
        <v>2170</v>
      </c>
      <c r="B2010" t="s">
        <v>948</v>
      </c>
      <c r="C2010" t="s">
        <v>859</v>
      </c>
      <c r="D2010" s="1">
        <v>41269</v>
      </c>
      <c r="E2010" s="1">
        <v>41299</v>
      </c>
      <c r="F2010">
        <v>104.02</v>
      </c>
      <c r="H2010" t="s">
        <v>28</v>
      </c>
      <c r="I2010" s="1">
        <v>41269</v>
      </c>
      <c r="J2010">
        <v>6</v>
      </c>
      <c r="K2010" t="s">
        <v>834</v>
      </c>
      <c r="L2010">
        <v>391</v>
      </c>
      <c r="M2010" s="1">
        <v>40971</v>
      </c>
      <c r="N2010" t="s">
        <v>838</v>
      </c>
      <c r="O2010" t="s">
        <v>947</v>
      </c>
      <c r="P2010" t="s">
        <v>949</v>
      </c>
      <c r="Q2010" t="str">
        <f>IF(Table4[[#This Row],[DaysLate]]="","NA",IF(Table4[[#This Row],[DaysLate]]&lt;=0,"On Time",IF(Table4[[#This Row],[DaysLate]]&lt;=30,"1-30 Days",IF(Table4[[#This Row],[DaysLate]]&lt;=60,"30-60 Days",IF(Table4[[#This Row],[DaysLate]]&lt;=90,"60-90 Days","90+ Days")))))</f>
        <v>1-30 Days</v>
      </c>
      <c r="R2010">
        <f>IF(Table4[[#This Row],[DaysLate]]="","",IF(Table4[[#This Row],[DaysLate]]&gt;0,1,0))</f>
        <v>1</v>
      </c>
      <c r="S2010">
        <f>IF(Table4[[#This Row],[DisputedFlag]]="","",IF(Table4[[#This Row],[DisputedFlag]]="Yes",1,0))</f>
        <v>0</v>
      </c>
      <c r="T2010">
        <f>IF(Table4[[#This Row],[PaymentStatus]]="Open",1,0)</f>
        <v>0</v>
      </c>
      <c r="U2010">
        <f>IF(Table4[[#This Row],[InvoiceDate]]&lt;&gt;"",YEAR(Table4[[#This Row],[InvoiceDate]]),"")</f>
        <v>2012</v>
      </c>
    </row>
    <row r="2011" spans="1:21" x14ac:dyDescent="0.4">
      <c r="A2011" t="s">
        <v>2171</v>
      </c>
      <c r="B2011" t="s">
        <v>948</v>
      </c>
      <c r="C2011" t="s">
        <v>906</v>
      </c>
      <c r="D2011" s="1">
        <v>41048</v>
      </c>
      <c r="E2011" s="1">
        <v>41078</v>
      </c>
      <c r="F2011">
        <v>82.21</v>
      </c>
      <c r="H2011" t="s">
        <v>28</v>
      </c>
      <c r="I2011" s="1">
        <v>41048</v>
      </c>
      <c r="J2011">
        <v>0</v>
      </c>
      <c r="K2011" t="s">
        <v>834</v>
      </c>
      <c r="L2011">
        <v>391</v>
      </c>
      <c r="M2011" s="1">
        <v>41021</v>
      </c>
      <c r="N2011" t="s">
        <v>838</v>
      </c>
      <c r="O2011" t="s">
        <v>947</v>
      </c>
      <c r="P2011" t="s">
        <v>949</v>
      </c>
      <c r="Q2011" t="str">
        <f>IF(Table4[[#This Row],[DaysLate]]="","NA",IF(Table4[[#This Row],[DaysLate]]&lt;=0,"On Time",IF(Table4[[#This Row],[DaysLate]]&lt;=30,"1-30 Days",IF(Table4[[#This Row],[DaysLate]]&lt;=60,"30-60 Days",IF(Table4[[#This Row],[DaysLate]]&lt;=90,"60-90 Days","90+ Days")))))</f>
        <v>On Time</v>
      </c>
      <c r="R2011">
        <f>IF(Table4[[#This Row],[DaysLate]]="","",IF(Table4[[#This Row],[DaysLate]]&gt;0,1,0))</f>
        <v>0</v>
      </c>
      <c r="S2011">
        <f>IF(Table4[[#This Row],[DisputedFlag]]="","",IF(Table4[[#This Row],[DisputedFlag]]="Yes",1,0))</f>
        <v>0</v>
      </c>
      <c r="T2011">
        <f>IF(Table4[[#This Row],[PaymentStatus]]="Open",1,0)</f>
        <v>0</v>
      </c>
      <c r="U2011">
        <f>IF(Table4[[#This Row],[InvoiceDate]]&lt;&gt;"",YEAR(Table4[[#This Row],[InvoiceDate]]),"")</f>
        <v>2012</v>
      </c>
    </row>
    <row r="2012" spans="1:21" x14ac:dyDescent="0.4">
      <c r="A2012" t="s">
        <v>2172</v>
      </c>
      <c r="B2012" t="s">
        <v>948</v>
      </c>
      <c r="C2012" t="s">
        <v>869</v>
      </c>
      <c r="D2012" s="1">
        <v>41249</v>
      </c>
      <c r="E2012" s="1">
        <v>41250</v>
      </c>
      <c r="F2012">
        <v>60.19</v>
      </c>
      <c r="H2012" t="s">
        <v>28</v>
      </c>
      <c r="I2012" s="1">
        <v>41249</v>
      </c>
      <c r="J2012">
        <v>0</v>
      </c>
      <c r="K2012" t="s">
        <v>834</v>
      </c>
      <c r="L2012">
        <v>391</v>
      </c>
      <c r="M2012" s="1">
        <v>41201</v>
      </c>
      <c r="N2012" t="s">
        <v>835</v>
      </c>
      <c r="O2012" t="s">
        <v>947</v>
      </c>
      <c r="P2012" t="s">
        <v>949</v>
      </c>
      <c r="Q2012" t="str">
        <f>IF(Table4[[#This Row],[DaysLate]]="","NA",IF(Table4[[#This Row],[DaysLate]]&lt;=0,"On Time",IF(Table4[[#This Row],[DaysLate]]&lt;=30,"1-30 Days",IF(Table4[[#This Row],[DaysLate]]&lt;=60,"30-60 Days",IF(Table4[[#This Row],[DaysLate]]&lt;=90,"60-90 Days","90+ Days")))))</f>
        <v>On Time</v>
      </c>
      <c r="R2012">
        <f>IF(Table4[[#This Row],[DaysLate]]="","",IF(Table4[[#This Row],[DaysLate]]&gt;0,1,0))</f>
        <v>0</v>
      </c>
      <c r="S2012">
        <f>IF(Table4[[#This Row],[DisputedFlag]]="","",IF(Table4[[#This Row],[DisputedFlag]]="Yes",1,0))</f>
        <v>0</v>
      </c>
      <c r="T2012">
        <f>IF(Table4[[#This Row],[PaymentStatus]]="Open",1,0)</f>
        <v>0</v>
      </c>
      <c r="U2012">
        <f>IF(Table4[[#This Row],[InvoiceDate]]&lt;&gt;"",YEAR(Table4[[#This Row],[InvoiceDate]]),"")</f>
        <v>2012</v>
      </c>
    </row>
    <row r="2013" spans="1:21" x14ac:dyDescent="0.4">
      <c r="A2013" t="s">
        <v>2173</v>
      </c>
      <c r="B2013" t="s">
        <v>948</v>
      </c>
      <c r="C2013" t="s">
        <v>886</v>
      </c>
      <c r="D2013" s="1">
        <v>41190</v>
      </c>
      <c r="E2013" s="1">
        <v>41161</v>
      </c>
      <c r="F2013">
        <v>47.99</v>
      </c>
      <c r="H2013" t="s">
        <v>28</v>
      </c>
      <c r="I2013" s="1">
        <v>41190</v>
      </c>
      <c r="J2013">
        <v>1</v>
      </c>
      <c r="K2013" t="s">
        <v>834</v>
      </c>
      <c r="L2013">
        <v>770</v>
      </c>
      <c r="M2013" s="1">
        <v>41181</v>
      </c>
      <c r="N2013" t="s">
        <v>835</v>
      </c>
      <c r="O2013" t="s">
        <v>947</v>
      </c>
      <c r="P2013" t="s">
        <v>949</v>
      </c>
      <c r="Q2013" t="str">
        <f>IF(Table4[[#This Row],[DaysLate]]="","NA",IF(Table4[[#This Row],[DaysLate]]&lt;=0,"On Time",IF(Table4[[#This Row],[DaysLate]]&lt;=30,"1-30 Days",IF(Table4[[#This Row],[DaysLate]]&lt;=60,"30-60 Days",IF(Table4[[#This Row],[DaysLate]]&lt;=90,"60-90 Days","90+ Days")))))</f>
        <v>1-30 Days</v>
      </c>
      <c r="R2013">
        <f>IF(Table4[[#This Row],[DaysLate]]="","",IF(Table4[[#This Row],[DaysLate]]&gt;0,1,0))</f>
        <v>1</v>
      </c>
      <c r="S2013">
        <f>IF(Table4[[#This Row],[DisputedFlag]]="","",IF(Table4[[#This Row],[DisputedFlag]]="Yes",1,0))</f>
        <v>0</v>
      </c>
      <c r="T2013">
        <f>IF(Table4[[#This Row],[PaymentStatus]]="Open",1,0)</f>
        <v>0</v>
      </c>
      <c r="U2013">
        <f>IF(Table4[[#This Row],[InvoiceDate]]&lt;&gt;"",YEAR(Table4[[#This Row],[InvoiceDate]]),"")</f>
        <v>2012</v>
      </c>
    </row>
    <row r="2014" spans="1:21" x14ac:dyDescent="0.4">
      <c r="A2014" t="s">
        <v>2174</v>
      </c>
      <c r="B2014" t="s">
        <v>948</v>
      </c>
      <c r="C2014" t="s">
        <v>911</v>
      </c>
      <c r="D2014" s="1">
        <v>41411</v>
      </c>
      <c r="E2014" s="1">
        <v>41441</v>
      </c>
      <c r="F2014">
        <v>98.88</v>
      </c>
      <c r="H2014" t="s">
        <v>28</v>
      </c>
      <c r="I2014" s="1">
        <v>41411</v>
      </c>
      <c r="J2014">
        <v>18</v>
      </c>
      <c r="K2014" t="s">
        <v>837</v>
      </c>
      <c r="L2014">
        <v>406</v>
      </c>
      <c r="M2014" s="1">
        <v>41547</v>
      </c>
      <c r="N2014" t="s">
        <v>835</v>
      </c>
      <c r="O2014" t="s">
        <v>947</v>
      </c>
      <c r="P2014" t="s">
        <v>949</v>
      </c>
      <c r="Q2014" t="str">
        <f>IF(Table4[[#This Row],[DaysLate]]="","NA",IF(Table4[[#This Row],[DaysLate]]&lt;=0,"On Time",IF(Table4[[#This Row],[DaysLate]]&lt;=30,"1-30 Days",IF(Table4[[#This Row],[DaysLate]]&lt;=60,"30-60 Days",IF(Table4[[#This Row],[DaysLate]]&lt;=90,"60-90 Days","90+ Days")))))</f>
        <v>1-30 Days</v>
      </c>
      <c r="R2014">
        <f>IF(Table4[[#This Row],[DaysLate]]="","",IF(Table4[[#This Row],[DaysLate]]&gt;0,1,0))</f>
        <v>1</v>
      </c>
      <c r="S2014">
        <f>IF(Table4[[#This Row],[DisputedFlag]]="","",IF(Table4[[#This Row],[DisputedFlag]]="Yes",1,0))</f>
        <v>1</v>
      </c>
      <c r="T2014">
        <f>IF(Table4[[#This Row],[PaymentStatus]]="Open",1,0)</f>
        <v>0</v>
      </c>
      <c r="U2014">
        <f>IF(Table4[[#This Row],[InvoiceDate]]&lt;&gt;"",YEAR(Table4[[#This Row],[InvoiceDate]]),"")</f>
        <v>2013</v>
      </c>
    </row>
    <row r="2015" spans="1:21" x14ac:dyDescent="0.4">
      <c r="A2015" t="s">
        <v>2175</v>
      </c>
      <c r="B2015" t="s">
        <v>948</v>
      </c>
      <c r="C2015" t="s">
        <v>856</v>
      </c>
      <c r="D2015" s="1">
        <v>41373</v>
      </c>
      <c r="E2015" s="1">
        <v>41374</v>
      </c>
      <c r="F2015">
        <v>72.09</v>
      </c>
      <c r="H2015" t="s">
        <v>28</v>
      </c>
      <c r="I2015" s="1">
        <v>41373</v>
      </c>
      <c r="J2015">
        <v>14</v>
      </c>
      <c r="K2015" t="s">
        <v>834</v>
      </c>
      <c r="L2015">
        <v>770</v>
      </c>
      <c r="M2015" s="1">
        <v>41062</v>
      </c>
      <c r="N2015" t="s">
        <v>838</v>
      </c>
      <c r="O2015" t="s">
        <v>947</v>
      </c>
      <c r="P2015" t="s">
        <v>949</v>
      </c>
      <c r="Q2015" t="str">
        <f>IF(Table4[[#This Row],[DaysLate]]="","NA",IF(Table4[[#This Row],[DaysLate]]&lt;=0,"On Time",IF(Table4[[#This Row],[DaysLate]]&lt;=30,"1-30 Days",IF(Table4[[#This Row],[DaysLate]]&lt;=60,"30-60 Days",IF(Table4[[#This Row],[DaysLate]]&lt;=90,"60-90 Days","90+ Days")))))</f>
        <v>1-30 Days</v>
      </c>
      <c r="R2015">
        <f>IF(Table4[[#This Row],[DaysLate]]="","",IF(Table4[[#This Row],[DaysLate]]&gt;0,1,0))</f>
        <v>1</v>
      </c>
      <c r="S2015">
        <f>IF(Table4[[#This Row],[DisputedFlag]]="","",IF(Table4[[#This Row],[DisputedFlag]]="Yes",1,0))</f>
        <v>0</v>
      </c>
      <c r="T2015">
        <f>IF(Table4[[#This Row],[PaymentStatus]]="Open",1,0)</f>
        <v>0</v>
      </c>
      <c r="U2015">
        <f>IF(Table4[[#This Row],[InvoiceDate]]&lt;&gt;"",YEAR(Table4[[#This Row],[InvoiceDate]]),"")</f>
        <v>2013</v>
      </c>
    </row>
    <row r="2016" spans="1:21" x14ac:dyDescent="0.4">
      <c r="A2016" t="s">
        <v>2176</v>
      </c>
      <c r="B2016" t="s">
        <v>948</v>
      </c>
      <c r="C2016" t="s">
        <v>917</v>
      </c>
      <c r="D2016" s="1">
        <v>41179</v>
      </c>
      <c r="E2016" s="1">
        <v>41209</v>
      </c>
      <c r="F2016">
        <v>58.99</v>
      </c>
      <c r="H2016" t="s">
        <v>28</v>
      </c>
      <c r="I2016" s="1">
        <v>41179</v>
      </c>
      <c r="J2016">
        <v>12</v>
      </c>
      <c r="K2016" t="s">
        <v>837</v>
      </c>
      <c r="L2016">
        <v>818</v>
      </c>
      <c r="M2016" s="1">
        <v>41515</v>
      </c>
      <c r="N2016" t="s">
        <v>835</v>
      </c>
      <c r="O2016" t="s">
        <v>947</v>
      </c>
      <c r="P2016" t="s">
        <v>949</v>
      </c>
      <c r="Q2016" t="str">
        <f>IF(Table4[[#This Row],[DaysLate]]="","NA",IF(Table4[[#This Row],[DaysLate]]&lt;=0,"On Time",IF(Table4[[#This Row],[DaysLate]]&lt;=30,"1-30 Days",IF(Table4[[#This Row],[DaysLate]]&lt;=60,"30-60 Days",IF(Table4[[#This Row],[DaysLate]]&lt;=90,"60-90 Days","90+ Days")))))</f>
        <v>1-30 Days</v>
      </c>
      <c r="R2016">
        <f>IF(Table4[[#This Row],[DaysLate]]="","",IF(Table4[[#This Row],[DaysLate]]&gt;0,1,0))</f>
        <v>1</v>
      </c>
      <c r="S2016">
        <f>IF(Table4[[#This Row],[DisputedFlag]]="","",IF(Table4[[#This Row],[DisputedFlag]]="Yes",1,0))</f>
        <v>1</v>
      </c>
      <c r="T2016">
        <f>IF(Table4[[#This Row],[PaymentStatus]]="Open",1,0)</f>
        <v>0</v>
      </c>
      <c r="U2016">
        <f>IF(Table4[[#This Row],[InvoiceDate]]&lt;&gt;"",YEAR(Table4[[#This Row],[InvoiceDate]]),"")</f>
        <v>2012</v>
      </c>
    </row>
    <row r="2017" spans="1:21" x14ac:dyDescent="0.4">
      <c r="A2017" t="s">
        <v>2177</v>
      </c>
      <c r="B2017" t="s">
        <v>948</v>
      </c>
      <c r="C2017" t="s">
        <v>846</v>
      </c>
      <c r="D2017" s="1">
        <v>41167</v>
      </c>
      <c r="E2017" s="1">
        <v>41197</v>
      </c>
      <c r="F2017">
        <v>46.03</v>
      </c>
      <c r="H2017" t="s">
        <v>28</v>
      </c>
      <c r="I2017" s="1">
        <v>41167</v>
      </c>
      <c r="J2017">
        <v>0</v>
      </c>
      <c r="K2017" t="s">
        <v>834</v>
      </c>
      <c r="L2017">
        <v>897</v>
      </c>
      <c r="M2017" s="1">
        <v>41003</v>
      </c>
      <c r="N2017" t="s">
        <v>838</v>
      </c>
      <c r="O2017" t="s">
        <v>947</v>
      </c>
      <c r="P2017" t="s">
        <v>949</v>
      </c>
      <c r="Q2017" t="str">
        <f>IF(Table4[[#This Row],[DaysLate]]="","NA",IF(Table4[[#This Row],[DaysLate]]&lt;=0,"On Time",IF(Table4[[#This Row],[DaysLate]]&lt;=30,"1-30 Days",IF(Table4[[#This Row],[DaysLate]]&lt;=60,"30-60 Days",IF(Table4[[#This Row],[DaysLate]]&lt;=90,"60-90 Days","90+ Days")))))</f>
        <v>On Time</v>
      </c>
      <c r="R2017">
        <f>IF(Table4[[#This Row],[DaysLate]]="","",IF(Table4[[#This Row],[DaysLate]]&gt;0,1,0))</f>
        <v>0</v>
      </c>
      <c r="S2017">
        <f>IF(Table4[[#This Row],[DisputedFlag]]="","",IF(Table4[[#This Row],[DisputedFlag]]="Yes",1,0))</f>
        <v>0</v>
      </c>
      <c r="T2017">
        <f>IF(Table4[[#This Row],[PaymentStatus]]="Open",1,0)</f>
        <v>0</v>
      </c>
      <c r="U2017">
        <f>IF(Table4[[#This Row],[InvoiceDate]]&lt;&gt;"",YEAR(Table4[[#This Row],[InvoiceDate]]),"")</f>
        <v>2012</v>
      </c>
    </row>
    <row r="2018" spans="1:21" x14ac:dyDescent="0.4">
      <c r="A2018" t="s">
        <v>2178</v>
      </c>
      <c r="B2018" t="s">
        <v>948</v>
      </c>
      <c r="C2018" t="s">
        <v>906</v>
      </c>
      <c r="D2018" s="1">
        <v>41046</v>
      </c>
      <c r="E2018" s="1">
        <v>41076</v>
      </c>
      <c r="F2018">
        <v>66.55</v>
      </c>
      <c r="H2018" t="s">
        <v>28</v>
      </c>
      <c r="I2018" s="1">
        <v>41046</v>
      </c>
      <c r="J2018">
        <v>0</v>
      </c>
      <c r="K2018" t="s">
        <v>834</v>
      </c>
      <c r="L2018">
        <v>391</v>
      </c>
      <c r="M2018" s="1">
        <v>41021</v>
      </c>
      <c r="N2018" t="s">
        <v>838</v>
      </c>
      <c r="O2018" t="s">
        <v>947</v>
      </c>
      <c r="P2018" t="s">
        <v>949</v>
      </c>
      <c r="Q2018" t="str">
        <f>IF(Table4[[#This Row],[DaysLate]]="","NA",IF(Table4[[#This Row],[DaysLate]]&lt;=0,"On Time",IF(Table4[[#This Row],[DaysLate]]&lt;=30,"1-30 Days",IF(Table4[[#This Row],[DaysLate]]&lt;=60,"30-60 Days",IF(Table4[[#This Row],[DaysLate]]&lt;=90,"60-90 Days","90+ Days")))))</f>
        <v>On Time</v>
      </c>
      <c r="R2018">
        <f>IF(Table4[[#This Row],[DaysLate]]="","",IF(Table4[[#This Row],[DaysLate]]&gt;0,1,0))</f>
        <v>0</v>
      </c>
      <c r="S2018">
        <f>IF(Table4[[#This Row],[DisputedFlag]]="","",IF(Table4[[#This Row],[DisputedFlag]]="Yes",1,0))</f>
        <v>0</v>
      </c>
      <c r="T2018">
        <f>IF(Table4[[#This Row],[PaymentStatus]]="Open",1,0)</f>
        <v>0</v>
      </c>
      <c r="U2018">
        <f>IF(Table4[[#This Row],[InvoiceDate]]&lt;&gt;"",YEAR(Table4[[#This Row],[InvoiceDate]]),"")</f>
        <v>2012</v>
      </c>
    </row>
    <row r="2019" spans="1:21" x14ac:dyDescent="0.4">
      <c r="A2019" t="s">
        <v>2179</v>
      </c>
      <c r="B2019" t="s">
        <v>948</v>
      </c>
      <c r="C2019" t="s">
        <v>898</v>
      </c>
      <c r="D2019" s="1">
        <v>41593</v>
      </c>
      <c r="E2019" s="1">
        <v>41623</v>
      </c>
      <c r="F2019">
        <v>91.34</v>
      </c>
      <c r="H2019" t="s">
        <v>28</v>
      </c>
      <c r="I2019" s="1">
        <v>41593</v>
      </c>
      <c r="J2019">
        <v>0</v>
      </c>
      <c r="K2019" t="s">
        <v>834</v>
      </c>
      <c r="L2019">
        <v>391</v>
      </c>
      <c r="M2019" s="1">
        <v>41150</v>
      </c>
      <c r="N2019" t="s">
        <v>838</v>
      </c>
      <c r="O2019" t="s">
        <v>947</v>
      </c>
      <c r="P2019" t="s">
        <v>949</v>
      </c>
      <c r="Q2019" t="str">
        <f>IF(Table4[[#This Row],[DaysLate]]="","NA",IF(Table4[[#This Row],[DaysLate]]&lt;=0,"On Time",IF(Table4[[#This Row],[DaysLate]]&lt;=30,"1-30 Days",IF(Table4[[#This Row],[DaysLate]]&lt;=60,"30-60 Days",IF(Table4[[#This Row],[DaysLate]]&lt;=90,"60-90 Days","90+ Days")))))</f>
        <v>On Time</v>
      </c>
      <c r="R2019">
        <f>IF(Table4[[#This Row],[DaysLate]]="","",IF(Table4[[#This Row],[DaysLate]]&gt;0,1,0))</f>
        <v>0</v>
      </c>
      <c r="S2019">
        <f>IF(Table4[[#This Row],[DisputedFlag]]="","",IF(Table4[[#This Row],[DisputedFlag]]="Yes",1,0))</f>
        <v>0</v>
      </c>
      <c r="T2019">
        <f>IF(Table4[[#This Row],[PaymentStatus]]="Open",1,0)</f>
        <v>0</v>
      </c>
      <c r="U2019">
        <f>IF(Table4[[#This Row],[InvoiceDate]]&lt;&gt;"",YEAR(Table4[[#This Row],[InvoiceDate]]),"")</f>
        <v>2013</v>
      </c>
    </row>
    <row r="2020" spans="1:21" x14ac:dyDescent="0.4">
      <c r="A2020" t="s">
        <v>2180</v>
      </c>
      <c r="B2020" t="s">
        <v>948</v>
      </c>
      <c r="C2020" t="s">
        <v>906</v>
      </c>
      <c r="D2020" s="1">
        <v>40994</v>
      </c>
      <c r="E2020" s="1">
        <v>41024</v>
      </c>
      <c r="F2020">
        <v>53.69</v>
      </c>
      <c r="H2020" t="s">
        <v>28</v>
      </c>
      <c r="I2020" s="1">
        <v>40994</v>
      </c>
      <c r="J2020">
        <v>0</v>
      </c>
      <c r="K2020" t="s">
        <v>834</v>
      </c>
      <c r="L2020">
        <v>391</v>
      </c>
      <c r="M2020" s="1">
        <v>41021</v>
      </c>
      <c r="N2020" t="s">
        <v>835</v>
      </c>
      <c r="O2020" t="s">
        <v>947</v>
      </c>
      <c r="P2020" t="s">
        <v>949</v>
      </c>
      <c r="Q2020" t="str">
        <f>IF(Table4[[#This Row],[DaysLate]]="","NA",IF(Table4[[#This Row],[DaysLate]]&lt;=0,"On Time",IF(Table4[[#This Row],[DaysLate]]&lt;=30,"1-30 Days",IF(Table4[[#This Row],[DaysLate]]&lt;=60,"30-60 Days",IF(Table4[[#This Row],[DaysLate]]&lt;=90,"60-90 Days","90+ Days")))))</f>
        <v>On Time</v>
      </c>
      <c r="R2020">
        <f>IF(Table4[[#This Row],[DaysLate]]="","",IF(Table4[[#This Row],[DaysLate]]&gt;0,1,0))</f>
        <v>0</v>
      </c>
      <c r="S2020">
        <f>IF(Table4[[#This Row],[DisputedFlag]]="","",IF(Table4[[#This Row],[DisputedFlag]]="Yes",1,0))</f>
        <v>0</v>
      </c>
      <c r="T2020">
        <f>IF(Table4[[#This Row],[PaymentStatus]]="Open",1,0)</f>
        <v>0</v>
      </c>
      <c r="U2020">
        <f>IF(Table4[[#This Row],[InvoiceDate]]&lt;&gt;"",YEAR(Table4[[#This Row],[InvoiceDate]]),"")</f>
        <v>2012</v>
      </c>
    </row>
    <row r="2021" spans="1:21" x14ac:dyDescent="0.4">
      <c r="A2021" t="s">
        <v>2181</v>
      </c>
      <c r="B2021" t="s">
        <v>948</v>
      </c>
      <c r="C2021" t="s">
        <v>848</v>
      </c>
      <c r="D2021" s="1">
        <v>40992</v>
      </c>
      <c r="E2021" s="1">
        <v>41022</v>
      </c>
      <c r="F2021">
        <v>89.67</v>
      </c>
      <c r="H2021" t="s">
        <v>28</v>
      </c>
      <c r="I2021" s="1">
        <v>40992</v>
      </c>
      <c r="J2021">
        <v>0</v>
      </c>
      <c r="K2021" t="s">
        <v>837</v>
      </c>
      <c r="L2021">
        <v>406</v>
      </c>
      <c r="M2021" s="1">
        <v>41222</v>
      </c>
      <c r="N2021" t="s">
        <v>835</v>
      </c>
      <c r="O2021" t="s">
        <v>947</v>
      </c>
      <c r="P2021" t="s">
        <v>949</v>
      </c>
      <c r="Q2021" t="str">
        <f>IF(Table4[[#This Row],[DaysLate]]="","NA",IF(Table4[[#This Row],[DaysLate]]&lt;=0,"On Time",IF(Table4[[#This Row],[DaysLate]]&lt;=30,"1-30 Days",IF(Table4[[#This Row],[DaysLate]]&lt;=60,"30-60 Days",IF(Table4[[#This Row],[DaysLate]]&lt;=90,"60-90 Days","90+ Days")))))</f>
        <v>On Time</v>
      </c>
      <c r="R2021">
        <f>IF(Table4[[#This Row],[DaysLate]]="","",IF(Table4[[#This Row],[DaysLate]]&gt;0,1,0))</f>
        <v>0</v>
      </c>
      <c r="S2021">
        <f>IF(Table4[[#This Row],[DisputedFlag]]="","",IF(Table4[[#This Row],[DisputedFlag]]="Yes",1,0))</f>
        <v>1</v>
      </c>
      <c r="T2021">
        <f>IF(Table4[[#This Row],[PaymentStatus]]="Open",1,0)</f>
        <v>0</v>
      </c>
      <c r="U2021">
        <f>IF(Table4[[#This Row],[InvoiceDate]]&lt;&gt;"",YEAR(Table4[[#This Row],[InvoiceDate]]),"")</f>
        <v>2012</v>
      </c>
    </row>
    <row r="2022" spans="1:21" x14ac:dyDescent="0.4">
      <c r="A2022" t="s">
        <v>2182</v>
      </c>
      <c r="B2022" t="s">
        <v>948</v>
      </c>
      <c r="C2022" t="s">
        <v>936</v>
      </c>
      <c r="D2022" s="1">
        <v>41072</v>
      </c>
      <c r="E2022" s="1">
        <v>41395</v>
      </c>
      <c r="F2022">
        <v>59</v>
      </c>
      <c r="H2022" t="s">
        <v>28</v>
      </c>
      <c r="I2022" s="1">
        <v>41072</v>
      </c>
      <c r="J2022">
        <v>0</v>
      </c>
      <c r="K2022" t="s">
        <v>834</v>
      </c>
      <c r="L2022">
        <v>391</v>
      </c>
      <c r="M2022" s="1">
        <v>41486</v>
      </c>
      <c r="N2022" t="s">
        <v>835</v>
      </c>
      <c r="O2022" t="s">
        <v>947</v>
      </c>
      <c r="P2022" t="s">
        <v>949</v>
      </c>
      <c r="Q2022" t="str">
        <f>IF(Table4[[#This Row],[DaysLate]]="","NA",IF(Table4[[#This Row],[DaysLate]]&lt;=0,"On Time",IF(Table4[[#This Row],[DaysLate]]&lt;=30,"1-30 Days",IF(Table4[[#This Row],[DaysLate]]&lt;=60,"30-60 Days",IF(Table4[[#This Row],[DaysLate]]&lt;=90,"60-90 Days","90+ Days")))))</f>
        <v>On Time</v>
      </c>
      <c r="R2022">
        <f>IF(Table4[[#This Row],[DaysLate]]="","",IF(Table4[[#This Row],[DaysLate]]&gt;0,1,0))</f>
        <v>0</v>
      </c>
      <c r="S2022">
        <f>IF(Table4[[#This Row],[DisputedFlag]]="","",IF(Table4[[#This Row],[DisputedFlag]]="Yes",1,0))</f>
        <v>0</v>
      </c>
      <c r="T2022">
        <f>IF(Table4[[#This Row],[PaymentStatus]]="Open",1,0)</f>
        <v>0</v>
      </c>
      <c r="U2022">
        <f>IF(Table4[[#This Row],[InvoiceDate]]&lt;&gt;"",YEAR(Table4[[#This Row],[InvoiceDate]]),"")</f>
        <v>2012</v>
      </c>
    </row>
    <row r="2023" spans="1:21" x14ac:dyDescent="0.4">
      <c r="A2023" t="s">
        <v>2183</v>
      </c>
      <c r="B2023" t="s">
        <v>948</v>
      </c>
      <c r="C2023" t="s">
        <v>888</v>
      </c>
      <c r="D2023" s="1">
        <v>41091</v>
      </c>
      <c r="E2023" s="1">
        <v>41062</v>
      </c>
      <c r="F2023">
        <v>78.92</v>
      </c>
      <c r="H2023" t="s">
        <v>28</v>
      </c>
      <c r="I2023" s="1">
        <v>41091</v>
      </c>
      <c r="J2023">
        <v>0</v>
      </c>
      <c r="K2023" t="s">
        <v>834</v>
      </c>
      <c r="L2023">
        <v>770</v>
      </c>
      <c r="M2023" s="1">
        <v>40986</v>
      </c>
      <c r="N2023" t="s">
        <v>835</v>
      </c>
      <c r="O2023" t="s">
        <v>947</v>
      </c>
      <c r="P2023" t="s">
        <v>949</v>
      </c>
      <c r="Q2023" t="str">
        <f>IF(Table4[[#This Row],[DaysLate]]="","NA",IF(Table4[[#This Row],[DaysLate]]&lt;=0,"On Time",IF(Table4[[#This Row],[DaysLate]]&lt;=30,"1-30 Days",IF(Table4[[#This Row],[DaysLate]]&lt;=60,"30-60 Days",IF(Table4[[#This Row],[DaysLate]]&lt;=90,"60-90 Days","90+ Days")))))</f>
        <v>On Time</v>
      </c>
      <c r="R2023">
        <f>IF(Table4[[#This Row],[DaysLate]]="","",IF(Table4[[#This Row],[DaysLate]]&gt;0,1,0))</f>
        <v>0</v>
      </c>
      <c r="S2023">
        <f>IF(Table4[[#This Row],[DisputedFlag]]="","",IF(Table4[[#This Row],[DisputedFlag]]="Yes",1,0))</f>
        <v>0</v>
      </c>
      <c r="T2023">
        <f>IF(Table4[[#This Row],[PaymentStatus]]="Open",1,0)</f>
        <v>0</v>
      </c>
      <c r="U2023">
        <f>IF(Table4[[#This Row],[InvoiceDate]]&lt;&gt;"",YEAR(Table4[[#This Row],[InvoiceDate]]),"")</f>
        <v>2012</v>
      </c>
    </row>
    <row r="2024" spans="1:21" x14ac:dyDescent="0.4">
      <c r="A2024" t="s">
        <v>2184</v>
      </c>
      <c r="B2024" t="s">
        <v>948</v>
      </c>
      <c r="C2024" t="s">
        <v>887</v>
      </c>
      <c r="D2024" s="1">
        <v>41049</v>
      </c>
      <c r="E2024" s="1">
        <v>41079</v>
      </c>
      <c r="F2024">
        <v>62.96</v>
      </c>
      <c r="H2024" t="s">
        <v>28</v>
      </c>
      <c r="I2024" s="1">
        <v>41049</v>
      </c>
      <c r="J2024">
        <v>0</v>
      </c>
      <c r="K2024" t="s">
        <v>834</v>
      </c>
      <c r="L2024">
        <v>406</v>
      </c>
      <c r="M2024" s="1">
        <v>41048</v>
      </c>
      <c r="N2024" t="s">
        <v>838</v>
      </c>
      <c r="O2024" t="s">
        <v>947</v>
      </c>
      <c r="P2024" t="s">
        <v>949</v>
      </c>
      <c r="Q2024" t="str">
        <f>IF(Table4[[#This Row],[DaysLate]]="","NA",IF(Table4[[#This Row],[DaysLate]]&lt;=0,"On Time",IF(Table4[[#This Row],[DaysLate]]&lt;=30,"1-30 Days",IF(Table4[[#This Row],[DaysLate]]&lt;=60,"30-60 Days",IF(Table4[[#This Row],[DaysLate]]&lt;=90,"60-90 Days","90+ Days")))))</f>
        <v>On Time</v>
      </c>
      <c r="R2024">
        <f>IF(Table4[[#This Row],[DaysLate]]="","",IF(Table4[[#This Row],[DaysLate]]&gt;0,1,0))</f>
        <v>0</v>
      </c>
      <c r="S2024">
        <f>IF(Table4[[#This Row],[DisputedFlag]]="","",IF(Table4[[#This Row],[DisputedFlag]]="Yes",1,0))</f>
        <v>0</v>
      </c>
      <c r="T2024">
        <f>IF(Table4[[#This Row],[PaymentStatus]]="Open",1,0)</f>
        <v>0</v>
      </c>
      <c r="U2024">
        <f>IF(Table4[[#This Row],[InvoiceDate]]&lt;&gt;"",YEAR(Table4[[#This Row],[InvoiceDate]]),"")</f>
        <v>2012</v>
      </c>
    </row>
    <row r="2025" spans="1:21" x14ac:dyDescent="0.4">
      <c r="A2025" t="s">
        <v>2185</v>
      </c>
      <c r="B2025" t="s">
        <v>948</v>
      </c>
      <c r="C2025" t="s">
        <v>905</v>
      </c>
      <c r="D2025" s="1">
        <v>41268</v>
      </c>
      <c r="E2025" s="1">
        <v>41298</v>
      </c>
      <c r="F2025">
        <v>54.66</v>
      </c>
      <c r="H2025" t="s">
        <v>28</v>
      </c>
      <c r="I2025" s="1">
        <v>41268</v>
      </c>
      <c r="J2025">
        <v>0</v>
      </c>
      <c r="K2025" t="s">
        <v>834</v>
      </c>
      <c r="L2025">
        <v>770</v>
      </c>
      <c r="M2025" s="1">
        <v>41337</v>
      </c>
      <c r="N2025" t="s">
        <v>835</v>
      </c>
      <c r="O2025" t="s">
        <v>947</v>
      </c>
      <c r="P2025" t="s">
        <v>949</v>
      </c>
      <c r="Q2025" t="str">
        <f>IF(Table4[[#This Row],[DaysLate]]="","NA",IF(Table4[[#This Row],[DaysLate]]&lt;=0,"On Time",IF(Table4[[#This Row],[DaysLate]]&lt;=30,"1-30 Days",IF(Table4[[#This Row],[DaysLate]]&lt;=60,"30-60 Days",IF(Table4[[#This Row],[DaysLate]]&lt;=90,"60-90 Days","90+ Days")))))</f>
        <v>On Time</v>
      </c>
      <c r="R2025">
        <f>IF(Table4[[#This Row],[DaysLate]]="","",IF(Table4[[#This Row],[DaysLate]]&gt;0,1,0))</f>
        <v>0</v>
      </c>
      <c r="S2025">
        <f>IF(Table4[[#This Row],[DisputedFlag]]="","",IF(Table4[[#This Row],[DisputedFlag]]="Yes",1,0))</f>
        <v>0</v>
      </c>
      <c r="T2025">
        <f>IF(Table4[[#This Row],[PaymentStatus]]="Open",1,0)</f>
        <v>0</v>
      </c>
      <c r="U2025">
        <f>IF(Table4[[#This Row],[InvoiceDate]]&lt;&gt;"",YEAR(Table4[[#This Row],[InvoiceDate]]),"")</f>
        <v>2012</v>
      </c>
    </row>
    <row r="2026" spans="1:21" x14ac:dyDescent="0.4">
      <c r="A2026" t="s">
        <v>2186</v>
      </c>
      <c r="B2026" t="s">
        <v>948</v>
      </c>
      <c r="C2026" t="s">
        <v>906</v>
      </c>
      <c r="D2026" s="1">
        <v>40955</v>
      </c>
      <c r="E2026" s="1">
        <v>40985</v>
      </c>
      <c r="F2026">
        <v>58.85</v>
      </c>
      <c r="H2026" t="s">
        <v>28</v>
      </c>
      <c r="I2026" s="1">
        <v>40955</v>
      </c>
      <c r="J2026">
        <v>0</v>
      </c>
      <c r="K2026" t="s">
        <v>834</v>
      </c>
      <c r="L2026">
        <v>391</v>
      </c>
      <c r="M2026" s="1">
        <v>41021</v>
      </c>
      <c r="N2026" t="s">
        <v>835</v>
      </c>
      <c r="O2026" t="s">
        <v>947</v>
      </c>
      <c r="P2026" t="s">
        <v>949</v>
      </c>
      <c r="Q2026" t="str">
        <f>IF(Table4[[#This Row],[DaysLate]]="","NA",IF(Table4[[#This Row],[DaysLate]]&lt;=0,"On Time",IF(Table4[[#This Row],[DaysLate]]&lt;=30,"1-30 Days",IF(Table4[[#This Row],[DaysLate]]&lt;=60,"30-60 Days",IF(Table4[[#This Row],[DaysLate]]&lt;=90,"60-90 Days","90+ Days")))))</f>
        <v>On Time</v>
      </c>
      <c r="R2026">
        <f>IF(Table4[[#This Row],[DaysLate]]="","",IF(Table4[[#This Row],[DaysLate]]&gt;0,1,0))</f>
        <v>0</v>
      </c>
      <c r="S2026">
        <f>IF(Table4[[#This Row],[DisputedFlag]]="","",IF(Table4[[#This Row],[DisputedFlag]]="Yes",1,0))</f>
        <v>0</v>
      </c>
      <c r="T2026">
        <f>IF(Table4[[#This Row],[PaymentStatus]]="Open",1,0)</f>
        <v>0</v>
      </c>
      <c r="U2026">
        <f>IF(Table4[[#This Row],[InvoiceDate]]&lt;&gt;"",YEAR(Table4[[#This Row],[InvoiceDate]]),"")</f>
        <v>2012</v>
      </c>
    </row>
    <row r="2027" spans="1:21" x14ac:dyDescent="0.4">
      <c r="A2027" t="s">
        <v>2187</v>
      </c>
      <c r="B2027" t="s">
        <v>948</v>
      </c>
      <c r="C2027" t="s">
        <v>847</v>
      </c>
      <c r="D2027" s="1">
        <v>41365</v>
      </c>
      <c r="E2027" s="1">
        <v>41335</v>
      </c>
      <c r="F2027">
        <v>88.48</v>
      </c>
      <c r="H2027" t="s">
        <v>28</v>
      </c>
      <c r="I2027" s="1">
        <v>41365</v>
      </c>
      <c r="J2027">
        <v>0</v>
      </c>
      <c r="K2027" t="s">
        <v>837</v>
      </c>
      <c r="L2027">
        <v>770</v>
      </c>
      <c r="M2027" s="1">
        <v>41274</v>
      </c>
      <c r="N2027" t="s">
        <v>838</v>
      </c>
      <c r="O2027" t="s">
        <v>947</v>
      </c>
      <c r="P2027" t="s">
        <v>949</v>
      </c>
      <c r="Q2027" t="str">
        <f>IF(Table4[[#This Row],[DaysLate]]="","NA",IF(Table4[[#This Row],[DaysLate]]&lt;=0,"On Time",IF(Table4[[#This Row],[DaysLate]]&lt;=30,"1-30 Days",IF(Table4[[#This Row],[DaysLate]]&lt;=60,"30-60 Days",IF(Table4[[#This Row],[DaysLate]]&lt;=90,"60-90 Days","90+ Days")))))</f>
        <v>On Time</v>
      </c>
      <c r="R2027">
        <f>IF(Table4[[#This Row],[DaysLate]]="","",IF(Table4[[#This Row],[DaysLate]]&gt;0,1,0))</f>
        <v>0</v>
      </c>
      <c r="S2027">
        <f>IF(Table4[[#This Row],[DisputedFlag]]="","",IF(Table4[[#This Row],[DisputedFlag]]="Yes",1,0))</f>
        <v>1</v>
      </c>
      <c r="T2027">
        <f>IF(Table4[[#This Row],[PaymentStatus]]="Open",1,0)</f>
        <v>0</v>
      </c>
      <c r="U2027">
        <f>IF(Table4[[#This Row],[InvoiceDate]]&lt;&gt;"",YEAR(Table4[[#This Row],[InvoiceDate]]),"")</f>
        <v>2013</v>
      </c>
    </row>
    <row r="2028" spans="1:21" x14ac:dyDescent="0.4">
      <c r="A2028" t="s">
        <v>2188</v>
      </c>
      <c r="B2028" t="s">
        <v>948</v>
      </c>
      <c r="C2028" t="s">
        <v>909</v>
      </c>
      <c r="D2028" s="1">
        <v>41470</v>
      </c>
      <c r="E2028" s="1">
        <v>41500</v>
      </c>
      <c r="F2028">
        <v>47.13</v>
      </c>
      <c r="H2028" t="s">
        <v>28</v>
      </c>
      <c r="I2028" s="1">
        <v>41470</v>
      </c>
      <c r="J2028">
        <v>9</v>
      </c>
      <c r="K2028" t="s">
        <v>837</v>
      </c>
      <c r="L2028">
        <v>897</v>
      </c>
      <c r="M2028" s="1">
        <v>41493</v>
      </c>
      <c r="N2028" t="s">
        <v>838</v>
      </c>
      <c r="O2028" t="s">
        <v>947</v>
      </c>
      <c r="P2028" t="s">
        <v>949</v>
      </c>
      <c r="Q2028" t="str">
        <f>IF(Table4[[#This Row],[DaysLate]]="","NA",IF(Table4[[#This Row],[DaysLate]]&lt;=0,"On Time",IF(Table4[[#This Row],[DaysLate]]&lt;=30,"1-30 Days",IF(Table4[[#This Row],[DaysLate]]&lt;=60,"30-60 Days",IF(Table4[[#This Row],[DaysLate]]&lt;=90,"60-90 Days","90+ Days")))))</f>
        <v>1-30 Days</v>
      </c>
      <c r="R2028">
        <f>IF(Table4[[#This Row],[DaysLate]]="","",IF(Table4[[#This Row],[DaysLate]]&gt;0,1,0))</f>
        <v>1</v>
      </c>
      <c r="S2028">
        <f>IF(Table4[[#This Row],[DisputedFlag]]="","",IF(Table4[[#This Row],[DisputedFlag]]="Yes",1,0))</f>
        <v>1</v>
      </c>
      <c r="T2028">
        <f>IF(Table4[[#This Row],[PaymentStatus]]="Open",1,0)</f>
        <v>0</v>
      </c>
      <c r="U2028">
        <f>IF(Table4[[#This Row],[InvoiceDate]]&lt;&gt;"",YEAR(Table4[[#This Row],[InvoiceDate]]),"")</f>
        <v>2013</v>
      </c>
    </row>
    <row r="2029" spans="1:21" x14ac:dyDescent="0.4">
      <c r="A2029" t="s">
        <v>2189</v>
      </c>
      <c r="B2029" t="s">
        <v>948</v>
      </c>
      <c r="C2029" t="s">
        <v>854</v>
      </c>
      <c r="D2029" s="1">
        <v>41547</v>
      </c>
      <c r="E2029" s="1">
        <v>41577</v>
      </c>
      <c r="F2029">
        <v>53.8</v>
      </c>
      <c r="H2029" t="s">
        <v>28</v>
      </c>
      <c r="I2029" s="1">
        <v>41547</v>
      </c>
      <c r="J2029">
        <v>6</v>
      </c>
      <c r="K2029" t="s">
        <v>834</v>
      </c>
      <c r="L2029">
        <v>818</v>
      </c>
      <c r="M2029" s="1">
        <v>41060</v>
      </c>
      <c r="N2029" t="s">
        <v>838</v>
      </c>
      <c r="O2029" t="s">
        <v>947</v>
      </c>
      <c r="P2029" t="s">
        <v>949</v>
      </c>
      <c r="Q2029" t="str">
        <f>IF(Table4[[#This Row],[DaysLate]]="","NA",IF(Table4[[#This Row],[DaysLate]]&lt;=0,"On Time",IF(Table4[[#This Row],[DaysLate]]&lt;=30,"1-30 Days",IF(Table4[[#This Row],[DaysLate]]&lt;=60,"30-60 Days",IF(Table4[[#This Row],[DaysLate]]&lt;=90,"60-90 Days","90+ Days")))))</f>
        <v>1-30 Days</v>
      </c>
      <c r="R2029">
        <f>IF(Table4[[#This Row],[DaysLate]]="","",IF(Table4[[#This Row],[DaysLate]]&gt;0,1,0))</f>
        <v>1</v>
      </c>
      <c r="S2029">
        <f>IF(Table4[[#This Row],[DisputedFlag]]="","",IF(Table4[[#This Row],[DisputedFlag]]="Yes",1,0))</f>
        <v>0</v>
      </c>
      <c r="T2029">
        <f>IF(Table4[[#This Row],[PaymentStatus]]="Open",1,0)</f>
        <v>0</v>
      </c>
      <c r="U2029">
        <f>IF(Table4[[#This Row],[InvoiceDate]]&lt;&gt;"",YEAR(Table4[[#This Row],[InvoiceDate]]),"")</f>
        <v>2013</v>
      </c>
    </row>
    <row r="2030" spans="1:21" x14ac:dyDescent="0.4">
      <c r="A2030" t="s">
        <v>2190</v>
      </c>
      <c r="B2030" t="s">
        <v>948</v>
      </c>
      <c r="C2030" t="s">
        <v>881</v>
      </c>
      <c r="D2030" s="1">
        <v>41128</v>
      </c>
      <c r="E2030" s="1">
        <v>41098</v>
      </c>
      <c r="F2030">
        <v>65.27</v>
      </c>
      <c r="H2030" t="s">
        <v>28</v>
      </c>
      <c r="I2030" s="1">
        <v>41128</v>
      </c>
      <c r="J2030">
        <v>0</v>
      </c>
      <c r="K2030" t="s">
        <v>834</v>
      </c>
      <c r="L2030">
        <v>391</v>
      </c>
      <c r="M2030" s="1">
        <v>41525</v>
      </c>
      <c r="N2030" t="s">
        <v>835</v>
      </c>
      <c r="O2030" t="s">
        <v>947</v>
      </c>
      <c r="P2030" t="s">
        <v>949</v>
      </c>
      <c r="Q2030" t="str">
        <f>IF(Table4[[#This Row],[DaysLate]]="","NA",IF(Table4[[#This Row],[DaysLate]]&lt;=0,"On Time",IF(Table4[[#This Row],[DaysLate]]&lt;=30,"1-30 Days",IF(Table4[[#This Row],[DaysLate]]&lt;=60,"30-60 Days",IF(Table4[[#This Row],[DaysLate]]&lt;=90,"60-90 Days","90+ Days")))))</f>
        <v>On Time</v>
      </c>
      <c r="R2030">
        <f>IF(Table4[[#This Row],[DaysLate]]="","",IF(Table4[[#This Row],[DaysLate]]&gt;0,1,0))</f>
        <v>0</v>
      </c>
      <c r="S2030">
        <f>IF(Table4[[#This Row],[DisputedFlag]]="","",IF(Table4[[#This Row],[DisputedFlag]]="Yes",1,0))</f>
        <v>0</v>
      </c>
      <c r="T2030">
        <f>IF(Table4[[#This Row],[PaymentStatus]]="Open",1,0)</f>
        <v>0</v>
      </c>
      <c r="U2030">
        <f>IF(Table4[[#This Row],[InvoiceDate]]&lt;&gt;"",YEAR(Table4[[#This Row],[InvoiceDate]]),"")</f>
        <v>2012</v>
      </c>
    </row>
    <row r="2031" spans="1:21" x14ac:dyDescent="0.4">
      <c r="A2031" t="s">
        <v>2191</v>
      </c>
      <c r="B2031" t="s">
        <v>948</v>
      </c>
      <c r="C2031" t="s">
        <v>841</v>
      </c>
      <c r="D2031" s="1">
        <v>41049</v>
      </c>
      <c r="E2031" s="1">
        <v>41079</v>
      </c>
      <c r="F2031">
        <v>54.82</v>
      </c>
      <c r="H2031" t="s">
        <v>28</v>
      </c>
      <c r="I2031" s="1">
        <v>41049</v>
      </c>
      <c r="J2031">
        <v>0</v>
      </c>
      <c r="K2031" t="s">
        <v>834</v>
      </c>
      <c r="L2031">
        <v>818</v>
      </c>
      <c r="M2031" s="1">
        <v>41239</v>
      </c>
      <c r="N2031" t="s">
        <v>835</v>
      </c>
      <c r="O2031" t="s">
        <v>947</v>
      </c>
      <c r="P2031" t="s">
        <v>949</v>
      </c>
      <c r="Q2031" t="str">
        <f>IF(Table4[[#This Row],[DaysLate]]="","NA",IF(Table4[[#This Row],[DaysLate]]&lt;=0,"On Time",IF(Table4[[#This Row],[DaysLate]]&lt;=30,"1-30 Days",IF(Table4[[#This Row],[DaysLate]]&lt;=60,"30-60 Days",IF(Table4[[#This Row],[DaysLate]]&lt;=90,"60-90 Days","90+ Days")))))</f>
        <v>On Time</v>
      </c>
      <c r="R2031">
        <f>IF(Table4[[#This Row],[DaysLate]]="","",IF(Table4[[#This Row],[DaysLate]]&gt;0,1,0))</f>
        <v>0</v>
      </c>
      <c r="S2031">
        <f>IF(Table4[[#This Row],[DisputedFlag]]="","",IF(Table4[[#This Row],[DisputedFlag]]="Yes",1,0))</f>
        <v>0</v>
      </c>
      <c r="T2031">
        <f>IF(Table4[[#This Row],[PaymentStatus]]="Open",1,0)</f>
        <v>0</v>
      </c>
      <c r="U2031">
        <f>IF(Table4[[#This Row],[InvoiceDate]]&lt;&gt;"",YEAR(Table4[[#This Row],[InvoiceDate]]),"")</f>
        <v>2012</v>
      </c>
    </row>
    <row r="2032" spans="1:21" x14ac:dyDescent="0.4">
      <c r="A2032" t="s">
        <v>2192</v>
      </c>
      <c r="B2032" t="s">
        <v>948</v>
      </c>
      <c r="C2032" t="s">
        <v>864</v>
      </c>
      <c r="D2032" s="1">
        <v>41426</v>
      </c>
      <c r="E2032" s="1">
        <v>41396</v>
      </c>
      <c r="F2032">
        <v>85.64</v>
      </c>
      <c r="H2032" t="s">
        <v>28</v>
      </c>
      <c r="I2032" s="1">
        <v>41426</v>
      </c>
      <c r="J2032">
        <v>0</v>
      </c>
      <c r="K2032" t="s">
        <v>834</v>
      </c>
      <c r="L2032">
        <v>391</v>
      </c>
      <c r="M2032" s="1">
        <v>41548</v>
      </c>
      <c r="N2032" t="s">
        <v>835</v>
      </c>
      <c r="O2032" t="s">
        <v>947</v>
      </c>
      <c r="P2032" t="s">
        <v>949</v>
      </c>
      <c r="Q2032" t="str">
        <f>IF(Table4[[#This Row],[DaysLate]]="","NA",IF(Table4[[#This Row],[DaysLate]]&lt;=0,"On Time",IF(Table4[[#This Row],[DaysLate]]&lt;=30,"1-30 Days",IF(Table4[[#This Row],[DaysLate]]&lt;=60,"30-60 Days",IF(Table4[[#This Row],[DaysLate]]&lt;=90,"60-90 Days","90+ Days")))))</f>
        <v>On Time</v>
      </c>
      <c r="R2032">
        <f>IF(Table4[[#This Row],[DaysLate]]="","",IF(Table4[[#This Row],[DaysLate]]&gt;0,1,0))</f>
        <v>0</v>
      </c>
      <c r="S2032">
        <f>IF(Table4[[#This Row],[DisputedFlag]]="","",IF(Table4[[#This Row],[DisputedFlag]]="Yes",1,0))</f>
        <v>0</v>
      </c>
      <c r="T2032">
        <f>IF(Table4[[#This Row],[PaymentStatus]]="Open",1,0)</f>
        <v>0</v>
      </c>
      <c r="U2032">
        <f>IF(Table4[[#This Row],[InvoiceDate]]&lt;&gt;"",YEAR(Table4[[#This Row],[InvoiceDate]]),"")</f>
        <v>2013</v>
      </c>
    </row>
    <row r="2033" spans="1:21" x14ac:dyDescent="0.4">
      <c r="A2033" t="s">
        <v>2193</v>
      </c>
      <c r="B2033" t="s">
        <v>948</v>
      </c>
      <c r="C2033" t="s">
        <v>909</v>
      </c>
      <c r="D2033" s="1">
        <v>41591</v>
      </c>
      <c r="E2033" s="1">
        <v>41621</v>
      </c>
      <c r="F2033">
        <v>32.020000000000003</v>
      </c>
      <c r="H2033" t="s">
        <v>28</v>
      </c>
      <c r="I2033" s="1">
        <v>41591</v>
      </c>
      <c r="J2033">
        <v>0</v>
      </c>
      <c r="K2033" t="s">
        <v>834</v>
      </c>
      <c r="L2033">
        <v>897</v>
      </c>
      <c r="M2033" s="1">
        <v>41493</v>
      </c>
      <c r="N2033" t="s">
        <v>838</v>
      </c>
      <c r="O2033" t="s">
        <v>947</v>
      </c>
      <c r="P2033" t="s">
        <v>949</v>
      </c>
      <c r="Q2033" t="str">
        <f>IF(Table4[[#This Row],[DaysLate]]="","NA",IF(Table4[[#This Row],[DaysLate]]&lt;=0,"On Time",IF(Table4[[#This Row],[DaysLate]]&lt;=30,"1-30 Days",IF(Table4[[#This Row],[DaysLate]]&lt;=60,"30-60 Days",IF(Table4[[#This Row],[DaysLate]]&lt;=90,"60-90 Days","90+ Days")))))</f>
        <v>On Time</v>
      </c>
      <c r="R2033">
        <f>IF(Table4[[#This Row],[DaysLate]]="","",IF(Table4[[#This Row],[DaysLate]]&gt;0,1,0))</f>
        <v>0</v>
      </c>
      <c r="S2033">
        <f>IF(Table4[[#This Row],[DisputedFlag]]="","",IF(Table4[[#This Row],[DisputedFlag]]="Yes",1,0))</f>
        <v>0</v>
      </c>
      <c r="T2033">
        <f>IF(Table4[[#This Row],[PaymentStatus]]="Open",1,0)</f>
        <v>0</v>
      </c>
      <c r="U2033">
        <f>IF(Table4[[#This Row],[InvoiceDate]]&lt;&gt;"",YEAR(Table4[[#This Row],[InvoiceDate]]),"")</f>
        <v>2013</v>
      </c>
    </row>
    <row r="2034" spans="1:21" x14ac:dyDescent="0.4">
      <c r="A2034" t="s">
        <v>2194</v>
      </c>
      <c r="B2034" t="s">
        <v>948</v>
      </c>
      <c r="C2034" t="s">
        <v>933</v>
      </c>
      <c r="D2034" s="1">
        <v>41066</v>
      </c>
      <c r="E2034" s="1">
        <v>41067</v>
      </c>
      <c r="F2034">
        <v>67.819999999999993</v>
      </c>
      <c r="H2034" t="s">
        <v>28</v>
      </c>
      <c r="I2034" s="1">
        <v>41066</v>
      </c>
      <c r="J2034">
        <v>0</v>
      </c>
      <c r="K2034" t="s">
        <v>834</v>
      </c>
      <c r="L2034">
        <v>897</v>
      </c>
      <c r="M2034" s="1">
        <v>41555</v>
      </c>
      <c r="N2034" t="s">
        <v>835</v>
      </c>
      <c r="O2034" t="s">
        <v>947</v>
      </c>
      <c r="P2034" t="s">
        <v>949</v>
      </c>
      <c r="Q2034" t="str">
        <f>IF(Table4[[#This Row],[DaysLate]]="","NA",IF(Table4[[#This Row],[DaysLate]]&lt;=0,"On Time",IF(Table4[[#This Row],[DaysLate]]&lt;=30,"1-30 Days",IF(Table4[[#This Row],[DaysLate]]&lt;=60,"30-60 Days",IF(Table4[[#This Row],[DaysLate]]&lt;=90,"60-90 Days","90+ Days")))))</f>
        <v>On Time</v>
      </c>
      <c r="R2034">
        <f>IF(Table4[[#This Row],[DaysLate]]="","",IF(Table4[[#This Row],[DaysLate]]&gt;0,1,0))</f>
        <v>0</v>
      </c>
      <c r="S2034">
        <f>IF(Table4[[#This Row],[DisputedFlag]]="","",IF(Table4[[#This Row],[DisputedFlag]]="Yes",1,0))</f>
        <v>0</v>
      </c>
      <c r="T2034">
        <f>IF(Table4[[#This Row],[PaymentStatus]]="Open",1,0)</f>
        <v>0</v>
      </c>
      <c r="U2034">
        <f>IF(Table4[[#This Row],[InvoiceDate]]&lt;&gt;"",YEAR(Table4[[#This Row],[InvoiceDate]]),"")</f>
        <v>2012</v>
      </c>
    </row>
    <row r="2035" spans="1:21" x14ac:dyDescent="0.4">
      <c r="A2035" t="s">
        <v>2195</v>
      </c>
      <c r="B2035" t="s">
        <v>948</v>
      </c>
      <c r="C2035" t="s">
        <v>935</v>
      </c>
      <c r="D2035" s="1">
        <v>41420</v>
      </c>
      <c r="E2035" s="1">
        <v>41450</v>
      </c>
      <c r="F2035">
        <v>56.56</v>
      </c>
      <c r="H2035" t="s">
        <v>28</v>
      </c>
      <c r="I2035" s="1">
        <v>41420</v>
      </c>
      <c r="J2035">
        <v>0</v>
      </c>
      <c r="K2035" t="s">
        <v>837</v>
      </c>
      <c r="L2035">
        <v>406</v>
      </c>
      <c r="M2035" s="1">
        <v>41194</v>
      </c>
      <c r="N2035" t="s">
        <v>838</v>
      </c>
      <c r="O2035" t="s">
        <v>947</v>
      </c>
      <c r="P2035" t="s">
        <v>949</v>
      </c>
      <c r="Q2035" t="str">
        <f>IF(Table4[[#This Row],[DaysLate]]="","NA",IF(Table4[[#This Row],[DaysLate]]&lt;=0,"On Time",IF(Table4[[#This Row],[DaysLate]]&lt;=30,"1-30 Days",IF(Table4[[#This Row],[DaysLate]]&lt;=60,"30-60 Days",IF(Table4[[#This Row],[DaysLate]]&lt;=90,"60-90 Days","90+ Days")))))</f>
        <v>On Time</v>
      </c>
      <c r="R2035">
        <f>IF(Table4[[#This Row],[DaysLate]]="","",IF(Table4[[#This Row],[DaysLate]]&gt;0,1,0))</f>
        <v>0</v>
      </c>
      <c r="S2035">
        <f>IF(Table4[[#This Row],[DisputedFlag]]="","",IF(Table4[[#This Row],[DisputedFlag]]="Yes",1,0))</f>
        <v>1</v>
      </c>
      <c r="T2035">
        <f>IF(Table4[[#This Row],[PaymentStatus]]="Open",1,0)</f>
        <v>0</v>
      </c>
      <c r="U2035">
        <f>IF(Table4[[#This Row],[InvoiceDate]]&lt;&gt;"",YEAR(Table4[[#This Row],[InvoiceDate]]),"")</f>
        <v>2013</v>
      </c>
    </row>
    <row r="2036" spans="1:21" x14ac:dyDescent="0.4">
      <c r="A2036" t="s">
        <v>2196</v>
      </c>
      <c r="B2036" t="s">
        <v>948</v>
      </c>
      <c r="C2036" t="s">
        <v>873</v>
      </c>
      <c r="D2036" s="1">
        <v>41081</v>
      </c>
      <c r="E2036" s="1">
        <v>41111</v>
      </c>
      <c r="F2036">
        <v>53.66</v>
      </c>
      <c r="H2036" t="s">
        <v>28</v>
      </c>
      <c r="I2036" s="1">
        <v>41081</v>
      </c>
      <c r="J2036">
        <v>17</v>
      </c>
      <c r="K2036" t="s">
        <v>834</v>
      </c>
      <c r="L2036">
        <v>770</v>
      </c>
      <c r="M2036" s="1">
        <v>41159</v>
      </c>
      <c r="N2036" t="s">
        <v>835</v>
      </c>
      <c r="O2036" t="s">
        <v>947</v>
      </c>
      <c r="P2036" t="s">
        <v>949</v>
      </c>
      <c r="Q2036" t="str">
        <f>IF(Table4[[#This Row],[DaysLate]]="","NA",IF(Table4[[#This Row],[DaysLate]]&lt;=0,"On Time",IF(Table4[[#This Row],[DaysLate]]&lt;=30,"1-30 Days",IF(Table4[[#This Row],[DaysLate]]&lt;=60,"30-60 Days",IF(Table4[[#This Row],[DaysLate]]&lt;=90,"60-90 Days","90+ Days")))))</f>
        <v>1-30 Days</v>
      </c>
      <c r="R2036">
        <f>IF(Table4[[#This Row],[DaysLate]]="","",IF(Table4[[#This Row],[DaysLate]]&gt;0,1,0))</f>
        <v>1</v>
      </c>
      <c r="S2036">
        <f>IF(Table4[[#This Row],[DisputedFlag]]="","",IF(Table4[[#This Row],[DisputedFlag]]="Yes",1,0))</f>
        <v>0</v>
      </c>
      <c r="T2036">
        <f>IF(Table4[[#This Row],[PaymentStatus]]="Open",1,0)</f>
        <v>0</v>
      </c>
      <c r="U2036">
        <f>IF(Table4[[#This Row],[InvoiceDate]]&lt;&gt;"",YEAR(Table4[[#This Row],[InvoiceDate]]),"")</f>
        <v>2012</v>
      </c>
    </row>
    <row r="2037" spans="1:21" x14ac:dyDescent="0.4">
      <c r="A2037" t="s">
        <v>2197</v>
      </c>
      <c r="B2037" t="s">
        <v>948</v>
      </c>
      <c r="C2037" t="s">
        <v>859</v>
      </c>
      <c r="D2037" s="1">
        <v>41248</v>
      </c>
      <c r="E2037" s="1">
        <v>41219</v>
      </c>
      <c r="F2037">
        <v>93.36</v>
      </c>
      <c r="H2037" t="s">
        <v>28</v>
      </c>
      <c r="I2037" s="1">
        <v>41248</v>
      </c>
      <c r="J2037">
        <v>0</v>
      </c>
      <c r="K2037" t="s">
        <v>834</v>
      </c>
      <c r="L2037">
        <v>391</v>
      </c>
      <c r="M2037" s="1">
        <v>40971</v>
      </c>
      <c r="N2037" t="s">
        <v>838</v>
      </c>
      <c r="O2037" t="s">
        <v>947</v>
      </c>
      <c r="P2037" t="s">
        <v>949</v>
      </c>
      <c r="Q2037" t="str">
        <f>IF(Table4[[#This Row],[DaysLate]]="","NA",IF(Table4[[#This Row],[DaysLate]]&lt;=0,"On Time",IF(Table4[[#This Row],[DaysLate]]&lt;=30,"1-30 Days",IF(Table4[[#This Row],[DaysLate]]&lt;=60,"30-60 Days",IF(Table4[[#This Row],[DaysLate]]&lt;=90,"60-90 Days","90+ Days")))))</f>
        <v>On Time</v>
      </c>
      <c r="R2037">
        <f>IF(Table4[[#This Row],[DaysLate]]="","",IF(Table4[[#This Row],[DaysLate]]&gt;0,1,0))</f>
        <v>0</v>
      </c>
      <c r="S2037">
        <f>IF(Table4[[#This Row],[DisputedFlag]]="","",IF(Table4[[#This Row],[DisputedFlag]]="Yes",1,0))</f>
        <v>0</v>
      </c>
      <c r="T2037">
        <f>IF(Table4[[#This Row],[PaymentStatus]]="Open",1,0)</f>
        <v>0</v>
      </c>
      <c r="U2037">
        <f>IF(Table4[[#This Row],[InvoiceDate]]&lt;&gt;"",YEAR(Table4[[#This Row],[InvoiceDate]]),"")</f>
        <v>2012</v>
      </c>
    </row>
    <row r="2038" spans="1:21" x14ac:dyDescent="0.4">
      <c r="A2038" t="s">
        <v>2198</v>
      </c>
      <c r="B2038" t="s">
        <v>948</v>
      </c>
      <c r="C2038" t="s">
        <v>899</v>
      </c>
      <c r="D2038" s="1">
        <v>41076</v>
      </c>
      <c r="E2038" s="1">
        <v>41106</v>
      </c>
      <c r="F2038">
        <v>51.81</v>
      </c>
      <c r="H2038" t="s">
        <v>28</v>
      </c>
      <c r="I2038" s="1">
        <v>41076</v>
      </c>
      <c r="J2038">
        <v>0</v>
      </c>
      <c r="K2038" t="s">
        <v>834</v>
      </c>
      <c r="L2038">
        <v>897</v>
      </c>
      <c r="M2038" s="1">
        <v>41339</v>
      </c>
      <c r="N2038" t="s">
        <v>835</v>
      </c>
      <c r="O2038" t="s">
        <v>947</v>
      </c>
      <c r="P2038" t="s">
        <v>949</v>
      </c>
      <c r="Q2038" t="str">
        <f>IF(Table4[[#This Row],[DaysLate]]="","NA",IF(Table4[[#This Row],[DaysLate]]&lt;=0,"On Time",IF(Table4[[#This Row],[DaysLate]]&lt;=30,"1-30 Days",IF(Table4[[#This Row],[DaysLate]]&lt;=60,"30-60 Days",IF(Table4[[#This Row],[DaysLate]]&lt;=90,"60-90 Days","90+ Days")))))</f>
        <v>On Time</v>
      </c>
      <c r="R2038">
        <f>IF(Table4[[#This Row],[DaysLate]]="","",IF(Table4[[#This Row],[DaysLate]]&gt;0,1,0))</f>
        <v>0</v>
      </c>
      <c r="S2038">
        <f>IF(Table4[[#This Row],[DisputedFlag]]="","",IF(Table4[[#This Row],[DisputedFlag]]="Yes",1,0))</f>
        <v>0</v>
      </c>
      <c r="T2038">
        <f>IF(Table4[[#This Row],[PaymentStatus]]="Open",1,0)</f>
        <v>0</v>
      </c>
      <c r="U2038">
        <f>IF(Table4[[#This Row],[InvoiceDate]]&lt;&gt;"",YEAR(Table4[[#This Row],[InvoiceDate]]),"")</f>
        <v>2012</v>
      </c>
    </row>
    <row r="2039" spans="1:21" x14ac:dyDescent="0.4">
      <c r="A2039" t="s">
        <v>2199</v>
      </c>
      <c r="B2039" t="s">
        <v>948</v>
      </c>
      <c r="C2039" t="s">
        <v>862</v>
      </c>
      <c r="D2039" s="1">
        <v>41183</v>
      </c>
      <c r="E2039" s="1">
        <v>41154</v>
      </c>
      <c r="F2039">
        <v>7.45</v>
      </c>
      <c r="H2039" t="s">
        <v>28</v>
      </c>
      <c r="I2039" s="1">
        <v>41183</v>
      </c>
      <c r="J2039">
        <v>10</v>
      </c>
      <c r="K2039" t="s">
        <v>834</v>
      </c>
      <c r="L2039">
        <v>818</v>
      </c>
      <c r="M2039" s="1">
        <v>41296</v>
      </c>
      <c r="N2039" t="s">
        <v>835</v>
      </c>
      <c r="O2039" t="s">
        <v>947</v>
      </c>
      <c r="P2039" t="s">
        <v>949</v>
      </c>
      <c r="Q2039" t="str">
        <f>IF(Table4[[#This Row],[DaysLate]]="","NA",IF(Table4[[#This Row],[DaysLate]]&lt;=0,"On Time",IF(Table4[[#This Row],[DaysLate]]&lt;=30,"1-30 Days",IF(Table4[[#This Row],[DaysLate]]&lt;=60,"30-60 Days",IF(Table4[[#This Row],[DaysLate]]&lt;=90,"60-90 Days","90+ Days")))))</f>
        <v>1-30 Days</v>
      </c>
      <c r="R2039">
        <f>IF(Table4[[#This Row],[DaysLate]]="","",IF(Table4[[#This Row],[DaysLate]]&gt;0,1,0))</f>
        <v>1</v>
      </c>
      <c r="S2039">
        <f>IF(Table4[[#This Row],[DisputedFlag]]="","",IF(Table4[[#This Row],[DisputedFlag]]="Yes",1,0))</f>
        <v>0</v>
      </c>
      <c r="T2039">
        <f>IF(Table4[[#This Row],[PaymentStatus]]="Open",1,0)</f>
        <v>0</v>
      </c>
      <c r="U2039">
        <f>IF(Table4[[#This Row],[InvoiceDate]]&lt;&gt;"",YEAR(Table4[[#This Row],[InvoiceDate]]),"")</f>
        <v>2012</v>
      </c>
    </row>
    <row r="2040" spans="1:21" x14ac:dyDescent="0.4">
      <c r="A2040" t="s">
        <v>2200</v>
      </c>
      <c r="B2040" t="s">
        <v>948</v>
      </c>
      <c r="C2040" t="s">
        <v>855</v>
      </c>
      <c r="D2040" s="1">
        <v>41208</v>
      </c>
      <c r="E2040" s="1">
        <v>41238</v>
      </c>
      <c r="F2040">
        <v>47.52</v>
      </c>
      <c r="H2040" t="s">
        <v>28</v>
      </c>
      <c r="I2040" s="1">
        <v>41208</v>
      </c>
      <c r="J2040">
        <v>0</v>
      </c>
      <c r="K2040" t="s">
        <v>834</v>
      </c>
      <c r="L2040">
        <v>406</v>
      </c>
      <c r="M2040" s="1">
        <v>41029</v>
      </c>
      <c r="N2040" t="s">
        <v>838</v>
      </c>
      <c r="O2040" t="s">
        <v>947</v>
      </c>
      <c r="P2040" t="s">
        <v>949</v>
      </c>
      <c r="Q2040" t="str">
        <f>IF(Table4[[#This Row],[DaysLate]]="","NA",IF(Table4[[#This Row],[DaysLate]]&lt;=0,"On Time",IF(Table4[[#This Row],[DaysLate]]&lt;=30,"1-30 Days",IF(Table4[[#This Row],[DaysLate]]&lt;=60,"30-60 Days",IF(Table4[[#This Row],[DaysLate]]&lt;=90,"60-90 Days","90+ Days")))))</f>
        <v>On Time</v>
      </c>
      <c r="R2040">
        <f>IF(Table4[[#This Row],[DaysLate]]="","",IF(Table4[[#This Row],[DaysLate]]&gt;0,1,0))</f>
        <v>0</v>
      </c>
      <c r="S2040">
        <f>IF(Table4[[#This Row],[DisputedFlag]]="","",IF(Table4[[#This Row],[DisputedFlag]]="Yes",1,0))</f>
        <v>0</v>
      </c>
      <c r="T2040">
        <f>IF(Table4[[#This Row],[PaymentStatus]]="Open",1,0)</f>
        <v>0</v>
      </c>
      <c r="U2040">
        <f>IF(Table4[[#This Row],[InvoiceDate]]&lt;&gt;"",YEAR(Table4[[#This Row],[InvoiceDate]]),"")</f>
        <v>2012</v>
      </c>
    </row>
    <row r="2041" spans="1:21" x14ac:dyDescent="0.4">
      <c r="A2041" t="s">
        <v>2201</v>
      </c>
      <c r="B2041" t="s">
        <v>948</v>
      </c>
      <c r="C2041" t="s">
        <v>921</v>
      </c>
      <c r="D2041" s="1">
        <v>41077</v>
      </c>
      <c r="E2041" s="1">
        <v>41107</v>
      </c>
      <c r="F2041">
        <v>66.069999999999993</v>
      </c>
      <c r="H2041" t="s">
        <v>28</v>
      </c>
      <c r="I2041" s="1">
        <v>41077</v>
      </c>
      <c r="J2041">
        <v>4</v>
      </c>
      <c r="K2041" t="s">
        <v>834</v>
      </c>
      <c r="L2041">
        <v>818</v>
      </c>
      <c r="M2041" s="1">
        <v>41563</v>
      </c>
      <c r="N2041" t="s">
        <v>835</v>
      </c>
      <c r="O2041" t="s">
        <v>947</v>
      </c>
      <c r="P2041" t="s">
        <v>949</v>
      </c>
      <c r="Q2041" t="str">
        <f>IF(Table4[[#This Row],[DaysLate]]="","NA",IF(Table4[[#This Row],[DaysLate]]&lt;=0,"On Time",IF(Table4[[#This Row],[DaysLate]]&lt;=30,"1-30 Days",IF(Table4[[#This Row],[DaysLate]]&lt;=60,"30-60 Days",IF(Table4[[#This Row],[DaysLate]]&lt;=90,"60-90 Days","90+ Days")))))</f>
        <v>1-30 Days</v>
      </c>
      <c r="R2041">
        <f>IF(Table4[[#This Row],[DaysLate]]="","",IF(Table4[[#This Row],[DaysLate]]&gt;0,1,0))</f>
        <v>1</v>
      </c>
      <c r="S2041">
        <f>IF(Table4[[#This Row],[DisputedFlag]]="","",IF(Table4[[#This Row],[DisputedFlag]]="Yes",1,0))</f>
        <v>0</v>
      </c>
      <c r="T2041">
        <f>IF(Table4[[#This Row],[PaymentStatus]]="Open",1,0)</f>
        <v>0</v>
      </c>
      <c r="U2041">
        <f>IF(Table4[[#This Row],[InvoiceDate]]&lt;&gt;"",YEAR(Table4[[#This Row],[InvoiceDate]]),"")</f>
        <v>2012</v>
      </c>
    </row>
    <row r="2042" spans="1:21" x14ac:dyDescent="0.4">
      <c r="A2042" t="s">
        <v>2202</v>
      </c>
      <c r="B2042" t="s">
        <v>948</v>
      </c>
      <c r="C2042" t="s">
        <v>854</v>
      </c>
      <c r="D2042" s="1">
        <v>40932</v>
      </c>
      <c r="E2042" s="1">
        <v>40962</v>
      </c>
      <c r="F2042">
        <v>49.62</v>
      </c>
      <c r="H2042" t="s">
        <v>28</v>
      </c>
      <c r="I2042" s="1">
        <v>40932</v>
      </c>
      <c r="J2042">
        <v>27</v>
      </c>
      <c r="K2042" t="s">
        <v>837</v>
      </c>
      <c r="L2042">
        <v>818</v>
      </c>
      <c r="M2042" s="1">
        <v>41060</v>
      </c>
      <c r="N2042" t="s">
        <v>835</v>
      </c>
      <c r="O2042" t="s">
        <v>947</v>
      </c>
      <c r="P2042" t="s">
        <v>949</v>
      </c>
      <c r="Q2042" t="str">
        <f>IF(Table4[[#This Row],[DaysLate]]="","NA",IF(Table4[[#This Row],[DaysLate]]&lt;=0,"On Time",IF(Table4[[#This Row],[DaysLate]]&lt;=30,"1-30 Days",IF(Table4[[#This Row],[DaysLate]]&lt;=60,"30-60 Days",IF(Table4[[#This Row],[DaysLate]]&lt;=90,"60-90 Days","90+ Days")))))</f>
        <v>1-30 Days</v>
      </c>
      <c r="R2042">
        <f>IF(Table4[[#This Row],[DaysLate]]="","",IF(Table4[[#This Row],[DaysLate]]&gt;0,1,0))</f>
        <v>1</v>
      </c>
      <c r="S2042">
        <f>IF(Table4[[#This Row],[DisputedFlag]]="","",IF(Table4[[#This Row],[DisputedFlag]]="Yes",1,0))</f>
        <v>1</v>
      </c>
      <c r="T2042">
        <f>IF(Table4[[#This Row],[PaymentStatus]]="Open",1,0)</f>
        <v>0</v>
      </c>
      <c r="U2042">
        <f>IF(Table4[[#This Row],[InvoiceDate]]&lt;&gt;"",YEAR(Table4[[#This Row],[InvoiceDate]]),"")</f>
        <v>2012</v>
      </c>
    </row>
    <row r="2043" spans="1:21" x14ac:dyDescent="0.4">
      <c r="A2043" t="s">
        <v>2203</v>
      </c>
      <c r="B2043" t="s">
        <v>948</v>
      </c>
      <c r="C2043" t="s">
        <v>850</v>
      </c>
      <c r="D2043" s="1">
        <v>41375</v>
      </c>
      <c r="E2043" s="1">
        <v>41376</v>
      </c>
      <c r="F2043">
        <v>47.33</v>
      </c>
      <c r="H2043" t="s">
        <v>28</v>
      </c>
      <c r="I2043" s="1">
        <v>41375</v>
      </c>
      <c r="J2043">
        <v>0</v>
      </c>
      <c r="K2043" t="s">
        <v>834</v>
      </c>
      <c r="L2043">
        <v>406</v>
      </c>
      <c r="M2043" s="1">
        <v>41401</v>
      </c>
      <c r="N2043" t="s">
        <v>838</v>
      </c>
      <c r="O2043" t="s">
        <v>947</v>
      </c>
      <c r="P2043" t="s">
        <v>949</v>
      </c>
      <c r="Q2043" t="str">
        <f>IF(Table4[[#This Row],[DaysLate]]="","NA",IF(Table4[[#This Row],[DaysLate]]&lt;=0,"On Time",IF(Table4[[#This Row],[DaysLate]]&lt;=30,"1-30 Days",IF(Table4[[#This Row],[DaysLate]]&lt;=60,"30-60 Days",IF(Table4[[#This Row],[DaysLate]]&lt;=90,"60-90 Days","90+ Days")))))</f>
        <v>On Time</v>
      </c>
      <c r="R2043">
        <f>IF(Table4[[#This Row],[DaysLate]]="","",IF(Table4[[#This Row],[DaysLate]]&gt;0,1,0))</f>
        <v>0</v>
      </c>
      <c r="S2043">
        <f>IF(Table4[[#This Row],[DisputedFlag]]="","",IF(Table4[[#This Row],[DisputedFlag]]="Yes",1,0))</f>
        <v>0</v>
      </c>
      <c r="T2043">
        <f>IF(Table4[[#This Row],[PaymentStatus]]="Open",1,0)</f>
        <v>0</v>
      </c>
      <c r="U2043">
        <f>IF(Table4[[#This Row],[InvoiceDate]]&lt;&gt;"",YEAR(Table4[[#This Row],[InvoiceDate]]),"")</f>
        <v>2013</v>
      </c>
    </row>
    <row r="2044" spans="1:21" x14ac:dyDescent="0.4">
      <c r="A2044" t="s">
        <v>2204</v>
      </c>
      <c r="B2044" t="s">
        <v>948</v>
      </c>
      <c r="C2044" t="s">
        <v>864</v>
      </c>
      <c r="D2044" s="1">
        <v>41343</v>
      </c>
      <c r="E2044" s="1">
        <v>41316</v>
      </c>
      <c r="F2044">
        <v>68.64</v>
      </c>
      <c r="H2044" t="s">
        <v>28</v>
      </c>
      <c r="I2044" s="1">
        <v>41343</v>
      </c>
      <c r="J2044">
        <v>0</v>
      </c>
      <c r="K2044" t="s">
        <v>834</v>
      </c>
      <c r="L2044">
        <v>391</v>
      </c>
      <c r="M2044" s="1">
        <v>41548</v>
      </c>
      <c r="N2044" t="s">
        <v>838</v>
      </c>
      <c r="O2044" t="s">
        <v>947</v>
      </c>
      <c r="P2044" t="s">
        <v>949</v>
      </c>
      <c r="Q2044" t="str">
        <f>IF(Table4[[#This Row],[DaysLate]]="","NA",IF(Table4[[#This Row],[DaysLate]]&lt;=0,"On Time",IF(Table4[[#This Row],[DaysLate]]&lt;=30,"1-30 Days",IF(Table4[[#This Row],[DaysLate]]&lt;=60,"30-60 Days",IF(Table4[[#This Row],[DaysLate]]&lt;=90,"60-90 Days","90+ Days")))))</f>
        <v>On Time</v>
      </c>
      <c r="R2044">
        <f>IF(Table4[[#This Row],[DaysLate]]="","",IF(Table4[[#This Row],[DaysLate]]&gt;0,1,0))</f>
        <v>0</v>
      </c>
      <c r="S2044">
        <f>IF(Table4[[#This Row],[DisputedFlag]]="","",IF(Table4[[#This Row],[DisputedFlag]]="Yes",1,0))</f>
        <v>0</v>
      </c>
      <c r="T2044">
        <f>IF(Table4[[#This Row],[PaymentStatus]]="Open",1,0)</f>
        <v>0</v>
      </c>
      <c r="U2044">
        <f>IF(Table4[[#This Row],[InvoiceDate]]&lt;&gt;"",YEAR(Table4[[#This Row],[InvoiceDate]]),"")</f>
        <v>2013</v>
      </c>
    </row>
    <row r="2045" spans="1:21" x14ac:dyDescent="0.4">
      <c r="A2045" t="s">
        <v>2205</v>
      </c>
      <c r="B2045" t="s">
        <v>948</v>
      </c>
      <c r="C2045" t="s">
        <v>875</v>
      </c>
      <c r="D2045" s="1">
        <v>41322</v>
      </c>
      <c r="E2045" s="1">
        <v>41352</v>
      </c>
      <c r="F2045">
        <v>56.99</v>
      </c>
      <c r="H2045" t="s">
        <v>28</v>
      </c>
      <c r="I2045" s="1">
        <v>41322</v>
      </c>
      <c r="J2045">
        <v>0</v>
      </c>
      <c r="K2045" t="s">
        <v>834</v>
      </c>
      <c r="L2045">
        <v>391</v>
      </c>
      <c r="M2045" s="1">
        <v>40947</v>
      </c>
      <c r="N2045" t="s">
        <v>838</v>
      </c>
      <c r="O2045" t="s">
        <v>947</v>
      </c>
      <c r="P2045" t="s">
        <v>949</v>
      </c>
      <c r="Q2045" t="str">
        <f>IF(Table4[[#This Row],[DaysLate]]="","NA",IF(Table4[[#This Row],[DaysLate]]&lt;=0,"On Time",IF(Table4[[#This Row],[DaysLate]]&lt;=30,"1-30 Days",IF(Table4[[#This Row],[DaysLate]]&lt;=60,"30-60 Days",IF(Table4[[#This Row],[DaysLate]]&lt;=90,"60-90 Days","90+ Days")))))</f>
        <v>On Time</v>
      </c>
      <c r="R2045">
        <f>IF(Table4[[#This Row],[DaysLate]]="","",IF(Table4[[#This Row],[DaysLate]]&gt;0,1,0))</f>
        <v>0</v>
      </c>
      <c r="S2045">
        <f>IF(Table4[[#This Row],[DisputedFlag]]="","",IF(Table4[[#This Row],[DisputedFlag]]="Yes",1,0))</f>
        <v>0</v>
      </c>
      <c r="T2045">
        <f>IF(Table4[[#This Row],[PaymentStatus]]="Open",1,0)</f>
        <v>0</v>
      </c>
      <c r="U2045">
        <f>IF(Table4[[#This Row],[InvoiceDate]]&lt;&gt;"",YEAR(Table4[[#This Row],[InvoiceDate]]),"")</f>
        <v>2013</v>
      </c>
    </row>
    <row r="2046" spans="1:21" x14ac:dyDescent="0.4">
      <c r="A2046" t="s">
        <v>2206</v>
      </c>
      <c r="B2046" t="s">
        <v>948</v>
      </c>
      <c r="C2046" t="s">
        <v>888</v>
      </c>
      <c r="D2046" s="1">
        <v>41115</v>
      </c>
      <c r="E2046" s="1">
        <v>41145</v>
      </c>
      <c r="F2046">
        <v>38.61</v>
      </c>
      <c r="H2046" t="s">
        <v>28</v>
      </c>
      <c r="I2046" s="1">
        <v>41115</v>
      </c>
      <c r="J2046">
        <v>2</v>
      </c>
      <c r="K2046" t="s">
        <v>834</v>
      </c>
      <c r="L2046">
        <v>770</v>
      </c>
      <c r="M2046" s="1">
        <v>40986</v>
      </c>
      <c r="N2046" t="s">
        <v>838</v>
      </c>
      <c r="O2046" t="s">
        <v>947</v>
      </c>
      <c r="P2046" t="s">
        <v>949</v>
      </c>
      <c r="Q2046" t="str">
        <f>IF(Table4[[#This Row],[DaysLate]]="","NA",IF(Table4[[#This Row],[DaysLate]]&lt;=0,"On Time",IF(Table4[[#This Row],[DaysLate]]&lt;=30,"1-30 Days",IF(Table4[[#This Row],[DaysLate]]&lt;=60,"30-60 Days",IF(Table4[[#This Row],[DaysLate]]&lt;=90,"60-90 Days","90+ Days")))))</f>
        <v>1-30 Days</v>
      </c>
      <c r="R2046">
        <f>IF(Table4[[#This Row],[DaysLate]]="","",IF(Table4[[#This Row],[DaysLate]]&gt;0,1,0))</f>
        <v>1</v>
      </c>
      <c r="S2046">
        <f>IF(Table4[[#This Row],[DisputedFlag]]="","",IF(Table4[[#This Row],[DisputedFlag]]="Yes",1,0))</f>
        <v>0</v>
      </c>
      <c r="T2046">
        <f>IF(Table4[[#This Row],[PaymentStatus]]="Open",1,0)</f>
        <v>0</v>
      </c>
      <c r="U2046">
        <f>IF(Table4[[#This Row],[InvoiceDate]]&lt;&gt;"",YEAR(Table4[[#This Row],[InvoiceDate]]),"")</f>
        <v>2012</v>
      </c>
    </row>
    <row r="2047" spans="1:21" x14ac:dyDescent="0.4">
      <c r="A2047" t="s">
        <v>2207</v>
      </c>
      <c r="B2047" t="s">
        <v>948</v>
      </c>
      <c r="C2047" t="s">
        <v>931</v>
      </c>
      <c r="D2047" s="1">
        <v>41288</v>
      </c>
      <c r="E2047" s="1">
        <v>41318</v>
      </c>
      <c r="F2047">
        <v>10.64</v>
      </c>
      <c r="H2047" t="s">
        <v>28</v>
      </c>
      <c r="I2047" s="1">
        <v>41288</v>
      </c>
      <c r="J2047">
        <v>0</v>
      </c>
      <c r="K2047" t="s">
        <v>834</v>
      </c>
      <c r="L2047">
        <v>897</v>
      </c>
      <c r="M2047" s="1">
        <v>41484</v>
      </c>
      <c r="N2047" t="s">
        <v>835</v>
      </c>
      <c r="O2047" t="s">
        <v>947</v>
      </c>
      <c r="P2047" t="s">
        <v>949</v>
      </c>
      <c r="Q2047" t="str">
        <f>IF(Table4[[#This Row],[DaysLate]]="","NA",IF(Table4[[#This Row],[DaysLate]]&lt;=0,"On Time",IF(Table4[[#This Row],[DaysLate]]&lt;=30,"1-30 Days",IF(Table4[[#This Row],[DaysLate]]&lt;=60,"30-60 Days",IF(Table4[[#This Row],[DaysLate]]&lt;=90,"60-90 Days","90+ Days")))))</f>
        <v>On Time</v>
      </c>
      <c r="R2047">
        <f>IF(Table4[[#This Row],[DaysLate]]="","",IF(Table4[[#This Row],[DaysLate]]&gt;0,1,0))</f>
        <v>0</v>
      </c>
      <c r="S2047">
        <f>IF(Table4[[#This Row],[DisputedFlag]]="","",IF(Table4[[#This Row],[DisputedFlag]]="Yes",1,0))</f>
        <v>0</v>
      </c>
      <c r="T2047">
        <f>IF(Table4[[#This Row],[PaymentStatus]]="Open",1,0)</f>
        <v>0</v>
      </c>
      <c r="U2047">
        <f>IF(Table4[[#This Row],[InvoiceDate]]&lt;&gt;"",YEAR(Table4[[#This Row],[InvoiceDate]]),"")</f>
        <v>2013</v>
      </c>
    </row>
    <row r="2048" spans="1:21" x14ac:dyDescent="0.4">
      <c r="A2048" t="s">
        <v>2208</v>
      </c>
      <c r="B2048" t="s">
        <v>948</v>
      </c>
      <c r="C2048" t="s">
        <v>860</v>
      </c>
      <c r="D2048" s="1">
        <v>41084</v>
      </c>
      <c r="E2048" s="1">
        <v>41114</v>
      </c>
      <c r="F2048">
        <v>61.9</v>
      </c>
      <c r="H2048" t="s">
        <v>28</v>
      </c>
      <c r="I2048" s="1">
        <v>41084</v>
      </c>
      <c r="J2048">
        <v>0</v>
      </c>
      <c r="K2048" t="s">
        <v>834</v>
      </c>
      <c r="L2048">
        <v>818</v>
      </c>
      <c r="M2048" s="1">
        <v>40960</v>
      </c>
      <c r="N2048" t="s">
        <v>838</v>
      </c>
      <c r="O2048" t="s">
        <v>947</v>
      </c>
      <c r="P2048" t="s">
        <v>949</v>
      </c>
      <c r="Q2048" t="str">
        <f>IF(Table4[[#This Row],[DaysLate]]="","NA",IF(Table4[[#This Row],[DaysLate]]&lt;=0,"On Time",IF(Table4[[#This Row],[DaysLate]]&lt;=30,"1-30 Days",IF(Table4[[#This Row],[DaysLate]]&lt;=60,"30-60 Days",IF(Table4[[#This Row],[DaysLate]]&lt;=90,"60-90 Days","90+ Days")))))</f>
        <v>On Time</v>
      </c>
      <c r="R2048">
        <f>IF(Table4[[#This Row],[DaysLate]]="","",IF(Table4[[#This Row],[DaysLate]]&gt;0,1,0))</f>
        <v>0</v>
      </c>
      <c r="S2048">
        <f>IF(Table4[[#This Row],[DisputedFlag]]="","",IF(Table4[[#This Row],[DisputedFlag]]="Yes",1,0))</f>
        <v>0</v>
      </c>
      <c r="T2048">
        <f>IF(Table4[[#This Row],[PaymentStatus]]="Open",1,0)</f>
        <v>0</v>
      </c>
      <c r="U2048">
        <f>IF(Table4[[#This Row],[InvoiceDate]]&lt;&gt;"",YEAR(Table4[[#This Row],[InvoiceDate]]),"")</f>
        <v>2012</v>
      </c>
    </row>
    <row r="2049" spans="1:21" x14ac:dyDescent="0.4">
      <c r="A2049" t="s">
        <v>2209</v>
      </c>
      <c r="B2049" t="s">
        <v>948</v>
      </c>
      <c r="C2049" t="s">
        <v>850</v>
      </c>
      <c r="D2049" s="1">
        <v>41421</v>
      </c>
      <c r="E2049" s="1">
        <v>41451</v>
      </c>
      <c r="F2049">
        <v>48.73</v>
      </c>
      <c r="H2049" t="s">
        <v>28</v>
      </c>
      <c r="I2049" s="1">
        <v>41421</v>
      </c>
      <c r="J2049">
        <v>9</v>
      </c>
      <c r="K2049" t="s">
        <v>834</v>
      </c>
      <c r="L2049">
        <v>406</v>
      </c>
      <c r="M2049" s="1">
        <v>41401</v>
      </c>
      <c r="N2049" t="s">
        <v>835</v>
      </c>
      <c r="O2049" t="s">
        <v>947</v>
      </c>
      <c r="P2049" t="s">
        <v>949</v>
      </c>
      <c r="Q2049" t="str">
        <f>IF(Table4[[#This Row],[DaysLate]]="","NA",IF(Table4[[#This Row],[DaysLate]]&lt;=0,"On Time",IF(Table4[[#This Row],[DaysLate]]&lt;=30,"1-30 Days",IF(Table4[[#This Row],[DaysLate]]&lt;=60,"30-60 Days",IF(Table4[[#This Row],[DaysLate]]&lt;=90,"60-90 Days","90+ Days")))))</f>
        <v>1-30 Days</v>
      </c>
      <c r="R2049">
        <f>IF(Table4[[#This Row],[DaysLate]]="","",IF(Table4[[#This Row],[DaysLate]]&gt;0,1,0))</f>
        <v>1</v>
      </c>
      <c r="S2049">
        <f>IF(Table4[[#This Row],[DisputedFlag]]="","",IF(Table4[[#This Row],[DisputedFlag]]="Yes",1,0))</f>
        <v>0</v>
      </c>
      <c r="T2049">
        <f>IF(Table4[[#This Row],[PaymentStatus]]="Open",1,0)</f>
        <v>0</v>
      </c>
      <c r="U2049">
        <f>IF(Table4[[#This Row],[InvoiceDate]]&lt;&gt;"",YEAR(Table4[[#This Row],[InvoiceDate]]),"")</f>
        <v>2013</v>
      </c>
    </row>
    <row r="2050" spans="1:21" x14ac:dyDescent="0.4">
      <c r="A2050" t="s">
        <v>2210</v>
      </c>
      <c r="B2050" t="s">
        <v>948</v>
      </c>
      <c r="C2050" t="s">
        <v>895</v>
      </c>
      <c r="D2050" s="1">
        <v>41340</v>
      </c>
      <c r="E2050" s="1">
        <v>41313</v>
      </c>
      <c r="F2050">
        <v>63.03</v>
      </c>
      <c r="H2050" t="s">
        <v>28</v>
      </c>
      <c r="I2050" s="1">
        <v>41340</v>
      </c>
      <c r="J2050">
        <v>8</v>
      </c>
      <c r="K2050" t="s">
        <v>837</v>
      </c>
      <c r="L2050">
        <v>391</v>
      </c>
      <c r="M2050" s="1">
        <v>41532</v>
      </c>
      <c r="N2050" t="s">
        <v>835</v>
      </c>
      <c r="O2050" t="s">
        <v>947</v>
      </c>
      <c r="P2050" t="s">
        <v>949</v>
      </c>
      <c r="Q2050" t="str">
        <f>IF(Table4[[#This Row],[DaysLate]]="","NA",IF(Table4[[#This Row],[DaysLate]]&lt;=0,"On Time",IF(Table4[[#This Row],[DaysLate]]&lt;=30,"1-30 Days",IF(Table4[[#This Row],[DaysLate]]&lt;=60,"30-60 Days",IF(Table4[[#This Row],[DaysLate]]&lt;=90,"60-90 Days","90+ Days")))))</f>
        <v>1-30 Days</v>
      </c>
      <c r="R2050">
        <f>IF(Table4[[#This Row],[DaysLate]]="","",IF(Table4[[#This Row],[DaysLate]]&gt;0,1,0))</f>
        <v>1</v>
      </c>
      <c r="S2050">
        <f>IF(Table4[[#This Row],[DisputedFlag]]="","",IF(Table4[[#This Row],[DisputedFlag]]="Yes",1,0))</f>
        <v>1</v>
      </c>
      <c r="T2050">
        <f>IF(Table4[[#This Row],[PaymentStatus]]="Open",1,0)</f>
        <v>0</v>
      </c>
      <c r="U2050">
        <f>IF(Table4[[#This Row],[InvoiceDate]]&lt;&gt;"",YEAR(Table4[[#This Row],[InvoiceDate]]),"")</f>
        <v>2013</v>
      </c>
    </row>
    <row r="2051" spans="1:21" x14ac:dyDescent="0.4">
      <c r="A2051" t="s">
        <v>2211</v>
      </c>
      <c r="B2051" t="s">
        <v>948</v>
      </c>
      <c r="C2051" t="s">
        <v>883</v>
      </c>
      <c r="D2051" s="1">
        <v>41324</v>
      </c>
      <c r="E2051" s="1">
        <v>41354</v>
      </c>
      <c r="F2051">
        <v>25.38</v>
      </c>
      <c r="H2051" t="s">
        <v>28</v>
      </c>
      <c r="I2051" s="1">
        <v>41324</v>
      </c>
      <c r="J2051">
        <v>0</v>
      </c>
      <c r="K2051" t="s">
        <v>834</v>
      </c>
      <c r="L2051">
        <v>897</v>
      </c>
      <c r="M2051" s="1">
        <v>41084</v>
      </c>
      <c r="N2051" t="s">
        <v>838</v>
      </c>
      <c r="O2051" t="s">
        <v>947</v>
      </c>
      <c r="P2051" t="s">
        <v>949</v>
      </c>
      <c r="Q2051" t="str">
        <f>IF(Table4[[#This Row],[DaysLate]]="","NA",IF(Table4[[#This Row],[DaysLate]]&lt;=0,"On Time",IF(Table4[[#This Row],[DaysLate]]&lt;=30,"1-30 Days",IF(Table4[[#This Row],[DaysLate]]&lt;=60,"30-60 Days",IF(Table4[[#This Row],[DaysLate]]&lt;=90,"60-90 Days","90+ Days")))))</f>
        <v>On Time</v>
      </c>
      <c r="R2051">
        <f>IF(Table4[[#This Row],[DaysLate]]="","",IF(Table4[[#This Row],[DaysLate]]&gt;0,1,0))</f>
        <v>0</v>
      </c>
      <c r="S2051">
        <f>IF(Table4[[#This Row],[DisputedFlag]]="","",IF(Table4[[#This Row],[DisputedFlag]]="Yes",1,0))</f>
        <v>0</v>
      </c>
      <c r="T2051">
        <f>IF(Table4[[#This Row],[PaymentStatus]]="Open",1,0)</f>
        <v>0</v>
      </c>
      <c r="U2051">
        <f>IF(Table4[[#This Row],[InvoiceDate]]&lt;&gt;"",YEAR(Table4[[#This Row],[InvoiceDate]]),"")</f>
        <v>2013</v>
      </c>
    </row>
    <row r="2052" spans="1:21" x14ac:dyDescent="0.4">
      <c r="A2052" t="s">
        <v>2212</v>
      </c>
      <c r="B2052" t="s">
        <v>948</v>
      </c>
      <c r="C2052" t="s">
        <v>851</v>
      </c>
      <c r="D2052" s="1">
        <v>41281</v>
      </c>
      <c r="E2052" s="1">
        <v>41486</v>
      </c>
      <c r="F2052">
        <v>44.25</v>
      </c>
      <c r="H2052" t="s">
        <v>28</v>
      </c>
      <c r="I2052" s="1">
        <v>41281</v>
      </c>
      <c r="J2052">
        <v>0</v>
      </c>
      <c r="K2052" t="s">
        <v>834</v>
      </c>
      <c r="L2052">
        <v>818</v>
      </c>
      <c r="M2052" s="1">
        <v>41234</v>
      </c>
      <c r="N2052" t="s">
        <v>838</v>
      </c>
      <c r="O2052" t="s">
        <v>947</v>
      </c>
      <c r="P2052" t="s">
        <v>949</v>
      </c>
      <c r="Q2052" t="str">
        <f>IF(Table4[[#This Row],[DaysLate]]="","NA",IF(Table4[[#This Row],[DaysLate]]&lt;=0,"On Time",IF(Table4[[#This Row],[DaysLate]]&lt;=30,"1-30 Days",IF(Table4[[#This Row],[DaysLate]]&lt;=60,"30-60 Days",IF(Table4[[#This Row],[DaysLate]]&lt;=90,"60-90 Days","90+ Days")))))</f>
        <v>On Time</v>
      </c>
      <c r="R2052">
        <f>IF(Table4[[#This Row],[DaysLate]]="","",IF(Table4[[#This Row],[DaysLate]]&gt;0,1,0))</f>
        <v>0</v>
      </c>
      <c r="S2052">
        <f>IF(Table4[[#This Row],[DisputedFlag]]="","",IF(Table4[[#This Row],[DisputedFlag]]="Yes",1,0))</f>
        <v>0</v>
      </c>
      <c r="T2052">
        <f>IF(Table4[[#This Row],[PaymentStatus]]="Open",1,0)</f>
        <v>0</v>
      </c>
      <c r="U2052">
        <f>IF(Table4[[#This Row],[InvoiceDate]]&lt;&gt;"",YEAR(Table4[[#This Row],[InvoiceDate]]),"")</f>
        <v>2013</v>
      </c>
    </row>
    <row r="2053" spans="1:21" x14ac:dyDescent="0.4">
      <c r="A2053" t="s">
        <v>2213</v>
      </c>
      <c r="B2053" t="s">
        <v>948</v>
      </c>
      <c r="C2053" t="s">
        <v>934</v>
      </c>
      <c r="D2053" s="1">
        <v>41301</v>
      </c>
      <c r="E2053" s="1">
        <v>41331</v>
      </c>
      <c r="F2053">
        <v>94.38</v>
      </c>
      <c r="H2053" t="s">
        <v>28</v>
      </c>
      <c r="I2053" s="1">
        <v>41301</v>
      </c>
      <c r="J2053">
        <v>0</v>
      </c>
      <c r="K2053" t="s">
        <v>834</v>
      </c>
      <c r="L2053">
        <v>391</v>
      </c>
      <c r="M2053" s="1">
        <v>41598</v>
      </c>
      <c r="N2053" t="s">
        <v>835</v>
      </c>
      <c r="O2053" t="s">
        <v>947</v>
      </c>
      <c r="P2053" t="s">
        <v>949</v>
      </c>
      <c r="Q2053" t="str">
        <f>IF(Table4[[#This Row],[DaysLate]]="","NA",IF(Table4[[#This Row],[DaysLate]]&lt;=0,"On Time",IF(Table4[[#This Row],[DaysLate]]&lt;=30,"1-30 Days",IF(Table4[[#This Row],[DaysLate]]&lt;=60,"30-60 Days",IF(Table4[[#This Row],[DaysLate]]&lt;=90,"60-90 Days","90+ Days")))))</f>
        <v>On Time</v>
      </c>
      <c r="R2053">
        <f>IF(Table4[[#This Row],[DaysLate]]="","",IF(Table4[[#This Row],[DaysLate]]&gt;0,1,0))</f>
        <v>0</v>
      </c>
      <c r="S2053">
        <f>IF(Table4[[#This Row],[DisputedFlag]]="","",IF(Table4[[#This Row],[DisputedFlag]]="Yes",1,0))</f>
        <v>0</v>
      </c>
      <c r="T2053">
        <f>IF(Table4[[#This Row],[PaymentStatus]]="Open",1,0)</f>
        <v>0</v>
      </c>
      <c r="U2053">
        <f>IF(Table4[[#This Row],[InvoiceDate]]&lt;&gt;"",YEAR(Table4[[#This Row],[InvoiceDate]]),"")</f>
        <v>2013</v>
      </c>
    </row>
    <row r="2054" spans="1:21" x14ac:dyDescent="0.4">
      <c r="A2054" t="s">
        <v>2214</v>
      </c>
      <c r="B2054" t="s">
        <v>948</v>
      </c>
      <c r="C2054" t="s">
        <v>863</v>
      </c>
      <c r="D2054" s="1">
        <v>41518</v>
      </c>
      <c r="E2054" s="1">
        <v>41488</v>
      </c>
      <c r="F2054">
        <v>52.9</v>
      </c>
      <c r="H2054" t="s">
        <v>28</v>
      </c>
      <c r="I2054" s="1">
        <v>41518</v>
      </c>
      <c r="J2054">
        <v>0</v>
      </c>
      <c r="K2054" t="s">
        <v>834</v>
      </c>
      <c r="L2054">
        <v>897</v>
      </c>
      <c r="M2054" s="1">
        <v>41318</v>
      </c>
      <c r="N2054" t="s">
        <v>835</v>
      </c>
      <c r="O2054" t="s">
        <v>947</v>
      </c>
      <c r="P2054" t="s">
        <v>949</v>
      </c>
      <c r="Q2054" t="str">
        <f>IF(Table4[[#This Row],[DaysLate]]="","NA",IF(Table4[[#This Row],[DaysLate]]&lt;=0,"On Time",IF(Table4[[#This Row],[DaysLate]]&lt;=30,"1-30 Days",IF(Table4[[#This Row],[DaysLate]]&lt;=60,"30-60 Days",IF(Table4[[#This Row],[DaysLate]]&lt;=90,"60-90 Days","90+ Days")))))</f>
        <v>On Time</v>
      </c>
      <c r="R2054">
        <f>IF(Table4[[#This Row],[DaysLate]]="","",IF(Table4[[#This Row],[DaysLate]]&gt;0,1,0))</f>
        <v>0</v>
      </c>
      <c r="S2054">
        <f>IF(Table4[[#This Row],[DisputedFlag]]="","",IF(Table4[[#This Row],[DisputedFlag]]="Yes",1,0))</f>
        <v>0</v>
      </c>
      <c r="T2054">
        <f>IF(Table4[[#This Row],[PaymentStatus]]="Open",1,0)</f>
        <v>0</v>
      </c>
      <c r="U2054">
        <f>IF(Table4[[#This Row],[InvoiceDate]]&lt;&gt;"",YEAR(Table4[[#This Row],[InvoiceDate]]),"")</f>
        <v>2013</v>
      </c>
    </row>
    <row r="2055" spans="1:21" x14ac:dyDescent="0.4">
      <c r="A2055" t="s">
        <v>2215</v>
      </c>
      <c r="B2055" t="s">
        <v>948</v>
      </c>
      <c r="C2055" t="s">
        <v>908</v>
      </c>
      <c r="D2055" s="1">
        <v>41295</v>
      </c>
      <c r="E2055" s="1">
        <v>41325</v>
      </c>
      <c r="F2055">
        <v>89.96</v>
      </c>
      <c r="H2055" t="s">
        <v>28</v>
      </c>
      <c r="I2055" s="1">
        <v>41295</v>
      </c>
      <c r="J2055">
        <v>21</v>
      </c>
      <c r="K2055" t="s">
        <v>837</v>
      </c>
      <c r="L2055">
        <v>770</v>
      </c>
      <c r="M2055" s="1">
        <v>41029</v>
      </c>
      <c r="N2055" t="s">
        <v>838</v>
      </c>
      <c r="O2055" t="s">
        <v>947</v>
      </c>
      <c r="P2055" t="s">
        <v>949</v>
      </c>
      <c r="Q2055" t="str">
        <f>IF(Table4[[#This Row],[DaysLate]]="","NA",IF(Table4[[#This Row],[DaysLate]]&lt;=0,"On Time",IF(Table4[[#This Row],[DaysLate]]&lt;=30,"1-30 Days",IF(Table4[[#This Row],[DaysLate]]&lt;=60,"30-60 Days",IF(Table4[[#This Row],[DaysLate]]&lt;=90,"60-90 Days","90+ Days")))))</f>
        <v>1-30 Days</v>
      </c>
      <c r="R2055">
        <f>IF(Table4[[#This Row],[DaysLate]]="","",IF(Table4[[#This Row],[DaysLate]]&gt;0,1,0))</f>
        <v>1</v>
      </c>
      <c r="S2055">
        <f>IF(Table4[[#This Row],[DisputedFlag]]="","",IF(Table4[[#This Row],[DisputedFlag]]="Yes",1,0))</f>
        <v>1</v>
      </c>
      <c r="T2055">
        <f>IF(Table4[[#This Row],[PaymentStatus]]="Open",1,0)</f>
        <v>0</v>
      </c>
      <c r="U2055">
        <f>IF(Table4[[#This Row],[InvoiceDate]]&lt;&gt;"",YEAR(Table4[[#This Row],[InvoiceDate]]),"")</f>
        <v>2013</v>
      </c>
    </row>
    <row r="2056" spans="1:21" x14ac:dyDescent="0.4">
      <c r="A2056" t="s">
        <v>2216</v>
      </c>
      <c r="B2056" t="s">
        <v>948</v>
      </c>
      <c r="C2056" t="s">
        <v>933</v>
      </c>
      <c r="D2056" s="1">
        <v>40961</v>
      </c>
      <c r="E2056" s="1">
        <v>40991</v>
      </c>
      <c r="F2056">
        <v>57.14</v>
      </c>
      <c r="H2056" t="s">
        <v>28</v>
      </c>
      <c r="I2056" s="1">
        <v>40961</v>
      </c>
      <c r="J2056">
        <v>0</v>
      </c>
      <c r="K2056" t="s">
        <v>834</v>
      </c>
      <c r="L2056">
        <v>897</v>
      </c>
      <c r="M2056" s="1">
        <v>41555</v>
      </c>
      <c r="N2056" t="s">
        <v>835</v>
      </c>
      <c r="O2056" t="s">
        <v>947</v>
      </c>
      <c r="P2056" t="s">
        <v>949</v>
      </c>
      <c r="Q2056" t="str">
        <f>IF(Table4[[#This Row],[DaysLate]]="","NA",IF(Table4[[#This Row],[DaysLate]]&lt;=0,"On Time",IF(Table4[[#This Row],[DaysLate]]&lt;=30,"1-30 Days",IF(Table4[[#This Row],[DaysLate]]&lt;=60,"30-60 Days",IF(Table4[[#This Row],[DaysLate]]&lt;=90,"60-90 Days","90+ Days")))))</f>
        <v>On Time</v>
      </c>
      <c r="R2056">
        <f>IF(Table4[[#This Row],[DaysLate]]="","",IF(Table4[[#This Row],[DaysLate]]&gt;0,1,0))</f>
        <v>0</v>
      </c>
      <c r="S2056">
        <f>IF(Table4[[#This Row],[DisputedFlag]]="","",IF(Table4[[#This Row],[DisputedFlag]]="Yes",1,0))</f>
        <v>0</v>
      </c>
      <c r="T2056">
        <f>IF(Table4[[#This Row],[PaymentStatus]]="Open",1,0)</f>
        <v>0</v>
      </c>
      <c r="U2056">
        <f>IF(Table4[[#This Row],[InvoiceDate]]&lt;&gt;"",YEAR(Table4[[#This Row],[InvoiceDate]]),"")</f>
        <v>2012</v>
      </c>
    </row>
    <row r="2057" spans="1:21" x14ac:dyDescent="0.4">
      <c r="A2057" t="s">
        <v>2217</v>
      </c>
      <c r="B2057" t="s">
        <v>948</v>
      </c>
      <c r="C2057" t="s">
        <v>876</v>
      </c>
      <c r="D2057" s="1">
        <v>40979</v>
      </c>
      <c r="E2057" s="1">
        <v>40980</v>
      </c>
      <c r="F2057">
        <v>64.040000000000006</v>
      </c>
      <c r="H2057" t="s">
        <v>28</v>
      </c>
      <c r="I2057" s="1">
        <v>40979</v>
      </c>
      <c r="J2057">
        <v>23</v>
      </c>
      <c r="K2057" t="s">
        <v>837</v>
      </c>
      <c r="L2057">
        <v>406</v>
      </c>
      <c r="M2057" s="1">
        <v>41352</v>
      </c>
      <c r="N2057" t="s">
        <v>835</v>
      </c>
      <c r="O2057" t="s">
        <v>947</v>
      </c>
      <c r="P2057" t="s">
        <v>949</v>
      </c>
      <c r="Q2057" t="str">
        <f>IF(Table4[[#This Row],[DaysLate]]="","NA",IF(Table4[[#This Row],[DaysLate]]&lt;=0,"On Time",IF(Table4[[#This Row],[DaysLate]]&lt;=30,"1-30 Days",IF(Table4[[#This Row],[DaysLate]]&lt;=60,"30-60 Days",IF(Table4[[#This Row],[DaysLate]]&lt;=90,"60-90 Days","90+ Days")))))</f>
        <v>1-30 Days</v>
      </c>
      <c r="R2057">
        <f>IF(Table4[[#This Row],[DaysLate]]="","",IF(Table4[[#This Row],[DaysLate]]&gt;0,1,0))</f>
        <v>1</v>
      </c>
      <c r="S2057">
        <f>IF(Table4[[#This Row],[DisputedFlag]]="","",IF(Table4[[#This Row],[DisputedFlag]]="Yes",1,0))</f>
        <v>1</v>
      </c>
      <c r="T2057">
        <f>IF(Table4[[#This Row],[PaymentStatus]]="Open",1,0)</f>
        <v>0</v>
      </c>
      <c r="U2057">
        <f>IF(Table4[[#This Row],[InvoiceDate]]&lt;&gt;"",YEAR(Table4[[#This Row],[InvoiceDate]]),"")</f>
        <v>2012</v>
      </c>
    </row>
    <row r="2058" spans="1:21" x14ac:dyDescent="0.4">
      <c r="A2058" t="s">
        <v>2218</v>
      </c>
      <c r="B2058" t="s">
        <v>948</v>
      </c>
      <c r="C2058" t="s">
        <v>888</v>
      </c>
      <c r="D2058" s="1">
        <v>41189</v>
      </c>
      <c r="E2058" s="1">
        <v>41160</v>
      </c>
      <c r="F2058">
        <v>34.630000000000003</v>
      </c>
      <c r="H2058" t="s">
        <v>28</v>
      </c>
      <c r="I2058" s="1">
        <v>41189</v>
      </c>
      <c r="J2058">
        <v>0</v>
      </c>
      <c r="K2058" t="s">
        <v>834</v>
      </c>
      <c r="L2058">
        <v>770</v>
      </c>
      <c r="M2058" s="1">
        <v>40986</v>
      </c>
      <c r="N2058" t="s">
        <v>838</v>
      </c>
      <c r="O2058" t="s">
        <v>947</v>
      </c>
      <c r="P2058" t="s">
        <v>949</v>
      </c>
      <c r="Q2058" t="str">
        <f>IF(Table4[[#This Row],[DaysLate]]="","NA",IF(Table4[[#This Row],[DaysLate]]&lt;=0,"On Time",IF(Table4[[#This Row],[DaysLate]]&lt;=30,"1-30 Days",IF(Table4[[#This Row],[DaysLate]]&lt;=60,"30-60 Days",IF(Table4[[#This Row],[DaysLate]]&lt;=90,"60-90 Days","90+ Days")))))</f>
        <v>On Time</v>
      </c>
      <c r="R2058">
        <f>IF(Table4[[#This Row],[DaysLate]]="","",IF(Table4[[#This Row],[DaysLate]]&gt;0,1,0))</f>
        <v>0</v>
      </c>
      <c r="S2058">
        <f>IF(Table4[[#This Row],[DisputedFlag]]="","",IF(Table4[[#This Row],[DisputedFlag]]="Yes",1,0))</f>
        <v>0</v>
      </c>
      <c r="T2058">
        <f>IF(Table4[[#This Row],[PaymentStatus]]="Open",1,0)</f>
        <v>0</v>
      </c>
      <c r="U2058">
        <f>IF(Table4[[#This Row],[InvoiceDate]]&lt;&gt;"",YEAR(Table4[[#This Row],[InvoiceDate]]),"")</f>
        <v>2012</v>
      </c>
    </row>
    <row r="2059" spans="1:21" x14ac:dyDescent="0.4">
      <c r="A2059" t="s">
        <v>2219</v>
      </c>
      <c r="B2059" t="s">
        <v>948</v>
      </c>
      <c r="C2059" t="s">
        <v>916</v>
      </c>
      <c r="D2059" s="1">
        <v>41497</v>
      </c>
      <c r="E2059" s="1">
        <v>41498</v>
      </c>
      <c r="F2059">
        <v>34.65</v>
      </c>
      <c r="H2059" t="s">
        <v>28</v>
      </c>
      <c r="I2059" s="1">
        <v>41497</v>
      </c>
      <c r="J2059">
        <v>0</v>
      </c>
      <c r="K2059" t="s">
        <v>834</v>
      </c>
      <c r="L2059">
        <v>770</v>
      </c>
      <c r="M2059" s="1">
        <v>41394</v>
      </c>
      <c r="N2059" t="s">
        <v>838</v>
      </c>
      <c r="O2059" t="s">
        <v>947</v>
      </c>
      <c r="P2059" t="s">
        <v>949</v>
      </c>
      <c r="Q2059" t="str">
        <f>IF(Table4[[#This Row],[DaysLate]]="","NA",IF(Table4[[#This Row],[DaysLate]]&lt;=0,"On Time",IF(Table4[[#This Row],[DaysLate]]&lt;=30,"1-30 Days",IF(Table4[[#This Row],[DaysLate]]&lt;=60,"30-60 Days",IF(Table4[[#This Row],[DaysLate]]&lt;=90,"60-90 Days","90+ Days")))))</f>
        <v>On Time</v>
      </c>
      <c r="R2059">
        <f>IF(Table4[[#This Row],[DaysLate]]="","",IF(Table4[[#This Row],[DaysLate]]&gt;0,1,0))</f>
        <v>0</v>
      </c>
      <c r="S2059">
        <f>IF(Table4[[#This Row],[DisputedFlag]]="","",IF(Table4[[#This Row],[DisputedFlag]]="Yes",1,0))</f>
        <v>0</v>
      </c>
      <c r="T2059">
        <f>IF(Table4[[#This Row],[PaymentStatus]]="Open",1,0)</f>
        <v>0</v>
      </c>
      <c r="U2059">
        <f>IF(Table4[[#This Row],[InvoiceDate]]&lt;&gt;"",YEAR(Table4[[#This Row],[InvoiceDate]]),"")</f>
        <v>2013</v>
      </c>
    </row>
    <row r="2060" spans="1:21" x14ac:dyDescent="0.4">
      <c r="A2060" t="s">
        <v>2220</v>
      </c>
      <c r="B2060" t="s">
        <v>948</v>
      </c>
      <c r="C2060" t="s">
        <v>868</v>
      </c>
      <c r="D2060" s="1">
        <v>41181</v>
      </c>
      <c r="E2060" s="1">
        <v>41211</v>
      </c>
      <c r="F2060">
        <v>66.8</v>
      </c>
      <c r="H2060" t="s">
        <v>28</v>
      </c>
      <c r="I2060" s="1">
        <v>41181</v>
      </c>
      <c r="J2060">
        <v>0</v>
      </c>
      <c r="K2060" t="s">
        <v>834</v>
      </c>
      <c r="L2060">
        <v>391</v>
      </c>
      <c r="M2060" s="1">
        <v>41240</v>
      </c>
      <c r="N2060" t="s">
        <v>835</v>
      </c>
      <c r="O2060" t="s">
        <v>947</v>
      </c>
      <c r="P2060" t="s">
        <v>949</v>
      </c>
      <c r="Q2060" t="str">
        <f>IF(Table4[[#This Row],[DaysLate]]="","NA",IF(Table4[[#This Row],[DaysLate]]&lt;=0,"On Time",IF(Table4[[#This Row],[DaysLate]]&lt;=30,"1-30 Days",IF(Table4[[#This Row],[DaysLate]]&lt;=60,"30-60 Days",IF(Table4[[#This Row],[DaysLate]]&lt;=90,"60-90 Days","90+ Days")))))</f>
        <v>On Time</v>
      </c>
      <c r="R2060">
        <f>IF(Table4[[#This Row],[DaysLate]]="","",IF(Table4[[#This Row],[DaysLate]]&gt;0,1,0))</f>
        <v>0</v>
      </c>
      <c r="S2060">
        <f>IF(Table4[[#This Row],[DisputedFlag]]="","",IF(Table4[[#This Row],[DisputedFlag]]="Yes",1,0))</f>
        <v>0</v>
      </c>
      <c r="T2060">
        <f>IF(Table4[[#This Row],[PaymentStatus]]="Open",1,0)</f>
        <v>0</v>
      </c>
      <c r="U2060">
        <f>IF(Table4[[#This Row],[InvoiceDate]]&lt;&gt;"",YEAR(Table4[[#This Row],[InvoiceDate]]),"")</f>
        <v>2012</v>
      </c>
    </row>
    <row r="2061" spans="1:21" x14ac:dyDescent="0.4">
      <c r="A2061" t="s">
        <v>2221</v>
      </c>
      <c r="B2061" t="s">
        <v>948</v>
      </c>
      <c r="C2061" t="s">
        <v>897</v>
      </c>
      <c r="D2061" s="1">
        <v>41573</v>
      </c>
      <c r="E2061" s="1">
        <v>41603</v>
      </c>
      <c r="F2061">
        <v>82.34</v>
      </c>
      <c r="H2061" t="s">
        <v>28</v>
      </c>
      <c r="I2061" s="1">
        <v>41573</v>
      </c>
      <c r="J2061">
        <v>0</v>
      </c>
      <c r="K2061" t="s">
        <v>834</v>
      </c>
      <c r="L2061">
        <v>770</v>
      </c>
      <c r="M2061" s="1">
        <v>41121</v>
      </c>
      <c r="N2061" t="s">
        <v>838</v>
      </c>
      <c r="O2061" t="s">
        <v>947</v>
      </c>
      <c r="P2061" t="s">
        <v>949</v>
      </c>
      <c r="Q2061" t="str">
        <f>IF(Table4[[#This Row],[DaysLate]]="","NA",IF(Table4[[#This Row],[DaysLate]]&lt;=0,"On Time",IF(Table4[[#This Row],[DaysLate]]&lt;=30,"1-30 Days",IF(Table4[[#This Row],[DaysLate]]&lt;=60,"30-60 Days",IF(Table4[[#This Row],[DaysLate]]&lt;=90,"60-90 Days","90+ Days")))))</f>
        <v>On Time</v>
      </c>
      <c r="R2061">
        <f>IF(Table4[[#This Row],[DaysLate]]="","",IF(Table4[[#This Row],[DaysLate]]&gt;0,1,0))</f>
        <v>0</v>
      </c>
      <c r="S2061">
        <f>IF(Table4[[#This Row],[DisputedFlag]]="","",IF(Table4[[#This Row],[DisputedFlag]]="Yes",1,0))</f>
        <v>0</v>
      </c>
      <c r="T2061">
        <f>IF(Table4[[#This Row],[PaymentStatus]]="Open",1,0)</f>
        <v>0</v>
      </c>
      <c r="U2061">
        <f>IF(Table4[[#This Row],[InvoiceDate]]&lt;&gt;"",YEAR(Table4[[#This Row],[InvoiceDate]]),"")</f>
        <v>2013</v>
      </c>
    </row>
    <row r="2062" spans="1:21" x14ac:dyDescent="0.4">
      <c r="A2062" t="s">
        <v>2222</v>
      </c>
      <c r="B2062" t="s">
        <v>948</v>
      </c>
      <c r="C2062" t="s">
        <v>874</v>
      </c>
      <c r="D2062" s="1">
        <v>41315</v>
      </c>
      <c r="E2062" s="1">
        <v>41285</v>
      </c>
      <c r="F2062">
        <v>53.12</v>
      </c>
      <c r="H2062" t="s">
        <v>28</v>
      </c>
      <c r="I2062" s="1">
        <v>41315</v>
      </c>
      <c r="J2062">
        <v>0</v>
      </c>
      <c r="K2062" t="s">
        <v>834</v>
      </c>
      <c r="L2062">
        <v>391</v>
      </c>
      <c r="M2062" s="1">
        <v>41224</v>
      </c>
      <c r="N2062" t="s">
        <v>838</v>
      </c>
      <c r="O2062" t="s">
        <v>947</v>
      </c>
      <c r="P2062" t="s">
        <v>949</v>
      </c>
      <c r="Q2062" t="str">
        <f>IF(Table4[[#This Row],[DaysLate]]="","NA",IF(Table4[[#This Row],[DaysLate]]&lt;=0,"On Time",IF(Table4[[#This Row],[DaysLate]]&lt;=30,"1-30 Days",IF(Table4[[#This Row],[DaysLate]]&lt;=60,"30-60 Days",IF(Table4[[#This Row],[DaysLate]]&lt;=90,"60-90 Days","90+ Days")))))</f>
        <v>On Time</v>
      </c>
      <c r="R2062">
        <f>IF(Table4[[#This Row],[DaysLate]]="","",IF(Table4[[#This Row],[DaysLate]]&gt;0,1,0))</f>
        <v>0</v>
      </c>
      <c r="S2062">
        <f>IF(Table4[[#This Row],[DisputedFlag]]="","",IF(Table4[[#This Row],[DisputedFlag]]="Yes",1,0))</f>
        <v>0</v>
      </c>
      <c r="T2062">
        <f>IF(Table4[[#This Row],[PaymentStatus]]="Open",1,0)</f>
        <v>0</v>
      </c>
      <c r="U2062">
        <f>IF(Table4[[#This Row],[InvoiceDate]]&lt;&gt;"",YEAR(Table4[[#This Row],[InvoiceDate]]),"")</f>
        <v>2013</v>
      </c>
    </row>
    <row r="2063" spans="1:21" x14ac:dyDescent="0.4">
      <c r="A2063" t="s">
        <v>2223</v>
      </c>
      <c r="B2063" t="s">
        <v>948</v>
      </c>
      <c r="C2063" t="s">
        <v>889</v>
      </c>
      <c r="D2063" s="1">
        <v>41453</v>
      </c>
      <c r="E2063" s="1">
        <v>41483</v>
      </c>
      <c r="F2063">
        <v>68.2</v>
      </c>
      <c r="H2063" t="s">
        <v>28</v>
      </c>
      <c r="I2063" s="1">
        <v>41453</v>
      </c>
      <c r="J2063">
        <v>0</v>
      </c>
      <c r="K2063" t="s">
        <v>837</v>
      </c>
      <c r="L2063">
        <v>406</v>
      </c>
      <c r="M2063" s="1">
        <v>41103</v>
      </c>
      <c r="N2063" t="s">
        <v>838</v>
      </c>
      <c r="O2063" t="s">
        <v>947</v>
      </c>
      <c r="P2063" t="s">
        <v>949</v>
      </c>
      <c r="Q2063" t="str">
        <f>IF(Table4[[#This Row],[DaysLate]]="","NA",IF(Table4[[#This Row],[DaysLate]]&lt;=0,"On Time",IF(Table4[[#This Row],[DaysLate]]&lt;=30,"1-30 Days",IF(Table4[[#This Row],[DaysLate]]&lt;=60,"30-60 Days",IF(Table4[[#This Row],[DaysLate]]&lt;=90,"60-90 Days","90+ Days")))))</f>
        <v>On Time</v>
      </c>
      <c r="R2063">
        <f>IF(Table4[[#This Row],[DaysLate]]="","",IF(Table4[[#This Row],[DaysLate]]&gt;0,1,0))</f>
        <v>0</v>
      </c>
      <c r="S2063">
        <f>IF(Table4[[#This Row],[DisputedFlag]]="","",IF(Table4[[#This Row],[DisputedFlag]]="Yes",1,0))</f>
        <v>1</v>
      </c>
      <c r="T2063">
        <f>IF(Table4[[#This Row],[PaymentStatus]]="Open",1,0)</f>
        <v>0</v>
      </c>
      <c r="U2063">
        <f>IF(Table4[[#This Row],[InvoiceDate]]&lt;&gt;"",YEAR(Table4[[#This Row],[InvoiceDate]]),"")</f>
        <v>2013</v>
      </c>
    </row>
    <row r="2064" spans="1:21" x14ac:dyDescent="0.4">
      <c r="A2064" t="s">
        <v>2224</v>
      </c>
      <c r="B2064" t="s">
        <v>948</v>
      </c>
      <c r="C2064" t="s">
        <v>918</v>
      </c>
      <c r="D2064" s="1">
        <v>41425</v>
      </c>
      <c r="E2064" s="1">
        <v>41455</v>
      </c>
      <c r="F2064">
        <v>77.66</v>
      </c>
      <c r="H2064" t="s">
        <v>28</v>
      </c>
      <c r="I2064" s="1">
        <v>41425</v>
      </c>
      <c r="J2064">
        <v>5</v>
      </c>
      <c r="K2064" t="s">
        <v>834</v>
      </c>
      <c r="L2064">
        <v>818</v>
      </c>
      <c r="M2064" s="1">
        <v>41349</v>
      </c>
      <c r="N2064" t="s">
        <v>838</v>
      </c>
      <c r="O2064" t="s">
        <v>947</v>
      </c>
      <c r="P2064" t="s">
        <v>949</v>
      </c>
      <c r="Q2064" t="str">
        <f>IF(Table4[[#This Row],[DaysLate]]="","NA",IF(Table4[[#This Row],[DaysLate]]&lt;=0,"On Time",IF(Table4[[#This Row],[DaysLate]]&lt;=30,"1-30 Days",IF(Table4[[#This Row],[DaysLate]]&lt;=60,"30-60 Days",IF(Table4[[#This Row],[DaysLate]]&lt;=90,"60-90 Days","90+ Days")))))</f>
        <v>1-30 Days</v>
      </c>
      <c r="R2064">
        <f>IF(Table4[[#This Row],[DaysLate]]="","",IF(Table4[[#This Row],[DaysLate]]&gt;0,1,0))</f>
        <v>1</v>
      </c>
      <c r="S2064">
        <f>IF(Table4[[#This Row],[DisputedFlag]]="","",IF(Table4[[#This Row],[DisputedFlag]]="Yes",1,0))</f>
        <v>0</v>
      </c>
      <c r="T2064">
        <f>IF(Table4[[#This Row],[PaymentStatus]]="Open",1,0)</f>
        <v>0</v>
      </c>
      <c r="U2064">
        <f>IF(Table4[[#This Row],[InvoiceDate]]&lt;&gt;"",YEAR(Table4[[#This Row],[InvoiceDate]]),"")</f>
        <v>2013</v>
      </c>
    </row>
    <row r="2065" spans="1:21" x14ac:dyDescent="0.4">
      <c r="A2065" t="s">
        <v>2225</v>
      </c>
      <c r="B2065" t="s">
        <v>948</v>
      </c>
      <c r="C2065" t="s">
        <v>867</v>
      </c>
      <c r="D2065" s="1">
        <v>41035</v>
      </c>
      <c r="E2065" s="1">
        <v>41036</v>
      </c>
      <c r="F2065">
        <v>71.5</v>
      </c>
      <c r="H2065" t="s">
        <v>28</v>
      </c>
      <c r="I2065" s="1">
        <v>41035</v>
      </c>
      <c r="J2065">
        <v>30</v>
      </c>
      <c r="K2065" t="s">
        <v>837</v>
      </c>
      <c r="L2065">
        <v>770</v>
      </c>
      <c r="M2065" s="1">
        <v>41491</v>
      </c>
      <c r="N2065" t="s">
        <v>835</v>
      </c>
      <c r="O2065" t="s">
        <v>947</v>
      </c>
      <c r="P2065" t="s">
        <v>949</v>
      </c>
      <c r="Q2065" t="str">
        <f>IF(Table4[[#This Row],[DaysLate]]="","NA",IF(Table4[[#This Row],[DaysLate]]&lt;=0,"On Time",IF(Table4[[#This Row],[DaysLate]]&lt;=30,"1-30 Days",IF(Table4[[#This Row],[DaysLate]]&lt;=60,"30-60 Days",IF(Table4[[#This Row],[DaysLate]]&lt;=90,"60-90 Days","90+ Days")))))</f>
        <v>1-30 Days</v>
      </c>
      <c r="R2065">
        <f>IF(Table4[[#This Row],[DaysLate]]="","",IF(Table4[[#This Row],[DaysLate]]&gt;0,1,0))</f>
        <v>1</v>
      </c>
      <c r="S2065">
        <f>IF(Table4[[#This Row],[DisputedFlag]]="","",IF(Table4[[#This Row],[DisputedFlag]]="Yes",1,0))</f>
        <v>1</v>
      </c>
      <c r="T2065">
        <f>IF(Table4[[#This Row],[PaymentStatus]]="Open",1,0)</f>
        <v>0</v>
      </c>
      <c r="U2065">
        <f>IF(Table4[[#This Row],[InvoiceDate]]&lt;&gt;"",YEAR(Table4[[#This Row],[InvoiceDate]]),"")</f>
        <v>2012</v>
      </c>
    </row>
    <row r="2066" spans="1:21" x14ac:dyDescent="0.4">
      <c r="A2066" t="s">
        <v>2226</v>
      </c>
      <c r="B2066" t="s">
        <v>948</v>
      </c>
      <c r="C2066" t="s">
        <v>927</v>
      </c>
      <c r="D2066" s="1">
        <v>41367</v>
      </c>
      <c r="E2066" s="1">
        <v>41337</v>
      </c>
      <c r="F2066">
        <v>46.49</v>
      </c>
      <c r="H2066" t="s">
        <v>28</v>
      </c>
      <c r="I2066" s="1">
        <v>41367</v>
      </c>
      <c r="J2066">
        <v>0</v>
      </c>
      <c r="K2066" t="s">
        <v>837</v>
      </c>
      <c r="L2066">
        <v>897</v>
      </c>
      <c r="M2066" s="1">
        <v>41603</v>
      </c>
      <c r="N2066" t="s">
        <v>835</v>
      </c>
      <c r="O2066" t="s">
        <v>947</v>
      </c>
      <c r="P2066" t="s">
        <v>949</v>
      </c>
      <c r="Q2066" t="str">
        <f>IF(Table4[[#This Row],[DaysLate]]="","NA",IF(Table4[[#This Row],[DaysLate]]&lt;=0,"On Time",IF(Table4[[#This Row],[DaysLate]]&lt;=30,"1-30 Days",IF(Table4[[#This Row],[DaysLate]]&lt;=60,"30-60 Days",IF(Table4[[#This Row],[DaysLate]]&lt;=90,"60-90 Days","90+ Days")))))</f>
        <v>On Time</v>
      </c>
      <c r="R2066">
        <f>IF(Table4[[#This Row],[DaysLate]]="","",IF(Table4[[#This Row],[DaysLate]]&gt;0,1,0))</f>
        <v>0</v>
      </c>
      <c r="S2066">
        <f>IF(Table4[[#This Row],[DisputedFlag]]="","",IF(Table4[[#This Row],[DisputedFlag]]="Yes",1,0))</f>
        <v>1</v>
      </c>
      <c r="T2066">
        <f>IF(Table4[[#This Row],[PaymentStatus]]="Open",1,0)</f>
        <v>0</v>
      </c>
      <c r="U2066">
        <f>IF(Table4[[#This Row],[InvoiceDate]]&lt;&gt;"",YEAR(Table4[[#This Row],[InvoiceDate]]),"")</f>
        <v>2013</v>
      </c>
    </row>
    <row r="2067" spans="1:21" x14ac:dyDescent="0.4">
      <c r="A2067" t="s">
        <v>2227</v>
      </c>
      <c r="B2067" t="s">
        <v>948</v>
      </c>
      <c r="C2067" t="s">
        <v>833</v>
      </c>
      <c r="D2067" s="1">
        <v>40915</v>
      </c>
      <c r="E2067" s="1">
        <v>41121</v>
      </c>
      <c r="F2067">
        <v>42.25</v>
      </c>
      <c r="H2067" t="s">
        <v>28</v>
      </c>
      <c r="I2067" s="1">
        <v>40915</v>
      </c>
      <c r="J2067">
        <v>0</v>
      </c>
      <c r="K2067" t="s">
        <v>834</v>
      </c>
      <c r="L2067">
        <v>391</v>
      </c>
      <c r="M2067" s="1">
        <v>41429</v>
      </c>
      <c r="N2067" t="s">
        <v>835</v>
      </c>
      <c r="O2067" t="s">
        <v>947</v>
      </c>
      <c r="P2067" t="s">
        <v>949</v>
      </c>
      <c r="Q2067" t="str">
        <f>IF(Table4[[#This Row],[DaysLate]]="","NA",IF(Table4[[#This Row],[DaysLate]]&lt;=0,"On Time",IF(Table4[[#This Row],[DaysLate]]&lt;=30,"1-30 Days",IF(Table4[[#This Row],[DaysLate]]&lt;=60,"30-60 Days",IF(Table4[[#This Row],[DaysLate]]&lt;=90,"60-90 Days","90+ Days")))))</f>
        <v>On Time</v>
      </c>
      <c r="R2067">
        <f>IF(Table4[[#This Row],[DaysLate]]="","",IF(Table4[[#This Row],[DaysLate]]&gt;0,1,0))</f>
        <v>0</v>
      </c>
      <c r="S2067">
        <f>IF(Table4[[#This Row],[DisputedFlag]]="","",IF(Table4[[#This Row],[DisputedFlag]]="Yes",1,0))</f>
        <v>0</v>
      </c>
      <c r="T2067">
        <f>IF(Table4[[#This Row],[PaymentStatus]]="Open",1,0)</f>
        <v>0</v>
      </c>
      <c r="U2067">
        <f>IF(Table4[[#This Row],[InvoiceDate]]&lt;&gt;"",YEAR(Table4[[#This Row],[InvoiceDate]]),"")</f>
        <v>2012</v>
      </c>
    </row>
    <row r="2068" spans="1:21" x14ac:dyDescent="0.4">
      <c r="A2068" t="s">
        <v>2228</v>
      </c>
      <c r="B2068" t="s">
        <v>948</v>
      </c>
      <c r="C2068" t="s">
        <v>890</v>
      </c>
      <c r="D2068" s="1">
        <v>41006</v>
      </c>
      <c r="E2068" s="1">
        <v>40976</v>
      </c>
      <c r="F2068">
        <v>53.95</v>
      </c>
      <c r="H2068" t="s">
        <v>28</v>
      </c>
      <c r="I2068" s="1">
        <v>41006</v>
      </c>
      <c r="J2068">
        <v>29</v>
      </c>
      <c r="K2068" t="s">
        <v>837</v>
      </c>
      <c r="L2068">
        <v>897</v>
      </c>
      <c r="M2068" s="1">
        <v>41166</v>
      </c>
      <c r="N2068" t="s">
        <v>835</v>
      </c>
      <c r="O2068" t="s">
        <v>947</v>
      </c>
      <c r="P2068" t="s">
        <v>949</v>
      </c>
      <c r="Q2068" t="str">
        <f>IF(Table4[[#This Row],[DaysLate]]="","NA",IF(Table4[[#This Row],[DaysLate]]&lt;=0,"On Time",IF(Table4[[#This Row],[DaysLate]]&lt;=30,"1-30 Days",IF(Table4[[#This Row],[DaysLate]]&lt;=60,"30-60 Days",IF(Table4[[#This Row],[DaysLate]]&lt;=90,"60-90 Days","90+ Days")))))</f>
        <v>1-30 Days</v>
      </c>
      <c r="R2068">
        <f>IF(Table4[[#This Row],[DaysLate]]="","",IF(Table4[[#This Row],[DaysLate]]&gt;0,1,0))</f>
        <v>1</v>
      </c>
      <c r="S2068">
        <f>IF(Table4[[#This Row],[DisputedFlag]]="","",IF(Table4[[#This Row],[DisputedFlag]]="Yes",1,0))</f>
        <v>1</v>
      </c>
      <c r="T2068">
        <f>IF(Table4[[#This Row],[PaymentStatus]]="Open",1,0)</f>
        <v>0</v>
      </c>
      <c r="U2068">
        <f>IF(Table4[[#This Row],[InvoiceDate]]&lt;&gt;"",YEAR(Table4[[#This Row],[InvoiceDate]]),"")</f>
        <v>2012</v>
      </c>
    </row>
    <row r="2069" spans="1:21" x14ac:dyDescent="0.4">
      <c r="A2069" t="s">
        <v>2229</v>
      </c>
      <c r="B2069" t="s">
        <v>948</v>
      </c>
      <c r="C2069" t="s">
        <v>916</v>
      </c>
      <c r="D2069" s="1">
        <v>41470</v>
      </c>
      <c r="E2069" s="1">
        <v>41500</v>
      </c>
      <c r="F2069">
        <v>46.53</v>
      </c>
      <c r="H2069" t="s">
        <v>28</v>
      </c>
      <c r="I2069" s="1">
        <v>41470</v>
      </c>
      <c r="J2069">
        <v>0</v>
      </c>
      <c r="K2069" t="s">
        <v>834</v>
      </c>
      <c r="L2069">
        <v>770</v>
      </c>
      <c r="M2069" s="1">
        <v>41394</v>
      </c>
      <c r="N2069" t="s">
        <v>838</v>
      </c>
      <c r="O2069" t="s">
        <v>947</v>
      </c>
      <c r="P2069" t="s">
        <v>949</v>
      </c>
      <c r="Q2069" t="str">
        <f>IF(Table4[[#This Row],[DaysLate]]="","NA",IF(Table4[[#This Row],[DaysLate]]&lt;=0,"On Time",IF(Table4[[#This Row],[DaysLate]]&lt;=30,"1-30 Days",IF(Table4[[#This Row],[DaysLate]]&lt;=60,"30-60 Days",IF(Table4[[#This Row],[DaysLate]]&lt;=90,"60-90 Days","90+ Days")))))</f>
        <v>On Time</v>
      </c>
      <c r="R2069">
        <f>IF(Table4[[#This Row],[DaysLate]]="","",IF(Table4[[#This Row],[DaysLate]]&gt;0,1,0))</f>
        <v>0</v>
      </c>
      <c r="S2069">
        <f>IF(Table4[[#This Row],[DisputedFlag]]="","",IF(Table4[[#This Row],[DisputedFlag]]="Yes",1,0))</f>
        <v>0</v>
      </c>
      <c r="T2069">
        <f>IF(Table4[[#This Row],[PaymentStatus]]="Open",1,0)</f>
        <v>0</v>
      </c>
      <c r="U2069">
        <f>IF(Table4[[#This Row],[InvoiceDate]]&lt;&gt;"",YEAR(Table4[[#This Row],[InvoiceDate]]),"")</f>
        <v>2013</v>
      </c>
    </row>
    <row r="2070" spans="1:21" x14ac:dyDescent="0.4">
      <c r="A2070" t="s">
        <v>2230</v>
      </c>
      <c r="B2070" t="s">
        <v>948</v>
      </c>
      <c r="C2070" t="s">
        <v>893</v>
      </c>
      <c r="D2070" s="1">
        <v>41273</v>
      </c>
      <c r="E2070" s="1">
        <v>41303</v>
      </c>
      <c r="F2070">
        <v>45.8</v>
      </c>
      <c r="H2070" t="s">
        <v>28</v>
      </c>
      <c r="I2070" s="1">
        <v>41273</v>
      </c>
      <c r="J2070">
        <v>0</v>
      </c>
      <c r="K2070" t="s">
        <v>834</v>
      </c>
      <c r="L2070">
        <v>391</v>
      </c>
      <c r="M2070" s="1">
        <v>41080</v>
      </c>
      <c r="N2070" t="s">
        <v>838</v>
      </c>
      <c r="O2070" t="s">
        <v>947</v>
      </c>
      <c r="P2070" t="s">
        <v>949</v>
      </c>
      <c r="Q2070" t="str">
        <f>IF(Table4[[#This Row],[DaysLate]]="","NA",IF(Table4[[#This Row],[DaysLate]]&lt;=0,"On Time",IF(Table4[[#This Row],[DaysLate]]&lt;=30,"1-30 Days",IF(Table4[[#This Row],[DaysLate]]&lt;=60,"30-60 Days",IF(Table4[[#This Row],[DaysLate]]&lt;=90,"60-90 Days","90+ Days")))))</f>
        <v>On Time</v>
      </c>
      <c r="R2070">
        <f>IF(Table4[[#This Row],[DaysLate]]="","",IF(Table4[[#This Row],[DaysLate]]&gt;0,1,0))</f>
        <v>0</v>
      </c>
      <c r="S2070">
        <f>IF(Table4[[#This Row],[DisputedFlag]]="","",IF(Table4[[#This Row],[DisputedFlag]]="Yes",1,0))</f>
        <v>0</v>
      </c>
      <c r="T2070">
        <f>IF(Table4[[#This Row],[PaymentStatus]]="Open",1,0)</f>
        <v>0</v>
      </c>
      <c r="U2070">
        <f>IF(Table4[[#This Row],[InvoiceDate]]&lt;&gt;"",YEAR(Table4[[#This Row],[InvoiceDate]]),"")</f>
        <v>2012</v>
      </c>
    </row>
    <row r="2071" spans="1:21" x14ac:dyDescent="0.4">
      <c r="A2071" t="s">
        <v>2231</v>
      </c>
      <c r="B2071" t="s">
        <v>948</v>
      </c>
      <c r="C2071" t="s">
        <v>866</v>
      </c>
      <c r="D2071" s="1">
        <v>41427</v>
      </c>
      <c r="E2071" s="1">
        <v>41489</v>
      </c>
      <c r="F2071">
        <v>22</v>
      </c>
      <c r="H2071" t="s">
        <v>28</v>
      </c>
      <c r="I2071" s="1">
        <v>41427</v>
      </c>
      <c r="J2071">
        <v>0</v>
      </c>
      <c r="K2071" t="s">
        <v>834</v>
      </c>
      <c r="L2071">
        <v>897</v>
      </c>
      <c r="M2071" s="1">
        <v>41239</v>
      </c>
      <c r="N2071" t="s">
        <v>838</v>
      </c>
      <c r="O2071" t="s">
        <v>947</v>
      </c>
      <c r="P2071" t="s">
        <v>949</v>
      </c>
      <c r="Q2071" t="str">
        <f>IF(Table4[[#This Row],[DaysLate]]="","NA",IF(Table4[[#This Row],[DaysLate]]&lt;=0,"On Time",IF(Table4[[#This Row],[DaysLate]]&lt;=30,"1-30 Days",IF(Table4[[#This Row],[DaysLate]]&lt;=60,"30-60 Days",IF(Table4[[#This Row],[DaysLate]]&lt;=90,"60-90 Days","90+ Days")))))</f>
        <v>On Time</v>
      </c>
      <c r="R2071">
        <f>IF(Table4[[#This Row],[DaysLate]]="","",IF(Table4[[#This Row],[DaysLate]]&gt;0,1,0))</f>
        <v>0</v>
      </c>
      <c r="S2071">
        <f>IF(Table4[[#This Row],[DisputedFlag]]="","",IF(Table4[[#This Row],[DisputedFlag]]="Yes",1,0))</f>
        <v>0</v>
      </c>
      <c r="T2071">
        <f>IF(Table4[[#This Row],[PaymentStatus]]="Open",1,0)</f>
        <v>0</v>
      </c>
      <c r="U2071">
        <f>IF(Table4[[#This Row],[InvoiceDate]]&lt;&gt;"",YEAR(Table4[[#This Row],[InvoiceDate]]),"")</f>
        <v>2013</v>
      </c>
    </row>
    <row r="2072" spans="1:21" x14ac:dyDescent="0.4">
      <c r="A2072" t="s">
        <v>2232</v>
      </c>
      <c r="B2072" t="s">
        <v>948</v>
      </c>
      <c r="C2072" t="s">
        <v>905</v>
      </c>
      <c r="D2072" s="1">
        <v>41494</v>
      </c>
      <c r="E2072" s="1">
        <v>41464</v>
      </c>
      <c r="F2072">
        <v>62.58</v>
      </c>
      <c r="H2072" t="s">
        <v>28</v>
      </c>
      <c r="I2072" s="1">
        <v>41494</v>
      </c>
      <c r="J2072">
        <v>0</v>
      </c>
      <c r="K2072" t="s">
        <v>834</v>
      </c>
      <c r="L2072">
        <v>770</v>
      </c>
      <c r="M2072" s="1">
        <v>41337</v>
      </c>
      <c r="N2072" t="s">
        <v>838</v>
      </c>
      <c r="O2072" t="s">
        <v>947</v>
      </c>
      <c r="P2072" t="s">
        <v>949</v>
      </c>
      <c r="Q2072" t="str">
        <f>IF(Table4[[#This Row],[DaysLate]]="","NA",IF(Table4[[#This Row],[DaysLate]]&lt;=0,"On Time",IF(Table4[[#This Row],[DaysLate]]&lt;=30,"1-30 Days",IF(Table4[[#This Row],[DaysLate]]&lt;=60,"30-60 Days",IF(Table4[[#This Row],[DaysLate]]&lt;=90,"60-90 Days","90+ Days")))))</f>
        <v>On Time</v>
      </c>
      <c r="R2072">
        <f>IF(Table4[[#This Row],[DaysLate]]="","",IF(Table4[[#This Row],[DaysLate]]&gt;0,1,0))</f>
        <v>0</v>
      </c>
      <c r="S2072">
        <f>IF(Table4[[#This Row],[DisputedFlag]]="","",IF(Table4[[#This Row],[DisputedFlag]]="Yes",1,0))</f>
        <v>0</v>
      </c>
      <c r="T2072">
        <f>IF(Table4[[#This Row],[PaymentStatus]]="Open",1,0)</f>
        <v>0</v>
      </c>
      <c r="U2072">
        <f>IF(Table4[[#This Row],[InvoiceDate]]&lt;&gt;"",YEAR(Table4[[#This Row],[InvoiceDate]]),"")</f>
        <v>2013</v>
      </c>
    </row>
    <row r="2073" spans="1:21" x14ac:dyDescent="0.4">
      <c r="A2073" t="s">
        <v>2233</v>
      </c>
      <c r="B2073" t="s">
        <v>948</v>
      </c>
      <c r="C2073" t="s">
        <v>843</v>
      </c>
      <c r="D2073" s="1">
        <v>41538</v>
      </c>
      <c r="E2073" s="1">
        <v>41568</v>
      </c>
      <c r="F2073">
        <v>40.94</v>
      </c>
      <c r="H2073" t="s">
        <v>28</v>
      </c>
      <c r="I2073" s="1">
        <v>41538</v>
      </c>
      <c r="J2073">
        <v>0</v>
      </c>
      <c r="K2073" t="s">
        <v>834</v>
      </c>
      <c r="L2073">
        <v>897</v>
      </c>
      <c r="M2073" s="1">
        <v>41041</v>
      </c>
      <c r="N2073" t="s">
        <v>838</v>
      </c>
      <c r="O2073" t="s">
        <v>947</v>
      </c>
      <c r="P2073" t="s">
        <v>949</v>
      </c>
      <c r="Q2073" t="str">
        <f>IF(Table4[[#This Row],[DaysLate]]="","NA",IF(Table4[[#This Row],[DaysLate]]&lt;=0,"On Time",IF(Table4[[#This Row],[DaysLate]]&lt;=30,"1-30 Days",IF(Table4[[#This Row],[DaysLate]]&lt;=60,"30-60 Days",IF(Table4[[#This Row],[DaysLate]]&lt;=90,"60-90 Days","90+ Days")))))</f>
        <v>On Time</v>
      </c>
      <c r="R2073">
        <f>IF(Table4[[#This Row],[DaysLate]]="","",IF(Table4[[#This Row],[DaysLate]]&gt;0,1,0))</f>
        <v>0</v>
      </c>
      <c r="S2073">
        <f>IF(Table4[[#This Row],[DisputedFlag]]="","",IF(Table4[[#This Row],[DisputedFlag]]="Yes",1,0))</f>
        <v>0</v>
      </c>
      <c r="T2073">
        <f>IF(Table4[[#This Row],[PaymentStatus]]="Open",1,0)</f>
        <v>0</v>
      </c>
      <c r="U2073">
        <f>IF(Table4[[#This Row],[InvoiceDate]]&lt;&gt;"",YEAR(Table4[[#This Row],[InvoiceDate]]),"")</f>
        <v>2013</v>
      </c>
    </row>
    <row r="2074" spans="1:21" x14ac:dyDescent="0.4">
      <c r="A2074" t="s">
        <v>2234</v>
      </c>
      <c r="B2074" t="s">
        <v>948</v>
      </c>
      <c r="C2074" t="s">
        <v>897</v>
      </c>
      <c r="D2074" s="1">
        <v>41508</v>
      </c>
      <c r="E2074" s="1">
        <v>41538</v>
      </c>
      <c r="F2074">
        <v>37.25</v>
      </c>
      <c r="H2074" t="s">
        <v>28</v>
      </c>
      <c r="I2074" s="1">
        <v>41508</v>
      </c>
      <c r="J2074">
        <v>0</v>
      </c>
      <c r="K2074" t="s">
        <v>834</v>
      </c>
      <c r="L2074">
        <v>770</v>
      </c>
      <c r="M2074" s="1">
        <v>41121</v>
      </c>
      <c r="N2074" t="s">
        <v>838</v>
      </c>
      <c r="O2074" t="s">
        <v>947</v>
      </c>
      <c r="P2074" t="s">
        <v>949</v>
      </c>
      <c r="Q2074" t="str">
        <f>IF(Table4[[#This Row],[DaysLate]]="","NA",IF(Table4[[#This Row],[DaysLate]]&lt;=0,"On Time",IF(Table4[[#This Row],[DaysLate]]&lt;=30,"1-30 Days",IF(Table4[[#This Row],[DaysLate]]&lt;=60,"30-60 Days",IF(Table4[[#This Row],[DaysLate]]&lt;=90,"60-90 Days","90+ Days")))))</f>
        <v>On Time</v>
      </c>
      <c r="R2074">
        <f>IF(Table4[[#This Row],[DaysLate]]="","",IF(Table4[[#This Row],[DaysLate]]&gt;0,1,0))</f>
        <v>0</v>
      </c>
      <c r="S2074">
        <f>IF(Table4[[#This Row],[DisputedFlag]]="","",IF(Table4[[#This Row],[DisputedFlag]]="Yes",1,0))</f>
        <v>0</v>
      </c>
      <c r="T2074">
        <f>IF(Table4[[#This Row],[PaymentStatus]]="Open",1,0)</f>
        <v>0</v>
      </c>
      <c r="U2074">
        <f>IF(Table4[[#This Row],[InvoiceDate]]&lt;&gt;"",YEAR(Table4[[#This Row],[InvoiceDate]]),"")</f>
        <v>2013</v>
      </c>
    </row>
    <row r="2075" spans="1:21" x14ac:dyDescent="0.4">
      <c r="A2075" t="s">
        <v>2235</v>
      </c>
      <c r="B2075" t="s">
        <v>948</v>
      </c>
      <c r="C2075" t="s">
        <v>851</v>
      </c>
      <c r="D2075" s="1">
        <v>41539</v>
      </c>
      <c r="E2075" s="1">
        <v>41569</v>
      </c>
      <c r="F2075">
        <v>57.04</v>
      </c>
      <c r="H2075" t="s">
        <v>28</v>
      </c>
      <c r="I2075" s="1">
        <v>41539</v>
      </c>
      <c r="J2075">
        <v>0</v>
      </c>
      <c r="K2075" t="s">
        <v>834</v>
      </c>
      <c r="L2075">
        <v>818</v>
      </c>
      <c r="M2075" s="1">
        <v>41234</v>
      </c>
      <c r="N2075" t="s">
        <v>838</v>
      </c>
      <c r="O2075" t="s">
        <v>947</v>
      </c>
      <c r="P2075" t="s">
        <v>949</v>
      </c>
      <c r="Q2075" t="str">
        <f>IF(Table4[[#This Row],[DaysLate]]="","NA",IF(Table4[[#This Row],[DaysLate]]&lt;=0,"On Time",IF(Table4[[#This Row],[DaysLate]]&lt;=30,"1-30 Days",IF(Table4[[#This Row],[DaysLate]]&lt;=60,"30-60 Days",IF(Table4[[#This Row],[DaysLate]]&lt;=90,"60-90 Days","90+ Days")))))</f>
        <v>On Time</v>
      </c>
      <c r="R2075">
        <f>IF(Table4[[#This Row],[DaysLate]]="","",IF(Table4[[#This Row],[DaysLate]]&gt;0,1,0))</f>
        <v>0</v>
      </c>
      <c r="S2075">
        <f>IF(Table4[[#This Row],[DisputedFlag]]="","",IF(Table4[[#This Row],[DisputedFlag]]="Yes",1,0))</f>
        <v>0</v>
      </c>
      <c r="T2075">
        <f>IF(Table4[[#This Row],[PaymentStatus]]="Open",1,0)</f>
        <v>0</v>
      </c>
      <c r="U2075">
        <f>IF(Table4[[#This Row],[InvoiceDate]]&lt;&gt;"",YEAR(Table4[[#This Row],[InvoiceDate]]),"")</f>
        <v>2013</v>
      </c>
    </row>
    <row r="2076" spans="1:21" x14ac:dyDescent="0.4">
      <c r="A2076" t="s">
        <v>2236</v>
      </c>
      <c r="B2076" t="s">
        <v>948</v>
      </c>
      <c r="C2076" t="s">
        <v>893</v>
      </c>
      <c r="D2076" s="1">
        <v>41497</v>
      </c>
      <c r="E2076" s="1">
        <v>41498</v>
      </c>
      <c r="F2076">
        <v>69.22</v>
      </c>
      <c r="H2076" t="s">
        <v>28</v>
      </c>
      <c r="I2076" s="1">
        <v>41497</v>
      </c>
      <c r="J2076">
        <v>0</v>
      </c>
      <c r="K2076" t="s">
        <v>834</v>
      </c>
      <c r="L2076">
        <v>391</v>
      </c>
      <c r="M2076" s="1">
        <v>41080</v>
      </c>
      <c r="N2076" t="s">
        <v>838</v>
      </c>
      <c r="O2076" t="s">
        <v>947</v>
      </c>
      <c r="P2076" t="s">
        <v>949</v>
      </c>
      <c r="Q2076" t="str">
        <f>IF(Table4[[#This Row],[DaysLate]]="","NA",IF(Table4[[#This Row],[DaysLate]]&lt;=0,"On Time",IF(Table4[[#This Row],[DaysLate]]&lt;=30,"1-30 Days",IF(Table4[[#This Row],[DaysLate]]&lt;=60,"30-60 Days",IF(Table4[[#This Row],[DaysLate]]&lt;=90,"60-90 Days","90+ Days")))))</f>
        <v>On Time</v>
      </c>
      <c r="R2076">
        <f>IF(Table4[[#This Row],[DaysLate]]="","",IF(Table4[[#This Row],[DaysLate]]&gt;0,1,0))</f>
        <v>0</v>
      </c>
      <c r="S2076">
        <f>IF(Table4[[#This Row],[DisputedFlag]]="","",IF(Table4[[#This Row],[DisputedFlag]]="Yes",1,0))</f>
        <v>0</v>
      </c>
      <c r="T2076">
        <f>IF(Table4[[#This Row],[PaymentStatus]]="Open",1,0)</f>
        <v>0</v>
      </c>
      <c r="U2076">
        <f>IF(Table4[[#This Row],[InvoiceDate]]&lt;&gt;"",YEAR(Table4[[#This Row],[InvoiceDate]]),"")</f>
        <v>2013</v>
      </c>
    </row>
    <row r="2077" spans="1:21" x14ac:dyDescent="0.4">
      <c r="A2077" t="s">
        <v>2237</v>
      </c>
      <c r="B2077" t="s">
        <v>948</v>
      </c>
      <c r="C2077" t="s">
        <v>839</v>
      </c>
      <c r="D2077" s="1">
        <v>40970</v>
      </c>
      <c r="E2077" s="1">
        <v>41002</v>
      </c>
      <c r="F2077">
        <v>83.15</v>
      </c>
      <c r="H2077" t="s">
        <v>28</v>
      </c>
      <c r="I2077" s="1">
        <v>40970</v>
      </c>
      <c r="J2077">
        <v>0</v>
      </c>
      <c r="K2077" t="s">
        <v>834</v>
      </c>
      <c r="L2077">
        <v>391</v>
      </c>
      <c r="M2077" s="1">
        <v>40934</v>
      </c>
      <c r="N2077" t="s">
        <v>838</v>
      </c>
      <c r="O2077" t="s">
        <v>947</v>
      </c>
      <c r="P2077" t="s">
        <v>949</v>
      </c>
      <c r="Q2077" t="str">
        <f>IF(Table4[[#This Row],[DaysLate]]="","NA",IF(Table4[[#This Row],[DaysLate]]&lt;=0,"On Time",IF(Table4[[#This Row],[DaysLate]]&lt;=30,"1-30 Days",IF(Table4[[#This Row],[DaysLate]]&lt;=60,"30-60 Days",IF(Table4[[#This Row],[DaysLate]]&lt;=90,"60-90 Days","90+ Days")))))</f>
        <v>On Time</v>
      </c>
      <c r="R2077">
        <f>IF(Table4[[#This Row],[DaysLate]]="","",IF(Table4[[#This Row],[DaysLate]]&gt;0,1,0))</f>
        <v>0</v>
      </c>
      <c r="S2077">
        <f>IF(Table4[[#This Row],[DisputedFlag]]="","",IF(Table4[[#This Row],[DisputedFlag]]="Yes",1,0))</f>
        <v>0</v>
      </c>
      <c r="T2077">
        <f>IF(Table4[[#This Row],[PaymentStatus]]="Open",1,0)</f>
        <v>0</v>
      </c>
      <c r="U2077">
        <f>IF(Table4[[#This Row],[InvoiceDate]]&lt;&gt;"",YEAR(Table4[[#This Row],[InvoiceDate]]),"")</f>
        <v>2012</v>
      </c>
    </row>
    <row r="2078" spans="1:21" x14ac:dyDescent="0.4">
      <c r="A2078" t="s">
        <v>2238</v>
      </c>
      <c r="B2078" t="s">
        <v>948</v>
      </c>
      <c r="C2078" t="s">
        <v>871</v>
      </c>
      <c r="D2078" s="1">
        <v>41411</v>
      </c>
      <c r="E2078" s="1">
        <v>41441</v>
      </c>
      <c r="F2078">
        <v>58.35</v>
      </c>
      <c r="H2078" t="s">
        <v>28</v>
      </c>
      <c r="I2078" s="1">
        <v>41411</v>
      </c>
      <c r="J2078">
        <v>0</v>
      </c>
      <c r="K2078" t="s">
        <v>834</v>
      </c>
      <c r="L2078">
        <v>406</v>
      </c>
      <c r="M2078" s="1">
        <v>41190</v>
      </c>
      <c r="N2078" t="s">
        <v>838</v>
      </c>
      <c r="O2078" t="s">
        <v>947</v>
      </c>
      <c r="P2078" t="s">
        <v>949</v>
      </c>
      <c r="Q2078" t="str">
        <f>IF(Table4[[#This Row],[DaysLate]]="","NA",IF(Table4[[#This Row],[DaysLate]]&lt;=0,"On Time",IF(Table4[[#This Row],[DaysLate]]&lt;=30,"1-30 Days",IF(Table4[[#This Row],[DaysLate]]&lt;=60,"30-60 Days",IF(Table4[[#This Row],[DaysLate]]&lt;=90,"60-90 Days","90+ Days")))))</f>
        <v>On Time</v>
      </c>
      <c r="R2078">
        <f>IF(Table4[[#This Row],[DaysLate]]="","",IF(Table4[[#This Row],[DaysLate]]&gt;0,1,0))</f>
        <v>0</v>
      </c>
      <c r="S2078">
        <f>IF(Table4[[#This Row],[DisputedFlag]]="","",IF(Table4[[#This Row],[DisputedFlag]]="Yes",1,0))</f>
        <v>0</v>
      </c>
      <c r="T2078">
        <f>IF(Table4[[#This Row],[PaymentStatus]]="Open",1,0)</f>
        <v>0</v>
      </c>
      <c r="U2078">
        <f>IF(Table4[[#This Row],[InvoiceDate]]&lt;&gt;"",YEAR(Table4[[#This Row],[InvoiceDate]]),"")</f>
        <v>2013</v>
      </c>
    </row>
    <row r="2079" spans="1:21" x14ac:dyDescent="0.4">
      <c r="A2079" t="s">
        <v>2239</v>
      </c>
      <c r="B2079" t="s">
        <v>948</v>
      </c>
      <c r="C2079" t="s">
        <v>862</v>
      </c>
      <c r="D2079" s="1">
        <v>41536</v>
      </c>
      <c r="E2079" s="1">
        <v>41566</v>
      </c>
      <c r="F2079">
        <v>16.579999999999998</v>
      </c>
      <c r="H2079" t="s">
        <v>28</v>
      </c>
      <c r="I2079" s="1">
        <v>41536</v>
      </c>
      <c r="J2079">
        <v>0</v>
      </c>
      <c r="K2079" t="s">
        <v>834</v>
      </c>
      <c r="L2079">
        <v>818</v>
      </c>
      <c r="M2079" s="1">
        <v>41296</v>
      </c>
      <c r="N2079" t="s">
        <v>838</v>
      </c>
      <c r="O2079" t="s">
        <v>947</v>
      </c>
      <c r="P2079" t="s">
        <v>949</v>
      </c>
      <c r="Q2079" t="str">
        <f>IF(Table4[[#This Row],[DaysLate]]="","NA",IF(Table4[[#This Row],[DaysLate]]&lt;=0,"On Time",IF(Table4[[#This Row],[DaysLate]]&lt;=30,"1-30 Days",IF(Table4[[#This Row],[DaysLate]]&lt;=60,"30-60 Days",IF(Table4[[#This Row],[DaysLate]]&lt;=90,"60-90 Days","90+ Days")))))</f>
        <v>On Time</v>
      </c>
      <c r="R2079">
        <f>IF(Table4[[#This Row],[DaysLate]]="","",IF(Table4[[#This Row],[DaysLate]]&gt;0,1,0))</f>
        <v>0</v>
      </c>
      <c r="S2079">
        <f>IF(Table4[[#This Row],[DisputedFlag]]="","",IF(Table4[[#This Row],[DisputedFlag]]="Yes",1,0))</f>
        <v>0</v>
      </c>
      <c r="T2079">
        <f>IF(Table4[[#This Row],[PaymentStatus]]="Open",1,0)</f>
        <v>0</v>
      </c>
      <c r="U2079">
        <f>IF(Table4[[#This Row],[InvoiceDate]]&lt;&gt;"",YEAR(Table4[[#This Row],[InvoiceDate]]),"")</f>
        <v>2013</v>
      </c>
    </row>
    <row r="2080" spans="1:21" x14ac:dyDescent="0.4">
      <c r="A2080" t="s">
        <v>2240</v>
      </c>
      <c r="B2080" t="s">
        <v>948</v>
      </c>
      <c r="C2080" t="s">
        <v>890</v>
      </c>
      <c r="D2080" s="1">
        <v>41540</v>
      </c>
      <c r="E2080" s="1">
        <v>41570</v>
      </c>
      <c r="F2080">
        <v>40.659999999999997</v>
      </c>
      <c r="H2080" t="s">
        <v>28</v>
      </c>
      <c r="I2080" s="1">
        <v>41540</v>
      </c>
      <c r="J2080">
        <v>13</v>
      </c>
      <c r="K2080" t="s">
        <v>834</v>
      </c>
      <c r="L2080">
        <v>897</v>
      </c>
      <c r="M2080" s="1">
        <v>41166</v>
      </c>
      <c r="N2080" t="s">
        <v>838</v>
      </c>
      <c r="O2080" t="s">
        <v>947</v>
      </c>
      <c r="P2080" t="s">
        <v>949</v>
      </c>
      <c r="Q2080" t="str">
        <f>IF(Table4[[#This Row],[DaysLate]]="","NA",IF(Table4[[#This Row],[DaysLate]]&lt;=0,"On Time",IF(Table4[[#This Row],[DaysLate]]&lt;=30,"1-30 Days",IF(Table4[[#This Row],[DaysLate]]&lt;=60,"30-60 Days",IF(Table4[[#This Row],[DaysLate]]&lt;=90,"60-90 Days","90+ Days")))))</f>
        <v>1-30 Days</v>
      </c>
      <c r="R2080">
        <f>IF(Table4[[#This Row],[DaysLate]]="","",IF(Table4[[#This Row],[DaysLate]]&gt;0,1,0))</f>
        <v>1</v>
      </c>
      <c r="S2080">
        <f>IF(Table4[[#This Row],[DisputedFlag]]="","",IF(Table4[[#This Row],[DisputedFlag]]="Yes",1,0))</f>
        <v>0</v>
      </c>
      <c r="T2080">
        <f>IF(Table4[[#This Row],[PaymentStatus]]="Open",1,0)</f>
        <v>0</v>
      </c>
      <c r="U2080">
        <f>IF(Table4[[#This Row],[InvoiceDate]]&lt;&gt;"",YEAR(Table4[[#This Row],[InvoiceDate]]),"")</f>
        <v>2013</v>
      </c>
    </row>
    <row r="2081" spans="1:21" x14ac:dyDescent="0.4">
      <c r="A2081" t="s">
        <v>2241</v>
      </c>
      <c r="B2081" t="s">
        <v>948</v>
      </c>
      <c r="C2081" t="s">
        <v>875</v>
      </c>
      <c r="D2081" s="1">
        <v>40969</v>
      </c>
      <c r="E2081" s="1">
        <v>40941</v>
      </c>
      <c r="F2081">
        <v>55.37</v>
      </c>
      <c r="H2081" t="s">
        <v>28</v>
      </c>
      <c r="I2081" s="1">
        <v>40969</v>
      </c>
      <c r="J2081">
        <v>14</v>
      </c>
      <c r="K2081" t="s">
        <v>834</v>
      </c>
      <c r="L2081">
        <v>391</v>
      </c>
      <c r="M2081" s="1">
        <v>40947</v>
      </c>
      <c r="N2081" t="s">
        <v>835</v>
      </c>
      <c r="O2081" t="s">
        <v>947</v>
      </c>
      <c r="P2081" t="s">
        <v>949</v>
      </c>
      <c r="Q2081" t="str">
        <f>IF(Table4[[#This Row],[DaysLate]]="","NA",IF(Table4[[#This Row],[DaysLate]]&lt;=0,"On Time",IF(Table4[[#This Row],[DaysLate]]&lt;=30,"1-30 Days",IF(Table4[[#This Row],[DaysLate]]&lt;=60,"30-60 Days",IF(Table4[[#This Row],[DaysLate]]&lt;=90,"60-90 Days","90+ Days")))))</f>
        <v>1-30 Days</v>
      </c>
      <c r="R2081">
        <f>IF(Table4[[#This Row],[DaysLate]]="","",IF(Table4[[#This Row],[DaysLate]]&gt;0,1,0))</f>
        <v>1</v>
      </c>
      <c r="S2081">
        <f>IF(Table4[[#This Row],[DisputedFlag]]="","",IF(Table4[[#This Row],[DisputedFlag]]="Yes",1,0))</f>
        <v>0</v>
      </c>
      <c r="T2081">
        <f>IF(Table4[[#This Row],[PaymentStatus]]="Open",1,0)</f>
        <v>0</v>
      </c>
      <c r="U2081">
        <f>IF(Table4[[#This Row],[InvoiceDate]]&lt;&gt;"",YEAR(Table4[[#This Row],[InvoiceDate]]),"")</f>
        <v>2012</v>
      </c>
    </row>
    <row r="2082" spans="1:21" x14ac:dyDescent="0.4">
      <c r="A2082" t="s">
        <v>2242</v>
      </c>
      <c r="B2082" t="s">
        <v>948</v>
      </c>
      <c r="C2082" t="s">
        <v>910</v>
      </c>
      <c r="D2082" s="1">
        <v>41283</v>
      </c>
      <c r="E2082" s="1">
        <v>41284</v>
      </c>
      <c r="F2082">
        <v>68.88</v>
      </c>
      <c r="H2082" t="s">
        <v>28</v>
      </c>
      <c r="I2082" s="1">
        <v>41283</v>
      </c>
      <c r="J2082">
        <v>0</v>
      </c>
      <c r="K2082" t="s">
        <v>834</v>
      </c>
      <c r="L2082">
        <v>391</v>
      </c>
      <c r="M2082" s="1">
        <v>41487</v>
      </c>
      <c r="N2082" t="s">
        <v>838</v>
      </c>
      <c r="O2082" t="s">
        <v>947</v>
      </c>
      <c r="P2082" t="s">
        <v>949</v>
      </c>
      <c r="Q2082" t="str">
        <f>IF(Table4[[#This Row],[DaysLate]]="","NA",IF(Table4[[#This Row],[DaysLate]]&lt;=0,"On Time",IF(Table4[[#This Row],[DaysLate]]&lt;=30,"1-30 Days",IF(Table4[[#This Row],[DaysLate]]&lt;=60,"30-60 Days",IF(Table4[[#This Row],[DaysLate]]&lt;=90,"60-90 Days","90+ Days")))))</f>
        <v>On Time</v>
      </c>
      <c r="R2082">
        <f>IF(Table4[[#This Row],[DaysLate]]="","",IF(Table4[[#This Row],[DaysLate]]&gt;0,1,0))</f>
        <v>0</v>
      </c>
      <c r="S2082">
        <f>IF(Table4[[#This Row],[DisputedFlag]]="","",IF(Table4[[#This Row],[DisputedFlag]]="Yes",1,0))</f>
        <v>0</v>
      </c>
      <c r="T2082">
        <f>IF(Table4[[#This Row],[PaymentStatus]]="Open",1,0)</f>
        <v>0</v>
      </c>
      <c r="U2082">
        <f>IF(Table4[[#This Row],[InvoiceDate]]&lt;&gt;"",YEAR(Table4[[#This Row],[InvoiceDate]]),"")</f>
        <v>2013</v>
      </c>
    </row>
    <row r="2083" spans="1:21" x14ac:dyDescent="0.4">
      <c r="A2083" t="s">
        <v>2243</v>
      </c>
      <c r="B2083" t="s">
        <v>948</v>
      </c>
      <c r="C2083" t="s">
        <v>885</v>
      </c>
      <c r="D2083" s="1">
        <v>41460</v>
      </c>
      <c r="E2083" s="1">
        <v>41431</v>
      </c>
      <c r="F2083">
        <v>50.63</v>
      </c>
      <c r="H2083" t="s">
        <v>28</v>
      </c>
      <c r="I2083" s="1">
        <v>41460</v>
      </c>
      <c r="J2083">
        <v>0</v>
      </c>
      <c r="K2083" t="s">
        <v>834</v>
      </c>
      <c r="L2083">
        <v>391</v>
      </c>
      <c r="M2083" s="1">
        <v>41521</v>
      </c>
      <c r="N2083" t="s">
        <v>838</v>
      </c>
      <c r="O2083" t="s">
        <v>947</v>
      </c>
      <c r="P2083" t="s">
        <v>949</v>
      </c>
      <c r="Q2083" t="str">
        <f>IF(Table4[[#This Row],[DaysLate]]="","NA",IF(Table4[[#This Row],[DaysLate]]&lt;=0,"On Time",IF(Table4[[#This Row],[DaysLate]]&lt;=30,"1-30 Days",IF(Table4[[#This Row],[DaysLate]]&lt;=60,"30-60 Days",IF(Table4[[#This Row],[DaysLate]]&lt;=90,"60-90 Days","90+ Days")))))</f>
        <v>On Time</v>
      </c>
      <c r="R2083">
        <f>IF(Table4[[#This Row],[DaysLate]]="","",IF(Table4[[#This Row],[DaysLate]]&gt;0,1,0))</f>
        <v>0</v>
      </c>
      <c r="S2083">
        <f>IF(Table4[[#This Row],[DisputedFlag]]="","",IF(Table4[[#This Row],[DisputedFlag]]="Yes",1,0))</f>
        <v>0</v>
      </c>
      <c r="T2083">
        <f>IF(Table4[[#This Row],[PaymentStatus]]="Open",1,0)</f>
        <v>0</v>
      </c>
      <c r="U2083">
        <f>IF(Table4[[#This Row],[InvoiceDate]]&lt;&gt;"",YEAR(Table4[[#This Row],[InvoiceDate]]),"")</f>
        <v>2013</v>
      </c>
    </row>
    <row r="2084" spans="1:21" x14ac:dyDescent="0.4">
      <c r="A2084" t="s">
        <v>2244</v>
      </c>
      <c r="B2084" t="s">
        <v>948</v>
      </c>
      <c r="C2084" t="s">
        <v>862</v>
      </c>
      <c r="D2084" s="1">
        <v>41420</v>
      </c>
      <c r="E2084" s="1">
        <v>41450</v>
      </c>
      <c r="F2084">
        <v>27.84</v>
      </c>
      <c r="H2084" t="s">
        <v>28</v>
      </c>
      <c r="I2084" s="1">
        <v>41420</v>
      </c>
      <c r="J2084">
        <v>10</v>
      </c>
      <c r="K2084" t="s">
        <v>837</v>
      </c>
      <c r="L2084">
        <v>818</v>
      </c>
      <c r="M2084" s="1">
        <v>41296</v>
      </c>
      <c r="N2084" t="s">
        <v>838</v>
      </c>
      <c r="O2084" t="s">
        <v>947</v>
      </c>
      <c r="P2084" t="s">
        <v>949</v>
      </c>
      <c r="Q2084" t="str">
        <f>IF(Table4[[#This Row],[DaysLate]]="","NA",IF(Table4[[#This Row],[DaysLate]]&lt;=0,"On Time",IF(Table4[[#This Row],[DaysLate]]&lt;=30,"1-30 Days",IF(Table4[[#This Row],[DaysLate]]&lt;=60,"30-60 Days",IF(Table4[[#This Row],[DaysLate]]&lt;=90,"60-90 Days","90+ Days")))))</f>
        <v>1-30 Days</v>
      </c>
      <c r="R2084">
        <f>IF(Table4[[#This Row],[DaysLate]]="","",IF(Table4[[#This Row],[DaysLate]]&gt;0,1,0))</f>
        <v>1</v>
      </c>
      <c r="S2084">
        <f>IF(Table4[[#This Row],[DisputedFlag]]="","",IF(Table4[[#This Row],[DisputedFlag]]="Yes",1,0))</f>
        <v>1</v>
      </c>
      <c r="T2084">
        <f>IF(Table4[[#This Row],[PaymentStatus]]="Open",1,0)</f>
        <v>0</v>
      </c>
      <c r="U2084">
        <f>IF(Table4[[#This Row],[InvoiceDate]]&lt;&gt;"",YEAR(Table4[[#This Row],[InvoiceDate]]),"")</f>
        <v>2013</v>
      </c>
    </row>
    <row r="2085" spans="1:21" x14ac:dyDescent="0.4">
      <c r="A2085" t="s">
        <v>2245</v>
      </c>
      <c r="B2085" t="s">
        <v>948</v>
      </c>
      <c r="C2085" t="s">
        <v>865</v>
      </c>
      <c r="D2085" s="1">
        <v>41591</v>
      </c>
      <c r="E2085" s="1">
        <v>41621</v>
      </c>
      <c r="F2085">
        <v>101.93</v>
      </c>
      <c r="H2085" t="s">
        <v>28</v>
      </c>
      <c r="I2085" s="1">
        <v>41591</v>
      </c>
      <c r="J2085">
        <v>3</v>
      </c>
      <c r="K2085" t="s">
        <v>837</v>
      </c>
      <c r="L2085">
        <v>391</v>
      </c>
      <c r="M2085" s="1">
        <v>41180</v>
      </c>
      <c r="N2085" t="s">
        <v>838</v>
      </c>
      <c r="O2085" t="s">
        <v>947</v>
      </c>
      <c r="P2085" t="s">
        <v>949</v>
      </c>
      <c r="Q2085" t="str">
        <f>IF(Table4[[#This Row],[DaysLate]]="","NA",IF(Table4[[#This Row],[DaysLate]]&lt;=0,"On Time",IF(Table4[[#This Row],[DaysLate]]&lt;=30,"1-30 Days",IF(Table4[[#This Row],[DaysLate]]&lt;=60,"30-60 Days",IF(Table4[[#This Row],[DaysLate]]&lt;=90,"60-90 Days","90+ Days")))))</f>
        <v>1-30 Days</v>
      </c>
      <c r="R2085">
        <f>IF(Table4[[#This Row],[DaysLate]]="","",IF(Table4[[#This Row],[DaysLate]]&gt;0,1,0))</f>
        <v>1</v>
      </c>
      <c r="S2085">
        <f>IF(Table4[[#This Row],[DisputedFlag]]="","",IF(Table4[[#This Row],[DisputedFlag]]="Yes",1,0))</f>
        <v>1</v>
      </c>
      <c r="T2085">
        <f>IF(Table4[[#This Row],[PaymentStatus]]="Open",1,0)</f>
        <v>0</v>
      </c>
      <c r="U2085">
        <f>IF(Table4[[#This Row],[InvoiceDate]]&lt;&gt;"",YEAR(Table4[[#This Row],[InvoiceDate]]),"")</f>
        <v>2013</v>
      </c>
    </row>
    <row r="2086" spans="1:21" x14ac:dyDescent="0.4">
      <c r="A2086" t="s">
        <v>2246</v>
      </c>
      <c r="B2086" t="s">
        <v>948</v>
      </c>
      <c r="C2086" t="s">
        <v>847</v>
      </c>
      <c r="D2086" s="1">
        <v>41500</v>
      </c>
      <c r="E2086" s="1">
        <v>41530</v>
      </c>
      <c r="F2086">
        <v>54.2</v>
      </c>
      <c r="H2086" t="s">
        <v>28</v>
      </c>
      <c r="I2086" s="1">
        <v>41500</v>
      </c>
      <c r="J2086">
        <v>0</v>
      </c>
      <c r="K2086" t="s">
        <v>834</v>
      </c>
      <c r="L2086">
        <v>770</v>
      </c>
      <c r="M2086" s="1">
        <v>41274</v>
      </c>
      <c r="N2086" t="s">
        <v>838</v>
      </c>
      <c r="O2086" t="s">
        <v>947</v>
      </c>
      <c r="P2086" t="s">
        <v>949</v>
      </c>
      <c r="Q2086" t="str">
        <f>IF(Table4[[#This Row],[DaysLate]]="","NA",IF(Table4[[#This Row],[DaysLate]]&lt;=0,"On Time",IF(Table4[[#This Row],[DaysLate]]&lt;=30,"1-30 Days",IF(Table4[[#This Row],[DaysLate]]&lt;=60,"30-60 Days",IF(Table4[[#This Row],[DaysLate]]&lt;=90,"60-90 Days","90+ Days")))))</f>
        <v>On Time</v>
      </c>
      <c r="R2086">
        <f>IF(Table4[[#This Row],[DaysLate]]="","",IF(Table4[[#This Row],[DaysLate]]&gt;0,1,0))</f>
        <v>0</v>
      </c>
      <c r="S2086">
        <f>IF(Table4[[#This Row],[DisputedFlag]]="","",IF(Table4[[#This Row],[DisputedFlag]]="Yes",1,0))</f>
        <v>0</v>
      </c>
      <c r="T2086">
        <f>IF(Table4[[#This Row],[PaymentStatus]]="Open",1,0)</f>
        <v>0</v>
      </c>
      <c r="U2086">
        <f>IF(Table4[[#This Row],[InvoiceDate]]&lt;&gt;"",YEAR(Table4[[#This Row],[InvoiceDate]]),"")</f>
        <v>2013</v>
      </c>
    </row>
    <row r="2087" spans="1:21" x14ac:dyDescent="0.4">
      <c r="A2087" t="s">
        <v>2247</v>
      </c>
      <c r="B2087" t="s">
        <v>948</v>
      </c>
      <c r="C2087" t="s">
        <v>865</v>
      </c>
      <c r="D2087" s="1">
        <v>41200</v>
      </c>
      <c r="E2087" s="1">
        <v>41230</v>
      </c>
      <c r="F2087">
        <v>73.569999999999993</v>
      </c>
      <c r="H2087" t="s">
        <v>28</v>
      </c>
      <c r="I2087" s="1">
        <v>41200</v>
      </c>
      <c r="J2087">
        <v>0</v>
      </c>
      <c r="K2087" t="s">
        <v>837</v>
      </c>
      <c r="L2087">
        <v>391</v>
      </c>
      <c r="M2087" s="1">
        <v>41180</v>
      </c>
      <c r="N2087" t="s">
        <v>838</v>
      </c>
      <c r="O2087" t="s">
        <v>947</v>
      </c>
      <c r="P2087" t="s">
        <v>949</v>
      </c>
      <c r="Q2087" t="str">
        <f>IF(Table4[[#This Row],[DaysLate]]="","NA",IF(Table4[[#This Row],[DaysLate]]&lt;=0,"On Time",IF(Table4[[#This Row],[DaysLate]]&lt;=30,"1-30 Days",IF(Table4[[#This Row],[DaysLate]]&lt;=60,"30-60 Days",IF(Table4[[#This Row],[DaysLate]]&lt;=90,"60-90 Days","90+ Days")))))</f>
        <v>On Time</v>
      </c>
      <c r="R2087">
        <f>IF(Table4[[#This Row],[DaysLate]]="","",IF(Table4[[#This Row],[DaysLate]]&gt;0,1,0))</f>
        <v>0</v>
      </c>
      <c r="S2087">
        <f>IF(Table4[[#This Row],[DisputedFlag]]="","",IF(Table4[[#This Row],[DisputedFlag]]="Yes",1,0))</f>
        <v>1</v>
      </c>
      <c r="T2087">
        <f>IF(Table4[[#This Row],[PaymentStatus]]="Open",1,0)</f>
        <v>0</v>
      </c>
      <c r="U2087">
        <f>IF(Table4[[#This Row],[InvoiceDate]]&lt;&gt;"",YEAR(Table4[[#This Row],[InvoiceDate]]),"")</f>
        <v>2012</v>
      </c>
    </row>
    <row r="2088" spans="1:21" x14ac:dyDescent="0.4">
      <c r="A2088" t="s">
        <v>2248</v>
      </c>
      <c r="B2088" t="s">
        <v>948</v>
      </c>
      <c r="C2088" t="s">
        <v>853</v>
      </c>
      <c r="D2088" s="1">
        <v>41434</v>
      </c>
      <c r="E2088" s="1">
        <v>41435</v>
      </c>
      <c r="F2088">
        <v>45.02</v>
      </c>
      <c r="H2088" t="s">
        <v>28</v>
      </c>
      <c r="I2088" s="1">
        <v>41434</v>
      </c>
      <c r="J2088">
        <v>0</v>
      </c>
      <c r="K2088" t="s">
        <v>834</v>
      </c>
      <c r="L2088">
        <v>818</v>
      </c>
      <c r="M2088" s="1">
        <v>41153</v>
      </c>
      <c r="N2088" t="s">
        <v>838</v>
      </c>
      <c r="O2088" t="s">
        <v>947</v>
      </c>
      <c r="P2088" t="s">
        <v>949</v>
      </c>
      <c r="Q2088" t="str">
        <f>IF(Table4[[#This Row],[DaysLate]]="","NA",IF(Table4[[#This Row],[DaysLate]]&lt;=0,"On Time",IF(Table4[[#This Row],[DaysLate]]&lt;=30,"1-30 Days",IF(Table4[[#This Row],[DaysLate]]&lt;=60,"30-60 Days",IF(Table4[[#This Row],[DaysLate]]&lt;=90,"60-90 Days","90+ Days")))))</f>
        <v>On Time</v>
      </c>
      <c r="R2088">
        <f>IF(Table4[[#This Row],[DaysLate]]="","",IF(Table4[[#This Row],[DaysLate]]&gt;0,1,0))</f>
        <v>0</v>
      </c>
      <c r="S2088">
        <f>IF(Table4[[#This Row],[DisputedFlag]]="","",IF(Table4[[#This Row],[DisputedFlag]]="Yes",1,0))</f>
        <v>0</v>
      </c>
      <c r="T2088">
        <f>IF(Table4[[#This Row],[PaymentStatus]]="Open",1,0)</f>
        <v>0</v>
      </c>
      <c r="U2088">
        <f>IF(Table4[[#This Row],[InvoiceDate]]&lt;&gt;"",YEAR(Table4[[#This Row],[InvoiceDate]]),"")</f>
        <v>2013</v>
      </c>
    </row>
    <row r="2089" spans="1:21" x14ac:dyDescent="0.4">
      <c r="A2089" t="s">
        <v>2249</v>
      </c>
      <c r="B2089" t="s">
        <v>948</v>
      </c>
      <c r="C2089" t="s">
        <v>894</v>
      </c>
      <c r="D2089" s="1">
        <v>41472</v>
      </c>
      <c r="E2089" s="1">
        <v>41502</v>
      </c>
      <c r="F2089">
        <v>76.89</v>
      </c>
      <c r="H2089" t="s">
        <v>28</v>
      </c>
      <c r="I2089" s="1">
        <v>41472</v>
      </c>
      <c r="J2089">
        <v>0</v>
      </c>
      <c r="K2089" t="s">
        <v>837</v>
      </c>
      <c r="L2089">
        <v>406</v>
      </c>
      <c r="M2089" s="1">
        <v>41167</v>
      </c>
      <c r="N2089" t="s">
        <v>838</v>
      </c>
      <c r="O2089" t="s">
        <v>947</v>
      </c>
      <c r="P2089" t="s">
        <v>949</v>
      </c>
      <c r="Q2089" t="str">
        <f>IF(Table4[[#This Row],[DaysLate]]="","NA",IF(Table4[[#This Row],[DaysLate]]&lt;=0,"On Time",IF(Table4[[#This Row],[DaysLate]]&lt;=30,"1-30 Days",IF(Table4[[#This Row],[DaysLate]]&lt;=60,"30-60 Days",IF(Table4[[#This Row],[DaysLate]]&lt;=90,"60-90 Days","90+ Days")))))</f>
        <v>On Time</v>
      </c>
      <c r="R2089">
        <f>IF(Table4[[#This Row],[DaysLate]]="","",IF(Table4[[#This Row],[DaysLate]]&gt;0,1,0))</f>
        <v>0</v>
      </c>
      <c r="S2089">
        <f>IF(Table4[[#This Row],[DisputedFlag]]="","",IF(Table4[[#This Row],[DisputedFlag]]="Yes",1,0))</f>
        <v>1</v>
      </c>
      <c r="T2089">
        <f>IF(Table4[[#This Row],[PaymentStatus]]="Open",1,0)</f>
        <v>0</v>
      </c>
      <c r="U2089">
        <f>IF(Table4[[#This Row],[InvoiceDate]]&lt;&gt;"",YEAR(Table4[[#This Row],[InvoiceDate]]),"")</f>
        <v>2013</v>
      </c>
    </row>
    <row r="2090" spans="1:21" x14ac:dyDescent="0.4">
      <c r="A2090" t="s">
        <v>2250</v>
      </c>
      <c r="B2090" t="s">
        <v>948</v>
      </c>
      <c r="C2090" t="s">
        <v>932</v>
      </c>
      <c r="D2090" s="1">
        <v>40968</v>
      </c>
      <c r="E2090" s="1">
        <v>40998</v>
      </c>
      <c r="F2090">
        <v>60.86</v>
      </c>
      <c r="H2090" t="s">
        <v>28</v>
      </c>
      <c r="I2090" s="1">
        <v>40968</v>
      </c>
      <c r="J2090">
        <v>0</v>
      </c>
      <c r="K2090" t="s">
        <v>834</v>
      </c>
      <c r="L2090">
        <v>818</v>
      </c>
      <c r="M2090" s="1">
        <v>41373</v>
      </c>
      <c r="N2090" t="s">
        <v>835</v>
      </c>
      <c r="O2090" t="s">
        <v>947</v>
      </c>
      <c r="P2090" t="s">
        <v>949</v>
      </c>
      <c r="Q2090" t="str">
        <f>IF(Table4[[#This Row],[DaysLate]]="","NA",IF(Table4[[#This Row],[DaysLate]]&lt;=0,"On Time",IF(Table4[[#This Row],[DaysLate]]&lt;=30,"1-30 Days",IF(Table4[[#This Row],[DaysLate]]&lt;=60,"30-60 Days",IF(Table4[[#This Row],[DaysLate]]&lt;=90,"60-90 Days","90+ Days")))))</f>
        <v>On Time</v>
      </c>
      <c r="R2090">
        <f>IF(Table4[[#This Row],[DaysLate]]="","",IF(Table4[[#This Row],[DaysLate]]&gt;0,1,0))</f>
        <v>0</v>
      </c>
      <c r="S2090">
        <f>IF(Table4[[#This Row],[DisputedFlag]]="","",IF(Table4[[#This Row],[DisputedFlag]]="Yes",1,0))</f>
        <v>0</v>
      </c>
      <c r="T2090">
        <f>IF(Table4[[#This Row],[PaymentStatus]]="Open",1,0)</f>
        <v>0</v>
      </c>
      <c r="U2090">
        <f>IF(Table4[[#This Row],[InvoiceDate]]&lt;&gt;"",YEAR(Table4[[#This Row],[InvoiceDate]]),"")</f>
        <v>2012</v>
      </c>
    </row>
    <row r="2091" spans="1:21" x14ac:dyDescent="0.4">
      <c r="A2091" t="s">
        <v>2251</v>
      </c>
      <c r="B2091" t="s">
        <v>948</v>
      </c>
      <c r="C2091" t="s">
        <v>855</v>
      </c>
      <c r="D2091" s="1">
        <v>41361</v>
      </c>
      <c r="E2091" s="1">
        <v>41391</v>
      </c>
      <c r="F2091">
        <v>60.25</v>
      </c>
      <c r="H2091" t="s">
        <v>28</v>
      </c>
      <c r="I2091" s="1">
        <v>41361</v>
      </c>
      <c r="J2091">
        <v>0</v>
      </c>
      <c r="K2091" t="s">
        <v>834</v>
      </c>
      <c r="L2091">
        <v>406</v>
      </c>
      <c r="M2091" s="1">
        <v>41029</v>
      </c>
      <c r="N2091" t="s">
        <v>838</v>
      </c>
      <c r="O2091" t="s">
        <v>947</v>
      </c>
      <c r="P2091" t="s">
        <v>949</v>
      </c>
      <c r="Q2091" t="str">
        <f>IF(Table4[[#This Row],[DaysLate]]="","NA",IF(Table4[[#This Row],[DaysLate]]&lt;=0,"On Time",IF(Table4[[#This Row],[DaysLate]]&lt;=30,"1-30 Days",IF(Table4[[#This Row],[DaysLate]]&lt;=60,"30-60 Days",IF(Table4[[#This Row],[DaysLate]]&lt;=90,"60-90 Days","90+ Days")))))</f>
        <v>On Time</v>
      </c>
      <c r="R2091">
        <f>IF(Table4[[#This Row],[DaysLate]]="","",IF(Table4[[#This Row],[DaysLate]]&gt;0,1,0))</f>
        <v>0</v>
      </c>
      <c r="S2091">
        <f>IF(Table4[[#This Row],[DisputedFlag]]="","",IF(Table4[[#This Row],[DisputedFlag]]="Yes",1,0))</f>
        <v>0</v>
      </c>
      <c r="T2091">
        <f>IF(Table4[[#This Row],[PaymentStatus]]="Open",1,0)</f>
        <v>0</v>
      </c>
      <c r="U2091">
        <f>IF(Table4[[#This Row],[InvoiceDate]]&lt;&gt;"",YEAR(Table4[[#This Row],[InvoiceDate]]),"")</f>
        <v>2013</v>
      </c>
    </row>
    <row r="2092" spans="1:21" x14ac:dyDescent="0.4">
      <c r="A2092" t="s">
        <v>2252</v>
      </c>
      <c r="B2092" t="s">
        <v>948</v>
      </c>
      <c r="C2092" t="s">
        <v>900</v>
      </c>
      <c r="D2092" s="1">
        <v>40956</v>
      </c>
      <c r="E2092" s="1">
        <v>40986</v>
      </c>
      <c r="F2092">
        <v>38.97</v>
      </c>
      <c r="H2092" t="s">
        <v>28</v>
      </c>
      <c r="I2092" s="1">
        <v>40956</v>
      </c>
      <c r="J2092">
        <v>0</v>
      </c>
      <c r="K2092" t="s">
        <v>834</v>
      </c>
      <c r="L2092">
        <v>897</v>
      </c>
      <c r="M2092" s="1">
        <v>41579</v>
      </c>
      <c r="N2092" t="s">
        <v>835</v>
      </c>
      <c r="O2092" t="s">
        <v>947</v>
      </c>
      <c r="P2092" t="s">
        <v>949</v>
      </c>
      <c r="Q2092" t="str">
        <f>IF(Table4[[#This Row],[DaysLate]]="","NA",IF(Table4[[#This Row],[DaysLate]]&lt;=0,"On Time",IF(Table4[[#This Row],[DaysLate]]&lt;=30,"1-30 Days",IF(Table4[[#This Row],[DaysLate]]&lt;=60,"30-60 Days",IF(Table4[[#This Row],[DaysLate]]&lt;=90,"60-90 Days","90+ Days")))))</f>
        <v>On Time</v>
      </c>
      <c r="R2092">
        <f>IF(Table4[[#This Row],[DaysLate]]="","",IF(Table4[[#This Row],[DaysLate]]&gt;0,1,0))</f>
        <v>0</v>
      </c>
      <c r="S2092">
        <f>IF(Table4[[#This Row],[DisputedFlag]]="","",IF(Table4[[#This Row],[DisputedFlag]]="Yes",1,0))</f>
        <v>0</v>
      </c>
      <c r="T2092">
        <f>IF(Table4[[#This Row],[PaymentStatus]]="Open",1,0)</f>
        <v>0</v>
      </c>
      <c r="U2092">
        <f>IF(Table4[[#This Row],[InvoiceDate]]&lt;&gt;"",YEAR(Table4[[#This Row],[InvoiceDate]]),"")</f>
        <v>2012</v>
      </c>
    </row>
    <row r="2093" spans="1:21" x14ac:dyDescent="0.4">
      <c r="A2093" t="s">
        <v>2253</v>
      </c>
      <c r="B2093" t="s">
        <v>948</v>
      </c>
      <c r="C2093" t="s">
        <v>905</v>
      </c>
      <c r="D2093" s="1">
        <v>41104</v>
      </c>
      <c r="E2093" s="1">
        <v>41134</v>
      </c>
      <c r="F2093">
        <v>62.66</v>
      </c>
      <c r="H2093" t="s">
        <v>28</v>
      </c>
      <c r="I2093" s="1">
        <v>41104</v>
      </c>
      <c r="J2093">
        <v>0</v>
      </c>
      <c r="K2093" t="s">
        <v>834</v>
      </c>
      <c r="L2093">
        <v>770</v>
      </c>
      <c r="M2093" s="1">
        <v>41337</v>
      </c>
      <c r="N2093" t="s">
        <v>835</v>
      </c>
      <c r="O2093" t="s">
        <v>947</v>
      </c>
      <c r="P2093" t="s">
        <v>949</v>
      </c>
      <c r="Q2093" t="str">
        <f>IF(Table4[[#This Row],[DaysLate]]="","NA",IF(Table4[[#This Row],[DaysLate]]&lt;=0,"On Time",IF(Table4[[#This Row],[DaysLate]]&lt;=30,"1-30 Days",IF(Table4[[#This Row],[DaysLate]]&lt;=60,"30-60 Days",IF(Table4[[#This Row],[DaysLate]]&lt;=90,"60-90 Days","90+ Days")))))</f>
        <v>On Time</v>
      </c>
      <c r="R2093">
        <f>IF(Table4[[#This Row],[DaysLate]]="","",IF(Table4[[#This Row],[DaysLate]]&gt;0,1,0))</f>
        <v>0</v>
      </c>
      <c r="S2093">
        <f>IF(Table4[[#This Row],[DisputedFlag]]="","",IF(Table4[[#This Row],[DisputedFlag]]="Yes",1,0))</f>
        <v>0</v>
      </c>
      <c r="T2093">
        <f>IF(Table4[[#This Row],[PaymentStatus]]="Open",1,0)</f>
        <v>0</v>
      </c>
      <c r="U2093">
        <f>IF(Table4[[#This Row],[InvoiceDate]]&lt;&gt;"",YEAR(Table4[[#This Row],[InvoiceDate]]),"")</f>
        <v>2012</v>
      </c>
    </row>
    <row r="2094" spans="1:21" x14ac:dyDescent="0.4">
      <c r="A2094" t="s">
        <v>2254</v>
      </c>
      <c r="B2094" t="s">
        <v>948</v>
      </c>
      <c r="C2094" t="s">
        <v>921</v>
      </c>
      <c r="D2094" s="1">
        <v>40944</v>
      </c>
      <c r="E2094" s="1">
        <v>40914</v>
      </c>
      <c r="F2094">
        <v>58.19</v>
      </c>
      <c r="H2094" t="s">
        <v>28</v>
      </c>
      <c r="I2094" s="1">
        <v>40944</v>
      </c>
      <c r="J2094">
        <v>5</v>
      </c>
      <c r="K2094" t="s">
        <v>834</v>
      </c>
      <c r="L2094">
        <v>818</v>
      </c>
      <c r="M2094" s="1">
        <v>41563</v>
      </c>
      <c r="N2094" t="s">
        <v>835</v>
      </c>
      <c r="O2094" t="s">
        <v>947</v>
      </c>
      <c r="P2094" t="s">
        <v>949</v>
      </c>
      <c r="Q2094" t="str">
        <f>IF(Table4[[#This Row],[DaysLate]]="","NA",IF(Table4[[#This Row],[DaysLate]]&lt;=0,"On Time",IF(Table4[[#This Row],[DaysLate]]&lt;=30,"1-30 Days",IF(Table4[[#This Row],[DaysLate]]&lt;=60,"30-60 Days",IF(Table4[[#This Row],[DaysLate]]&lt;=90,"60-90 Days","90+ Days")))))</f>
        <v>1-30 Days</v>
      </c>
      <c r="R2094">
        <f>IF(Table4[[#This Row],[DaysLate]]="","",IF(Table4[[#This Row],[DaysLate]]&gt;0,1,0))</f>
        <v>1</v>
      </c>
      <c r="S2094">
        <f>IF(Table4[[#This Row],[DisputedFlag]]="","",IF(Table4[[#This Row],[DisputedFlag]]="Yes",1,0))</f>
        <v>0</v>
      </c>
      <c r="T2094">
        <f>IF(Table4[[#This Row],[PaymentStatus]]="Open",1,0)</f>
        <v>0</v>
      </c>
      <c r="U2094">
        <f>IF(Table4[[#This Row],[InvoiceDate]]&lt;&gt;"",YEAR(Table4[[#This Row],[InvoiceDate]]),"")</f>
        <v>2012</v>
      </c>
    </row>
    <row r="2095" spans="1:21" x14ac:dyDescent="0.4">
      <c r="A2095" t="s">
        <v>2255</v>
      </c>
      <c r="B2095" t="s">
        <v>948</v>
      </c>
      <c r="C2095" t="s">
        <v>932</v>
      </c>
      <c r="D2095" s="1">
        <v>41231</v>
      </c>
      <c r="E2095" s="1">
        <v>41261</v>
      </c>
      <c r="F2095">
        <v>51.6</v>
      </c>
      <c r="H2095" t="s">
        <v>28</v>
      </c>
      <c r="I2095" s="1">
        <v>41231</v>
      </c>
      <c r="J2095">
        <v>0</v>
      </c>
      <c r="K2095" t="s">
        <v>834</v>
      </c>
      <c r="L2095">
        <v>818</v>
      </c>
      <c r="M2095" s="1">
        <v>41373</v>
      </c>
      <c r="N2095" t="s">
        <v>835</v>
      </c>
      <c r="O2095" t="s">
        <v>947</v>
      </c>
      <c r="P2095" t="s">
        <v>949</v>
      </c>
      <c r="Q2095" t="str">
        <f>IF(Table4[[#This Row],[DaysLate]]="","NA",IF(Table4[[#This Row],[DaysLate]]&lt;=0,"On Time",IF(Table4[[#This Row],[DaysLate]]&lt;=30,"1-30 Days",IF(Table4[[#This Row],[DaysLate]]&lt;=60,"30-60 Days",IF(Table4[[#This Row],[DaysLate]]&lt;=90,"60-90 Days","90+ Days")))))</f>
        <v>On Time</v>
      </c>
      <c r="R2095">
        <f>IF(Table4[[#This Row],[DaysLate]]="","",IF(Table4[[#This Row],[DaysLate]]&gt;0,1,0))</f>
        <v>0</v>
      </c>
      <c r="S2095">
        <f>IF(Table4[[#This Row],[DisputedFlag]]="","",IF(Table4[[#This Row],[DisputedFlag]]="Yes",1,0))</f>
        <v>0</v>
      </c>
      <c r="T2095">
        <f>IF(Table4[[#This Row],[PaymentStatus]]="Open",1,0)</f>
        <v>0</v>
      </c>
      <c r="U2095">
        <f>IF(Table4[[#This Row],[InvoiceDate]]&lt;&gt;"",YEAR(Table4[[#This Row],[InvoiceDate]]),"")</f>
        <v>2012</v>
      </c>
    </row>
    <row r="2096" spans="1:21" x14ac:dyDescent="0.4">
      <c r="A2096" t="s">
        <v>2256</v>
      </c>
      <c r="B2096" t="s">
        <v>948</v>
      </c>
      <c r="C2096" t="s">
        <v>932</v>
      </c>
      <c r="D2096" s="1">
        <v>40941</v>
      </c>
      <c r="E2096" s="1">
        <v>40971</v>
      </c>
      <c r="F2096">
        <v>70.47</v>
      </c>
      <c r="H2096" t="s">
        <v>28</v>
      </c>
      <c r="I2096" s="1">
        <v>40941</v>
      </c>
      <c r="J2096">
        <v>0</v>
      </c>
      <c r="K2096" t="s">
        <v>834</v>
      </c>
      <c r="L2096">
        <v>818</v>
      </c>
      <c r="M2096" s="1">
        <v>41373</v>
      </c>
      <c r="N2096" t="s">
        <v>835</v>
      </c>
      <c r="O2096" t="s">
        <v>947</v>
      </c>
      <c r="P2096" t="s">
        <v>949</v>
      </c>
      <c r="Q2096" t="str">
        <f>IF(Table4[[#This Row],[DaysLate]]="","NA",IF(Table4[[#This Row],[DaysLate]]&lt;=0,"On Time",IF(Table4[[#This Row],[DaysLate]]&lt;=30,"1-30 Days",IF(Table4[[#This Row],[DaysLate]]&lt;=60,"30-60 Days",IF(Table4[[#This Row],[DaysLate]]&lt;=90,"60-90 Days","90+ Days")))))</f>
        <v>On Time</v>
      </c>
      <c r="R2096">
        <f>IF(Table4[[#This Row],[DaysLate]]="","",IF(Table4[[#This Row],[DaysLate]]&gt;0,1,0))</f>
        <v>0</v>
      </c>
      <c r="S2096">
        <f>IF(Table4[[#This Row],[DisputedFlag]]="","",IF(Table4[[#This Row],[DisputedFlag]]="Yes",1,0))</f>
        <v>0</v>
      </c>
      <c r="T2096">
        <f>IF(Table4[[#This Row],[PaymentStatus]]="Open",1,0)</f>
        <v>0</v>
      </c>
      <c r="U2096">
        <f>IF(Table4[[#This Row],[InvoiceDate]]&lt;&gt;"",YEAR(Table4[[#This Row],[InvoiceDate]]),"")</f>
        <v>2012</v>
      </c>
    </row>
    <row r="2097" spans="1:21" x14ac:dyDescent="0.4">
      <c r="A2097" t="s">
        <v>2257</v>
      </c>
      <c r="B2097" t="s">
        <v>948</v>
      </c>
      <c r="C2097" t="s">
        <v>853</v>
      </c>
      <c r="D2097" s="1">
        <v>41341</v>
      </c>
      <c r="E2097" s="1">
        <v>41314</v>
      </c>
      <c r="F2097">
        <v>64.53</v>
      </c>
      <c r="H2097" t="s">
        <v>28</v>
      </c>
      <c r="I2097" s="1">
        <v>41341</v>
      </c>
      <c r="J2097">
        <v>0</v>
      </c>
      <c r="K2097" t="s">
        <v>837</v>
      </c>
      <c r="L2097">
        <v>818</v>
      </c>
      <c r="M2097" s="1">
        <v>41153</v>
      </c>
      <c r="N2097" t="s">
        <v>838</v>
      </c>
      <c r="O2097" t="s">
        <v>947</v>
      </c>
      <c r="P2097" t="s">
        <v>949</v>
      </c>
      <c r="Q2097" t="str">
        <f>IF(Table4[[#This Row],[DaysLate]]="","NA",IF(Table4[[#This Row],[DaysLate]]&lt;=0,"On Time",IF(Table4[[#This Row],[DaysLate]]&lt;=30,"1-30 Days",IF(Table4[[#This Row],[DaysLate]]&lt;=60,"30-60 Days",IF(Table4[[#This Row],[DaysLate]]&lt;=90,"60-90 Days","90+ Days")))))</f>
        <v>On Time</v>
      </c>
      <c r="R2097">
        <f>IF(Table4[[#This Row],[DaysLate]]="","",IF(Table4[[#This Row],[DaysLate]]&gt;0,1,0))</f>
        <v>0</v>
      </c>
      <c r="S2097">
        <f>IF(Table4[[#This Row],[DisputedFlag]]="","",IF(Table4[[#This Row],[DisputedFlag]]="Yes",1,0))</f>
        <v>1</v>
      </c>
      <c r="T2097">
        <f>IF(Table4[[#This Row],[PaymentStatus]]="Open",1,0)</f>
        <v>0</v>
      </c>
      <c r="U2097">
        <f>IF(Table4[[#This Row],[InvoiceDate]]&lt;&gt;"",YEAR(Table4[[#This Row],[InvoiceDate]]),"")</f>
        <v>2013</v>
      </c>
    </row>
    <row r="2098" spans="1:21" x14ac:dyDescent="0.4">
      <c r="A2098" t="s">
        <v>2258</v>
      </c>
      <c r="B2098" t="s">
        <v>948</v>
      </c>
      <c r="C2098" t="s">
        <v>869</v>
      </c>
      <c r="D2098" s="1">
        <v>40973</v>
      </c>
      <c r="E2098" s="1">
        <v>40945</v>
      </c>
      <c r="F2098">
        <v>59.78</v>
      </c>
      <c r="H2098" t="s">
        <v>28</v>
      </c>
      <c r="I2098" s="1">
        <v>40973</v>
      </c>
      <c r="J2098">
        <v>0</v>
      </c>
      <c r="K2098" t="s">
        <v>834</v>
      </c>
      <c r="L2098">
        <v>391</v>
      </c>
      <c r="M2098" s="1">
        <v>41201</v>
      </c>
      <c r="N2098" t="s">
        <v>835</v>
      </c>
      <c r="O2098" t="s">
        <v>947</v>
      </c>
      <c r="P2098" t="s">
        <v>949</v>
      </c>
      <c r="Q2098" t="str">
        <f>IF(Table4[[#This Row],[DaysLate]]="","NA",IF(Table4[[#This Row],[DaysLate]]&lt;=0,"On Time",IF(Table4[[#This Row],[DaysLate]]&lt;=30,"1-30 Days",IF(Table4[[#This Row],[DaysLate]]&lt;=60,"30-60 Days",IF(Table4[[#This Row],[DaysLate]]&lt;=90,"60-90 Days","90+ Days")))))</f>
        <v>On Time</v>
      </c>
      <c r="R2098">
        <f>IF(Table4[[#This Row],[DaysLate]]="","",IF(Table4[[#This Row],[DaysLate]]&gt;0,1,0))</f>
        <v>0</v>
      </c>
      <c r="S2098">
        <f>IF(Table4[[#This Row],[DisputedFlag]]="","",IF(Table4[[#This Row],[DisputedFlag]]="Yes",1,0))</f>
        <v>0</v>
      </c>
      <c r="T2098">
        <f>IF(Table4[[#This Row],[PaymentStatus]]="Open",1,0)</f>
        <v>0</v>
      </c>
      <c r="U2098">
        <f>IF(Table4[[#This Row],[InvoiceDate]]&lt;&gt;"",YEAR(Table4[[#This Row],[InvoiceDate]]),"")</f>
        <v>2012</v>
      </c>
    </row>
    <row r="2099" spans="1:21" x14ac:dyDescent="0.4">
      <c r="A2099" t="s">
        <v>2259</v>
      </c>
      <c r="B2099" t="s">
        <v>948</v>
      </c>
      <c r="C2099" t="s">
        <v>895</v>
      </c>
      <c r="D2099" s="1">
        <v>40910</v>
      </c>
      <c r="E2099" s="1">
        <v>40942</v>
      </c>
      <c r="F2099">
        <v>56.2</v>
      </c>
      <c r="H2099" t="s">
        <v>28</v>
      </c>
      <c r="I2099" s="1">
        <v>40910</v>
      </c>
      <c r="J2099">
        <v>7</v>
      </c>
      <c r="K2099" t="s">
        <v>837</v>
      </c>
      <c r="L2099">
        <v>391</v>
      </c>
      <c r="M2099" s="1">
        <v>41532</v>
      </c>
      <c r="N2099" t="s">
        <v>835</v>
      </c>
      <c r="O2099" t="s">
        <v>947</v>
      </c>
      <c r="P2099" t="s">
        <v>949</v>
      </c>
      <c r="Q2099" t="str">
        <f>IF(Table4[[#This Row],[DaysLate]]="","NA",IF(Table4[[#This Row],[DaysLate]]&lt;=0,"On Time",IF(Table4[[#This Row],[DaysLate]]&lt;=30,"1-30 Days",IF(Table4[[#This Row],[DaysLate]]&lt;=60,"30-60 Days",IF(Table4[[#This Row],[DaysLate]]&lt;=90,"60-90 Days","90+ Days")))))</f>
        <v>1-30 Days</v>
      </c>
      <c r="R2099">
        <f>IF(Table4[[#This Row],[DaysLate]]="","",IF(Table4[[#This Row],[DaysLate]]&gt;0,1,0))</f>
        <v>1</v>
      </c>
      <c r="S2099">
        <f>IF(Table4[[#This Row],[DisputedFlag]]="","",IF(Table4[[#This Row],[DisputedFlag]]="Yes",1,0))</f>
        <v>1</v>
      </c>
      <c r="T2099">
        <f>IF(Table4[[#This Row],[PaymentStatus]]="Open",1,0)</f>
        <v>0</v>
      </c>
      <c r="U2099">
        <f>IF(Table4[[#This Row],[InvoiceDate]]&lt;&gt;"",YEAR(Table4[[#This Row],[InvoiceDate]]),"")</f>
        <v>2012</v>
      </c>
    </row>
    <row r="2100" spans="1:21" x14ac:dyDescent="0.4">
      <c r="A2100" t="s">
        <v>2260</v>
      </c>
      <c r="B2100" t="s">
        <v>948</v>
      </c>
      <c r="C2100" t="s">
        <v>929</v>
      </c>
      <c r="D2100" s="1">
        <v>41183</v>
      </c>
      <c r="E2100" s="1">
        <v>41154</v>
      </c>
      <c r="F2100">
        <v>47.75</v>
      </c>
      <c r="H2100" t="s">
        <v>28</v>
      </c>
      <c r="I2100" s="1">
        <v>41183</v>
      </c>
      <c r="J2100">
        <v>0</v>
      </c>
      <c r="K2100" t="s">
        <v>834</v>
      </c>
      <c r="L2100">
        <v>897</v>
      </c>
      <c r="M2100" s="1">
        <v>41579</v>
      </c>
      <c r="N2100" t="s">
        <v>835</v>
      </c>
      <c r="O2100" t="s">
        <v>947</v>
      </c>
      <c r="P2100" t="s">
        <v>949</v>
      </c>
      <c r="Q2100" t="str">
        <f>IF(Table4[[#This Row],[DaysLate]]="","NA",IF(Table4[[#This Row],[DaysLate]]&lt;=0,"On Time",IF(Table4[[#This Row],[DaysLate]]&lt;=30,"1-30 Days",IF(Table4[[#This Row],[DaysLate]]&lt;=60,"30-60 Days",IF(Table4[[#This Row],[DaysLate]]&lt;=90,"60-90 Days","90+ Days")))))</f>
        <v>On Time</v>
      </c>
      <c r="R2100">
        <f>IF(Table4[[#This Row],[DaysLate]]="","",IF(Table4[[#This Row],[DaysLate]]&gt;0,1,0))</f>
        <v>0</v>
      </c>
      <c r="S2100">
        <f>IF(Table4[[#This Row],[DisputedFlag]]="","",IF(Table4[[#This Row],[DisputedFlag]]="Yes",1,0))</f>
        <v>0</v>
      </c>
      <c r="T2100">
        <f>IF(Table4[[#This Row],[PaymentStatus]]="Open",1,0)</f>
        <v>0</v>
      </c>
      <c r="U2100">
        <f>IF(Table4[[#This Row],[InvoiceDate]]&lt;&gt;"",YEAR(Table4[[#This Row],[InvoiceDate]]),"")</f>
        <v>2012</v>
      </c>
    </row>
    <row r="2101" spans="1:21" x14ac:dyDescent="0.4">
      <c r="A2101" t="s">
        <v>2261</v>
      </c>
      <c r="B2101" t="s">
        <v>948</v>
      </c>
      <c r="C2101" t="s">
        <v>840</v>
      </c>
      <c r="D2101" s="1">
        <v>41012</v>
      </c>
      <c r="E2101" s="1">
        <v>41042</v>
      </c>
      <c r="F2101">
        <v>83.24</v>
      </c>
      <c r="H2101" t="s">
        <v>28</v>
      </c>
      <c r="I2101" s="1">
        <v>41012</v>
      </c>
      <c r="J2101">
        <v>10</v>
      </c>
      <c r="K2101" t="s">
        <v>834</v>
      </c>
      <c r="L2101">
        <v>406</v>
      </c>
      <c r="M2101" s="1">
        <v>41064</v>
      </c>
      <c r="N2101" t="s">
        <v>838</v>
      </c>
      <c r="O2101" t="s">
        <v>947</v>
      </c>
      <c r="P2101" t="s">
        <v>949</v>
      </c>
      <c r="Q2101" t="str">
        <f>IF(Table4[[#This Row],[DaysLate]]="","NA",IF(Table4[[#This Row],[DaysLate]]&lt;=0,"On Time",IF(Table4[[#This Row],[DaysLate]]&lt;=30,"1-30 Days",IF(Table4[[#This Row],[DaysLate]]&lt;=60,"30-60 Days",IF(Table4[[#This Row],[DaysLate]]&lt;=90,"60-90 Days","90+ Days")))))</f>
        <v>1-30 Days</v>
      </c>
      <c r="R2101">
        <f>IF(Table4[[#This Row],[DaysLate]]="","",IF(Table4[[#This Row],[DaysLate]]&gt;0,1,0))</f>
        <v>1</v>
      </c>
      <c r="S2101">
        <f>IF(Table4[[#This Row],[DisputedFlag]]="","",IF(Table4[[#This Row],[DisputedFlag]]="Yes",1,0))</f>
        <v>0</v>
      </c>
      <c r="T2101">
        <f>IF(Table4[[#This Row],[PaymentStatus]]="Open",1,0)</f>
        <v>0</v>
      </c>
      <c r="U2101">
        <f>IF(Table4[[#This Row],[InvoiceDate]]&lt;&gt;"",YEAR(Table4[[#This Row],[InvoiceDate]]),"")</f>
        <v>2012</v>
      </c>
    </row>
    <row r="2102" spans="1:21" x14ac:dyDescent="0.4">
      <c r="A2102" t="s">
        <v>2262</v>
      </c>
      <c r="B2102" t="s">
        <v>948</v>
      </c>
      <c r="C2102" t="s">
        <v>936</v>
      </c>
      <c r="D2102" s="1">
        <v>41564</v>
      </c>
      <c r="E2102" s="1">
        <v>41594</v>
      </c>
      <c r="F2102">
        <v>77.19</v>
      </c>
      <c r="H2102" t="s">
        <v>28</v>
      </c>
      <c r="I2102" s="1">
        <v>41564</v>
      </c>
      <c r="J2102">
        <v>0</v>
      </c>
      <c r="K2102" t="s">
        <v>834</v>
      </c>
      <c r="L2102">
        <v>391</v>
      </c>
      <c r="M2102" s="1">
        <v>41486</v>
      </c>
      <c r="N2102" t="s">
        <v>838</v>
      </c>
      <c r="O2102" t="s">
        <v>947</v>
      </c>
      <c r="P2102" t="s">
        <v>949</v>
      </c>
      <c r="Q2102" t="str">
        <f>IF(Table4[[#This Row],[DaysLate]]="","NA",IF(Table4[[#This Row],[DaysLate]]&lt;=0,"On Time",IF(Table4[[#This Row],[DaysLate]]&lt;=30,"1-30 Days",IF(Table4[[#This Row],[DaysLate]]&lt;=60,"30-60 Days",IF(Table4[[#This Row],[DaysLate]]&lt;=90,"60-90 Days","90+ Days")))))</f>
        <v>On Time</v>
      </c>
      <c r="R2102">
        <f>IF(Table4[[#This Row],[DaysLate]]="","",IF(Table4[[#This Row],[DaysLate]]&gt;0,1,0))</f>
        <v>0</v>
      </c>
      <c r="S2102">
        <f>IF(Table4[[#This Row],[DisputedFlag]]="","",IF(Table4[[#This Row],[DisputedFlag]]="Yes",1,0))</f>
        <v>0</v>
      </c>
      <c r="T2102">
        <f>IF(Table4[[#This Row],[PaymentStatus]]="Open",1,0)</f>
        <v>0</v>
      </c>
      <c r="U2102">
        <f>IF(Table4[[#This Row],[InvoiceDate]]&lt;&gt;"",YEAR(Table4[[#This Row],[InvoiceDate]]),"")</f>
        <v>2013</v>
      </c>
    </row>
    <row r="2103" spans="1:21" x14ac:dyDescent="0.4">
      <c r="A2103" t="s">
        <v>2263</v>
      </c>
      <c r="B2103" t="s">
        <v>948</v>
      </c>
      <c r="C2103" t="s">
        <v>881</v>
      </c>
      <c r="D2103" s="1">
        <v>41137</v>
      </c>
      <c r="E2103" s="1">
        <v>41167</v>
      </c>
      <c r="F2103">
        <v>59.21</v>
      </c>
      <c r="H2103" t="s">
        <v>28</v>
      </c>
      <c r="I2103" s="1">
        <v>41137</v>
      </c>
      <c r="J2103">
        <v>8</v>
      </c>
      <c r="K2103" t="s">
        <v>834</v>
      </c>
      <c r="L2103">
        <v>391</v>
      </c>
      <c r="M2103" s="1">
        <v>41525</v>
      </c>
      <c r="N2103" t="s">
        <v>835</v>
      </c>
      <c r="O2103" t="s">
        <v>947</v>
      </c>
      <c r="P2103" t="s">
        <v>949</v>
      </c>
      <c r="Q2103" t="str">
        <f>IF(Table4[[#This Row],[DaysLate]]="","NA",IF(Table4[[#This Row],[DaysLate]]&lt;=0,"On Time",IF(Table4[[#This Row],[DaysLate]]&lt;=30,"1-30 Days",IF(Table4[[#This Row],[DaysLate]]&lt;=60,"30-60 Days",IF(Table4[[#This Row],[DaysLate]]&lt;=90,"60-90 Days","90+ Days")))))</f>
        <v>1-30 Days</v>
      </c>
      <c r="R2103">
        <f>IF(Table4[[#This Row],[DaysLate]]="","",IF(Table4[[#This Row],[DaysLate]]&gt;0,1,0))</f>
        <v>1</v>
      </c>
      <c r="S2103">
        <f>IF(Table4[[#This Row],[DisputedFlag]]="","",IF(Table4[[#This Row],[DisputedFlag]]="Yes",1,0))</f>
        <v>0</v>
      </c>
      <c r="T2103">
        <f>IF(Table4[[#This Row],[PaymentStatus]]="Open",1,0)</f>
        <v>0</v>
      </c>
      <c r="U2103">
        <f>IF(Table4[[#This Row],[InvoiceDate]]&lt;&gt;"",YEAR(Table4[[#This Row],[InvoiceDate]]),"")</f>
        <v>2012</v>
      </c>
    </row>
    <row r="2104" spans="1:21" x14ac:dyDescent="0.4">
      <c r="A2104" t="s">
        <v>2264</v>
      </c>
      <c r="B2104" t="s">
        <v>948</v>
      </c>
      <c r="C2104" t="s">
        <v>922</v>
      </c>
      <c r="D2104" s="1">
        <v>41117</v>
      </c>
      <c r="E2104" s="1">
        <v>41147</v>
      </c>
      <c r="F2104">
        <v>46.31</v>
      </c>
      <c r="H2104" t="s">
        <v>28</v>
      </c>
      <c r="I2104" s="1">
        <v>41117</v>
      </c>
      <c r="J2104">
        <v>0</v>
      </c>
      <c r="K2104" t="s">
        <v>837</v>
      </c>
      <c r="L2104">
        <v>897</v>
      </c>
      <c r="M2104" s="1">
        <v>41309</v>
      </c>
      <c r="N2104" t="s">
        <v>835</v>
      </c>
      <c r="O2104" t="s">
        <v>947</v>
      </c>
      <c r="P2104" t="s">
        <v>949</v>
      </c>
      <c r="Q2104" t="str">
        <f>IF(Table4[[#This Row],[DaysLate]]="","NA",IF(Table4[[#This Row],[DaysLate]]&lt;=0,"On Time",IF(Table4[[#This Row],[DaysLate]]&lt;=30,"1-30 Days",IF(Table4[[#This Row],[DaysLate]]&lt;=60,"30-60 Days",IF(Table4[[#This Row],[DaysLate]]&lt;=90,"60-90 Days","90+ Days")))))</f>
        <v>On Time</v>
      </c>
      <c r="R2104">
        <f>IF(Table4[[#This Row],[DaysLate]]="","",IF(Table4[[#This Row],[DaysLate]]&gt;0,1,0))</f>
        <v>0</v>
      </c>
      <c r="S2104">
        <f>IF(Table4[[#This Row],[DisputedFlag]]="","",IF(Table4[[#This Row],[DisputedFlag]]="Yes",1,0))</f>
        <v>1</v>
      </c>
      <c r="T2104">
        <f>IF(Table4[[#This Row],[PaymentStatus]]="Open",1,0)</f>
        <v>0</v>
      </c>
      <c r="U2104">
        <f>IF(Table4[[#This Row],[InvoiceDate]]&lt;&gt;"",YEAR(Table4[[#This Row],[InvoiceDate]]),"")</f>
        <v>2012</v>
      </c>
    </row>
    <row r="2105" spans="1:21" x14ac:dyDescent="0.4">
      <c r="A2105" t="s">
        <v>2265</v>
      </c>
      <c r="B2105" t="s">
        <v>948</v>
      </c>
      <c r="C2105" t="s">
        <v>866</v>
      </c>
      <c r="D2105" s="1">
        <v>41464</v>
      </c>
      <c r="E2105" s="1">
        <v>41465</v>
      </c>
      <c r="F2105">
        <v>61.24</v>
      </c>
      <c r="H2105" t="s">
        <v>28</v>
      </c>
      <c r="I2105" s="1">
        <v>41464</v>
      </c>
      <c r="J2105">
        <v>0</v>
      </c>
      <c r="K2105" t="s">
        <v>834</v>
      </c>
      <c r="L2105">
        <v>897</v>
      </c>
      <c r="M2105" s="1">
        <v>41239</v>
      </c>
      <c r="N2105" t="s">
        <v>838</v>
      </c>
      <c r="O2105" t="s">
        <v>947</v>
      </c>
      <c r="P2105" t="s">
        <v>949</v>
      </c>
      <c r="Q2105" t="str">
        <f>IF(Table4[[#This Row],[DaysLate]]="","NA",IF(Table4[[#This Row],[DaysLate]]&lt;=0,"On Time",IF(Table4[[#This Row],[DaysLate]]&lt;=30,"1-30 Days",IF(Table4[[#This Row],[DaysLate]]&lt;=60,"30-60 Days",IF(Table4[[#This Row],[DaysLate]]&lt;=90,"60-90 Days","90+ Days")))))</f>
        <v>On Time</v>
      </c>
      <c r="R2105">
        <f>IF(Table4[[#This Row],[DaysLate]]="","",IF(Table4[[#This Row],[DaysLate]]&gt;0,1,0))</f>
        <v>0</v>
      </c>
      <c r="S2105">
        <f>IF(Table4[[#This Row],[DisputedFlag]]="","",IF(Table4[[#This Row],[DisputedFlag]]="Yes",1,0))</f>
        <v>0</v>
      </c>
      <c r="T2105">
        <f>IF(Table4[[#This Row],[PaymentStatus]]="Open",1,0)</f>
        <v>0</v>
      </c>
      <c r="U2105">
        <f>IF(Table4[[#This Row],[InvoiceDate]]&lt;&gt;"",YEAR(Table4[[#This Row],[InvoiceDate]]),"")</f>
        <v>2013</v>
      </c>
    </row>
    <row r="2106" spans="1:21" x14ac:dyDescent="0.4">
      <c r="A2106" t="s">
        <v>2266</v>
      </c>
      <c r="B2106" t="s">
        <v>948</v>
      </c>
      <c r="C2106" t="s">
        <v>873</v>
      </c>
      <c r="D2106" s="1">
        <v>41232</v>
      </c>
      <c r="E2106" s="1">
        <v>41262</v>
      </c>
      <c r="F2106">
        <v>60.46</v>
      </c>
      <c r="H2106" t="s">
        <v>28</v>
      </c>
      <c r="I2106" s="1">
        <v>41232</v>
      </c>
      <c r="J2106">
        <v>1</v>
      </c>
      <c r="K2106" t="s">
        <v>834</v>
      </c>
      <c r="L2106">
        <v>770</v>
      </c>
      <c r="M2106" s="1">
        <v>41159</v>
      </c>
      <c r="N2106" t="s">
        <v>838</v>
      </c>
      <c r="O2106" t="s">
        <v>947</v>
      </c>
      <c r="P2106" t="s">
        <v>949</v>
      </c>
      <c r="Q2106" t="str">
        <f>IF(Table4[[#This Row],[DaysLate]]="","NA",IF(Table4[[#This Row],[DaysLate]]&lt;=0,"On Time",IF(Table4[[#This Row],[DaysLate]]&lt;=30,"1-30 Days",IF(Table4[[#This Row],[DaysLate]]&lt;=60,"30-60 Days",IF(Table4[[#This Row],[DaysLate]]&lt;=90,"60-90 Days","90+ Days")))))</f>
        <v>1-30 Days</v>
      </c>
      <c r="R2106">
        <f>IF(Table4[[#This Row],[DaysLate]]="","",IF(Table4[[#This Row],[DaysLate]]&gt;0,1,0))</f>
        <v>1</v>
      </c>
      <c r="S2106">
        <f>IF(Table4[[#This Row],[DisputedFlag]]="","",IF(Table4[[#This Row],[DisputedFlag]]="Yes",1,0))</f>
        <v>0</v>
      </c>
      <c r="T2106">
        <f>IF(Table4[[#This Row],[PaymentStatus]]="Open",1,0)</f>
        <v>0</v>
      </c>
      <c r="U2106">
        <f>IF(Table4[[#This Row],[InvoiceDate]]&lt;&gt;"",YEAR(Table4[[#This Row],[InvoiceDate]]),"")</f>
        <v>2012</v>
      </c>
    </row>
    <row r="2107" spans="1:21" x14ac:dyDescent="0.4">
      <c r="A2107" t="s">
        <v>2267</v>
      </c>
      <c r="B2107" t="s">
        <v>948</v>
      </c>
      <c r="C2107" t="s">
        <v>863</v>
      </c>
      <c r="D2107" s="1">
        <v>40939</v>
      </c>
      <c r="E2107" s="1">
        <v>40911</v>
      </c>
      <c r="F2107">
        <v>73.319999999999993</v>
      </c>
      <c r="H2107" t="s">
        <v>28</v>
      </c>
      <c r="I2107" s="1">
        <v>40939</v>
      </c>
      <c r="J2107">
        <v>0</v>
      </c>
      <c r="K2107" t="s">
        <v>834</v>
      </c>
      <c r="L2107">
        <v>897</v>
      </c>
      <c r="M2107" s="1">
        <v>41318</v>
      </c>
      <c r="N2107" t="s">
        <v>835</v>
      </c>
      <c r="O2107" t="s">
        <v>947</v>
      </c>
      <c r="P2107" t="s">
        <v>949</v>
      </c>
      <c r="Q2107" t="str">
        <f>IF(Table4[[#This Row],[DaysLate]]="","NA",IF(Table4[[#This Row],[DaysLate]]&lt;=0,"On Time",IF(Table4[[#This Row],[DaysLate]]&lt;=30,"1-30 Days",IF(Table4[[#This Row],[DaysLate]]&lt;=60,"30-60 Days",IF(Table4[[#This Row],[DaysLate]]&lt;=90,"60-90 Days","90+ Days")))))</f>
        <v>On Time</v>
      </c>
      <c r="R2107">
        <f>IF(Table4[[#This Row],[DaysLate]]="","",IF(Table4[[#This Row],[DaysLate]]&gt;0,1,0))</f>
        <v>0</v>
      </c>
      <c r="S2107">
        <f>IF(Table4[[#This Row],[DisputedFlag]]="","",IF(Table4[[#This Row],[DisputedFlag]]="Yes",1,0))</f>
        <v>0</v>
      </c>
      <c r="T2107">
        <f>IF(Table4[[#This Row],[PaymentStatus]]="Open",1,0)</f>
        <v>0</v>
      </c>
      <c r="U2107">
        <f>IF(Table4[[#This Row],[InvoiceDate]]&lt;&gt;"",YEAR(Table4[[#This Row],[InvoiceDate]]),"")</f>
        <v>2012</v>
      </c>
    </row>
    <row r="2108" spans="1:21" x14ac:dyDescent="0.4">
      <c r="A2108" t="s">
        <v>2268</v>
      </c>
      <c r="B2108" t="s">
        <v>948</v>
      </c>
      <c r="C2108" t="s">
        <v>929</v>
      </c>
      <c r="D2108" s="1">
        <v>41054</v>
      </c>
      <c r="E2108" s="1">
        <v>41084</v>
      </c>
      <c r="F2108">
        <v>34.58</v>
      </c>
      <c r="H2108" t="s">
        <v>28</v>
      </c>
      <c r="I2108" s="1">
        <v>41054</v>
      </c>
      <c r="J2108">
        <v>0</v>
      </c>
      <c r="K2108" t="s">
        <v>834</v>
      </c>
      <c r="L2108">
        <v>897</v>
      </c>
      <c r="M2108" s="1">
        <v>41579</v>
      </c>
      <c r="N2108" t="s">
        <v>835</v>
      </c>
      <c r="O2108" t="s">
        <v>947</v>
      </c>
      <c r="P2108" t="s">
        <v>949</v>
      </c>
      <c r="Q2108" t="str">
        <f>IF(Table4[[#This Row],[DaysLate]]="","NA",IF(Table4[[#This Row],[DaysLate]]&lt;=0,"On Time",IF(Table4[[#This Row],[DaysLate]]&lt;=30,"1-30 Days",IF(Table4[[#This Row],[DaysLate]]&lt;=60,"30-60 Days",IF(Table4[[#This Row],[DaysLate]]&lt;=90,"60-90 Days","90+ Days")))))</f>
        <v>On Time</v>
      </c>
      <c r="R2108">
        <f>IF(Table4[[#This Row],[DaysLate]]="","",IF(Table4[[#This Row],[DaysLate]]&gt;0,1,0))</f>
        <v>0</v>
      </c>
      <c r="S2108">
        <f>IF(Table4[[#This Row],[DisputedFlag]]="","",IF(Table4[[#This Row],[DisputedFlag]]="Yes",1,0))</f>
        <v>0</v>
      </c>
      <c r="T2108">
        <f>IF(Table4[[#This Row],[PaymentStatus]]="Open",1,0)</f>
        <v>0</v>
      </c>
      <c r="U2108">
        <f>IF(Table4[[#This Row],[InvoiceDate]]&lt;&gt;"",YEAR(Table4[[#This Row],[InvoiceDate]]),"")</f>
        <v>2012</v>
      </c>
    </row>
    <row r="2109" spans="1:21" x14ac:dyDescent="0.4">
      <c r="A2109" t="s">
        <v>2269</v>
      </c>
      <c r="B2109" t="s">
        <v>948</v>
      </c>
      <c r="C2109" t="s">
        <v>894</v>
      </c>
      <c r="D2109" s="1">
        <v>41343</v>
      </c>
      <c r="E2109" s="1">
        <v>41316</v>
      </c>
      <c r="F2109">
        <v>64.739999999999995</v>
      </c>
      <c r="H2109" t="s">
        <v>28</v>
      </c>
      <c r="I2109" s="1">
        <v>41343</v>
      </c>
      <c r="J2109">
        <v>7</v>
      </c>
      <c r="K2109" t="s">
        <v>837</v>
      </c>
      <c r="L2109">
        <v>406</v>
      </c>
      <c r="M2109" s="1">
        <v>41167</v>
      </c>
      <c r="N2109" t="s">
        <v>838</v>
      </c>
      <c r="O2109" t="s">
        <v>947</v>
      </c>
      <c r="P2109" t="s">
        <v>949</v>
      </c>
      <c r="Q2109" t="str">
        <f>IF(Table4[[#This Row],[DaysLate]]="","NA",IF(Table4[[#This Row],[DaysLate]]&lt;=0,"On Time",IF(Table4[[#This Row],[DaysLate]]&lt;=30,"1-30 Days",IF(Table4[[#This Row],[DaysLate]]&lt;=60,"30-60 Days",IF(Table4[[#This Row],[DaysLate]]&lt;=90,"60-90 Days","90+ Days")))))</f>
        <v>1-30 Days</v>
      </c>
      <c r="R2109">
        <f>IF(Table4[[#This Row],[DaysLate]]="","",IF(Table4[[#This Row],[DaysLate]]&gt;0,1,0))</f>
        <v>1</v>
      </c>
      <c r="S2109">
        <f>IF(Table4[[#This Row],[DisputedFlag]]="","",IF(Table4[[#This Row],[DisputedFlag]]="Yes",1,0))</f>
        <v>1</v>
      </c>
      <c r="T2109">
        <f>IF(Table4[[#This Row],[PaymentStatus]]="Open",1,0)</f>
        <v>0</v>
      </c>
      <c r="U2109">
        <f>IF(Table4[[#This Row],[InvoiceDate]]&lt;&gt;"",YEAR(Table4[[#This Row],[InvoiceDate]]),"")</f>
        <v>2013</v>
      </c>
    </row>
    <row r="2110" spans="1:21" x14ac:dyDescent="0.4">
      <c r="A2110" t="s">
        <v>2270</v>
      </c>
      <c r="B2110" t="s">
        <v>948</v>
      </c>
      <c r="C2110" t="s">
        <v>894</v>
      </c>
      <c r="D2110" s="1">
        <v>40938</v>
      </c>
      <c r="E2110" s="1">
        <v>40968</v>
      </c>
      <c r="F2110">
        <v>85.22</v>
      </c>
      <c r="H2110" t="s">
        <v>28</v>
      </c>
      <c r="I2110" s="1">
        <v>40938</v>
      </c>
      <c r="J2110">
        <v>11</v>
      </c>
      <c r="K2110" t="s">
        <v>837</v>
      </c>
      <c r="L2110">
        <v>406</v>
      </c>
      <c r="M2110" s="1">
        <v>41167</v>
      </c>
      <c r="N2110" t="s">
        <v>835</v>
      </c>
      <c r="O2110" t="s">
        <v>947</v>
      </c>
      <c r="P2110" t="s">
        <v>949</v>
      </c>
      <c r="Q2110" t="str">
        <f>IF(Table4[[#This Row],[DaysLate]]="","NA",IF(Table4[[#This Row],[DaysLate]]&lt;=0,"On Time",IF(Table4[[#This Row],[DaysLate]]&lt;=30,"1-30 Days",IF(Table4[[#This Row],[DaysLate]]&lt;=60,"30-60 Days",IF(Table4[[#This Row],[DaysLate]]&lt;=90,"60-90 Days","90+ Days")))))</f>
        <v>1-30 Days</v>
      </c>
      <c r="R2110">
        <f>IF(Table4[[#This Row],[DaysLate]]="","",IF(Table4[[#This Row],[DaysLate]]&gt;0,1,0))</f>
        <v>1</v>
      </c>
      <c r="S2110">
        <f>IF(Table4[[#This Row],[DisputedFlag]]="","",IF(Table4[[#This Row],[DisputedFlag]]="Yes",1,0))</f>
        <v>1</v>
      </c>
      <c r="T2110">
        <f>IF(Table4[[#This Row],[PaymentStatus]]="Open",1,0)</f>
        <v>0</v>
      </c>
      <c r="U2110">
        <f>IF(Table4[[#This Row],[InvoiceDate]]&lt;&gt;"",YEAR(Table4[[#This Row],[InvoiceDate]]),"")</f>
        <v>2012</v>
      </c>
    </row>
    <row r="2111" spans="1:21" x14ac:dyDescent="0.4">
      <c r="A2111" t="s">
        <v>2271</v>
      </c>
      <c r="B2111" t="s">
        <v>948</v>
      </c>
      <c r="C2111" t="s">
        <v>860</v>
      </c>
      <c r="D2111" s="1">
        <v>40917</v>
      </c>
      <c r="E2111" s="1">
        <v>40918</v>
      </c>
      <c r="F2111">
        <v>60.57</v>
      </c>
      <c r="H2111" t="s">
        <v>28</v>
      </c>
      <c r="I2111" s="1">
        <v>40917</v>
      </c>
      <c r="J2111">
        <v>0</v>
      </c>
      <c r="K2111" t="s">
        <v>834</v>
      </c>
      <c r="L2111">
        <v>818</v>
      </c>
      <c r="M2111" s="1">
        <v>40960</v>
      </c>
      <c r="N2111" t="s">
        <v>838</v>
      </c>
      <c r="O2111" t="s">
        <v>947</v>
      </c>
      <c r="P2111" t="s">
        <v>949</v>
      </c>
      <c r="Q2111" t="str">
        <f>IF(Table4[[#This Row],[DaysLate]]="","NA",IF(Table4[[#This Row],[DaysLate]]&lt;=0,"On Time",IF(Table4[[#This Row],[DaysLate]]&lt;=30,"1-30 Days",IF(Table4[[#This Row],[DaysLate]]&lt;=60,"30-60 Days",IF(Table4[[#This Row],[DaysLate]]&lt;=90,"60-90 Days","90+ Days")))))</f>
        <v>On Time</v>
      </c>
      <c r="R2111">
        <f>IF(Table4[[#This Row],[DaysLate]]="","",IF(Table4[[#This Row],[DaysLate]]&gt;0,1,0))</f>
        <v>0</v>
      </c>
      <c r="S2111">
        <f>IF(Table4[[#This Row],[DisputedFlag]]="","",IF(Table4[[#This Row],[DisputedFlag]]="Yes",1,0))</f>
        <v>0</v>
      </c>
      <c r="T2111">
        <f>IF(Table4[[#This Row],[PaymentStatus]]="Open",1,0)</f>
        <v>0</v>
      </c>
      <c r="U2111">
        <f>IF(Table4[[#This Row],[InvoiceDate]]&lt;&gt;"",YEAR(Table4[[#This Row],[InvoiceDate]]),"")</f>
        <v>2012</v>
      </c>
    </row>
    <row r="2112" spans="1:21" x14ac:dyDescent="0.4">
      <c r="A2112" t="s">
        <v>2272</v>
      </c>
      <c r="B2112" t="s">
        <v>948</v>
      </c>
      <c r="C2112" t="s">
        <v>883</v>
      </c>
      <c r="D2112" s="1">
        <v>41310</v>
      </c>
      <c r="E2112" s="1">
        <v>41280</v>
      </c>
      <c r="F2112">
        <v>41.31</v>
      </c>
      <c r="H2112" t="s">
        <v>28</v>
      </c>
      <c r="I2112" s="1">
        <v>41310</v>
      </c>
      <c r="J2112">
        <v>15</v>
      </c>
      <c r="K2112" t="s">
        <v>834</v>
      </c>
      <c r="L2112">
        <v>897</v>
      </c>
      <c r="M2112" s="1">
        <v>41084</v>
      </c>
      <c r="N2112" t="s">
        <v>838</v>
      </c>
      <c r="O2112" t="s">
        <v>947</v>
      </c>
      <c r="P2112" t="s">
        <v>949</v>
      </c>
      <c r="Q2112" t="str">
        <f>IF(Table4[[#This Row],[DaysLate]]="","NA",IF(Table4[[#This Row],[DaysLate]]&lt;=0,"On Time",IF(Table4[[#This Row],[DaysLate]]&lt;=30,"1-30 Days",IF(Table4[[#This Row],[DaysLate]]&lt;=60,"30-60 Days",IF(Table4[[#This Row],[DaysLate]]&lt;=90,"60-90 Days","90+ Days")))))</f>
        <v>1-30 Days</v>
      </c>
      <c r="R2112">
        <f>IF(Table4[[#This Row],[DaysLate]]="","",IF(Table4[[#This Row],[DaysLate]]&gt;0,1,0))</f>
        <v>1</v>
      </c>
      <c r="S2112">
        <f>IF(Table4[[#This Row],[DisputedFlag]]="","",IF(Table4[[#This Row],[DisputedFlag]]="Yes",1,0))</f>
        <v>0</v>
      </c>
      <c r="T2112">
        <f>IF(Table4[[#This Row],[PaymentStatus]]="Open",1,0)</f>
        <v>0</v>
      </c>
      <c r="U2112">
        <f>IF(Table4[[#This Row],[InvoiceDate]]&lt;&gt;"",YEAR(Table4[[#This Row],[InvoiceDate]]),"")</f>
        <v>2013</v>
      </c>
    </row>
    <row r="2113" spans="1:21" x14ac:dyDescent="0.4">
      <c r="A2113" t="s">
        <v>2273</v>
      </c>
      <c r="B2113" t="s">
        <v>948</v>
      </c>
      <c r="C2113" t="s">
        <v>852</v>
      </c>
      <c r="D2113" s="1">
        <v>41109</v>
      </c>
      <c r="E2113" s="1">
        <v>41139</v>
      </c>
      <c r="F2113">
        <v>70.13</v>
      </c>
      <c r="H2113" t="s">
        <v>28</v>
      </c>
      <c r="I2113" s="1">
        <v>41109</v>
      </c>
      <c r="J2113">
        <v>0</v>
      </c>
      <c r="K2113" t="s">
        <v>834</v>
      </c>
      <c r="L2113">
        <v>391</v>
      </c>
      <c r="M2113" s="1">
        <v>41352</v>
      </c>
      <c r="N2113" t="s">
        <v>835</v>
      </c>
      <c r="O2113" t="s">
        <v>947</v>
      </c>
      <c r="P2113" t="s">
        <v>949</v>
      </c>
      <c r="Q2113" t="str">
        <f>IF(Table4[[#This Row],[DaysLate]]="","NA",IF(Table4[[#This Row],[DaysLate]]&lt;=0,"On Time",IF(Table4[[#This Row],[DaysLate]]&lt;=30,"1-30 Days",IF(Table4[[#This Row],[DaysLate]]&lt;=60,"30-60 Days",IF(Table4[[#This Row],[DaysLate]]&lt;=90,"60-90 Days","90+ Days")))))</f>
        <v>On Time</v>
      </c>
      <c r="R2113">
        <f>IF(Table4[[#This Row],[DaysLate]]="","",IF(Table4[[#This Row],[DaysLate]]&gt;0,1,0))</f>
        <v>0</v>
      </c>
      <c r="S2113">
        <f>IF(Table4[[#This Row],[DisputedFlag]]="","",IF(Table4[[#This Row],[DisputedFlag]]="Yes",1,0))</f>
        <v>0</v>
      </c>
      <c r="T2113">
        <f>IF(Table4[[#This Row],[PaymentStatus]]="Open",1,0)</f>
        <v>0</v>
      </c>
      <c r="U2113">
        <f>IF(Table4[[#This Row],[InvoiceDate]]&lt;&gt;"",YEAR(Table4[[#This Row],[InvoiceDate]]),"")</f>
        <v>2012</v>
      </c>
    </row>
    <row r="2114" spans="1:21" x14ac:dyDescent="0.4">
      <c r="A2114" t="s">
        <v>2274</v>
      </c>
      <c r="B2114" t="s">
        <v>948</v>
      </c>
      <c r="C2114" t="s">
        <v>910</v>
      </c>
      <c r="D2114" s="1">
        <v>41533</v>
      </c>
      <c r="E2114" s="1">
        <v>41563</v>
      </c>
      <c r="F2114">
        <v>68.47</v>
      </c>
      <c r="H2114" t="s">
        <v>28</v>
      </c>
      <c r="I2114" s="1">
        <v>41533</v>
      </c>
      <c r="J2114">
        <v>0</v>
      </c>
      <c r="K2114" t="s">
        <v>834</v>
      </c>
      <c r="L2114">
        <v>391</v>
      </c>
      <c r="M2114" s="1">
        <v>41487</v>
      </c>
      <c r="N2114" t="s">
        <v>838</v>
      </c>
      <c r="O2114" t="s">
        <v>947</v>
      </c>
      <c r="P2114" t="s">
        <v>949</v>
      </c>
      <c r="Q2114" t="str">
        <f>IF(Table4[[#This Row],[DaysLate]]="","NA",IF(Table4[[#This Row],[DaysLate]]&lt;=0,"On Time",IF(Table4[[#This Row],[DaysLate]]&lt;=30,"1-30 Days",IF(Table4[[#This Row],[DaysLate]]&lt;=60,"30-60 Days",IF(Table4[[#This Row],[DaysLate]]&lt;=90,"60-90 Days","90+ Days")))))</f>
        <v>On Time</v>
      </c>
      <c r="R2114">
        <f>IF(Table4[[#This Row],[DaysLate]]="","",IF(Table4[[#This Row],[DaysLate]]&gt;0,1,0))</f>
        <v>0</v>
      </c>
      <c r="S2114">
        <f>IF(Table4[[#This Row],[DisputedFlag]]="","",IF(Table4[[#This Row],[DisputedFlag]]="Yes",1,0))</f>
        <v>0</v>
      </c>
      <c r="T2114">
        <f>IF(Table4[[#This Row],[PaymentStatus]]="Open",1,0)</f>
        <v>0</v>
      </c>
      <c r="U2114">
        <f>IF(Table4[[#This Row],[InvoiceDate]]&lt;&gt;"",YEAR(Table4[[#This Row],[InvoiceDate]]),"")</f>
        <v>2013</v>
      </c>
    </row>
    <row r="2115" spans="1:21" x14ac:dyDescent="0.4">
      <c r="A2115" t="s">
        <v>2275</v>
      </c>
      <c r="B2115" t="s">
        <v>948</v>
      </c>
      <c r="C2115" t="s">
        <v>917</v>
      </c>
      <c r="D2115" s="1">
        <v>41401</v>
      </c>
      <c r="E2115" s="1">
        <v>41372</v>
      </c>
      <c r="F2115">
        <v>85.3</v>
      </c>
      <c r="H2115" t="s">
        <v>28</v>
      </c>
      <c r="I2115" s="1">
        <v>41401</v>
      </c>
      <c r="J2115">
        <v>25</v>
      </c>
      <c r="K2115" t="s">
        <v>837</v>
      </c>
      <c r="L2115">
        <v>818</v>
      </c>
      <c r="M2115" s="1">
        <v>41515</v>
      </c>
      <c r="N2115" t="s">
        <v>835</v>
      </c>
      <c r="O2115" t="s">
        <v>947</v>
      </c>
      <c r="P2115" t="s">
        <v>949</v>
      </c>
      <c r="Q2115" t="str">
        <f>IF(Table4[[#This Row],[DaysLate]]="","NA",IF(Table4[[#This Row],[DaysLate]]&lt;=0,"On Time",IF(Table4[[#This Row],[DaysLate]]&lt;=30,"1-30 Days",IF(Table4[[#This Row],[DaysLate]]&lt;=60,"30-60 Days",IF(Table4[[#This Row],[DaysLate]]&lt;=90,"60-90 Days","90+ Days")))))</f>
        <v>1-30 Days</v>
      </c>
      <c r="R2115">
        <f>IF(Table4[[#This Row],[DaysLate]]="","",IF(Table4[[#This Row],[DaysLate]]&gt;0,1,0))</f>
        <v>1</v>
      </c>
      <c r="S2115">
        <f>IF(Table4[[#This Row],[DisputedFlag]]="","",IF(Table4[[#This Row],[DisputedFlag]]="Yes",1,0))</f>
        <v>1</v>
      </c>
      <c r="T2115">
        <f>IF(Table4[[#This Row],[PaymentStatus]]="Open",1,0)</f>
        <v>0</v>
      </c>
      <c r="U2115">
        <f>IF(Table4[[#This Row],[InvoiceDate]]&lt;&gt;"",YEAR(Table4[[#This Row],[InvoiceDate]]),"")</f>
        <v>2013</v>
      </c>
    </row>
    <row r="2116" spans="1:21" x14ac:dyDescent="0.4">
      <c r="A2116" t="s">
        <v>2276</v>
      </c>
      <c r="B2116" t="s">
        <v>948</v>
      </c>
      <c r="C2116" t="s">
        <v>872</v>
      </c>
      <c r="D2116" s="1">
        <v>41370</v>
      </c>
      <c r="E2116" s="1">
        <v>41371</v>
      </c>
      <c r="F2116">
        <v>63.58</v>
      </c>
      <c r="H2116" t="s">
        <v>28</v>
      </c>
      <c r="I2116" s="1">
        <v>41370</v>
      </c>
      <c r="J2116">
        <v>0</v>
      </c>
      <c r="K2116" t="s">
        <v>834</v>
      </c>
      <c r="L2116">
        <v>818</v>
      </c>
      <c r="M2116" s="1">
        <v>41193</v>
      </c>
      <c r="N2116" t="s">
        <v>838</v>
      </c>
      <c r="O2116" t="s">
        <v>947</v>
      </c>
      <c r="P2116" t="s">
        <v>949</v>
      </c>
      <c r="Q2116" t="str">
        <f>IF(Table4[[#This Row],[DaysLate]]="","NA",IF(Table4[[#This Row],[DaysLate]]&lt;=0,"On Time",IF(Table4[[#This Row],[DaysLate]]&lt;=30,"1-30 Days",IF(Table4[[#This Row],[DaysLate]]&lt;=60,"30-60 Days",IF(Table4[[#This Row],[DaysLate]]&lt;=90,"60-90 Days","90+ Days")))))</f>
        <v>On Time</v>
      </c>
      <c r="R2116">
        <f>IF(Table4[[#This Row],[DaysLate]]="","",IF(Table4[[#This Row],[DaysLate]]&gt;0,1,0))</f>
        <v>0</v>
      </c>
      <c r="S2116">
        <f>IF(Table4[[#This Row],[DisputedFlag]]="","",IF(Table4[[#This Row],[DisputedFlag]]="Yes",1,0))</f>
        <v>0</v>
      </c>
      <c r="T2116">
        <f>IF(Table4[[#This Row],[PaymentStatus]]="Open",1,0)</f>
        <v>0</v>
      </c>
      <c r="U2116">
        <f>IF(Table4[[#This Row],[InvoiceDate]]&lt;&gt;"",YEAR(Table4[[#This Row],[InvoiceDate]]),"")</f>
        <v>2013</v>
      </c>
    </row>
    <row r="2117" spans="1:21" x14ac:dyDescent="0.4">
      <c r="A2117" t="s">
        <v>2277</v>
      </c>
      <c r="B2117" t="s">
        <v>948</v>
      </c>
      <c r="C2117" t="s">
        <v>908</v>
      </c>
      <c r="D2117" s="1">
        <v>40931</v>
      </c>
      <c r="E2117" s="1">
        <v>40961</v>
      </c>
      <c r="F2117">
        <v>87.1</v>
      </c>
      <c r="H2117" t="s">
        <v>28</v>
      </c>
      <c r="I2117" s="1">
        <v>40931</v>
      </c>
      <c r="J2117">
        <v>15</v>
      </c>
      <c r="K2117" t="s">
        <v>834</v>
      </c>
      <c r="L2117">
        <v>770</v>
      </c>
      <c r="M2117" s="1">
        <v>41029</v>
      </c>
      <c r="N2117" t="s">
        <v>835</v>
      </c>
      <c r="O2117" t="s">
        <v>947</v>
      </c>
      <c r="P2117" t="s">
        <v>949</v>
      </c>
      <c r="Q2117" t="str">
        <f>IF(Table4[[#This Row],[DaysLate]]="","NA",IF(Table4[[#This Row],[DaysLate]]&lt;=0,"On Time",IF(Table4[[#This Row],[DaysLate]]&lt;=30,"1-30 Days",IF(Table4[[#This Row],[DaysLate]]&lt;=60,"30-60 Days",IF(Table4[[#This Row],[DaysLate]]&lt;=90,"60-90 Days","90+ Days")))))</f>
        <v>1-30 Days</v>
      </c>
      <c r="R2117">
        <f>IF(Table4[[#This Row],[DaysLate]]="","",IF(Table4[[#This Row],[DaysLate]]&gt;0,1,0))</f>
        <v>1</v>
      </c>
      <c r="S2117">
        <f>IF(Table4[[#This Row],[DisputedFlag]]="","",IF(Table4[[#This Row],[DisputedFlag]]="Yes",1,0))</f>
        <v>0</v>
      </c>
      <c r="T2117">
        <f>IF(Table4[[#This Row],[PaymentStatus]]="Open",1,0)</f>
        <v>0</v>
      </c>
      <c r="U2117">
        <f>IF(Table4[[#This Row],[InvoiceDate]]&lt;&gt;"",YEAR(Table4[[#This Row],[InvoiceDate]]),"")</f>
        <v>2012</v>
      </c>
    </row>
    <row r="2118" spans="1:21" x14ac:dyDescent="0.4">
      <c r="A2118" t="s">
        <v>2278</v>
      </c>
      <c r="B2118" t="s">
        <v>948</v>
      </c>
      <c r="C2118" t="s">
        <v>934</v>
      </c>
      <c r="D2118" s="1">
        <v>41067</v>
      </c>
      <c r="E2118" s="1">
        <v>41037</v>
      </c>
      <c r="F2118">
        <v>73.84</v>
      </c>
      <c r="H2118" t="s">
        <v>28</v>
      </c>
      <c r="I2118" s="1">
        <v>41067</v>
      </c>
      <c r="J2118">
        <v>0</v>
      </c>
      <c r="K2118" t="s">
        <v>834</v>
      </c>
      <c r="L2118">
        <v>391</v>
      </c>
      <c r="M2118" s="1">
        <v>41598</v>
      </c>
      <c r="N2118" t="s">
        <v>835</v>
      </c>
      <c r="O2118" t="s">
        <v>947</v>
      </c>
      <c r="P2118" t="s">
        <v>949</v>
      </c>
      <c r="Q2118" t="str">
        <f>IF(Table4[[#This Row],[DaysLate]]="","NA",IF(Table4[[#This Row],[DaysLate]]&lt;=0,"On Time",IF(Table4[[#This Row],[DaysLate]]&lt;=30,"1-30 Days",IF(Table4[[#This Row],[DaysLate]]&lt;=60,"30-60 Days",IF(Table4[[#This Row],[DaysLate]]&lt;=90,"60-90 Days","90+ Days")))))</f>
        <v>On Time</v>
      </c>
      <c r="R2118">
        <f>IF(Table4[[#This Row],[DaysLate]]="","",IF(Table4[[#This Row],[DaysLate]]&gt;0,1,0))</f>
        <v>0</v>
      </c>
      <c r="S2118">
        <f>IF(Table4[[#This Row],[DisputedFlag]]="","",IF(Table4[[#This Row],[DisputedFlag]]="Yes",1,0))</f>
        <v>0</v>
      </c>
      <c r="T2118">
        <f>IF(Table4[[#This Row],[PaymentStatus]]="Open",1,0)</f>
        <v>0</v>
      </c>
      <c r="U2118">
        <f>IF(Table4[[#This Row],[InvoiceDate]]&lt;&gt;"",YEAR(Table4[[#This Row],[InvoiceDate]]),"")</f>
        <v>2012</v>
      </c>
    </row>
    <row r="2119" spans="1:21" x14ac:dyDescent="0.4">
      <c r="A2119" t="s">
        <v>2279</v>
      </c>
      <c r="B2119" t="s">
        <v>948</v>
      </c>
      <c r="C2119" t="s">
        <v>874</v>
      </c>
      <c r="D2119" s="1">
        <v>41570</v>
      </c>
      <c r="E2119" s="1">
        <v>41600</v>
      </c>
      <c r="F2119">
        <v>61.19</v>
      </c>
      <c r="H2119" t="s">
        <v>28</v>
      </c>
      <c r="I2119" s="1">
        <v>41570</v>
      </c>
      <c r="J2119">
        <v>0</v>
      </c>
      <c r="K2119" t="s">
        <v>834</v>
      </c>
      <c r="L2119">
        <v>391</v>
      </c>
      <c r="M2119" s="1">
        <v>41224</v>
      </c>
      <c r="N2119" t="s">
        <v>838</v>
      </c>
      <c r="O2119" t="s">
        <v>947</v>
      </c>
      <c r="P2119" t="s">
        <v>949</v>
      </c>
      <c r="Q2119" t="str">
        <f>IF(Table4[[#This Row],[DaysLate]]="","NA",IF(Table4[[#This Row],[DaysLate]]&lt;=0,"On Time",IF(Table4[[#This Row],[DaysLate]]&lt;=30,"1-30 Days",IF(Table4[[#This Row],[DaysLate]]&lt;=60,"30-60 Days",IF(Table4[[#This Row],[DaysLate]]&lt;=90,"60-90 Days","90+ Days")))))</f>
        <v>On Time</v>
      </c>
      <c r="R2119">
        <f>IF(Table4[[#This Row],[DaysLate]]="","",IF(Table4[[#This Row],[DaysLate]]&gt;0,1,0))</f>
        <v>0</v>
      </c>
      <c r="S2119">
        <f>IF(Table4[[#This Row],[DisputedFlag]]="","",IF(Table4[[#This Row],[DisputedFlag]]="Yes",1,0))</f>
        <v>0</v>
      </c>
      <c r="T2119">
        <f>IF(Table4[[#This Row],[PaymentStatus]]="Open",1,0)</f>
        <v>0</v>
      </c>
      <c r="U2119">
        <f>IF(Table4[[#This Row],[InvoiceDate]]&lt;&gt;"",YEAR(Table4[[#This Row],[InvoiceDate]]),"")</f>
        <v>2013</v>
      </c>
    </row>
    <row r="2120" spans="1:21" x14ac:dyDescent="0.4">
      <c r="A2120" t="s">
        <v>2280</v>
      </c>
      <c r="B2120" t="s">
        <v>948</v>
      </c>
      <c r="C2120" t="s">
        <v>852</v>
      </c>
      <c r="D2120" s="1">
        <v>41057</v>
      </c>
      <c r="E2120" s="1">
        <v>41087</v>
      </c>
      <c r="F2120">
        <v>95.99</v>
      </c>
      <c r="H2120" t="s">
        <v>28</v>
      </c>
      <c r="I2120" s="1">
        <v>41057</v>
      </c>
      <c r="J2120">
        <v>0</v>
      </c>
      <c r="K2120" t="s">
        <v>834</v>
      </c>
      <c r="L2120">
        <v>391</v>
      </c>
      <c r="M2120" s="1">
        <v>41352</v>
      </c>
      <c r="N2120" t="s">
        <v>835</v>
      </c>
      <c r="O2120" t="s">
        <v>947</v>
      </c>
      <c r="P2120" t="s">
        <v>949</v>
      </c>
      <c r="Q2120" t="str">
        <f>IF(Table4[[#This Row],[DaysLate]]="","NA",IF(Table4[[#This Row],[DaysLate]]&lt;=0,"On Time",IF(Table4[[#This Row],[DaysLate]]&lt;=30,"1-30 Days",IF(Table4[[#This Row],[DaysLate]]&lt;=60,"30-60 Days",IF(Table4[[#This Row],[DaysLate]]&lt;=90,"60-90 Days","90+ Days")))))</f>
        <v>On Time</v>
      </c>
      <c r="R2120">
        <f>IF(Table4[[#This Row],[DaysLate]]="","",IF(Table4[[#This Row],[DaysLate]]&gt;0,1,0))</f>
        <v>0</v>
      </c>
      <c r="S2120">
        <f>IF(Table4[[#This Row],[DisputedFlag]]="","",IF(Table4[[#This Row],[DisputedFlag]]="Yes",1,0))</f>
        <v>0</v>
      </c>
      <c r="T2120">
        <f>IF(Table4[[#This Row],[PaymentStatus]]="Open",1,0)</f>
        <v>0</v>
      </c>
      <c r="U2120">
        <f>IF(Table4[[#This Row],[InvoiceDate]]&lt;&gt;"",YEAR(Table4[[#This Row],[InvoiceDate]]),"")</f>
        <v>2012</v>
      </c>
    </row>
    <row r="2121" spans="1:21" x14ac:dyDescent="0.4">
      <c r="A2121" t="s">
        <v>2281</v>
      </c>
      <c r="B2121" t="s">
        <v>948</v>
      </c>
      <c r="C2121" t="s">
        <v>905</v>
      </c>
      <c r="D2121" s="1">
        <v>41197</v>
      </c>
      <c r="E2121" s="1">
        <v>41227</v>
      </c>
      <c r="F2121">
        <v>57.88</v>
      </c>
      <c r="H2121" t="s">
        <v>28</v>
      </c>
      <c r="I2121" s="1">
        <v>41197</v>
      </c>
      <c r="J2121">
        <v>0</v>
      </c>
      <c r="K2121" t="s">
        <v>834</v>
      </c>
      <c r="L2121">
        <v>770</v>
      </c>
      <c r="M2121" s="1">
        <v>41337</v>
      </c>
      <c r="N2121" t="s">
        <v>835</v>
      </c>
      <c r="O2121" t="s">
        <v>947</v>
      </c>
      <c r="P2121" t="s">
        <v>949</v>
      </c>
      <c r="Q2121" t="str">
        <f>IF(Table4[[#This Row],[DaysLate]]="","NA",IF(Table4[[#This Row],[DaysLate]]&lt;=0,"On Time",IF(Table4[[#This Row],[DaysLate]]&lt;=30,"1-30 Days",IF(Table4[[#This Row],[DaysLate]]&lt;=60,"30-60 Days",IF(Table4[[#This Row],[DaysLate]]&lt;=90,"60-90 Days","90+ Days")))))</f>
        <v>On Time</v>
      </c>
      <c r="R2121">
        <f>IF(Table4[[#This Row],[DaysLate]]="","",IF(Table4[[#This Row],[DaysLate]]&gt;0,1,0))</f>
        <v>0</v>
      </c>
      <c r="S2121">
        <f>IF(Table4[[#This Row],[DisputedFlag]]="","",IF(Table4[[#This Row],[DisputedFlag]]="Yes",1,0))</f>
        <v>0</v>
      </c>
      <c r="T2121">
        <f>IF(Table4[[#This Row],[PaymentStatus]]="Open",1,0)</f>
        <v>0</v>
      </c>
      <c r="U2121">
        <f>IF(Table4[[#This Row],[InvoiceDate]]&lt;&gt;"",YEAR(Table4[[#This Row],[InvoiceDate]]),"")</f>
        <v>2012</v>
      </c>
    </row>
    <row r="2122" spans="1:21" x14ac:dyDescent="0.4">
      <c r="A2122" t="s">
        <v>2282</v>
      </c>
      <c r="B2122" t="s">
        <v>948</v>
      </c>
      <c r="C2122" t="s">
        <v>876</v>
      </c>
      <c r="D2122" s="1">
        <v>41609</v>
      </c>
      <c r="E2122" s="1">
        <v>41580</v>
      </c>
      <c r="F2122">
        <v>65.61</v>
      </c>
      <c r="H2122" t="s">
        <v>28</v>
      </c>
      <c r="I2122" s="1">
        <v>41609</v>
      </c>
      <c r="J2122">
        <v>9</v>
      </c>
      <c r="K2122" t="s">
        <v>837</v>
      </c>
      <c r="L2122">
        <v>406</v>
      </c>
      <c r="M2122" s="1">
        <v>41352</v>
      </c>
      <c r="N2122" t="s">
        <v>835</v>
      </c>
      <c r="O2122" t="s">
        <v>947</v>
      </c>
      <c r="P2122" t="s">
        <v>949</v>
      </c>
      <c r="Q2122" t="str">
        <f>IF(Table4[[#This Row],[DaysLate]]="","NA",IF(Table4[[#This Row],[DaysLate]]&lt;=0,"On Time",IF(Table4[[#This Row],[DaysLate]]&lt;=30,"1-30 Days",IF(Table4[[#This Row],[DaysLate]]&lt;=60,"30-60 Days",IF(Table4[[#This Row],[DaysLate]]&lt;=90,"60-90 Days","90+ Days")))))</f>
        <v>1-30 Days</v>
      </c>
      <c r="R2122">
        <f>IF(Table4[[#This Row],[DaysLate]]="","",IF(Table4[[#This Row],[DaysLate]]&gt;0,1,0))</f>
        <v>1</v>
      </c>
      <c r="S2122">
        <f>IF(Table4[[#This Row],[DisputedFlag]]="","",IF(Table4[[#This Row],[DisputedFlag]]="Yes",1,0))</f>
        <v>1</v>
      </c>
      <c r="T2122">
        <f>IF(Table4[[#This Row],[PaymentStatus]]="Open",1,0)</f>
        <v>0</v>
      </c>
      <c r="U2122">
        <f>IF(Table4[[#This Row],[InvoiceDate]]&lt;&gt;"",YEAR(Table4[[#This Row],[InvoiceDate]]),"")</f>
        <v>2013</v>
      </c>
    </row>
    <row r="2123" spans="1:21" x14ac:dyDescent="0.4">
      <c r="A2123" t="s">
        <v>2283</v>
      </c>
      <c r="B2123" t="s">
        <v>948</v>
      </c>
      <c r="C2123" t="s">
        <v>840</v>
      </c>
      <c r="D2123" s="1">
        <v>41416</v>
      </c>
      <c r="E2123" s="1">
        <v>41446</v>
      </c>
      <c r="F2123">
        <v>98.35</v>
      </c>
      <c r="H2123" t="s">
        <v>28</v>
      </c>
      <c r="I2123" s="1">
        <v>41416</v>
      </c>
      <c r="J2123">
        <v>4</v>
      </c>
      <c r="K2123" t="s">
        <v>834</v>
      </c>
      <c r="L2123">
        <v>406</v>
      </c>
      <c r="M2123" s="1">
        <v>41064</v>
      </c>
      <c r="N2123" t="s">
        <v>838</v>
      </c>
      <c r="O2123" t="s">
        <v>947</v>
      </c>
      <c r="P2123" t="s">
        <v>949</v>
      </c>
      <c r="Q2123" t="str">
        <f>IF(Table4[[#This Row],[DaysLate]]="","NA",IF(Table4[[#This Row],[DaysLate]]&lt;=0,"On Time",IF(Table4[[#This Row],[DaysLate]]&lt;=30,"1-30 Days",IF(Table4[[#This Row],[DaysLate]]&lt;=60,"30-60 Days",IF(Table4[[#This Row],[DaysLate]]&lt;=90,"60-90 Days","90+ Days")))))</f>
        <v>1-30 Days</v>
      </c>
      <c r="R2123">
        <f>IF(Table4[[#This Row],[DaysLate]]="","",IF(Table4[[#This Row],[DaysLate]]&gt;0,1,0))</f>
        <v>1</v>
      </c>
      <c r="S2123">
        <f>IF(Table4[[#This Row],[DisputedFlag]]="","",IF(Table4[[#This Row],[DisputedFlag]]="Yes",1,0))</f>
        <v>0</v>
      </c>
      <c r="T2123">
        <f>IF(Table4[[#This Row],[PaymentStatus]]="Open",1,0)</f>
        <v>0</v>
      </c>
      <c r="U2123">
        <f>IF(Table4[[#This Row],[InvoiceDate]]&lt;&gt;"",YEAR(Table4[[#This Row],[InvoiceDate]]),"")</f>
        <v>2013</v>
      </c>
    </row>
    <row r="2124" spans="1:21" x14ac:dyDescent="0.4">
      <c r="A2124" t="s">
        <v>2284</v>
      </c>
      <c r="B2124" t="s">
        <v>948</v>
      </c>
      <c r="C2124" t="s">
        <v>865</v>
      </c>
      <c r="D2124" s="1">
        <v>41026</v>
      </c>
      <c r="E2124" s="1">
        <v>41056</v>
      </c>
      <c r="F2124">
        <v>96.6</v>
      </c>
      <c r="H2124" t="s">
        <v>28</v>
      </c>
      <c r="I2124" s="1">
        <v>41026</v>
      </c>
      <c r="J2124">
        <v>0</v>
      </c>
      <c r="K2124" t="s">
        <v>834</v>
      </c>
      <c r="L2124">
        <v>391</v>
      </c>
      <c r="M2124" s="1">
        <v>41180</v>
      </c>
      <c r="N2124" t="s">
        <v>835</v>
      </c>
      <c r="O2124" t="s">
        <v>947</v>
      </c>
      <c r="P2124" t="s">
        <v>949</v>
      </c>
      <c r="Q2124" t="str">
        <f>IF(Table4[[#This Row],[DaysLate]]="","NA",IF(Table4[[#This Row],[DaysLate]]&lt;=0,"On Time",IF(Table4[[#This Row],[DaysLate]]&lt;=30,"1-30 Days",IF(Table4[[#This Row],[DaysLate]]&lt;=60,"30-60 Days",IF(Table4[[#This Row],[DaysLate]]&lt;=90,"60-90 Days","90+ Days")))))</f>
        <v>On Time</v>
      </c>
      <c r="R2124">
        <f>IF(Table4[[#This Row],[DaysLate]]="","",IF(Table4[[#This Row],[DaysLate]]&gt;0,1,0))</f>
        <v>0</v>
      </c>
      <c r="S2124">
        <f>IF(Table4[[#This Row],[DisputedFlag]]="","",IF(Table4[[#This Row],[DisputedFlag]]="Yes",1,0))</f>
        <v>0</v>
      </c>
      <c r="T2124">
        <f>IF(Table4[[#This Row],[PaymentStatus]]="Open",1,0)</f>
        <v>0</v>
      </c>
      <c r="U2124">
        <f>IF(Table4[[#This Row],[InvoiceDate]]&lt;&gt;"",YEAR(Table4[[#This Row],[InvoiceDate]]),"")</f>
        <v>2012</v>
      </c>
    </row>
    <row r="2125" spans="1:21" x14ac:dyDescent="0.4">
      <c r="A2125" t="s">
        <v>2285</v>
      </c>
      <c r="B2125" t="s">
        <v>948</v>
      </c>
      <c r="C2125" t="s">
        <v>891</v>
      </c>
      <c r="D2125" s="1">
        <v>41511</v>
      </c>
      <c r="E2125" s="1">
        <v>41541</v>
      </c>
      <c r="F2125">
        <v>60.57</v>
      </c>
      <c r="H2125" t="s">
        <v>28</v>
      </c>
      <c r="I2125" s="1">
        <v>41511</v>
      </c>
      <c r="J2125">
        <v>0</v>
      </c>
      <c r="K2125" t="s">
        <v>837</v>
      </c>
      <c r="L2125">
        <v>406</v>
      </c>
      <c r="M2125" s="1">
        <v>41474</v>
      </c>
      <c r="N2125" t="s">
        <v>838</v>
      </c>
      <c r="O2125" t="s">
        <v>947</v>
      </c>
      <c r="P2125" t="s">
        <v>949</v>
      </c>
      <c r="Q2125" t="str">
        <f>IF(Table4[[#This Row],[DaysLate]]="","NA",IF(Table4[[#This Row],[DaysLate]]&lt;=0,"On Time",IF(Table4[[#This Row],[DaysLate]]&lt;=30,"1-30 Days",IF(Table4[[#This Row],[DaysLate]]&lt;=60,"30-60 Days",IF(Table4[[#This Row],[DaysLate]]&lt;=90,"60-90 Days","90+ Days")))))</f>
        <v>On Time</v>
      </c>
      <c r="R2125">
        <f>IF(Table4[[#This Row],[DaysLate]]="","",IF(Table4[[#This Row],[DaysLate]]&gt;0,1,0))</f>
        <v>0</v>
      </c>
      <c r="S2125">
        <f>IF(Table4[[#This Row],[DisputedFlag]]="","",IF(Table4[[#This Row],[DisputedFlag]]="Yes",1,0))</f>
        <v>1</v>
      </c>
      <c r="T2125">
        <f>IF(Table4[[#This Row],[PaymentStatus]]="Open",1,0)</f>
        <v>0</v>
      </c>
      <c r="U2125">
        <f>IF(Table4[[#This Row],[InvoiceDate]]&lt;&gt;"",YEAR(Table4[[#This Row],[InvoiceDate]]),"")</f>
        <v>2013</v>
      </c>
    </row>
    <row r="2126" spans="1:21" x14ac:dyDescent="0.4">
      <c r="A2126" t="s">
        <v>2286</v>
      </c>
      <c r="B2126" t="s">
        <v>948</v>
      </c>
      <c r="C2126" t="s">
        <v>842</v>
      </c>
      <c r="D2126" s="1">
        <v>41584</v>
      </c>
      <c r="E2126" s="1">
        <v>41585</v>
      </c>
      <c r="F2126">
        <v>84.15</v>
      </c>
      <c r="H2126" t="s">
        <v>28</v>
      </c>
      <c r="I2126" s="1">
        <v>41584</v>
      </c>
      <c r="J2126">
        <v>12</v>
      </c>
      <c r="K2126" t="s">
        <v>837</v>
      </c>
      <c r="L2126">
        <v>818</v>
      </c>
      <c r="M2126" s="1">
        <v>41514</v>
      </c>
      <c r="N2126" t="s">
        <v>835</v>
      </c>
      <c r="O2126" t="s">
        <v>947</v>
      </c>
      <c r="P2126" t="s">
        <v>949</v>
      </c>
      <c r="Q2126" t="str">
        <f>IF(Table4[[#This Row],[DaysLate]]="","NA",IF(Table4[[#This Row],[DaysLate]]&lt;=0,"On Time",IF(Table4[[#This Row],[DaysLate]]&lt;=30,"1-30 Days",IF(Table4[[#This Row],[DaysLate]]&lt;=60,"30-60 Days",IF(Table4[[#This Row],[DaysLate]]&lt;=90,"60-90 Days","90+ Days")))))</f>
        <v>1-30 Days</v>
      </c>
      <c r="R2126">
        <f>IF(Table4[[#This Row],[DaysLate]]="","",IF(Table4[[#This Row],[DaysLate]]&gt;0,1,0))</f>
        <v>1</v>
      </c>
      <c r="S2126">
        <f>IF(Table4[[#This Row],[DisputedFlag]]="","",IF(Table4[[#This Row],[DisputedFlag]]="Yes",1,0))</f>
        <v>1</v>
      </c>
      <c r="T2126">
        <f>IF(Table4[[#This Row],[PaymentStatus]]="Open",1,0)</f>
        <v>0</v>
      </c>
      <c r="U2126">
        <f>IF(Table4[[#This Row],[InvoiceDate]]&lt;&gt;"",YEAR(Table4[[#This Row],[InvoiceDate]]),"")</f>
        <v>2013</v>
      </c>
    </row>
    <row r="2127" spans="1:21" x14ac:dyDescent="0.4">
      <c r="A2127" t="s">
        <v>2287</v>
      </c>
      <c r="B2127" t="s">
        <v>948</v>
      </c>
      <c r="C2127" t="s">
        <v>885</v>
      </c>
      <c r="D2127" s="1">
        <v>40972</v>
      </c>
      <c r="E2127" s="1">
        <v>40973</v>
      </c>
      <c r="F2127">
        <v>65.75</v>
      </c>
      <c r="H2127" t="s">
        <v>28</v>
      </c>
      <c r="I2127" s="1">
        <v>40972</v>
      </c>
      <c r="J2127">
        <v>0</v>
      </c>
      <c r="K2127" t="s">
        <v>834</v>
      </c>
      <c r="L2127">
        <v>391</v>
      </c>
      <c r="M2127" s="1">
        <v>41521</v>
      </c>
      <c r="N2127" t="s">
        <v>835</v>
      </c>
      <c r="O2127" t="s">
        <v>947</v>
      </c>
      <c r="P2127" t="s">
        <v>949</v>
      </c>
      <c r="Q2127" t="str">
        <f>IF(Table4[[#This Row],[DaysLate]]="","NA",IF(Table4[[#This Row],[DaysLate]]&lt;=0,"On Time",IF(Table4[[#This Row],[DaysLate]]&lt;=30,"1-30 Days",IF(Table4[[#This Row],[DaysLate]]&lt;=60,"30-60 Days",IF(Table4[[#This Row],[DaysLate]]&lt;=90,"60-90 Days","90+ Days")))))</f>
        <v>On Time</v>
      </c>
      <c r="R2127">
        <f>IF(Table4[[#This Row],[DaysLate]]="","",IF(Table4[[#This Row],[DaysLate]]&gt;0,1,0))</f>
        <v>0</v>
      </c>
      <c r="S2127">
        <f>IF(Table4[[#This Row],[DisputedFlag]]="","",IF(Table4[[#This Row],[DisputedFlag]]="Yes",1,0))</f>
        <v>0</v>
      </c>
      <c r="T2127">
        <f>IF(Table4[[#This Row],[PaymentStatus]]="Open",1,0)</f>
        <v>0</v>
      </c>
      <c r="U2127">
        <f>IF(Table4[[#This Row],[InvoiceDate]]&lt;&gt;"",YEAR(Table4[[#This Row],[InvoiceDate]]),"")</f>
        <v>2012</v>
      </c>
    </row>
    <row r="2128" spans="1:21" x14ac:dyDescent="0.4">
      <c r="A2128" t="s">
        <v>2288</v>
      </c>
      <c r="B2128" t="s">
        <v>948</v>
      </c>
      <c r="C2128" t="s">
        <v>889</v>
      </c>
      <c r="D2128" s="1">
        <v>41066</v>
      </c>
      <c r="E2128" s="1">
        <v>41067</v>
      </c>
      <c r="F2128">
        <v>96.48</v>
      </c>
      <c r="H2128" t="s">
        <v>28</v>
      </c>
      <c r="I2128" s="1">
        <v>41066</v>
      </c>
      <c r="J2128">
        <v>0</v>
      </c>
      <c r="K2128" t="s">
        <v>834</v>
      </c>
      <c r="L2128">
        <v>406</v>
      </c>
      <c r="M2128" s="1">
        <v>41103</v>
      </c>
      <c r="N2128" t="s">
        <v>835</v>
      </c>
      <c r="O2128" t="s">
        <v>947</v>
      </c>
      <c r="P2128" t="s">
        <v>949</v>
      </c>
      <c r="Q2128" t="str">
        <f>IF(Table4[[#This Row],[DaysLate]]="","NA",IF(Table4[[#This Row],[DaysLate]]&lt;=0,"On Time",IF(Table4[[#This Row],[DaysLate]]&lt;=30,"1-30 Days",IF(Table4[[#This Row],[DaysLate]]&lt;=60,"30-60 Days",IF(Table4[[#This Row],[DaysLate]]&lt;=90,"60-90 Days","90+ Days")))))</f>
        <v>On Time</v>
      </c>
      <c r="R2128">
        <f>IF(Table4[[#This Row],[DaysLate]]="","",IF(Table4[[#This Row],[DaysLate]]&gt;0,1,0))</f>
        <v>0</v>
      </c>
      <c r="S2128">
        <f>IF(Table4[[#This Row],[DisputedFlag]]="","",IF(Table4[[#This Row],[DisputedFlag]]="Yes",1,0))</f>
        <v>0</v>
      </c>
      <c r="T2128">
        <f>IF(Table4[[#This Row],[PaymentStatus]]="Open",1,0)</f>
        <v>0</v>
      </c>
      <c r="U2128">
        <f>IF(Table4[[#This Row],[InvoiceDate]]&lt;&gt;"",YEAR(Table4[[#This Row],[InvoiceDate]]),"")</f>
        <v>2012</v>
      </c>
    </row>
    <row r="2129" spans="1:21" x14ac:dyDescent="0.4">
      <c r="A2129" t="s">
        <v>2289</v>
      </c>
      <c r="B2129" t="s">
        <v>948</v>
      </c>
      <c r="C2129" t="s">
        <v>921</v>
      </c>
      <c r="D2129" s="1">
        <v>41273</v>
      </c>
      <c r="E2129" s="1">
        <v>41303</v>
      </c>
      <c r="F2129">
        <v>87</v>
      </c>
      <c r="H2129" t="s">
        <v>28</v>
      </c>
      <c r="I2129" s="1">
        <v>41273</v>
      </c>
      <c r="J2129">
        <v>34</v>
      </c>
      <c r="K2129" t="s">
        <v>837</v>
      </c>
      <c r="L2129">
        <v>818</v>
      </c>
      <c r="M2129" s="1">
        <v>41563</v>
      </c>
      <c r="N2129" t="s">
        <v>835</v>
      </c>
      <c r="O2129" t="s">
        <v>947</v>
      </c>
      <c r="P2129" t="s">
        <v>949</v>
      </c>
      <c r="Q2129" t="str">
        <f>IF(Table4[[#This Row],[DaysLate]]="","NA",IF(Table4[[#This Row],[DaysLate]]&lt;=0,"On Time",IF(Table4[[#This Row],[DaysLate]]&lt;=30,"1-30 Days",IF(Table4[[#This Row],[DaysLate]]&lt;=60,"30-60 Days",IF(Table4[[#This Row],[DaysLate]]&lt;=90,"60-90 Days","90+ Days")))))</f>
        <v>30-60 Days</v>
      </c>
      <c r="R2129">
        <f>IF(Table4[[#This Row],[DaysLate]]="","",IF(Table4[[#This Row],[DaysLate]]&gt;0,1,0))</f>
        <v>1</v>
      </c>
      <c r="S2129">
        <f>IF(Table4[[#This Row],[DisputedFlag]]="","",IF(Table4[[#This Row],[DisputedFlag]]="Yes",1,0))</f>
        <v>1</v>
      </c>
      <c r="T2129">
        <f>IF(Table4[[#This Row],[PaymentStatus]]="Open",1,0)</f>
        <v>0</v>
      </c>
      <c r="U2129">
        <f>IF(Table4[[#This Row],[InvoiceDate]]&lt;&gt;"",YEAR(Table4[[#This Row],[InvoiceDate]]),"")</f>
        <v>2012</v>
      </c>
    </row>
    <row r="2130" spans="1:21" x14ac:dyDescent="0.4">
      <c r="A2130" t="s">
        <v>2290</v>
      </c>
      <c r="B2130" t="s">
        <v>948</v>
      </c>
      <c r="C2130" t="s">
        <v>867</v>
      </c>
      <c r="D2130" s="1">
        <v>40955</v>
      </c>
      <c r="E2130" s="1">
        <v>40985</v>
      </c>
      <c r="F2130">
        <v>57.07</v>
      </c>
      <c r="H2130" t="s">
        <v>28</v>
      </c>
      <c r="I2130" s="1">
        <v>40955</v>
      </c>
      <c r="J2130">
        <v>0</v>
      </c>
      <c r="K2130" t="s">
        <v>834</v>
      </c>
      <c r="L2130">
        <v>770</v>
      </c>
      <c r="M2130" s="1">
        <v>41491</v>
      </c>
      <c r="N2130" t="s">
        <v>835</v>
      </c>
      <c r="O2130" t="s">
        <v>947</v>
      </c>
      <c r="P2130" t="s">
        <v>949</v>
      </c>
      <c r="Q2130" t="str">
        <f>IF(Table4[[#This Row],[DaysLate]]="","NA",IF(Table4[[#This Row],[DaysLate]]&lt;=0,"On Time",IF(Table4[[#This Row],[DaysLate]]&lt;=30,"1-30 Days",IF(Table4[[#This Row],[DaysLate]]&lt;=60,"30-60 Days",IF(Table4[[#This Row],[DaysLate]]&lt;=90,"60-90 Days","90+ Days")))))</f>
        <v>On Time</v>
      </c>
      <c r="R2130">
        <f>IF(Table4[[#This Row],[DaysLate]]="","",IF(Table4[[#This Row],[DaysLate]]&gt;0,1,0))</f>
        <v>0</v>
      </c>
      <c r="S2130">
        <f>IF(Table4[[#This Row],[DisputedFlag]]="","",IF(Table4[[#This Row],[DisputedFlag]]="Yes",1,0))</f>
        <v>0</v>
      </c>
      <c r="T2130">
        <f>IF(Table4[[#This Row],[PaymentStatus]]="Open",1,0)</f>
        <v>0</v>
      </c>
      <c r="U2130">
        <f>IF(Table4[[#This Row],[InvoiceDate]]&lt;&gt;"",YEAR(Table4[[#This Row],[InvoiceDate]]),"")</f>
        <v>2012</v>
      </c>
    </row>
    <row r="2131" spans="1:21" x14ac:dyDescent="0.4">
      <c r="A2131" t="s">
        <v>2291</v>
      </c>
      <c r="B2131" t="s">
        <v>948</v>
      </c>
      <c r="C2131" t="s">
        <v>931</v>
      </c>
      <c r="D2131" s="1">
        <v>40914</v>
      </c>
      <c r="E2131" s="1">
        <v>40915</v>
      </c>
      <c r="F2131">
        <v>53.81</v>
      </c>
      <c r="H2131" t="s">
        <v>28</v>
      </c>
      <c r="I2131" s="1">
        <v>40914</v>
      </c>
      <c r="J2131">
        <v>19</v>
      </c>
      <c r="K2131" t="s">
        <v>837</v>
      </c>
      <c r="L2131">
        <v>897</v>
      </c>
      <c r="M2131" s="1">
        <v>41484</v>
      </c>
      <c r="N2131" t="s">
        <v>835</v>
      </c>
      <c r="O2131" t="s">
        <v>947</v>
      </c>
      <c r="P2131" t="s">
        <v>949</v>
      </c>
      <c r="Q2131" t="str">
        <f>IF(Table4[[#This Row],[DaysLate]]="","NA",IF(Table4[[#This Row],[DaysLate]]&lt;=0,"On Time",IF(Table4[[#This Row],[DaysLate]]&lt;=30,"1-30 Days",IF(Table4[[#This Row],[DaysLate]]&lt;=60,"30-60 Days",IF(Table4[[#This Row],[DaysLate]]&lt;=90,"60-90 Days","90+ Days")))))</f>
        <v>1-30 Days</v>
      </c>
      <c r="R2131">
        <f>IF(Table4[[#This Row],[DaysLate]]="","",IF(Table4[[#This Row],[DaysLate]]&gt;0,1,0))</f>
        <v>1</v>
      </c>
      <c r="S2131">
        <f>IF(Table4[[#This Row],[DisputedFlag]]="","",IF(Table4[[#This Row],[DisputedFlag]]="Yes",1,0))</f>
        <v>1</v>
      </c>
      <c r="T2131">
        <f>IF(Table4[[#This Row],[PaymentStatus]]="Open",1,0)</f>
        <v>0</v>
      </c>
      <c r="U2131">
        <f>IF(Table4[[#This Row],[InvoiceDate]]&lt;&gt;"",YEAR(Table4[[#This Row],[InvoiceDate]]),"")</f>
        <v>2012</v>
      </c>
    </row>
    <row r="2132" spans="1:21" x14ac:dyDescent="0.4">
      <c r="A2132" t="s">
        <v>2292</v>
      </c>
      <c r="B2132" t="s">
        <v>948</v>
      </c>
      <c r="C2132" t="s">
        <v>877</v>
      </c>
      <c r="D2132" s="1">
        <v>40952</v>
      </c>
      <c r="E2132" s="1">
        <v>40982</v>
      </c>
      <c r="F2132">
        <v>24.25</v>
      </c>
      <c r="H2132" t="s">
        <v>28</v>
      </c>
      <c r="I2132" s="1">
        <v>40952</v>
      </c>
      <c r="J2132">
        <v>15</v>
      </c>
      <c r="K2132" t="s">
        <v>834</v>
      </c>
      <c r="L2132">
        <v>391</v>
      </c>
      <c r="M2132" s="1">
        <v>41051</v>
      </c>
      <c r="N2132" t="s">
        <v>835</v>
      </c>
      <c r="O2132" t="s">
        <v>947</v>
      </c>
      <c r="P2132" t="s">
        <v>949</v>
      </c>
      <c r="Q2132" t="str">
        <f>IF(Table4[[#This Row],[DaysLate]]="","NA",IF(Table4[[#This Row],[DaysLate]]&lt;=0,"On Time",IF(Table4[[#This Row],[DaysLate]]&lt;=30,"1-30 Days",IF(Table4[[#This Row],[DaysLate]]&lt;=60,"30-60 Days",IF(Table4[[#This Row],[DaysLate]]&lt;=90,"60-90 Days","90+ Days")))))</f>
        <v>1-30 Days</v>
      </c>
      <c r="R2132">
        <f>IF(Table4[[#This Row],[DaysLate]]="","",IF(Table4[[#This Row],[DaysLate]]&gt;0,1,0))</f>
        <v>1</v>
      </c>
      <c r="S2132">
        <f>IF(Table4[[#This Row],[DisputedFlag]]="","",IF(Table4[[#This Row],[DisputedFlag]]="Yes",1,0))</f>
        <v>0</v>
      </c>
      <c r="T2132">
        <f>IF(Table4[[#This Row],[PaymentStatus]]="Open",1,0)</f>
        <v>0</v>
      </c>
      <c r="U2132">
        <f>IF(Table4[[#This Row],[InvoiceDate]]&lt;&gt;"",YEAR(Table4[[#This Row],[InvoiceDate]]),"")</f>
        <v>2012</v>
      </c>
    </row>
    <row r="2133" spans="1:21" x14ac:dyDescent="0.4">
      <c r="A2133" t="s">
        <v>2293</v>
      </c>
      <c r="B2133" t="s">
        <v>948</v>
      </c>
      <c r="C2133" t="s">
        <v>864</v>
      </c>
      <c r="D2133" s="1">
        <v>41604</v>
      </c>
      <c r="E2133" s="1">
        <v>41634</v>
      </c>
      <c r="F2133">
        <v>80.849999999999994</v>
      </c>
      <c r="H2133" t="s">
        <v>28</v>
      </c>
      <c r="I2133" s="1">
        <v>41604</v>
      </c>
      <c r="J2133">
        <v>0</v>
      </c>
      <c r="K2133" t="s">
        <v>834</v>
      </c>
      <c r="L2133">
        <v>391</v>
      </c>
      <c r="M2133" s="1">
        <v>41548</v>
      </c>
      <c r="N2133" t="s">
        <v>838</v>
      </c>
      <c r="O2133" t="s">
        <v>947</v>
      </c>
      <c r="P2133" t="s">
        <v>949</v>
      </c>
      <c r="Q2133" t="str">
        <f>IF(Table4[[#This Row],[DaysLate]]="","NA",IF(Table4[[#This Row],[DaysLate]]&lt;=0,"On Time",IF(Table4[[#This Row],[DaysLate]]&lt;=30,"1-30 Days",IF(Table4[[#This Row],[DaysLate]]&lt;=60,"30-60 Days",IF(Table4[[#This Row],[DaysLate]]&lt;=90,"60-90 Days","90+ Days")))))</f>
        <v>On Time</v>
      </c>
      <c r="R2133">
        <f>IF(Table4[[#This Row],[DaysLate]]="","",IF(Table4[[#This Row],[DaysLate]]&gt;0,1,0))</f>
        <v>0</v>
      </c>
      <c r="S2133">
        <f>IF(Table4[[#This Row],[DisputedFlag]]="","",IF(Table4[[#This Row],[DisputedFlag]]="Yes",1,0))</f>
        <v>0</v>
      </c>
      <c r="T2133">
        <f>IF(Table4[[#This Row],[PaymentStatus]]="Open",1,0)</f>
        <v>0</v>
      </c>
      <c r="U2133">
        <f>IF(Table4[[#This Row],[InvoiceDate]]&lt;&gt;"",YEAR(Table4[[#This Row],[InvoiceDate]]),"")</f>
        <v>2013</v>
      </c>
    </row>
    <row r="2134" spans="1:21" x14ac:dyDescent="0.4">
      <c r="A2134" t="s">
        <v>2294</v>
      </c>
      <c r="B2134" t="s">
        <v>948</v>
      </c>
      <c r="C2134" t="s">
        <v>893</v>
      </c>
      <c r="D2134" s="1">
        <v>41335</v>
      </c>
      <c r="E2134" s="1">
        <v>41397</v>
      </c>
      <c r="F2134">
        <v>65.47</v>
      </c>
      <c r="H2134" t="s">
        <v>28</v>
      </c>
      <c r="I2134" s="1">
        <v>41335</v>
      </c>
      <c r="J2134">
        <v>0</v>
      </c>
      <c r="K2134" t="s">
        <v>834</v>
      </c>
      <c r="L2134">
        <v>391</v>
      </c>
      <c r="M2134" s="1">
        <v>41080</v>
      </c>
      <c r="N2134" t="s">
        <v>838</v>
      </c>
      <c r="O2134" t="s">
        <v>947</v>
      </c>
      <c r="P2134" t="s">
        <v>949</v>
      </c>
      <c r="Q2134" t="str">
        <f>IF(Table4[[#This Row],[DaysLate]]="","NA",IF(Table4[[#This Row],[DaysLate]]&lt;=0,"On Time",IF(Table4[[#This Row],[DaysLate]]&lt;=30,"1-30 Days",IF(Table4[[#This Row],[DaysLate]]&lt;=60,"30-60 Days",IF(Table4[[#This Row],[DaysLate]]&lt;=90,"60-90 Days","90+ Days")))))</f>
        <v>On Time</v>
      </c>
      <c r="R2134">
        <f>IF(Table4[[#This Row],[DaysLate]]="","",IF(Table4[[#This Row],[DaysLate]]&gt;0,1,0))</f>
        <v>0</v>
      </c>
      <c r="S2134">
        <f>IF(Table4[[#This Row],[DisputedFlag]]="","",IF(Table4[[#This Row],[DisputedFlag]]="Yes",1,0))</f>
        <v>0</v>
      </c>
      <c r="T2134">
        <f>IF(Table4[[#This Row],[PaymentStatus]]="Open",1,0)</f>
        <v>0</v>
      </c>
      <c r="U2134">
        <f>IF(Table4[[#This Row],[InvoiceDate]]&lt;&gt;"",YEAR(Table4[[#This Row],[InvoiceDate]]),"")</f>
        <v>2013</v>
      </c>
    </row>
    <row r="2135" spans="1:21" x14ac:dyDescent="0.4">
      <c r="A2135" t="s">
        <v>2295</v>
      </c>
      <c r="B2135" t="s">
        <v>948</v>
      </c>
      <c r="C2135" t="s">
        <v>926</v>
      </c>
      <c r="D2135" s="1">
        <v>41535</v>
      </c>
      <c r="E2135" s="1">
        <v>41565</v>
      </c>
      <c r="F2135">
        <v>58.58</v>
      </c>
      <c r="H2135" t="s">
        <v>28</v>
      </c>
      <c r="I2135" s="1">
        <v>41535</v>
      </c>
      <c r="J2135">
        <v>1</v>
      </c>
      <c r="K2135" t="s">
        <v>834</v>
      </c>
      <c r="L2135">
        <v>406</v>
      </c>
      <c r="M2135" s="1">
        <v>41605</v>
      </c>
      <c r="N2135" t="s">
        <v>835</v>
      </c>
      <c r="O2135" t="s">
        <v>947</v>
      </c>
      <c r="P2135" t="s">
        <v>949</v>
      </c>
      <c r="Q2135" t="str">
        <f>IF(Table4[[#This Row],[DaysLate]]="","NA",IF(Table4[[#This Row],[DaysLate]]&lt;=0,"On Time",IF(Table4[[#This Row],[DaysLate]]&lt;=30,"1-30 Days",IF(Table4[[#This Row],[DaysLate]]&lt;=60,"30-60 Days",IF(Table4[[#This Row],[DaysLate]]&lt;=90,"60-90 Days","90+ Days")))))</f>
        <v>1-30 Days</v>
      </c>
      <c r="R2135">
        <f>IF(Table4[[#This Row],[DaysLate]]="","",IF(Table4[[#This Row],[DaysLate]]&gt;0,1,0))</f>
        <v>1</v>
      </c>
      <c r="S2135">
        <f>IF(Table4[[#This Row],[DisputedFlag]]="","",IF(Table4[[#This Row],[DisputedFlag]]="Yes",1,0))</f>
        <v>0</v>
      </c>
      <c r="T2135">
        <f>IF(Table4[[#This Row],[PaymentStatus]]="Open",1,0)</f>
        <v>0</v>
      </c>
      <c r="U2135">
        <f>IF(Table4[[#This Row],[InvoiceDate]]&lt;&gt;"",YEAR(Table4[[#This Row],[InvoiceDate]]),"")</f>
        <v>2013</v>
      </c>
    </row>
    <row r="2136" spans="1:21" x14ac:dyDescent="0.4">
      <c r="A2136" t="s">
        <v>2296</v>
      </c>
      <c r="B2136" t="s">
        <v>948</v>
      </c>
      <c r="C2136" t="s">
        <v>855</v>
      </c>
      <c r="D2136" s="1">
        <v>41616</v>
      </c>
      <c r="E2136" s="1">
        <v>41587</v>
      </c>
      <c r="F2136">
        <v>62.4</v>
      </c>
      <c r="H2136" t="s">
        <v>28</v>
      </c>
      <c r="I2136" s="1">
        <v>41616</v>
      </c>
      <c r="J2136">
        <v>0</v>
      </c>
      <c r="K2136" t="s">
        <v>834</v>
      </c>
      <c r="L2136">
        <v>406</v>
      </c>
      <c r="M2136" s="1">
        <v>41029</v>
      </c>
      <c r="N2136" t="s">
        <v>838</v>
      </c>
      <c r="O2136" t="s">
        <v>947</v>
      </c>
      <c r="P2136" t="s">
        <v>949</v>
      </c>
      <c r="Q2136" t="str">
        <f>IF(Table4[[#This Row],[DaysLate]]="","NA",IF(Table4[[#This Row],[DaysLate]]&lt;=0,"On Time",IF(Table4[[#This Row],[DaysLate]]&lt;=30,"1-30 Days",IF(Table4[[#This Row],[DaysLate]]&lt;=60,"30-60 Days",IF(Table4[[#This Row],[DaysLate]]&lt;=90,"60-90 Days","90+ Days")))))</f>
        <v>On Time</v>
      </c>
      <c r="R2136">
        <f>IF(Table4[[#This Row],[DaysLate]]="","",IF(Table4[[#This Row],[DaysLate]]&gt;0,1,0))</f>
        <v>0</v>
      </c>
      <c r="S2136">
        <f>IF(Table4[[#This Row],[DisputedFlag]]="","",IF(Table4[[#This Row],[DisputedFlag]]="Yes",1,0))</f>
        <v>0</v>
      </c>
      <c r="T2136">
        <f>IF(Table4[[#This Row],[PaymentStatus]]="Open",1,0)</f>
        <v>0</v>
      </c>
      <c r="U2136">
        <f>IF(Table4[[#This Row],[InvoiceDate]]&lt;&gt;"",YEAR(Table4[[#This Row],[InvoiceDate]]),"")</f>
        <v>2013</v>
      </c>
    </row>
    <row r="2137" spans="1:21" x14ac:dyDescent="0.4">
      <c r="A2137" t="s">
        <v>2297</v>
      </c>
      <c r="B2137" t="s">
        <v>948</v>
      </c>
      <c r="C2137" t="s">
        <v>918</v>
      </c>
      <c r="D2137" s="1">
        <v>41565</v>
      </c>
      <c r="E2137" s="1">
        <v>41595</v>
      </c>
      <c r="F2137">
        <v>51.64</v>
      </c>
      <c r="H2137" t="s">
        <v>28</v>
      </c>
      <c r="I2137" s="1">
        <v>41565</v>
      </c>
      <c r="J2137">
        <v>10</v>
      </c>
      <c r="K2137" t="s">
        <v>834</v>
      </c>
      <c r="L2137">
        <v>818</v>
      </c>
      <c r="M2137" s="1">
        <v>41349</v>
      </c>
      <c r="N2137" t="s">
        <v>838</v>
      </c>
      <c r="O2137" t="s">
        <v>947</v>
      </c>
      <c r="P2137" t="s">
        <v>949</v>
      </c>
      <c r="Q2137" t="str">
        <f>IF(Table4[[#This Row],[DaysLate]]="","NA",IF(Table4[[#This Row],[DaysLate]]&lt;=0,"On Time",IF(Table4[[#This Row],[DaysLate]]&lt;=30,"1-30 Days",IF(Table4[[#This Row],[DaysLate]]&lt;=60,"30-60 Days",IF(Table4[[#This Row],[DaysLate]]&lt;=90,"60-90 Days","90+ Days")))))</f>
        <v>1-30 Days</v>
      </c>
      <c r="R2137">
        <f>IF(Table4[[#This Row],[DaysLate]]="","",IF(Table4[[#This Row],[DaysLate]]&gt;0,1,0))</f>
        <v>1</v>
      </c>
      <c r="S2137">
        <f>IF(Table4[[#This Row],[DisputedFlag]]="","",IF(Table4[[#This Row],[DisputedFlag]]="Yes",1,0))</f>
        <v>0</v>
      </c>
      <c r="T2137">
        <f>IF(Table4[[#This Row],[PaymentStatus]]="Open",1,0)</f>
        <v>0</v>
      </c>
      <c r="U2137">
        <f>IF(Table4[[#This Row],[InvoiceDate]]&lt;&gt;"",YEAR(Table4[[#This Row],[InvoiceDate]]),"")</f>
        <v>2013</v>
      </c>
    </row>
    <row r="2138" spans="1:21" x14ac:dyDescent="0.4">
      <c r="A2138" t="s">
        <v>2298</v>
      </c>
      <c r="B2138" t="s">
        <v>948</v>
      </c>
      <c r="C2138" t="s">
        <v>850</v>
      </c>
      <c r="D2138" s="1">
        <v>41177</v>
      </c>
      <c r="E2138" s="1">
        <v>41207</v>
      </c>
      <c r="F2138">
        <v>37.19</v>
      </c>
      <c r="H2138" t="s">
        <v>28</v>
      </c>
      <c r="I2138" s="1">
        <v>41177</v>
      </c>
      <c r="J2138">
        <v>7</v>
      </c>
      <c r="K2138" t="s">
        <v>834</v>
      </c>
      <c r="L2138">
        <v>406</v>
      </c>
      <c r="M2138" s="1">
        <v>41401</v>
      </c>
      <c r="N2138" t="s">
        <v>835</v>
      </c>
      <c r="O2138" t="s">
        <v>947</v>
      </c>
      <c r="P2138" t="s">
        <v>949</v>
      </c>
      <c r="Q2138" t="str">
        <f>IF(Table4[[#This Row],[DaysLate]]="","NA",IF(Table4[[#This Row],[DaysLate]]&lt;=0,"On Time",IF(Table4[[#This Row],[DaysLate]]&lt;=30,"1-30 Days",IF(Table4[[#This Row],[DaysLate]]&lt;=60,"30-60 Days",IF(Table4[[#This Row],[DaysLate]]&lt;=90,"60-90 Days","90+ Days")))))</f>
        <v>1-30 Days</v>
      </c>
      <c r="R2138">
        <f>IF(Table4[[#This Row],[DaysLate]]="","",IF(Table4[[#This Row],[DaysLate]]&gt;0,1,0))</f>
        <v>1</v>
      </c>
      <c r="S2138">
        <f>IF(Table4[[#This Row],[DisputedFlag]]="","",IF(Table4[[#This Row],[DisputedFlag]]="Yes",1,0))</f>
        <v>0</v>
      </c>
      <c r="T2138">
        <f>IF(Table4[[#This Row],[PaymentStatus]]="Open",1,0)</f>
        <v>0</v>
      </c>
      <c r="U2138">
        <f>IF(Table4[[#This Row],[InvoiceDate]]&lt;&gt;"",YEAR(Table4[[#This Row],[InvoiceDate]]),"")</f>
        <v>2012</v>
      </c>
    </row>
    <row r="2139" spans="1:21" x14ac:dyDescent="0.4">
      <c r="A2139" t="s">
        <v>2299</v>
      </c>
      <c r="B2139" t="s">
        <v>948</v>
      </c>
      <c r="C2139" t="s">
        <v>887</v>
      </c>
      <c r="D2139" s="1">
        <v>41463</v>
      </c>
      <c r="E2139" s="1">
        <v>41434</v>
      </c>
      <c r="F2139">
        <v>73.08</v>
      </c>
      <c r="H2139" t="s">
        <v>28</v>
      </c>
      <c r="I2139" s="1">
        <v>41463</v>
      </c>
      <c r="J2139">
        <v>0</v>
      </c>
      <c r="K2139" t="s">
        <v>834</v>
      </c>
      <c r="L2139">
        <v>406</v>
      </c>
      <c r="M2139" s="1">
        <v>41048</v>
      </c>
      <c r="N2139" t="s">
        <v>838</v>
      </c>
      <c r="O2139" t="s">
        <v>947</v>
      </c>
      <c r="P2139" t="s">
        <v>949</v>
      </c>
      <c r="Q2139" t="str">
        <f>IF(Table4[[#This Row],[DaysLate]]="","NA",IF(Table4[[#This Row],[DaysLate]]&lt;=0,"On Time",IF(Table4[[#This Row],[DaysLate]]&lt;=30,"1-30 Days",IF(Table4[[#This Row],[DaysLate]]&lt;=60,"30-60 Days",IF(Table4[[#This Row],[DaysLate]]&lt;=90,"60-90 Days","90+ Days")))))</f>
        <v>On Time</v>
      </c>
      <c r="R2139">
        <f>IF(Table4[[#This Row],[DaysLate]]="","",IF(Table4[[#This Row],[DaysLate]]&gt;0,1,0))</f>
        <v>0</v>
      </c>
      <c r="S2139">
        <f>IF(Table4[[#This Row],[DisputedFlag]]="","",IF(Table4[[#This Row],[DisputedFlag]]="Yes",1,0))</f>
        <v>0</v>
      </c>
      <c r="T2139">
        <f>IF(Table4[[#This Row],[PaymentStatus]]="Open",1,0)</f>
        <v>0</v>
      </c>
      <c r="U2139">
        <f>IF(Table4[[#This Row],[InvoiceDate]]&lt;&gt;"",YEAR(Table4[[#This Row],[InvoiceDate]]),"")</f>
        <v>2013</v>
      </c>
    </row>
    <row r="2140" spans="1:21" x14ac:dyDescent="0.4">
      <c r="A2140" t="s">
        <v>2300</v>
      </c>
      <c r="B2140" t="s">
        <v>948</v>
      </c>
      <c r="C2140" t="s">
        <v>907</v>
      </c>
      <c r="D2140" s="1">
        <v>41076</v>
      </c>
      <c r="E2140" s="1">
        <v>41106</v>
      </c>
      <c r="F2140">
        <v>39.869999999999997</v>
      </c>
      <c r="H2140" t="s">
        <v>28</v>
      </c>
      <c r="I2140" s="1">
        <v>41076</v>
      </c>
      <c r="J2140">
        <v>18</v>
      </c>
      <c r="K2140" t="s">
        <v>837</v>
      </c>
      <c r="L2140">
        <v>770</v>
      </c>
      <c r="M2140" s="1">
        <v>41367</v>
      </c>
      <c r="N2140" t="s">
        <v>835</v>
      </c>
      <c r="O2140" t="s">
        <v>947</v>
      </c>
      <c r="P2140" t="s">
        <v>949</v>
      </c>
      <c r="Q2140" t="str">
        <f>IF(Table4[[#This Row],[DaysLate]]="","NA",IF(Table4[[#This Row],[DaysLate]]&lt;=0,"On Time",IF(Table4[[#This Row],[DaysLate]]&lt;=30,"1-30 Days",IF(Table4[[#This Row],[DaysLate]]&lt;=60,"30-60 Days",IF(Table4[[#This Row],[DaysLate]]&lt;=90,"60-90 Days","90+ Days")))))</f>
        <v>1-30 Days</v>
      </c>
      <c r="R2140">
        <f>IF(Table4[[#This Row],[DaysLate]]="","",IF(Table4[[#This Row],[DaysLate]]&gt;0,1,0))</f>
        <v>1</v>
      </c>
      <c r="S2140">
        <f>IF(Table4[[#This Row],[DisputedFlag]]="","",IF(Table4[[#This Row],[DisputedFlag]]="Yes",1,0))</f>
        <v>1</v>
      </c>
      <c r="T2140">
        <f>IF(Table4[[#This Row],[PaymentStatus]]="Open",1,0)</f>
        <v>0</v>
      </c>
      <c r="U2140">
        <f>IF(Table4[[#This Row],[InvoiceDate]]&lt;&gt;"",YEAR(Table4[[#This Row],[InvoiceDate]]),"")</f>
        <v>2012</v>
      </c>
    </row>
    <row r="2141" spans="1:21" x14ac:dyDescent="0.4">
      <c r="A2141" t="s">
        <v>2301</v>
      </c>
      <c r="B2141" t="s">
        <v>948</v>
      </c>
      <c r="C2141" t="s">
        <v>909</v>
      </c>
      <c r="D2141" s="1">
        <v>41391</v>
      </c>
      <c r="E2141" s="1">
        <v>41421</v>
      </c>
      <c r="F2141">
        <v>42.86</v>
      </c>
      <c r="H2141" t="s">
        <v>28</v>
      </c>
      <c r="I2141" s="1">
        <v>41391</v>
      </c>
      <c r="J2141">
        <v>22</v>
      </c>
      <c r="K2141" t="s">
        <v>837</v>
      </c>
      <c r="L2141">
        <v>897</v>
      </c>
      <c r="M2141" s="1">
        <v>41493</v>
      </c>
      <c r="N2141" t="s">
        <v>835</v>
      </c>
      <c r="O2141" t="s">
        <v>947</v>
      </c>
      <c r="P2141" t="s">
        <v>949</v>
      </c>
      <c r="Q2141" t="str">
        <f>IF(Table4[[#This Row],[DaysLate]]="","NA",IF(Table4[[#This Row],[DaysLate]]&lt;=0,"On Time",IF(Table4[[#This Row],[DaysLate]]&lt;=30,"1-30 Days",IF(Table4[[#This Row],[DaysLate]]&lt;=60,"30-60 Days",IF(Table4[[#This Row],[DaysLate]]&lt;=90,"60-90 Days","90+ Days")))))</f>
        <v>1-30 Days</v>
      </c>
      <c r="R2141">
        <f>IF(Table4[[#This Row],[DaysLate]]="","",IF(Table4[[#This Row],[DaysLate]]&gt;0,1,0))</f>
        <v>1</v>
      </c>
      <c r="S2141">
        <f>IF(Table4[[#This Row],[DisputedFlag]]="","",IF(Table4[[#This Row],[DisputedFlag]]="Yes",1,0))</f>
        <v>1</v>
      </c>
      <c r="T2141">
        <f>IF(Table4[[#This Row],[PaymentStatus]]="Open",1,0)</f>
        <v>0</v>
      </c>
      <c r="U2141">
        <f>IF(Table4[[#This Row],[InvoiceDate]]&lt;&gt;"",YEAR(Table4[[#This Row],[InvoiceDate]]),"")</f>
        <v>2013</v>
      </c>
    </row>
    <row r="2142" spans="1:21" x14ac:dyDescent="0.4">
      <c r="A2142" t="s">
        <v>2302</v>
      </c>
      <c r="B2142" t="s">
        <v>948</v>
      </c>
      <c r="C2142" t="s">
        <v>894</v>
      </c>
      <c r="D2142" s="1">
        <v>41547</v>
      </c>
      <c r="E2142" s="1">
        <v>41577</v>
      </c>
      <c r="F2142">
        <v>73.989999999999995</v>
      </c>
      <c r="H2142" t="s">
        <v>28</v>
      </c>
      <c r="I2142" s="1">
        <v>41547</v>
      </c>
      <c r="J2142">
        <v>0</v>
      </c>
      <c r="K2142" t="s">
        <v>837</v>
      </c>
      <c r="L2142">
        <v>406</v>
      </c>
      <c r="M2142" s="1">
        <v>41167</v>
      </c>
      <c r="N2142" t="s">
        <v>838</v>
      </c>
      <c r="O2142" t="s">
        <v>947</v>
      </c>
      <c r="P2142" t="s">
        <v>949</v>
      </c>
      <c r="Q2142" t="str">
        <f>IF(Table4[[#This Row],[DaysLate]]="","NA",IF(Table4[[#This Row],[DaysLate]]&lt;=0,"On Time",IF(Table4[[#This Row],[DaysLate]]&lt;=30,"1-30 Days",IF(Table4[[#This Row],[DaysLate]]&lt;=60,"30-60 Days",IF(Table4[[#This Row],[DaysLate]]&lt;=90,"60-90 Days","90+ Days")))))</f>
        <v>On Time</v>
      </c>
      <c r="R2142">
        <f>IF(Table4[[#This Row],[DaysLate]]="","",IF(Table4[[#This Row],[DaysLate]]&gt;0,1,0))</f>
        <v>0</v>
      </c>
      <c r="S2142">
        <f>IF(Table4[[#This Row],[DisputedFlag]]="","",IF(Table4[[#This Row],[DisputedFlag]]="Yes",1,0))</f>
        <v>1</v>
      </c>
      <c r="T2142">
        <f>IF(Table4[[#This Row],[PaymentStatus]]="Open",1,0)</f>
        <v>0</v>
      </c>
      <c r="U2142">
        <f>IF(Table4[[#This Row],[InvoiceDate]]&lt;&gt;"",YEAR(Table4[[#This Row],[InvoiceDate]]),"")</f>
        <v>2013</v>
      </c>
    </row>
    <row r="2143" spans="1:21" x14ac:dyDescent="0.4">
      <c r="A2143" t="s">
        <v>2303</v>
      </c>
      <c r="B2143" t="s">
        <v>948</v>
      </c>
      <c r="C2143" t="s">
        <v>878</v>
      </c>
      <c r="D2143" s="1">
        <v>41094</v>
      </c>
      <c r="E2143" s="1">
        <v>41095</v>
      </c>
      <c r="F2143">
        <v>37.08</v>
      </c>
      <c r="H2143" t="s">
        <v>28</v>
      </c>
      <c r="I2143" s="1">
        <v>41094</v>
      </c>
      <c r="J2143">
        <v>5</v>
      </c>
      <c r="K2143" t="s">
        <v>837</v>
      </c>
      <c r="L2143">
        <v>770</v>
      </c>
      <c r="M2143" s="1">
        <v>41274</v>
      </c>
      <c r="N2143" t="s">
        <v>835</v>
      </c>
      <c r="O2143" t="s">
        <v>947</v>
      </c>
      <c r="P2143" t="s">
        <v>949</v>
      </c>
      <c r="Q2143" t="str">
        <f>IF(Table4[[#This Row],[DaysLate]]="","NA",IF(Table4[[#This Row],[DaysLate]]&lt;=0,"On Time",IF(Table4[[#This Row],[DaysLate]]&lt;=30,"1-30 Days",IF(Table4[[#This Row],[DaysLate]]&lt;=60,"30-60 Days",IF(Table4[[#This Row],[DaysLate]]&lt;=90,"60-90 Days","90+ Days")))))</f>
        <v>1-30 Days</v>
      </c>
      <c r="R2143">
        <f>IF(Table4[[#This Row],[DaysLate]]="","",IF(Table4[[#This Row],[DaysLate]]&gt;0,1,0))</f>
        <v>1</v>
      </c>
      <c r="S2143">
        <f>IF(Table4[[#This Row],[DisputedFlag]]="","",IF(Table4[[#This Row],[DisputedFlag]]="Yes",1,0))</f>
        <v>1</v>
      </c>
      <c r="T2143">
        <f>IF(Table4[[#This Row],[PaymentStatus]]="Open",1,0)</f>
        <v>0</v>
      </c>
      <c r="U2143">
        <f>IF(Table4[[#This Row],[InvoiceDate]]&lt;&gt;"",YEAR(Table4[[#This Row],[InvoiceDate]]),"")</f>
        <v>2012</v>
      </c>
    </row>
    <row r="2144" spans="1:21" x14ac:dyDescent="0.4">
      <c r="A2144" t="s">
        <v>2304</v>
      </c>
      <c r="B2144" t="s">
        <v>948</v>
      </c>
      <c r="C2144" t="s">
        <v>843</v>
      </c>
      <c r="D2144" s="1">
        <v>41586</v>
      </c>
      <c r="E2144" s="1">
        <v>41556</v>
      </c>
      <c r="F2144">
        <v>62.83</v>
      </c>
      <c r="H2144" t="s">
        <v>28</v>
      </c>
      <c r="I2144" s="1">
        <v>41586</v>
      </c>
      <c r="J2144">
        <v>0</v>
      </c>
      <c r="K2144" t="s">
        <v>834</v>
      </c>
      <c r="L2144">
        <v>897</v>
      </c>
      <c r="M2144" s="1">
        <v>41041</v>
      </c>
      <c r="N2144" t="s">
        <v>838</v>
      </c>
      <c r="O2144" t="s">
        <v>947</v>
      </c>
      <c r="P2144" t="s">
        <v>949</v>
      </c>
      <c r="Q2144" t="str">
        <f>IF(Table4[[#This Row],[DaysLate]]="","NA",IF(Table4[[#This Row],[DaysLate]]&lt;=0,"On Time",IF(Table4[[#This Row],[DaysLate]]&lt;=30,"1-30 Days",IF(Table4[[#This Row],[DaysLate]]&lt;=60,"30-60 Days",IF(Table4[[#This Row],[DaysLate]]&lt;=90,"60-90 Days","90+ Days")))))</f>
        <v>On Time</v>
      </c>
      <c r="R2144">
        <f>IF(Table4[[#This Row],[DaysLate]]="","",IF(Table4[[#This Row],[DaysLate]]&gt;0,1,0))</f>
        <v>0</v>
      </c>
      <c r="S2144">
        <f>IF(Table4[[#This Row],[DisputedFlag]]="","",IF(Table4[[#This Row],[DisputedFlag]]="Yes",1,0))</f>
        <v>0</v>
      </c>
      <c r="T2144">
        <f>IF(Table4[[#This Row],[PaymentStatus]]="Open",1,0)</f>
        <v>0</v>
      </c>
      <c r="U2144">
        <f>IF(Table4[[#This Row],[InvoiceDate]]&lt;&gt;"",YEAR(Table4[[#This Row],[InvoiceDate]]),"")</f>
        <v>2013</v>
      </c>
    </row>
    <row r="2145" spans="1:21" x14ac:dyDescent="0.4">
      <c r="A2145" t="s">
        <v>2305</v>
      </c>
      <c r="B2145" t="s">
        <v>948</v>
      </c>
      <c r="C2145" t="s">
        <v>878</v>
      </c>
      <c r="D2145" s="1">
        <v>41400</v>
      </c>
      <c r="E2145" s="1">
        <v>41401</v>
      </c>
      <c r="F2145">
        <v>34.36</v>
      </c>
      <c r="H2145" t="s">
        <v>28</v>
      </c>
      <c r="I2145" s="1">
        <v>41400</v>
      </c>
      <c r="J2145">
        <v>0</v>
      </c>
      <c r="K2145" t="s">
        <v>834</v>
      </c>
      <c r="L2145">
        <v>770</v>
      </c>
      <c r="M2145" s="1">
        <v>41274</v>
      </c>
      <c r="N2145" t="s">
        <v>838</v>
      </c>
      <c r="O2145" t="s">
        <v>947</v>
      </c>
      <c r="P2145" t="s">
        <v>949</v>
      </c>
      <c r="Q2145" t="str">
        <f>IF(Table4[[#This Row],[DaysLate]]="","NA",IF(Table4[[#This Row],[DaysLate]]&lt;=0,"On Time",IF(Table4[[#This Row],[DaysLate]]&lt;=30,"1-30 Days",IF(Table4[[#This Row],[DaysLate]]&lt;=60,"30-60 Days",IF(Table4[[#This Row],[DaysLate]]&lt;=90,"60-90 Days","90+ Days")))))</f>
        <v>On Time</v>
      </c>
      <c r="R2145">
        <f>IF(Table4[[#This Row],[DaysLate]]="","",IF(Table4[[#This Row],[DaysLate]]&gt;0,1,0))</f>
        <v>0</v>
      </c>
      <c r="S2145">
        <f>IF(Table4[[#This Row],[DisputedFlag]]="","",IF(Table4[[#This Row],[DisputedFlag]]="Yes",1,0))</f>
        <v>0</v>
      </c>
      <c r="T2145">
        <f>IF(Table4[[#This Row],[PaymentStatus]]="Open",1,0)</f>
        <v>0</v>
      </c>
      <c r="U2145">
        <f>IF(Table4[[#This Row],[InvoiceDate]]&lt;&gt;"",YEAR(Table4[[#This Row],[InvoiceDate]]),"")</f>
        <v>2013</v>
      </c>
    </row>
    <row r="2146" spans="1:21" x14ac:dyDescent="0.4">
      <c r="A2146" t="s">
        <v>2306</v>
      </c>
      <c r="B2146" t="s">
        <v>948</v>
      </c>
      <c r="C2146" t="s">
        <v>875</v>
      </c>
      <c r="D2146" s="1">
        <v>41353</v>
      </c>
      <c r="E2146" s="1">
        <v>41383</v>
      </c>
      <c r="F2146">
        <v>81.59</v>
      </c>
      <c r="H2146" t="s">
        <v>28</v>
      </c>
      <c r="I2146" s="1">
        <v>41353</v>
      </c>
      <c r="J2146">
        <v>9</v>
      </c>
      <c r="K2146" t="s">
        <v>834</v>
      </c>
      <c r="L2146">
        <v>391</v>
      </c>
      <c r="M2146" s="1">
        <v>40947</v>
      </c>
      <c r="N2146" t="s">
        <v>838</v>
      </c>
      <c r="O2146" t="s">
        <v>947</v>
      </c>
      <c r="P2146" t="s">
        <v>949</v>
      </c>
      <c r="Q2146" t="str">
        <f>IF(Table4[[#This Row],[DaysLate]]="","NA",IF(Table4[[#This Row],[DaysLate]]&lt;=0,"On Time",IF(Table4[[#This Row],[DaysLate]]&lt;=30,"1-30 Days",IF(Table4[[#This Row],[DaysLate]]&lt;=60,"30-60 Days",IF(Table4[[#This Row],[DaysLate]]&lt;=90,"60-90 Days","90+ Days")))))</f>
        <v>1-30 Days</v>
      </c>
      <c r="R2146">
        <f>IF(Table4[[#This Row],[DaysLate]]="","",IF(Table4[[#This Row],[DaysLate]]&gt;0,1,0))</f>
        <v>1</v>
      </c>
      <c r="S2146">
        <f>IF(Table4[[#This Row],[DisputedFlag]]="","",IF(Table4[[#This Row],[DisputedFlag]]="Yes",1,0))</f>
        <v>0</v>
      </c>
      <c r="T2146">
        <f>IF(Table4[[#This Row],[PaymentStatus]]="Open",1,0)</f>
        <v>0</v>
      </c>
      <c r="U2146">
        <f>IF(Table4[[#This Row],[InvoiceDate]]&lt;&gt;"",YEAR(Table4[[#This Row],[InvoiceDate]]),"")</f>
        <v>2013</v>
      </c>
    </row>
    <row r="2147" spans="1:21" x14ac:dyDescent="0.4">
      <c r="A2147" t="s">
        <v>2307</v>
      </c>
      <c r="B2147" t="s">
        <v>948</v>
      </c>
      <c r="C2147" t="s">
        <v>934</v>
      </c>
      <c r="D2147" s="1">
        <v>41568</v>
      </c>
      <c r="E2147" s="1">
        <v>41598</v>
      </c>
      <c r="F2147">
        <v>78.59</v>
      </c>
      <c r="H2147" t="s">
        <v>28</v>
      </c>
      <c r="I2147" s="1">
        <v>41568</v>
      </c>
      <c r="J2147">
        <v>0</v>
      </c>
      <c r="K2147" t="s">
        <v>834</v>
      </c>
      <c r="L2147">
        <v>391</v>
      </c>
      <c r="M2147" s="1">
        <v>41598</v>
      </c>
      <c r="N2147" t="s">
        <v>835</v>
      </c>
      <c r="O2147" t="s">
        <v>947</v>
      </c>
      <c r="P2147" t="s">
        <v>949</v>
      </c>
      <c r="Q2147" t="str">
        <f>IF(Table4[[#This Row],[DaysLate]]="","NA",IF(Table4[[#This Row],[DaysLate]]&lt;=0,"On Time",IF(Table4[[#This Row],[DaysLate]]&lt;=30,"1-30 Days",IF(Table4[[#This Row],[DaysLate]]&lt;=60,"30-60 Days",IF(Table4[[#This Row],[DaysLate]]&lt;=90,"60-90 Days","90+ Days")))))</f>
        <v>On Time</v>
      </c>
      <c r="R2147">
        <f>IF(Table4[[#This Row],[DaysLate]]="","",IF(Table4[[#This Row],[DaysLate]]&gt;0,1,0))</f>
        <v>0</v>
      </c>
      <c r="S2147">
        <f>IF(Table4[[#This Row],[DisputedFlag]]="","",IF(Table4[[#This Row],[DisputedFlag]]="Yes",1,0))</f>
        <v>0</v>
      </c>
      <c r="T2147">
        <f>IF(Table4[[#This Row],[PaymentStatus]]="Open",1,0)</f>
        <v>0</v>
      </c>
      <c r="U2147">
        <f>IF(Table4[[#This Row],[InvoiceDate]]&lt;&gt;"",YEAR(Table4[[#This Row],[InvoiceDate]]),"")</f>
        <v>2013</v>
      </c>
    </row>
    <row r="2148" spans="1:21" x14ac:dyDescent="0.4">
      <c r="A2148" t="s">
        <v>2308</v>
      </c>
      <c r="B2148" t="s">
        <v>948</v>
      </c>
      <c r="C2148" t="s">
        <v>923</v>
      </c>
      <c r="D2148" s="1">
        <v>41401</v>
      </c>
      <c r="E2148" s="1">
        <v>41372</v>
      </c>
      <c r="F2148">
        <v>69.849999999999994</v>
      </c>
      <c r="H2148" t="s">
        <v>28</v>
      </c>
      <c r="I2148" s="1">
        <v>41401</v>
      </c>
      <c r="J2148">
        <v>2</v>
      </c>
      <c r="K2148" t="s">
        <v>834</v>
      </c>
      <c r="L2148">
        <v>770</v>
      </c>
      <c r="M2148" s="1">
        <v>41501</v>
      </c>
      <c r="N2148" t="s">
        <v>835</v>
      </c>
      <c r="O2148" t="s">
        <v>947</v>
      </c>
      <c r="P2148" t="s">
        <v>949</v>
      </c>
      <c r="Q2148" t="str">
        <f>IF(Table4[[#This Row],[DaysLate]]="","NA",IF(Table4[[#This Row],[DaysLate]]&lt;=0,"On Time",IF(Table4[[#This Row],[DaysLate]]&lt;=30,"1-30 Days",IF(Table4[[#This Row],[DaysLate]]&lt;=60,"30-60 Days",IF(Table4[[#This Row],[DaysLate]]&lt;=90,"60-90 Days","90+ Days")))))</f>
        <v>1-30 Days</v>
      </c>
      <c r="R2148">
        <f>IF(Table4[[#This Row],[DaysLate]]="","",IF(Table4[[#This Row],[DaysLate]]&gt;0,1,0))</f>
        <v>1</v>
      </c>
      <c r="S2148">
        <f>IF(Table4[[#This Row],[DisputedFlag]]="","",IF(Table4[[#This Row],[DisputedFlag]]="Yes",1,0))</f>
        <v>0</v>
      </c>
      <c r="T2148">
        <f>IF(Table4[[#This Row],[PaymentStatus]]="Open",1,0)</f>
        <v>0</v>
      </c>
      <c r="U2148">
        <f>IF(Table4[[#This Row],[InvoiceDate]]&lt;&gt;"",YEAR(Table4[[#This Row],[InvoiceDate]]),"")</f>
        <v>2013</v>
      </c>
    </row>
    <row r="2149" spans="1:21" x14ac:dyDescent="0.4">
      <c r="A2149" t="s">
        <v>2309</v>
      </c>
      <c r="B2149" t="s">
        <v>948</v>
      </c>
      <c r="C2149" t="s">
        <v>840</v>
      </c>
      <c r="D2149" s="1">
        <v>41411</v>
      </c>
      <c r="E2149" s="1">
        <v>41441</v>
      </c>
      <c r="F2149">
        <v>70.98</v>
      </c>
      <c r="H2149" t="s">
        <v>28</v>
      </c>
      <c r="I2149" s="1">
        <v>41411</v>
      </c>
      <c r="J2149">
        <v>7</v>
      </c>
      <c r="K2149" t="s">
        <v>834</v>
      </c>
      <c r="L2149">
        <v>406</v>
      </c>
      <c r="M2149" s="1">
        <v>41064</v>
      </c>
      <c r="N2149" t="s">
        <v>838</v>
      </c>
      <c r="O2149" t="s">
        <v>947</v>
      </c>
      <c r="P2149" t="s">
        <v>949</v>
      </c>
      <c r="Q2149" t="str">
        <f>IF(Table4[[#This Row],[DaysLate]]="","NA",IF(Table4[[#This Row],[DaysLate]]&lt;=0,"On Time",IF(Table4[[#This Row],[DaysLate]]&lt;=30,"1-30 Days",IF(Table4[[#This Row],[DaysLate]]&lt;=60,"30-60 Days",IF(Table4[[#This Row],[DaysLate]]&lt;=90,"60-90 Days","90+ Days")))))</f>
        <v>1-30 Days</v>
      </c>
      <c r="R2149">
        <f>IF(Table4[[#This Row],[DaysLate]]="","",IF(Table4[[#This Row],[DaysLate]]&gt;0,1,0))</f>
        <v>1</v>
      </c>
      <c r="S2149">
        <f>IF(Table4[[#This Row],[DisputedFlag]]="","",IF(Table4[[#This Row],[DisputedFlag]]="Yes",1,0))</f>
        <v>0</v>
      </c>
      <c r="T2149">
        <f>IF(Table4[[#This Row],[PaymentStatus]]="Open",1,0)</f>
        <v>0</v>
      </c>
      <c r="U2149">
        <f>IF(Table4[[#This Row],[InvoiceDate]]&lt;&gt;"",YEAR(Table4[[#This Row],[InvoiceDate]]),"")</f>
        <v>2013</v>
      </c>
    </row>
    <row r="2150" spans="1:21" x14ac:dyDescent="0.4">
      <c r="A2150" t="s">
        <v>2310</v>
      </c>
      <c r="B2150" t="s">
        <v>948</v>
      </c>
      <c r="C2150" t="s">
        <v>882</v>
      </c>
      <c r="D2150" s="1">
        <v>41568</v>
      </c>
      <c r="E2150" s="1">
        <v>41598</v>
      </c>
      <c r="F2150">
        <v>97.42</v>
      </c>
      <c r="H2150" t="s">
        <v>28</v>
      </c>
      <c r="I2150" s="1">
        <v>41568</v>
      </c>
      <c r="J2150">
        <v>0</v>
      </c>
      <c r="K2150" t="s">
        <v>834</v>
      </c>
      <c r="L2150">
        <v>406</v>
      </c>
      <c r="M2150" s="1">
        <v>41368</v>
      </c>
      <c r="N2150" t="s">
        <v>838</v>
      </c>
      <c r="O2150" t="s">
        <v>947</v>
      </c>
      <c r="P2150" t="s">
        <v>949</v>
      </c>
      <c r="Q2150" t="str">
        <f>IF(Table4[[#This Row],[DaysLate]]="","NA",IF(Table4[[#This Row],[DaysLate]]&lt;=0,"On Time",IF(Table4[[#This Row],[DaysLate]]&lt;=30,"1-30 Days",IF(Table4[[#This Row],[DaysLate]]&lt;=60,"30-60 Days",IF(Table4[[#This Row],[DaysLate]]&lt;=90,"60-90 Days","90+ Days")))))</f>
        <v>On Time</v>
      </c>
      <c r="R2150">
        <f>IF(Table4[[#This Row],[DaysLate]]="","",IF(Table4[[#This Row],[DaysLate]]&gt;0,1,0))</f>
        <v>0</v>
      </c>
      <c r="S2150">
        <f>IF(Table4[[#This Row],[DisputedFlag]]="","",IF(Table4[[#This Row],[DisputedFlag]]="Yes",1,0))</f>
        <v>0</v>
      </c>
      <c r="T2150">
        <f>IF(Table4[[#This Row],[PaymentStatus]]="Open",1,0)</f>
        <v>0</v>
      </c>
      <c r="U2150">
        <f>IF(Table4[[#This Row],[InvoiceDate]]&lt;&gt;"",YEAR(Table4[[#This Row],[InvoiceDate]]),"")</f>
        <v>2013</v>
      </c>
    </row>
    <row r="2151" spans="1:21" x14ac:dyDescent="0.4">
      <c r="A2151" t="s">
        <v>2311</v>
      </c>
      <c r="B2151" t="s">
        <v>948</v>
      </c>
      <c r="C2151" t="s">
        <v>926</v>
      </c>
      <c r="D2151" s="1">
        <v>41028</v>
      </c>
      <c r="E2151" s="1">
        <v>41058</v>
      </c>
      <c r="F2151">
        <v>50.55</v>
      </c>
      <c r="H2151" t="s">
        <v>28</v>
      </c>
      <c r="I2151" s="1">
        <v>41028</v>
      </c>
      <c r="J2151">
        <v>13</v>
      </c>
      <c r="K2151" t="s">
        <v>837</v>
      </c>
      <c r="L2151">
        <v>406</v>
      </c>
      <c r="M2151" s="1">
        <v>41605</v>
      </c>
      <c r="N2151" t="s">
        <v>835</v>
      </c>
      <c r="O2151" t="s">
        <v>947</v>
      </c>
      <c r="P2151" t="s">
        <v>949</v>
      </c>
      <c r="Q2151" t="str">
        <f>IF(Table4[[#This Row],[DaysLate]]="","NA",IF(Table4[[#This Row],[DaysLate]]&lt;=0,"On Time",IF(Table4[[#This Row],[DaysLate]]&lt;=30,"1-30 Days",IF(Table4[[#This Row],[DaysLate]]&lt;=60,"30-60 Days",IF(Table4[[#This Row],[DaysLate]]&lt;=90,"60-90 Days","90+ Days")))))</f>
        <v>1-30 Days</v>
      </c>
      <c r="R2151">
        <f>IF(Table4[[#This Row],[DaysLate]]="","",IF(Table4[[#This Row],[DaysLate]]&gt;0,1,0))</f>
        <v>1</v>
      </c>
      <c r="S2151">
        <f>IF(Table4[[#This Row],[DisputedFlag]]="","",IF(Table4[[#This Row],[DisputedFlag]]="Yes",1,0))</f>
        <v>1</v>
      </c>
      <c r="T2151">
        <f>IF(Table4[[#This Row],[PaymentStatus]]="Open",1,0)</f>
        <v>0</v>
      </c>
      <c r="U2151">
        <f>IF(Table4[[#This Row],[InvoiceDate]]&lt;&gt;"",YEAR(Table4[[#This Row],[InvoiceDate]]),"")</f>
        <v>2012</v>
      </c>
    </row>
    <row r="2152" spans="1:21" x14ac:dyDescent="0.4">
      <c r="A2152" t="s">
        <v>2312</v>
      </c>
      <c r="B2152" t="s">
        <v>948</v>
      </c>
      <c r="C2152" t="s">
        <v>859</v>
      </c>
      <c r="D2152" s="1">
        <v>41553</v>
      </c>
      <c r="E2152" s="1">
        <v>41554</v>
      </c>
      <c r="F2152">
        <v>62.64</v>
      </c>
      <c r="H2152" t="s">
        <v>28</v>
      </c>
      <c r="I2152" s="1">
        <v>41553</v>
      </c>
      <c r="J2152">
        <v>4</v>
      </c>
      <c r="K2152" t="s">
        <v>834</v>
      </c>
      <c r="L2152">
        <v>391</v>
      </c>
      <c r="M2152" s="1">
        <v>40971</v>
      </c>
      <c r="N2152" t="s">
        <v>838</v>
      </c>
      <c r="O2152" t="s">
        <v>947</v>
      </c>
      <c r="P2152" t="s">
        <v>949</v>
      </c>
      <c r="Q2152" t="str">
        <f>IF(Table4[[#This Row],[DaysLate]]="","NA",IF(Table4[[#This Row],[DaysLate]]&lt;=0,"On Time",IF(Table4[[#This Row],[DaysLate]]&lt;=30,"1-30 Days",IF(Table4[[#This Row],[DaysLate]]&lt;=60,"30-60 Days",IF(Table4[[#This Row],[DaysLate]]&lt;=90,"60-90 Days","90+ Days")))))</f>
        <v>1-30 Days</v>
      </c>
      <c r="R2152">
        <f>IF(Table4[[#This Row],[DaysLate]]="","",IF(Table4[[#This Row],[DaysLate]]&gt;0,1,0))</f>
        <v>1</v>
      </c>
      <c r="S2152">
        <f>IF(Table4[[#This Row],[DisputedFlag]]="","",IF(Table4[[#This Row],[DisputedFlag]]="Yes",1,0))</f>
        <v>0</v>
      </c>
      <c r="T2152">
        <f>IF(Table4[[#This Row],[PaymentStatus]]="Open",1,0)</f>
        <v>0</v>
      </c>
      <c r="U2152">
        <f>IF(Table4[[#This Row],[InvoiceDate]]&lt;&gt;"",YEAR(Table4[[#This Row],[InvoiceDate]]),"")</f>
        <v>2013</v>
      </c>
    </row>
    <row r="2153" spans="1:21" x14ac:dyDescent="0.4">
      <c r="A2153" t="s">
        <v>2313</v>
      </c>
      <c r="B2153" t="s">
        <v>948</v>
      </c>
      <c r="C2153" t="s">
        <v>919</v>
      </c>
      <c r="D2153" s="1">
        <v>41151</v>
      </c>
      <c r="E2153" s="1">
        <v>41181</v>
      </c>
      <c r="F2153">
        <v>100.51</v>
      </c>
      <c r="H2153" t="s">
        <v>28</v>
      </c>
      <c r="I2153" s="1">
        <v>41151</v>
      </c>
      <c r="J2153">
        <v>0</v>
      </c>
      <c r="K2153" t="s">
        <v>834</v>
      </c>
      <c r="L2153">
        <v>770</v>
      </c>
      <c r="M2153" s="1">
        <v>41077</v>
      </c>
      <c r="N2153" t="s">
        <v>838</v>
      </c>
      <c r="O2153" t="s">
        <v>947</v>
      </c>
      <c r="P2153" t="s">
        <v>949</v>
      </c>
      <c r="Q2153" t="str">
        <f>IF(Table4[[#This Row],[DaysLate]]="","NA",IF(Table4[[#This Row],[DaysLate]]&lt;=0,"On Time",IF(Table4[[#This Row],[DaysLate]]&lt;=30,"1-30 Days",IF(Table4[[#This Row],[DaysLate]]&lt;=60,"30-60 Days",IF(Table4[[#This Row],[DaysLate]]&lt;=90,"60-90 Days","90+ Days")))))</f>
        <v>On Time</v>
      </c>
      <c r="R2153">
        <f>IF(Table4[[#This Row],[DaysLate]]="","",IF(Table4[[#This Row],[DaysLate]]&gt;0,1,0))</f>
        <v>0</v>
      </c>
      <c r="S2153">
        <f>IF(Table4[[#This Row],[DisputedFlag]]="","",IF(Table4[[#This Row],[DisputedFlag]]="Yes",1,0))</f>
        <v>0</v>
      </c>
      <c r="T2153">
        <f>IF(Table4[[#This Row],[PaymentStatus]]="Open",1,0)</f>
        <v>0</v>
      </c>
      <c r="U2153">
        <f>IF(Table4[[#This Row],[InvoiceDate]]&lt;&gt;"",YEAR(Table4[[#This Row],[InvoiceDate]]),"")</f>
        <v>2012</v>
      </c>
    </row>
    <row r="2154" spans="1:21" x14ac:dyDescent="0.4">
      <c r="A2154" t="s">
        <v>2314</v>
      </c>
      <c r="B2154" t="s">
        <v>948</v>
      </c>
      <c r="C2154" t="s">
        <v>839</v>
      </c>
      <c r="D2154" s="1">
        <v>40944</v>
      </c>
      <c r="E2154" s="1">
        <v>40914</v>
      </c>
      <c r="F2154">
        <v>73.62</v>
      </c>
      <c r="H2154" t="s">
        <v>28</v>
      </c>
      <c r="I2154" s="1">
        <v>40944</v>
      </c>
      <c r="J2154">
        <v>0</v>
      </c>
      <c r="K2154" t="s">
        <v>834</v>
      </c>
      <c r="L2154">
        <v>391</v>
      </c>
      <c r="M2154" s="1">
        <v>40934</v>
      </c>
      <c r="N2154" t="s">
        <v>838</v>
      </c>
      <c r="O2154" t="s">
        <v>947</v>
      </c>
      <c r="P2154" t="s">
        <v>949</v>
      </c>
      <c r="Q2154" t="str">
        <f>IF(Table4[[#This Row],[DaysLate]]="","NA",IF(Table4[[#This Row],[DaysLate]]&lt;=0,"On Time",IF(Table4[[#This Row],[DaysLate]]&lt;=30,"1-30 Days",IF(Table4[[#This Row],[DaysLate]]&lt;=60,"30-60 Days",IF(Table4[[#This Row],[DaysLate]]&lt;=90,"60-90 Days","90+ Days")))))</f>
        <v>On Time</v>
      </c>
      <c r="R2154">
        <f>IF(Table4[[#This Row],[DaysLate]]="","",IF(Table4[[#This Row],[DaysLate]]&gt;0,1,0))</f>
        <v>0</v>
      </c>
      <c r="S2154">
        <f>IF(Table4[[#This Row],[DisputedFlag]]="","",IF(Table4[[#This Row],[DisputedFlag]]="Yes",1,0))</f>
        <v>0</v>
      </c>
      <c r="T2154">
        <f>IF(Table4[[#This Row],[PaymentStatus]]="Open",1,0)</f>
        <v>0</v>
      </c>
      <c r="U2154">
        <f>IF(Table4[[#This Row],[InvoiceDate]]&lt;&gt;"",YEAR(Table4[[#This Row],[InvoiceDate]]),"")</f>
        <v>2012</v>
      </c>
    </row>
    <row r="2155" spans="1:21" x14ac:dyDescent="0.4">
      <c r="A2155" t="s">
        <v>2315</v>
      </c>
      <c r="B2155" t="s">
        <v>948</v>
      </c>
      <c r="C2155" t="s">
        <v>852</v>
      </c>
      <c r="D2155" s="1">
        <v>41514</v>
      </c>
      <c r="E2155" s="1">
        <v>41544</v>
      </c>
      <c r="F2155">
        <v>98.83</v>
      </c>
      <c r="H2155" t="s">
        <v>28</v>
      </c>
      <c r="I2155" s="1">
        <v>41514</v>
      </c>
      <c r="J2155">
        <v>0</v>
      </c>
      <c r="K2155" t="s">
        <v>834</v>
      </c>
      <c r="L2155">
        <v>391</v>
      </c>
      <c r="M2155" s="1">
        <v>41352</v>
      </c>
      <c r="N2155" t="s">
        <v>838</v>
      </c>
      <c r="O2155" t="s">
        <v>947</v>
      </c>
      <c r="P2155" t="s">
        <v>949</v>
      </c>
      <c r="Q2155" t="str">
        <f>IF(Table4[[#This Row],[DaysLate]]="","NA",IF(Table4[[#This Row],[DaysLate]]&lt;=0,"On Time",IF(Table4[[#This Row],[DaysLate]]&lt;=30,"1-30 Days",IF(Table4[[#This Row],[DaysLate]]&lt;=60,"30-60 Days",IF(Table4[[#This Row],[DaysLate]]&lt;=90,"60-90 Days","90+ Days")))))</f>
        <v>On Time</v>
      </c>
      <c r="R2155">
        <f>IF(Table4[[#This Row],[DaysLate]]="","",IF(Table4[[#This Row],[DaysLate]]&gt;0,1,0))</f>
        <v>0</v>
      </c>
      <c r="S2155">
        <f>IF(Table4[[#This Row],[DisputedFlag]]="","",IF(Table4[[#This Row],[DisputedFlag]]="Yes",1,0))</f>
        <v>0</v>
      </c>
      <c r="T2155">
        <f>IF(Table4[[#This Row],[PaymentStatus]]="Open",1,0)</f>
        <v>0</v>
      </c>
      <c r="U2155">
        <f>IF(Table4[[#This Row],[InvoiceDate]]&lt;&gt;"",YEAR(Table4[[#This Row],[InvoiceDate]]),"")</f>
        <v>2013</v>
      </c>
    </row>
    <row r="2156" spans="1:21" x14ac:dyDescent="0.4">
      <c r="A2156" t="s">
        <v>2316</v>
      </c>
      <c r="B2156" t="s">
        <v>948</v>
      </c>
      <c r="C2156" t="s">
        <v>884</v>
      </c>
      <c r="D2156" s="1">
        <v>41518</v>
      </c>
      <c r="E2156" s="1">
        <v>41488</v>
      </c>
      <c r="F2156">
        <v>51.2</v>
      </c>
      <c r="H2156" t="s">
        <v>28</v>
      </c>
      <c r="I2156" s="1">
        <v>41518</v>
      </c>
      <c r="J2156">
        <v>0</v>
      </c>
      <c r="K2156" t="s">
        <v>834</v>
      </c>
      <c r="L2156">
        <v>406</v>
      </c>
      <c r="M2156" s="1">
        <v>41145</v>
      </c>
      <c r="N2156" t="s">
        <v>838</v>
      </c>
      <c r="O2156" t="s">
        <v>947</v>
      </c>
      <c r="P2156" t="s">
        <v>949</v>
      </c>
      <c r="Q2156" t="str">
        <f>IF(Table4[[#This Row],[DaysLate]]="","NA",IF(Table4[[#This Row],[DaysLate]]&lt;=0,"On Time",IF(Table4[[#This Row],[DaysLate]]&lt;=30,"1-30 Days",IF(Table4[[#This Row],[DaysLate]]&lt;=60,"30-60 Days",IF(Table4[[#This Row],[DaysLate]]&lt;=90,"60-90 Days","90+ Days")))))</f>
        <v>On Time</v>
      </c>
      <c r="R2156">
        <f>IF(Table4[[#This Row],[DaysLate]]="","",IF(Table4[[#This Row],[DaysLate]]&gt;0,1,0))</f>
        <v>0</v>
      </c>
      <c r="S2156">
        <f>IF(Table4[[#This Row],[DisputedFlag]]="","",IF(Table4[[#This Row],[DisputedFlag]]="Yes",1,0))</f>
        <v>0</v>
      </c>
      <c r="T2156">
        <f>IF(Table4[[#This Row],[PaymentStatus]]="Open",1,0)</f>
        <v>0</v>
      </c>
      <c r="U2156">
        <f>IF(Table4[[#This Row],[InvoiceDate]]&lt;&gt;"",YEAR(Table4[[#This Row],[InvoiceDate]]),"")</f>
        <v>2013</v>
      </c>
    </row>
    <row r="2157" spans="1:21" x14ac:dyDescent="0.4">
      <c r="A2157" t="s">
        <v>2317</v>
      </c>
      <c r="B2157" t="s">
        <v>948</v>
      </c>
      <c r="C2157" t="s">
        <v>903</v>
      </c>
      <c r="D2157" s="1">
        <v>41403</v>
      </c>
      <c r="E2157" s="1">
        <v>41404</v>
      </c>
      <c r="F2157">
        <v>70.290000000000006</v>
      </c>
      <c r="H2157" t="s">
        <v>28</v>
      </c>
      <c r="I2157" s="1">
        <v>41403</v>
      </c>
      <c r="J2157">
        <v>0</v>
      </c>
      <c r="K2157" t="s">
        <v>834</v>
      </c>
      <c r="L2157">
        <v>406</v>
      </c>
      <c r="M2157" s="1">
        <v>41006</v>
      </c>
      <c r="N2157" t="s">
        <v>838</v>
      </c>
      <c r="O2157" t="s">
        <v>947</v>
      </c>
      <c r="P2157" t="s">
        <v>949</v>
      </c>
      <c r="Q2157" t="str">
        <f>IF(Table4[[#This Row],[DaysLate]]="","NA",IF(Table4[[#This Row],[DaysLate]]&lt;=0,"On Time",IF(Table4[[#This Row],[DaysLate]]&lt;=30,"1-30 Days",IF(Table4[[#This Row],[DaysLate]]&lt;=60,"30-60 Days",IF(Table4[[#This Row],[DaysLate]]&lt;=90,"60-90 Days","90+ Days")))))</f>
        <v>On Time</v>
      </c>
      <c r="R2157">
        <f>IF(Table4[[#This Row],[DaysLate]]="","",IF(Table4[[#This Row],[DaysLate]]&gt;0,1,0))</f>
        <v>0</v>
      </c>
      <c r="S2157">
        <f>IF(Table4[[#This Row],[DisputedFlag]]="","",IF(Table4[[#This Row],[DisputedFlag]]="Yes",1,0))</f>
        <v>0</v>
      </c>
      <c r="T2157">
        <f>IF(Table4[[#This Row],[PaymentStatus]]="Open",1,0)</f>
        <v>0</v>
      </c>
      <c r="U2157">
        <f>IF(Table4[[#This Row],[InvoiceDate]]&lt;&gt;"",YEAR(Table4[[#This Row],[InvoiceDate]]),"")</f>
        <v>2013</v>
      </c>
    </row>
    <row r="2158" spans="1:21" x14ac:dyDescent="0.4">
      <c r="A2158" t="s">
        <v>2318</v>
      </c>
      <c r="B2158" t="s">
        <v>948</v>
      </c>
      <c r="C2158" t="s">
        <v>855</v>
      </c>
      <c r="D2158" s="1">
        <v>40918</v>
      </c>
      <c r="E2158" s="1">
        <v>41213</v>
      </c>
      <c r="F2158">
        <v>74.56</v>
      </c>
      <c r="H2158" t="s">
        <v>28</v>
      </c>
      <c r="I2158" s="1">
        <v>40918</v>
      </c>
      <c r="J2158">
        <v>0</v>
      </c>
      <c r="K2158" t="s">
        <v>834</v>
      </c>
      <c r="L2158">
        <v>406</v>
      </c>
      <c r="M2158" s="1">
        <v>41029</v>
      </c>
      <c r="N2158" t="s">
        <v>838</v>
      </c>
      <c r="O2158" t="s">
        <v>947</v>
      </c>
      <c r="P2158" t="s">
        <v>949</v>
      </c>
      <c r="Q2158" t="str">
        <f>IF(Table4[[#This Row],[DaysLate]]="","NA",IF(Table4[[#This Row],[DaysLate]]&lt;=0,"On Time",IF(Table4[[#This Row],[DaysLate]]&lt;=30,"1-30 Days",IF(Table4[[#This Row],[DaysLate]]&lt;=60,"30-60 Days",IF(Table4[[#This Row],[DaysLate]]&lt;=90,"60-90 Days","90+ Days")))))</f>
        <v>On Time</v>
      </c>
      <c r="R2158">
        <f>IF(Table4[[#This Row],[DaysLate]]="","",IF(Table4[[#This Row],[DaysLate]]&gt;0,1,0))</f>
        <v>0</v>
      </c>
      <c r="S2158">
        <f>IF(Table4[[#This Row],[DisputedFlag]]="","",IF(Table4[[#This Row],[DisputedFlag]]="Yes",1,0))</f>
        <v>0</v>
      </c>
      <c r="T2158">
        <f>IF(Table4[[#This Row],[PaymentStatus]]="Open",1,0)</f>
        <v>0</v>
      </c>
      <c r="U2158">
        <f>IF(Table4[[#This Row],[InvoiceDate]]&lt;&gt;"",YEAR(Table4[[#This Row],[InvoiceDate]]),"")</f>
        <v>2012</v>
      </c>
    </row>
    <row r="2159" spans="1:21" x14ac:dyDescent="0.4">
      <c r="A2159" t="s">
        <v>2319</v>
      </c>
      <c r="B2159" t="s">
        <v>948</v>
      </c>
      <c r="C2159" t="s">
        <v>845</v>
      </c>
      <c r="D2159" s="1">
        <v>40950</v>
      </c>
      <c r="E2159" s="1">
        <v>40951</v>
      </c>
      <c r="F2159">
        <v>74.47</v>
      </c>
      <c r="H2159" t="s">
        <v>28</v>
      </c>
      <c r="I2159" s="1">
        <v>40950</v>
      </c>
      <c r="J2159">
        <v>15</v>
      </c>
      <c r="K2159" t="s">
        <v>834</v>
      </c>
      <c r="L2159">
        <v>770</v>
      </c>
      <c r="M2159" s="1">
        <v>41489</v>
      </c>
      <c r="N2159" t="s">
        <v>835</v>
      </c>
      <c r="O2159" t="s">
        <v>947</v>
      </c>
      <c r="P2159" t="s">
        <v>949</v>
      </c>
      <c r="Q2159" t="str">
        <f>IF(Table4[[#This Row],[DaysLate]]="","NA",IF(Table4[[#This Row],[DaysLate]]&lt;=0,"On Time",IF(Table4[[#This Row],[DaysLate]]&lt;=30,"1-30 Days",IF(Table4[[#This Row],[DaysLate]]&lt;=60,"30-60 Days",IF(Table4[[#This Row],[DaysLate]]&lt;=90,"60-90 Days","90+ Days")))))</f>
        <v>1-30 Days</v>
      </c>
      <c r="R2159">
        <f>IF(Table4[[#This Row],[DaysLate]]="","",IF(Table4[[#This Row],[DaysLate]]&gt;0,1,0))</f>
        <v>1</v>
      </c>
      <c r="S2159">
        <f>IF(Table4[[#This Row],[DisputedFlag]]="","",IF(Table4[[#This Row],[DisputedFlag]]="Yes",1,0))</f>
        <v>0</v>
      </c>
      <c r="T2159">
        <f>IF(Table4[[#This Row],[PaymentStatus]]="Open",1,0)</f>
        <v>0</v>
      </c>
      <c r="U2159">
        <f>IF(Table4[[#This Row],[InvoiceDate]]&lt;&gt;"",YEAR(Table4[[#This Row],[InvoiceDate]]),"")</f>
        <v>2012</v>
      </c>
    </row>
    <row r="2160" spans="1:21" x14ac:dyDescent="0.4">
      <c r="A2160" t="s">
        <v>2320</v>
      </c>
      <c r="B2160" t="s">
        <v>948</v>
      </c>
      <c r="C2160" t="s">
        <v>879</v>
      </c>
      <c r="D2160" s="1">
        <v>41419</v>
      </c>
      <c r="E2160" s="1">
        <v>41449</v>
      </c>
      <c r="F2160">
        <v>109.81</v>
      </c>
      <c r="H2160" t="s">
        <v>28</v>
      </c>
      <c r="I2160" s="1">
        <v>41419</v>
      </c>
      <c r="J2160">
        <v>0</v>
      </c>
      <c r="K2160" t="s">
        <v>837</v>
      </c>
      <c r="L2160">
        <v>406</v>
      </c>
      <c r="M2160" s="1">
        <v>40985</v>
      </c>
      <c r="N2160" t="s">
        <v>838</v>
      </c>
      <c r="O2160" t="s">
        <v>947</v>
      </c>
      <c r="P2160" t="s">
        <v>949</v>
      </c>
      <c r="Q2160" t="str">
        <f>IF(Table4[[#This Row],[DaysLate]]="","NA",IF(Table4[[#This Row],[DaysLate]]&lt;=0,"On Time",IF(Table4[[#This Row],[DaysLate]]&lt;=30,"1-30 Days",IF(Table4[[#This Row],[DaysLate]]&lt;=60,"30-60 Days",IF(Table4[[#This Row],[DaysLate]]&lt;=90,"60-90 Days","90+ Days")))))</f>
        <v>On Time</v>
      </c>
      <c r="R2160">
        <f>IF(Table4[[#This Row],[DaysLate]]="","",IF(Table4[[#This Row],[DaysLate]]&gt;0,1,0))</f>
        <v>0</v>
      </c>
      <c r="S2160">
        <f>IF(Table4[[#This Row],[DisputedFlag]]="","",IF(Table4[[#This Row],[DisputedFlag]]="Yes",1,0))</f>
        <v>1</v>
      </c>
      <c r="T2160">
        <f>IF(Table4[[#This Row],[PaymentStatus]]="Open",1,0)</f>
        <v>0</v>
      </c>
      <c r="U2160">
        <f>IF(Table4[[#This Row],[InvoiceDate]]&lt;&gt;"",YEAR(Table4[[#This Row],[InvoiceDate]]),"")</f>
        <v>2013</v>
      </c>
    </row>
    <row r="2161" spans="1:21" x14ac:dyDescent="0.4">
      <c r="A2161" t="s">
        <v>2321</v>
      </c>
      <c r="B2161" t="s">
        <v>948</v>
      </c>
      <c r="C2161" t="s">
        <v>911</v>
      </c>
      <c r="D2161" s="1">
        <v>41315</v>
      </c>
      <c r="E2161" s="1">
        <v>41285</v>
      </c>
      <c r="F2161">
        <v>84.31</v>
      </c>
      <c r="H2161" t="s">
        <v>28</v>
      </c>
      <c r="I2161" s="1">
        <v>41315</v>
      </c>
      <c r="J2161">
        <v>0</v>
      </c>
      <c r="K2161" t="s">
        <v>834</v>
      </c>
      <c r="L2161">
        <v>406</v>
      </c>
      <c r="M2161" s="1">
        <v>41547</v>
      </c>
      <c r="N2161" t="s">
        <v>838</v>
      </c>
      <c r="O2161" t="s">
        <v>947</v>
      </c>
      <c r="P2161" t="s">
        <v>949</v>
      </c>
      <c r="Q2161" t="str">
        <f>IF(Table4[[#This Row],[DaysLate]]="","NA",IF(Table4[[#This Row],[DaysLate]]&lt;=0,"On Time",IF(Table4[[#This Row],[DaysLate]]&lt;=30,"1-30 Days",IF(Table4[[#This Row],[DaysLate]]&lt;=60,"30-60 Days",IF(Table4[[#This Row],[DaysLate]]&lt;=90,"60-90 Days","90+ Days")))))</f>
        <v>On Time</v>
      </c>
      <c r="R2161">
        <f>IF(Table4[[#This Row],[DaysLate]]="","",IF(Table4[[#This Row],[DaysLate]]&gt;0,1,0))</f>
        <v>0</v>
      </c>
      <c r="S2161">
        <f>IF(Table4[[#This Row],[DisputedFlag]]="","",IF(Table4[[#This Row],[DisputedFlag]]="Yes",1,0))</f>
        <v>0</v>
      </c>
      <c r="T2161">
        <f>IF(Table4[[#This Row],[PaymentStatus]]="Open",1,0)</f>
        <v>0</v>
      </c>
      <c r="U2161">
        <f>IF(Table4[[#This Row],[InvoiceDate]]&lt;&gt;"",YEAR(Table4[[#This Row],[InvoiceDate]]),"")</f>
        <v>2013</v>
      </c>
    </row>
    <row r="2162" spans="1:21" x14ac:dyDescent="0.4">
      <c r="A2162" t="s">
        <v>2322</v>
      </c>
      <c r="B2162" t="s">
        <v>948</v>
      </c>
      <c r="C2162" t="s">
        <v>935</v>
      </c>
      <c r="D2162" s="1">
        <v>41333</v>
      </c>
      <c r="E2162" s="1">
        <v>41363</v>
      </c>
      <c r="F2162">
        <v>48.87</v>
      </c>
      <c r="H2162" t="s">
        <v>28</v>
      </c>
      <c r="I2162" s="1">
        <v>41333</v>
      </c>
      <c r="J2162">
        <v>0</v>
      </c>
      <c r="K2162" t="s">
        <v>837</v>
      </c>
      <c r="L2162">
        <v>406</v>
      </c>
      <c r="M2162" s="1">
        <v>41194</v>
      </c>
      <c r="N2162" t="s">
        <v>838</v>
      </c>
      <c r="O2162" t="s">
        <v>947</v>
      </c>
      <c r="P2162" t="s">
        <v>949</v>
      </c>
      <c r="Q2162" t="str">
        <f>IF(Table4[[#This Row],[DaysLate]]="","NA",IF(Table4[[#This Row],[DaysLate]]&lt;=0,"On Time",IF(Table4[[#This Row],[DaysLate]]&lt;=30,"1-30 Days",IF(Table4[[#This Row],[DaysLate]]&lt;=60,"30-60 Days",IF(Table4[[#This Row],[DaysLate]]&lt;=90,"60-90 Days","90+ Days")))))</f>
        <v>On Time</v>
      </c>
      <c r="R2162">
        <f>IF(Table4[[#This Row],[DaysLate]]="","",IF(Table4[[#This Row],[DaysLate]]&gt;0,1,0))</f>
        <v>0</v>
      </c>
      <c r="S2162">
        <f>IF(Table4[[#This Row],[DisputedFlag]]="","",IF(Table4[[#This Row],[DisputedFlag]]="Yes",1,0))</f>
        <v>1</v>
      </c>
      <c r="T2162">
        <f>IF(Table4[[#This Row],[PaymentStatus]]="Open",1,0)</f>
        <v>0</v>
      </c>
      <c r="U2162">
        <f>IF(Table4[[#This Row],[InvoiceDate]]&lt;&gt;"",YEAR(Table4[[#This Row],[InvoiceDate]]),"")</f>
        <v>2013</v>
      </c>
    </row>
    <row r="2163" spans="1:21" x14ac:dyDescent="0.4">
      <c r="A2163" t="s">
        <v>2323</v>
      </c>
      <c r="B2163" t="s">
        <v>948</v>
      </c>
      <c r="C2163" t="s">
        <v>856</v>
      </c>
      <c r="D2163" s="1">
        <v>41217</v>
      </c>
      <c r="E2163" s="1">
        <v>41218</v>
      </c>
      <c r="F2163">
        <v>30.06</v>
      </c>
      <c r="H2163" t="s">
        <v>28</v>
      </c>
      <c r="I2163" s="1">
        <v>41217</v>
      </c>
      <c r="J2163">
        <v>6</v>
      </c>
      <c r="K2163" t="s">
        <v>834</v>
      </c>
      <c r="L2163">
        <v>770</v>
      </c>
      <c r="M2163" s="1">
        <v>41062</v>
      </c>
      <c r="N2163" t="s">
        <v>838</v>
      </c>
      <c r="O2163" t="s">
        <v>947</v>
      </c>
      <c r="P2163" t="s">
        <v>949</v>
      </c>
      <c r="Q2163" t="str">
        <f>IF(Table4[[#This Row],[DaysLate]]="","NA",IF(Table4[[#This Row],[DaysLate]]&lt;=0,"On Time",IF(Table4[[#This Row],[DaysLate]]&lt;=30,"1-30 Days",IF(Table4[[#This Row],[DaysLate]]&lt;=60,"30-60 Days",IF(Table4[[#This Row],[DaysLate]]&lt;=90,"60-90 Days","90+ Days")))))</f>
        <v>1-30 Days</v>
      </c>
      <c r="R2163">
        <f>IF(Table4[[#This Row],[DaysLate]]="","",IF(Table4[[#This Row],[DaysLate]]&gt;0,1,0))</f>
        <v>1</v>
      </c>
      <c r="S2163">
        <f>IF(Table4[[#This Row],[DisputedFlag]]="","",IF(Table4[[#This Row],[DisputedFlag]]="Yes",1,0))</f>
        <v>0</v>
      </c>
      <c r="T2163">
        <f>IF(Table4[[#This Row],[PaymentStatus]]="Open",1,0)</f>
        <v>0</v>
      </c>
      <c r="U2163">
        <f>IF(Table4[[#This Row],[InvoiceDate]]&lt;&gt;"",YEAR(Table4[[#This Row],[InvoiceDate]]),"")</f>
        <v>2012</v>
      </c>
    </row>
    <row r="2164" spans="1:21" x14ac:dyDescent="0.4">
      <c r="A2164" t="s">
        <v>2324</v>
      </c>
      <c r="B2164" t="s">
        <v>948</v>
      </c>
      <c r="C2164" t="s">
        <v>919</v>
      </c>
      <c r="D2164" s="1">
        <v>41297</v>
      </c>
      <c r="E2164" s="1">
        <v>41327</v>
      </c>
      <c r="F2164">
        <v>83.32</v>
      </c>
      <c r="H2164" t="s">
        <v>28</v>
      </c>
      <c r="I2164" s="1">
        <v>41297</v>
      </c>
      <c r="J2164">
        <v>0</v>
      </c>
      <c r="K2164" t="s">
        <v>834</v>
      </c>
      <c r="L2164">
        <v>770</v>
      </c>
      <c r="M2164" s="1">
        <v>41077</v>
      </c>
      <c r="N2164" t="s">
        <v>838</v>
      </c>
      <c r="O2164" t="s">
        <v>947</v>
      </c>
      <c r="P2164" t="s">
        <v>949</v>
      </c>
      <c r="Q2164" t="str">
        <f>IF(Table4[[#This Row],[DaysLate]]="","NA",IF(Table4[[#This Row],[DaysLate]]&lt;=0,"On Time",IF(Table4[[#This Row],[DaysLate]]&lt;=30,"1-30 Days",IF(Table4[[#This Row],[DaysLate]]&lt;=60,"30-60 Days",IF(Table4[[#This Row],[DaysLate]]&lt;=90,"60-90 Days","90+ Days")))))</f>
        <v>On Time</v>
      </c>
      <c r="R2164">
        <f>IF(Table4[[#This Row],[DaysLate]]="","",IF(Table4[[#This Row],[DaysLate]]&gt;0,1,0))</f>
        <v>0</v>
      </c>
      <c r="S2164">
        <f>IF(Table4[[#This Row],[DisputedFlag]]="","",IF(Table4[[#This Row],[DisputedFlag]]="Yes",1,0))</f>
        <v>0</v>
      </c>
      <c r="T2164">
        <f>IF(Table4[[#This Row],[PaymentStatus]]="Open",1,0)</f>
        <v>0</v>
      </c>
      <c r="U2164">
        <f>IF(Table4[[#This Row],[InvoiceDate]]&lt;&gt;"",YEAR(Table4[[#This Row],[InvoiceDate]]),"")</f>
        <v>2013</v>
      </c>
    </row>
    <row r="2165" spans="1:21" x14ac:dyDescent="0.4">
      <c r="A2165" t="s">
        <v>2325</v>
      </c>
      <c r="B2165" t="s">
        <v>948</v>
      </c>
      <c r="C2165" t="s">
        <v>907</v>
      </c>
      <c r="D2165" s="1">
        <v>40938</v>
      </c>
      <c r="E2165" s="1">
        <v>40968</v>
      </c>
      <c r="F2165">
        <v>59.34</v>
      </c>
      <c r="H2165" t="s">
        <v>28</v>
      </c>
      <c r="I2165" s="1">
        <v>40938</v>
      </c>
      <c r="J2165">
        <v>21</v>
      </c>
      <c r="K2165" t="s">
        <v>837</v>
      </c>
      <c r="L2165">
        <v>770</v>
      </c>
      <c r="M2165" s="1">
        <v>41367</v>
      </c>
      <c r="N2165" t="s">
        <v>835</v>
      </c>
      <c r="O2165" t="s">
        <v>947</v>
      </c>
      <c r="P2165" t="s">
        <v>949</v>
      </c>
      <c r="Q2165" t="str">
        <f>IF(Table4[[#This Row],[DaysLate]]="","NA",IF(Table4[[#This Row],[DaysLate]]&lt;=0,"On Time",IF(Table4[[#This Row],[DaysLate]]&lt;=30,"1-30 Days",IF(Table4[[#This Row],[DaysLate]]&lt;=60,"30-60 Days",IF(Table4[[#This Row],[DaysLate]]&lt;=90,"60-90 Days","90+ Days")))))</f>
        <v>1-30 Days</v>
      </c>
      <c r="R2165">
        <f>IF(Table4[[#This Row],[DaysLate]]="","",IF(Table4[[#This Row],[DaysLate]]&gt;0,1,0))</f>
        <v>1</v>
      </c>
      <c r="S2165">
        <f>IF(Table4[[#This Row],[DisputedFlag]]="","",IF(Table4[[#This Row],[DisputedFlag]]="Yes",1,0))</f>
        <v>1</v>
      </c>
      <c r="T2165">
        <f>IF(Table4[[#This Row],[PaymentStatus]]="Open",1,0)</f>
        <v>0</v>
      </c>
      <c r="U2165">
        <f>IF(Table4[[#This Row],[InvoiceDate]]&lt;&gt;"",YEAR(Table4[[#This Row],[InvoiceDate]]),"")</f>
        <v>2012</v>
      </c>
    </row>
    <row r="2166" spans="1:21" x14ac:dyDescent="0.4">
      <c r="A2166" t="s">
        <v>2326</v>
      </c>
      <c r="B2166" t="s">
        <v>948</v>
      </c>
      <c r="C2166" t="s">
        <v>882</v>
      </c>
      <c r="D2166" s="1">
        <v>41071</v>
      </c>
      <c r="E2166" s="1">
        <v>41072</v>
      </c>
      <c r="F2166">
        <v>95.58</v>
      </c>
      <c r="H2166" t="s">
        <v>28</v>
      </c>
      <c r="I2166" s="1">
        <v>41071</v>
      </c>
      <c r="J2166">
        <v>0</v>
      </c>
      <c r="K2166" t="s">
        <v>834</v>
      </c>
      <c r="L2166">
        <v>406</v>
      </c>
      <c r="M2166" s="1">
        <v>41368</v>
      </c>
      <c r="N2166" t="s">
        <v>835</v>
      </c>
      <c r="O2166" t="s">
        <v>947</v>
      </c>
      <c r="P2166" t="s">
        <v>949</v>
      </c>
      <c r="Q2166" t="str">
        <f>IF(Table4[[#This Row],[DaysLate]]="","NA",IF(Table4[[#This Row],[DaysLate]]&lt;=0,"On Time",IF(Table4[[#This Row],[DaysLate]]&lt;=30,"1-30 Days",IF(Table4[[#This Row],[DaysLate]]&lt;=60,"30-60 Days",IF(Table4[[#This Row],[DaysLate]]&lt;=90,"60-90 Days","90+ Days")))))</f>
        <v>On Time</v>
      </c>
      <c r="R2166">
        <f>IF(Table4[[#This Row],[DaysLate]]="","",IF(Table4[[#This Row],[DaysLate]]&gt;0,1,0))</f>
        <v>0</v>
      </c>
      <c r="S2166">
        <f>IF(Table4[[#This Row],[DisputedFlag]]="","",IF(Table4[[#This Row],[DisputedFlag]]="Yes",1,0))</f>
        <v>0</v>
      </c>
      <c r="T2166">
        <f>IF(Table4[[#This Row],[PaymentStatus]]="Open",1,0)</f>
        <v>0</v>
      </c>
      <c r="U2166">
        <f>IF(Table4[[#This Row],[InvoiceDate]]&lt;&gt;"",YEAR(Table4[[#This Row],[InvoiceDate]]),"")</f>
        <v>2012</v>
      </c>
    </row>
    <row r="2167" spans="1:21" x14ac:dyDescent="0.4">
      <c r="A2167" t="s">
        <v>2327</v>
      </c>
      <c r="B2167" t="s">
        <v>948</v>
      </c>
      <c r="C2167" t="s">
        <v>859</v>
      </c>
      <c r="D2167" s="1">
        <v>41238</v>
      </c>
      <c r="E2167" s="1">
        <v>41268</v>
      </c>
      <c r="F2167">
        <v>46</v>
      </c>
      <c r="H2167" t="s">
        <v>28</v>
      </c>
      <c r="I2167" s="1">
        <v>41238</v>
      </c>
      <c r="J2167">
        <v>0</v>
      </c>
      <c r="K2167" t="s">
        <v>834</v>
      </c>
      <c r="L2167">
        <v>391</v>
      </c>
      <c r="M2167" s="1">
        <v>40971</v>
      </c>
      <c r="N2167" t="s">
        <v>838</v>
      </c>
      <c r="O2167" t="s">
        <v>947</v>
      </c>
      <c r="P2167" t="s">
        <v>949</v>
      </c>
      <c r="Q2167" t="str">
        <f>IF(Table4[[#This Row],[DaysLate]]="","NA",IF(Table4[[#This Row],[DaysLate]]&lt;=0,"On Time",IF(Table4[[#This Row],[DaysLate]]&lt;=30,"1-30 Days",IF(Table4[[#This Row],[DaysLate]]&lt;=60,"30-60 Days",IF(Table4[[#This Row],[DaysLate]]&lt;=90,"60-90 Days","90+ Days")))))</f>
        <v>On Time</v>
      </c>
      <c r="R2167">
        <f>IF(Table4[[#This Row],[DaysLate]]="","",IF(Table4[[#This Row],[DaysLate]]&gt;0,1,0))</f>
        <v>0</v>
      </c>
      <c r="S2167">
        <f>IF(Table4[[#This Row],[DisputedFlag]]="","",IF(Table4[[#This Row],[DisputedFlag]]="Yes",1,0))</f>
        <v>0</v>
      </c>
      <c r="T2167">
        <f>IF(Table4[[#This Row],[PaymentStatus]]="Open",1,0)</f>
        <v>0</v>
      </c>
      <c r="U2167">
        <f>IF(Table4[[#This Row],[InvoiceDate]]&lt;&gt;"",YEAR(Table4[[#This Row],[InvoiceDate]]),"")</f>
        <v>2012</v>
      </c>
    </row>
    <row r="2168" spans="1:21" x14ac:dyDescent="0.4">
      <c r="A2168" t="s">
        <v>2328</v>
      </c>
      <c r="B2168" t="s">
        <v>948</v>
      </c>
      <c r="C2168" t="s">
        <v>871</v>
      </c>
      <c r="D2168" s="1">
        <v>40919</v>
      </c>
      <c r="E2168" s="1">
        <v>40920</v>
      </c>
      <c r="F2168">
        <v>61.2</v>
      </c>
      <c r="H2168" t="s">
        <v>28</v>
      </c>
      <c r="I2168" s="1">
        <v>40919</v>
      </c>
      <c r="J2168">
        <v>9</v>
      </c>
      <c r="K2168" t="s">
        <v>834</v>
      </c>
      <c r="L2168">
        <v>406</v>
      </c>
      <c r="M2168" s="1">
        <v>41190</v>
      </c>
      <c r="N2168" t="s">
        <v>838</v>
      </c>
      <c r="O2168" t="s">
        <v>947</v>
      </c>
      <c r="P2168" t="s">
        <v>949</v>
      </c>
      <c r="Q2168" t="str">
        <f>IF(Table4[[#This Row],[DaysLate]]="","NA",IF(Table4[[#This Row],[DaysLate]]&lt;=0,"On Time",IF(Table4[[#This Row],[DaysLate]]&lt;=30,"1-30 Days",IF(Table4[[#This Row],[DaysLate]]&lt;=60,"30-60 Days",IF(Table4[[#This Row],[DaysLate]]&lt;=90,"60-90 Days","90+ Days")))))</f>
        <v>1-30 Days</v>
      </c>
      <c r="R2168">
        <f>IF(Table4[[#This Row],[DaysLate]]="","",IF(Table4[[#This Row],[DaysLate]]&gt;0,1,0))</f>
        <v>1</v>
      </c>
      <c r="S2168">
        <f>IF(Table4[[#This Row],[DisputedFlag]]="","",IF(Table4[[#This Row],[DisputedFlag]]="Yes",1,0))</f>
        <v>0</v>
      </c>
      <c r="T2168">
        <f>IF(Table4[[#This Row],[PaymentStatus]]="Open",1,0)</f>
        <v>0</v>
      </c>
      <c r="U2168">
        <f>IF(Table4[[#This Row],[InvoiceDate]]&lt;&gt;"",YEAR(Table4[[#This Row],[InvoiceDate]]),"")</f>
        <v>2012</v>
      </c>
    </row>
    <row r="2169" spans="1:21" x14ac:dyDescent="0.4">
      <c r="A2169" t="s">
        <v>2329</v>
      </c>
      <c r="B2169" t="s">
        <v>948</v>
      </c>
      <c r="C2169" t="s">
        <v>865</v>
      </c>
      <c r="D2169" s="1">
        <v>41454</v>
      </c>
      <c r="E2169" s="1">
        <v>41484</v>
      </c>
      <c r="F2169">
        <v>89.97</v>
      </c>
      <c r="H2169" t="s">
        <v>28</v>
      </c>
      <c r="I2169" s="1">
        <v>41454</v>
      </c>
      <c r="J2169">
        <v>3</v>
      </c>
      <c r="K2169" t="s">
        <v>837</v>
      </c>
      <c r="L2169">
        <v>391</v>
      </c>
      <c r="M2169" s="1">
        <v>41180</v>
      </c>
      <c r="N2169" t="s">
        <v>838</v>
      </c>
      <c r="O2169" t="s">
        <v>947</v>
      </c>
      <c r="P2169" t="s">
        <v>949</v>
      </c>
      <c r="Q2169" t="str">
        <f>IF(Table4[[#This Row],[DaysLate]]="","NA",IF(Table4[[#This Row],[DaysLate]]&lt;=0,"On Time",IF(Table4[[#This Row],[DaysLate]]&lt;=30,"1-30 Days",IF(Table4[[#This Row],[DaysLate]]&lt;=60,"30-60 Days",IF(Table4[[#This Row],[DaysLate]]&lt;=90,"60-90 Days","90+ Days")))))</f>
        <v>1-30 Days</v>
      </c>
      <c r="R2169">
        <f>IF(Table4[[#This Row],[DaysLate]]="","",IF(Table4[[#This Row],[DaysLate]]&gt;0,1,0))</f>
        <v>1</v>
      </c>
      <c r="S2169">
        <f>IF(Table4[[#This Row],[DisputedFlag]]="","",IF(Table4[[#This Row],[DisputedFlag]]="Yes",1,0))</f>
        <v>1</v>
      </c>
      <c r="T2169">
        <f>IF(Table4[[#This Row],[PaymentStatus]]="Open",1,0)</f>
        <v>0</v>
      </c>
      <c r="U2169">
        <f>IF(Table4[[#This Row],[InvoiceDate]]&lt;&gt;"",YEAR(Table4[[#This Row],[InvoiceDate]]),"")</f>
        <v>2013</v>
      </c>
    </row>
    <row r="2170" spans="1:21" x14ac:dyDescent="0.4">
      <c r="A2170" t="s">
        <v>2330</v>
      </c>
      <c r="B2170" t="s">
        <v>948</v>
      </c>
      <c r="C2170" t="s">
        <v>923</v>
      </c>
      <c r="D2170" s="1">
        <v>41405</v>
      </c>
      <c r="E2170" s="1">
        <v>41406</v>
      </c>
      <c r="F2170">
        <v>44.4</v>
      </c>
      <c r="H2170" t="s">
        <v>28</v>
      </c>
      <c r="I2170" s="1">
        <v>41405</v>
      </c>
      <c r="J2170">
        <v>0</v>
      </c>
      <c r="K2170" t="s">
        <v>834</v>
      </c>
      <c r="L2170">
        <v>770</v>
      </c>
      <c r="M2170" s="1">
        <v>41501</v>
      </c>
      <c r="N2170" t="s">
        <v>838</v>
      </c>
      <c r="O2170" t="s">
        <v>947</v>
      </c>
      <c r="P2170" t="s">
        <v>949</v>
      </c>
      <c r="Q2170" t="str">
        <f>IF(Table4[[#This Row],[DaysLate]]="","NA",IF(Table4[[#This Row],[DaysLate]]&lt;=0,"On Time",IF(Table4[[#This Row],[DaysLate]]&lt;=30,"1-30 Days",IF(Table4[[#This Row],[DaysLate]]&lt;=60,"30-60 Days",IF(Table4[[#This Row],[DaysLate]]&lt;=90,"60-90 Days","90+ Days")))))</f>
        <v>On Time</v>
      </c>
      <c r="R2170">
        <f>IF(Table4[[#This Row],[DaysLate]]="","",IF(Table4[[#This Row],[DaysLate]]&gt;0,1,0))</f>
        <v>0</v>
      </c>
      <c r="S2170">
        <f>IF(Table4[[#This Row],[DisputedFlag]]="","",IF(Table4[[#This Row],[DisputedFlag]]="Yes",1,0))</f>
        <v>0</v>
      </c>
      <c r="T2170">
        <f>IF(Table4[[#This Row],[PaymentStatus]]="Open",1,0)</f>
        <v>0</v>
      </c>
      <c r="U2170">
        <f>IF(Table4[[#This Row],[InvoiceDate]]&lt;&gt;"",YEAR(Table4[[#This Row],[InvoiceDate]]),"")</f>
        <v>2013</v>
      </c>
    </row>
    <row r="2171" spans="1:21" x14ac:dyDescent="0.4">
      <c r="A2171" t="s">
        <v>2331</v>
      </c>
      <c r="B2171" t="s">
        <v>948</v>
      </c>
      <c r="C2171" t="s">
        <v>849</v>
      </c>
      <c r="D2171" s="1">
        <v>41174</v>
      </c>
      <c r="E2171" s="1">
        <v>41204</v>
      </c>
      <c r="F2171">
        <v>96.58</v>
      </c>
      <c r="H2171" t="s">
        <v>28</v>
      </c>
      <c r="I2171" s="1">
        <v>41174</v>
      </c>
      <c r="J2171">
        <v>0</v>
      </c>
      <c r="K2171" t="s">
        <v>834</v>
      </c>
      <c r="L2171">
        <v>818</v>
      </c>
      <c r="M2171" s="1">
        <v>41431</v>
      </c>
      <c r="N2171" t="s">
        <v>835</v>
      </c>
      <c r="O2171" t="s">
        <v>947</v>
      </c>
      <c r="P2171" t="s">
        <v>949</v>
      </c>
      <c r="Q2171" t="str">
        <f>IF(Table4[[#This Row],[DaysLate]]="","NA",IF(Table4[[#This Row],[DaysLate]]&lt;=0,"On Time",IF(Table4[[#This Row],[DaysLate]]&lt;=30,"1-30 Days",IF(Table4[[#This Row],[DaysLate]]&lt;=60,"30-60 Days",IF(Table4[[#This Row],[DaysLate]]&lt;=90,"60-90 Days","90+ Days")))))</f>
        <v>On Time</v>
      </c>
      <c r="R2171">
        <f>IF(Table4[[#This Row],[DaysLate]]="","",IF(Table4[[#This Row],[DaysLate]]&gt;0,1,0))</f>
        <v>0</v>
      </c>
      <c r="S2171">
        <f>IF(Table4[[#This Row],[DisputedFlag]]="","",IF(Table4[[#This Row],[DisputedFlag]]="Yes",1,0))</f>
        <v>0</v>
      </c>
      <c r="T2171">
        <f>IF(Table4[[#This Row],[PaymentStatus]]="Open",1,0)</f>
        <v>0</v>
      </c>
      <c r="U2171">
        <f>IF(Table4[[#This Row],[InvoiceDate]]&lt;&gt;"",YEAR(Table4[[#This Row],[InvoiceDate]]),"")</f>
        <v>2012</v>
      </c>
    </row>
    <row r="2172" spans="1:21" x14ac:dyDescent="0.4">
      <c r="A2172" t="s">
        <v>2332</v>
      </c>
      <c r="B2172" t="s">
        <v>948</v>
      </c>
      <c r="C2172" t="s">
        <v>926</v>
      </c>
      <c r="D2172" s="1">
        <v>41322</v>
      </c>
      <c r="E2172" s="1">
        <v>41352</v>
      </c>
      <c r="F2172">
        <v>59.36</v>
      </c>
      <c r="H2172" t="s">
        <v>28</v>
      </c>
      <c r="I2172" s="1">
        <v>41322</v>
      </c>
      <c r="J2172">
        <v>11</v>
      </c>
      <c r="K2172" t="s">
        <v>834</v>
      </c>
      <c r="L2172">
        <v>406</v>
      </c>
      <c r="M2172" s="1">
        <v>41605</v>
      </c>
      <c r="N2172" t="s">
        <v>835</v>
      </c>
      <c r="O2172" t="s">
        <v>947</v>
      </c>
      <c r="P2172" t="s">
        <v>949</v>
      </c>
      <c r="Q2172" t="str">
        <f>IF(Table4[[#This Row],[DaysLate]]="","NA",IF(Table4[[#This Row],[DaysLate]]&lt;=0,"On Time",IF(Table4[[#This Row],[DaysLate]]&lt;=30,"1-30 Days",IF(Table4[[#This Row],[DaysLate]]&lt;=60,"30-60 Days",IF(Table4[[#This Row],[DaysLate]]&lt;=90,"60-90 Days","90+ Days")))))</f>
        <v>1-30 Days</v>
      </c>
      <c r="R2172">
        <f>IF(Table4[[#This Row],[DaysLate]]="","",IF(Table4[[#This Row],[DaysLate]]&gt;0,1,0))</f>
        <v>1</v>
      </c>
      <c r="S2172">
        <f>IF(Table4[[#This Row],[DisputedFlag]]="","",IF(Table4[[#This Row],[DisputedFlag]]="Yes",1,0))</f>
        <v>0</v>
      </c>
      <c r="T2172">
        <f>IF(Table4[[#This Row],[PaymentStatus]]="Open",1,0)</f>
        <v>0</v>
      </c>
      <c r="U2172">
        <f>IF(Table4[[#This Row],[InvoiceDate]]&lt;&gt;"",YEAR(Table4[[#This Row],[InvoiceDate]]),"")</f>
        <v>2013</v>
      </c>
    </row>
    <row r="2173" spans="1:21" x14ac:dyDescent="0.4">
      <c r="A2173" t="s">
        <v>2333</v>
      </c>
      <c r="B2173" t="s">
        <v>948</v>
      </c>
      <c r="C2173" t="s">
        <v>841</v>
      </c>
      <c r="D2173" s="1">
        <v>41507</v>
      </c>
      <c r="E2173" s="1">
        <v>41537</v>
      </c>
      <c r="F2173">
        <v>77.239999999999995</v>
      </c>
      <c r="H2173" t="s">
        <v>28</v>
      </c>
      <c r="I2173" s="1">
        <v>41507</v>
      </c>
      <c r="J2173">
        <v>0</v>
      </c>
      <c r="K2173" t="s">
        <v>834</v>
      </c>
      <c r="L2173">
        <v>818</v>
      </c>
      <c r="M2173" s="1">
        <v>41239</v>
      </c>
      <c r="N2173" t="s">
        <v>838</v>
      </c>
      <c r="O2173" t="s">
        <v>947</v>
      </c>
      <c r="P2173" t="s">
        <v>949</v>
      </c>
      <c r="Q2173" t="str">
        <f>IF(Table4[[#This Row],[DaysLate]]="","NA",IF(Table4[[#This Row],[DaysLate]]&lt;=0,"On Time",IF(Table4[[#This Row],[DaysLate]]&lt;=30,"1-30 Days",IF(Table4[[#This Row],[DaysLate]]&lt;=60,"30-60 Days",IF(Table4[[#This Row],[DaysLate]]&lt;=90,"60-90 Days","90+ Days")))))</f>
        <v>On Time</v>
      </c>
      <c r="R2173">
        <f>IF(Table4[[#This Row],[DaysLate]]="","",IF(Table4[[#This Row],[DaysLate]]&gt;0,1,0))</f>
        <v>0</v>
      </c>
      <c r="S2173">
        <f>IF(Table4[[#This Row],[DisputedFlag]]="","",IF(Table4[[#This Row],[DisputedFlag]]="Yes",1,0))</f>
        <v>0</v>
      </c>
      <c r="T2173">
        <f>IF(Table4[[#This Row],[PaymentStatus]]="Open",1,0)</f>
        <v>0</v>
      </c>
      <c r="U2173">
        <f>IF(Table4[[#This Row],[InvoiceDate]]&lt;&gt;"",YEAR(Table4[[#This Row],[InvoiceDate]]),"")</f>
        <v>2013</v>
      </c>
    </row>
    <row r="2174" spans="1:21" x14ac:dyDescent="0.4">
      <c r="A2174" t="s">
        <v>2334</v>
      </c>
      <c r="B2174" t="s">
        <v>948</v>
      </c>
      <c r="C2174" t="s">
        <v>926</v>
      </c>
      <c r="D2174" s="1">
        <v>41508</v>
      </c>
      <c r="E2174" s="1">
        <v>41538</v>
      </c>
      <c r="F2174">
        <v>50.69</v>
      </c>
      <c r="H2174" t="s">
        <v>28</v>
      </c>
      <c r="I2174" s="1">
        <v>41508</v>
      </c>
      <c r="J2174">
        <v>14</v>
      </c>
      <c r="K2174" t="s">
        <v>837</v>
      </c>
      <c r="L2174">
        <v>406</v>
      </c>
      <c r="M2174" s="1">
        <v>41605</v>
      </c>
      <c r="N2174" t="s">
        <v>835</v>
      </c>
      <c r="O2174" t="s">
        <v>947</v>
      </c>
      <c r="P2174" t="s">
        <v>949</v>
      </c>
      <c r="Q2174" t="str">
        <f>IF(Table4[[#This Row],[DaysLate]]="","NA",IF(Table4[[#This Row],[DaysLate]]&lt;=0,"On Time",IF(Table4[[#This Row],[DaysLate]]&lt;=30,"1-30 Days",IF(Table4[[#This Row],[DaysLate]]&lt;=60,"30-60 Days",IF(Table4[[#This Row],[DaysLate]]&lt;=90,"60-90 Days","90+ Days")))))</f>
        <v>1-30 Days</v>
      </c>
      <c r="R2174">
        <f>IF(Table4[[#This Row],[DaysLate]]="","",IF(Table4[[#This Row],[DaysLate]]&gt;0,1,0))</f>
        <v>1</v>
      </c>
      <c r="S2174">
        <f>IF(Table4[[#This Row],[DisputedFlag]]="","",IF(Table4[[#This Row],[DisputedFlag]]="Yes",1,0))</f>
        <v>1</v>
      </c>
      <c r="T2174">
        <f>IF(Table4[[#This Row],[PaymentStatus]]="Open",1,0)</f>
        <v>0</v>
      </c>
      <c r="U2174">
        <f>IF(Table4[[#This Row],[InvoiceDate]]&lt;&gt;"",YEAR(Table4[[#This Row],[InvoiceDate]]),"")</f>
        <v>2013</v>
      </c>
    </row>
    <row r="2175" spans="1:21" x14ac:dyDescent="0.4">
      <c r="A2175" t="s">
        <v>2335</v>
      </c>
      <c r="B2175" t="s">
        <v>948</v>
      </c>
      <c r="C2175" t="s">
        <v>915</v>
      </c>
      <c r="D2175" s="1">
        <v>40927</v>
      </c>
      <c r="E2175" s="1">
        <v>40957</v>
      </c>
      <c r="F2175">
        <v>43.77</v>
      </c>
      <c r="H2175" t="s">
        <v>28</v>
      </c>
      <c r="I2175" s="1">
        <v>40927</v>
      </c>
      <c r="J2175">
        <v>11</v>
      </c>
      <c r="K2175" t="s">
        <v>834</v>
      </c>
      <c r="L2175">
        <v>406</v>
      </c>
      <c r="M2175" s="1">
        <v>41258</v>
      </c>
      <c r="N2175" t="s">
        <v>835</v>
      </c>
      <c r="O2175" t="s">
        <v>947</v>
      </c>
      <c r="P2175" t="s">
        <v>949</v>
      </c>
      <c r="Q2175" t="str">
        <f>IF(Table4[[#This Row],[DaysLate]]="","NA",IF(Table4[[#This Row],[DaysLate]]&lt;=0,"On Time",IF(Table4[[#This Row],[DaysLate]]&lt;=30,"1-30 Days",IF(Table4[[#This Row],[DaysLate]]&lt;=60,"30-60 Days",IF(Table4[[#This Row],[DaysLate]]&lt;=90,"60-90 Days","90+ Days")))))</f>
        <v>1-30 Days</v>
      </c>
      <c r="R2175">
        <f>IF(Table4[[#This Row],[DaysLate]]="","",IF(Table4[[#This Row],[DaysLate]]&gt;0,1,0))</f>
        <v>1</v>
      </c>
      <c r="S2175">
        <f>IF(Table4[[#This Row],[DisputedFlag]]="","",IF(Table4[[#This Row],[DisputedFlag]]="Yes",1,0))</f>
        <v>0</v>
      </c>
      <c r="T2175">
        <f>IF(Table4[[#This Row],[PaymentStatus]]="Open",1,0)</f>
        <v>0</v>
      </c>
      <c r="U2175">
        <f>IF(Table4[[#This Row],[InvoiceDate]]&lt;&gt;"",YEAR(Table4[[#This Row],[InvoiceDate]]),"")</f>
        <v>2012</v>
      </c>
    </row>
    <row r="2176" spans="1:21" x14ac:dyDescent="0.4">
      <c r="A2176" t="s">
        <v>2336</v>
      </c>
      <c r="B2176" t="s">
        <v>948</v>
      </c>
      <c r="C2176" t="s">
        <v>887</v>
      </c>
      <c r="D2176" s="1">
        <v>41146</v>
      </c>
      <c r="E2176" s="1">
        <v>41176</v>
      </c>
      <c r="F2176">
        <v>72.2</v>
      </c>
      <c r="H2176" t="s">
        <v>28</v>
      </c>
      <c r="I2176" s="1">
        <v>41146</v>
      </c>
      <c r="J2176">
        <v>0</v>
      </c>
      <c r="K2176" t="s">
        <v>834</v>
      </c>
      <c r="L2176">
        <v>406</v>
      </c>
      <c r="M2176" s="1">
        <v>41048</v>
      </c>
      <c r="N2176" t="s">
        <v>838</v>
      </c>
      <c r="O2176" t="s">
        <v>947</v>
      </c>
      <c r="P2176" t="s">
        <v>949</v>
      </c>
      <c r="Q2176" t="str">
        <f>IF(Table4[[#This Row],[DaysLate]]="","NA",IF(Table4[[#This Row],[DaysLate]]&lt;=0,"On Time",IF(Table4[[#This Row],[DaysLate]]&lt;=30,"1-30 Days",IF(Table4[[#This Row],[DaysLate]]&lt;=60,"30-60 Days",IF(Table4[[#This Row],[DaysLate]]&lt;=90,"60-90 Days","90+ Days")))))</f>
        <v>On Time</v>
      </c>
      <c r="R2176">
        <f>IF(Table4[[#This Row],[DaysLate]]="","",IF(Table4[[#This Row],[DaysLate]]&gt;0,1,0))</f>
        <v>0</v>
      </c>
      <c r="S2176">
        <f>IF(Table4[[#This Row],[DisputedFlag]]="","",IF(Table4[[#This Row],[DisputedFlag]]="Yes",1,0))</f>
        <v>0</v>
      </c>
      <c r="T2176">
        <f>IF(Table4[[#This Row],[PaymentStatus]]="Open",1,0)</f>
        <v>0</v>
      </c>
      <c r="U2176">
        <f>IF(Table4[[#This Row],[InvoiceDate]]&lt;&gt;"",YEAR(Table4[[#This Row],[InvoiceDate]]),"")</f>
        <v>2012</v>
      </c>
    </row>
    <row r="2177" spans="1:21" x14ac:dyDescent="0.4">
      <c r="A2177" t="s">
        <v>2337</v>
      </c>
      <c r="B2177" t="s">
        <v>948</v>
      </c>
      <c r="C2177" t="s">
        <v>896</v>
      </c>
      <c r="D2177" s="1">
        <v>41478</v>
      </c>
      <c r="E2177" s="1">
        <v>41508</v>
      </c>
      <c r="F2177">
        <v>71.02</v>
      </c>
      <c r="H2177" t="s">
        <v>28</v>
      </c>
      <c r="I2177" s="1">
        <v>41478</v>
      </c>
      <c r="J2177">
        <v>0</v>
      </c>
      <c r="K2177" t="s">
        <v>834</v>
      </c>
      <c r="L2177">
        <v>818</v>
      </c>
      <c r="M2177" s="1">
        <v>41392</v>
      </c>
      <c r="N2177" t="s">
        <v>838</v>
      </c>
      <c r="O2177" t="s">
        <v>947</v>
      </c>
      <c r="P2177" t="s">
        <v>949</v>
      </c>
      <c r="Q2177" t="str">
        <f>IF(Table4[[#This Row],[DaysLate]]="","NA",IF(Table4[[#This Row],[DaysLate]]&lt;=0,"On Time",IF(Table4[[#This Row],[DaysLate]]&lt;=30,"1-30 Days",IF(Table4[[#This Row],[DaysLate]]&lt;=60,"30-60 Days",IF(Table4[[#This Row],[DaysLate]]&lt;=90,"60-90 Days","90+ Days")))))</f>
        <v>On Time</v>
      </c>
      <c r="R2177">
        <f>IF(Table4[[#This Row],[DaysLate]]="","",IF(Table4[[#This Row],[DaysLate]]&gt;0,1,0))</f>
        <v>0</v>
      </c>
      <c r="S2177">
        <f>IF(Table4[[#This Row],[DisputedFlag]]="","",IF(Table4[[#This Row],[DisputedFlag]]="Yes",1,0))</f>
        <v>0</v>
      </c>
      <c r="T2177">
        <f>IF(Table4[[#This Row],[PaymentStatus]]="Open",1,0)</f>
        <v>0</v>
      </c>
      <c r="U2177">
        <f>IF(Table4[[#This Row],[InvoiceDate]]&lt;&gt;"",YEAR(Table4[[#This Row],[InvoiceDate]]),"")</f>
        <v>2013</v>
      </c>
    </row>
    <row r="2178" spans="1:21" x14ac:dyDescent="0.4">
      <c r="A2178" t="s">
        <v>2338</v>
      </c>
      <c r="B2178" t="s">
        <v>948</v>
      </c>
      <c r="C2178" t="s">
        <v>849</v>
      </c>
      <c r="D2178" s="1">
        <v>41549</v>
      </c>
      <c r="E2178" s="1">
        <v>41611</v>
      </c>
      <c r="F2178">
        <v>61.46</v>
      </c>
      <c r="H2178" t="s">
        <v>28</v>
      </c>
      <c r="I2178" s="1">
        <v>41549</v>
      </c>
      <c r="J2178">
        <v>0</v>
      </c>
      <c r="K2178" t="s">
        <v>834</v>
      </c>
      <c r="L2178">
        <v>818</v>
      </c>
      <c r="M2178" s="1">
        <v>41431</v>
      </c>
      <c r="N2178" t="s">
        <v>835</v>
      </c>
      <c r="O2178" t="s">
        <v>947</v>
      </c>
      <c r="P2178" t="s">
        <v>949</v>
      </c>
      <c r="Q2178" t="str">
        <f>IF(Table4[[#This Row],[DaysLate]]="","NA",IF(Table4[[#This Row],[DaysLate]]&lt;=0,"On Time",IF(Table4[[#This Row],[DaysLate]]&lt;=30,"1-30 Days",IF(Table4[[#This Row],[DaysLate]]&lt;=60,"30-60 Days",IF(Table4[[#This Row],[DaysLate]]&lt;=90,"60-90 Days","90+ Days")))))</f>
        <v>On Time</v>
      </c>
      <c r="R2178">
        <f>IF(Table4[[#This Row],[DaysLate]]="","",IF(Table4[[#This Row],[DaysLate]]&gt;0,1,0))</f>
        <v>0</v>
      </c>
      <c r="S2178">
        <f>IF(Table4[[#This Row],[DisputedFlag]]="","",IF(Table4[[#This Row],[DisputedFlag]]="Yes",1,0))</f>
        <v>0</v>
      </c>
      <c r="T2178">
        <f>IF(Table4[[#This Row],[PaymentStatus]]="Open",1,0)</f>
        <v>0</v>
      </c>
      <c r="U2178">
        <f>IF(Table4[[#This Row],[InvoiceDate]]&lt;&gt;"",YEAR(Table4[[#This Row],[InvoiceDate]]),"")</f>
        <v>2013</v>
      </c>
    </row>
    <row r="2179" spans="1:21" x14ac:dyDescent="0.4">
      <c r="A2179" t="s">
        <v>2339</v>
      </c>
      <c r="B2179" t="s">
        <v>948</v>
      </c>
      <c r="C2179" t="s">
        <v>895</v>
      </c>
      <c r="D2179" s="1">
        <v>41146</v>
      </c>
      <c r="E2179" s="1">
        <v>41176</v>
      </c>
      <c r="F2179">
        <v>72.94</v>
      </c>
      <c r="H2179" t="s">
        <v>28</v>
      </c>
      <c r="I2179" s="1">
        <v>41146</v>
      </c>
      <c r="J2179">
        <v>1</v>
      </c>
      <c r="K2179" t="s">
        <v>834</v>
      </c>
      <c r="L2179">
        <v>391</v>
      </c>
      <c r="M2179" s="1">
        <v>41532</v>
      </c>
      <c r="N2179" t="s">
        <v>835</v>
      </c>
      <c r="O2179" t="s">
        <v>947</v>
      </c>
      <c r="P2179" t="s">
        <v>949</v>
      </c>
      <c r="Q2179" t="str">
        <f>IF(Table4[[#This Row],[DaysLate]]="","NA",IF(Table4[[#This Row],[DaysLate]]&lt;=0,"On Time",IF(Table4[[#This Row],[DaysLate]]&lt;=30,"1-30 Days",IF(Table4[[#This Row],[DaysLate]]&lt;=60,"30-60 Days",IF(Table4[[#This Row],[DaysLate]]&lt;=90,"60-90 Days","90+ Days")))))</f>
        <v>1-30 Days</v>
      </c>
      <c r="R2179">
        <f>IF(Table4[[#This Row],[DaysLate]]="","",IF(Table4[[#This Row],[DaysLate]]&gt;0,1,0))</f>
        <v>1</v>
      </c>
      <c r="S2179">
        <f>IF(Table4[[#This Row],[DisputedFlag]]="","",IF(Table4[[#This Row],[DisputedFlag]]="Yes",1,0))</f>
        <v>0</v>
      </c>
      <c r="T2179">
        <f>IF(Table4[[#This Row],[PaymentStatus]]="Open",1,0)</f>
        <v>0</v>
      </c>
      <c r="U2179">
        <f>IF(Table4[[#This Row],[InvoiceDate]]&lt;&gt;"",YEAR(Table4[[#This Row],[InvoiceDate]]),"")</f>
        <v>2012</v>
      </c>
    </row>
    <row r="2180" spans="1:21" x14ac:dyDescent="0.4">
      <c r="A2180" t="s">
        <v>2340</v>
      </c>
      <c r="B2180" t="s">
        <v>948</v>
      </c>
      <c r="C2180" t="s">
        <v>855</v>
      </c>
      <c r="D2180" s="1">
        <v>41456</v>
      </c>
      <c r="E2180" s="1">
        <v>41427</v>
      </c>
      <c r="F2180">
        <v>67.510000000000005</v>
      </c>
      <c r="H2180" t="s">
        <v>28</v>
      </c>
      <c r="I2180" s="1">
        <v>41456</v>
      </c>
      <c r="J2180">
        <v>0</v>
      </c>
      <c r="K2180" t="s">
        <v>834</v>
      </c>
      <c r="L2180">
        <v>406</v>
      </c>
      <c r="M2180" s="1">
        <v>41029</v>
      </c>
      <c r="N2180" t="s">
        <v>838</v>
      </c>
      <c r="O2180" t="s">
        <v>947</v>
      </c>
      <c r="P2180" t="s">
        <v>949</v>
      </c>
      <c r="Q2180" t="str">
        <f>IF(Table4[[#This Row],[DaysLate]]="","NA",IF(Table4[[#This Row],[DaysLate]]&lt;=0,"On Time",IF(Table4[[#This Row],[DaysLate]]&lt;=30,"1-30 Days",IF(Table4[[#This Row],[DaysLate]]&lt;=60,"30-60 Days",IF(Table4[[#This Row],[DaysLate]]&lt;=90,"60-90 Days","90+ Days")))))</f>
        <v>On Time</v>
      </c>
      <c r="R2180">
        <f>IF(Table4[[#This Row],[DaysLate]]="","",IF(Table4[[#This Row],[DaysLate]]&gt;0,1,0))</f>
        <v>0</v>
      </c>
      <c r="S2180">
        <f>IF(Table4[[#This Row],[DisputedFlag]]="","",IF(Table4[[#This Row],[DisputedFlag]]="Yes",1,0))</f>
        <v>0</v>
      </c>
      <c r="T2180">
        <f>IF(Table4[[#This Row],[PaymentStatus]]="Open",1,0)</f>
        <v>0</v>
      </c>
      <c r="U2180">
        <f>IF(Table4[[#This Row],[InvoiceDate]]&lt;&gt;"",YEAR(Table4[[#This Row],[InvoiceDate]]),"")</f>
        <v>2013</v>
      </c>
    </row>
    <row r="2181" spans="1:21" x14ac:dyDescent="0.4">
      <c r="A2181" t="s">
        <v>2341</v>
      </c>
      <c r="B2181" t="s">
        <v>948</v>
      </c>
      <c r="C2181" t="s">
        <v>930</v>
      </c>
      <c r="D2181" s="1">
        <v>40935</v>
      </c>
      <c r="E2181" s="1">
        <v>40965</v>
      </c>
      <c r="F2181">
        <v>53.73</v>
      </c>
      <c r="H2181" t="s">
        <v>28</v>
      </c>
      <c r="I2181" s="1">
        <v>40935</v>
      </c>
      <c r="J2181">
        <v>8</v>
      </c>
      <c r="K2181" t="s">
        <v>834</v>
      </c>
      <c r="L2181">
        <v>391</v>
      </c>
      <c r="M2181" s="1">
        <v>41583</v>
      </c>
      <c r="N2181" t="s">
        <v>835</v>
      </c>
      <c r="O2181" t="s">
        <v>947</v>
      </c>
      <c r="P2181" t="s">
        <v>949</v>
      </c>
      <c r="Q2181" t="str">
        <f>IF(Table4[[#This Row],[DaysLate]]="","NA",IF(Table4[[#This Row],[DaysLate]]&lt;=0,"On Time",IF(Table4[[#This Row],[DaysLate]]&lt;=30,"1-30 Days",IF(Table4[[#This Row],[DaysLate]]&lt;=60,"30-60 Days",IF(Table4[[#This Row],[DaysLate]]&lt;=90,"60-90 Days","90+ Days")))))</f>
        <v>1-30 Days</v>
      </c>
      <c r="R2181">
        <f>IF(Table4[[#This Row],[DaysLate]]="","",IF(Table4[[#This Row],[DaysLate]]&gt;0,1,0))</f>
        <v>1</v>
      </c>
      <c r="S2181">
        <f>IF(Table4[[#This Row],[DisputedFlag]]="","",IF(Table4[[#This Row],[DisputedFlag]]="Yes",1,0))</f>
        <v>0</v>
      </c>
      <c r="T2181">
        <f>IF(Table4[[#This Row],[PaymentStatus]]="Open",1,0)</f>
        <v>0</v>
      </c>
      <c r="U2181">
        <f>IF(Table4[[#This Row],[InvoiceDate]]&lt;&gt;"",YEAR(Table4[[#This Row],[InvoiceDate]]),"")</f>
        <v>2012</v>
      </c>
    </row>
    <row r="2182" spans="1:21" x14ac:dyDescent="0.4">
      <c r="A2182" t="s">
        <v>2342</v>
      </c>
      <c r="B2182" t="s">
        <v>948</v>
      </c>
      <c r="C2182" t="s">
        <v>849</v>
      </c>
      <c r="D2182" s="1">
        <v>41542</v>
      </c>
      <c r="E2182" s="1">
        <v>41572</v>
      </c>
      <c r="F2182">
        <v>76.69</v>
      </c>
      <c r="H2182" t="s">
        <v>28</v>
      </c>
      <c r="I2182" s="1">
        <v>41542</v>
      </c>
      <c r="J2182">
        <v>0</v>
      </c>
      <c r="K2182" t="s">
        <v>834</v>
      </c>
      <c r="L2182">
        <v>818</v>
      </c>
      <c r="M2182" s="1">
        <v>41431</v>
      </c>
      <c r="N2182" t="s">
        <v>838</v>
      </c>
      <c r="O2182" t="s">
        <v>947</v>
      </c>
      <c r="P2182" t="s">
        <v>949</v>
      </c>
      <c r="Q2182" t="str">
        <f>IF(Table4[[#This Row],[DaysLate]]="","NA",IF(Table4[[#This Row],[DaysLate]]&lt;=0,"On Time",IF(Table4[[#This Row],[DaysLate]]&lt;=30,"1-30 Days",IF(Table4[[#This Row],[DaysLate]]&lt;=60,"30-60 Days",IF(Table4[[#This Row],[DaysLate]]&lt;=90,"60-90 Days","90+ Days")))))</f>
        <v>On Time</v>
      </c>
      <c r="R2182">
        <f>IF(Table4[[#This Row],[DaysLate]]="","",IF(Table4[[#This Row],[DaysLate]]&gt;0,1,0))</f>
        <v>0</v>
      </c>
      <c r="S2182">
        <f>IF(Table4[[#This Row],[DisputedFlag]]="","",IF(Table4[[#This Row],[DisputedFlag]]="Yes",1,0))</f>
        <v>0</v>
      </c>
      <c r="T2182">
        <f>IF(Table4[[#This Row],[PaymentStatus]]="Open",1,0)</f>
        <v>0</v>
      </c>
      <c r="U2182">
        <f>IF(Table4[[#This Row],[InvoiceDate]]&lt;&gt;"",YEAR(Table4[[#This Row],[InvoiceDate]]),"")</f>
        <v>2013</v>
      </c>
    </row>
    <row r="2183" spans="1:21" x14ac:dyDescent="0.4">
      <c r="A2183" t="s">
        <v>2343</v>
      </c>
      <c r="B2183" t="s">
        <v>948</v>
      </c>
      <c r="C2183" t="s">
        <v>857</v>
      </c>
      <c r="D2183" s="1">
        <v>41328</v>
      </c>
      <c r="E2183" s="1">
        <v>41358</v>
      </c>
      <c r="F2183">
        <v>70.900000000000006</v>
      </c>
      <c r="H2183" t="s">
        <v>28</v>
      </c>
      <c r="I2183" s="1">
        <v>41328</v>
      </c>
      <c r="J2183">
        <v>0</v>
      </c>
      <c r="K2183" t="s">
        <v>834</v>
      </c>
      <c r="L2183">
        <v>818</v>
      </c>
      <c r="M2183" s="1">
        <v>41283</v>
      </c>
      <c r="N2183" t="s">
        <v>835</v>
      </c>
      <c r="O2183" t="s">
        <v>947</v>
      </c>
      <c r="P2183" t="s">
        <v>949</v>
      </c>
      <c r="Q2183" t="str">
        <f>IF(Table4[[#This Row],[DaysLate]]="","NA",IF(Table4[[#This Row],[DaysLate]]&lt;=0,"On Time",IF(Table4[[#This Row],[DaysLate]]&lt;=30,"1-30 Days",IF(Table4[[#This Row],[DaysLate]]&lt;=60,"30-60 Days",IF(Table4[[#This Row],[DaysLate]]&lt;=90,"60-90 Days","90+ Days")))))</f>
        <v>On Time</v>
      </c>
      <c r="R2183">
        <f>IF(Table4[[#This Row],[DaysLate]]="","",IF(Table4[[#This Row],[DaysLate]]&gt;0,1,0))</f>
        <v>0</v>
      </c>
      <c r="S2183">
        <f>IF(Table4[[#This Row],[DisputedFlag]]="","",IF(Table4[[#This Row],[DisputedFlag]]="Yes",1,0))</f>
        <v>0</v>
      </c>
      <c r="T2183">
        <f>IF(Table4[[#This Row],[PaymentStatus]]="Open",1,0)</f>
        <v>0</v>
      </c>
      <c r="U2183">
        <f>IF(Table4[[#This Row],[InvoiceDate]]&lt;&gt;"",YEAR(Table4[[#This Row],[InvoiceDate]]),"")</f>
        <v>2013</v>
      </c>
    </row>
    <row r="2184" spans="1:21" x14ac:dyDescent="0.4">
      <c r="A2184" t="s">
        <v>2344</v>
      </c>
      <c r="B2184" t="s">
        <v>948</v>
      </c>
      <c r="C2184" t="s">
        <v>851</v>
      </c>
      <c r="D2184" s="1">
        <v>41229</v>
      </c>
      <c r="E2184" s="1">
        <v>41259</v>
      </c>
      <c r="F2184">
        <v>69.400000000000006</v>
      </c>
      <c r="H2184" t="s">
        <v>28</v>
      </c>
      <c r="I2184" s="1">
        <v>41229</v>
      </c>
      <c r="J2184">
        <v>0</v>
      </c>
      <c r="K2184" t="s">
        <v>834</v>
      </c>
      <c r="L2184">
        <v>818</v>
      </c>
      <c r="M2184" s="1">
        <v>41234</v>
      </c>
      <c r="N2184" t="s">
        <v>835</v>
      </c>
      <c r="O2184" t="s">
        <v>947</v>
      </c>
      <c r="P2184" t="s">
        <v>949</v>
      </c>
      <c r="Q2184" t="str">
        <f>IF(Table4[[#This Row],[DaysLate]]="","NA",IF(Table4[[#This Row],[DaysLate]]&lt;=0,"On Time",IF(Table4[[#This Row],[DaysLate]]&lt;=30,"1-30 Days",IF(Table4[[#This Row],[DaysLate]]&lt;=60,"30-60 Days",IF(Table4[[#This Row],[DaysLate]]&lt;=90,"60-90 Days","90+ Days")))))</f>
        <v>On Time</v>
      </c>
      <c r="R2184">
        <f>IF(Table4[[#This Row],[DaysLate]]="","",IF(Table4[[#This Row],[DaysLate]]&gt;0,1,0))</f>
        <v>0</v>
      </c>
      <c r="S2184">
        <f>IF(Table4[[#This Row],[DisputedFlag]]="","",IF(Table4[[#This Row],[DisputedFlag]]="Yes",1,0))</f>
        <v>0</v>
      </c>
      <c r="T2184">
        <f>IF(Table4[[#This Row],[PaymentStatus]]="Open",1,0)</f>
        <v>0</v>
      </c>
      <c r="U2184">
        <f>IF(Table4[[#This Row],[InvoiceDate]]&lt;&gt;"",YEAR(Table4[[#This Row],[InvoiceDate]]),"")</f>
        <v>2012</v>
      </c>
    </row>
    <row r="2185" spans="1:21" x14ac:dyDescent="0.4">
      <c r="A2185" t="s">
        <v>2345</v>
      </c>
      <c r="B2185" t="s">
        <v>948</v>
      </c>
      <c r="C2185" t="s">
        <v>854</v>
      </c>
      <c r="D2185" s="1">
        <v>41457</v>
      </c>
      <c r="E2185" s="1">
        <v>41520</v>
      </c>
      <c r="F2185">
        <v>72.819999999999993</v>
      </c>
      <c r="H2185" t="s">
        <v>28</v>
      </c>
      <c r="I2185" s="1">
        <v>41457</v>
      </c>
      <c r="J2185">
        <v>23</v>
      </c>
      <c r="K2185" t="s">
        <v>837</v>
      </c>
      <c r="L2185">
        <v>818</v>
      </c>
      <c r="M2185" s="1">
        <v>41060</v>
      </c>
      <c r="N2185" t="s">
        <v>838</v>
      </c>
      <c r="O2185" t="s">
        <v>947</v>
      </c>
      <c r="P2185" t="s">
        <v>949</v>
      </c>
      <c r="Q2185" t="str">
        <f>IF(Table4[[#This Row],[DaysLate]]="","NA",IF(Table4[[#This Row],[DaysLate]]&lt;=0,"On Time",IF(Table4[[#This Row],[DaysLate]]&lt;=30,"1-30 Days",IF(Table4[[#This Row],[DaysLate]]&lt;=60,"30-60 Days",IF(Table4[[#This Row],[DaysLate]]&lt;=90,"60-90 Days","90+ Days")))))</f>
        <v>1-30 Days</v>
      </c>
      <c r="R2185">
        <f>IF(Table4[[#This Row],[DaysLate]]="","",IF(Table4[[#This Row],[DaysLate]]&gt;0,1,0))</f>
        <v>1</v>
      </c>
      <c r="S2185">
        <f>IF(Table4[[#This Row],[DisputedFlag]]="","",IF(Table4[[#This Row],[DisputedFlag]]="Yes",1,0))</f>
        <v>1</v>
      </c>
      <c r="T2185">
        <f>IF(Table4[[#This Row],[PaymentStatus]]="Open",1,0)</f>
        <v>0</v>
      </c>
      <c r="U2185">
        <f>IF(Table4[[#This Row],[InvoiceDate]]&lt;&gt;"",YEAR(Table4[[#This Row],[InvoiceDate]]),"")</f>
        <v>2013</v>
      </c>
    </row>
    <row r="2186" spans="1:21" x14ac:dyDescent="0.4">
      <c r="A2186" t="s">
        <v>2346</v>
      </c>
      <c r="B2186" t="s">
        <v>948</v>
      </c>
      <c r="C2186" t="s">
        <v>855</v>
      </c>
      <c r="D2186" s="1">
        <v>41298</v>
      </c>
      <c r="E2186" s="1">
        <v>41328</v>
      </c>
      <c r="F2186">
        <v>59.25</v>
      </c>
      <c r="H2186" t="s">
        <v>28</v>
      </c>
      <c r="I2186" s="1">
        <v>41298</v>
      </c>
      <c r="J2186">
        <v>0</v>
      </c>
      <c r="K2186" t="s">
        <v>834</v>
      </c>
      <c r="L2186">
        <v>406</v>
      </c>
      <c r="M2186" s="1">
        <v>41029</v>
      </c>
      <c r="N2186" t="s">
        <v>838</v>
      </c>
      <c r="O2186" t="s">
        <v>947</v>
      </c>
      <c r="P2186" t="s">
        <v>949</v>
      </c>
      <c r="Q2186" t="str">
        <f>IF(Table4[[#This Row],[DaysLate]]="","NA",IF(Table4[[#This Row],[DaysLate]]&lt;=0,"On Time",IF(Table4[[#This Row],[DaysLate]]&lt;=30,"1-30 Days",IF(Table4[[#This Row],[DaysLate]]&lt;=60,"30-60 Days",IF(Table4[[#This Row],[DaysLate]]&lt;=90,"60-90 Days","90+ Days")))))</f>
        <v>On Time</v>
      </c>
      <c r="R2186">
        <f>IF(Table4[[#This Row],[DaysLate]]="","",IF(Table4[[#This Row],[DaysLate]]&gt;0,1,0))</f>
        <v>0</v>
      </c>
      <c r="S2186">
        <f>IF(Table4[[#This Row],[DisputedFlag]]="","",IF(Table4[[#This Row],[DisputedFlag]]="Yes",1,0))</f>
        <v>0</v>
      </c>
      <c r="T2186">
        <f>IF(Table4[[#This Row],[PaymentStatus]]="Open",1,0)</f>
        <v>0</v>
      </c>
      <c r="U2186">
        <f>IF(Table4[[#This Row],[InvoiceDate]]&lt;&gt;"",YEAR(Table4[[#This Row],[InvoiceDate]]),"")</f>
        <v>2013</v>
      </c>
    </row>
    <row r="2187" spans="1:21" x14ac:dyDescent="0.4">
      <c r="A2187" t="s">
        <v>2347</v>
      </c>
      <c r="B2187" t="s">
        <v>948</v>
      </c>
      <c r="C2187" t="s">
        <v>889</v>
      </c>
      <c r="D2187" s="1">
        <v>41410</v>
      </c>
      <c r="E2187" s="1">
        <v>41440</v>
      </c>
      <c r="F2187">
        <v>92.96</v>
      </c>
      <c r="H2187" t="s">
        <v>28</v>
      </c>
      <c r="I2187" s="1">
        <v>41410</v>
      </c>
      <c r="J2187">
        <v>0</v>
      </c>
      <c r="K2187" t="s">
        <v>834</v>
      </c>
      <c r="L2187">
        <v>406</v>
      </c>
      <c r="M2187" s="1">
        <v>41103</v>
      </c>
      <c r="N2187" t="s">
        <v>838</v>
      </c>
      <c r="O2187" t="s">
        <v>947</v>
      </c>
      <c r="P2187" t="s">
        <v>949</v>
      </c>
      <c r="Q2187" t="str">
        <f>IF(Table4[[#This Row],[DaysLate]]="","NA",IF(Table4[[#This Row],[DaysLate]]&lt;=0,"On Time",IF(Table4[[#This Row],[DaysLate]]&lt;=30,"1-30 Days",IF(Table4[[#This Row],[DaysLate]]&lt;=60,"30-60 Days",IF(Table4[[#This Row],[DaysLate]]&lt;=90,"60-90 Days","90+ Days")))))</f>
        <v>On Time</v>
      </c>
      <c r="R2187">
        <f>IF(Table4[[#This Row],[DaysLate]]="","",IF(Table4[[#This Row],[DaysLate]]&gt;0,1,0))</f>
        <v>0</v>
      </c>
      <c r="S2187">
        <f>IF(Table4[[#This Row],[DisputedFlag]]="","",IF(Table4[[#This Row],[DisputedFlag]]="Yes",1,0))</f>
        <v>0</v>
      </c>
      <c r="T2187">
        <f>IF(Table4[[#This Row],[PaymentStatus]]="Open",1,0)</f>
        <v>0</v>
      </c>
      <c r="U2187">
        <f>IF(Table4[[#This Row],[InvoiceDate]]&lt;&gt;"",YEAR(Table4[[#This Row],[InvoiceDate]]),"")</f>
        <v>2013</v>
      </c>
    </row>
    <row r="2188" spans="1:21" x14ac:dyDescent="0.4">
      <c r="A2188" t="s">
        <v>2348</v>
      </c>
      <c r="B2188" t="s">
        <v>948</v>
      </c>
      <c r="C2188" t="s">
        <v>860</v>
      </c>
      <c r="D2188" s="1">
        <v>41339</v>
      </c>
      <c r="E2188" s="1">
        <v>41340</v>
      </c>
      <c r="F2188">
        <v>75.069999999999993</v>
      </c>
      <c r="H2188" t="s">
        <v>28</v>
      </c>
      <c r="I2188" s="1">
        <v>41339</v>
      </c>
      <c r="J2188">
        <v>0</v>
      </c>
      <c r="K2188" t="s">
        <v>834</v>
      </c>
      <c r="L2188">
        <v>818</v>
      </c>
      <c r="M2188" s="1">
        <v>40960</v>
      </c>
      <c r="N2188" t="s">
        <v>838</v>
      </c>
      <c r="O2188" t="s">
        <v>947</v>
      </c>
      <c r="P2188" t="s">
        <v>949</v>
      </c>
      <c r="Q2188" t="str">
        <f>IF(Table4[[#This Row],[DaysLate]]="","NA",IF(Table4[[#This Row],[DaysLate]]&lt;=0,"On Time",IF(Table4[[#This Row],[DaysLate]]&lt;=30,"1-30 Days",IF(Table4[[#This Row],[DaysLate]]&lt;=60,"30-60 Days",IF(Table4[[#This Row],[DaysLate]]&lt;=90,"60-90 Days","90+ Days")))))</f>
        <v>On Time</v>
      </c>
      <c r="R2188">
        <f>IF(Table4[[#This Row],[DaysLate]]="","",IF(Table4[[#This Row],[DaysLate]]&gt;0,1,0))</f>
        <v>0</v>
      </c>
      <c r="S2188">
        <f>IF(Table4[[#This Row],[DisputedFlag]]="","",IF(Table4[[#This Row],[DisputedFlag]]="Yes",1,0))</f>
        <v>0</v>
      </c>
      <c r="T2188">
        <f>IF(Table4[[#This Row],[PaymentStatus]]="Open",1,0)</f>
        <v>0</v>
      </c>
      <c r="U2188">
        <f>IF(Table4[[#This Row],[InvoiceDate]]&lt;&gt;"",YEAR(Table4[[#This Row],[InvoiceDate]]),"")</f>
        <v>2013</v>
      </c>
    </row>
    <row r="2189" spans="1:21" x14ac:dyDescent="0.4">
      <c r="A2189" t="s">
        <v>2349</v>
      </c>
      <c r="B2189" t="s">
        <v>948</v>
      </c>
      <c r="C2189" t="s">
        <v>856</v>
      </c>
      <c r="D2189" s="1">
        <v>41057</v>
      </c>
      <c r="E2189" s="1">
        <v>41087</v>
      </c>
      <c r="F2189">
        <v>55.22</v>
      </c>
      <c r="H2189" t="s">
        <v>28</v>
      </c>
      <c r="I2189" s="1">
        <v>41057</v>
      </c>
      <c r="J2189">
        <v>0</v>
      </c>
      <c r="K2189" t="s">
        <v>834</v>
      </c>
      <c r="L2189">
        <v>770</v>
      </c>
      <c r="M2189" s="1">
        <v>41062</v>
      </c>
      <c r="N2189" t="s">
        <v>838</v>
      </c>
      <c r="O2189" t="s">
        <v>947</v>
      </c>
      <c r="P2189" t="s">
        <v>949</v>
      </c>
      <c r="Q2189" t="str">
        <f>IF(Table4[[#This Row],[DaysLate]]="","NA",IF(Table4[[#This Row],[DaysLate]]&lt;=0,"On Time",IF(Table4[[#This Row],[DaysLate]]&lt;=30,"1-30 Days",IF(Table4[[#This Row],[DaysLate]]&lt;=60,"30-60 Days",IF(Table4[[#This Row],[DaysLate]]&lt;=90,"60-90 Days","90+ Days")))))</f>
        <v>On Time</v>
      </c>
      <c r="R2189">
        <f>IF(Table4[[#This Row],[DaysLate]]="","",IF(Table4[[#This Row],[DaysLate]]&gt;0,1,0))</f>
        <v>0</v>
      </c>
      <c r="S2189">
        <f>IF(Table4[[#This Row],[DisputedFlag]]="","",IF(Table4[[#This Row],[DisputedFlag]]="Yes",1,0))</f>
        <v>0</v>
      </c>
      <c r="T2189">
        <f>IF(Table4[[#This Row],[PaymentStatus]]="Open",1,0)</f>
        <v>0</v>
      </c>
      <c r="U2189">
        <f>IF(Table4[[#This Row],[InvoiceDate]]&lt;&gt;"",YEAR(Table4[[#This Row],[InvoiceDate]]),"")</f>
        <v>2012</v>
      </c>
    </row>
    <row r="2190" spans="1:21" x14ac:dyDescent="0.4">
      <c r="A2190" t="s">
        <v>2350</v>
      </c>
      <c r="B2190" t="s">
        <v>948</v>
      </c>
      <c r="C2190" t="s">
        <v>883</v>
      </c>
      <c r="D2190" s="1">
        <v>41612</v>
      </c>
      <c r="E2190" s="1">
        <v>41613</v>
      </c>
      <c r="F2190">
        <v>34.75</v>
      </c>
      <c r="H2190" t="s">
        <v>28</v>
      </c>
      <c r="I2190" s="1">
        <v>41612</v>
      </c>
      <c r="J2190">
        <v>23</v>
      </c>
      <c r="K2190" t="s">
        <v>834</v>
      </c>
      <c r="L2190">
        <v>897</v>
      </c>
      <c r="M2190" s="1">
        <v>41084</v>
      </c>
      <c r="N2190" t="s">
        <v>838</v>
      </c>
      <c r="O2190" t="s">
        <v>947</v>
      </c>
      <c r="P2190" t="s">
        <v>949</v>
      </c>
      <c r="Q2190" t="str">
        <f>IF(Table4[[#This Row],[DaysLate]]="","NA",IF(Table4[[#This Row],[DaysLate]]&lt;=0,"On Time",IF(Table4[[#This Row],[DaysLate]]&lt;=30,"1-30 Days",IF(Table4[[#This Row],[DaysLate]]&lt;=60,"30-60 Days",IF(Table4[[#This Row],[DaysLate]]&lt;=90,"60-90 Days","90+ Days")))))</f>
        <v>1-30 Days</v>
      </c>
      <c r="R2190">
        <f>IF(Table4[[#This Row],[DaysLate]]="","",IF(Table4[[#This Row],[DaysLate]]&gt;0,1,0))</f>
        <v>1</v>
      </c>
      <c r="S2190">
        <f>IF(Table4[[#This Row],[DisputedFlag]]="","",IF(Table4[[#This Row],[DisputedFlag]]="Yes",1,0))</f>
        <v>0</v>
      </c>
      <c r="T2190">
        <f>IF(Table4[[#This Row],[PaymentStatus]]="Open",1,0)</f>
        <v>0</v>
      </c>
      <c r="U2190">
        <f>IF(Table4[[#This Row],[InvoiceDate]]&lt;&gt;"",YEAR(Table4[[#This Row],[InvoiceDate]]),"")</f>
        <v>2013</v>
      </c>
    </row>
    <row r="2191" spans="1:21" x14ac:dyDescent="0.4">
      <c r="A2191" t="s">
        <v>2351</v>
      </c>
      <c r="B2191" t="s">
        <v>948</v>
      </c>
      <c r="C2191" t="s">
        <v>868</v>
      </c>
      <c r="D2191" s="1">
        <v>40989</v>
      </c>
      <c r="E2191" s="1">
        <v>41019</v>
      </c>
      <c r="F2191">
        <v>68.81</v>
      </c>
      <c r="H2191" t="s">
        <v>28</v>
      </c>
      <c r="I2191" s="1">
        <v>40989</v>
      </c>
      <c r="J2191">
        <v>22</v>
      </c>
      <c r="K2191" t="s">
        <v>837</v>
      </c>
      <c r="L2191">
        <v>391</v>
      </c>
      <c r="M2191" s="1">
        <v>41240</v>
      </c>
      <c r="N2191" t="s">
        <v>835</v>
      </c>
      <c r="O2191" t="s">
        <v>947</v>
      </c>
      <c r="P2191" t="s">
        <v>949</v>
      </c>
      <c r="Q2191" t="str">
        <f>IF(Table4[[#This Row],[DaysLate]]="","NA",IF(Table4[[#This Row],[DaysLate]]&lt;=0,"On Time",IF(Table4[[#This Row],[DaysLate]]&lt;=30,"1-30 Days",IF(Table4[[#This Row],[DaysLate]]&lt;=60,"30-60 Days",IF(Table4[[#This Row],[DaysLate]]&lt;=90,"60-90 Days","90+ Days")))))</f>
        <v>1-30 Days</v>
      </c>
      <c r="R2191">
        <f>IF(Table4[[#This Row],[DaysLate]]="","",IF(Table4[[#This Row],[DaysLate]]&gt;0,1,0))</f>
        <v>1</v>
      </c>
      <c r="S2191">
        <f>IF(Table4[[#This Row],[DisputedFlag]]="","",IF(Table4[[#This Row],[DisputedFlag]]="Yes",1,0))</f>
        <v>1</v>
      </c>
      <c r="T2191">
        <f>IF(Table4[[#This Row],[PaymentStatus]]="Open",1,0)</f>
        <v>0</v>
      </c>
      <c r="U2191">
        <f>IF(Table4[[#This Row],[InvoiceDate]]&lt;&gt;"",YEAR(Table4[[#This Row],[InvoiceDate]]),"")</f>
        <v>2012</v>
      </c>
    </row>
    <row r="2192" spans="1:21" x14ac:dyDescent="0.4">
      <c r="A2192" t="s">
        <v>2352</v>
      </c>
      <c r="B2192" t="s">
        <v>948</v>
      </c>
      <c r="C2192" t="s">
        <v>886</v>
      </c>
      <c r="D2192" s="1">
        <v>41459</v>
      </c>
      <c r="E2192" s="1">
        <v>41460</v>
      </c>
      <c r="F2192">
        <v>57.24</v>
      </c>
      <c r="H2192" t="s">
        <v>28</v>
      </c>
      <c r="I2192" s="1">
        <v>41459</v>
      </c>
      <c r="J2192">
        <v>0</v>
      </c>
      <c r="K2192" t="s">
        <v>834</v>
      </c>
      <c r="L2192">
        <v>770</v>
      </c>
      <c r="M2192" s="1">
        <v>41181</v>
      </c>
      <c r="N2192" t="s">
        <v>838</v>
      </c>
      <c r="O2192" t="s">
        <v>947</v>
      </c>
      <c r="P2192" t="s">
        <v>949</v>
      </c>
      <c r="Q2192" t="str">
        <f>IF(Table4[[#This Row],[DaysLate]]="","NA",IF(Table4[[#This Row],[DaysLate]]&lt;=0,"On Time",IF(Table4[[#This Row],[DaysLate]]&lt;=30,"1-30 Days",IF(Table4[[#This Row],[DaysLate]]&lt;=60,"30-60 Days",IF(Table4[[#This Row],[DaysLate]]&lt;=90,"60-90 Days","90+ Days")))))</f>
        <v>On Time</v>
      </c>
      <c r="R2192">
        <f>IF(Table4[[#This Row],[DaysLate]]="","",IF(Table4[[#This Row],[DaysLate]]&gt;0,1,0))</f>
        <v>0</v>
      </c>
      <c r="S2192">
        <f>IF(Table4[[#This Row],[DisputedFlag]]="","",IF(Table4[[#This Row],[DisputedFlag]]="Yes",1,0))</f>
        <v>0</v>
      </c>
      <c r="T2192">
        <f>IF(Table4[[#This Row],[PaymentStatus]]="Open",1,0)</f>
        <v>0</v>
      </c>
      <c r="U2192">
        <f>IF(Table4[[#This Row],[InvoiceDate]]&lt;&gt;"",YEAR(Table4[[#This Row],[InvoiceDate]]),"")</f>
        <v>2013</v>
      </c>
    </row>
    <row r="2193" spans="1:21" x14ac:dyDescent="0.4">
      <c r="A2193" t="s">
        <v>2353</v>
      </c>
      <c r="B2193" t="s">
        <v>948</v>
      </c>
      <c r="C2193" t="s">
        <v>873</v>
      </c>
      <c r="D2193" s="1">
        <v>41164</v>
      </c>
      <c r="E2193" s="1">
        <v>41487</v>
      </c>
      <c r="F2193">
        <v>54.49</v>
      </c>
      <c r="H2193" t="s">
        <v>28</v>
      </c>
      <c r="I2193" s="1">
        <v>41164</v>
      </c>
      <c r="J2193">
        <v>0</v>
      </c>
      <c r="K2193" t="s">
        <v>834</v>
      </c>
      <c r="L2193">
        <v>770</v>
      </c>
      <c r="M2193" s="1">
        <v>41159</v>
      </c>
      <c r="N2193" t="s">
        <v>838</v>
      </c>
      <c r="O2193" t="s">
        <v>947</v>
      </c>
      <c r="P2193" t="s">
        <v>949</v>
      </c>
      <c r="Q2193" t="str">
        <f>IF(Table4[[#This Row],[DaysLate]]="","NA",IF(Table4[[#This Row],[DaysLate]]&lt;=0,"On Time",IF(Table4[[#This Row],[DaysLate]]&lt;=30,"1-30 Days",IF(Table4[[#This Row],[DaysLate]]&lt;=60,"30-60 Days",IF(Table4[[#This Row],[DaysLate]]&lt;=90,"60-90 Days","90+ Days")))))</f>
        <v>On Time</v>
      </c>
      <c r="R2193">
        <f>IF(Table4[[#This Row],[DaysLate]]="","",IF(Table4[[#This Row],[DaysLate]]&gt;0,1,0))</f>
        <v>0</v>
      </c>
      <c r="S2193">
        <f>IF(Table4[[#This Row],[DisputedFlag]]="","",IF(Table4[[#This Row],[DisputedFlag]]="Yes",1,0))</f>
        <v>0</v>
      </c>
      <c r="T2193">
        <f>IF(Table4[[#This Row],[PaymentStatus]]="Open",1,0)</f>
        <v>0</v>
      </c>
      <c r="U2193">
        <f>IF(Table4[[#This Row],[InvoiceDate]]&lt;&gt;"",YEAR(Table4[[#This Row],[InvoiceDate]]),"")</f>
        <v>2012</v>
      </c>
    </row>
    <row r="2194" spans="1:21" x14ac:dyDescent="0.4">
      <c r="A2194" t="s">
        <v>2354</v>
      </c>
      <c r="B2194" t="s">
        <v>948</v>
      </c>
      <c r="C2194" t="s">
        <v>857</v>
      </c>
      <c r="D2194" s="1">
        <v>41233</v>
      </c>
      <c r="E2194" s="1">
        <v>41263</v>
      </c>
      <c r="F2194">
        <v>64.27</v>
      </c>
      <c r="H2194" t="s">
        <v>28</v>
      </c>
      <c r="I2194" s="1">
        <v>41233</v>
      </c>
      <c r="J2194">
        <v>0</v>
      </c>
      <c r="K2194" t="s">
        <v>834</v>
      </c>
      <c r="L2194">
        <v>818</v>
      </c>
      <c r="M2194" s="1">
        <v>41283</v>
      </c>
      <c r="N2194" t="s">
        <v>835</v>
      </c>
      <c r="O2194" t="s">
        <v>947</v>
      </c>
      <c r="P2194" t="s">
        <v>949</v>
      </c>
      <c r="Q2194" t="str">
        <f>IF(Table4[[#This Row],[DaysLate]]="","NA",IF(Table4[[#This Row],[DaysLate]]&lt;=0,"On Time",IF(Table4[[#This Row],[DaysLate]]&lt;=30,"1-30 Days",IF(Table4[[#This Row],[DaysLate]]&lt;=60,"30-60 Days",IF(Table4[[#This Row],[DaysLate]]&lt;=90,"60-90 Days","90+ Days")))))</f>
        <v>On Time</v>
      </c>
      <c r="R2194">
        <f>IF(Table4[[#This Row],[DaysLate]]="","",IF(Table4[[#This Row],[DaysLate]]&gt;0,1,0))</f>
        <v>0</v>
      </c>
      <c r="S2194">
        <f>IF(Table4[[#This Row],[DisputedFlag]]="","",IF(Table4[[#This Row],[DisputedFlag]]="Yes",1,0))</f>
        <v>0</v>
      </c>
      <c r="T2194">
        <f>IF(Table4[[#This Row],[PaymentStatus]]="Open",1,0)</f>
        <v>0</v>
      </c>
      <c r="U2194">
        <f>IF(Table4[[#This Row],[InvoiceDate]]&lt;&gt;"",YEAR(Table4[[#This Row],[InvoiceDate]]),"")</f>
        <v>2012</v>
      </c>
    </row>
    <row r="2195" spans="1:21" x14ac:dyDescent="0.4">
      <c r="A2195" t="s">
        <v>2355</v>
      </c>
      <c r="B2195" t="s">
        <v>948</v>
      </c>
      <c r="C2195" t="s">
        <v>927</v>
      </c>
      <c r="D2195" s="1">
        <v>41361</v>
      </c>
      <c r="E2195" s="1">
        <v>41391</v>
      </c>
      <c r="F2195">
        <v>7.33</v>
      </c>
      <c r="H2195" t="s">
        <v>28</v>
      </c>
      <c r="I2195" s="1">
        <v>41361</v>
      </c>
      <c r="J2195">
        <v>0</v>
      </c>
      <c r="K2195" t="s">
        <v>834</v>
      </c>
      <c r="L2195">
        <v>897</v>
      </c>
      <c r="M2195" s="1">
        <v>41603</v>
      </c>
      <c r="N2195" t="s">
        <v>835</v>
      </c>
      <c r="O2195" t="s">
        <v>947</v>
      </c>
      <c r="P2195" t="s">
        <v>949</v>
      </c>
      <c r="Q2195" t="str">
        <f>IF(Table4[[#This Row],[DaysLate]]="","NA",IF(Table4[[#This Row],[DaysLate]]&lt;=0,"On Time",IF(Table4[[#This Row],[DaysLate]]&lt;=30,"1-30 Days",IF(Table4[[#This Row],[DaysLate]]&lt;=60,"30-60 Days",IF(Table4[[#This Row],[DaysLate]]&lt;=90,"60-90 Days","90+ Days")))))</f>
        <v>On Time</v>
      </c>
      <c r="R2195">
        <f>IF(Table4[[#This Row],[DaysLate]]="","",IF(Table4[[#This Row],[DaysLate]]&gt;0,1,0))</f>
        <v>0</v>
      </c>
      <c r="S2195">
        <f>IF(Table4[[#This Row],[DisputedFlag]]="","",IF(Table4[[#This Row],[DisputedFlag]]="Yes",1,0))</f>
        <v>0</v>
      </c>
      <c r="T2195">
        <f>IF(Table4[[#This Row],[PaymentStatus]]="Open",1,0)</f>
        <v>0</v>
      </c>
      <c r="U2195">
        <f>IF(Table4[[#This Row],[InvoiceDate]]&lt;&gt;"",YEAR(Table4[[#This Row],[InvoiceDate]]),"")</f>
        <v>2013</v>
      </c>
    </row>
    <row r="2196" spans="1:21" x14ac:dyDescent="0.4">
      <c r="A2196" t="s">
        <v>2356</v>
      </c>
      <c r="B2196" t="s">
        <v>948</v>
      </c>
      <c r="C2196" t="s">
        <v>882</v>
      </c>
      <c r="D2196" s="1">
        <v>41283</v>
      </c>
      <c r="E2196" s="1">
        <v>41284</v>
      </c>
      <c r="F2196">
        <v>42.37</v>
      </c>
      <c r="H2196" t="s">
        <v>28</v>
      </c>
      <c r="I2196" s="1">
        <v>41283</v>
      </c>
      <c r="J2196">
        <v>0</v>
      </c>
      <c r="K2196" t="s">
        <v>834</v>
      </c>
      <c r="L2196">
        <v>406</v>
      </c>
      <c r="M2196" s="1">
        <v>41368</v>
      </c>
      <c r="N2196" t="s">
        <v>838</v>
      </c>
      <c r="O2196" t="s">
        <v>947</v>
      </c>
      <c r="P2196" t="s">
        <v>949</v>
      </c>
      <c r="Q2196" t="str">
        <f>IF(Table4[[#This Row],[DaysLate]]="","NA",IF(Table4[[#This Row],[DaysLate]]&lt;=0,"On Time",IF(Table4[[#This Row],[DaysLate]]&lt;=30,"1-30 Days",IF(Table4[[#This Row],[DaysLate]]&lt;=60,"30-60 Days",IF(Table4[[#This Row],[DaysLate]]&lt;=90,"60-90 Days","90+ Days")))))</f>
        <v>On Time</v>
      </c>
      <c r="R2196">
        <f>IF(Table4[[#This Row],[DaysLate]]="","",IF(Table4[[#This Row],[DaysLate]]&gt;0,1,0))</f>
        <v>0</v>
      </c>
      <c r="S2196">
        <f>IF(Table4[[#This Row],[DisputedFlag]]="","",IF(Table4[[#This Row],[DisputedFlag]]="Yes",1,0))</f>
        <v>0</v>
      </c>
      <c r="T2196">
        <f>IF(Table4[[#This Row],[PaymentStatus]]="Open",1,0)</f>
        <v>0</v>
      </c>
      <c r="U2196">
        <f>IF(Table4[[#This Row],[InvoiceDate]]&lt;&gt;"",YEAR(Table4[[#This Row],[InvoiceDate]]),"")</f>
        <v>2013</v>
      </c>
    </row>
    <row r="2197" spans="1:21" x14ac:dyDescent="0.4">
      <c r="A2197" t="s">
        <v>2357</v>
      </c>
      <c r="B2197" t="s">
        <v>948</v>
      </c>
      <c r="C2197" t="s">
        <v>864</v>
      </c>
      <c r="D2197" s="1">
        <v>41370</v>
      </c>
      <c r="E2197" s="1">
        <v>41371</v>
      </c>
      <c r="F2197">
        <v>68.97</v>
      </c>
      <c r="H2197" t="s">
        <v>28</v>
      </c>
      <c r="I2197" s="1">
        <v>41370</v>
      </c>
      <c r="J2197">
        <v>0</v>
      </c>
      <c r="K2197" t="s">
        <v>834</v>
      </c>
      <c r="L2197">
        <v>391</v>
      </c>
      <c r="M2197" s="1">
        <v>41548</v>
      </c>
      <c r="N2197" t="s">
        <v>838</v>
      </c>
      <c r="O2197" t="s">
        <v>947</v>
      </c>
      <c r="P2197" t="s">
        <v>949</v>
      </c>
      <c r="Q2197" t="str">
        <f>IF(Table4[[#This Row],[DaysLate]]="","NA",IF(Table4[[#This Row],[DaysLate]]&lt;=0,"On Time",IF(Table4[[#This Row],[DaysLate]]&lt;=30,"1-30 Days",IF(Table4[[#This Row],[DaysLate]]&lt;=60,"30-60 Days",IF(Table4[[#This Row],[DaysLate]]&lt;=90,"60-90 Days","90+ Days")))))</f>
        <v>On Time</v>
      </c>
      <c r="R2197">
        <f>IF(Table4[[#This Row],[DaysLate]]="","",IF(Table4[[#This Row],[DaysLate]]&gt;0,1,0))</f>
        <v>0</v>
      </c>
      <c r="S2197">
        <f>IF(Table4[[#This Row],[DisputedFlag]]="","",IF(Table4[[#This Row],[DisputedFlag]]="Yes",1,0))</f>
        <v>0</v>
      </c>
      <c r="T2197">
        <f>IF(Table4[[#This Row],[PaymentStatus]]="Open",1,0)</f>
        <v>0</v>
      </c>
      <c r="U2197">
        <f>IF(Table4[[#This Row],[InvoiceDate]]&lt;&gt;"",YEAR(Table4[[#This Row],[InvoiceDate]]),"")</f>
        <v>2013</v>
      </c>
    </row>
    <row r="2198" spans="1:21" x14ac:dyDescent="0.4">
      <c r="A2198" t="s">
        <v>2358</v>
      </c>
      <c r="B2198" t="s">
        <v>948</v>
      </c>
      <c r="C2198" t="s">
        <v>916</v>
      </c>
      <c r="D2198" s="1">
        <v>41312</v>
      </c>
      <c r="E2198" s="1">
        <v>41282</v>
      </c>
      <c r="F2198">
        <v>36.26</v>
      </c>
      <c r="H2198" t="s">
        <v>28</v>
      </c>
      <c r="I2198" s="1">
        <v>41312</v>
      </c>
      <c r="J2198">
        <v>0</v>
      </c>
      <c r="K2198" t="s">
        <v>834</v>
      </c>
      <c r="L2198">
        <v>770</v>
      </c>
      <c r="M2198" s="1">
        <v>41394</v>
      </c>
      <c r="N2198" t="s">
        <v>838</v>
      </c>
      <c r="O2198" t="s">
        <v>947</v>
      </c>
      <c r="P2198" t="s">
        <v>949</v>
      </c>
      <c r="Q2198" t="str">
        <f>IF(Table4[[#This Row],[DaysLate]]="","NA",IF(Table4[[#This Row],[DaysLate]]&lt;=0,"On Time",IF(Table4[[#This Row],[DaysLate]]&lt;=30,"1-30 Days",IF(Table4[[#This Row],[DaysLate]]&lt;=60,"30-60 Days",IF(Table4[[#This Row],[DaysLate]]&lt;=90,"60-90 Days","90+ Days")))))</f>
        <v>On Time</v>
      </c>
      <c r="R2198">
        <f>IF(Table4[[#This Row],[DaysLate]]="","",IF(Table4[[#This Row],[DaysLate]]&gt;0,1,0))</f>
        <v>0</v>
      </c>
      <c r="S2198">
        <f>IF(Table4[[#This Row],[DisputedFlag]]="","",IF(Table4[[#This Row],[DisputedFlag]]="Yes",1,0))</f>
        <v>0</v>
      </c>
      <c r="T2198">
        <f>IF(Table4[[#This Row],[PaymentStatus]]="Open",1,0)</f>
        <v>0</v>
      </c>
      <c r="U2198">
        <f>IF(Table4[[#This Row],[InvoiceDate]]&lt;&gt;"",YEAR(Table4[[#This Row],[InvoiceDate]]),"")</f>
        <v>2013</v>
      </c>
    </row>
    <row r="2199" spans="1:21" x14ac:dyDescent="0.4">
      <c r="A2199" t="s">
        <v>2359</v>
      </c>
      <c r="B2199" t="s">
        <v>948</v>
      </c>
      <c r="C2199" t="s">
        <v>844</v>
      </c>
      <c r="D2199" s="1">
        <v>40918</v>
      </c>
      <c r="E2199" s="1">
        <v>41213</v>
      </c>
      <c r="F2199">
        <v>59.6</v>
      </c>
      <c r="H2199" t="s">
        <v>28</v>
      </c>
      <c r="I2199" s="1">
        <v>40918</v>
      </c>
      <c r="J2199">
        <v>3</v>
      </c>
      <c r="K2199" t="s">
        <v>837</v>
      </c>
      <c r="L2199">
        <v>770</v>
      </c>
      <c r="M2199" s="1">
        <v>41452</v>
      </c>
      <c r="N2199" t="s">
        <v>835</v>
      </c>
      <c r="O2199" t="s">
        <v>947</v>
      </c>
      <c r="P2199" t="s">
        <v>949</v>
      </c>
      <c r="Q2199" t="str">
        <f>IF(Table4[[#This Row],[DaysLate]]="","NA",IF(Table4[[#This Row],[DaysLate]]&lt;=0,"On Time",IF(Table4[[#This Row],[DaysLate]]&lt;=30,"1-30 Days",IF(Table4[[#This Row],[DaysLate]]&lt;=60,"30-60 Days",IF(Table4[[#This Row],[DaysLate]]&lt;=90,"60-90 Days","90+ Days")))))</f>
        <v>1-30 Days</v>
      </c>
      <c r="R2199">
        <f>IF(Table4[[#This Row],[DaysLate]]="","",IF(Table4[[#This Row],[DaysLate]]&gt;0,1,0))</f>
        <v>1</v>
      </c>
      <c r="S2199">
        <f>IF(Table4[[#This Row],[DisputedFlag]]="","",IF(Table4[[#This Row],[DisputedFlag]]="Yes",1,0))</f>
        <v>1</v>
      </c>
      <c r="T2199">
        <f>IF(Table4[[#This Row],[PaymentStatus]]="Open",1,0)</f>
        <v>0</v>
      </c>
      <c r="U2199">
        <f>IF(Table4[[#This Row],[InvoiceDate]]&lt;&gt;"",YEAR(Table4[[#This Row],[InvoiceDate]]),"")</f>
        <v>2012</v>
      </c>
    </row>
    <row r="2200" spans="1:21" x14ac:dyDescent="0.4">
      <c r="A2200" t="s">
        <v>2360</v>
      </c>
      <c r="B2200" t="s">
        <v>948</v>
      </c>
      <c r="C2200" t="s">
        <v>904</v>
      </c>
      <c r="D2200" s="1">
        <v>41041</v>
      </c>
      <c r="E2200" s="1">
        <v>41365</v>
      </c>
      <c r="F2200">
        <v>25.78</v>
      </c>
      <c r="H2200" t="s">
        <v>28</v>
      </c>
      <c r="I2200" s="1">
        <v>41041</v>
      </c>
      <c r="J2200">
        <v>0</v>
      </c>
      <c r="K2200" t="s">
        <v>834</v>
      </c>
      <c r="L2200">
        <v>770</v>
      </c>
      <c r="M2200" s="1">
        <v>41521</v>
      </c>
      <c r="N2200" t="s">
        <v>835</v>
      </c>
      <c r="O2200" t="s">
        <v>947</v>
      </c>
      <c r="P2200" t="s">
        <v>949</v>
      </c>
      <c r="Q2200" t="str">
        <f>IF(Table4[[#This Row],[DaysLate]]="","NA",IF(Table4[[#This Row],[DaysLate]]&lt;=0,"On Time",IF(Table4[[#This Row],[DaysLate]]&lt;=30,"1-30 Days",IF(Table4[[#This Row],[DaysLate]]&lt;=60,"30-60 Days",IF(Table4[[#This Row],[DaysLate]]&lt;=90,"60-90 Days","90+ Days")))))</f>
        <v>On Time</v>
      </c>
      <c r="R2200">
        <f>IF(Table4[[#This Row],[DaysLate]]="","",IF(Table4[[#This Row],[DaysLate]]&gt;0,1,0))</f>
        <v>0</v>
      </c>
      <c r="S2200">
        <f>IF(Table4[[#This Row],[DisputedFlag]]="","",IF(Table4[[#This Row],[DisputedFlag]]="Yes",1,0))</f>
        <v>0</v>
      </c>
      <c r="T2200">
        <f>IF(Table4[[#This Row],[PaymentStatus]]="Open",1,0)</f>
        <v>0</v>
      </c>
      <c r="U2200">
        <f>IF(Table4[[#This Row],[InvoiceDate]]&lt;&gt;"",YEAR(Table4[[#This Row],[InvoiceDate]]),"")</f>
        <v>2012</v>
      </c>
    </row>
    <row r="2201" spans="1:21" x14ac:dyDescent="0.4">
      <c r="A2201" t="s">
        <v>2361</v>
      </c>
      <c r="B2201" t="s">
        <v>948</v>
      </c>
      <c r="C2201" t="s">
        <v>918</v>
      </c>
      <c r="D2201" s="1">
        <v>41265</v>
      </c>
      <c r="E2201" s="1">
        <v>41295</v>
      </c>
      <c r="F2201">
        <v>52.62</v>
      </c>
      <c r="H2201" t="s">
        <v>28</v>
      </c>
      <c r="I2201" s="1">
        <v>41265</v>
      </c>
      <c r="J2201">
        <v>15</v>
      </c>
      <c r="K2201" t="s">
        <v>834</v>
      </c>
      <c r="L2201">
        <v>818</v>
      </c>
      <c r="M2201" s="1">
        <v>41349</v>
      </c>
      <c r="N2201" t="s">
        <v>835</v>
      </c>
      <c r="O2201" t="s">
        <v>947</v>
      </c>
      <c r="P2201" t="s">
        <v>949</v>
      </c>
      <c r="Q2201" t="str">
        <f>IF(Table4[[#This Row],[DaysLate]]="","NA",IF(Table4[[#This Row],[DaysLate]]&lt;=0,"On Time",IF(Table4[[#This Row],[DaysLate]]&lt;=30,"1-30 Days",IF(Table4[[#This Row],[DaysLate]]&lt;=60,"30-60 Days",IF(Table4[[#This Row],[DaysLate]]&lt;=90,"60-90 Days","90+ Days")))))</f>
        <v>1-30 Days</v>
      </c>
      <c r="R2201">
        <f>IF(Table4[[#This Row],[DaysLate]]="","",IF(Table4[[#This Row],[DaysLate]]&gt;0,1,0))</f>
        <v>1</v>
      </c>
      <c r="S2201">
        <f>IF(Table4[[#This Row],[DisputedFlag]]="","",IF(Table4[[#This Row],[DisputedFlag]]="Yes",1,0))</f>
        <v>0</v>
      </c>
      <c r="T2201">
        <f>IF(Table4[[#This Row],[PaymentStatus]]="Open",1,0)</f>
        <v>0</v>
      </c>
      <c r="U2201">
        <f>IF(Table4[[#This Row],[InvoiceDate]]&lt;&gt;"",YEAR(Table4[[#This Row],[InvoiceDate]]),"")</f>
        <v>2012</v>
      </c>
    </row>
    <row r="2202" spans="1:21" x14ac:dyDescent="0.4">
      <c r="A2202" t="s">
        <v>2362</v>
      </c>
      <c r="B2202" t="s">
        <v>948</v>
      </c>
      <c r="C2202" t="s">
        <v>922</v>
      </c>
      <c r="D2202" s="1">
        <v>41295</v>
      </c>
      <c r="E2202" s="1">
        <v>41325</v>
      </c>
      <c r="F2202">
        <v>64.44</v>
      </c>
      <c r="H2202" t="s">
        <v>28</v>
      </c>
      <c r="I2202" s="1">
        <v>41295</v>
      </c>
      <c r="J2202">
        <v>2</v>
      </c>
      <c r="K2202" t="s">
        <v>837</v>
      </c>
      <c r="L2202">
        <v>897</v>
      </c>
      <c r="M2202" s="1">
        <v>41309</v>
      </c>
      <c r="N2202" t="s">
        <v>835</v>
      </c>
      <c r="O2202" t="s">
        <v>947</v>
      </c>
      <c r="P2202" t="s">
        <v>949</v>
      </c>
      <c r="Q2202" t="str">
        <f>IF(Table4[[#This Row],[DaysLate]]="","NA",IF(Table4[[#This Row],[DaysLate]]&lt;=0,"On Time",IF(Table4[[#This Row],[DaysLate]]&lt;=30,"1-30 Days",IF(Table4[[#This Row],[DaysLate]]&lt;=60,"30-60 Days",IF(Table4[[#This Row],[DaysLate]]&lt;=90,"60-90 Days","90+ Days")))))</f>
        <v>1-30 Days</v>
      </c>
      <c r="R2202">
        <f>IF(Table4[[#This Row],[DaysLate]]="","",IF(Table4[[#This Row],[DaysLate]]&gt;0,1,0))</f>
        <v>1</v>
      </c>
      <c r="S2202">
        <f>IF(Table4[[#This Row],[DisputedFlag]]="","",IF(Table4[[#This Row],[DisputedFlag]]="Yes",1,0))</f>
        <v>1</v>
      </c>
      <c r="T2202">
        <f>IF(Table4[[#This Row],[PaymentStatus]]="Open",1,0)</f>
        <v>0</v>
      </c>
      <c r="U2202">
        <f>IF(Table4[[#This Row],[InvoiceDate]]&lt;&gt;"",YEAR(Table4[[#This Row],[InvoiceDate]]),"")</f>
        <v>2013</v>
      </c>
    </row>
    <row r="2203" spans="1:21" x14ac:dyDescent="0.4">
      <c r="A2203" t="s">
        <v>2363</v>
      </c>
      <c r="B2203" t="s">
        <v>948</v>
      </c>
      <c r="C2203" t="s">
        <v>864</v>
      </c>
      <c r="D2203" s="1">
        <v>41307</v>
      </c>
      <c r="E2203" s="1">
        <v>41367</v>
      </c>
      <c r="F2203">
        <v>85.52</v>
      </c>
      <c r="H2203" t="s">
        <v>28</v>
      </c>
      <c r="I2203" s="1">
        <v>41307</v>
      </c>
      <c r="J2203">
        <v>0</v>
      </c>
      <c r="K2203" t="s">
        <v>834</v>
      </c>
      <c r="L2203">
        <v>391</v>
      </c>
      <c r="M2203" s="1">
        <v>41548</v>
      </c>
      <c r="N2203" t="s">
        <v>838</v>
      </c>
      <c r="O2203" t="s">
        <v>947</v>
      </c>
      <c r="P2203" t="s">
        <v>949</v>
      </c>
      <c r="Q2203" t="str">
        <f>IF(Table4[[#This Row],[DaysLate]]="","NA",IF(Table4[[#This Row],[DaysLate]]&lt;=0,"On Time",IF(Table4[[#This Row],[DaysLate]]&lt;=30,"1-30 Days",IF(Table4[[#This Row],[DaysLate]]&lt;=60,"30-60 Days",IF(Table4[[#This Row],[DaysLate]]&lt;=90,"60-90 Days","90+ Days")))))</f>
        <v>On Time</v>
      </c>
      <c r="R2203">
        <f>IF(Table4[[#This Row],[DaysLate]]="","",IF(Table4[[#This Row],[DaysLate]]&gt;0,1,0))</f>
        <v>0</v>
      </c>
      <c r="S2203">
        <f>IF(Table4[[#This Row],[DisputedFlag]]="","",IF(Table4[[#This Row],[DisputedFlag]]="Yes",1,0))</f>
        <v>0</v>
      </c>
      <c r="T2203">
        <f>IF(Table4[[#This Row],[PaymentStatus]]="Open",1,0)</f>
        <v>0</v>
      </c>
      <c r="U2203">
        <f>IF(Table4[[#This Row],[InvoiceDate]]&lt;&gt;"",YEAR(Table4[[#This Row],[InvoiceDate]]),"")</f>
        <v>2013</v>
      </c>
    </row>
    <row r="2204" spans="1:21" x14ac:dyDescent="0.4">
      <c r="A2204" t="s">
        <v>2364</v>
      </c>
      <c r="B2204" t="s">
        <v>948</v>
      </c>
      <c r="C2204" t="s">
        <v>860</v>
      </c>
      <c r="D2204" s="1">
        <v>41505</v>
      </c>
      <c r="E2204" s="1">
        <v>41535</v>
      </c>
      <c r="F2204">
        <v>51.94</v>
      </c>
      <c r="H2204" t="s">
        <v>28</v>
      </c>
      <c r="I2204" s="1">
        <v>41505</v>
      </c>
      <c r="J2204">
        <v>2</v>
      </c>
      <c r="K2204" t="s">
        <v>834</v>
      </c>
      <c r="L2204">
        <v>818</v>
      </c>
      <c r="M2204" s="1">
        <v>40960</v>
      </c>
      <c r="N2204" t="s">
        <v>838</v>
      </c>
      <c r="O2204" t="s">
        <v>947</v>
      </c>
      <c r="P2204" t="s">
        <v>949</v>
      </c>
      <c r="Q2204" t="str">
        <f>IF(Table4[[#This Row],[DaysLate]]="","NA",IF(Table4[[#This Row],[DaysLate]]&lt;=0,"On Time",IF(Table4[[#This Row],[DaysLate]]&lt;=30,"1-30 Days",IF(Table4[[#This Row],[DaysLate]]&lt;=60,"30-60 Days",IF(Table4[[#This Row],[DaysLate]]&lt;=90,"60-90 Days","90+ Days")))))</f>
        <v>1-30 Days</v>
      </c>
      <c r="R2204">
        <f>IF(Table4[[#This Row],[DaysLate]]="","",IF(Table4[[#This Row],[DaysLate]]&gt;0,1,0))</f>
        <v>1</v>
      </c>
      <c r="S2204">
        <f>IF(Table4[[#This Row],[DisputedFlag]]="","",IF(Table4[[#This Row],[DisputedFlag]]="Yes",1,0))</f>
        <v>0</v>
      </c>
      <c r="T2204">
        <f>IF(Table4[[#This Row],[PaymentStatus]]="Open",1,0)</f>
        <v>0</v>
      </c>
      <c r="U2204">
        <f>IF(Table4[[#This Row],[InvoiceDate]]&lt;&gt;"",YEAR(Table4[[#This Row],[InvoiceDate]]),"")</f>
        <v>2013</v>
      </c>
    </row>
    <row r="2205" spans="1:21" x14ac:dyDescent="0.4">
      <c r="A2205" t="s">
        <v>2365</v>
      </c>
      <c r="B2205" t="s">
        <v>948</v>
      </c>
      <c r="C2205" t="s">
        <v>918</v>
      </c>
      <c r="D2205" s="1">
        <v>41088</v>
      </c>
      <c r="E2205" s="1">
        <v>41118</v>
      </c>
      <c r="F2205">
        <v>59.91</v>
      </c>
      <c r="H2205" t="s">
        <v>28</v>
      </c>
      <c r="I2205" s="1">
        <v>41088</v>
      </c>
      <c r="J2205">
        <v>14</v>
      </c>
      <c r="K2205" t="s">
        <v>834</v>
      </c>
      <c r="L2205">
        <v>818</v>
      </c>
      <c r="M2205" s="1">
        <v>41349</v>
      </c>
      <c r="N2205" t="s">
        <v>835</v>
      </c>
      <c r="O2205" t="s">
        <v>947</v>
      </c>
      <c r="P2205" t="s">
        <v>949</v>
      </c>
      <c r="Q2205" t="str">
        <f>IF(Table4[[#This Row],[DaysLate]]="","NA",IF(Table4[[#This Row],[DaysLate]]&lt;=0,"On Time",IF(Table4[[#This Row],[DaysLate]]&lt;=30,"1-30 Days",IF(Table4[[#This Row],[DaysLate]]&lt;=60,"30-60 Days",IF(Table4[[#This Row],[DaysLate]]&lt;=90,"60-90 Days","90+ Days")))))</f>
        <v>1-30 Days</v>
      </c>
      <c r="R2205">
        <f>IF(Table4[[#This Row],[DaysLate]]="","",IF(Table4[[#This Row],[DaysLate]]&gt;0,1,0))</f>
        <v>1</v>
      </c>
      <c r="S2205">
        <f>IF(Table4[[#This Row],[DisputedFlag]]="","",IF(Table4[[#This Row],[DisputedFlag]]="Yes",1,0))</f>
        <v>0</v>
      </c>
      <c r="T2205">
        <f>IF(Table4[[#This Row],[PaymentStatus]]="Open",1,0)</f>
        <v>0</v>
      </c>
      <c r="U2205">
        <f>IF(Table4[[#This Row],[InvoiceDate]]&lt;&gt;"",YEAR(Table4[[#This Row],[InvoiceDate]]),"")</f>
        <v>2012</v>
      </c>
    </row>
    <row r="2206" spans="1:21" x14ac:dyDescent="0.4">
      <c r="A2206" t="s">
        <v>2366</v>
      </c>
      <c r="B2206" t="s">
        <v>948</v>
      </c>
      <c r="C2206" t="s">
        <v>861</v>
      </c>
      <c r="D2206" s="1">
        <v>40991</v>
      </c>
      <c r="E2206" s="1">
        <v>41021</v>
      </c>
      <c r="F2206">
        <v>89.05</v>
      </c>
      <c r="H2206" t="s">
        <v>28</v>
      </c>
      <c r="I2206" s="1">
        <v>40991</v>
      </c>
      <c r="J2206">
        <v>22</v>
      </c>
      <c r="K2206" t="s">
        <v>834</v>
      </c>
      <c r="L2206">
        <v>406</v>
      </c>
      <c r="M2206" s="1">
        <v>41176</v>
      </c>
      <c r="N2206" t="s">
        <v>835</v>
      </c>
      <c r="O2206" t="s">
        <v>947</v>
      </c>
      <c r="P2206" t="s">
        <v>949</v>
      </c>
      <c r="Q2206" t="str">
        <f>IF(Table4[[#This Row],[DaysLate]]="","NA",IF(Table4[[#This Row],[DaysLate]]&lt;=0,"On Time",IF(Table4[[#This Row],[DaysLate]]&lt;=30,"1-30 Days",IF(Table4[[#This Row],[DaysLate]]&lt;=60,"30-60 Days",IF(Table4[[#This Row],[DaysLate]]&lt;=90,"60-90 Days","90+ Days")))))</f>
        <v>1-30 Days</v>
      </c>
      <c r="R2206">
        <f>IF(Table4[[#This Row],[DaysLate]]="","",IF(Table4[[#This Row],[DaysLate]]&gt;0,1,0))</f>
        <v>1</v>
      </c>
      <c r="S2206">
        <f>IF(Table4[[#This Row],[DisputedFlag]]="","",IF(Table4[[#This Row],[DisputedFlag]]="Yes",1,0))</f>
        <v>0</v>
      </c>
      <c r="T2206">
        <f>IF(Table4[[#This Row],[PaymentStatus]]="Open",1,0)</f>
        <v>0</v>
      </c>
      <c r="U2206">
        <f>IF(Table4[[#This Row],[InvoiceDate]]&lt;&gt;"",YEAR(Table4[[#This Row],[InvoiceDate]]),"")</f>
        <v>2012</v>
      </c>
    </row>
    <row r="2207" spans="1:21" x14ac:dyDescent="0.4">
      <c r="A2207" t="s">
        <v>2367</v>
      </c>
      <c r="B2207" t="s">
        <v>948</v>
      </c>
      <c r="C2207" t="s">
        <v>855</v>
      </c>
      <c r="D2207" s="1">
        <v>41564</v>
      </c>
      <c r="E2207" s="1">
        <v>41594</v>
      </c>
      <c r="F2207">
        <v>71.7</v>
      </c>
      <c r="H2207" t="s">
        <v>28</v>
      </c>
      <c r="I2207" s="1">
        <v>41564</v>
      </c>
      <c r="J2207">
        <v>0</v>
      </c>
      <c r="K2207" t="s">
        <v>834</v>
      </c>
      <c r="L2207">
        <v>406</v>
      </c>
      <c r="M2207" s="1">
        <v>41029</v>
      </c>
      <c r="N2207" t="s">
        <v>838</v>
      </c>
      <c r="O2207" t="s">
        <v>947</v>
      </c>
      <c r="P2207" t="s">
        <v>949</v>
      </c>
      <c r="Q2207" t="str">
        <f>IF(Table4[[#This Row],[DaysLate]]="","NA",IF(Table4[[#This Row],[DaysLate]]&lt;=0,"On Time",IF(Table4[[#This Row],[DaysLate]]&lt;=30,"1-30 Days",IF(Table4[[#This Row],[DaysLate]]&lt;=60,"30-60 Days",IF(Table4[[#This Row],[DaysLate]]&lt;=90,"60-90 Days","90+ Days")))))</f>
        <v>On Time</v>
      </c>
      <c r="R2207">
        <f>IF(Table4[[#This Row],[DaysLate]]="","",IF(Table4[[#This Row],[DaysLate]]&gt;0,1,0))</f>
        <v>0</v>
      </c>
      <c r="S2207">
        <f>IF(Table4[[#This Row],[DisputedFlag]]="","",IF(Table4[[#This Row],[DisputedFlag]]="Yes",1,0))</f>
        <v>0</v>
      </c>
      <c r="T2207">
        <f>IF(Table4[[#This Row],[PaymentStatus]]="Open",1,0)</f>
        <v>0</v>
      </c>
      <c r="U2207">
        <f>IF(Table4[[#This Row],[InvoiceDate]]&lt;&gt;"",YEAR(Table4[[#This Row],[InvoiceDate]]),"")</f>
        <v>2013</v>
      </c>
    </row>
    <row r="2208" spans="1:21" x14ac:dyDescent="0.4">
      <c r="A2208" t="s">
        <v>2368</v>
      </c>
      <c r="B2208" t="s">
        <v>948</v>
      </c>
      <c r="C2208" t="s">
        <v>910</v>
      </c>
      <c r="D2208" s="1">
        <v>41463</v>
      </c>
      <c r="E2208" s="1">
        <v>41434</v>
      </c>
      <c r="F2208">
        <v>70.510000000000005</v>
      </c>
      <c r="H2208" t="s">
        <v>28</v>
      </c>
      <c r="I2208" s="1">
        <v>41463</v>
      </c>
      <c r="J2208">
        <v>0</v>
      </c>
      <c r="K2208" t="s">
        <v>834</v>
      </c>
      <c r="L2208">
        <v>391</v>
      </c>
      <c r="M2208" s="1">
        <v>41487</v>
      </c>
      <c r="N2208" t="s">
        <v>838</v>
      </c>
      <c r="O2208" t="s">
        <v>947</v>
      </c>
      <c r="P2208" t="s">
        <v>949</v>
      </c>
      <c r="Q2208" t="str">
        <f>IF(Table4[[#This Row],[DaysLate]]="","NA",IF(Table4[[#This Row],[DaysLate]]&lt;=0,"On Time",IF(Table4[[#This Row],[DaysLate]]&lt;=30,"1-30 Days",IF(Table4[[#This Row],[DaysLate]]&lt;=60,"30-60 Days",IF(Table4[[#This Row],[DaysLate]]&lt;=90,"60-90 Days","90+ Days")))))</f>
        <v>On Time</v>
      </c>
      <c r="R2208">
        <f>IF(Table4[[#This Row],[DaysLate]]="","",IF(Table4[[#This Row],[DaysLate]]&gt;0,1,0))</f>
        <v>0</v>
      </c>
      <c r="S2208">
        <f>IF(Table4[[#This Row],[DisputedFlag]]="","",IF(Table4[[#This Row],[DisputedFlag]]="Yes",1,0))</f>
        <v>0</v>
      </c>
      <c r="T2208">
        <f>IF(Table4[[#This Row],[PaymentStatus]]="Open",1,0)</f>
        <v>0</v>
      </c>
      <c r="U2208">
        <f>IF(Table4[[#This Row],[InvoiceDate]]&lt;&gt;"",YEAR(Table4[[#This Row],[InvoiceDate]]),"")</f>
        <v>2013</v>
      </c>
    </row>
    <row r="2209" spans="1:21" x14ac:dyDescent="0.4">
      <c r="A2209" t="s">
        <v>2369</v>
      </c>
      <c r="B2209" t="s">
        <v>948</v>
      </c>
      <c r="C2209" t="s">
        <v>871</v>
      </c>
      <c r="D2209" s="1">
        <v>41165</v>
      </c>
      <c r="E2209" s="1">
        <v>41195</v>
      </c>
      <c r="F2209">
        <v>55.14</v>
      </c>
      <c r="H2209" t="s">
        <v>28</v>
      </c>
      <c r="I2209" s="1">
        <v>41165</v>
      </c>
      <c r="J2209">
        <v>0</v>
      </c>
      <c r="K2209" t="s">
        <v>834</v>
      </c>
      <c r="L2209">
        <v>406</v>
      </c>
      <c r="M2209" s="1">
        <v>41190</v>
      </c>
      <c r="N2209" t="s">
        <v>838</v>
      </c>
      <c r="O2209" t="s">
        <v>947</v>
      </c>
      <c r="P2209" t="s">
        <v>949</v>
      </c>
      <c r="Q2209" t="str">
        <f>IF(Table4[[#This Row],[DaysLate]]="","NA",IF(Table4[[#This Row],[DaysLate]]&lt;=0,"On Time",IF(Table4[[#This Row],[DaysLate]]&lt;=30,"1-30 Days",IF(Table4[[#This Row],[DaysLate]]&lt;=60,"30-60 Days",IF(Table4[[#This Row],[DaysLate]]&lt;=90,"60-90 Days","90+ Days")))))</f>
        <v>On Time</v>
      </c>
      <c r="R2209">
        <f>IF(Table4[[#This Row],[DaysLate]]="","",IF(Table4[[#This Row],[DaysLate]]&gt;0,1,0))</f>
        <v>0</v>
      </c>
      <c r="S2209">
        <f>IF(Table4[[#This Row],[DisputedFlag]]="","",IF(Table4[[#This Row],[DisputedFlag]]="Yes",1,0))</f>
        <v>0</v>
      </c>
      <c r="T2209">
        <f>IF(Table4[[#This Row],[PaymentStatus]]="Open",1,0)</f>
        <v>0</v>
      </c>
      <c r="U2209">
        <f>IF(Table4[[#This Row],[InvoiceDate]]&lt;&gt;"",YEAR(Table4[[#This Row],[InvoiceDate]]),"")</f>
        <v>2012</v>
      </c>
    </row>
    <row r="2210" spans="1:21" x14ac:dyDescent="0.4">
      <c r="A2210" t="s">
        <v>2370</v>
      </c>
      <c r="B2210" t="s">
        <v>948</v>
      </c>
      <c r="C2210" t="s">
        <v>901</v>
      </c>
      <c r="D2210" s="1">
        <v>41501</v>
      </c>
      <c r="E2210" s="1">
        <v>41531</v>
      </c>
      <c r="F2210">
        <v>58.36</v>
      </c>
      <c r="H2210" t="s">
        <v>28</v>
      </c>
      <c r="I2210" s="1">
        <v>41501</v>
      </c>
      <c r="J2210">
        <v>0</v>
      </c>
      <c r="K2210" t="s">
        <v>834</v>
      </c>
      <c r="L2210">
        <v>770</v>
      </c>
      <c r="M2210" s="1">
        <v>41222</v>
      </c>
      <c r="N2210" t="s">
        <v>838</v>
      </c>
      <c r="O2210" t="s">
        <v>947</v>
      </c>
      <c r="P2210" t="s">
        <v>949</v>
      </c>
      <c r="Q2210" t="str">
        <f>IF(Table4[[#This Row],[DaysLate]]="","NA",IF(Table4[[#This Row],[DaysLate]]&lt;=0,"On Time",IF(Table4[[#This Row],[DaysLate]]&lt;=30,"1-30 Days",IF(Table4[[#This Row],[DaysLate]]&lt;=60,"30-60 Days",IF(Table4[[#This Row],[DaysLate]]&lt;=90,"60-90 Days","90+ Days")))))</f>
        <v>On Time</v>
      </c>
      <c r="R2210">
        <f>IF(Table4[[#This Row],[DaysLate]]="","",IF(Table4[[#This Row],[DaysLate]]&gt;0,1,0))</f>
        <v>0</v>
      </c>
      <c r="S2210">
        <f>IF(Table4[[#This Row],[DisputedFlag]]="","",IF(Table4[[#This Row],[DisputedFlag]]="Yes",1,0))</f>
        <v>0</v>
      </c>
      <c r="T2210">
        <f>IF(Table4[[#This Row],[PaymentStatus]]="Open",1,0)</f>
        <v>0</v>
      </c>
      <c r="U2210">
        <f>IF(Table4[[#This Row],[InvoiceDate]]&lt;&gt;"",YEAR(Table4[[#This Row],[InvoiceDate]]),"")</f>
        <v>2013</v>
      </c>
    </row>
    <row r="2211" spans="1:21" x14ac:dyDescent="0.4">
      <c r="A2211" t="s">
        <v>2371</v>
      </c>
      <c r="B2211" t="s">
        <v>948</v>
      </c>
      <c r="C2211" t="s">
        <v>925</v>
      </c>
      <c r="D2211" s="1">
        <v>41009</v>
      </c>
      <c r="E2211" s="1">
        <v>40979</v>
      </c>
      <c r="F2211">
        <v>55.88</v>
      </c>
      <c r="H2211" t="s">
        <v>28</v>
      </c>
      <c r="I2211" s="1">
        <v>41009</v>
      </c>
      <c r="J2211">
        <v>11</v>
      </c>
      <c r="K2211" t="s">
        <v>834</v>
      </c>
      <c r="L2211">
        <v>391</v>
      </c>
      <c r="M2211" s="1">
        <v>41527</v>
      </c>
      <c r="N2211" t="s">
        <v>835</v>
      </c>
      <c r="O2211" t="s">
        <v>947</v>
      </c>
      <c r="P2211" t="s">
        <v>949</v>
      </c>
      <c r="Q2211" t="str">
        <f>IF(Table4[[#This Row],[DaysLate]]="","NA",IF(Table4[[#This Row],[DaysLate]]&lt;=0,"On Time",IF(Table4[[#This Row],[DaysLate]]&lt;=30,"1-30 Days",IF(Table4[[#This Row],[DaysLate]]&lt;=60,"30-60 Days",IF(Table4[[#This Row],[DaysLate]]&lt;=90,"60-90 Days","90+ Days")))))</f>
        <v>1-30 Days</v>
      </c>
      <c r="R2211">
        <f>IF(Table4[[#This Row],[DaysLate]]="","",IF(Table4[[#This Row],[DaysLate]]&gt;0,1,0))</f>
        <v>1</v>
      </c>
      <c r="S2211">
        <f>IF(Table4[[#This Row],[DisputedFlag]]="","",IF(Table4[[#This Row],[DisputedFlag]]="Yes",1,0))</f>
        <v>0</v>
      </c>
      <c r="T2211">
        <f>IF(Table4[[#This Row],[PaymentStatus]]="Open",1,0)</f>
        <v>0</v>
      </c>
      <c r="U2211">
        <f>IF(Table4[[#This Row],[InvoiceDate]]&lt;&gt;"",YEAR(Table4[[#This Row],[InvoiceDate]]),"")</f>
        <v>2012</v>
      </c>
    </row>
    <row r="2212" spans="1:21" x14ac:dyDescent="0.4">
      <c r="A2212" t="s">
        <v>2372</v>
      </c>
      <c r="B2212" t="s">
        <v>948</v>
      </c>
      <c r="C2212" t="s">
        <v>882</v>
      </c>
      <c r="D2212" s="1">
        <v>41036</v>
      </c>
      <c r="E2212" s="1">
        <v>41007</v>
      </c>
      <c r="F2212">
        <v>66.540000000000006</v>
      </c>
      <c r="H2212" t="s">
        <v>28</v>
      </c>
      <c r="I2212" s="1">
        <v>41036</v>
      </c>
      <c r="J2212">
        <v>9</v>
      </c>
      <c r="K2212" t="s">
        <v>837</v>
      </c>
      <c r="L2212">
        <v>406</v>
      </c>
      <c r="M2212" s="1">
        <v>41368</v>
      </c>
      <c r="N2212" t="s">
        <v>835</v>
      </c>
      <c r="O2212" t="s">
        <v>947</v>
      </c>
      <c r="P2212" t="s">
        <v>949</v>
      </c>
      <c r="Q2212" t="str">
        <f>IF(Table4[[#This Row],[DaysLate]]="","NA",IF(Table4[[#This Row],[DaysLate]]&lt;=0,"On Time",IF(Table4[[#This Row],[DaysLate]]&lt;=30,"1-30 Days",IF(Table4[[#This Row],[DaysLate]]&lt;=60,"30-60 Days",IF(Table4[[#This Row],[DaysLate]]&lt;=90,"60-90 Days","90+ Days")))))</f>
        <v>1-30 Days</v>
      </c>
      <c r="R2212">
        <f>IF(Table4[[#This Row],[DaysLate]]="","",IF(Table4[[#This Row],[DaysLate]]&gt;0,1,0))</f>
        <v>1</v>
      </c>
      <c r="S2212">
        <f>IF(Table4[[#This Row],[DisputedFlag]]="","",IF(Table4[[#This Row],[DisputedFlag]]="Yes",1,0))</f>
        <v>1</v>
      </c>
      <c r="T2212">
        <f>IF(Table4[[#This Row],[PaymentStatus]]="Open",1,0)</f>
        <v>0</v>
      </c>
      <c r="U2212">
        <f>IF(Table4[[#This Row],[InvoiceDate]]&lt;&gt;"",YEAR(Table4[[#This Row],[InvoiceDate]]),"")</f>
        <v>2012</v>
      </c>
    </row>
    <row r="2213" spans="1:21" x14ac:dyDescent="0.4">
      <c r="A2213" t="s">
        <v>2373</v>
      </c>
      <c r="B2213" t="s">
        <v>948</v>
      </c>
      <c r="C2213" t="s">
        <v>871</v>
      </c>
      <c r="D2213" s="1">
        <v>41594</v>
      </c>
      <c r="E2213" s="1">
        <v>41624</v>
      </c>
      <c r="F2213">
        <v>77.33</v>
      </c>
      <c r="H2213" t="s">
        <v>28</v>
      </c>
      <c r="I2213" s="1">
        <v>41594</v>
      </c>
      <c r="J2213">
        <v>1</v>
      </c>
      <c r="K2213" t="s">
        <v>834</v>
      </c>
      <c r="L2213">
        <v>406</v>
      </c>
      <c r="M2213" s="1">
        <v>41190</v>
      </c>
      <c r="N2213" t="s">
        <v>838</v>
      </c>
      <c r="O2213" t="s">
        <v>947</v>
      </c>
      <c r="P2213" t="s">
        <v>949</v>
      </c>
      <c r="Q2213" t="str">
        <f>IF(Table4[[#This Row],[DaysLate]]="","NA",IF(Table4[[#This Row],[DaysLate]]&lt;=0,"On Time",IF(Table4[[#This Row],[DaysLate]]&lt;=30,"1-30 Days",IF(Table4[[#This Row],[DaysLate]]&lt;=60,"30-60 Days",IF(Table4[[#This Row],[DaysLate]]&lt;=90,"60-90 Days","90+ Days")))))</f>
        <v>1-30 Days</v>
      </c>
      <c r="R2213">
        <f>IF(Table4[[#This Row],[DaysLate]]="","",IF(Table4[[#This Row],[DaysLate]]&gt;0,1,0))</f>
        <v>1</v>
      </c>
      <c r="S2213">
        <f>IF(Table4[[#This Row],[DisputedFlag]]="","",IF(Table4[[#This Row],[DisputedFlag]]="Yes",1,0))</f>
        <v>0</v>
      </c>
      <c r="T2213">
        <f>IF(Table4[[#This Row],[PaymentStatus]]="Open",1,0)</f>
        <v>0</v>
      </c>
      <c r="U2213">
        <f>IF(Table4[[#This Row],[InvoiceDate]]&lt;&gt;"",YEAR(Table4[[#This Row],[InvoiceDate]]),"")</f>
        <v>2013</v>
      </c>
    </row>
    <row r="2214" spans="1:21" x14ac:dyDescent="0.4">
      <c r="A2214" t="s">
        <v>2374</v>
      </c>
      <c r="B2214" t="s">
        <v>948</v>
      </c>
      <c r="C2214" t="s">
        <v>903</v>
      </c>
      <c r="D2214" s="1">
        <v>40915</v>
      </c>
      <c r="E2214" s="1">
        <v>41121</v>
      </c>
      <c r="F2214">
        <v>94.97</v>
      </c>
      <c r="H2214" t="s">
        <v>28</v>
      </c>
      <c r="I2214" s="1">
        <v>40915</v>
      </c>
      <c r="J2214">
        <v>2</v>
      </c>
      <c r="K2214" t="s">
        <v>834</v>
      </c>
      <c r="L2214">
        <v>406</v>
      </c>
      <c r="M2214" s="1">
        <v>41006</v>
      </c>
      <c r="N2214" t="s">
        <v>835</v>
      </c>
      <c r="O2214" t="s">
        <v>947</v>
      </c>
      <c r="P2214" t="s">
        <v>949</v>
      </c>
      <c r="Q2214" t="str">
        <f>IF(Table4[[#This Row],[DaysLate]]="","NA",IF(Table4[[#This Row],[DaysLate]]&lt;=0,"On Time",IF(Table4[[#This Row],[DaysLate]]&lt;=30,"1-30 Days",IF(Table4[[#This Row],[DaysLate]]&lt;=60,"30-60 Days",IF(Table4[[#This Row],[DaysLate]]&lt;=90,"60-90 Days","90+ Days")))))</f>
        <v>1-30 Days</v>
      </c>
      <c r="R2214">
        <f>IF(Table4[[#This Row],[DaysLate]]="","",IF(Table4[[#This Row],[DaysLate]]&gt;0,1,0))</f>
        <v>1</v>
      </c>
      <c r="S2214">
        <f>IF(Table4[[#This Row],[DisputedFlag]]="","",IF(Table4[[#This Row],[DisputedFlag]]="Yes",1,0))</f>
        <v>0</v>
      </c>
      <c r="T2214">
        <f>IF(Table4[[#This Row],[PaymentStatus]]="Open",1,0)</f>
        <v>0</v>
      </c>
      <c r="U2214">
        <f>IF(Table4[[#This Row],[InvoiceDate]]&lt;&gt;"",YEAR(Table4[[#This Row],[InvoiceDate]]),"")</f>
        <v>2012</v>
      </c>
    </row>
    <row r="2215" spans="1:21" x14ac:dyDescent="0.4">
      <c r="A2215" t="s">
        <v>2375</v>
      </c>
      <c r="B2215" t="s">
        <v>948</v>
      </c>
      <c r="C2215" t="s">
        <v>936</v>
      </c>
      <c r="D2215" s="1">
        <v>41589</v>
      </c>
      <c r="E2215" s="1">
        <v>41590</v>
      </c>
      <c r="F2215">
        <v>83.18</v>
      </c>
      <c r="H2215" t="s">
        <v>28</v>
      </c>
      <c r="I2215" s="1">
        <v>41589</v>
      </c>
      <c r="J2215">
        <v>0</v>
      </c>
      <c r="K2215" t="s">
        <v>837</v>
      </c>
      <c r="L2215">
        <v>391</v>
      </c>
      <c r="M2215" s="1">
        <v>41486</v>
      </c>
      <c r="N2215" t="s">
        <v>838</v>
      </c>
      <c r="O2215" t="s">
        <v>947</v>
      </c>
      <c r="P2215" t="s">
        <v>949</v>
      </c>
      <c r="Q2215" t="str">
        <f>IF(Table4[[#This Row],[DaysLate]]="","NA",IF(Table4[[#This Row],[DaysLate]]&lt;=0,"On Time",IF(Table4[[#This Row],[DaysLate]]&lt;=30,"1-30 Days",IF(Table4[[#This Row],[DaysLate]]&lt;=60,"30-60 Days",IF(Table4[[#This Row],[DaysLate]]&lt;=90,"60-90 Days","90+ Days")))))</f>
        <v>On Time</v>
      </c>
      <c r="R2215">
        <f>IF(Table4[[#This Row],[DaysLate]]="","",IF(Table4[[#This Row],[DaysLate]]&gt;0,1,0))</f>
        <v>0</v>
      </c>
      <c r="S2215">
        <f>IF(Table4[[#This Row],[DisputedFlag]]="","",IF(Table4[[#This Row],[DisputedFlag]]="Yes",1,0))</f>
        <v>1</v>
      </c>
      <c r="T2215">
        <f>IF(Table4[[#This Row],[PaymentStatus]]="Open",1,0)</f>
        <v>0</v>
      </c>
      <c r="U2215">
        <f>IF(Table4[[#This Row],[InvoiceDate]]&lt;&gt;"",YEAR(Table4[[#This Row],[InvoiceDate]]),"")</f>
        <v>2013</v>
      </c>
    </row>
    <row r="2216" spans="1:21" x14ac:dyDescent="0.4">
      <c r="A2216" t="s">
        <v>2376</v>
      </c>
      <c r="B2216" t="s">
        <v>948</v>
      </c>
      <c r="C2216" t="s">
        <v>879</v>
      </c>
      <c r="D2216" s="1">
        <v>41021</v>
      </c>
      <c r="E2216" s="1">
        <v>41051</v>
      </c>
      <c r="F2216">
        <v>72.319999999999993</v>
      </c>
      <c r="H2216" t="s">
        <v>28</v>
      </c>
      <c r="I2216" s="1">
        <v>41021</v>
      </c>
      <c r="J2216">
        <v>14</v>
      </c>
      <c r="K2216" t="s">
        <v>837</v>
      </c>
      <c r="L2216">
        <v>406</v>
      </c>
      <c r="M2216" s="1">
        <v>40985</v>
      </c>
      <c r="N2216" t="s">
        <v>838</v>
      </c>
      <c r="O2216" t="s">
        <v>947</v>
      </c>
      <c r="P2216" t="s">
        <v>949</v>
      </c>
      <c r="Q2216" t="str">
        <f>IF(Table4[[#This Row],[DaysLate]]="","NA",IF(Table4[[#This Row],[DaysLate]]&lt;=0,"On Time",IF(Table4[[#This Row],[DaysLate]]&lt;=30,"1-30 Days",IF(Table4[[#This Row],[DaysLate]]&lt;=60,"30-60 Days",IF(Table4[[#This Row],[DaysLate]]&lt;=90,"60-90 Days","90+ Days")))))</f>
        <v>1-30 Days</v>
      </c>
      <c r="R2216">
        <f>IF(Table4[[#This Row],[DaysLate]]="","",IF(Table4[[#This Row],[DaysLate]]&gt;0,1,0))</f>
        <v>1</v>
      </c>
      <c r="S2216">
        <f>IF(Table4[[#This Row],[DisputedFlag]]="","",IF(Table4[[#This Row],[DisputedFlag]]="Yes",1,0))</f>
        <v>1</v>
      </c>
      <c r="T2216">
        <f>IF(Table4[[#This Row],[PaymentStatus]]="Open",1,0)</f>
        <v>0</v>
      </c>
      <c r="U2216">
        <f>IF(Table4[[#This Row],[InvoiceDate]]&lt;&gt;"",YEAR(Table4[[#This Row],[InvoiceDate]]),"")</f>
        <v>2012</v>
      </c>
    </row>
    <row r="2217" spans="1:21" x14ac:dyDescent="0.4">
      <c r="A2217" t="s">
        <v>2377</v>
      </c>
      <c r="B2217" t="s">
        <v>948</v>
      </c>
      <c r="C2217" t="s">
        <v>863</v>
      </c>
      <c r="D2217" s="1">
        <v>41318</v>
      </c>
      <c r="E2217" s="1">
        <v>41348</v>
      </c>
      <c r="F2217">
        <v>51.43</v>
      </c>
      <c r="H2217" t="s">
        <v>28</v>
      </c>
      <c r="I2217" s="1">
        <v>41318</v>
      </c>
      <c r="J2217">
        <v>0</v>
      </c>
      <c r="K2217" t="s">
        <v>834</v>
      </c>
      <c r="L2217">
        <v>897</v>
      </c>
      <c r="M2217" s="1">
        <v>41318</v>
      </c>
      <c r="N2217" t="s">
        <v>835</v>
      </c>
      <c r="O2217" t="s">
        <v>947</v>
      </c>
      <c r="P2217" t="s">
        <v>949</v>
      </c>
      <c r="Q2217" t="str">
        <f>IF(Table4[[#This Row],[DaysLate]]="","NA",IF(Table4[[#This Row],[DaysLate]]&lt;=0,"On Time",IF(Table4[[#This Row],[DaysLate]]&lt;=30,"1-30 Days",IF(Table4[[#This Row],[DaysLate]]&lt;=60,"30-60 Days",IF(Table4[[#This Row],[DaysLate]]&lt;=90,"60-90 Days","90+ Days")))))</f>
        <v>On Time</v>
      </c>
      <c r="R2217">
        <f>IF(Table4[[#This Row],[DaysLate]]="","",IF(Table4[[#This Row],[DaysLate]]&gt;0,1,0))</f>
        <v>0</v>
      </c>
      <c r="S2217">
        <f>IF(Table4[[#This Row],[DisputedFlag]]="","",IF(Table4[[#This Row],[DisputedFlag]]="Yes",1,0))</f>
        <v>0</v>
      </c>
      <c r="T2217">
        <f>IF(Table4[[#This Row],[PaymentStatus]]="Open",1,0)</f>
        <v>0</v>
      </c>
      <c r="U2217">
        <f>IF(Table4[[#This Row],[InvoiceDate]]&lt;&gt;"",YEAR(Table4[[#This Row],[InvoiceDate]]),"")</f>
        <v>2013</v>
      </c>
    </row>
    <row r="2218" spans="1:21" x14ac:dyDescent="0.4">
      <c r="A2218" t="s">
        <v>2378</v>
      </c>
      <c r="B2218" t="s">
        <v>948</v>
      </c>
      <c r="C2218" t="s">
        <v>931</v>
      </c>
      <c r="D2218" s="1">
        <v>41188</v>
      </c>
      <c r="E2218" s="1">
        <v>41189</v>
      </c>
      <c r="F2218">
        <v>35.32</v>
      </c>
      <c r="H2218" t="s">
        <v>28</v>
      </c>
      <c r="I2218" s="1">
        <v>41188</v>
      </c>
      <c r="J2218">
        <v>18</v>
      </c>
      <c r="K2218" t="s">
        <v>837</v>
      </c>
      <c r="L2218">
        <v>897</v>
      </c>
      <c r="M2218" s="1">
        <v>41484</v>
      </c>
      <c r="N2218" t="s">
        <v>835</v>
      </c>
      <c r="O2218" t="s">
        <v>947</v>
      </c>
      <c r="P2218" t="s">
        <v>949</v>
      </c>
      <c r="Q2218" t="str">
        <f>IF(Table4[[#This Row],[DaysLate]]="","NA",IF(Table4[[#This Row],[DaysLate]]&lt;=0,"On Time",IF(Table4[[#This Row],[DaysLate]]&lt;=30,"1-30 Days",IF(Table4[[#This Row],[DaysLate]]&lt;=60,"30-60 Days",IF(Table4[[#This Row],[DaysLate]]&lt;=90,"60-90 Days","90+ Days")))))</f>
        <v>1-30 Days</v>
      </c>
      <c r="R2218">
        <f>IF(Table4[[#This Row],[DaysLate]]="","",IF(Table4[[#This Row],[DaysLate]]&gt;0,1,0))</f>
        <v>1</v>
      </c>
      <c r="S2218">
        <f>IF(Table4[[#This Row],[DisputedFlag]]="","",IF(Table4[[#This Row],[DisputedFlag]]="Yes",1,0))</f>
        <v>1</v>
      </c>
      <c r="T2218">
        <f>IF(Table4[[#This Row],[PaymentStatus]]="Open",1,0)</f>
        <v>0</v>
      </c>
      <c r="U2218">
        <f>IF(Table4[[#This Row],[InvoiceDate]]&lt;&gt;"",YEAR(Table4[[#This Row],[InvoiceDate]]),"")</f>
        <v>2012</v>
      </c>
    </row>
    <row r="2219" spans="1:21" x14ac:dyDescent="0.4">
      <c r="A2219" t="s">
        <v>2379</v>
      </c>
      <c r="B2219" t="s">
        <v>948</v>
      </c>
      <c r="C2219" t="s">
        <v>887</v>
      </c>
      <c r="D2219" s="1">
        <v>41087</v>
      </c>
      <c r="E2219" s="1">
        <v>41117</v>
      </c>
      <c r="F2219">
        <v>73.09</v>
      </c>
      <c r="H2219" t="s">
        <v>28</v>
      </c>
      <c r="I2219" s="1">
        <v>41087</v>
      </c>
      <c r="J2219">
        <v>0</v>
      </c>
      <c r="K2219" t="s">
        <v>834</v>
      </c>
      <c r="L2219">
        <v>406</v>
      </c>
      <c r="M2219" s="1">
        <v>41048</v>
      </c>
      <c r="N2219" t="s">
        <v>838</v>
      </c>
      <c r="O2219" t="s">
        <v>947</v>
      </c>
      <c r="P2219" t="s">
        <v>949</v>
      </c>
      <c r="Q2219" t="str">
        <f>IF(Table4[[#This Row],[DaysLate]]="","NA",IF(Table4[[#This Row],[DaysLate]]&lt;=0,"On Time",IF(Table4[[#This Row],[DaysLate]]&lt;=30,"1-30 Days",IF(Table4[[#This Row],[DaysLate]]&lt;=60,"30-60 Days",IF(Table4[[#This Row],[DaysLate]]&lt;=90,"60-90 Days","90+ Days")))))</f>
        <v>On Time</v>
      </c>
      <c r="R2219">
        <f>IF(Table4[[#This Row],[DaysLate]]="","",IF(Table4[[#This Row],[DaysLate]]&gt;0,1,0))</f>
        <v>0</v>
      </c>
      <c r="S2219">
        <f>IF(Table4[[#This Row],[DisputedFlag]]="","",IF(Table4[[#This Row],[DisputedFlag]]="Yes",1,0))</f>
        <v>0</v>
      </c>
      <c r="T2219">
        <f>IF(Table4[[#This Row],[PaymentStatus]]="Open",1,0)</f>
        <v>0</v>
      </c>
      <c r="U2219">
        <f>IF(Table4[[#This Row],[InvoiceDate]]&lt;&gt;"",YEAR(Table4[[#This Row],[InvoiceDate]]),"")</f>
        <v>2012</v>
      </c>
    </row>
    <row r="2220" spans="1:21" x14ac:dyDescent="0.4">
      <c r="A2220" t="s">
        <v>2380</v>
      </c>
      <c r="B2220" t="s">
        <v>948</v>
      </c>
      <c r="C2220" t="s">
        <v>853</v>
      </c>
      <c r="D2220" s="1">
        <v>41020</v>
      </c>
      <c r="E2220" s="1">
        <v>41050</v>
      </c>
      <c r="F2220">
        <v>63.97</v>
      </c>
      <c r="H2220" t="s">
        <v>28</v>
      </c>
      <c r="I2220" s="1">
        <v>41020</v>
      </c>
      <c r="J2220">
        <v>0</v>
      </c>
      <c r="K2220" t="s">
        <v>834</v>
      </c>
      <c r="L2220">
        <v>818</v>
      </c>
      <c r="M2220" s="1">
        <v>41153</v>
      </c>
      <c r="N2220" t="s">
        <v>838</v>
      </c>
      <c r="O2220" t="s">
        <v>947</v>
      </c>
      <c r="P2220" t="s">
        <v>949</v>
      </c>
      <c r="Q2220" t="str">
        <f>IF(Table4[[#This Row],[DaysLate]]="","NA",IF(Table4[[#This Row],[DaysLate]]&lt;=0,"On Time",IF(Table4[[#This Row],[DaysLate]]&lt;=30,"1-30 Days",IF(Table4[[#This Row],[DaysLate]]&lt;=60,"30-60 Days",IF(Table4[[#This Row],[DaysLate]]&lt;=90,"60-90 Days","90+ Days")))))</f>
        <v>On Time</v>
      </c>
      <c r="R2220">
        <f>IF(Table4[[#This Row],[DaysLate]]="","",IF(Table4[[#This Row],[DaysLate]]&gt;0,1,0))</f>
        <v>0</v>
      </c>
      <c r="S2220">
        <f>IF(Table4[[#This Row],[DisputedFlag]]="","",IF(Table4[[#This Row],[DisputedFlag]]="Yes",1,0))</f>
        <v>0</v>
      </c>
      <c r="T2220">
        <f>IF(Table4[[#This Row],[PaymentStatus]]="Open",1,0)</f>
        <v>0</v>
      </c>
      <c r="U2220">
        <f>IF(Table4[[#This Row],[InvoiceDate]]&lt;&gt;"",YEAR(Table4[[#This Row],[InvoiceDate]]),"")</f>
        <v>2012</v>
      </c>
    </row>
    <row r="2221" spans="1:21" x14ac:dyDescent="0.4">
      <c r="A2221" t="s">
        <v>2381</v>
      </c>
      <c r="B2221" t="s">
        <v>948</v>
      </c>
      <c r="C2221" t="s">
        <v>926</v>
      </c>
      <c r="D2221" s="1">
        <v>40948</v>
      </c>
      <c r="E2221" s="1">
        <v>40949</v>
      </c>
      <c r="F2221">
        <v>57.26</v>
      </c>
      <c r="H2221" t="s">
        <v>28</v>
      </c>
      <c r="I2221" s="1">
        <v>40948</v>
      </c>
      <c r="J2221">
        <v>7</v>
      </c>
      <c r="K2221" t="s">
        <v>834</v>
      </c>
      <c r="L2221">
        <v>406</v>
      </c>
      <c r="M2221" s="1">
        <v>41605</v>
      </c>
      <c r="N2221" t="s">
        <v>835</v>
      </c>
      <c r="O2221" t="s">
        <v>947</v>
      </c>
      <c r="P2221" t="s">
        <v>949</v>
      </c>
      <c r="Q2221" t="str">
        <f>IF(Table4[[#This Row],[DaysLate]]="","NA",IF(Table4[[#This Row],[DaysLate]]&lt;=0,"On Time",IF(Table4[[#This Row],[DaysLate]]&lt;=30,"1-30 Days",IF(Table4[[#This Row],[DaysLate]]&lt;=60,"30-60 Days",IF(Table4[[#This Row],[DaysLate]]&lt;=90,"60-90 Days","90+ Days")))))</f>
        <v>1-30 Days</v>
      </c>
      <c r="R2221">
        <f>IF(Table4[[#This Row],[DaysLate]]="","",IF(Table4[[#This Row],[DaysLate]]&gt;0,1,0))</f>
        <v>1</v>
      </c>
      <c r="S2221">
        <f>IF(Table4[[#This Row],[DisputedFlag]]="","",IF(Table4[[#This Row],[DisputedFlag]]="Yes",1,0))</f>
        <v>0</v>
      </c>
      <c r="T2221">
        <f>IF(Table4[[#This Row],[PaymentStatus]]="Open",1,0)</f>
        <v>0</v>
      </c>
      <c r="U2221">
        <f>IF(Table4[[#This Row],[InvoiceDate]]&lt;&gt;"",YEAR(Table4[[#This Row],[InvoiceDate]]),"")</f>
        <v>2012</v>
      </c>
    </row>
    <row r="2222" spans="1:21" x14ac:dyDescent="0.4">
      <c r="A2222" t="s">
        <v>2382</v>
      </c>
      <c r="B2222" t="s">
        <v>948</v>
      </c>
      <c r="C2222" t="s">
        <v>923</v>
      </c>
      <c r="D2222" s="1">
        <v>41232</v>
      </c>
      <c r="E2222" s="1">
        <v>41262</v>
      </c>
      <c r="F2222">
        <v>62.84</v>
      </c>
      <c r="H2222" t="s">
        <v>28</v>
      </c>
      <c r="I2222" s="1">
        <v>41232</v>
      </c>
      <c r="J2222">
        <v>0</v>
      </c>
      <c r="K2222" t="s">
        <v>834</v>
      </c>
      <c r="L2222">
        <v>770</v>
      </c>
      <c r="M2222" s="1">
        <v>41501</v>
      </c>
      <c r="N2222" t="s">
        <v>835</v>
      </c>
      <c r="O2222" t="s">
        <v>947</v>
      </c>
      <c r="P2222" t="s">
        <v>949</v>
      </c>
      <c r="Q2222" t="str">
        <f>IF(Table4[[#This Row],[DaysLate]]="","NA",IF(Table4[[#This Row],[DaysLate]]&lt;=0,"On Time",IF(Table4[[#This Row],[DaysLate]]&lt;=30,"1-30 Days",IF(Table4[[#This Row],[DaysLate]]&lt;=60,"30-60 Days",IF(Table4[[#This Row],[DaysLate]]&lt;=90,"60-90 Days","90+ Days")))))</f>
        <v>On Time</v>
      </c>
      <c r="R2222">
        <f>IF(Table4[[#This Row],[DaysLate]]="","",IF(Table4[[#This Row],[DaysLate]]&gt;0,1,0))</f>
        <v>0</v>
      </c>
      <c r="S2222">
        <f>IF(Table4[[#This Row],[DisputedFlag]]="","",IF(Table4[[#This Row],[DisputedFlag]]="Yes",1,0))</f>
        <v>0</v>
      </c>
      <c r="T2222">
        <f>IF(Table4[[#This Row],[PaymentStatus]]="Open",1,0)</f>
        <v>0</v>
      </c>
      <c r="U2222">
        <f>IF(Table4[[#This Row],[InvoiceDate]]&lt;&gt;"",YEAR(Table4[[#This Row],[InvoiceDate]]),"")</f>
        <v>2012</v>
      </c>
    </row>
    <row r="2223" spans="1:21" x14ac:dyDescent="0.4">
      <c r="A2223" t="s">
        <v>2383</v>
      </c>
      <c r="B2223" t="s">
        <v>948</v>
      </c>
      <c r="C2223" t="s">
        <v>906</v>
      </c>
      <c r="D2223" s="1">
        <v>41105</v>
      </c>
      <c r="E2223" s="1">
        <v>41135</v>
      </c>
      <c r="F2223">
        <v>24.91</v>
      </c>
      <c r="H2223" t="s">
        <v>28</v>
      </c>
      <c r="I2223" s="1">
        <v>41105</v>
      </c>
      <c r="J2223">
        <v>0</v>
      </c>
      <c r="K2223" t="s">
        <v>834</v>
      </c>
      <c r="L2223">
        <v>391</v>
      </c>
      <c r="M2223" s="1">
        <v>41021</v>
      </c>
      <c r="N2223" t="s">
        <v>838</v>
      </c>
      <c r="O2223" t="s">
        <v>947</v>
      </c>
      <c r="P2223" t="s">
        <v>949</v>
      </c>
      <c r="Q2223" t="str">
        <f>IF(Table4[[#This Row],[DaysLate]]="","NA",IF(Table4[[#This Row],[DaysLate]]&lt;=0,"On Time",IF(Table4[[#This Row],[DaysLate]]&lt;=30,"1-30 Days",IF(Table4[[#This Row],[DaysLate]]&lt;=60,"30-60 Days",IF(Table4[[#This Row],[DaysLate]]&lt;=90,"60-90 Days","90+ Days")))))</f>
        <v>On Time</v>
      </c>
      <c r="R2223">
        <f>IF(Table4[[#This Row],[DaysLate]]="","",IF(Table4[[#This Row],[DaysLate]]&gt;0,1,0))</f>
        <v>0</v>
      </c>
      <c r="S2223">
        <f>IF(Table4[[#This Row],[DisputedFlag]]="","",IF(Table4[[#This Row],[DisputedFlag]]="Yes",1,0))</f>
        <v>0</v>
      </c>
      <c r="T2223">
        <f>IF(Table4[[#This Row],[PaymentStatus]]="Open",1,0)</f>
        <v>0</v>
      </c>
      <c r="U2223">
        <f>IF(Table4[[#This Row],[InvoiceDate]]&lt;&gt;"",YEAR(Table4[[#This Row],[InvoiceDate]]),"")</f>
        <v>2012</v>
      </c>
    </row>
    <row r="2224" spans="1:21" x14ac:dyDescent="0.4">
      <c r="A2224" t="s">
        <v>2384</v>
      </c>
      <c r="B2224" t="s">
        <v>948</v>
      </c>
      <c r="C2224" t="s">
        <v>833</v>
      </c>
      <c r="D2224" s="1">
        <v>41518</v>
      </c>
      <c r="E2224" s="1">
        <v>41488</v>
      </c>
      <c r="F2224">
        <v>34.409999999999997</v>
      </c>
      <c r="H2224" t="s">
        <v>28</v>
      </c>
      <c r="I2224" s="1">
        <v>41518</v>
      </c>
      <c r="J2224">
        <v>0</v>
      </c>
      <c r="K2224" t="s">
        <v>834</v>
      </c>
      <c r="L2224">
        <v>391</v>
      </c>
      <c r="M2224" s="1">
        <v>41429</v>
      </c>
      <c r="N2224" t="s">
        <v>835</v>
      </c>
      <c r="O2224" t="s">
        <v>947</v>
      </c>
      <c r="P2224" t="s">
        <v>949</v>
      </c>
      <c r="Q2224" t="str">
        <f>IF(Table4[[#This Row],[DaysLate]]="","NA",IF(Table4[[#This Row],[DaysLate]]&lt;=0,"On Time",IF(Table4[[#This Row],[DaysLate]]&lt;=30,"1-30 Days",IF(Table4[[#This Row],[DaysLate]]&lt;=60,"30-60 Days",IF(Table4[[#This Row],[DaysLate]]&lt;=90,"60-90 Days","90+ Days")))))</f>
        <v>On Time</v>
      </c>
      <c r="R2224">
        <f>IF(Table4[[#This Row],[DaysLate]]="","",IF(Table4[[#This Row],[DaysLate]]&gt;0,1,0))</f>
        <v>0</v>
      </c>
      <c r="S2224">
        <f>IF(Table4[[#This Row],[DisputedFlag]]="","",IF(Table4[[#This Row],[DisputedFlag]]="Yes",1,0))</f>
        <v>0</v>
      </c>
      <c r="T2224">
        <f>IF(Table4[[#This Row],[PaymentStatus]]="Open",1,0)</f>
        <v>0</v>
      </c>
      <c r="U2224">
        <f>IF(Table4[[#This Row],[InvoiceDate]]&lt;&gt;"",YEAR(Table4[[#This Row],[InvoiceDate]]),"")</f>
        <v>2013</v>
      </c>
    </row>
    <row r="2225" spans="1:21" x14ac:dyDescent="0.4">
      <c r="A2225" t="s">
        <v>2385</v>
      </c>
      <c r="B2225" t="s">
        <v>948</v>
      </c>
      <c r="C2225" t="s">
        <v>905</v>
      </c>
      <c r="D2225" s="1">
        <v>41086</v>
      </c>
      <c r="E2225" s="1">
        <v>41116</v>
      </c>
      <c r="F2225">
        <v>47.64</v>
      </c>
      <c r="H2225" t="s">
        <v>28</v>
      </c>
      <c r="I2225" s="1">
        <v>41086</v>
      </c>
      <c r="J2225">
        <v>0</v>
      </c>
      <c r="K2225" t="s">
        <v>834</v>
      </c>
      <c r="L2225">
        <v>770</v>
      </c>
      <c r="M2225" s="1">
        <v>41337</v>
      </c>
      <c r="N2225" t="s">
        <v>835</v>
      </c>
      <c r="O2225" t="s">
        <v>947</v>
      </c>
      <c r="P2225" t="s">
        <v>949</v>
      </c>
      <c r="Q2225" t="str">
        <f>IF(Table4[[#This Row],[DaysLate]]="","NA",IF(Table4[[#This Row],[DaysLate]]&lt;=0,"On Time",IF(Table4[[#This Row],[DaysLate]]&lt;=30,"1-30 Days",IF(Table4[[#This Row],[DaysLate]]&lt;=60,"30-60 Days",IF(Table4[[#This Row],[DaysLate]]&lt;=90,"60-90 Days","90+ Days")))))</f>
        <v>On Time</v>
      </c>
      <c r="R2225">
        <f>IF(Table4[[#This Row],[DaysLate]]="","",IF(Table4[[#This Row],[DaysLate]]&gt;0,1,0))</f>
        <v>0</v>
      </c>
      <c r="S2225">
        <f>IF(Table4[[#This Row],[DisputedFlag]]="","",IF(Table4[[#This Row],[DisputedFlag]]="Yes",1,0))</f>
        <v>0</v>
      </c>
      <c r="T2225">
        <f>IF(Table4[[#This Row],[PaymentStatus]]="Open",1,0)</f>
        <v>0</v>
      </c>
      <c r="U2225">
        <f>IF(Table4[[#This Row],[InvoiceDate]]&lt;&gt;"",YEAR(Table4[[#This Row],[InvoiceDate]]),"")</f>
        <v>2012</v>
      </c>
    </row>
    <row r="2226" spans="1:21" x14ac:dyDescent="0.4">
      <c r="A2226" t="s">
        <v>2386</v>
      </c>
      <c r="B2226" t="s">
        <v>948</v>
      </c>
      <c r="C2226" t="s">
        <v>920</v>
      </c>
      <c r="D2226" s="1">
        <v>41495</v>
      </c>
      <c r="E2226" s="1">
        <v>41496</v>
      </c>
      <c r="F2226">
        <v>55.16</v>
      </c>
      <c r="H2226" t="s">
        <v>28</v>
      </c>
      <c r="I2226" s="1">
        <v>41495</v>
      </c>
      <c r="J2226">
        <v>0</v>
      </c>
      <c r="K2226" t="s">
        <v>834</v>
      </c>
      <c r="L2226">
        <v>770</v>
      </c>
      <c r="M2226" s="1">
        <v>41254</v>
      </c>
      <c r="N2226" t="s">
        <v>838</v>
      </c>
      <c r="O2226" t="s">
        <v>947</v>
      </c>
      <c r="P2226" t="s">
        <v>949</v>
      </c>
      <c r="Q2226" t="str">
        <f>IF(Table4[[#This Row],[DaysLate]]="","NA",IF(Table4[[#This Row],[DaysLate]]&lt;=0,"On Time",IF(Table4[[#This Row],[DaysLate]]&lt;=30,"1-30 Days",IF(Table4[[#This Row],[DaysLate]]&lt;=60,"30-60 Days",IF(Table4[[#This Row],[DaysLate]]&lt;=90,"60-90 Days","90+ Days")))))</f>
        <v>On Time</v>
      </c>
      <c r="R2226">
        <f>IF(Table4[[#This Row],[DaysLate]]="","",IF(Table4[[#This Row],[DaysLate]]&gt;0,1,0))</f>
        <v>0</v>
      </c>
      <c r="S2226">
        <f>IF(Table4[[#This Row],[DisputedFlag]]="","",IF(Table4[[#This Row],[DisputedFlag]]="Yes",1,0))</f>
        <v>0</v>
      </c>
      <c r="T2226">
        <f>IF(Table4[[#This Row],[PaymentStatus]]="Open",1,0)</f>
        <v>0</v>
      </c>
      <c r="U2226">
        <f>IF(Table4[[#This Row],[InvoiceDate]]&lt;&gt;"",YEAR(Table4[[#This Row],[InvoiceDate]]),"")</f>
        <v>2013</v>
      </c>
    </row>
    <row r="2227" spans="1:21" x14ac:dyDescent="0.4">
      <c r="A2227" t="s">
        <v>2387</v>
      </c>
      <c r="B2227" t="s">
        <v>948</v>
      </c>
      <c r="C2227" t="s">
        <v>848</v>
      </c>
      <c r="D2227" s="1">
        <v>41257</v>
      </c>
      <c r="E2227" s="1">
        <v>41287</v>
      </c>
      <c r="F2227">
        <v>82.19</v>
      </c>
      <c r="H2227" t="s">
        <v>28</v>
      </c>
      <c r="I2227" s="1">
        <v>41257</v>
      </c>
      <c r="J2227">
        <v>0</v>
      </c>
      <c r="K2227" t="s">
        <v>834</v>
      </c>
      <c r="L2227">
        <v>406</v>
      </c>
      <c r="M2227" s="1">
        <v>41222</v>
      </c>
      <c r="N2227" t="s">
        <v>838</v>
      </c>
      <c r="O2227" t="s">
        <v>947</v>
      </c>
      <c r="P2227" t="s">
        <v>949</v>
      </c>
      <c r="Q2227" t="str">
        <f>IF(Table4[[#This Row],[DaysLate]]="","NA",IF(Table4[[#This Row],[DaysLate]]&lt;=0,"On Time",IF(Table4[[#This Row],[DaysLate]]&lt;=30,"1-30 Days",IF(Table4[[#This Row],[DaysLate]]&lt;=60,"30-60 Days",IF(Table4[[#This Row],[DaysLate]]&lt;=90,"60-90 Days","90+ Days")))))</f>
        <v>On Time</v>
      </c>
      <c r="R2227">
        <f>IF(Table4[[#This Row],[DaysLate]]="","",IF(Table4[[#This Row],[DaysLate]]&gt;0,1,0))</f>
        <v>0</v>
      </c>
      <c r="S2227">
        <f>IF(Table4[[#This Row],[DisputedFlag]]="","",IF(Table4[[#This Row],[DisputedFlag]]="Yes",1,0))</f>
        <v>0</v>
      </c>
      <c r="T2227">
        <f>IF(Table4[[#This Row],[PaymentStatus]]="Open",1,0)</f>
        <v>0</v>
      </c>
      <c r="U2227">
        <f>IF(Table4[[#This Row],[InvoiceDate]]&lt;&gt;"",YEAR(Table4[[#This Row],[InvoiceDate]]),"")</f>
        <v>2012</v>
      </c>
    </row>
    <row r="2228" spans="1:21" x14ac:dyDescent="0.4">
      <c r="A2228" t="s">
        <v>2388</v>
      </c>
      <c r="B2228" t="s">
        <v>948</v>
      </c>
      <c r="C2228" t="s">
        <v>900</v>
      </c>
      <c r="D2228" s="1">
        <v>41230</v>
      </c>
      <c r="E2228" s="1">
        <v>41260</v>
      </c>
      <c r="F2228">
        <v>29.41</v>
      </c>
      <c r="H2228" t="s">
        <v>28</v>
      </c>
      <c r="I2228" s="1">
        <v>41230</v>
      </c>
      <c r="J2228">
        <v>0</v>
      </c>
      <c r="K2228" t="s">
        <v>834</v>
      </c>
      <c r="L2228">
        <v>897</v>
      </c>
      <c r="M2228" s="1">
        <v>41579</v>
      </c>
      <c r="N2228" t="s">
        <v>835</v>
      </c>
      <c r="O2228" t="s">
        <v>947</v>
      </c>
      <c r="P2228" t="s">
        <v>949</v>
      </c>
      <c r="Q2228" t="str">
        <f>IF(Table4[[#This Row],[DaysLate]]="","NA",IF(Table4[[#This Row],[DaysLate]]&lt;=0,"On Time",IF(Table4[[#This Row],[DaysLate]]&lt;=30,"1-30 Days",IF(Table4[[#This Row],[DaysLate]]&lt;=60,"30-60 Days",IF(Table4[[#This Row],[DaysLate]]&lt;=90,"60-90 Days","90+ Days")))))</f>
        <v>On Time</v>
      </c>
      <c r="R2228">
        <f>IF(Table4[[#This Row],[DaysLate]]="","",IF(Table4[[#This Row],[DaysLate]]&gt;0,1,0))</f>
        <v>0</v>
      </c>
      <c r="S2228">
        <f>IF(Table4[[#This Row],[DisputedFlag]]="","",IF(Table4[[#This Row],[DisputedFlag]]="Yes",1,0))</f>
        <v>0</v>
      </c>
      <c r="T2228">
        <f>IF(Table4[[#This Row],[PaymentStatus]]="Open",1,0)</f>
        <v>0</v>
      </c>
      <c r="U2228">
        <f>IF(Table4[[#This Row],[InvoiceDate]]&lt;&gt;"",YEAR(Table4[[#This Row],[InvoiceDate]]),"")</f>
        <v>2012</v>
      </c>
    </row>
    <row r="2229" spans="1:21" x14ac:dyDescent="0.4">
      <c r="A2229" t="s">
        <v>2389</v>
      </c>
      <c r="B2229" t="s">
        <v>948</v>
      </c>
      <c r="C2229" t="s">
        <v>890</v>
      </c>
      <c r="D2229" s="1">
        <v>41255</v>
      </c>
      <c r="E2229" s="1">
        <v>41579</v>
      </c>
      <c r="F2229">
        <v>64.290000000000006</v>
      </c>
      <c r="H2229" t="s">
        <v>28</v>
      </c>
      <c r="I2229" s="1">
        <v>41255</v>
      </c>
      <c r="J2229">
        <v>16</v>
      </c>
      <c r="K2229" t="s">
        <v>837</v>
      </c>
      <c r="L2229">
        <v>897</v>
      </c>
      <c r="M2229" s="1">
        <v>41166</v>
      </c>
      <c r="N2229" t="s">
        <v>838</v>
      </c>
      <c r="O2229" t="s">
        <v>947</v>
      </c>
      <c r="P2229" t="s">
        <v>949</v>
      </c>
      <c r="Q2229" t="str">
        <f>IF(Table4[[#This Row],[DaysLate]]="","NA",IF(Table4[[#This Row],[DaysLate]]&lt;=0,"On Time",IF(Table4[[#This Row],[DaysLate]]&lt;=30,"1-30 Days",IF(Table4[[#This Row],[DaysLate]]&lt;=60,"30-60 Days",IF(Table4[[#This Row],[DaysLate]]&lt;=90,"60-90 Days","90+ Days")))))</f>
        <v>1-30 Days</v>
      </c>
      <c r="R2229">
        <f>IF(Table4[[#This Row],[DaysLate]]="","",IF(Table4[[#This Row],[DaysLate]]&gt;0,1,0))</f>
        <v>1</v>
      </c>
      <c r="S2229">
        <f>IF(Table4[[#This Row],[DisputedFlag]]="","",IF(Table4[[#This Row],[DisputedFlag]]="Yes",1,0))</f>
        <v>1</v>
      </c>
      <c r="T2229">
        <f>IF(Table4[[#This Row],[PaymentStatus]]="Open",1,0)</f>
        <v>0</v>
      </c>
      <c r="U2229">
        <f>IF(Table4[[#This Row],[InvoiceDate]]&lt;&gt;"",YEAR(Table4[[#This Row],[InvoiceDate]]),"")</f>
        <v>2012</v>
      </c>
    </row>
    <row r="2230" spans="1:21" x14ac:dyDescent="0.4">
      <c r="A2230" t="s">
        <v>2390</v>
      </c>
      <c r="B2230" t="s">
        <v>948</v>
      </c>
      <c r="C2230" t="s">
        <v>875</v>
      </c>
      <c r="D2230" s="1">
        <v>41343</v>
      </c>
      <c r="E2230" s="1">
        <v>41316</v>
      </c>
      <c r="F2230">
        <v>105.25</v>
      </c>
      <c r="H2230" t="s">
        <v>28</v>
      </c>
      <c r="I2230" s="1">
        <v>41343</v>
      </c>
      <c r="J2230">
        <v>1</v>
      </c>
      <c r="K2230" t="s">
        <v>834</v>
      </c>
      <c r="L2230">
        <v>391</v>
      </c>
      <c r="M2230" s="1">
        <v>40947</v>
      </c>
      <c r="N2230" t="s">
        <v>838</v>
      </c>
      <c r="O2230" t="s">
        <v>947</v>
      </c>
      <c r="P2230" t="s">
        <v>949</v>
      </c>
      <c r="Q2230" t="str">
        <f>IF(Table4[[#This Row],[DaysLate]]="","NA",IF(Table4[[#This Row],[DaysLate]]&lt;=0,"On Time",IF(Table4[[#This Row],[DaysLate]]&lt;=30,"1-30 Days",IF(Table4[[#This Row],[DaysLate]]&lt;=60,"30-60 Days",IF(Table4[[#This Row],[DaysLate]]&lt;=90,"60-90 Days","90+ Days")))))</f>
        <v>1-30 Days</v>
      </c>
      <c r="R2230">
        <f>IF(Table4[[#This Row],[DaysLate]]="","",IF(Table4[[#This Row],[DaysLate]]&gt;0,1,0))</f>
        <v>1</v>
      </c>
      <c r="S2230">
        <f>IF(Table4[[#This Row],[DisputedFlag]]="","",IF(Table4[[#This Row],[DisputedFlag]]="Yes",1,0))</f>
        <v>0</v>
      </c>
      <c r="T2230">
        <f>IF(Table4[[#This Row],[PaymentStatus]]="Open",1,0)</f>
        <v>0</v>
      </c>
      <c r="U2230">
        <f>IF(Table4[[#This Row],[InvoiceDate]]&lt;&gt;"",YEAR(Table4[[#This Row],[InvoiceDate]]),"")</f>
        <v>2013</v>
      </c>
    </row>
    <row r="2231" spans="1:21" x14ac:dyDescent="0.4">
      <c r="A2231" t="s">
        <v>2391</v>
      </c>
      <c r="B2231" t="s">
        <v>948</v>
      </c>
      <c r="C2231" t="s">
        <v>905</v>
      </c>
      <c r="D2231" s="1">
        <v>40929</v>
      </c>
      <c r="E2231" s="1">
        <v>40959</v>
      </c>
      <c r="F2231">
        <v>32.78</v>
      </c>
      <c r="H2231" t="s">
        <v>28</v>
      </c>
      <c r="I2231" s="1">
        <v>40929</v>
      </c>
      <c r="J2231">
        <v>0</v>
      </c>
      <c r="K2231" t="s">
        <v>834</v>
      </c>
      <c r="L2231">
        <v>770</v>
      </c>
      <c r="M2231" s="1">
        <v>41337</v>
      </c>
      <c r="N2231" t="s">
        <v>835</v>
      </c>
      <c r="O2231" t="s">
        <v>947</v>
      </c>
      <c r="P2231" t="s">
        <v>949</v>
      </c>
      <c r="Q2231" t="str">
        <f>IF(Table4[[#This Row],[DaysLate]]="","NA",IF(Table4[[#This Row],[DaysLate]]&lt;=0,"On Time",IF(Table4[[#This Row],[DaysLate]]&lt;=30,"1-30 Days",IF(Table4[[#This Row],[DaysLate]]&lt;=60,"30-60 Days",IF(Table4[[#This Row],[DaysLate]]&lt;=90,"60-90 Days","90+ Days")))))</f>
        <v>On Time</v>
      </c>
      <c r="R2231">
        <f>IF(Table4[[#This Row],[DaysLate]]="","",IF(Table4[[#This Row],[DaysLate]]&gt;0,1,0))</f>
        <v>0</v>
      </c>
      <c r="S2231">
        <f>IF(Table4[[#This Row],[DisputedFlag]]="","",IF(Table4[[#This Row],[DisputedFlag]]="Yes",1,0))</f>
        <v>0</v>
      </c>
      <c r="T2231">
        <f>IF(Table4[[#This Row],[PaymentStatus]]="Open",1,0)</f>
        <v>0</v>
      </c>
      <c r="U2231">
        <f>IF(Table4[[#This Row],[InvoiceDate]]&lt;&gt;"",YEAR(Table4[[#This Row],[InvoiceDate]]),"")</f>
        <v>2012</v>
      </c>
    </row>
    <row r="2232" spans="1:21" x14ac:dyDescent="0.4">
      <c r="A2232" t="s">
        <v>2392</v>
      </c>
      <c r="B2232" t="s">
        <v>948</v>
      </c>
      <c r="C2232" t="s">
        <v>923</v>
      </c>
      <c r="D2232" s="1">
        <v>41468</v>
      </c>
      <c r="E2232" s="1">
        <v>41616</v>
      </c>
      <c r="F2232">
        <v>81.63</v>
      </c>
      <c r="H2232" t="s">
        <v>28</v>
      </c>
      <c r="I2232" s="1">
        <v>41468</v>
      </c>
      <c r="J2232">
        <v>0</v>
      </c>
      <c r="K2232" t="s">
        <v>834</v>
      </c>
      <c r="L2232">
        <v>770</v>
      </c>
      <c r="M2232" s="1">
        <v>41501</v>
      </c>
      <c r="N2232" t="s">
        <v>835</v>
      </c>
      <c r="O2232" t="s">
        <v>947</v>
      </c>
      <c r="P2232" t="s">
        <v>949</v>
      </c>
      <c r="Q2232" t="str">
        <f>IF(Table4[[#This Row],[DaysLate]]="","NA",IF(Table4[[#This Row],[DaysLate]]&lt;=0,"On Time",IF(Table4[[#This Row],[DaysLate]]&lt;=30,"1-30 Days",IF(Table4[[#This Row],[DaysLate]]&lt;=60,"30-60 Days",IF(Table4[[#This Row],[DaysLate]]&lt;=90,"60-90 Days","90+ Days")))))</f>
        <v>On Time</v>
      </c>
      <c r="R2232">
        <f>IF(Table4[[#This Row],[DaysLate]]="","",IF(Table4[[#This Row],[DaysLate]]&gt;0,1,0))</f>
        <v>0</v>
      </c>
      <c r="S2232">
        <f>IF(Table4[[#This Row],[DisputedFlag]]="","",IF(Table4[[#This Row],[DisputedFlag]]="Yes",1,0))</f>
        <v>0</v>
      </c>
      <c r="T2232">
        <f>IF(Table4[[#This Row],[PaymentStatus]]="Open",1,0)</f>
        <v>0</v>
      </c>
      <c r="U2232">
        <f>IF(Table4[[#This Row],[InvoiceDate]]&lt;&gt;"",YEAR(Table4[[#This Row],[InvoiceDate]]),"")</f>
        <v>2013</v>
      </c>
    </row>
    <row r="2233" spans="1:21" x14ac:dyDescent="0.4">
      <c r="A2233" t="s">
        <v>2393</v>
      </c>
      <c r="B2233" t="s">
        <v>948</v>
      </c>
      <c r="C2233" t="s">
        <v>861</v>
      </c>
      <c r="D2233" s="1">
        <v>40942</v>
      </c>
      <c r="E2233" s="1">
        <v>40912</v>
      </c>
      <c r="F2233">
        <v>67.510000000000005</v>
      </c>
      <c r="H2233" t="s">
        <v>28</v>
      </c>
      <c r="I2233" s="1">
        <v>40942</v>
      </c>
      <c r="J2233">
        <v>27</v>
      </c>
      <c r="K2233" t="s">
        <v>834</v>
      </c>
      <c r="L2233">
        <v>406</v>
      </c>
      <c r="M2233" s="1">
        <v>41176</v>
      </c>
      <c r="N2233" t="s">
        <v>835</v>
      </c>
      <c r="O2233" t="s">
        <v>947</v>
      </c>
      <c r="P2233" t="s">
        <v>949</v>
      </c>
      <c r="Q2233" t="str">
        <f>IF(Table4[[#This Row],[DaysLate]]="","NA",IF(Table4[[#This Row],[DaysLate]]&lt;=0,"On Time",IF(Table4[[#This Row],[DaysLate]]&lt;=30,"1-30 Days",IF(Table4[[#This Row],[DaysLate]]&lt;=60,"30-60 Days",IF(Table4[[#This Row],[DaysLate]]&lt;=90,"60-90 Days","90+ Days")))))</f>
        <v>1-30 Days</v>
      </c>
      <c r="R2233">
        <f>IF(Table4[[#This Row],[DaysLate]]="","",IF(Table4[[#This Row],[DaysLate]]&gt;0,1,0))</f>
        <v>1</v>
      </c>
      <c r="S2233">
        <f>IF(Table4[[#This Row],[DisputedFlag]]="","",IF(Table4[[#This Row],[DisputedFlag]]="Yes",1,0))</f>
        <v>0</v>
      </c>
      <c r="T2233">
        <f>IF(Table4[[#This Row],[PaymentStatus]]="Open",1,0)</f>
        <v>0</v>
      </c>
      <c r="U2233">
        <f>IF(Table4[[#This Row],[InvoiceDate]]&lt;&gt;"",YEAR(Table4[[#This Row],[InvoiceDate]]),"")</f>
        <v>2012</v>
      </c>
    </row>
    <row r="2234" spans="1:21" x14ac:dyDescent="0.4">
      <c r="A2234" t="s">
        <v>2394</v>
      </c>
      <c r="B2234" t="s">
        <v>948</v>
      </c>
      <c r="C2234" t="s">
        <v>845</v>
      </c>
      <c r="D2234" s="1">
        <v>41160</v>
      </c>
      <c r="E2234" s="1">
        <v>41130</v>
      </c>
      <c r="F2234">
        <v>73.900000000000006</v>
      </c>
      <c r="H2234" t="s">
        <v>28</v>
      </c>
      <c r="I2234" s="1">
        <v>41160</v>
      </c>
      <c r="J2234">
        <v>2</v>
      </c>
      <c r="K2234" t="s">
        <v>834</v>
      </c>
      <c r="L2234">
        <v>770</v>
      </c>
      <c r="M2234" s="1">
        <v>41489</v>
      </c>
      <c r="N2234" t="s">
        <v>835</v>
      </c>
      <c r="O2234" t="s">
        <v>947</v>
      </c>
      <c r="P2234" t="s">
        <v>949</v>
      </c>
      <c r="Q2234" t="str">
        <f>IF(Table4[[#This Row],[DaysLate]]="","NA",IF(Table4[[#This Row],[DaysLate]]&lt;=0,"On Time",IF(Table4[[#This Row],[DaysLate]]&lt;=30,"1-30 Days",IF(Table4[[#This Row],[DaysLate]]&lt;=60,"30-60 Days",IF(Table4[[#This Row],[DaysLate]]&lt;=90,"60-90 Days","90+ Days")))))</f>
        <v>1-30 Days</v>
      </c>
      <c r="R2234">
        <f>IF(Table4[[#This Row],[DaysLate]]="","",IF(Table4[[#This Row],[DaysLate]]&gt;0,1,0))</f>
        <v>1</v>
      </c>
      <c r="S2234">
        <f>IF(Table4[[#This Row],[DisputedFlag]]="","",IF(Table4[[#This Row],[DisputedFlag]]="Yes",1,0))</f>
        <v>0</v>
      </c>
      <c r="T2234">
        <f>IF(Table4[[#This Row],[PaymentStatus]]="Open",1,0)</f>
        <v>0</v>
      </c>
      <c r="U2234">
        <f>IF(Table4[[#This Row],[InvoiceDate]]&lt;&gt;"",YEAR(Table4[[#This Row],[InvoiceDate]]),"")</f>
        <v>2012</v>
      </c>
    </row>
    <row r="2235" spans="1:21" x14ac:dyDescent="0.4">
      <c r="A2235" t="s">
        <v>2395</v>
      </c>
      <c r="B2235" t="s">
        <v>948</v>
      </c>
      <c r="C2235" t="s">
        <v>855</v>
      </c>
      <c r="D2235" s="1">
        <v>41183</v>
      </c>
      <c r="E2235" s="1">
        <v>41154</v>
      </c>
      <c r="F2235">
        <v>71.66</v>
      </c>
      <c r="H2235" t="s">
        <v>28</v>
      </c>
      <c r="I2235" s="1">
        <v>41183</v>
      </c>
      <c r="J2235">
        <v>1</v>
      </c>
      <c r="K2235" t="s">
        <v>834</v>
      </c>
      <c r="L2235">
        <v>406</v>
      </c>
      <c r="M2235" s="1">
        <v>41029</v>
      </c>
      <c r="N2235" t="s">
        <v>835</v>
      </c>
      <c r="O2235" t="s">
        <v>947</v>
      </c>
      <c r="P2235" t="s">
        <v>949</v>
      </c>
      <c r="Q2235" t="str">
        <f>IF(Table4[[#This Row],[DaysLate]]="","NA",IF(Table4[[#This Row],[DaysLate]]&lt;=0,"On Time",IF(Table4[[#This Row],[DaysLate]]&lt;=30,"1-30 Days",IF(Table4[[#This Row],[DaysLate]]&lt;=60,"30-60 Days",IF(Table4[[#This Row],[DaysLate]]&lt;=90,"60-90 Days","90+ Days")))))</f>
        <v>1-30 Days</v>
      </c>
      <c r="R2235">
        <f>IF(Table4[[#This Row],[DaysLate]]="","",IF(Table4[[#This Row],[DaysLate]]&gt;0,1,0))</f>
        <v>1</v>
      </c>
      <c r="S2235">
        <f>IF(Table4[[#This Row],[DisputedFlag]]="","",IF(Table4[[#This Row],[DisputedFlag]]="Yes",1,0))</f>
        <v>0</v>
      </c>
      <c r="T2235">
        <f>IF(Table4[[#This Row],[PaymentStatus]]="Open",1,0)</f>
        <v>0</v>
      </c>
      <c r="U2235">
        <f>IF(Table4[[#This Row],[InvoiceDate]]&lt;&gt;"",YEAR(Table4[[#This Row],[InvoiceDate]]),"")</f>
        <v>2012</v>
      </c>
    </row>
    <row r="2236" spans="1:21" x14ac:dyDescent="0.4">
      <c r="A2236" t="s">
        <v>2396</v>
      </c>
      <c r="B2236" t="s">
        <v>948</v>
      </c>
      <c r="C2236" t="s">
        <v>916</v>
      </c>
      <c r="D2236" s="1">
        <v>40912</v>
      </c>
      <c r="E2236" s="1">
        <v>40913</v>
      </c>
      <c r="F2236">
        <v>56.1</v>
      </c>
      <c r="H2236" t="s">
        <v>28</v>
      </c>
      <c r="I2236" s="1">
        <v>40912</v>
      </c>
      <c r="J2236">
        <v>0</v>
      </c>
      <c r="K2236" t="s">
        <v>834</v>
      </c>
      <c r="L2236">
        <v>770</v>
      </c>
      <c r="M2236" s="1">
        <v>41394</v>
      </c>
      <c r="N2236" t="s">
        <v>835</v>
      </c>
      <c r="O2236" t="s">
        <v>947</v>
      </c>
      <c r="P2236" t="s">
        <v>949</v>
      </c>
      <c r="Q2236" t="str">
        <f>IF(Table4[[#This Row],[DaysLate]]="","NA",IF(Table4[[#This Row],[DaysLate]]&lt;=0,"On Time",IF(Table4[[#This Row],[DaysLate]]&lt;=30,"1-30 Days",IF(Table4[[#This Row],[DaysLate]]&lt;=60,"30-60 Days",IF(Table4[[#This Row],[DaysLate]]&lt;=90,"60-90 Days","90+ Days")))))</f>
        <v>On Time</v>
      </c>
      <c r="R2236">
        <f>IF(Table4[[#This Row],[DaysLate]]="","",IF(Table4[[#This Row],[DaysLate]]&gt;0,1,0))</f>
        <v>0</v>
      </c>
      <c r="S2236">
        <f>IF(Table4[[#This Row],[DisputedFlag]]="","",IF(Table4[[#This Row],[DisputedFlag]]="Yes",1,0))</f>
        <v>0</v>
      </c>
      <c r="T2236">
        <f>IF(Table4[[#This Row],[PaymentStatus]]="Open",1,0)</f>
        <v>0</v>
      </c>
      <c r="U2236">
        <f>IF(Table4[[#This Row],[InvoiceDate]]&lt;&gt;"",YEAR(Table4[[#This Row],[InvoiceDate]]),"")</f>
        <v>2012</v>
      </c>
    </row>
    <row r="2237" spans="1:21" x14ac:dyDescent="0.4">
      <c r="A2237" t="s">
        <v>2397</v>
      </c>
      <c r="B2237" t="s">
        <v>948</v>
      </c>
      <c r="C2237" t="s">
        <v>923</v>
      </c>
      <c r="D2237" s="1">
        <v>40963</v>
      </c>
      <c r="E2237" s="1">
        <v>40993</v>
      </c>
      <c r="F2237">
        <v>62.39</v>
      </c>
      <c r="H2237" t="s">
        <v>28</v>
      </c>
      <c r="I2237" s="1">
        <v>40963</v>
      </c>
      <c r="J2237">
        <v>0</v>
      </c>
      <c r="K2237" t="s">
        <v>834</v>
      </c>
      <c r="L2237">
        <v>770</v>
      </c>
      <c r="M2237" s="1">
        <v>41501</v>
      </c>
      <c r="N2237" t="s">
        <v>835</v>
      </c>
      <c r="O2237" t="s">
        <v>947</v>
      </c>
      <c r="P2237" t="s">
        <v>949</v>
      </c>
      <c r="Q2237" t="str">
        <f>IF(Table4[[#This Row],[DaysLate]]="","NA",IF(Table4[[#This Row],[DaysLate]]&lt;=0,"On Time",IF(Table4[[#This Row],[DaysLate]]&lt;=30,"1-30 Days",IF(Table4[[#This Row],[DaysLate]]&lt;=60,"30-60 Days",IF(Table4[[#This Row],[DaysLate]]&lt;=90,"60-90 Days","90+ Days")))))</f>
        <v>On Time</v>
      </c>
      <c r="R2237">
        <f>IF(Table4[[#This Row],[DaysLate]]="","",IF(Table4[[#This Row],[DaysLate]]&gt;0,1,0))</f>
        <v>0</v>
      </c>
      <c r="S2237">
        <f>IF(Table4[[#This Row],[DisputedFlag]]="","",IF(Table4[[#This Row],[DisputedFlag]]="Yes",1,0))</f>
        <v>0</v>
      </c>
      <c r="T2237">
        <f>IF(Table4[[#This Row],[PaymentStatus]]="Open",1,0)</f>
        <v>0</v>
      </c>
      <c r="U2237">
        <f>IF(Table4[[#This Row],[InvoiceDate]]&lt;&gt;"",YEAR(Table4[[#This Row],[InvoiceDate]]),"")</f>
        <v>2012</v>
      </c>
    </row>
    <row r="2238" spans="1:21" x14ac:dyDescent="0.4">
      <c r="A2238" t="s">
        <v>2398</v>
      </c>
      <c r="B2238" t="s">
        <v>948</v>
      </c>
      <c r="C2238" t="s">
        <v>845</v>
      </c>
      <c r="D2238" s="1">
        <v>41314</v>
      </c>
      <c r="E2238" s="1">
        <v>41315</v>
      </c>
      <c r="F2238">
        <v>56.31</v>
      </c>
      <c r="H2238" t="s">
        <v>28</v>
      </c>
      <c r="I2238" s="1">
        <v>41314</v>
      </c>
      <c r="J2238">
        <v>0</v>
      </c>
      <c r="K2238" t="s">
        <v>834</v>
      </c>
      <c r="L2238">
        <v>770</v>
      </c>
      <c r="M2238" s="1">
        <v>41489</v>
      </c>
      <c r="N2238" t="s">
        <v>838</v>
      </c>
      <c r="O2238" t="s">
        <v>947</v>
      </c>
      <c r="P2238" t="s">
        <v>949</v>
      </c>
      <c r="Q2238" t="str">
        <f>IF(Table4[[#This Row],[DaysLate]]="","NA",IF(Table4[[#This Row],[DaysLate]]&lt;=0,"On Time",IF(Table4[[#This Row],[DaysLate]]&lt;=30,"1-30 Days",IF(Table4[[#This Row],[DaysLate]]&lt;=60,"30-60 Days",IF(Table4[[#This Row],[DaysLate]]&lt;=90,"60-90 Days","90+ Days")))))</f>
        <v>On Time</v>
      </c>
      <c r="R2238">
        <f>IF(Table4[[#This Row],[DaysLate]]="","",IF(Table4[[#This Row],[DaysLate]]&gt;0,1,0))</f>
        <v>0</v>
      </c>
      <c r="S2238">
        <f>IF(Table4[[#This Row],[DisputedFlag]]="","",IF(Table4[[#This Row],[DisputedFlag]]="Yes",1,0))</f>
        <v>0</v>
      </c>
      <c r="T2238">
        <f>IF(Table4[[#This Row],[PaymentStatus]]="Open",1,0)</f>
        <v>0</v>
      </c>
      <c r="U2238">
        <f>IF(Table4[[#This Row],[InvoiceDate]]&lt;&gt;"",YEAR(Table4[[#This Row],[InvoiceDate]]),"")</f>
        <v>2013</v>
      </c>
    </row>
    <row r="2239" spans="1:21" x14ac:dyDescent="0.4">
      <c r="A2239" t="s">
        <v>2399</v>
      </c>
      <c r="B2239" t="s">
        <v>948</v>
      </c>
      <c r="C2239" t="s">
        <v>922</v>
      </c>
      <c r="D2239" s="1">
        <v>41292</v>
      </c>
      <c r="E2239" s="1">
        <v>41322</v>
      </c>
      <c r="F2239">
        <v>44.79</v>
      </c>
      <c r="H2239" t="s">
        <v>28</v>
      </c>
      <c r="I2239" s="1">
        <v>41292</v>
      </c>
      <c r="J2239">
        <v>7</v>
      </c>
      <c r="K2239" t="s">
        <v>837</v>
      </c>
      <c r="L2239">
        <v>897</v>
      </c>
      <c r="M2239" s="1">
        <v>41309</v>
      </c>
      <c r="N2239" t="s">
        <v>835</v>
      </c>
      <c r="O2239" t="s">
        <v>947</v>
      </c>
      <c r="P2239" t="s">
        <v>949</v>
      </c>
      <c r="Q2239" t="str">
        <f>IF(Table4[[#This Row],[DaysLate]]="","NA",IF(Table4[[#This Row],[DaysLate]]&lt;=0,"On Time",IF(Table4[[#This Row],[DaysLate]]&lt;=30,"1-30 Days",IF(Table4[[#This Row],[DaysLate]]&lt;=60,"30-60 Days",IF(Table4[[#This Row],[DaysLate]]&lt;=90,"60-90 Days","90+ Days")))))</f>
        <v>1-30 Days</v>
      </c>
      <c r="R2239">
        <f>IF(Table4[[#This Row],[DaysLate]]="","",IF(Table4[[#This Row],[DaysLate]]&gt;0,1,0))</f>
        <v>1</v>
      </c>
      <c r="S2239">
        <f>IF(Table4[[#This Row],[DisputedFlag]]="","",IF(Table4[[#This Row],[DisputedFlag]]="Yes",1,0))</f>
        <v>1</v>
      </c>
      <c r="T2239">
        <f>IF(Table4[[#This Row],[PaymentStatus]]="Open",1,0)</f>
        <v>0</v>
      </c>
      <c r="U2239">
        <f>IF(Table4[[#This Row],[InvoiceDate]]&lt;&gt;"",YEAR(Table4[[#This Row],[InvoiceDate]]),"")</f>
        <v>2013</v>
      </c>
    </row>
    <row r="2240" spans="1:21" x14ac:dyDescent="0.4">
      <c r="A2240" t="s">
        <v>2400</v>
      </c>
      <c r="B2240" t="s">
        <v>948</v>
      </c>
      <c r="C2240" t="s">
        <v>899</v>
      </c>
      <c r="D2240" s="1">
        <v>41518</v>
      </c>
      <c r="E2240" s="1">
        <v>41488</v>
      </c>
      <c r="F2240">
        <v>52.53</v>
      </c>
      <c r="H2240" t="s">
        <v>28</v>
      </c>
      <c r="I2240" s="1">
        <v>41518</v>
      </c>
      <c r="J2240">
        <v>3</v>
      </c>
      <c r="K2240" t="s">
        <v>834</v>
      </c>
      <c r="L2240">
        <v>897</v>
      </c>
      <c r="M2240" s="1">
        <v>41339</v>
      </c>
      <c r="N2240" t="s">
        <v>835</v>
      </c>
      <c r="O2240" t="s">
        <v>947</v>
      </c>
      <c r="P2240" t="s">
        <v>949</v>
      </c>
      <c r="Q2240" t="str">
        <f>IF(Table4[[#This Row],[DaysLate]]="","NA",IF(Table4[[#This Row],[DaysLate]]&lt;=0,"On Time",IF(Table4[[#This Row],[DaysLate]]&lt;=30,"1-30 Days",IF(Table4[[#This Row],[DaysLate]]&lt;=60,"30-60 Days",IF(Table4[[#This Row],[DaysLate]]&lt;=90,"60-90 Days","90+ Days")))))</f>
        <v>1-30 Days</v>
      </c>
      <c r="R2240">
        <f>IF(Table4[[#This Row],[DaysLate]]="","",IF(Table4[[#This Row],[DaysLate]]&gt;0,1,0))</f>
        <v>1</v>
      </c>
      <c r="S2240">
        <f>IF(Table4[[#This Row],[DisputedFlag]]="","",IF(Table4[[#This Row],[DisputedFlag]]="Yes",1,0))</f>
        <v>0</v>
      </c>
      <c r="T2240">
        <f>IF(Table4[[#This Row],[PaymentStatus]]="Open",1,0)</f>
        <v>0</v>
      </c>
      <c r="U2240">
        <f>IF(Table4[[#This Row],[InvoiceDate]]&lt;&gt;"",YEAR(Table4[[#This Row],[InvoiceDate]]),"")</f>
        <v>2013</v>
      </c>
    </row>
    <row r="2241" spans="1:21" x14ac:dyDescent="0.4">
      <c r="A2241" t="s">
        <v>2401</v>
      </c>
      <c r="B2241" t="s">
        <v>948</v>
      </c>
      <c r="C2241" t="s">
        <v>893</v>
      </c>
      <c r="D2241" s="1">
        <v>41420</v>
      </c>
      <c r="E2241" s="1">
        <v>41450</v>
      </c>
      <c r="F2241">
        <v>55.1</v>
      </c>
      <c r="H2241" t="s">
        <v>28</v>
      </c>
      <c r="I2241" s="1">
        <v>41420</v>
      </c>
      <c r="J2241">
        <v>0</v>
      </c>
      <c r="K2241" t="s">
        <v>834</v>
      </c>
      <c r="L2241">
        <v>391</v>
      </c>
      <c r="M2241" s="1">
        <v>41080</v>
      </c>
      <c r="N2241" t="s">
        <v>838</v>
      </c>
      <c r="O2241" t="s">
        <v>947</v>
      </c>
      <c r="P2241" t="s">
        <v>949</v>
      </c>
      <c r="Q2241" t="str">
        <f>IF(Table4[[#This Row],[DaysLate]]="","NA",IF(Table4[[#This Row],[DaysLate]]&lt;=0,"On Time",IF(Table4[[#This Row],[DaysLate]]&lt;=30,"1-30 Days",IF(Table4[[#This Row],[DaysLate]]&lt;=60,"30-60 Days",IF(Table4[[#This Row],[DaysLate]]&lt;=90,"60-90 Days","90+ Days")))))</f>
        <v>On Time</v>
      </c>
      <c r="R2241">
        <f>IF(Table4[[#This Row],[DaysLate]]="","",IF(Table4[[#This Row],[DaysLate]]&gt;0,1,0))</f>
        <v>0</v>
      </c>
      <c r="S2241">
        <f>IF(Table4[[#This Row],[DisputedFlag]]="","",IF(Table4[[#This Row],[DisputedFlag]]="Yes",1,0))</f>
        <v>0</v>
      </c>
      <c r="T2241">
        <f>IF(Table4[[#This Row],[PaymentStatus]]="Open",1,0)</f>
        <v>0</v>
      </c>
      <c r="U2241">
        <f>IF(Table4[[#This Row],[InvoiceDate]]&lt;&gt;"",YEAR(Table4[[#This Row],[InvoiceDate]]),"")</f>
        <v>2013</v>
      </c>
    </row>
    <row r="2242" spans="1:21" x14ac:dyDescent="0.4">
      <c r="A2242" t="s">
        <v>2402</v>
      </c>
      <c r="B2242" t="s">
        <v>948</v>
      </c>
      <c r="C2242" t="s">
        <v>886</v>
      </c>
      <c r="D2242" s="1">
        <v>40936</v>
      </c>
      <c r="E2242" s="1">
        <v>40966</v>
      </c>
      <c r="F2242">
        <v>64.89</v>
      </c>
      <c r="H2242" t="s">
        <v>28</v>
      </c>
      <c r="I2242" s="1">
        <v>40936</v>
      </c>
      <c r="J2242">
        <v>0</v>
      </c>
      <c r="K2242" t="s">
        <v>834</v>
      </c>
      <c r="L2242">
        <v>770</v>
      </c>
      <c r="M2242" s="1">
        <v>41181</v>
      </c>
      <c r="N2242" t="s">
        <v>835</v>
      </c>
      <c r="O2242" t="s">
        <v>947</v>
      </c>
      <c r="P2242" t="s">
        <v>949</v>
      </c>
      <c r="Q2242" t="str">
        <f>IF(Table4[[#This Row],[DaysLate]]="","NA",IF(Table4[[#This Row],[DaysLate]]&lt;=0,"On Time",IF(Table4[[#This Row],[DaysLate]]&lt;=30,"1-30 Days",IF(Table4[[#This Row],[DaysLate]]&lt;=60,"30-60 Days",IF(Table4[[#This Row],[DaysLate]]&lt;=90,"60-90 Days","90+ Days")))))</f>
        <v>On Time</v>
      </c>
      <c r="R2242">
        <f>IF(Table4[[#This Row],[DaysLate]]="","",IF(Table4[[#This Row],[DaysLate]]&gt;0,1,0))</f>
        <v>0</v>
      </c>
      <c r="S2242">
        <f>IF(Table4[[#This Row],[DisputedFlag]]="","",IF(Table4[[#This Row],[DisputedFlag]]="Yes",1,0))</f>
        <v>0</v>
      </c>
      <c r="T2242">
        <f>IF(Table4[[#This Row],[PaymentStatus]]="Open",1,0)</f>
        <v>0</v>
      </c>
      <c r="U2242">
        <f>IF(Table4[[#This Row],[InvoiceDate]]&lt;&gt;"",YEAR(Table4[[#This Row],[InvoiceDate]]),"")</f>
        <v>2012</v>
      </c>
    </row>
    <row r="2243" spans="1:21" x14ac:dyDescent="0.4">
      <c r="A2243" t="s">
        <v>2403</v>
      </c>
      <c r="B2243" t="s">
        <v>948</v>
      </c>
      <c r="C2243" t="s">
        <v>856</v>
      </c>
      <c r="D2243" s="1">
        <v>40987</v>
      </c>
      <c r="E2243" s="1">
        <v>41017</v>
      </c>
      <c r="F2243">
        <v>48.42</v>
      </c>
      <c r="H2243" t="s">
        <v>28</v>
      </c>
      <c r="I2243" s="1">
        <v>40987</v>
      </c>
      <c r="J2243">
        <v>21</v>
      </c>
      <c r="K2243" t="s">
        <v>837</v>
      </c>
      <c r="L2243">
        <v>770</v>
      </c>
      <c r="M2243" s="1">
        <v>41062</v>
      </c>
      <c r="N2243" t="s">
        <v>838</v>
      </c>
      <c r="O2243" t="s">
        <v>947</v>
      </c>
      <c r="P2243" t="s">
        <v>949</v>
      </c>
      <c r="Q2243" t="str">
        <f>IF(Table4[[#This Row],[DaysLate]]="","NA",IF(Table4[[#This Row],[DaysLate]]&lt;=0,"On Time",IF(Table4[[#This Row],[DaysLate]]&lt;=30,"1-30 Days",IF(Table4[[#This Row],[DaysLate]]&lt;=60,"30-60 Days",IF(Table4[[#This Row],[DaysLate]]&lt;=90,"60-90 Days","90+ Days")))))</f>
        <v>1-30 Days</v>
      </c>
      <c r="R2243">
        <f>IF(Table4[[#This Row],[DaysLate]]="","",IF(Table4[[#This Row],[DaysLate]]&gt;0,1,0))</f>
        <v>1</v>
      </c>
      <c r="S2243">
        <f>IF(Table4[[#This Row],[DisputedFlag]]="","",IF(Table4[[#This Row],[DisputedFlag]]="Yes",1,0))</f>
        <v>1</v>
      </c>
      <c r="T2243">
        <f>IF(Table4[[#This Row],[PaymentStatus]]="Open",1,0)</f>
        <v>0</v>
      </c>
      <c r="U2243">
        <f>IF(Table4[[#This Row],[InvoiceDate]]&lt;&gt;"",YEAR(Table4[[#This Row],[InvoiceDate]]),"")</f>
        <v>2012</v>
      </c>
    </row>
    <row r="2244" spans="1:21" x14ac:dyDescent="0.4">
      <c r="A2244" t="s">
        <v>2404</v>
      </c>
      <c r="B2244" t="s">
        <v>948</v>
      </c>
      <c r="C2244" t="s">
        <v>905</v>
      </c>
      <c r="D2244" s="1">
        <v>41042</v>
      </c>
      <c r="E2244" s="1">
        <v>41249</v>
      </c>
      <c r="F2244">
        <v>56.25</v>
      </c>
      <c r="H2244" t="s">
        <v>28</v>
      </c>
      <c r="I2244" s="1">
        <v>41042</v>
      </c>
      <c r="J2244">
        <v>0</v>
      </c>
      <c r="K2244" t="s">
        <v>834</v>
      </c>
      <c r="L2244">
        <v>770</v>
      </c>
      <c r="M2244" s="1">
        <v>41337</v>
      </c>
      <c r="N2244" t="s">
        <v>835</v>
      </c>
      <c r="O2244" t="s">
        <v>947</v>
      </c>
      <c r="P2244" t="s">
        <v>949</v>
      </c>
      <c r="Q2244" t="str">
        <f>IF(Table4[[#This Row],[DaysLate]]="","NA",IF(Table4[[#This Row],[DaysLate]]&lt;=0,"On Time",IF(Table4[[#This Row],[DaysLate]]&lt;=30,"1-30 Days",IF(Table4[[#This Row],[DaysLate]]&lt;=60,"30-60 Days",IF(Table4[[#This Row],[DaysLate]]&lt;=90,"60-90 Days","90+ Days")))))</f>
        <v>On Time</v>
      </c>
      <c r="R2244">
        <f>IF(Table4[[#This Row],[DaysLate]]="","",IF(Table4[[#This Row],[DaysLate]]&gt;0,1,0))</f>
        <v>0</v>
      </c>
      <c r="S2244">
        <f>IF(Table4[[#This Row],[DisputedFlag]]="","",IF(Table4[[#This Row],[DisputedFlag]]="Yes",1,0))</f>
        <v>0</v>
      </c>
      <c r="T2244">
        <f>IF(Table4[[#This Row],[PaymentStatus]]="Open",1,0)</f>
        <v>0</v>
      </c>
      <c r="U2244">
        <f>IF(Table4[[#This Row],[InvoiceDate]]&lt;&gt;"",YEAR(Table4[[#This Row],[InvoiceDate]]),"")</f>
        <v>2012</v>
      </c>
    </row>
    <row r="2245" spans="1:21" x14ac:dyDescent="0.4">
      <c r="A2245" t="s">
        <v>2405</v>
      </c>
      <c r="B2245" t="s">
        <v>948</v>
      </c>
      <c r="C2245" t="s">
        <v>925</v>
      </c>
      <c r="D2245" s="1">
        <v>41469</v>
      </c>
      <c r="E2245" s="1">
        <v>41499</v>
      </c>
      <c r="F2245">
        <v>62.32</v>
      </c>
      <c r="H2245" t="s">
        <v>28</v>
      </c>
      <c r="I2245" s="1">
        <v>41469</v>
      </c>
      <c r="J2245">
        <v>6</v>
      </c>
      <c r="K2245" t="s">
        <v>834</v>
      </c>
      <c r="L2245">
        <v>391</v>
      </c>
      <c r="M2245" s="1">
        <v>41527</v>
      </c>
      <c r="N2245" t="s">
        <v>835</v>
      </c>
      <c r="O2245" t="s">
        <v>947</v>
      </c>
      <c r="P2245" t="s">
        <v>949</v>
      </c>
      <c r="Q2245" t="str">
        <f>IF(Table4[[#This Row],[DaysLate]]="","NA",IF(Table4[[#This Row],[DaysLate]]&lt;=0,"On Time",IF(Table4[[#This Row],[DaysLate]]&lt;=30,"1-30 Days",IF(Table4[[#This Row],[DaysLate]]&lt;=60,"30-60 Days",IF(Table4[[#This Row],[DaysLate]]&lt;=90,"60-90 Days","90+ Days")))))</f>
        <v>1-30 Days</v>
      </c>
      <c r="R2245">
        <f>IF(Table4[[#This Row],[DaysLate]]="","",IF(Table4[[#This Row],[DaysLate]]&gt;0,1,0))</f>
        <v>1</v>
      </c>
      <c r="S2245">
        <f>IF(Table4[[#This Row],[DisputedFlag]]="","",IF(Table4[[#This Row],[DisputedFlag]]="Yes",1,0))</f>
        <v>0</v>
      </c>
      <c r="T2245">
        <f>IF(Table4[[#This Row],[PaymentStatus]]="Open",1,0)</f>
        <v>0</v>
      </c>
      <c r="U2245">
        <f>IF(Table4[[#This Row],[InvoiceDate]]&lt;&gt;"",YEAR(Table4[[#This Row],[InvoiceDate]]),"")</f>
        <v>2013</v>
      </c>
    </row>
    <row r="2246" spans="1:21" x14ac:dyDescent="0.4">
      <c r="A2246" t="s">
        <v>2406</v>
      </c>
      <c r="B2246" t="s">
        <v>948</v>
      </c>
      <c r="C2246" t="s">
        <v>883</v>
      </c>
      <c r="D2246" s="1">
        <v>41036</v>
      </c>
      <c r="E2246" s="1">
        <v>41007</v>
      </c>
      <c r="F2246">
        <v>24.42</v>
      </c>
      <c r="H2246" t="s">
        <v>28</v>
      </c>
      <c r="I2246" s="1">
        <v>41036</v>
      </c>
      <c r="J2246">
        <v>11</v>
      </c>
      <c r="K2246" t="s">
        <v>834</v>
      </c>
      <c r="L2246">
        <v>897</v>
      </c>
      <c r="M2246" s="1">
        <v>41084</v>
      </c>
      <c r="N2246" t="s">
        <v>838</v>
      </c>
      <c r="O2246" t="s">
        <v>947</v>
      </c>
      <c r="P2246" t="s">
        <v>949</v>
      </c>
      <c r="Q2246" t="str">
        <f>IF(Table4[[#This Row],[DaysLate]]="","NA",IF(Table4[[#This Row],[DaysLate]]&lt;=0,"On Time",IF(Table4[[#This Row],[DaysLate]]&lt;=30,"1-30 Days",IF(Table4[[#This Row],[DaysLate]]&lt;=60,"30-60 Days",IF(Table4[[#This Row],[DaysLate]]&lt;=90,"60-90 Days","90+ Days")))))</f>
        <v>1-30 Days</v>
      </c>
      <c r="R2246">
        <f>IF(Table4[[#This Row],[DaysLate]]="","",IF(Table4[[#This Row],[DaysLate]]&gt;0,1,0))</f>
        <v>1</v>
      </c>
      <c r="S2246">
        <f>IF(Table4[[#This Row],[DisputedFlag]]="","",IF(Table4[[#This Row],[DisputedFlag]]="Yes",1,0))</f>
        <v>0</v>
      </c>
      <c r="T2246">
        <f>IF(Table4[[#This Row],[PaymentStatus]]="Open",1,0)</f>
        <v>0</v>
      </c>
      <c r="U2246">
        <f>IF(Table4[[#This Row],[InvoiceDate]]&lt;&gt;"",YEAR(Table4[[#This Row],[InvoiceDate]]),"")</f>
        <v>2012</v>
      </c>
    </row>
    <row r="2247" spans="1:21" x14ac:dyDescent="0.4">
      <c r="A2247" t="s">
        <v>2407</v>
      </c>
      <c r="B2247" t="s">
        <v>948</v>
      </c>
      <c r="C2247" t="s">
        <v>922</v>
      </c>
      <c r="D2247" s="1">
        <v>41145</v>
      </c>
      <c r="E2247" s="1">
        <v>41175</v>
      </c>
      <c r="F2247">
        <v>23.08</v>
      </c>
      <c r="H2247" t="s">
        <v>28</v>
      </c>
      <c r="I2247" s="1">
        <v>41145</v>
      </c>
      <c r="J2247">
        <v>0</v>
      </c>
      <c r="K2247" t="s">
        <v>834</v>
      </c>
      <c r="L2247">
        <v>897</v>
      </c>
      <c r="M2247" s="1">
        <v>41309</v>
      </c>
      <c r="N2247" t="s">
        <v>835</v>
      </c>
      <c r="O2247" t="s">
        <v>947</v>
      </c>
      <c r="P2247" t="s">
        <v>949</v>
      </c>
      <c r="Q2247" t="str">
        <f>IF(Table4[[#This Row],[DaysLate]]="","NA",IF(Table4[[#This Row],[DaysLate]]&lt;=0,"On Time",IF(Table4[[#This Row],[DaysLate]]&lt;=30,"1-30 Days",IF(Table4[[#This Row],[DaysLate]]&lt;=60,"30-60 Days",IF(Table4[[#This Row],[DaysLate]]&lt;=90,"60-90 Days","90+ Days")))))</f>
        <v>On Time</v>
      </c>
      <c r="R2247">
        <f>IF(Table4[[#This Row],[DaysLate]]="","",IF(Table4[[#This Row],[DaysLate]]&gt;0,1,0))</f>
        <v>0</v>
      </c>
      <c r="S2247">
        <f>IF(Table4[[#This Row],[DisputedFlag]]="","",IF(Table4[[#This Row],[DisputedFlag]]="Yes",1,0))</f>
        <v>0</v>
      </c>
      <c r="T2247">
        <f>IF(Table4[[#This Row],[PaymentStatus]]="Open",1,0)</f>
        <v>0</v>
      </c>
      <c r="U2247">
        <f>IF(Table4[[#This Row],[InvoiceDate]]&lt;&gt;"",YEAR(Table4[[#This Row],[InvoiceDate]]),"")</f>
        <v>2012</v>
      </c>
    </row>
    <row r="2248" spans="1:21" x14ac:dyDescent="0.4">
      <c r="A2248" t="s">
        <v>2408</v>
      </c>
      <c r="B2248" t="s">
        <v>948</v>
      </c>
      <c r="C2248" t="s">
        <v>910</v>
      </c>
      <c r="D2248" s="1">
        <v>41423</v>
      </c>
      <c r="E2248" s="1">
        <v>41453</v>
      </c>
      <c r="F2248">
        <v>85.89</v>
      </c>
      <c r="H2248" t="s">
        <v>28</v>
      </c>
      <c r="I2248" s="1">
        <v>41423</v>
      </c>
      <c r="J2248">
        <v>0</v>
      </c>
      <c r="K2248" t="s">
        <v>834</v>
      </c>
      <c r="L2248">
        <v>391</v>
      </c>
      <c r="M2248" s="1">
        <v>41487</v>
      </c>
      <c r="N2248" t="s">
        <v>838</v>
      </c>
      <c r="O2248" t="s">
        <v>947</v>
      </c>
      <c r="P2248" t="s">
        <v>949</v>
      </c>
      <c r="Q2248" t="str">
        <f>IF(Table4[[#This Row],[DaysLate]]="","NA",IF(Table4[[#This Row],[DaysLate]]&lt;=0,"On Time",IF(Table4[[#This Row],[DaysLate]]&lt;=30,"1-30 Days",IF(Table4[[#This Row],[DaysLate]]&lt;=60,"30-60 Days",IF(Table4[[#This Row],[DaysLate]]&lt;=90,"60-90 Days","90+ Days")))))</f>
        <v>On Time</v>
      </c>
      <c r="R2248">
        <f>IF(Table4[[#This Row],[DaysLate]]="","",IF(Table4[[#This Row],[DaysLate]]&gt;0,1,0))</f>
        <v>0</v>
      </c>
      <c r="S2248">
        <f>IF(Table4[[#This Row],[DisputedFlag]]="","",IF(Table4[[#This Row],[DisputedFlag]]="Yes",1,0))</f>
        <v>0</v>
      </c>
      <c r="T2248">
        <f>IF(Table4[[#This Row],[PaymentStatus]]="Open",1,0)</f>
        <v>0</v>
      </c>
      <c r="U2248">
        <f>IF(Table4[[#This Row],[InvoiceDate]]&lt;&gt;"",YEAR(Table4[[#This Row],[InvoiceDate]]),"")</f>
        <v>2013</v>
      </c>
    </row>
    <row r="2249" spans="1:21" x14ac:dyDescent="0.4">
      <c r="A2249" t="s">
        <v>2409</v>
      </c>
      <c r="B2249" t="s">
        <v>948</v>
      </c>
      <c r="C2249" t="s">
        <v>916</v>
      </c>
      <c r="D2249" s="1">
        <v>41035</v>
      </c>
      <c r="E2249" s="1">
        <v>41036</v>
      </c>
      <c r="F2249">
        <v>64.06</v>
      </c>
      <c r="H2249" t="s">
        <v>28</v>
      </c>
      <c r="I2249" s="1">
        <v>41035</v>
      </c>
      <c r="J2249">
        <v>8</v>
      </c>
      <c r="K2249" t="s">
        <v>834</v>
      </c>
      <c r="L2249">
        <v>770</v>
      </c>
      <c r="M2249" s="1">
        <v>41394</v>
      </c>
      <c r="N2249" t="s">
        <v>835</v>
      </c>
      <c r="O2249" t="s">
        <v>947</v>
      </c>
      <c r="P2249" t="s">
        <v>949</v>
      </c>
      <c r="Q2249" t="str">
        <f>IF(Table4[[#This Row],[DaysLate]]="","NA",IF(Table4[[#This Row],[DaysLate]]&lt;=0,"On Time",IF(Table4[[#This Row],[DaysLate]]&lt;=30,"1-30 Days",IF(Table4[[#This Row],[DaysLate]]&lt;=60,"30-60 Days",IF(Table4[[#This Row],[DaysLate]]&lt;=90,"60-90 Days","90+ Days")))))</f>
        <v>1-30 Days</v>
      </c>
      <c r="R2249">
        <f>IF(Table4[[#This Row],[DaysLate]]="","",IF(Table4[[#This Row],[DaysLate]]&gt;0,1,0))</f>
        <v>1</v>
      </c>
      <c r="S2249">
        <f>IF(Table4[[#This Row],[DisputedFlag]]="","",IF(Table4[[#This Row],[DisputedFlag]]="Yes",1,0))</f>
        <v>0</v>
      </c>
      <c r="T2249">
        <f>IF(Table4[[#This Row],[PaymentStatus]]="Open",1,0)</f>
        <v>0</v>
      </c>
      <c r="U2249">
        <f>IF(Table4[[#This Row],[InvoiceDate]]&lt;&gt;"",YEAR(Table4[[#This Row],[InvoiceDate]]),"")</f>
        <v>2012</v>
      </c>
    </row>
    <row r="2250" spans="1:21" x14ac:dyDescent="0.4">
      <c r="A2250" t="s">
        <v>2410</v>
      </c>
      <c r="B2250" t="s">
        <v>948</v>
      </c>
      <c r="C2250" t="s">
        <v>917</v>
      </c>
      <c r="D2250" s="1">
        <v>41350</v>
      </c>
      <c r="E2250" s="1">
        <v>41380</v>
      </c>
      <c r="F2250">
        <v>76.849999999999994</v>
      </c>
      <c r="H2250" t="s">
        <v>28</v>
      </c>
      <c r="I2250" s="1">
        <v>41350</v>
      </c>
      <c r="J2250">
        <v>17</v>
      </c>
      <c r="K2250" t="s">
        <v>837</v>
      </c>
      <c r="L2250">
        <v>818</v>
      </c>
      <c r="M2250" s="1">
        <v>41515</v>
      </c>
      <c r="N2250" t="s">
        <v>835</v>
      </c>
      <c r="O2250" t="s">
        <v>947</v>
      </c>
      <c r="P2250" t="s">
        <v>949</v>
      </c>
      <c r="Q2250" t="str">
        <f>IF(Table4[[#This Row],[DaysLate]]="","NA",IF(Table4[[#This Row],[DaysLate]]&lt;=0,"On Time",IF(Table4[[#This Row],[DaysLate]]&lt;=30,"1-30 Days",IF(Table4[[#This Row],[DaysLate]]&lt;=60,"30-60 Days",IF(Table4[[#This Row],[DaysLate]]&lt;=90,"60-90 Days","90+ Days")))))</f>
        <v>1-30 Days</v>
      </c>
      <c r="R2250">
        <f>IF(Table4[[#This Row],[DaysLate]]="","",IF(Table4[[#This Row],[DaysLate]]&gt;0,1,0))</f>
        <v>1</v>
      </c>
      <c r="S2250">
        <f>IF(Table4[[#This Row],[DisputedFlag]]="","",IF(Table4[[#This Row],[DisputedFlag]]="Yes",1,0))</f>
        <v>1</v>
      </c>
      <c r="T2250">
        <f>IF(Table4[[#This Row],[PaymentStatus]]="Open",1,0)</f>
        <v>0</v>
      </c>
      <c r="U2250">
        <f>IF(Table4[[#This Row],[InvoiceDate]]&lt;&gt;"",YEAR(Table4[[#This Row],[InvoiceDate]]),"")</f>
        <v>2013</v>
      </c>
    </row>
    <row r="2251" spans="1:21" x14ac:dyDescent="0.4">
      <c r="A2251" t="s">
        <v>2411</v>
      </c>
      <c r="B2251" t="s">
        <v>948</v>
      </c>
      <c r="C2251" t="s">
        <v>871</v>
      </c>
      <c r="D2251" s="1">
        <v>41054</v>
      </c>
      <c r="E2251" s="1">
        <v>41084</v>
      </c>
      <c r="F2251">
        <v>71.36</v>
      </c>
      <c r="H2251" t="s">
        <v>28</v>
      </c>
      <c r="I2251" s="1">
        <v>41054</v>
      </c>
      <c r="J2251">
        <v>2</v>
      </c>
      <c r="K2251" t="s">
        <v>834</v>
      </c>
      <c r="L2251">
        <v>406</v>
      </c>
      <c r="M2251" s="1">
        <v>41190</v>
      </c>
      <c r="N2251" t="s">
        <v>835</v>
      </c>
      <c r="O2251" t="s">
        <v>947</v>
      </c>
      <c r="P2251" t="s">
        <v>949</v>
      </c>
      <c r="Q2251" t="str">
        <f>IF(Table4[[#This Row],[DaysLate]]="","NA",IF(Table4[[#This Row],[DaysLate]]&lt;=0,"On Time",IF(Table4[[#This Row],[DaysLate]]&lt;=30,"1-30 Days",IF(Table4[[#This Row],[DaysLate]]&lt;=60,"30-60 Days",IF(Table4[[#This Row],[DaysLate]]&lt;=90,"60-90 Days","90+ Days")))))</f>
        <v>1-30 Days</v>
      </c>
      <c r="R2251">
        <f>IF(Table4[[#This Row],[DaysLate]]="","",IF(Table4[[#This Row],[DaysLate]]&gt;0,1,0))</f>
        <v>1</v>
      </c>
      <c r="S2251">
        <f>IF(Table4[[#This Row],[DisputedFlag]]="","",IF(Table4[[#This Row],[DisputedFlag]]="Yes",1,0))</f>
        <v>0</v>
      </c>
      <c r="T2251">
        <f>IF(Table4[[#This Row],[PaymentStatus]]="Open",1,0)</f>
        <v>0</v>
      </c>
      <c r="U2251">
        <f>IF(Table4[[#This Row],[InvoiceDate]]&lt;&gt;"",YEAR(Table4[[#This Row],[InvoiceDate]]),"")</f>
        <v>2012</v>
      </c>
    </row>
    <row r="2252" spans="1:21" x14ac:dyDescent="0.4">
      <c r="A2252" t="s">
        <v>2412</v>
      </c>
      <c r="B2252" t="s">
        <v>948</v>
      </c>
      <c r="C2252" t="s">
        <v>868</v>
      </c>
      <c r="D2252" s="1">
        <v>41524</v>
      </c>
      <c r="E2252" s="1">
        <v>41494</v>
      </c>
      <c r="F2252">
        <v>65.39</v>
      </c>
      <c r="H2252" t="s">
        <v>28</v>
      </c>
      <c r="I2252" s="1">
        <v>41524</v>
      </c>
      <c r="J2252">
        <v>0</v>
      </c>
      <c r="K2252" t="s">
        <v>834</v>
      </c>
      <c r="L2252">
        <v>391</v>
      </c>
      <c r="M2252" s="1">
        <v>41240</v>
      </c>
      <c r="N2252" t="s">
        <v>838</v>
      </c>
      <c r="O2252" t="s">
        <v>947</v>
      </c>
      <c r="P2252" t="s">
        <v>949</v>
      </c>
      <c r="Q2252" t="str">
        <f>IF(Table4[[#This Row],[DaysLate]]="","NA",IF(Table4[[#This Row],[DaysLate]]&lt;=0,"On Time",IF(Table4[[#This Row],[DaysLate]]&lt;=30,"1-30 Days",IF(Table4[[#This Row],[DaysLate]]&lt;=60,"30-60 Days",IF(Table4[[#This Row],[DaysLate]]&lt;=90,"60-90 Days","90+ Days")))))</f>
        <v>On Time</v>
      </c>
      <c r="R2252">
        <f>IF(Table4[[#This Row],[DaysLate]]="","",IF(Table4[[#This Row],[DaysLate]]&gt;0,1,0))</f>
        <v>0</v>
      </c>
      <c r="S2252">
        <f>IF(Table4[[#This Row],[DisputedFlag]]="","",IF(Table4[[#This Row],[DisputedFlag]]="Yes",1,0))</f>
        <v>0</v>
      </c>
      <c r="T2252">
        <f>IF(Table4[[#This Row],[PaymentStatus]]="Open",1,0)</f>
        <v>0</v>
      </c>
      <c r="U2252">
        <f>IF(Table4[[#This Row],[InvoiceDate]]&lt;&gt;"",YEAR(Table4[[#This Row],[InvoiceDate]]),"")</f>
        <v>2013</v>
      </c>
    </row>
    <row r="2253" spans="1:21" x14ac:dyDescent="0.4">
      <c r="A2253" t="s">
        <v>2413</v>
      </c>
      <c r="B2253" t="s">
        <v>948</v>
      </c>
      <c r="C2253" t="s">
        <v>853</v>
      </c>
      <c r="D2253" s="1">
        <v>41273</v>
      </c>
      <c r="E2253" s="1">
        <v>41303</v>
      </c>
      <c r="F2253">
        <v>56.93</v>
      </c>
      <c r="H2253" t="s">
        <v>28</v>
      </c>
      <c r="I2253" s="1">
        <v>41273</v>
      </c>
      <c r="J2253">
        <v>0</v>
      </c>
      <c r="K2253" t="s">
        <v>837</v>
      </c>
      <c r="L2253">
        <v>818</v>
      </c>
      <c r="M2253" s="1">
        <v>41153</v>
      </c>
      <c r="N2253" t="s">
        <v>838</v>
      </c>
      <c r="O2253" t="s">
        <v>947</v>
      </c>
      <c r="P2253" t="s">
        <v>949</v>
      </c>
      <c r="Q2253" t="str">
        <f>IF(Table4[[#This Row],[DaysLate]]="","NA",IF(Table4[[#This Row],[DaysLate]]&lt;=0,"On Time",IF(Table4[[#This Row],[DaysLate]]&lt;=30,"1-30 Days",IF(Table4[[#This Row],[DaysLate]]&lt;=60,"30-60 Days",IF(Table4[[#This Row],[DaysLate]]&lt;=90,"60-90 Days","90+ Days")))))</f>
        <v>On Time</v>
      </c>
      <c r="R2253">
        <f>IF(Table4[[#This Row],[DaysLate]]="","",IF(Table4[[#This Row],[DaysLate]]&gt;0,1,0))</f>
        <v>0</v>
      </c>
      <c r="S2253">
        <f>IF(Table4[[#This Row],[DisputedFlag]]="","",IF(Table4[[#This Row],[DisputedFlag]]="Yes",1,0))</f>
        <v>1</v>
      </c>
      <c r="T2253">
        <f>IF(Table4[[#This Row],[PaymentStatus]]="Open",1,0)</f>
        <v>0</v>
      </c>
      <c r="U2253">
        <f>IF(Table4[[#This Row],[InvoiceDate]]&lt;&gt;"",YEAR(Table4[[#This Row],[InvoiceDate]]),"")</f>
        <v>2012</v>
      </c>
    </row>
    <row r="2254" spans="1:21" x14ac:dyDescent="0.4">
      <c r="A2254" t="s">
        <v>2414</v>
      </c>
      <c r="B2254" t="s">
        <v>948</v>
      </c>
      <c r="C2254" t="s">
        <v>875</v>
      </c>
      <c r="D2254" s="1">
        <v>41006</v>
      </c>
      <c r="E2254" s="1">
        <v>40976</v>
      </c>
      <c r="F2254">
        <v>76.81</v>
      </c>
      <c r="H2254" t="s">
        <v>28</v>
      </c>
      <c r="I2254" s="1">
        <v>41006</v>
      </c>
      <c r="J2254">
        <v>13</v>
      </c>
      <c r="K2254" t="s">
        <v>834</v>
      </c>
      <c r="L2254">
        <v>391</v>
      </c>
      <c r="M2254" s="1">
        <v>40947</v>
      </c>
      <c r="N2254" t="s">
        <v>835</v>
      </c>
      <c r="O2254" t="s">
        <v>947</v>
      </c>
      <c r="P2254" t="s">
        <v>949</v>
      </c>
      <c r="Q2254" t="str">
        <f>IF(Table4[[#This Row],[DaysLate]]="","NA",IF(Table4[[#This Row],[DaysLate]]&lt;=0,"On Time",IF(Table4[[#This Row],[DaysLate]]&lt;=30,"1-30 Days",IF(Table4[[#This Row],[DaysLate]]&lt;=60,"30-60 Days",IF(Table4[[#This Row],[DaysLate]]&lt;=90,"60-90 Days","90+ Days")))))</f>
        <v>1-30 Days</v>
      </c>
      <c r="R2254">
        <f>IF(Table4[[#This Row],[DaysLate]]="","",IF(Table4[[#This Row],[DaysLate]]&gt;0,1,0))</f>
        <v>1</v>
      </c>
      <c r="S2254">
        <f>IF(Table4[[#This Row],[DisputedFlag]]="","",IF(Table4[[#This Row],[DisputedFlag]]="Yes",1,0))</f>
        <v>0</v>
      </c>
      <c r="T2254">
        <f>IF(Table4[[#This Row],[PaymentStatus]]="Open",1,0)</f>
        <v>0</v>
      </c>
      <c r="U2254">
        <f>IF(Table4[[#This Row],[InvoiceDate]]&lt;&gt;"",YEAR(Table4[[#This Row],[InvoiceDate]]),"")</f>
        <v>2012</v>
      </c>
    </row>
    <row r="2255" spans="1:21" x14ac:dyDescent="0.4">
      <c r="A2255" t="s">
        <v>2415</v>
      </c>
      <c r="B2255" t="s">
        <v>948</v>
      </c>
      <c r="C2255" t="s">
        <v>915</v>
      </c>
      <c r="D2255" s="1">
        <v>41369</v>
      </c>
      <c r="E2255" s="1">
        <v>41339</v>
      </c>
      <c r="F2255">
        <v>65.790000000000006</v>
      </c>
      <c r="H2255" t="s">
        <v>28</v>
      </c>
      <c r="I2255" s="1">
        <v>41369</v>
      </c>
      <c r="J2255">
        <v>0</v>
      </c>
      <c r="K2255" t="s">
        <v>834</v>
      </c>
      <c r="L2255">
        <v>406</v>
      </c>
      <c r="M2255" s="1">
        <v>41258</v>
      </c>
      <c r="N2255" t="s">
        <v>838</v>
      </c>
      <c r="O2255" t="s">
        <v>947</v>
      </c>
      <c r="P2255" t="s">
        <v>949</v>
      </c>
      <c r="Q2255" t="str">
        <f>IF(Table4[[#This Row],[DaysLate]]="","NA",IF(Table4[[#This Row],[DaysLate]]&lt;=0,"On Time",IF(Table4[[#This Row],[DaysLate]]&lt;=30,"1-30 Days",IF(Table4[[#This Row],[DaysLate]]&lt;=60,"30-60 Days",IF(Table4[[#This Row],[DaysLate]]&lt;=90,"60-90 Days","90+ Days")))))</f>
        <v>On Time</v>
      </c>
      <c r="R2255">
        <f>IF(Table4[[#This Row],[DaysLate]]="","",IF(Table4[[#This Row],[DaysLate]]&gt;0,1,0))</f>
        <v>0</v>
      </c>
      <c r="S2255">
        <f>IF(Table4[[#This Row],[DisputedFlag]]="","",IF(Table4[[#This Row],[DisputedFlag]]="Yes",1,0))</f>
        <v>0</v>
      </c>
      <c r="T2255">
        <f>IF(Table4[[#This Row],[PaymentStatus]]="Open",1,0)</f>
        <v>0</v>
      </c>
      <c r="U2255">
        <f>IF(Table4[[#This Row],[InvoiceDate]]&lt;&gt;"",YEAR(Table4[[#This Row],[InvoiceDate]]),"")</f>
        <v>2013</v>
      </c>
    </row>
    <row r="2256" spans="1:21" x14ac:dyDescent="0.4">
      <c r="A2256" t="s">
        <v>2416</v>
      </c>
      <c r="B2256" t="s">
        <v>948</v>
      </c>
      <c r="C2256" t="s">
        <v>894</v>
      </c>
      <c r="D2256" s="1">
        <v>40958</v>
      </c>
      <c r="E2256" s="1">
        <v>40988</v>
      </c>
      <c r="F2256">
        <v>74.94</v>
      </c>
      <c r="H2256" t="s">
        <v>28</v>
      </c>
      <c r="I2256" s="1">
        <v>40958</v>
      </c>
      <c r="J2256">
        <v>8</v>
      </c>
      <c r="K2256" t="s">
        <v>837</v>
      </c>
      <c r="L2256">
        <v>406</v>
      </c>
      <c r="M2256" s="1">
        <v>41167</v>
      </c>
      <c r="N2256" t="s">
        <v>835</v>
      </c>
      <c r="O2256" t="s">
        <v>947</v>
      </c>
      <c r="P2256" t="s">
        <v>949</v>
      </c>
      <c r="Q2256" t="str">
        <f>IF(Table4[[#This Row],[DaysLate]]="","NA",IF(Table4[[#This Row],[DaysLate]]&lt;=0,"On Time",IF(Table4[[#This Row],[DaysLate]]&lt;=30,"1-30 Days",IF(Table4[[#This Row],[DaysLate]]&lt;=60,"30-60 Days",IF(Table4[[#This Row],[DaysLate]]&lt;=90,"60-90 Days","90+ Days")))))</f>
        <v>1-30 Days</v>
      </c>
      <c r="R2256">
        <f>IF(Table4[[#This Row],[DaysLate]]="","",IF(Table4[[#This Row],[DaysLate]]&gt;0,1,0))</f>
        <v>1</v>
      </c>
      <c r="S2256">
        <f>IF(Table4[[#This Row],[DisputedFlag]]="","",IF(Table4[[#This Row],[DisputedFlag]]="Yes",1,0))</f>
        <v>1</v>
      </c>
      <c r="T2256">
        <f>IF(Table4[[#This Row],[PaymentStatus]]="Open",1,0)</f>
        <v>0</v>
      </c>
      <c r="U2256">
        <f>IF(Table4[[#This Row],[InvoiceDate]]&lt;&gt;"",YEAR(Table4[[#This Row],[InvoiceDate]]),"")</f>
        <v>2012</v>
      </c>
    </row>
    <row r="2257" spans="1:21" x14ac:dyDescent="0.4">
      <c r="A2257" t="s">
        <v>2417</v>
      </c>
      <c r="B2257" t="s">
        <v>948</v>
      </c>
      <c r="C2257" t="s">
        <v>868</v>
      </c>
      <c r="D2257" s="1">
        <v>41352</v>
      </c>
      <c r="E2257" s="1">
        <v>41382</v>
      </c>
      <c r="F2257">
        <v>57.46</v>
      </c>
      <c r="H2257" t="s">
        <v>28</v>
      </c>
      <c r="I2257" s="1">
        <v>41352</v>
      </c>
      <c r="J2257">
        <v>0</v>
      </c>
      <c r="K2257" t="s">
        <v>834</v>
      </c>
      <c r="L2257">
        <v>391</v>
      </c>
      <c r="M2257" s="1">
        <v>41240</v>
      </c>
      <c r="N2257" t="s">
        <v>838</v>
      </c>
      <c r="O2257" t="s">
        <v>947</v>
      </c>
      <c r="P2257" t="s">
        <v>949</v>
      </c>
      <c r="Q2257" t="str">
        <f>IF(Table4[[#This Row],[DaysLate]]="","NA",IF(Table4[[#This Row],[DaysLate]]&lt;=0,"On Time",IF(Table4[[#This Row],[DaysLate]]&lt;=30,"1-30 Days",IF(Table4[[#This Row],[DaysLate]]&lt;=60,"30-60 Days",IF(Table4[[#This Row],[DaysLate]]&lt;=90,"60-90 Days","90+ Days")))))</f>
        <v>On Time</v>
      </c>
      <c r="R2257">
        <f>IF(Table4[[#This Row],[DaysLate]]="","",IF(Table4[[#This Row],[DaysLate]]&gt;0,1,0))</f>
        <v>0</v>
      </c>
      <c r="S2257">
        <f>IF(Table4[[#This Row],[DisputedFlag]]="","",IF(Table4[[#This Row],[DisputedFlag]]="Yes",1,0))</f>
        <v>0</v>
      </c>
      <c r="T2257">
        <f>IF(Table4[[#This Row],[PaymentStatus]]="Open",1,0)</f>
        <v>0</v>
      </c>
      <c r="U2257">
        <f>IF(Table4[[#This Row],[InvoiceDate]]&lt;&gt;"",YEAR(Table4[[#This Row],[InvoiceDate]]),"")</f>
        <v>2013</v>
      </c>
    </row>
    <row r="2258" spans="1:21" x14ac:dyDescent="0.4">
      <c r="A2258" t="s">
        <v>2418</v>
      </c>
      <c r="B2258" t="s">
        <v>948</v>
      </c>
      <c r="C2258" t="s">
        <v>845</v>
      </c>
      <c r="D2258" s="1">
        <v>41358</v>
      </c>
      <c r="E2258" s="1">
        <v>41388</v>
      </c>
      <c r="F2258">
        <v>85.86</v>
      </c>
      <c r="H2258" t="s">
        <v>28</v>
      </c>
      <c r="I2258" s="1">
        <v>41358</v>
      </c>
      <c r="J2258">
        <v>3</v>
      </c>
      <c r="K2258" t="s">
        <v>834</v>
      </c>
      <c r="L2258">
        <v>770</v>
      </c>
      <c r="M2258" s="1">
        <v>41489</v>
      </c>
      <c r="N2258" t="s">
        <v>838</v>
      </c>
      <c r="O2258" t="s">
        <v>947</v>
      </c>
      <c r="P2258" t="s">
        <v>949</v>
      </c>
      <c r="Q2258" t="str">
        <f>IF(Table4[[#This Row],[DaysLate]]="","NA",IF(Table4[[#This Row],[DaysLate]]&lt;=0,"On Time",IF(Table4[[#This Row],[DaysLate]]&lt;=30,"1-30 Days",IF(Table4[[#This Row],[DaysLate]]&lt;=60,"30-60 Days",IF(Table4[[#This Row],[DaysLate]]&lt;=90,"60-90 Days","90+ Days")))))</f>
        <v>1-30 Days</v>
      </c>
      <c r="R2258">
        <f>IF(Table4[[#This Row],[DaysLate]]="","",IF(Table4[[#This Row],[DaysLate]]&gt;0,1,0))</f>
        <v>1</v>
      </c>
      <c r="S2258">
        <f>IF(Table4[[#This Row],[DisputedFlag]]="","",IF(Table4[[#This Row],[DisputedFlag]]="Yes",1,0))</f>
        <v>0</v>
      </c>
      <c r="T2258">
        <f>IF(Table4[[#This Row],[PaymentStatus]]="Open",1,0)</f>
        <v>0</v>
      </c>
      <c r="U2258">
        <f>IF(Table4[[#This Row],[InvoiceDate]]&lt;&gt;"",YEAR(Table4[[#This Row],[InvoiceDate]]),"")</f>
        <v>2013</v>
      </c>
    </row>
    <row r="2259" spans="1:21" x14ac:dyDescent="0.4">
      <c r="A2259" t="s">
        <v>2419</v>
      </c>
      <c r="B2259" t="s">
        <v>948</v>
      </c>
      <c r="C2259" t="s">
        <v>899</v>
      </c>
      <c r="D2259" s="1">
        <v>41015</v>
      </c>
      <c r="E2259" s="1">
        <v>41045</v>
      </c>
      <c r="F2259">
        <v>49.7</v>
      </c>
      <c r="H2259" t="s">
        <v>28</v>
      </c>
      <c r="I2259" s="1">
        <v>41015</v>
      </c>
      <c r="J2259">
        <v>0</v>
      </c>
      <c r="K2259" t="s">
        <v>834</v>
      </c>
      <c r="L2259">
        <v>897</v>
      </c>
      <c r="M2259" s="1">
        <v>41339</v>
      </c>
      <c r="N2259" t="s">
        <v>835</v>
      </c>
      <c r="O2259" t="s">
        <v>947</v>
      </c>
      <c r="P2259" t="s">
        <v>949</v>
      </c>
      <c r="Q2259" t="str">
        <f>IF(Table4[[#This Row],[DaysLate]]="","NA",IF(Table4[[#This Row],[DaysLate]]&lt;=0,"On Time",IF(Table4[[#This Row],[DaysLate]]&lt;=30,"1-30 Days",IF(Table4[[#This Row],[DaysLate]]&lt;=60,"30-60 Days",IF(Table4[[#This Row],[DaysLate]]&lt;=90,"60-90 Days","90+ Days")))))</f>
        <v>On Time</v>
      </c>
      <c r="R2259">
        <f>IF(Table4[[#This Row],[DaysLate]]="","",IF(Table4[[#This Row],[DaysLate]]&gt;0,1,0))</f>
        <v>0</v>
      </c>
      <c r="S2259">
        <f>IF(Table4[[#This Row],[DisputedFlag]]="","",IF(Table4[[#This Row],[DisputedFlag]]="Yes",1,0))</f>
        <v>0</v>
      </c>
      <c r="T2259">
        <f>IF(Table4[[#This Row],[PaymentStatus]]="Open",1,0)</f>
        <v>0</v>
      </c>
      <c r="U2259">
        <f>IF(Table4[[#This Row],[InvoiceDate]]&lt;&gt;"",YEAR(Table4[[#This Row],[InvoiceDate]]),"")</f>
        <v>2012</v>
      </c>
    </row>
    <row r="2260" spans="1:21" x14ac:dyDescent="0.4">
      <c r="A2260" t="s">
        <v>2420</v>
      </c>
      <c r="B2260" t="s">
        <v>948</v>
      </c>
      <c r="C2260" t="s">
        <v>925</v>
      </c>
      <c r="D2260" s="1">
        <v>40929</v>
      </c>
      <c r="E2260" s="1">
        <v>40959</v>
      </c>
      <c r="F2260">
        <v>81.900000000000006</v>
      </c>
      <c r="H2260" t="s">
        <v>28</v>
      </c>
      <c r="I2260" s="1">
        <v>40929</v>
      </c>
      <c r="J2260">
        <v>0</v>
      </c>
      <c r="K2260" t="s">
        <v>834</v>
      </c>
      <c r="L2260">
        <v>391</v>
      </c>
      <c r="M2260" s="1">
        <v>41527</v>
      </c>
      <c r="N2260" t="s">
        <v>835</v>
      </c>
      <c r="O2260" t="s">
        <v>947</v>
      </c>
      <c r="P2260" t="s">
        <v>949</v>
      </c>
      <c r="Q2260" t="str">
        <f>IF(Table4[[#This Row],[DaysLate]]="","NA",IF(Table4[[#This Row],[DaysLate]]&lt;=0,"On Time",IF(Table4[[#This Row],[DaysLate]]&lt;=30,"1-30 Days",IF(Table4[[#This Row],[DaysLate]]&lt;=60,"30-60 Days",IF(Table4[[#This Row],[DaysLate]]&lt;=90,"60-90 Days","90+ Days")))))</f>
        <v>On Time</v>
      </c>
      <c r="R2260">
        <f>IF(Table4[[#This Row],[DaysLate]]="","",IF(Table4[[#This Row],[DaysLate]]&gt;0,1,0))</f>
        <v>0</v>
      </c>
      <c r="S2260">
        <f>IF(Table4[[#This Row],[DisputedFlag]]="","",IF(Table4[[#This Row],[DisputedFlag]]="Yes",1,0))</f>
        <v>0</v>
      </c>
      <c r="T2260">
        <f>IF(Table4[[#This Row],[PaymentStatus]]="Open",1,0)</f>
        <v>0</v>
      </c>
      <c r="U2260">
        <f>IF(Table4[[#This Row],[InvoiceDate]]&lt;&gt;"",YEAR(Table4[[#This Row],[InvoiceDate]]),"")</f>
        <v>2012</v>
      </c>
    </row>
    <row r="2261" spans="1:21" x14ac:dyDescent="0.4">
      <c r="A2261" t="s">
        <v>2421</v>
      </c>
      <c r="B2261" t="s">
        <v>948</v>
      </c>
      <c r="C2261" t="s">
        <v>840</v>
      </c>
      <c r="D2261" s="1">
        <v>41577</v>
      </c>
      <c r="E2261" s="1">
        <v>41607</v>
      </c>
      <c r="F2261">
        <v>91.32</v>
      </c>
      <c r="H2261" t="s">
        <v>28</v>
      </c>
      <c r="I2261" s="1">
        <v>41577</v>
      </c>
      <c r="J2261">
        <v>0</v>
      </c>
      <c r="K2261" t="s">
        <v>834</v>
      </c>
      <c r="L2261">
        <v>406</v>
      </c>
      <c r="M2261" s="1">
        <v>41064</v>
      </c>
      <c r="N2261" t="s">
        <v>838</v>
      </c>
      <c r="O2261" t="s">
        <v>947</v>
      </c>
      <c r="P2261" t="s">
        <v>949</v>
      </c>
      <c r="Q2261" t="str">
        <f>IF(Table4[[#This Row],[DaysLate]]="","NA",IF(Table4[[#This Row],[DaysLate]]&lt;=0,"On Time",IF(Table4[[#This Row],[DaysLate]]&lt;=30,"1-30 Days",IF(Table4[[#This Row],[DaysLate]]&lt;=60,"30-60 Days",IF(Table4[[#This Row],[DaysLate]]&lt;=90,"60-90 Days","90+ Days")))))</f>
        <v>On Time</v>
      </c>
      <c r="R2261">
        <f>IF(Table4[[#This Row],[DaysLate]]="","",IF(Table4[[#This Row],[DaysLate]]&gt;0,1,0))</f>
        <v>0</v>
      </c>
      <c r="S2261">
        <f>IF(Table4[[#This Row],[DisputedFlag]]="","",IF(Table4[[#This Row],[DisputedFlag]]="Yes",1,0))</f>
        <v>0</v>
      </c>
      <c r="T2261">
        <f>IF(Table4[[#This Row],[PaymentStatus]]="Open",1,0)</f>
        <v>0</v>
      </c>
      <c r="U2261">
        <f>IF(Table4[[#This Row],[InvoiceDate]]&lt;&gt;"",YEAR(Table4[[#This Row],[InvoiceDate]]),"")</f>
        <v>2013</v>
      </c>
    </row>
    <row r="2262" spans="1:21" x14ac:dyDescent="0.4">
      <c r="A2262" t="s">
        <v>2422</v>
      </c>
      <c r="B2262" t="s">
        <v>948</v>
      </c>
      <c r="C2262" t="s">
        <v>918</v>
      </c>
      <c r="D2262" s="1">
        <v>40969</v>
      </c>
      <c r="E2262" s="1">
        <v>40941</v>
      </c>
      <c r="F2262">
        <v>97.6</v>
      </c>
      <c r="H2262" t="s">
        <v>28</v>
      </c>
      <c r="I2262" s="1">
        <v>40969</v>
      </c>
      <c r="J2262">
        <v>23</v>
      </c>
      <c r="K2262" t="s">
        <v>834</v>
      </c>
      <c r="L2262">
        <v>818</v>
      </c>
      <c r="M2262" s="1">
        <v>41349</v>
      </c>
      <c r="N2262" t="s">
        <v>835</v>
      </c>
      <c r="O2262" t="s">
        <v>947</v>
      </c>
      <c r="P2262" t="s">
        <v>949</v>
      </c>
      <c r="Q2262" t="str">
        <f>IF(Table4[[#This Row],[DaysLate]]="","NA",IF(Table4[[#This Row],[DaysLate]]&lt;=0,"On Time",IF(Table4[[#This Row],[DaysLate]]&lt;=30,"1-30 Days",IF(Table4[[#This Row],[DaysLate]]&lt;=60,"30-60 Days",IF(Table4[[#This Row],[DaysLate]]&lt;=90,"60-90 Days","90+ Days")))))</f>
        <v>1-30 Days</v>
      </c>
      <c r="R2262">
        <f>IF(Table4[[#This Row],[DaysLate]]="","",IF(Table4[[#This Row],[DaysLate]]&gt;0,1,0))</f>
        <v>1</v>
      </c>
      <c r="S2262">
        <f>IF(Table4[[#This Row],[DisputedFlag]]="","",IF(Table4[[#This Row],[DisputedFlag]]="Yes",1,0))</f>
        <v>0</v>
      </c>
      <c r="T2262">
        <f>IF(Table4[[#This Row],[PaymentStatus]]="Open",1,0)</f>
        <v>0</v>
      </c>
      <c r="U2262">
        <f>IF(Table4[[#This Row],[InvoiceDate]]&lt;&gt;"",YEAR(Table4[[#This Row],[InvoiceDate]]),"")</f>
        <v>2012</v>
      </c>
    </row>
    <row r="2263" spans="1:21" x14ac:dyDescent="0.4">
      <c r="A2263" t="s">
        <v>2423</v>
      </c>
      <c r="B2263" t="s">
        <v>948</v>
      </c>
      <c r="C2263" t="s">
        <v>928</v>
      </c>
      <c r="D2263" s="1">
        <v>41504</v>
      </c>
      <c r="E2263" s="1">
        <v>41534</v>
      </c>
      <c r="F2263">
        <v>58.68</v>
      </c>
      <c r="H2263" t="s">
        <v>28</v>
      </c>
      <c r="I2263" s="1">
        <v>41504</v>
      </c>
      <c r="J2263">
        <v>0</v>
      </c>
      <c r="K2263" t="s">
        <v>834</v>
      </c>
      <c r="L2263">
        <v>897</v>
      </c>
      <c r="M2263" s="1">
        <v>41436</v>
      </c>
      <c r="N2263" t="s">
        <v>835</v>
      </c>
      <c r="O2263" t="s">
        <v>947</v>
      </c>
      <c r="P2263" t="s">
        <v>949</v>
      </c>
      <c r="Q2263" t="str">
        <f>IF(Table4[[#This Row],[DaysLate]]="","NA",IF(Table4[[#This Row],[DaysLate]]&lt;=0,"On Time",IF(Table4[[#This Row],[DaysLate]]&lt;=30,"1-30 Days",IF(Table4[[#This Row],[DaysLate]]&lt;=60,"30-60 Days",IF(Table4[[#This Row],[DaysLate]]&lt;=90,"60-90 Days","90+ Days")))))</f>
        <v>On Time</v>
      </c>
      <c r="R2263">
        <f>IF(Table4[[#This Row],[DaysLate]]="","",IF(Table4[[#This Row],[DaysLate]]&gt;0,1,0))</f>
        <v>0</v>
      </c>
      <c r="S2263">
        <f>IF(Table4[[#This Row],[DisputedFlag]]="","",IF(Table4[[#This Row],[DisputedFlag]]="Yes",1,0))</f>
        <v>0</v>
      </c>
      <c r="T2263">
        <f>IF(Table4[[#This Row],[PaymentStatus]]="Open",1,0)</f>
        <v>0</v>
      </c>
      <c r="U2263">
        <f>IF(Table4[[#This Row],[InvoiceDate]]&lt;&gt;"",YEAR(Table4[[#This Row],[InvoiceDate]]),"")</f>
        <v>2013</v>
      </c>
    </row>
    <row r="2264" spans="1:21" x14ac:dyDescent="0.4">
      <c r="A2264" t="s">
        <v>2424</v>
      </c>
      <c r="B2264" t="s">
        <v>948</v>
      </c>
      <c r="C2264" t="s">
        <v>880</v>
      </c>
      <c r="D2264" s="1">
        <v>41455</v>
      </c>
      <c r="E2264" s="1">
        <v>41485</v>
      </c>
      <c r="F2264">
        <v>21.89</v>
      </c>
      <c r="H2264" t="s">
        <v>28</v>
      </c>
      <c r="I2264" s="1">
        <v>41455</v>
      </c>
      <c r="J2264">
        <v>0</v>
      </c>
      <c r="K2264" t="s">
        <v>834</v>
      </c>
      <c r="L2264">
        <v>897</v>
      </c>
      <c r="M2264" s="1">
        <v>41208</v>
      </c>
      <c r="N2264" t="s">
        <v>838</v>
      </c>
      <c r="O2264" t="s">
        <v>947</v>
      </c>
      <c r="P2264" t="s">
        <v>949</v>
      </c>
      <c r="Q2264" t="str">
        <f>IF(Table4[[#This Row],[DaysLate]]="","NA",IF(Table4[[#This Row],[DaysLate]]&lt;=0,"On Time",IF(Table4[[#This Row],[DaysLate]]&lt;=30,"1-30 Days",IF(Table4[[#This Row],[DaysLate]]&lt;=60,"30-60 Days",IF(Table4[[#This Row],[DaysLate]]&lt;=90,"60-90 Days","90+ Days")))))</f>
        <v>On Time</v>
      </c>
      <c r="R2264">
        <f>IF(Table4[[#This Row],[DaysLate]]="","",IF(Table4[[#This Row],[DaysLate]]&gt;0,1,0))</f>
        <v>0</v>
      </c>
      <c r="S2264">
        <f>IF(Table4[[#This Row],[DisputedFlag]]="","",IF(Table4[[#This Row],[DisputedFlag]]="Yes",1,0))</f>
        <v>0</v>
      </c>
      <c r="T2264">
        <f>IF(Table4[[#This Row],[PaymentStatus]]="Open",1,0)</f>
        <v>0</v>
      </c>
      <c r="U2264">
        <f>IF(Table4[[#This Row],[InvoiceDate]]&lt;&gt;"",YEAR(Table4[[#This Row],[InvoiceDate]]),"")</f>
        <v>2013</v>
      </c>
    </row>
    <row r="2265" spans="1:21" x14ac:dyDescent="0.4">
      <c r="A2265" t="s">
        <v>2425</v>
      </c>
      <c r="B2265" t="s">
        <v>948</v>
      </c>
      <c r="C2265" t="s">
        <v>924</v>
      </c>
      <c r="D2265" s="1">
        <v>40952</v>
      </c>
      <c r="E2265" s="1">
        <v>40982</v>
      </c>
      <c r="F2265">
        <v>55.42</v>
      </c>
      <c r="H2265" t="s">
        <v>28</v>
      </c>
      <c r="I2265" s="1">
        <v>40952</v>
      </c>
      <c r="J2265">
        <v>0</v>
      </c>
      <c r="K2265" t="s">
        <v>834</v>
      </c>
      <c r="L2265">
        <v>406</v>
      </c>
      <c r="M2265" s="1">
        <v>41022</v>
      </c>
      <c r="N2265" t="s">
        <v>835</v>
      </c>
      <c r="O2265" t="s">
        <v>947</v>
      </c>
      <c r="P2265" t="s">
        <v>949</v>
      </c>
      <c r="Q2265" t="str">
        <f>IF(Table4[[#This Row],[DaysLate]]="","NA",IF(Table4[[#This Row],[DaysLate]]&lt;=0,"On Time",IF(Table4[[#This Row],[DaysLate]]&lt;=30,"1-30 Days",IF(Table4[[#This Row],[DaysLate]]&lt;=60,"30-60 Days",IF(Table4[[#This Row],[DaysLate]]&lt;=90,"60-90 Days","90+ Days")))))</f>
        <v>On Time</v>
      </c>
      <c r="R2265">
        <f>IF(Table4[[#This Row],[DaysLate]]="","",IF(Table4[[#This Row],[DaysLate]]&gt;0,1,0))</f>
        <v>0</v>
      </c>
      <c r="S2265">
        <f>IF(Table4[[#This Row],[DisputedFlag]]="","",IF(Table4[[#This Row],[DisputedFlag]]="Yes",1,0))</f>
        <v>0</v>
      </c>
      <c r="T2265">
        <f>IF(Table4[[#This Row],[PaymentStatus]]="Open",1,0)</f>
        <v>0</v>
      </c>
      <c r="U2265">
        <f>IF(Table4[[#This Row],[InvoiceDate]]&lt;&gt;"",YEAR(Table4[[#This Row],[InvoiceDate]]),"")</f>
        <v>2012</v>
      </c>
    </row>
    <row r="2266" spans="1:21" x14ac:dyDescent="0.4">
      <c r="A2266" t="s">
        <v>2426</v>
      </c>
      <c r="B2266" t="s">
        <v>948</v>
      </c>
      <c r="C2266" t="s">
        <v>930</v>
      </c>
      <c r="D2266" s="1">
        <v>41159</v>
      </c>
      <c r="E2266" s="1">
        <v>41129</v>
      </c>
      <c r="F2266">
        <v>70.430000000000007</v>
      </c>
      <c r="H2266" t="s">
        <v>28</v>
      </c>
      <c r="I2266" s="1">
        <v>41159</v>
      </c>
      <c r="J2266">
        <v>8</v>
      </c>
      <c r="K2266" t="s">
        <v>834</v>
      </c>
      <c r="L2266">
        <v>391</v>
      </c>
      <c r="M2266" s="1">
        <v>41583</v>
      </c>
      <c r="N2266" t="s">
        <v>835</v>
      </c>
      <c r="O2266" t="s">
        <v>947</v>
      </c>
      <c r="P2266" t="s">
        <v>949</v>
      </c>
      <c r="Q2266" t="str">
        <f>IF(Table4[[#This Row],[DaysLate]]="","NA",IF(Table4[[#This Row],[DaysLate]]&lt;=0,"On Time",IF(Table4[[#This Row],[DaysLate]]&lt;=30,"1-30 Days",IF(Table4[[#This Row],[DaysLate]]&lt;=60,"30-60 Days",IF(Table4[[#This Row],[DaysLate]]&lt;=90,"60-90 Days","90+ Days")))))</f>
        <v>1-30 Days</v>
      </c>
      <c r="R2266">
        <f>IF(Table4[[#This Row],[DaysLate]]="","",IF(Table4[[#This Row],[DaysLate]]&gt;0,1,0))</f>
        <v>1</v>
      </c>
      <c r="S2266">
        <f>IF(Table4[[#This Row],[DisputedFlag]]="","",IF(Table4[[#This Row],[DisputedFlag]]="Yes",1,0))</f>
        <v>0</v>
      </c>
      <c r="T2266">
        <f>IF(Table4[[#This Row],[PaymentStatus]]="Open",1,0)</f>
        <v>0</v>
      </c>
      <c r="U2266">
        <f>IF(Table4[[#This Row],[InvoiceDate]]&lt;&gt;"",YEAR(Table4[[#This Row],[InvoiceDate]]),"")</f>
        <v>2012</v>
      </c>
    </row>
    <row r="2267" spans="1:21" x14ac:dyDescent="0.4">
      <c r="A2267" t="s">
        <v>2427</v>
      </c>
      <c r="B2267" t="s">
        <v>948</v>
      </c>
      <c r="C2267" t="s">
        <v>862</v>
      </c>
      <c r="D2267" s="1">
        <v>41584</v>
      </c>
      <c r="E2267" s="1">
        <v>41585</v>
      </c>
      <c r="F2267">
        <v>53.19</v>
      </c>
      <c r="H2267" t="s">
        <v>28</v>
      </c>
      <c r="I2267" s="1">
        <v>41584</v>
      </c>
      <c r="J2267">
        <v>0</v>
      </c>
      <c r="K2267" t="s">
        <v>834</v>
      </c>
      <c r="L2267">
        <v>818</v>
      </c>
      <c r="M2267" s="1">
        <v>41296</v>
      </c>
      <c r="N2267" t="s">
        <v>838</v>
      </c>
      <c r="O2267" t="s">
        <v>947</v>
      </c>
      <c r="P2267" t="s">
        <v>949</v>
      </c>
      <c r="Q2267" t="str">
        <f>IF(Table4[[#This Row],[DaysLate]]="","NA",IF(Table4[[#This Row],[DaysLate]]&lt;=0,"On Time",IF(Table4[[#This Row],[DaysLate]]&lt;=30,"1-30 Days",IF(Table4[[#This Row],[DaysLate]]&lt;=60,"30-60 Days",IF(Table4[[#This Row],[DaysLate]]&lt;=90,"60-90 Days","90+ Days")))))</f>
        <v>On Time</v>
      </c>
      <c r="R2267">
        <f>IF(Table4[[#This Row],[DaysLate]]="","",IF(Table4[[#This Row],[DaysLate]]&gt;0,1,0))</f>
        <v>0</v>
      </c>
      <c r="S2267">
        <f>IF(Table4[[#This Row],[DisputedFlag]]="","",IF(Table4[[#This Row],[DisputedFlag]]="Yes",1,0))</f>
        <v>0</v>
      </c>
      <c r="T2267">
        <f>IF(Table4[[#This Row],[PaymentStatus]]="Open",1,0)</f>
        <v>0</v>
      </c>
      <c r="U2267">
        <f>IF(Table4[[#This Row],[InvoiceDate]]&lt;&gt;"",YEAR(Table4[[#This Row],[InvoiceDate]]),"")</f>
        <v>2013</v>
      </c>
    </row>
    <row r="2268" spans="1:21" x14ac:dyDescent="0.4">
      <c r="A2268" t="s">
        <v>2428</v>
      </c>
      <c r="B2268" t="s">
        <v>948</v>
      </c>
      <c r="C2268" t="s">
        <v>878</v>
      </c>
      <c r="D2268" s="1">
        <v>41436</v>
      </c>
      <c r="E2268" s="1">
        <v>41437</v>
      </c>
      <c r="F2268">
        <v>44.87</v>
      </c>
      <c r="H2268" t="s">
        <v>28</v>
      </c>
      <c r="I2268" s="1">
        <v>41436</v>
      </c>
      <c r="J2268">
        <v>5</v>
      </c>
      <c r="K2268" t="s">
        <v>837</v>
      </c>
      <c r="L2268">
        <v>770</v>
      </c>
      <c r="M2268" s="1">
        <v>41274</v>
      </c>
      <c r="N2268" t="s">
        <v>838</v>
      </c>
      <c r="O2268" t="s">
        <v>947</v>
      </c>
      <c r="P2268" t="s">
        <v>949</v>
      </c>
      <c r="Q2268" t="str">
        <f>IF(Table4[[#This Row],[DaysLate]]="","NA",IF(Table4[[#This Row],[DaysLate]]&lt;=0,"On Time",IF(Table4[[#This Row],[DaysLate]]&lt;=30,"1-30 Days",IF(Table4[[#This Row],[DaysLate]]&lt;=60,"30-60 Days",IF(Table4[[#This Row],[DaysLate]]&lt;=90,"60-90 Days","90+ Days")))))</f>
        <v>1-30 Days</v>
      </c>
      <c r="R2268">
        <f>IF(Table4[[#This Row],[DaysLate]]="","",IF(Table4[[#This Row],[DaysLate]]&gt;0,1,0))</f>
        <v>1</v>
      </c>
      <c r="S2268">
        <f>IF(Table4[[#This Row],[DisputedFlag]]="","",IF(Table4[[#This Row],[DisputedFlag]]="Yes",1,0))</f>
        <v>1</v>
      </c>
      <c r="T2268">
        <f>IF(Table4[[#This Row],[PaymentStatus]]="Open",1,0)</f>
        <v>0</v>
      </c>
      <c r="U2268">
        <f>IF(Table4[[#This Row],[InvoiceDate]]&lt;&gt;"",YEAR(Table4[[#This Row],[InvoiceDate]]),"")</f>
        <v>2013</v>
      </c>
    </row>
    <row r="2269" spans="1:21" x14ac:dyDescent="0.4">
      <c r="A2269" t="s">
        <v>2429</v>
      </c>
      <c r="B2269" t="s">
        <v>948</v>
      </c>
      <c r="C2269" t="s">
        <v>845</v>
      </c>
      <c r="D2269" s="1">
        <v>41395</v>
      </c>
      <c r="E2269" s="1">
        <v>41366</v>
      </c>
      <c r="F2269">
        <v>63.12</v>
      </c>
      <c r="H2269" t="s">
        <v>28</v>
      </c>
      <c r="I2269" s="1">
        <v>41395</v>
      </c>
      <c r="J2269">
        <v>14</v>
      </c>
      <c r="K2269" t="s">
        <v>837</v>
      </c>
      <c r="L2269">
        <v>770</v>
      </c>
      <c r="M2269" s="1">
        <v>41489</v>
      </c>
      <c r="N2269" t="s">
        <v>835</v>
      </c>
      <c r="O2269" t="s">
        <v>947</v>
      </c>
      <c r="P2269" t="s">
        <v>949</v>
      </c>
      <c r="Q2269" t="str">
        <f>IF(Table4[[#This Row],[DaysLate]]="","NA",IF(Table4[[#This Row],[DaysLate]]&lt;=0,"On Time",IF(Table4[[#This Row],[DaysLate]]&lt;=30,"1-30 Days",IF(Table4[[#This Row],[DaysLate]]&lt;=60,"30-60 Days",IF(Table4[[#This Row],[DaysLate]]&lt;=90,"60-90 Days","90+ Days")))))</f>
        <v>1-30 Days</v>
      </c>
      <c r="R2269">
        <f>IF(Table4[[#This Row],[DaysLate]]="","",IF(Table4[[#This Row],[DaysLate]]&gt;0,1,0))</f>
        <v>1</v>
      </c>
      <c r="S2269">
        <f>IF(Table4[[#This Row],[DisputedFlag]]="","",IF(Table4[[#This Row],[DisputedFlag]]="Yes",1,0))</f>
        <v>1</v>
      </c>
      <c r="T2269">
        <f>IF(Table4[[#This Row],[PaymentStatus]]="Open",1,0)</f>
        <v>0</v>
      </c>
      <c r="U2269">
        <f>IF(Table4[[#This Row],[InvoiceDate]]&lt;&gt;"",YEAR(Table4[[#This Row],[InvoiceDate]]),"")</f>
        <v>2013</v>
      </c>
    </row>
    <row r="2270" spans="1:21" x14ac:dyDescent="0.4">
      <c r="A2270" t="s">
        <v>2430</v>
      </c>
      <c r="B2270" t="s">
        <v>948</v>
      </c>
      <c r="C2270" t="s">
        <v>893</v>
      </c>
      <c r="D2270" s="1">
        <v>41407</v>
      </c>
      <c r="E2270" s="1">
        <v>41614</v>
      </c>
      <c r="F2270">
        <v>16.57</v>
      </c>
      <c r="H2270" t="s">
        <v>28</v>
      </c>
      <c r="I2270" s="1">
        <v>41407</v>
      </c>
      <c r="J2270">
        <v>0</v>
      </c>
      <c r="K2270" t="s">
        <v>834</v>
      </c>
      <c r="L2270">
        <v>391</v>
      </c>
      <c r="M2270" s="1">
        <v>41080</v>
      </c>
      <c r="N2270" t="s">
        <v>838</v>
      </c>
      <c r="O2270" t="s">
        <v>947</v>
      </c>
      <c r="P2270" t="s">
        <v>949</v>
      </c>
      <c r="Q2270" t="str">
        <f>IF(Table4[[#This Row],[DaysLate]]="","NA",IF(Table4[[#This Row],[DaysLate]]&lt;=0,"On Time",IF(Table4[[#This Row],[DaysLate]]&lt;=30,"1-30 Days",IF(Table4[[#This Row],[DaysLate]]&lt;=60,"30-60 Days",IF(Table4[[#This Row],[DaysLate]]&lt;=90,"60-90 Days","90+ Days")))))</f>
        <v>On Time</v>
      </c>
      <c r="R2270">
        <f>IF(Table4[[#This Row],[DaysLate]]="","",IF(Table4[[#This Row],[DaysLate]]&gt;0,1,0))</f>
        <v>0</v>
      </c>
      <c r="S2270">
        <f>IF(Table4[[#This Row],[DisputedFlag]]="","",IF(Table4[[#This Row],[DisputedFlag]]="Yes",1,0))</f>
        <v>0</v>
      </c>
      <c r="T2270">
        <f>IF(Table4[[#This Row],[PaymentStatus]]="Open",1,0)</f>
        <v>0</v>
      </c>
      <c r="U2270">
        <f>IF(Table4[[#This Row],[InvoiceDate]]&lt;&gt;"",YEAR(Table4[[#This Row],[InvoiceDate]]),"")</f>
        <v>2013</v>
      </c>
    </row>
    <row r="2271" spans="1:21" x14ac:dyDescent="0.4">
      <c r="A2271" t="s">
        <v>2431</v>
      </c>
      <c r="B2271" t="s">
        <v>948</v>
      </c>
      <c r="C2271" t="s">
        <v>845</v>
      </c>
      <c r="D2271" s="1">
        <v>41596</v>
      </c>
      <c r="E2271" s="1">
        <v>41626</v>
      </c>
      <c r="F2271">
        <v>78.37</v>
      </c>
      <c r="H2271" t="s">
        <v>28</v>
      </c>
      <c r="I2271" s="1">
        <v>41596</v>
      </c>
      <c r="J2271">
        <v>0</v>
      </c>
      <c r="K2271" t="s">
        <v>834</v>
      </c>
      <c r="L2271">
        <v>770</v>
      </c>
      <c r="M2271" s="1">
        <v>41489</v>
      </c>
      <c r="N2271" t="s">
        <v>838</v>
      </c>
      <c r="O2271" t="s">
        <v>947</v>
      </c>
      <c r="P2271" t="s">
        <v>949</v>
      </c>
      <c r="Q2271" t="str">
        <f>IF(Table4[[#This Row],[DaysLate]]="","NA",IF(Table4[[#This Row],[DaysLate]]&lt;=0,"On Time",IF(Table4[[#This Row],[DaysLate]]&lt;=30,"1-30 Days",IF(Table4[[#This Row],[DaysLate]]&lt;=60,"30-60 Days",IF(Table4[[#This Row],[DaysLate]]&lt;=90,"60-90 Days","90+ Days")))))</f>
        <v>On Time</v>
      </c>
      <c r="R2271">
        <f>IF(Table4[[#This Row],[DaysLate]]="","",IF(Table4[[#This Row],[DaysLate]]&gt;0,1,0))</f>
        <v>0</v>
      </c>
      <c r="S2271">
        <f>IF(Table4[[#This Row],[DisputedFlag]]="","",IF(Table4[[#This Row],[DisputedFlag]]="Yes",1,0))</f>
        <v>0</v>
      </c>
      <c r="T2271">
        <f>IF(Table4[[#This Row],[PaymentStatus]]="Open",1,0)</f>
        <v>0</v>
      </c>
      <c r="U2271">
        <f>IF(Table4[[#This Row],[InvoiceDate]]&lt;&gt;"",YEAR(Table4[[#This Row],[InvoiceDate]]),"")</f>
        <v>2013</v>
      </c>
    </row>
    <row r="2272" spans="1:21" x14ac:dyDescent="0.4">
      <c r="A2272" t="s">
        <v>2432</v>
      </c>
      <c r="B2272" t="s">
        <v>948</v>
      </c>
      <c r="C2272" t="s">
        <v>883</v>
      </c>
      <c r="D2272" s="1">
        <v>41471</v>
      </c>
      <c r="E2272" s="1">
        <v>41501</v>
      </c>
      <c r="F2272">
        <v>25.79</v>
      </c>
      <c r="H2272" t="s">
        <v>28</v>
      </c>
      <c r="I2272" s="1">
        <v>41471</v>
      </c>
      <c r="J2272">
        <v>8</v>
      </c>
      <c r="K2272" t="s">
        <v>834</v>
      </c>
      <c r="L2272">
        <v>897</v>
      </c>
      <c r="M2272" s="1">
        <v>41084</v>
      </c>
      <c r="N2272" t="s">
        <v>838</v>
      </c>
      <c r="O2272" t="s">
        <v>947</v>
      </c>
      <c r="P2272" t="s">
        <v>949</v>
      </c>
      <c r="Q2272" t="str">
        <f>IF(Table4[[#This Row],[DaysLate]]="","NA",IF(Table4[[#This Row],[DaysLate]]&lt;=0,"On Time",IF(Table4[[#This Row],[DaysLate]]&lt;=30,"1-30 Days",IF(Table4[[#This Row],[DaysLate]]&lt;=60,"30-60 Days",IF(Table4[[#This Row],[DaysLate]]&lt;=90,"60-90 Days","90+ Days")))))</f>
        <v>1-30 Days</v>
      </c>
      <c r="R2272">
        <f>IF(Table4[[#This Row],[DaysLate]]="","",IF(Table4[[#This Row],[DaysLate]]&gt;0,1,0))</f>
        <v>1</v>
      </c>
      <c r="S2272">
        <f>IF(Table4[[#This Row],[DisputedFlag]]="","",IF(Table4[[#This Row],[DisputedFlag]]="Yes",1,0))</f>
        <v>0</v>
      </c>
      <c r="T2272">
        <f>IF(Table4[[#This Row],[PaymentStatus]]="Open",1,0)</f>
        <v>0</v>
      </c>
      <c r="U2272">
        <f>IF(Table4[[#This Row],[InvoiceDate]]&lt;&gt;"",YEAR(Table4[[#This Row],[InvoiceDate]]),"")</f>
        <v>2013</v>
      </c>
    </row>
    <row r="2273" spans="1:21" x14ac:dyDescent="0.4">
      <c r="A2273" t="s">
        <v>2433</v>
      </c>
      <c r="B2273" t="s">
        <v>948</v>
      </c>
      <c r="C2273" t="s">
        <v>843</v>
      </c>
      <c r="D2273" s="1">
        <v>41140</v>
      </c>
      <c r="E2273" s="1">
        <v>41170</v>
      </c>
      <c r="F2273">
        <v>59.4</v>
      </c>
      <c r="H2273" t="s">
        <v>28</v>
      </c>
      <c r="I2273" s="1">
        <v>41140</v>
      </c>
      <c r="J2273">
        <v>5</v>
      </c>
      <c r="K2273" t="s">
        <v>834</v>
      </c>
      <c r="L2273">
        <v>897</v>
      </c>
      <c r="M2273" s="1">
        <v>41041</v>
      </c>
      <c r="N2273" t="s">
        <v>835</v>
      </c>
      <c r="O2273" t="s">
        <v>947</v>
      </c>
      <c r="P2273" t="s">
        <v>949</v>
      </c>
      <c r="Q2273" t="str">
        <f>IF(Table4[[#This Row],[DaysLate]]="","NA",IF(Table4[[#This Row],[DaysLate]]&lt;=0,"On Time",IF(Table4[[#This Row],[DaysLate]]&lt;=30,"1-30 Days",IF(Table4[[#This Row],[DaysLate]]&lt;=60,"30-60 Days",IF(Table4[[#This Row],[DaysLate]]&lt;=90,"60-90 Days","90+ Days")))))</f>
        <v>1-30 Days</v>
      </c>
      <c r="R2273">
        <f>IF(Table4[[#This Row],[DaysLate]]="","",IF(Table4[[#This Row],[DaysLate]]&gt;0,1,0))</f>
        <v>1</v>
      </c>
      <c r="S2273">
        <f>IF(Table4[[#This Row],[DisputedFlag]]="","",IF(Table4[[#This Row],[DisputedFlag]]="Yes",1,0))</f>
        <v>0</v>
      </c>
      <c r="T2273">
        <f>IF(Table4[[#This Row],[PaymentStatus]]="Open",1,0)</f>
        <v>0</v>
      </c>
      <c r="U2273">
        <f>IF(Table4[[#This Row],[InvoiceDate]]&lt;&gt;"",YEAR(Table4[[#This Row],[InvoiceDate]]),"")</f>
        <v>2012</v>
      </c>
    </row>
    <row r="2274" spans="1:21" x14ac:dyDescent="0.4">
      <c r="A2274" t="s">
        <v>2434</v>
      </c>
      <c r="B2274" t="s">
        <v>948</v>
      </c>
      <c r="C2274" t="s">
        <v>836</v>
      </c>
      <c r="D2274" s="1">
        <v>41417</v>
      </c>
      <c r="E2274" s="1">
        <v>41447</v>
      </c>
      <c r="F2274">
        <v>39.6</v>
      </c>
      <c r="H2274" t="s">
        <v>28</v>
      </c>
      <c r="I2274" s="1">
        <v>41417</v>
      </c>
      <c r="J2274">
        <v>0</v>
      </c>
      <c r="K2274" t="s">
        <v>834</v>
      </c>
      <c r="L2274">
        <v>406</v>
      </c>
      <c r="M2274" s="1">
        <v>40971</v>
      </c>
      <c r="N2274" t="s">
        <v>838</v>
      </c>
      <c r="O2274" t="s">
        <v>947</v>
      </c>
      <c r="P2274" t="s">
        <v>949</v>
      </c>
      <c r="Q2274" t="str">
        <f>IF(Table4[[#This Row],[DaysLate]]="","NA",IF(Table4[[#This Row],[DaysLate]]&lt;=0,"On Time",IF(Table4[[#This Row],[DaysLate]]&lt;=30,"1-30 Days",IF(Table4[[#This Row],[DaysLate]]&lt;=60,"30-60 Days",IF(Table4[[#This Row],[DaysLate]]&lt;=90,"60-90 Days","90+ Days")))))</f>
        <v>On Time</v>
      </c>
      <c r="R2274">
        <f>IF(Table4[[#This Row],[DaysLate]]="","",IF(Table4[[#This Row],[DaysLate]]&gt;0,1,0))</f>
        <v>0</v>
      </c>
      <c r="S2274">
        <f>IF(Table4[[#This Row],[DisputedFlag]]="","",IF(Table4[[#This Row],[DisputedFlag]]="Yes",1,0))</f>
        <v>0</v>
      </c>
      <c r="T2274">
        <f>IF(Table4[[#This Row],[PaymentStatus]]="Open",1,0)</f>
        <v>0</v>
      </c>
      <c r="U2274">
        <f>IF(Table4[[#This Row],[InvoiceDate]]&lt;&gt;"",YEAR(Table4[[#This Row],[InvoiceDate]]),"")</f>
        <v>2013</v>
      </c>
    </row>
    <row r="2275" spans="1:21" x14ac:dyDescent="0.4">
      <c r="A2275" t="s">
        <v>2435</v>
      </c>
      <c r="B2275" t="s">
        <v>948</v>
      </c>
      <c r="C2275" t="s">
        <v>877</v>
      </c>
      <c r="D2275" s="1">
        <v>41093</v>
      </c>
      <c r="E2275" s="1">
        <v>41064</v>
      </c>
      <c r="F2275">
        <v>38.450000000000003</v>
      </c>
      <c r="H2275" t="s">
        <v>28</v>
      </c>
      <c r="I2275" s="1">
        <v>41093</v>
      </c>
      <c r="J2275">
        <v>16</v>
      </c>
      <c r="K2275" t="s">
        <v>834</v>
      </c>
      <c r="L2275">
        <v>391</v>
      </c>
      <c r="M2275" s="1">
        <v>41051</v>
      </c>
      <c r="N2275" t="s">
        <v>835</v>
      </c>
      <c r="O2275" t="s">
        <v>947</v>
      </c>
      <c r="P2275" t="s">
        <v>949</v>
      </c>
      <c r="Q2275" t="str">
        <f>IF(Table4[[#This Row],[DaysLate]]="","NA",IF(Table4[[#This Row],[DaysLate]]&lt;=0,"On Time",IF(Table4[[#This Row],[DaysLate]]&lt;=30,"1-30 Days",IF(Table4[[#This Row],[DaysLate]]&lt;=60,"30-60 Days",IF(Table4[[#This Row],[DaysLate]]&lt;=90,"60-90 Days","90+ Days")))))</f>
        <v>1-30 Days</v>
      </c>
      <c r="R2275">
        <f>IF(Table4[[#This Row],[DaysLate]]="","",IF(Table4[[#This Row],[DaysLate]]&gt;0,1,0))</f>
        <v>1</v>
      </c>
      <c r="S2275">
        <f>IF(Table4[[#This Row],[DisputedFlag]]="","",IF(Table4[[#This Row],[DisputedFlag]]="Yes",1,0))</f>
        <v>0</v>
      </c>
      <c r="T2275">
        <f>IF(Table4[[#This Row],[PaymentStatus]]="Open",1,0)</f>
        <v>0</v>
      </c>
      <c r="U2275">
        <f>IF(Table4[[#This Row],[InvoiceDate]]&lt;&gt;"",YEAR(Table4[[#This Row],[InvoiceDate]]),"")</f>
        <v>2012</v>
      </c>
    </row>
    <row r="2276" spans="1:21" x14ac:dyDescent="0.4">
      <c r="A2276" t="s">
        <v>2436</v>
      </c>
      <c r="B2276" t="s">
        <v>948</v>
      </c>
      <c r="C2276" t="s">
        <v>911</v>
      </c>
      <c r="D2276" s="1">
        <v>41515</v>
      </c>
      <c r="E2276" s="1">
        <v>41545</v>
      </c>
      <c r="F2276">
        <v>87.37</v>
      </c>
      <c r="H2276" t="s">
        <v>28</v>
      </c>
      <c r="I2276" s="1">
        <v>41515</v>
      </c>
      <c r="J2276">
        <v>2</v>
      </c>
      <c r="K2276" t="s">
        <v>834</v>
      </c>
      <c r="L2276">
        <v>406</v>
      </c>
      <c r="M2276" s="1">
        <v>41547</v>
      </c>
      <c r="N2276" t="s">
        <v>835</v>
      </c>
      <c r="O2276" t="s">
        <v>947</v>
      </c>
      <c r="P2276" t="s">
        <v>949</v>
      </c>
      <c r="Q2276" t="str">
        <f>IF(Table4[[#This Row],[DaysLate]]="","NA",IF(Table4[[#This Row],[DaysLate]]&lt;=0,"On Time",IF(Table4[[#This Row],[DaysLate]]&lt;=30,"1-30 Days",IF(Table4[[#This Row],[DaysLate]]&lt;=60,"30-60 Days",IF(Table4[[#This Row],[DaysLate]]&lt;=90,"60-90 Days","90+ Days")))))</f>
        <v>1-30 Days</v>
      </c>
      <c r="R2276">
        <f>IF(Table4[[#This Row],[DaysLate]]="","",IF(Table4[[#This Row],[DaysLate]]&gt;0,1,0))</f>
        <v>1</v>
      </c>
      <c r="S2276">
        <f>IF(Table4[[#This Row],[DisputedFlag]]="","",IF(Table4[[#This Row],[DisputedFlag]]="Yes",1,0))</f>
        <v>0</v>
      </c>
      <c r="T2276">
        <f>IF(Table4[[#This Row],[PaymentStatus]]="Open",1,0)</f>
        <v>0</v>
      </c>
      <c r="U2276">
        <f>IF(Table4[[#This Row],[InvoiceDate]]&lt;&gt;"",YEAR(Table4[[#This Row],[InvoiceDate]]),"")</f>
        <v>2013</v>
      </c>
    </row>
    <row r="2277" spans="1:21" x14ac:dyDescent="0.4">
      <c r="A2277" t="s">
        <v>2437</v>
      </c>
      <c r="B2277" t="s">
        <v>948</v>
      </c>
      <c r="C2277" t="s">
        <v>894</v>
      </c>
      <c r="D2277" s="1">
        <v>41143</v>
      </c>
      <c r="E2277" s="1">
        <v>41173</v>
      </c>
      <c r="F2277">
        <v>48.72</v>
      </c>
      <c r="H2277" t="s">
        <v>28</v>
      </c>
      <c r="I2277" s="1">
        <v>41143</v>
      </c>
      <c r="J2277">
        <v>17</v>
      </c>
      <c r="K2277" t="s">
        <v>837</v>
      </c>
      <c r="L2277">
        <v>406</v>
      </c>
      <c r="M2277" s="1">
        <v>41167</v>
      </c>
      <c r="N2277" t="s">
        <v>835</v>
      </c>
      <c r="O2277" t="s">
        <v>947</v>
      </c>
      <c r="P2277" t="s">
        <v>949</v>
      </c>
      <c r="Q2277" t="str">
        <f>IF(Table4[[#This Row],[DaysLate]]="","NA",IF(Table4[[#This Row],[DaysLate]]&lt;=0,"On Time",IF(Table4[[#This Row],[DaysLate]]&lt;=30,"1-30 Days",IF(Table4[[#This Row],[DaysLate]]&lt;=60,"30-60 Days",IF(Table4[[#This Row],[DaysLate]]&lt;=90,"60-90 Days","90+ Days")))))</f>
        <v>1-30 Days</v>
      </c>
      <c r="R2277">
        <f>IF(Table4[[#This Row],[DaysLate]]="","",IF(Table4[[#This Row],[DaysLate]]&gt;0,1,0))</f>
        <v>1</v>
      </c>
      <c r="S2277">
        <f>IF(Table4[[#This Row],[DisputedFlag]]="","",IF(Table4[[#This Row],[DisputedFlag]]="Yes",1,0))</f>
        <v>1</v>
      </c>
      <c r="T2277">
        <f>IF(Table4[[#This Row],[PaymentStatus]]="Open",1,0)</f>
        <v>0</v>
      </c>
      <c r="U2277">
        <f>IF(Table4[[#This Row],[InvoiceDate]]&lt;&gt;"",YEAR(Table4[[#This Row],[InvoiceDate]]),"")</f>
        <v>2012</v>
      </c>
    </row>
    <row r="2278" spans="1:21" x14ac:dyDescent="0.4">
      <c r="A2278" t="s">
        <v>2438</v>
      </c>
      <c r="B2278" t="s">
        <v>948</v>
      </c>
      <c r="C2278" t="s">
        <v>880</v>
      </c>
      <c r="D2278" s="1">
        <v>41316</v>
      </c>
      <c r="E2278" s="1">
        <v>41317</v>
      </c>
      <c r="F2278">
        <v>55.11</v>
      </c>
      <c r="H2278" t="s">
        <v>28</v>
      </c>
      <c r="I2278" s="1">
        <v>41316</v>
      </c>
      <c r="J2278">
        <v>0</v>
      </c>
      <c r="K2278" t="s">
        <v>834</v>
      </c>
      <c r="L2278">
        <v>897</v>
      </c>
      <c r="M2278" s="1">
        <v>41208</v>
      </c>
      <c r="N2278" t="s">
        <v>838</v>
      </c>
      <c r="O2278" t="s">
        <v>947</v>
      </c>
      <c r="P2278" t="s">
        <v>949</v>
      </c>
      <c r="Q2278" t="str">
        <f>IF(Table4[[#This Row],[DaysLate]]="","NA",IF(Table4[[#This Row],[DaysLate]]&lt;=0,"On Time",IF(Table4[[#This Row],[DaysLate]]&lt;=30,"1-30 Days",IF(Table4[[#This Row],[DaysLate]]&lt;=60,"30-60 Days",IF(Table4[[#This Row],[DaysLate]]&lt;=90,"60-90 Days","90+ Days")))))</f>
        <v>On Time</v>
      </c>
      <c r="R2278">
        <f>IF(Table4[[#This Row],[DaysLate]]="","",IF(Table4[[#This Row],[DaysLate]]&gt;0,1,0))</f>
        <v>0</v>
      </c>
      <c r="S2278">
        <f>IF(Table4[[#This Row],[DisputedFlag]]="","",IF(Table4[[#This Row],[DisputedFlag]]="Yes",1,0))</f>
        <v>0</v>
      </c>
      <c r="T2278">
        <f>IF(Table4[[#This Row],[PaymentStatus]]="Open",1,0)</f>
        <v>0</v>
      </c>
      <c r="U2278">
        <f>IF(Table4[[#This Row],[InvoiceDate]]&lt;&gt;"",YEAR(Table4[[#This Row],[InvoiceDate]]),"")</f>
        <v>2013</v>
      </c>
    </row>
    <row r="2279" spans="1:21" x14ac:dyDescent="0.4">
      <c r="A2279" t="s">
        <v>2439</v>
      </c>
      <c r="B2279" t="s">
        <v>948</v>
      </c>
      <c r="C2279" t="s">
        <v>932</v>
      </c>
      <c r="D2279" s="1">
        <v>41482</v>
      </c>
      <c r="E2279" s="1">
        <v>41512</v>
      </c>
      <c r="F2279">
        <v>36.020000000000003</v>
      </c>
      <c r="H2279" t="s">
        <v>28</v>
      </c>
      <c r="I2279" s="1">
        <v>41482</v>
      </c>
      <c r="J2279">
        <v>0</v>
      </c>
      <c r="K2279" t="s">
        <v>834</v>
      </c>
      <c r="L2279">
        <v>818</v>
      </c>
      <c r="M2279" s="1">
        <v>41373</v>
      </c>
      <c r="N2279" t="s">
        <v>835</v>
      </c>
      <c r="O2279" t="s">
        <v>947</v>
      </c>
      <c r="P2279" t="s">
        <v>949</v>
      </c>
      <c r="Q2279" t="str">
        <f>IF(Table4[[#This Row],[DaysLate]]="","NA",IF(Table4[[#This Row],[DaysLate]]&lt;=0,"On Time",IF(Table4[[#This Row],[DaysLate]]&lt;=30,"1-30 Days",IF(Table4[[#This Row],[DaysLate]]&lt;=60,"30-60 Days",IF(Table4[[#This Row],[DaysLate]]&lt;=90,"60-90 Days","90+ Days")))))</f>
        <v>On Time</v>
      </c>
      <c r="R2279">
        <f>IF(Table4[[#This Row],[DaysLate]]="","",IF(Table4[[#This Row],[DaysLate]]&gt;0,1,0))</f>
        <v>0</v>
      </c>
      <c r="S2279">
        <f>IF(Table4[[#This Row],[DisputedFlag]]="","",IF(Table4[[#This Row],[DisputedFlag]]="Yes",1,0))</f>
        <v>0</v>
      </c>
      <c r="T2279">
        <f>IF(Table4[[#This Row],[PaymentStatus]]="Open",1,0)</f>
        <v>0</v>
      </c>
      <c r="U2279">
        <f>IF(Table4[[#This Row],[InvoiceDate]]&lt;&gt;"",YEAR(Table4[[#This Row],[InvoiceDate]]),"")</f>
        <v>2013</v>
      </c>
    </row>
    <row r="2280" spans="1:21" x14ac:dyDescent="0.4">
      <c r="A2280" t="s">
        <v>2440</v>
      </c>
      <c r="B2280" t="s">
        <v>948</v>
      </c>
      <c r="C2280" t="s">
        <v>936</v>
      </c>
      <c r="D2280" s="1">
        <v>41367</v>
      </c>
      <c r="E2280" s="1">
        <v>41337</v>
      </c>
      <c r="F2280">
        <v>31.72</v>
      </c>
      <c r="H2280" t="s">
        <v>28</v>
      </c>
      <c r="I2280" s="1">
        <v>41367</v>
      </c>
      <c r="J2280">
        <v>0</v>
      </c>
      <c r="K2280" t="s">
        <v>834</v>
      </c>
      <c r="L2280">
        <v>391</v>
      </c>
      <c r="M2280" s="1">
        <v>41486</v>
      </c>
      <c r="N2280" t="s">
        <v>835</v>
      </c>
      <c r="O2280" t="s">
        <v>947</v>
      </c>
      <c r="P2280" t="s">
        <v>949</v>
      </c>
      <c r="Q2280" t="str">
        <f>IF(Table4[[#This Row],[DaysLate]]="","NA",IF(Table4[[#This Row],[DaysLate]]&lt;=0,"On Time",IF(Table4[[#This Row],[DaysLate]]&lt;=30,"1-30 Days",IF(Table4[[#This Row],[DaysLate]]&lt;=60,"30-60 Days",IF(Table4[[#This Row],[DaysLate]]&lt;=90,"60-90 Days","90+ Days")))))</f>
        <v>On Time</v>
      </c>
      <c r="R2280">
        <f>IF(Table4[[#This Row],[DaysLate]]="","",IF(Table4[[#This Row],[DaysLate]]&gt;0,1,0))</f>
        <v>0</v>
      </c>
      <c r="S2280">
        <f>IF(Table4[[#This Row],[DisputedFlag]]="","",IF(Table4[[#This Row],[DisputedFlag]]="Yes",1,0))</f>
        <v>0</v>
      </c>
      <c r="T2280">
        <f>IF(Table4[[#This Row],[PaymentStatus]]="Open",1,0)</f>
        <v>0</v>
      </c>
      <c r="U2280">
        <f>IF(Table4[[#This Row],[InvoiceDate]]&lt;&gt;"",YEAR(Table4[[#This Row],[InvoiceDate]]),"")</f>
        <v>2013</v>
      </c>
    </row>
    <row r="2281" spans="1:21" x14ac:dyDescent="0.4">
      <c r="A2281" t="s">
        <v>2441</v>
      </c>
      <c r="B2281" t="s">
        <v>948</v>
      </c>
      <c r="C2281" t="s">
        <v>868</v>
      </c>
      <c r="D2281" s="1">
        <v>41124</v>
      </c>
      <c r="E2281" s="1">
        <v>41094</v>
      </c>
      <c r="F2281">
        <v>35.46</v>
      </c>
      <c r="H2281" t="s">
        <v>28</v>
      </c>
      <c r="I2281" s="1">
        <v>41124</v>
      </c>
      <c r="J2281">
        <v>5</v>
      </c>
      <c r="K2281" t="s">
        <v>834</v>
      </c>
      <c r="L2281">
        <v>391</v>
      </c>
      <c r="M2281" s="1">
        <v>41240</v>
      </c>
      <c r="N2281" t="s">
        <v>835</v>
      </c>
      <c r="O2281" t="s">
        <v>947</v>
      </c>
      <c r="P2281" t="s">
        <v>949</v>
      </c>
      <c r="Q2281" t="str">
        <f>IF(Table4[[#This Row],[DaysLate]]="","NA",IF(Table4[[#This Row],[DaysLate]]&lt;=0,"On Time",IF(Table4[[#This Row],[DaysLate]]&lt;=30,"1-30 Days",IF(Table4[[#This Row],[DaysLate]]&lt;=60,"30-60 Days",IF(Table4[[#This Row],[DaysLate]]&lt;=90,"60-90 Days","90+ Days")))))</f>
        <v>1-30 Days</v>
      </c>
      <c r="R2281">
        <f>IF(Table4[[#This Row],[DaysLate]]="","",IF(Table4[[#This Row],[DaysLate]]&gt;0,1,0))</f>
        <v>1</v>
      </c>
      <c r="S2281">
        <f>IF(Table4[[#This Row],[DisputedFlag]]="","",IF(Table4[[#This Row],[DisputedFlag]]="Yes",1,0))</f>
        <v>0</v>
      </c>
      <c r="T2281">
        <f>IF(Table4[[#This Row],[PaymentStatus]]="Open",1,0)</f>
        <v>0</v>
      </c>
      <c r="U2281">
        <f>IF(Table4[[#This Row],[InvoiceDate]]&lt;&gt;"",YEAR(Table4[[#This Row],[InvoiceDate]]),"")</f>
        <v>2012</v>
      </c>
    </row>
    <row r="2282" spans="1:21" x14ac:dyDescent="0.4">
      <c r="A2282" t="s">
        <v>2442</v>
      </c>
      <c r="B2282" t="s">
        <v>948</v>
      </c>
      <c r="C2282" t="s">
        <v>846</v>
      </c>
      <c r="D2282" s="1">
        <v>41270</v>
      </c>
      <c r="E2282" s="1">
        <v>41300</v>
      </c>
      <c r="F2282">
        <v>5.26</v>
      </c>
      <c r="H2282" t="s">
        <v>28</v>
      </c>
      <c r="I2282" s="1">
        <v>41270</v>
      </c>
      <c r="J2282">
        <v>0</v>
      </c>
      <c r="K2282" t="s">
        <v>834</v>
      </c>
      <c r="L2282">
        <v>897</v>
      </c>
      <c r="M2282" s="1">
        <v>41003</v>
      </c>
      <c r="N2282" t="s">
        <v>838</v>
      </c>
      <c r="O2282" t="s">
        <v>947</v>
      </c>
      <c r="P2282" t="s">
        <v>949</v>
      </c>
      <c r="Q2282" t="str">
        <f>IF(Table4[[#This Row],[DaysLate]]="","NA",IF(Table4[[#This Row],[DaysLate]]&lt;=0,"On Time",IF(Table4[[#This Row],[DaysLate]]&lt;=30,"1-30 Days",IF(Table4[[#This Row],[DaysLate]]&lt;=60,"30-60 Days",IF(Table4[[#This Row],[DaysLate]]&lt;=90,"60-90 Days","90+ Days")))))</f>
        <v>On Time</v>
      </c>
      <c r="R2282">
        <f>IF(Table4[[#This Row],[DaysLate]]="","",IF(Table4[[#This Row],[DaysLate]]&gt;0,1,0))</f>
        <v>0</v>
      </c>
      <c r="S2282">
        <f>IF(Table4[[#This Row],[DisputedFlag]]="","",IF(Table4[[#This Row],[DisputedFlag]]="Yes",1,0))</f>
        <v>0</v>
      </c>
      <c r="T2282">
        <f>IF(Table4[[#This Row],[PaymentStatus]]="Open",1,0)</f>
        <v>0</v>
      </c>
      <c r="U2282">
        <f>IF(Table4[[#This Row],[InvoiceDate]]&lt;&gt;"",YEAR(Table4[[#This Row],[InvoiceDate]]),"")</f>
        <v>2012</v>
      </c>
    </row>
    <row r="2283" spans="1:21" x14ac:dyDescent="0.4">
      <c r="A2283" t="s">
        <v>2443</v>
      </c>
      <c r="B2283" t="s">
        <v>948</v>
      </c>
      <c r="C2283" t="s">
        <v>905</v>
      </c>
      <c r="D2283" s="1">
        <v>41561</v>
      </c>
      <c r="E2283" s="1">
        <v>41591</v>
      </c>
      <c r="F2283">
        <v>48.8</v>
      </c>
      <c r="H2283" t="s">
        <v>28</v>
      </c>
      <c r="I2283" s="1">
        <v>41561</v>
      </c>
      <c r="J2283">
        <v>0</v>
      </c>
      <c r="K2283" t="s">
        <v>834</v>
      </c>
      <c r="L2283">
        <v>770</v>
      </c>
      <c r="M2283" s="1">
        <v>41337</v>
      </c>
      <c r="N2283" t="s">
        <v>838</v>
      </c>
      <c r="O2283" t="s">
        <v>947</v>
      </c>
      <c r="P2283" t="s">
        <v>949</v>
      </c>
      <c r="Q2283" t="str">
        <f>IF(Table4[[#This Row],[DaysLate]]="","NA",IF(Table4[[#This Row],[DaysLate]]&lt;=0,"On Time",IF(Table4[[#This Row],[DaysLate]]&lt;=30,"1-30 Days",IF(Table4[[#This Row],[DaysLate]]&lt;=60,"30-60 Days",IF(Table4[[#This Row],[DaysLate]]&lt;=90,"60-90 Days","90+ Days")))))</f>
        <v>On Time</v>
      </c>
      <c r="R2283">
        <f>IF(Table4[[#This Row],[DaysLate]]="","",IF(Table4[[#This Row],[DaysLate]]&gt;0,1,0))</f>
        <v>0</v>
      </c>
      <c r="S2283">
        <f>IF(Table4[[#This Row],[DisputedFlag]]="","",IF(Table4[[#This Row],[DisputedFlag]]="Yes",1,0))</f>
        <v>0</v>
      </c>
      <c r="T2283">
        <f>IF(Table4[[#This Row],[PaymentStatus]]="Open",1,0)</f>
        <v>0</v>
      </c>
      <c r="U2283">
        <f>IF(Table4[[#This Row],[InvoiceDate]]&lt;&gt;"",YEAR(Table4[[#This Row],[InvoiceDate]]),"")</f>
        <v>2013</v>
      </c>
    </row>
    <row r="2284" spans="1:21" x14ac:dyDescent="0.4">
      <c r="A2284" t="s">
        <v>2444</v>
      </c>
      <c r="B2284" t="s">
        <v>948</v>
      </c>
      <c r="C2284" t="s">
        <v>862</v>
      </c>
      <c r="D2284" s="1">
        <v>41527</v>
      </c>
      <c r="E2284" s="1">
        <v>41497</v>
      </c>
      <c r="F2284">
        <v>55.55</v>
      </c>
      <c r="H2284" t="s">
        <v>28</v>
      </c>
      <c r="I2284" s="1">
        <v>41527</v>
      </c>
      <c r="J2284">
        <v>5</v>
      </c>
      <c r="K2284" t="s">
        <v>837</v>
      </c>
      <c r="L2284">
        <v>818</v>
      </c>
      <c r="M2284" s="1">
        <v>41296</v>
      </c>
      <c r="N2284" t="s">
        <v>838</v>
      </c>
      <c r="O2284" t="s">
        <v>947</v>
      </c>
      <c r="P2284" t="s">
        <v>949</v>
      </c>
      <c r="Q2284" t="str">
        <f>IF(Table4[[#This Row],[DaysLate]]="","NA",IF(Table4[[#This Row],[DaysLate]]&lt;=0,"On Time",IF(Table4[[#This Row],[DaysLate]]&lt;=30,"1-30 Days",IF(Table4[[#This Row],[DaysLate]]&lt;=60,"30-60 Days",IF(Table4[[#This Row],[DaysLate]]&lt;=90,"60-90 Days","90+ Days")))))</f>
        <v>1-30 Days</v>
      </c>
      <c r="R2284">
        <f>IF(Table4[[#This Row],[DaysLate]]="","",IF(Table4[[#This Row],[DaysLate]]&gt;0,1,0))</f>
        <v>1</v>
      </c>
      <c r="S2284">
        <f>IF(Table4[[#This Row],[DisputedFlag]]="","",IF(Table4[[#This Row],[DisputedFlag]]="Yes",1,0))</f>
        <v>1</v>
      </c>
      <c r="T2284">
        <f>IF(Table4[[#This Row],[PaymentStatus]]="Open",1,0)</f>
        <v>0</v>
      </c>
      <c r="U2284">
        <f>IF(Table4[[#This Row],[InvoiceDate]]&lt;&gt;"",YEAR(Table4[[#This Row],[InvoiceDate]]),"")</f>
        <v>2013</v>
      </c>
    </row>
    <row r="2285" spans="1:21" x14ac:dyDescent="0.4">
      <c r="A2285" t="s">
        <v>2445</v>
      </c>
      <c r="B2285" t="s">
        <v>948</v>
      </c>
      <c r="C2285" t="s">
        <v>922</v>
      </c>
      <c r="D2285" s="1">
        <v>41421</v>
      </c>
      <c r="E2285" s="1">
        <v>41451</v>
      </c>
      <c r="F2285">
        <v>30.23</v>
      </c>
      <c r="H2285" t="s">
        <v>28</v>
      </c>
      <c r="I2285" s="1">
        <v>41421</v>
      </c>
      <c r="J2285">
        <v>0</v>
      </c>
      <c r="K2285" t="s">
        <v>834</v>
      </c>
      <c r="L2285">
        <v>897</v>
      </c>
      <c r="M2285" s="1">
        <v>41309</v>
      </c>
      <c r="N2285" t="s">
        <v>838</v>
      </c>
      <c r="O2285" t="s">
        <v>947</v>
      </c>
      <c r="P2285" t="s">
        <v>949</v>
      </c>
      <c r="Q2285" t="str">
        <f>IF(Table4[[#This Row],[DaysLate]]="","NA",IF(Table4[[#This Row],[DaysLate]]&lt;=0,"On Time",IF(Table4[[#This Row],[DaysLate]]&lt;=30,"1-30 Days",IF(Table4[[#This Row],[DaysLate]]&lt;=60,"30-60 Days",IF(Table4[[#This Row],[DaysLate]]&lt;=90,"60-90 Days","90+ Days")))))</f>
        <v>On Time</v>
      </c>
      <c r="R2285">
        <f>IF(Table4[[#This Row],[DaysLate]]="","",IF(Table4[[#This Row],[DaysLate]]&gt;0,1,0))</f>
        <v>0</v>
      </c>
      <c r="S2285">
        <f>IF(Table4[[#This Row],[DisputedFlag]]="","",IF(Table4[[#This Row],[DisputedFlag]]="Yes",1,0))</f>
        <v>0</v>
      </c>
      <c r="T2285">
        <f>IF(Table4[[#This Row],[PaymentStatus]]="Open",1,0)</f>
        <v>0</v>
      </c>
      <c r="U2285">
        <f>IF(Table4[[#This Row],[InvoiceDate]]&lt;&gt;"",YEAR(Table4[[#This Row],[InvoiceDate]]),"")</f>
        <v>2013</v>
      </c>
    </row>
    <row r="2286" spans="1:21" x14ac:dyDescent="0.4">
      <c r="A2286" t="s">
        <v>2446</v>
      </c>
      <c r="B2286" t="s">
        <v>948</v>
      </c>
      <c r="C2286" t="s">
        <v>936</v>
      </c>
      <c r="D2286" s="1">
        <v>41460</v>
      </c>
      <c r="E2286" s="1">
        <v>41431</v>
      </c>
      <c r="F2286">
        <v>79.87</v>
      </c>
      <c r="H2286" t="s">
        <v>28</v>
      </c>
      <c r="I2286" s="1">
        <v>41460</v>
      </c>
      <c r="J2286">
        <v>0</v>
      </c>
      <c r="K2286" t="s">
        <v>834</v>
      </c>
      <c r="L2286">
        <v>391</v>
      </c>
      <c r="M2286" s="1">
        <v>41486</v>
      </c>
      <c r="N2286" t="s">
        <v>835</v>
      </c>
      <c r="O2286" t="s">
        <v>947</v>
      </c>
      <c r="P2286" t="s">
        <v>949</v>
      </c>
      <c r="Q2286" t="str">
        <f>IF(Table4[[#This Row],[DaysLate]]="","NA",IF(Table4[[#This Row],[DaysLate]]&lt;=0,"On Time",IF(Table4[[#This Row],[DaysLate]]&lt;=30,"1-30 Days",IF(Table4[[#This Row],[DaysLate]]&lt;=60,"30-60 Days",IF(Table4[[#This Row],[DaysLate]]&lt;=90,"60-90 Days","90+ Days")))))</f>
        <v>On Time</v>
      </c>
      <c r="R2286">
        <f>IF(Table4[[#This Row],[DaysLate]]="","",IF(Table4[[#This Row],[DaysLate]]&gt;0,1,0))</f>
        <v>0</v>
      </c>
      <c r="S2286">
        <f>IF(Table4[[#This Row],[DisputedFlag]]="","",IF(Table4[[#This Row],[DisputedFlag]]="Yes",1,0))</f>
        <v>0</v>
      </c>
      <c r="T2286">
        <f>IF(Table4[[#This Row],[PaymentStatus]]="Open",1,0)</f>
        <v>0</v>
      </c>
      <c r="U2286">
        <f>IF(Table4[[#This Row],[InvoiceDate]]&lt;&gt;"",YEAR(Table4[[#This Row],[InvoiceDate]]),"")</f>
        <v>2013</v>
      </c>
    </row>
    <row r="2287" spans="1:21" x14ac:dyDescent="0.4">
      <c r="A2287" t="s">
        <v>2447</v>
      </c>
      <c r="B2287" t="s">
        <v>948</v>
      </c>
      <c r="C2287" t="s">
        <v>868</v>
      </c>
      <c r="D2287" s="1">
        <v>41195</v>
      </c>
      <c r="E2287" s="1">
        <v>41254</v>
      </c>
      <c r="F2287">
        <v>73.75</v>
      </c>
      <c r="H2287" t="s">
        <v>28</v>
      </c>
      <c r="I2287" s="1">
        <v>41195</v>
      </c>
      <c r="J2287">
        <v>0</v>
      </c>
      <c r="K2287" t="s">
        <v>834</v>
      </c>
      <c r="L2287">
        <v>391</v>
      </c>
      <c r="M2287" s="1">
        <v>41240</v>
      </c>
      <c r="N2287" t="s">
        <v>835</v>
      </c>
      <c r="O2287" t="s">
        <v>947</v>
      </c>
      <c r="P2287" t="s">
        <v>949</v>
      </c>
      <c r="Q2287" t="str">
        <f>IF(Table4[[#This Row],[DaysLate]]="","NA",IF(Table4[[#This Row],[DaysLate]]&lt;=0,"On Time",IF(Table4[[#This Row],[DaysLate]]&lt;=30,"1-30 Days",IF(Table4[[#This Row],[DaysLate]]&lt;=60,"30-60 Days",IF(Table4[[#This Row],[DaysLate]]&lt;=90,"60-90 Days","90+ Days")))))</f>
        <v>On Time</v>
      </c>
      <c r="R2287">
        <f>IF(Table4[[#This Row],[DaysLate]]="","",IF(Table4[[#This Row],[DaysLate]]&gt;0,1,0))</f>
        <v>0</v>
      </c>
      <c r="S2287">
        <f>IF(Table4[[#This Row],[DisputedFlag]]="","",IF(Table4[[#This Row],[DisputedFlag]]="Yes",1,0))</f>
        <v>0</v>
      </c>
      <c r="T2287">
        <f>IF(Table4[[#This Row],[PaymentStatus]]="Open",1,0)</f>
        <v>0</v>
      </c>
      <c r="U2287">
        <f>IF(Table4[[#This Row],[InvoiceDate]]&lt;&gt;"",YEAR(Table4[[#This Row],[InvoiceDate]]),"")</f>
        <v>2012</v>
      </c>
    </row>
    <row r="2288" spans="1:21" x14ac:dyDescent="0.4">
      <c r="A2288" t="s">
        <v>2448</v>
      </c>
      <c r="B2288" t="s">
        <v>948</v>
      </c>
      <c r="C2288" t="s">
        <v>901</v>
      </c>
      <c r="D2288" s="1">
        <v>41116</v>
      </c>
      <c r="E2288" s="1">
        <v>41146</v>
      </c>
      <c r="F2288">
        <v>63.03</v>
      </c>
      <c r="H2288" t="s">
        <v>28</v>
      </c>
      <c r="I2288" s="1">
        <v>41116</v>
      </c>
      <c r="J2288">
        <v>0</v>
      </c>
      <c r="K2288" t="s">
        <v>834</v>
      </c>
      <c r="L2288">
        <v>770</v>
      </c>
      <c r="M2288" s="1">
        <v>41222</v>
      </c>
      <c r="N2288" t="s">
        <v>835</v>
      </c>
      <c r="O2288" t="s">
        <v>947</v>
      </c>
      <c r="P2288" t="s">
        <v>949</v>
      </c>
      <c r="Q2288" t="str">
        <f>IF(Table4[[#This Row],[DaysLate]]="","NA",IF(Table4[[#This Row],[DaysLate]]&lt;=0,"On Time",IF(Table4[[#This Row],[DaysLate]]&lt;=30,"1-30 Days",IF(Table4[[#This Row],[DaysLate]]&lt;=60,"30-60 Days",IF(Table4[[#This Row],[DaysLate]]&lt;=90,"60-90 Days","90+ Days")))))</f>
        <v>On Time</v>
      </c>
      <c r="R2288">
        <f>IF(Table4[[#This Row],[DaysLate]]="","",IF(Table4[[#This Row],[DaysLate]]&gt;0,1,0))</f>
        <v>0</v>
      </c>
      <c r="S2288">
        <f>IF(Table4[[#This Row],[DisputedFlag]]="","",IF(Table4[[#This Row],[DisputedFlag]]="Yes",1,0))</f>
        <v>0</v>
      </c>
      <c r="T2288">
        <f>IF(Table4[[#This Row],[PaymentStatus]]="Open",1,0)</f>
        <v>0</v>
      </c>
      <c r="U2288">
        <f>IF(Table4[[#This Row],[InvoiceDate]]&lt;&gt;"",YEAR(Table4[[#This Row],[InvoiceDate]]),"")</f>
        <v>2012</v>
      </c>
    </row>
    <row r="2289" spans="1:21" x14ac:dyDescent="0.4">
      <c r="A2289" t="s">
        <v>2449</v>
      </c>
      <c r="B2289" t="s">
        <v>948</v>
      </c>
      <c r="C2289" t="s">
        <v>844</v>
      </c>
      <c r="D2289" s="1">
        <v>41156</v>
      </c>
      <c r="E2289" s="1">
        <v>41157</v>
      </c>
      <c r="F2289">
        <v>61.97</v>
      </c>
      <c r="H2289" t="s">
        <v>28</v>
      </c>
      <c r="I2289" s="1">
        <v>41156</v>
      </c>
      <c r="J2289">
        <v>16</v>
      </c>
      <c r="K2289" t="s">
        <v>837</v>
      </c>
      <c r="L2289">
        <v>770</v>
      </c>
      <c r="M2289" s="1">
        <v>41452</v>
      </c>
      <c r="N2289" t="s">
        <v>835</v>
      </c>
      <c r="O2289" t="s">
        <v>947</v>
      </c>
      <c r="P2289" t="s">
        <v>949</v>
      </c>
      <c r="Q2289" t="str">
        <f>IF(Table4[[#This Row],[DaysLate]]="","NA",IF(Table4[[#This Row],[DaysLate]]&lt;=0,"On Time",IF(Table4[[#This Row],[DaysLate]]&lt;=30,"1-30 Days",IF(Table4[[#This Row],[DaysLate]]&lt;=60,"30-60 Days",IF(Table4[[#This Row],[DaysLate]]&lt;=90,"60-90 Days","90+ Days")))))</f>
        <v>1-30 Days</v>
      </c>
      <c r="R2289">
        <f>IF(Table4[[#This Row],[DaysLate]]="","",IF(Table4[[#This Row],[DaysLate]]&gt;0,1,0))</f>
        <v>1</v>
      </c>
      <c r="S2289">
        <f>IF(Table4[[#This Row],[DisputedFlag]]="","",IF(Table4[[#This Row],[DisputedFlag]]="Yes",1,0))</f>
        <v>1</v>
      </c>
      <c r="T2289">
        <f>IF(Table4[[#This Row],[PaymentStatus]]="Open",1,0)</f>
        <v>0</v>
      </c>
      <c r="U2289">
        <f>IF(Table4[[#This Row],[InvoiceDate]]&lt;&gt;"",YEAR(Table4[[#This Row],[InvoiceDate]]),"")</f>
        <v>2012</v>
      </c>
    </row>
    <row r="2290" spans="1:21" x14ac:dyDescent="0.4">
      <c r="A2290" t="s">
        <v>2450</v>
      </c>
      <c r="B2290" t="s">
        <v>948</v>
      </c>
      <c r="C2290" t="s">
        <v>872</v>
      </c>
      <c r="D2290" s="1">
        <v>40968</v>
      </c>
      <c r="E2290" s="1">
        <v>40998</v>
      </c>
      <c r="F2290">
        <v>68.31</v>
      </c>
      <c r="H2290" t="s">
        <v>28</v>
      </c>
      <c r="I2290" s="1">
        <v>40968</v>
      </c>
      <c r="J2290">
        <v>0</v>
      </c>
      <c r="K2290" t="s">
        <v>834</v>
      </c>
      <c r="L2290">
        <v>818</v>
      </c>
      <c r="M2290" s="1">
        <v>41193</v>
      </c>
      <c r="N2290" t="s">
        <v>835</v>
      </c>
      <c r="O2290" t="s">
        <v>947</v>
      </c>
      <c r="P2290" t="s">
        <v>949</v>
      </c>
      <c r="Q2290" t="str">
        <f>IF(Table4[[#This Row],[DaysLate]]="","NA",IF(Table4[[#This Row],[DaysLate]]&lt;=0,"On Time",IF(Table4[[#This Row],[DaysLate]]&lt;=30,"1-30 Days",IF(Table4[[#This Row],[DaysLate]]&lt;=60,"30-60 Days",IF(Table4[[#This Row],[DaysLate]]&lt;=90,"60-90 Days","90+ Days")))))</f>
        <v>On Time</v>
      </c>
      <c r="R2290">
        <f>IF(Table4[[#This Row],[DaysLate]]="","",IF(Table4[[#This Row],[DaysLate]]&gt;0,1,0))</f>
        <v>0</v>
      </c>
      <c r="S2290">
        <f>IF(Table4[[#This Row],[DisputedFlag]]="","",IF(Table4[[#This Row],[DisputedFlag]]="Yes",1,0))</f>
        <v>0</v>
      </c>
      <c r="T2290">
        <f>IF(Table4[[#This Row],[PaymentStatus]]="Open",1,0)</f>
        <v>0</v>
      </c>
      <c r="U2290">
        <f>IF(Table4[[#This Row],[InvoiceDate]]&lt;&gt;"",YEAR(Table4[[#This Row],[InvoiceDate]]),"")</f>
        <v>2012</v>
      </c>
    </row>
    <row r="2291" spans="1:21" x14ac:dyDescent="0.4">
      <c r="A2291" t="s">
        <v>2451</v>
      </c>
      <c r="B2291" t="s">
        <v>948</v>
      </c>
      <c r="C2291" t="s">
        <v>913</v>
      </c>
      <c r="D2291" s="1">
        <v>41351</v>
      </c>
      <c r="E2291" s="1">
        <v>41381</v>
      </c>
      <c r="F2291">
        <v>81.209999999999994</v>
      </c>
      <c r="H2291" t="s">
        <v>28</v>
      </c>
      <c r="I2291" s="1">
        <v>41351</v>
      </c>
      <c r="J2291">
        <v>24</v>
      </c>
      <c r="K2291" t="s">
        <v>837</v>
      </c>
      <c r="L2291">
        <v>818</v>
      </c>
      <c r="M2291" s="1">
        <v>41470</v>
      </c>
      <c r="N2291" t="s">
        <v>835</v>
      </c>
      <c r="O2291" t="s">
        <v>947</v>
      </c>
      <c r="P2291" t="s">
        <v>949</v>
      </c>
      <c r="Q2291" t="str">
        <f>IF(Table4[[#This Row],[DaysLate]]="","NA",IF(Table4[[#This Row],[DaysLate]]&lt;=0,"On Time",IF(Table4[[#This Row],[DaysLate]]&lt;=30,"1-30 Days",IF(Table4[[#This Row],[DaysLate]]&lt;=60,"30-60 Days",IF(Table4[[#This Row],[DaysLate]]&lt;=90,"60-90 Days","90+ Days")))))</f>
        <v>1-30 Days</v>
      </c>
      <c r="R2291">
        <f>IF(Table4[[#This Row],[DaysLate]]="","",IF(Table4[[#This Row],[DaysLate]]&gt;0,1,0))</f>
        <v>1</v>
      </c>
      <c r="S2291">
        <f>IF(Table4[[#This Row],[DisputedFlag]]="","",IF(Table4[[#This Row],[DisputedFlag]]="Yes",1,0))</f>
        <v>1</v>
      </c>
      <c r="T2291">
        <f>IF(Table4[[#This Row],[PaymentStatus]]="Open",1,0)</f>
        <v>0</v>
      </c>
      <c r="U2291">
        <f>IF(Table4[[#This Row],[InvoiceDate]]&lt;&gt;"",YEAR(Table4[[#This Row],[InvoiceDate]]),"")</f>
        <v>2013</v>
      </c>
    </row>
    <row r="2292" spans="1:21" x14ac:dyDescent="0.4">
      <c r="A2292" t="s">
        <v>2452</v>
      </c>
      <c r="B2292" t="s">
        <v>948</v>
      </c>
      <c r="C2292" t="s">
        <v>935</v>
      </c>
      <c r="D2292" s="1">
        <v>41050</v>
      </c>
      <c r="E2292" s="1">
        <v>41080</v>
      </c>
      <c r="F2292">
        <v>55.54</v>
      </c>
      <c r="H2292" t="s">
        <v>28</v>
      </c>
      <c r="I2292" s="1">
        <v>41050</v>
      </c>
      <c r="J2292">
        <v>0</v>
      </c>
      <c r="K2292" t="s">
        <v>837</v>
      </c>
      <c r="L2292">
        <v>406</v>
      </c>
      <c r="M2292" s="1">
        <v>41194</v>
      </c>
      <c r="N2292" t="s">
        <v>835</v>
      </c>
      <c r="O2292" t="s">
        <v>947</v>
      </c>
      <c r="P2292" t="s">
        <v>949</v>
      </c>
      <c r="Q2292" t="str">
        <f>IF(Table4[[#This Row],[DaysLate]]="","NA",IF(Table4[[#This Row],[DaysLate]]&lt;=0,"On Time",IF(Table4[[#This Row],[DaysLate]]&lt;=30,"1-30 Days",IF(Table4[[#This Row],[DaysLate]]&lt;=60,"30-60 Days",IF(Table4[[#This Row],[DaysLate]]&lt;=90,"60-90 Days","90+ Days")))))</f>
        <v>On Time</v>
      </c>
      <c r="R2292">
        <f>IF(Table4[[#This Row],[DaysLate]]="","",IF(Table4[[#This Row],[DaysLate]]&gt;0,1,0))</f>
        <v>0</v>
      </c>
      <c r="S2292">
        <f>IF(Table4[[#This Row],[DisputedFlag]]="","",IF(Table4[[#This Row],[DisputedFlag]]="Yes",1,0))</f>
        <v>1</v>
      </c>
      <c r="T2292">
        <f>IF(Table4[[#This Row],[PaymentStatus]]="Open",1,0)</f>
        <v>0</v>
      </c>
      <c r="U2292">
        <f>IF(Table4[[#This Row],[InvoiceDate]]&lt;&gt;"",YEAR(Table4[[#This Row],[InvoiceDate]]),"")</f>
        <v>2012</v>
      </c>
    </row>
    <row r="2293" spans="1:21" x14ac:dyDescent="0.4">
      <c r="A2293" t="s">
        <v>2453</v>
      </c>
      <c r="B2293" t="s">
        <v>948</v>
      </c>
      <c r="C2293" t="s">
        <v>901</v>
      </c>
      <c r="D2293" s="1">
        <v>41189</v>
      </c>
      <c r="E2293" s="1">
        <v>41160</v>
      </c>
      <c r="F2293">
        <v>53.52</v>
      </c>
      <c r="H2293" t="s">
        <v>28</v>
      </c>
      <c r="I2293" s="1">
        <v>41189</v>
      </c>
      <c r="J2293">
        <v>0</v>
      </c>
      <c r="K2293" t="s">
        <v>834</v>
      </c>
      <c r="L2293">
        <v>770</v>
      </c>
      <c r="M2293" s="1">
        <v>41222</v>
      </c>
      <c r="N2293" t="s">
        <v>835</v>
      </c>
      <c r="O2293" t="s">
        <v>947</v>
      </c>
      <c r="P2293" t="s">
        <v>949</v>
      </c>
      <c r="Q2293" t="str">
        <f>IF(Table4[[#This Row],[DaysLate]]="","NA",IF(Table4[[#This Row],[DaysLate]]&lt;=0,"On Time",IF(Table4[[#This Row],[DaysLate]]&lt;=30,"1-30 Days",IF(Table4[[#This Row],[DaysLate]]&lt;=60,"30-60 Days",IF(Table4[[#This Row],[DaysLate]]&lt;=90,"60-90 Days","90+ Days")))))</f>
        <v>On Time</v>
      </c>
      <c r="R2293">
        <f>IF(Table4[[#This Row],[DaysLate]]="","",IF(Table4[[#This Row],[DaysLate]]&gt;0,1,0))</f>
        <v>0</v>
      </c>
      <c r="S2293">
        <f>IF(Table4[[#This Row],[DisputedFlag]]="","",IF(Table4[[#This Row],[DisputedFlag]]="Yes",1,0))</f>
        <v>0</v>
      </c>
      <c r="T2293">
        <f>IF(Table4[[#This Row],[PaymentStatus]]="Open",1,0)</f>
        <v>0</v>
      </c>
      <c r="U2293">
        <f>IF(Table4[[#This Row],[InvoiceDate]]&lt;&gt;"",YEAR(Table4[[#This Row],[InvoiceDate]]),"")</f>
        <v>2012</v>
      </c>
    </row>
    <row r="2294" spans="1:21" x14ac:dyDescent="0.4">
      <c r="A2294" t="s">
        <v>2454</v>
      </c>
      <c r="B2294" t="s">
        <v>948</v>
      </c>
      <c r="C2294" t="s">
        <v>889</v>
      </c>
      <c r="D2294" s="1">
        <v>41177</v>
      </c>
      <c r="E2294" s="1">
        <v>41207</v>
      </c>
      <c r="F2294">
        <v>84.23</v>
      </c>
      <c r="H2294" t="s">
        <v>28</v>
      </c>
      <c r="I2294" s="1">
        <v>41177</v>
      </c>
      <c r="J2294">
        <v>0</v>
      </c>
      <c r="K2294" t="s">
        <v>834</v>
      </c>
      <c r="L2294">
        <v>406</v>
      </c>
      <c r="M2294" s="1">
        <v>41103</v>
      </c>
      <c r="N2294" t="s">
        <v>838</v>
      </c>
      <c r="O2294" t="s">
        <v>947</v>
      </c>
      <c r="P2294" t="s">
        <v>949</v>
      </c>
      <c r="Q2294" t="str">
        <f>IF(Table4[[#This Row],[DaysLate]]="","NA",IF(Table4[[#This Row],[DaysLate]]&lt;=0,"On Time",IF(Table4[[#This Row],[DaysLate]]&lt;=30,"1-30 Days",IF(Table4[[#This Row],[DaysLate]]&lt;=60,"30-60 Days",IF(Table4[[#This Row],[DaysLate]]&lt;=90,"60-90 Days","90+ Days")))))</f>
        <v>On Time</v>
      </c>
      <c r="R2294">
        <f>IF(Table4[[#This Row],[DaysLate]]="","",IF(Table4[[#This Row],[DaysLate]]&gt;0,1,0))</f>
        <v>0</v>
      </c>
      <c r="S2294">
        <f>IF(Table4[[#This Row],[DisputedFlag]]="","",IF(Table4[[#This Row],[DisputedFlag]]="Yes",1,0))</f>
        <v>0</v>
      </c>
      <c r="T2294">
        <f>IF(Table4[[#This Row],[PaymentStatus]]="Open",1,0)</f>
        <v>0</v>
      </c>
      <c r="U2294">
        <f>IF(Table4[[#This Row],[InvoiceDate]]&lt;&gt;"",YEAR(Table4[[#This Row],[InvoiceDate]]),"")</f>
        <v>2012</v>
      </c>
    </row>
    <row r="2295" spans="1:21" x14ac:dyDescent="0.4">
      <c r="A2295" t="s">
        <v>2455</v>
      </c>
      <c r="B2295" t="s">
        <v>948</v>
      </c>
      <c r="C2295" t="s">
        <v>857</v>
      </c>
      <c r="D2295" s="1">
        <v>41380</v>
      </c>
      <c r="E2295" s="1">
        <v>41410</v>
      </c>
      <c r="F2295">
        <v>72.88</v>
      </c>
      <c r="H2295" t="s">
        <v>28</v>
      </c>
      <c r="I2295" s="1">
        <v>41380</v>
      </c>
      <c r="J2295">
        <v>0</v>
      </c>
      <c r="K2295" t="s">
        <v>834</v>
      </c>
      <c r="L2295">
        <v>818</v>
      </c>
      <c r="M2295" s="1">
        <v>41283</v>
      </c>
      <c r="N2295" t="s">
        <v>835</v>
      </c>
      <c r="O2295" t="s">
        <v>947</v>
      </c>
      <c r="P2295" t="s">
        <v>949</v>
      </c>
      <c r="Q2295" t="str">
        <f>IF(Table4[[#This Row],[DaysLate]]="","NA",IF(Table4[[#This Row],[DaysLate]]&lt;=0,"On Time",IF(Table4[[#This Row],[DaysLate]]&lt;=30,"1-30 Days",IF(Table4[[#This Row],[DaysLate]]&lt;=60,"30-60 Days",IF(Table4[[#This Row],[DaysLate]]&lt;=90,"60-90 Days","90+ Days")))))</f>
        <v>On Time</v>
      </c>
      <c r="R2295">
        <f>IF(Table4[[#This Row],[DaysLate]]="","",IF(Table4[[#This Row],[DaysLate]]&gt;0,1,0))</f>
        <v>0</v>
      </c>
      <c r="S2295">
        <f>IF(Table4[[#This Row],[DisputedFlag]]="","",IF(Table4[[#This Row],[DisputedFlag]]="Yes",1,0))</f>
        <v>0</v>
      </c>
      <c r="T2295">
        <f>IF(Table4[[#This Row],[PaymentStatus]]="Open",1,0)</f>
        <v>0</v>
      </c>
      <c r="U2295">
        <f>IF(Table4[[#This Row],[InvoiceDate]]&lt;&gt;"",YEAR(Table4[[#This Row],[InvoiceDate]]),"")</f>
        <v>2013</v>
      </c>
    </row>
    <row r="2296" spans="1:21" x14ac:dyDescent="0.4">
      <c r="A2296" t="s">
        <v>2456</v>
      </c>
      <c r="B2296" t="s">
        <v>948</v>
      </c>
      <c r="C2296" t="s">
        <v>862</v>
      </c>
      <c r="D2296" s="1">
        <v>40969</v>
      </c>
      <c r="E2296" s="1">
        <v>40941</v>
      </c>
      <c r="F2296">
        <v>15.99</v>
      </c>
      <c r="H2296" t="s">
        <v>28</v>
      </c>
      <c r="I2296" s="1">
        <v>40969</v>
      </c>
      <c r="J2296">
        <v>13</v>
      </c>
      <c r="K2296" t="s">
        <v>837</v>
      </c>
      <c r="L2296">
        <v>818</v>
      </c>
      <c r="M2296" s="1">
        <v>41296</v>
      </c>
      <c r="N2296" t="s">
        <v>835</v>
      </c>
      <c r="O2296" t="s">
        <v>947</v>
      </c>
      <c r="P2296" t="s">
        <v>949</v>
      </c>
      <c r="Q2296" t="str">
        <f>IF(Table4[[#This Row],[DaysLate]]="","NA",IF(Table4[[#This Row],[DaysLate]]&lt;=0,"On Time",IF(Table4[[#This Row],[DaysLate]]&lt;=30,"1-30 Days",IF(Table4[[#This Row],[DaysLate]]&lt;=60,"30-60 Days",IF(Table4[[#This Row],[DaysLate]]&lt;=90,"60-90 Days","90+ Days")))))</f>
        <v>1-30 Days</v>
      </c>
      <c r="R2296">
        <f>IF(Table4[[#This Row],[DaysLate]]="","",IF(Table4[[#This Row],[DaysLate]]&gt;0,1,0))</f>
        <v>1</v>
      </c>
      <c r="S2296">
        <f>IF(Table4[[#This Row],[DisputedFlag]]="","",IF(Table4[[#This Row],[DisputedFlag]]="Yes",1,0))</f>
        <v>1</v>
      </c>
      <c r="T2296">
        <f>IF(Table4[[#This Row],[PaymentStatus]]="Open",1,0)</f>
        <v>0</v>
      </c>
      <c r="U2296">
        <f>IF(Table4[[#This Row],[InvoiceDate]]&lt;&gt;"",YEAR(Table4[[#This Row],[InvoiceDate]]),"")</f>
        <v>2012</v>
      </c>
    </row>
    <row r="2297" spans="1:21" x14ac:dyDescent="0.4">
      <c r="A2297" t="s">
        <v>2457</v>
      </c>
      <c r="B2297" t="s">
        <v>948</v>
      </c>
      <c r="C2297" t="s">
        <v>851</v>
      </c>
      <c r="D2297" s="1">
        <v>41146</v>
      </c>
      <c r="E2297" s="1">
        <v>41176</v>
      </c>
      <c r="F2297">
        <v>27.52</v>
      </c>
      <c r="H2297" t="s">
        <v>28</v>
      </c>
      <c r="I2297" s="1">
        <v>41146</v>
      </c>
      <c r="J2297">
        <v>0</v>
      </c>
      <c r="K2297" t="s">
        <v>834</v>
      </c>
      <c r="L2297">
        <v>818</v>
      </c>
      <c r="M2297" s="1">
        <v>41234</v>
      </c>
      <c r="N2297" t="s">
        <v>835</v>
      </c>
      <c r="O2297" t="s">
        <v>947</v>
      </c>
      <c r="P2297" t="s">
        <v>949</v>
      </c>
      <c r="Q2297" t="str">
        <f>IF(Table4[[#This Row],[DaysLate]]="","NA",IF(Table4[[#This Row],[DaysLate]]&lt;=0,"On Time",IF(Table4[[#This Row],[DaysLate]]&lt;=30,"1-30 Days",IF(Table4[[#This Row],[DaysLate]]&lt;=60,"30-60 Days",IF(Table4[[#This Row],[DaysLate]]&lt;=90,"60-90 Days","90+ Days")))))</f>
        <v>On Time</v>
      </c>
      <c r="R2297">
        <f>IF(Table4[[#This Row],[DaysLate]]="","",IF(Table4[[#This Row],[DaysLate]]&gt;0,1,0))</f>
        <v>0</v>
      </c>
      <c r="S2297">
        <f>IF(Table4[[#This Row],[DisputedFlag]]="","",IF(Table4[[#This Row],[DisputedFlag]]="Yes",1,0))</f>
        <v>0</v>
      </c>
      <c r="T2297">
        <f>IF(Table4[[#This Row],[PaymentStatus]]="Open",1,0)</f>
        <v>0</v>
      </c>
      <c r="U2297">
        <f>IF(Table4[[#This Row],[InvoiceDate]]&lt;&gt;"",YEAR(Table4[[#This Row],[InvoiceDate]]),"")</f>
        <v>2012</v>
      </c>
    </row>
    <row r="2298" spans="1:21" x14ac:dyDescent="0.4">
      <c r="A2298" t="s">
        <v>2458</v>
      </c>
      <c r="B2298" t="s">
        <v>948</v>
      </c>
      <c r="C2298" t="s">
        <v>923</v>
      </c>
      <c r="D2298" s="1">
        <v>41589</v>
      </c>
      <c r="E2298" s="1">
        <v>41590</v>
      </c>
      <c r="F2298">
        <v>83.68</v>
      </c>
      <c r="H2298" t="s">
        <v>28</v>
      </c>
      <c r="I2298" s="1">
        <v>41589</v>
      </c>
      <c r="J2298">
        <v>0</v>
      </c>
      <c r="K2298" t="s">
        <v>834</v>
      </c>
      <c r="L2298">
        <v>770</v>
      </c>
      <c r="M2298" s="1">
        <v>41501</v>
      </c>
      <c r="N2298" t="s">
        <v>838</v>
      </c>
      <c r="O2298" t="s">
        <v>947</v>
      </c>
      <c r="P2298" t="s">
        <v>949</v>
      </c>
      <c r="Q2298" t="str">
        <f>IF(Table4[[#This Row],[DaysLate]]="","NA",IF(Table4[[#This Row],[DaysLate]]&lt;=0,"On Time",IF(Table4[[#This Row],[DaysLate]]&lt;=30,"1-30 Days",IF(Table4[[#This Row],[DaysLate]]&lt;=60,"30-60 Days",IF(Table4[[#This Row],[DaysLate]]&lt;=90,"60-90 Days","90+ Days")))))</f>
        <v>On Time</v>
      </c>
      <c r="R2298">
        <f>IF(Table4[[#This Row],[DaysLate]]="","",IF(Table4[[#This Row],[DaysLate]]&gt;0,1,0))</f>
        <v>0</v>
      </c>
      <c r="S2298">
        <f>IF(Table4[[#This Row],[DisputedFlag]]="","",IF(Table4[[#This Row],[DisputedFlag]]="Yes",1,0))</f>
        <v>0</v>
      </c>
      <c r="T2298">
        <f>IF(Table4[[#This Row],[PaymentStatus]]="Open",1,0)</f>
        <v>0</v>
      </c>
      <c r="U2298">
        <f>IF(Table4[[#This Row],[InvoiceDate]]&lt;&gt;"",YEAR(Table4[[#This Row],[InvoiceDate]]),"")</f>
        <v>2013</v>
      </c>
    </row>
    <row r="2299" spans="1:21" x14ac:dyDescent="0.4">
      <c r="A2299" t="s">
        <v>2459</v>
      </c>
      <c r="B2299" t="s">
        <v>948</v>
      </c>
      <c r="C2299" t="s">
        <v>887</v>
      </c>
      <c r="D2299" s="1">
        <v>41549</v>
      </c>
      <c r="E2299" s="1">
        <v>41611</v>
      </c>
      <c r="F2299">
        <v>73.56</v>
      </c>
      <c r="H2299" t="s">
        <v>28</v>
      </c>
      <c r="I2299" s="1">
        <v>41549</v>
      </c>
      <c r="J2299">
        <v>0</v>
      </c>
      <c r="K2299" t="s">
        <v>834</v>
      </c>
      <c r="L2299">
        <v>406</v>
      </c>
      <c r="M2299" s="1">
        <v>41048</v>
      </c>
      <c r="N2299" t="s">
        <v>838</v>
      </c>
      <c r="O2299" t="s">
        <v>947</v>
      </c>
      <c r="P2299" t="s">
        <v>949</v>
      </c>
      <c r="Q2299" t="str">
        <f>IF(Table4[[#This Row],[DaysLate]]="","NA",IF(Table4[[#This Row],[DaysLate]]&lt;=0,"On Time",IF(Table4[[#This Row],[DaysLate]]&lt;=30,"1-30 Days",IF(Table4[[#This Row],[DaysLate]]&lt;=60,"30-60 Days",IF(Table4[[#This Row],[DaysLate]]&lt;=90,"60-90 Days","90+ Days")))))</f>
        <v>On Time</v>
      </c>
      <c r="R2299">
        <f>IF(Table4[[#This Row],[DaysLate]]="","",IF(Table4[[#This Row],[DaysLate]]&gt;0,1,0))</f>
        <v>0</v>
      </c>
      <c r="S2299">
        <f>IF(Table4[[#This Row],[DisputedFlag]]="","",IF(Table4[[#This Row],[DisputedFlag]]="Yes",1,0))</f>
        <v>0</v>
      </c>
      <c r="T2299">
        <f>IF(Table4[[#This Row],[PaymentStatus]]="Open",1,0)</f>
        <v>0</v>
      </c>
      <c r="U2299">
        <f>IF(Table4[[#This Row],[InvoiceDate]]&lt;&gt;"",YEAR(Table4[[#This Row],[InvoiceDate]]),"")</f>
        <v>2013</v>
      </c>
    </row>
    <row r="2300" spans="1:21" x14ac:dyDescent="0.4">
      <c r="A2300" t="s">
        <v>2460</v>
      </c>
      <c r="B2300" t="s">
        <v>948</v>
      </c>
      <c r="C2300" t="s">
        <v>877</v>
      </c>
      <c r="D2300" s="1">
        <v>41039</v>
      </c>
      <c r="E2300" s="1">
        <v>41010</v>
      </c>
      <c r="F2300">
        <v>32.049999999999997</v>
      </c>
      <c r="H2300" t="s">
        <v>28</v>
      </c>
      <c r="I2300" s="1">
        <v>41039</v>
      </c>
      <c r="J2300">
        <v>0</v>
      </c>
      <c r="K2300" t="s">
        <v>834</v>
      </c>
      <c r="L2300">
        <v>391</v>
      </c>
      <c r="M2300" s="1">
        <v>41051</v>
      </c>
      <c r="N2300" t="s">
        <v>838</v>
      </c>
      <c r="O2300" t="s">
        <v>947</v>
      </c>
      <c r="P2300" t="s">
        <v>949</v>
      </c>
      <c r="Q2300" t="str">
        <f>IF(Table4[[#This Row],[DaysLate]]="","NA",IF(Table4[[#This Row],[DaysLate]]&lt;=0,"On Time",IF(Table4[[#This Row],[DaysLate]]&lt;=30,"1-30 Days",IF(Table4[[#This Row],[DaysLate]]&lt;=60,"30-60 Days",IF(Table4[[#This Row],[DaysLate]]&lt;=90,"60-90 Days","90+ Days")))))</f>
        <v>On Time</v>
      </c>
      <c r="R2300">
        <f>IF(Table4[[#This Row],[DaysLate]]="","",IF(Table4[[#This Row],[DaysLate]]&gt;0,1,0))</f>
        <v>0</v>
      </c>
      <c r="S2300">
        <f>IF(Table4[[#This Row],[DisputedFlag]]="","",IF(Table4[[#This Row],[DisputedFlag]]="Yes",1,0))</f>
        <v>0</v>
      </c>
      <c r="T2300">
        <f>IF(Table4[[#This Row],[PaymentStatus]]="Open",1,0)</f>
        <v>0</v>
      </c>
      <c r="U2300">
        <f>IF(Table4[[#This Row],[InvoiceDate]]&lt;&gt;"",YEAR(Table4[[#This Row],[InvoiceDate]]),"")</f>
        <v>2012</v>
      </c>
    </row>
    <row r="2301" spans="1:21" x14ac:dyDescent="0.4">
      <c r="A2301" t="s">
        <v>2461</v>
      </c>
      <c r="B2301" t="s">
        <v>948</v>
      </c>
      <c r="C2301" t="s">
        <v>858</v>
      </c>
      <c r="D2301" s="1">
        <v>41482</v>
      </c>
      <c r="E2301" s="1">
        <v>41512</v>
      </c>
      <c r="F2301">
        <v>31.12</v>
      </c>
      <c r="H2301" t="s">
        <v>28</v>
      </c>
      <c r="I2301" s="1">
        <v>41482</v>
      </c>
      <c r="J2301">
        <v>0</v>
      </c>
      <c r="K2301" t="s">
        <v>834</v>
      </c>
      <c r="L2301">
        <v>391</v>
      </c>
      <c r="M2301" s="1">
        <v>41334</v>
      </c>
      <c r="N2301" t="s">
        <v>838</v>
      </c>
      <c r="O2301" t="s">
        <v>947</v>
      </c>
      <c r="P2301" t="s">
        <v>949</v>
      </c>
      <c r="Q2301" t="str">
        <f>IF(Table4[[#This Row],[DaysLate]]="","NA",IF(Table4[[#This Row],[DaysLate]]&lt;=0,"On Time",IF(Table4[[#This Row],[DaysLate]]&lt;=30,"1-30 Days",IF(Table4[[#This Row],[DaysLate]]&lt;=60,"30-60 Days",IF(Table4[[#This Row],[DaysLate]]&lt;=90,"60-90 Days","90+ Days")))))</f>
        <v>On Time</v>
      </c>
      <c r="R2301">
        <f>IF(Table4[[#This Row],[DaysLate]]="","",IF(Table4[[#This Row],[DaysLate]]&gt;0,1,0))</f>
        <v>0</v>
      </c>
      <c r="S2301">
        <f>IF(Table4[[#This Row],[DisputedFlag]]="","",IF(Table4[[#This Row],[DisputedFlag]]="Yes",1,0))</f>
        <v>0</v>
      </c>
      <c r="T2301">
        <f>IF(Table4[[#This Row],[PaymentStatus]]="Open",1,0)</f>
        <v>0</v>
      </c>
      <c r="U2301">
        <f>IF(Table4[[#This Row],[InvoiceDate]]&lt;&gt;"",YEAR(Table4[[#This Row],[InvoiceDate]]),"")</f>
        <v>2013</v>
      </c>
    </row>
    <row r="2302" spans="1:21" x14ac:dyDescent="0.4">
      <c r="A2302" t="s">
        <v>2462</v>
      </c>
      <c r="B2302" t="s">
        <v>948</v>
      </c>
      <c r="C2302" t="s">
        <v>915</v>
      </c>
      <c r="D2302" s="1">
        <v>41099</v>
      </c>
      <c r="E2302" s="1">
        <v>41100</v>
      </c>
      <c r="F2302">
        <v>111.21</v>
      </c>
      <c r="H2302" t="s">
        <v>28</v>
      </c>
      <c r="I2302" s="1">
        <v>41099</v>
      </c>
      <c r="J2302">
        <v>0</v>
      </c>
      <c r="K2302" t="s">
        <v>834</v>
      </c>
      <c r="L2302">
        <v>406</v>
      </c>
      <c r="M2302" s="1">
        <v>41258</v>
      </c>
      <c r="N2302" t="s">
        <v>835</v>
      </c>
      <c r="O2302" t="s">
        <v>947</v>
      </c>
      <c r="P2302" t="s">
        <v>949</v>
      </c>
      <c r="Q2302" t="str">
        <f>IF(Table4[[#This Row],[DaysLate]]="","NA",IF(Table4[[#This Row],[DaysLate]]&lt;=0,"On Time",IF(Table4[[#This Row],[DaysLate]]&lt;=30,"1-30 Days",IF(Table4[[#This Row],[DaysLate]]&lt;=60,"30-60 Days",IF(Table4[[#This Row],[DaysLate]]&lt;=90,"60-90 Days","90+ Days")))))</f>
        <v>On Time</v>
      </c>
      <c r="R2302">
        <f>IF(Table4[[#This Row],[DaysLate]]="","",IF(Table4[[#This Row],[DaysLate]]&gt;0,1,0))</f>
        <v>0</v>
      </c>
      <c r="S2302">
        <f>IF(Table4[[#This Row],[DisputedFlag]]="","",IF(Table4[[#This Row],[DisputedFlag]]="Yes",1,0))</f>
        <v>0</v>
      </c>
      <c r="T2302">
        <f>IF(Table4[[#This Row],[PaymentStatus]]="Open",1,0)</f>
        <v>0</v>
      </c>
      <c r="U2302">
        <f>IF(Table4[[#This Row],[InvoiceDate]]&lt;&gt;"",YEAR(Table4[[#This Row],[InvoiceDate]]),"")</f>
        <v>2012</v>
      </c>
    </row>
    <row r="2303" spans="1:21" x14ac:dyDescent="0.4">
      <c r="A2303" t="s">
        <v>2463</v>
      </c>
      <c r="B2303" t="s">
        <v>948</v>
      </c>
      <c r="C2303" t="s">
        <v>842</v>
      </c>
      <c r="D2303" s="1">
        <v>41078</v>
      </c>
      <c r="E2303" s="1">
        <v>41108</v>
      </c>
      <c r="F2303">
        <v>88.48</v>
      </c>
      <c r="H2303" t="s">
        <v>28</v>
      </c>
      <c r="I2303" s="1">
        <v>41078</v>
      </c>
      <c r="J2303">
        <v>13</v>
      </c>
      <c r="K2303" t="s">
        <v>837</v>
      </c>
      <c r="L2303">
        <v>818</v>
      </c>
      <c r="M2303" s="1">
        <v>41514</v>
      </c>
      <c r="N2303" t="s">
        <v>835</v>
      </c>
      <c r="O2303" t="s">
        <v>947</v>
      </c>
      <c r="P2303" t="s">
        <v>949</v>
      </c>
      <c r="Q2303" t="str">
        <f>IF(Table4[[#This Row],[DaysLate]]="","NA",IF(Table4[[#This Row],[DaysLate]]&lt;=0,"On Time",IF(Table4[[#This Row],[DaysLate]]&lt;=30,"1-30 Days",IF(Table4[[#This Row],[DaysLate]]&lt;=60,"30-60 Days",IF(Table4[[#This Row],[DaysLate]]&lt;=90,"60-90 Days","90+ Days")))))</f>
        <v>1-30 Days</v>
      </c>
      <c r="R2303">
        <f>IF(Table4[[#This Row],[DaysLate]]="","",IF(Table4[[#This Row],[DaysLate]]&gt;0,1,0))</f>
        <v>1</v>
      </c>
      <c r="S2303">
        <f>IF(Table4[[#This Row],[DisputedFlag]]="","",IF(Table4[[#This Row],[DisputedFlag]]="Yes",1,0))</f>
        <v>1</v>
      </c>
      <c r="T2303">
        <f>IF(Table4[[#This Row],[PaymentStatus]]="Open",1,0)</f>
        <v>0</v>
      </c>
      <c r="U2303">
        <f>IF(Table4[[#This Row],[InvoiceDate]]&lt;&gt;"",YEAR(Table4[[#This Row],[InvoiceDate]]),"")</f>
        <v>2012</v>
      </c>
    </row>
    <row r="2304" spans="1:21" x14ac:dyDescent="0.4">
      <c r="A2304" t="s">
        <v>2464</v>
      </c>
      <c r="B2304" t="s">
        <v>948</v>
      </c>
      <c r="C2304" t="s">
        <v>847</v>
      </c>
      <c r="D2304" s="1">
        <v>41113</v>
      </c>
      <c r="E2304" s="1">
        <v>41143</v>
      </c>
      <c r="F2304">
        <v>61.76</v>
      </c>
      <c r="H2304" t="s">
        <v>28</v>
      </c>
      <c r="I2304" s="1">
        <v>41113</v>
      </c>
      <c r="J2304">
        <v>0</v>
      </c>
      <c r="K2304" t="s">
        <v>834</v>
      </c>
      <c r="L2304">
        <v>770</v>
      </c>
      <c r="M2304" s="1">
        <v>41274</v>
      </c>
      <c r="N2304" t="s">
        <v>835</v>
      </c>
      <c r="O2304" t="s">
        <v>947</v>
      </c>
      <c r="P2304" t="s">
        <v>949</v>
      </c>
      <c r="Q2304" t="str">
        <f>IF(Table4[[#This Row],[DaysLate]]="","NA",IF(Table4[[#This Row],[DaysLate]]&lt;=0,"On Time",IF(Table4[[#This Row],[DaysLate]]&lt;=30,"1-30 Days",IF(Table4[[#This Row],[DaysLate]]&lt;=60,"30-60 Days",IF(Table4[[#This Row],[DaysLate]]&lt;=90,"60-90 Days","90+ Days")))))</f>
        <v>On Time</v>
      </c>
      <c r="R2304">
        <f>IF(Table4[[#This Row],[DaysLate]]="","",IF(Table4[[#This Row],[DaysLate]]&gt;0,1,0))</f>
        <v>0</v>
      </c>
      <c r="S2304">
        <f>IF(Table4[[#This Row],[DisputedFlag]]="","",IF(Table4[[#This Row],[DisputedFlag]]="Yes",1,0))</f>
        <v>0</v>
      </c>
      <c r="T2304">
        <f>IF(Table4[[#This Row],[PaymentStatus]]="Open",1,0)</f>
        <v>0</v>
      </c>
      <c r="U2304">
        <f>IF(Table4[[#This Row],[InvoiceDate]]&lt;&gt;"",YEAR(Table4[[#This Row],[InvoiceDate]]),"")</f>
        <v>2012</v>
      </c>
    </row>
    <row r="2305" spans="1:21" x14ac:dyDescent="0.4">
      <c r="A2305" t="s">
        <v>2465</v>
      </c>
      <c r="B2305" t="s">
        <v>948</v>
      </c>
      <c r="C2305" t="s">
        <v>880</v>
      </c>
      <c r="D2305" s="1">
        <v>41580</v>
      </c>
      <c r="E2305" s="1">
        <v>41346</v>
      </c>
      <c r="F2305">
        <v>57.05</v>
      </c>
      <c r="H2305" t="s">
        <v>28</v>
      </c>
      <c r="I2305" s="1">
        <v>41580</v>
      </c>
      <c r="J2305">
        <v>0</v>
      </c>
      <c r="K2305" t="s">
        <v>834</v>
      </c>
      <c r="L2305">
        <v>897</v>
      </c>
      <c r="M2305" s="1">
        <v>41208</v>
      </c>
      <c r="N2305" t="s">
        <v>838</v>
      </c>
      <c r="O2305" t="s">
        <v>947</v>
      </c>
      <c r="P2305" t="s">
        <v>949</v>
      </c>
      <c r="Q2305" t="str">
        <f>IF(Table4[[#This Row],[DaysLate]]="","NA",IF(Table4[[#This Row],[DaysLate]]&lt;=0,"On Time",IF(Table4[[#This Row],[DaysLate]]&lt;=30,"1-30 Days",IF(Table4[[#This Row],[DaysLate]]&lt;=60,"30-60 Days",IF(Table4[[#This Row],[DaysLate]]&lt;=90,"60-90 Days","90+ Days")))))</f>
        <v>On Time</v>
      </c>
      <c r="R2305">
        <f>IF(Table4[[#This Row],[DaysLate]]="","",IF(Table4[[#This Row],[DaysLate]]&gt;0,1,0))</f>
        <v>0</v>
      </c>
      <c r="S2305">
        <f>IF(Table4[[#This Row],[DisputedFlag]]="","",IF(Table4[[#This Row],[DisputedFlag]]="Yes",1,0))</f>
        <v>0</v>
      </c>
      <c r="T2305">
        <f>IF(Table4[[#This Row],[PaymentStatus]]="Open",1,0)</f>
        <v>0</v>
      </c>
      <c r="U2305">
        <f>IF(Table4[[#This Row],[InvoiceDate]]&lt;&gt;"",YEAR(Table4[[#This Row],[InvoiceDate]]),"")</f>
        <v>2013</v>
      </c>
    </row>
    <row r="2306" spans="1:21" x14ac:dyDescent="0.4">
      <c r="A2306" t="s">
        <v>2466</v>
      </c>
      <c r="B2306" t="s">
        <v>948</v>
      </c>
      <c r="C2306" t="s">
        <v>908</v>
      </c>
      <c r="D2306" s="1">
        <v>41090</v>
      </c>
      <c r="E2306" s="1">
        <v>41120</v>
      </c>
      <c r="F2306">
        <v>69.150000000000006</v>
      </c>
      <c r="H2306" t="s">
        <v>28</v>
      </c>
      <c r="I2306" s="1">
        <v>41090</v>
      </c>
      <c r="J2306">
        <v>14</v>
      </c>
      <c r="K2306" t="s">
        <v>834</v>
      </c>
      <c r="L2306">
        <v>770</v>
      </c>
      <c r="M2306" s="1">
        <v>41029</v>
      </c>
      <c r="N2306" t="s">
        <v>838</v>
      </c>
      <c r="O2306" t="s">
        <v>947</v>
      </c>
      <c r="P2306" t="s">
        <v>949</v>
      </c>
      <c r="Q2306" t="str">
        <f>IF(Table4[[#This Row],[DaysLate]]="","NA",IF(Table4[[#This Row],[DaysLate]]&lt;=0,"On Time",IF(Table4[[#This Row],[DaysLate]]&lt;=30,"1-30 Days",IF(Table4[[#This Row],[DaysLate]]&lt;=60,"30-60 Days",IF(Table4[[#This Row],[DaysLate]]&lt;=90,"60-90 Days","90+ Days")))))</f>
        <v>1-30 Days</v>
      </c>
      <c r="R2306">
        <f>IF(Table4[[#This Row],[DaysLate]]="","",IF(Table4[[#This Row],[DaysLate]]&gt;0,1,0))</f>
        <v>1</v>
      </c>
      <c r="S2306">
        <f>IF(Table4[[#This Row],[DisputedFlag]]="","",IF(Table4[[#This Row],[DisputedFlag]]="Yes",1,0))</f>
        <v>0</v>
      </c>
      <c r="T2306">
        <f>IF(Table4[[#This Row],[PaymentStatus]]="Open",1,0)</f>
        <v>0</v>
      </c>
      <c r="U2306">
        <f>IF(Table4[[#This Row],[InvoiceDate]]&lt;&gt;"",YEAR(Table4[[#This Row],[InvoiceDate]]),"")</f>
        <v>2012</v>
      </c>
    </row>
    <row r="2307" spans="1:21" x14ac:dyDescent="0.4">
      <c r="A2307" t="s">
        <v>2467</v>
      </c>
      <c r="B2307" t="s">
        <v>948</v>
      </c>
      <c r="C2307" t="s">
        <v>875</v>
      </c>
      <c r="D2307" s="1">
        <v>41393</v>
      </c>
      <c r="E2307" s="1">
        <v>41423</v>
      </c>
      <c r="F2307">
        <v>82.04</v>
      </c>
      <c r="H2307" t="s">
        <v>28</v>
      </c>
      <c r="I2307" s="1">
        <v>41393</v>
      </c>
      <c r="J2307">
        <v>0</v>
      </c>
      <c r="K2307" t="s">
        <v>834</v>
      </c>
      <c r="L2307">
        <v>391</v>
      </c>
      <c r="M2307" s="1">
        <v>40947</v>
      </c>
      <c r="N2307" t="s">
        <v>838</v>
      </c>
      <c r="O2307" t="s">
        <v>947</v>
      </c>
      <c r="P2307" t="s">
        <v>949</v>
      </c>
      <c r="Q2307" t="str">
        <f>IF(Table4[[#This Row],[DaysLate]]="","NA",IF(Table4[[#This Row],[DaysLate]]&lt;=0,"On Time",IF(Table4[[#This Row],[DaysLate]]&lt;=30,"1-30 Days",IF(Table4[[#This Row],[DaysLate]]&lt;=60,"30-60 Days",IF(Table4[[#This Row],[DaysLate]]&lt;=90,"60-90 Days","90+ Days")))))</f>
        <v>On Time</v>
      </c>
      <c r="R2307">
        <f>IF(Table4[[#This Row],[DaysLate]]="","",IF(Table4[[#This Row],[DaysLate]]&gt;0,1,0))</f>
        <v>0</v>
      </c>
      <c r="S2307">
        <f>IF(Table4[[#This Row],[DisputedFlag]]="","",IF(Table4[[#This Row],[DisputedFlag]]="Yes",1,0))</f>
        <v>0</v>
      </c>
      <c r="T2307">
        <f>IF(Table4[[#This Row],[PaymentStatus]]="Open",1,0)</f>
        <v>0</v>
      </c>
      <c r="U2307">
        <f>IF(Table4[[#This Row],[InvoiceDate]]&lt;&gt;"",YEAR(Table4[[#This Row],[InvoiceDate]]),"")</f>
        <v>2013</v>
      </c>
    </row>
    <row r="2308" spans="1:21" x14ac:dyDescent="0.4">
      <c r="A2308" t="s">
        <v>2468</v>
      </c>
      <c r="B2308" t="s">
        <v>948</v>
      </c>
      <c r="C2308" t="s">
        <v>883</v>
      </c>
      <c r="D2308" s="1">
        <v>41123</v>
      </c>
      <c r="E2308" s="1">
        <v>41155</v>
      </c>
      <c r="F2308">
        <v>68.28</v>
      </c>
      <c r="H2308" t="s">
        <v>28</v>
      </c>
      <c r="I2308" s="1">
        <v>41123</v>
      </c>
      <c r="J2308">
        <v>16</v>
      </c>
      <c r="K2308" t="s">
        <v>834</v>
      </c>
      <c r="L2308">
        <v>897</v>
      </c>
      <c r="M2308" s="1">
        <v>41084</v>
      </c>
      <c r="N2308" t="s">
        <v>835</v>
      </c>
      <c r="O2308" t="s">
        <v>947</v>
      </c>
      <c r="P2308" t="s">
        <v>949</v>
      </c>
      <c r="Q2308" t="str">
        <f>IF(Table4[[#This Row],[DaysLate]]="","NA",IF(Table4[[#This Row],[DaysLate]]&lt;=0,"On Time",IF(Table4[[#This Row],[DaysLate]]&lt;=30,"1-30 Days",IF(Table4[[#This Row],[DaysLate]]&lt;=60,"30-60 Days",IF(Table4[[#This Row],[DaysLate]]&lt;=90,"60-90 Days","90+ Days")))))</f>
        <v>1-30 Days</v>
      </c>
      <c r="R2308">
        <f>IF(Table4[[#This Row],[DaysLate]]="","",IF(Table4[[#This Row],[DaysLate]]&gt;0,1,0))</f>
        <v>1</v>
      </c>
      <c r="S2308">
        <f>IF(Table4[[#This Row],[DisputedFlag]]="","",IF(Table4[[#This Row],[DisputedFlag]]="Yes",1,0))</f>
        <v>0</v>
      </c>
      <c r="T2308">
        <f>IF(Table4[[#This Row],[PaymentStatus]]="Open",1,0)</f>
        <v>0</v>
      </c>
      <c r="U2308">
        <f>IF(Table4[[#This Row],[InvoiceDate]]&lt;&gt;"",YEAR(Table4[[#This Row],[InvoiceDate]]),"")</f>
        <v>2012</v>
      </c>
    </row>
    <row r="2309" spans="1:21" x14ac:dyDescent="0.4">
      <c r="A2309" t="s">
        <v>2469</v>
      </c>
      <c r="B2309" t="s">
        <v>948</v>
      </c>
      <c r="C2309" t="s">
        <v>866</v>
      </c>
      <c r="D2309" s="1">
        <v>40984</v>
      </c>
      <c r="E2309" s="1">
        <v>41014</v>
      </c>
      <c r="F2309">
        <v>43.39</v>
      </c>
      <c r="H2309" t="s">
        <v>28</v>
      </c>
      <c r="I2309" s="1">
        <v>40984</v>
      </c>
      <c r="J2309">
        <v>0</v>
      </c>
      <c r="K2309" t="s">
        <v>834</v>
      </c>
      <c r="L2309">
        <v>897</v>
      </c>
      <c r="M2309" s="1">
        <v>41239</v>
      </c>
      <c r="N2309" t="s">
        <v>835</v>
      </c>
      <c r="O2309" t="s">
        <v>947</v>
      </c>
      <c r="P2309" t="s">
        <v>949</v>
      </c>
      <c r="Q2309" t="str">
        <f>IF(Table4[[#This Row],[DaysLate]]="","NA",IF(Table4[[#This Row],[DaysLate]]&lt;=0,"On Time",IF(Table4[[#This Row],[DaysLate]]&lt;=30,"1-30 Days",IF(Table4[[#This Row],[DaysLate]]&lt;=60,"30-60 Days",IF(Table4[[#This Row],[DaysLate]]&lt;=90,"60-90 Days","90+ Days")))))</f>
        <v>On Time</v>
      </c>
      <c r="R2309">
        <f>IF(Table4[[#This Row],[DaysLate]]="","",IF(Table4[[#This Row],[DaysLate]]&gt;0,1,0))</f>
        <v>0</v>
      </c>
      <c r="S2309">
        <f>IF(Table4[[#This Row],[DisputedFlag]]="","",IF(Table4[[#This Row],[DisputedFlag]]="Yes",1,0))</f>
        <v>0</v>
      </c>
      <c r="T2309">
        <f>IF(Table4[[#This Row],[PaymentStatus]]="Open",1,0)</f>
        <v>0</v>
      </c>
      <c r="U2309">
        <f>IF(Table4[[#This Row],[InvoiceDate]]&lt;&gt;"",YEAR(Table4[[#This Row],[InvoiceDate]]),"")</f>
        <v>2012</v>
      </c>
    </row>
    <row r="2310" spans="1:21" x14ac:dyDescent="0.4">
      <c r="A2310" t="s">
        <v>2470</v>
      </c>
      <c r="B2310" t="s">
        <v>948</v>
      </c>
      <c r="C2310" t="s">
        <v>928</v>
      </c>
      <c r="D2310" s="1">
        <v>41069</v>
      </c>
      <c r="E2310" s="1">
        <v>41070</v>
      </c>
      <c r="F2310">
        <v>43.17</v>
      </c>
      <c r="H2310" t="s">
        <v>28</v>
      </c>
      <c r="I2310" s="1">
        <v>41069</v>
      </c>
      <c r="J2310">
        <v>0</v>
      </c>
      <c r="K2310" t="s">
        <v>834</v>
      </c>
      <c r="L2310">
        <v>897</v>
      </c>
      <c r="M2310" s="1">
        <v>41436</v>
      </c>
      <c r="N2310" t="s">
        <v>835</v>
      </c>
      <c r="O2310" t="s">
        <v>947</v>
      </c>
      <c r="P2310" t="s">
        <v>949</v>
      </c>
      <c r="Q2310" t="str">
        <f>IF(Table4[[#This Row],[DaysLate]]="","NA",IF(Table4[[#This Row],[DaysLate]]&lt;=0,"On Time",IF(Table4[[#This Row],[DaysLate]]&lt;=30,"1-30 Days",IF(Table4[[#This Row],[DaysLate]]&lt;=60,"30-60 Days",IF(Table4[[#This Row],[DaysLate]]&lt;=90,"60-90 Days","90+ Days")))))</f>
        <v>On Time</v>
      </c>
      <c r="R2310">
        <f>IF(Table4[[#This Row],[DaysLate]]="","",IF(Table4[[#This Row],[DaysLate]]&gt;0,1,0))</f>
        <v>0</v>
      </c>
      <c r="S2310">
        <f>IF(Table4[[#This Row],[DisputedFlag]]="","",IF(Table4[[#This Row],[DisputedFlag]]="Yes",1,0))</f>
        <v>0</v>
      </c>
      <c r="T2310">
        <f>IF(Table4[[#This Row],[PaymentStatus]]="Open",1,0)</f>
        <v>0</v>
      </c>
      <c r="U2310">
        <f>IF(Table4[[#This Row],[InvoiceDate]]&lt;&gt;"",YEAR(Table4[[#This Row],[InvoiceDate]]),"")</f>
        <v>2012</v>
      </c>
    </row>
    <row r="2311" spans="1:21" x14ac:dyDescent="0.4">
      <c r="A2311" t="s">
        <v>2471</v>
      </c>
      <c r="B2311" t="s">
        <v>948</v>
      </c>
      <c r="C2311" t="s">
        <v>861</v>
      </c>
      <c r="D2311" s="1">
        <v>41391</v>
      </c>
      <c r="E2311" s="1">
        <v>41421</v>
      </c>
      <c r="F2311">
        <v>65.760000000000005</v>
      </c>
      <c r="H2311" t="s">
        <v>28</v>
      </c>
      <c r="I2311" s="1">
        <v>41391</v>
      </c>
      <c r="J2311">
        <v>7</v>
      </c>
      <c r="K2311" t="s">
        <v>834</v>
      </c>
      <c r="L2311">
        <v>406</v>
      </c>
      <c r="M2311" s="1">
        <v>41176</v>
      </c>
      <c r="N2311" t="s">
        <v>838</v>
      </c>
      <c r="O2311" t="s">
        <v>947</v>
      </c>
      <c r="P2311" t="s">
        <v>949</v>
      </c>
      <c r="Q2311" t="str">
        <f>IF(Table4[[#This Row],[DaysLate]]="","NA",IF(Table4[[#This Row],[DaysLate]]&lt;=0,"On Time",IF(Table4[[#This Row],[DaysLate]]&lt;=30,"1-30 Days",IF(Table4[[#This Row],[DaysLate]]&lt;=60,"30-60 Days",IF(Table4[[#This Row],[DaysLate]]&lt;=90,"60-90 Days","90+ Days")))))</f>
        <v>1-30 Days</v>
      </c>
      <c r="R2311">
        <f>IF(Table4[[#This Row],[DaysLate]]="","",IF(Table4[[#This Row],[DaysLate]]&gt;0,1,0))</f>
        <v>1</v>
      </c>
      <c r="S2311">
        <f>IF(Table4[[#This Row],[DisputedFlag]]="","",IF(Table4[[#This Row],[DisputedFlag]]="Yes",1,0))</f>
        <v>0</v>
      </c>
      <c r="T2311">
        <f>IF(Table4[[#This Row],[PaymentStatus]]="Open",1,0)</f>
        <v>0</v>
      </c>
      <c r="U2311">
        <f>IF(Table4[[#This Row],[InvoiceDate]]&lt;&gt;"",YEAR(Table4[[#This Row],[InvoiceDate]]),"")</f>
        <v>2013</v>
      </c>
    </row>
    <row r="2312" spans="1:21" x14ac:dyDescent="0.4">
      <c r="A2312" t="s">
        <v>2472</v>
      </c>
      <c r="B2312" t="s">
        <v>948</v>
      </c>
      <c r="C2312" t="s">
        <v>864</v>
      </c>
      <c r="D2312" s="1">
        <v>41116</v>
      </c>
      <c r="E2312" s="1">
        <v>41146</v>
      </c>
      <c r="F2312">
        <v>60.72</v>
      </c>
      <c r="H2312" t="s">
        <v>28</v>
      </c>
      <c r="I2312" s="1">
        <v>41116</v>
      </c>
      <c r="J2312">
        <v>0</v>
      </c>
      <c r="K2312" t="s">
        <v>834</v>
      </c>
      <c r="L2312">
        <v>391</v>
      </c>
      <c r="M2312" s="1">
        <v>41548</v>
      </c>
      <c r="N2312" t="s">
        <v>835</v>
      </c>
      <c r="O2312" t="s">
        <v>947</v>
      </c>
      <c r="P2312" t="s">
        <v>949</v>
      </c>
      <c r="Q2312" t="str">
        <f>IF(Table4[[#This Row],[DaysLate]]="","NA",IF(Table4[[#This Row],[DaysLate]]&lt;=0,"On Time",IF(Table4[[#This Row],[DaysLate]]&lt;=30,"1-30 Days",IF(Table4[[#This Row],[DaysLate]]&lt;=60,"30-60 Days",IF(Table4[[#This Row],[DaysLate]]&lt;=90,"60-90 Days","90+ Days")))))</f>
        <v>On Time</v>
      </c>
      <c r="R2312">
        <f>IF(Table4[[#This Row],[DaysLate]]="","",IF(Table4[[#This Row],[DaysLate]]&gt;0,1,0))</f>
        <v>0</v>
      </c>
      <c r="S2312">
        <f>IF(Table4[[#This Row],[DisputedFlag]]="","",IF(Table4[[#This Row],[DisputedFlag]]="Yes",1,0))</f>
        <v>0</v>
      </c>
      <c r="T2312">
        <f>IF(Table4[[#This Row],[PaymentStatus]]="Open",1,0)</f>
        <v>0</v>
      </c>
      <c r="U2312">
        <f>IF(Table4[[#This Row],[InvoiceDate]]&lt;&gt;"",YEAR(Table4[[#This Row],[InvoiceDate]]),"")</f>
        <v>2012</v>
      </c>
    </row>
    <row r="2313" spans="1:21" x14ac:dyDescent="0.4">
      <c r="A2313" t="s">
        <v>2473</v>
      </c>
      <c r="B2313" t="s">
        <v>948</v>
      </c>
      <c r="C2313" t="s">
        <v>889</v>
      </c>
      <c r="D2313" s="1">
        <v>41342</v>
      </c>
      <c r="E2313" s="1">
        <v>41343</v>
      </c>
      <c r="F2313">
        <v>90.27</v>
      </c>
      <c r="H2313" t="s">
        <v>28</v>
      </c>
      <c r="I2313" s="1">
        <v>41342</v>
      </c>
      <c r="J2313">
        <v>0</v>
      </c>
      <c r="K2313" t="s">
        <v>837</v>
      </c>
      <c r="L2313">
        <v>406</v>
      </c>
      <c r="M2313" s="1">
        <v>41103</v>
      </c>
      <c r="N2313" t="s">
        <v>838</v>
      </c>
      <c r="O2313" t="s">
        <v>947</v>
      </c>
      <c r="P2313" t="s">
        <v>949</v>
      </c>
      <c r="Q2313" t="str">
        <f>IF(Table4[[#This Row],[DaysLate]]="","NA",IF(Table4[[#This Row],[DaysLate]]&lt;=0,"On Time",IF(Table4[[#This Row],[DaysLate]]&lt;=30,"1-30 Days",IF(Table4[[#This Row],[DaysLate]]&lt;=60,"30-60 Days",IF(Table4[[#This Row],[DaysLate]]&lt;=90,"60-90 Days","90+ Days")))))</f>
        <v>On Time</v>
      </c>
      <c r="R2313">
        <f>IF(Table4[[#This Row],[DaysLate]]="","",IF(Table4[[#This Row],[DaysLate]]&gt;0,1,0))</f>
        <v>0</v>
      </c>
      <c r="S2313">
        <f>IF(Table4[[#This Row],[DisputedFlag]]="","",IF(Table4[[#This Row],[DisputedFlag]]="Yes",1,0))</f>
        <v>1</v>
      </c>
      <c r="T2313">
        <f>IF(Table4[[#This Row],[PaymentStatus]]="Open",1,0)</f>
        <v>0</v>
      </c>
      <c r="U2313">
        <f>IF(Table4[[#This Row],[InvoiceDate]]&lt;&gt;"",YEAR(Table4[[#This Row],[InvoiceDate]]),"")</f>
        <v>2013</v>
      </c>
    </row>
    <row r="2314" spans="1:21" x14ac:dyDescent="0.4">
      <c r="A2314" t="s">
        <v>2474</v>
      </c>
      <c r="B2314" t="s">
        <v>948</v>
      </c>
      <c r="C2314" t="s">
        <v>863</v>
      </c>
      <c r="D2314" s="1">
        <v>40914</v>
      </c>
      <c r="E2314" s="1">
        <v>40915</v>
      </c>
      <c r="F2314">
        <v>86.5</v>
      </c>
      <c r="H2314" t="s">
        <v>28</v>
      </c>
      <c r="I2314" s="1">
        <v>40914</v>
      </c>
      <c r="J2314">
        <v>0</v>
      </c>
      <c r="K2314" t="s">
        <v>834</v>
      </c>
      <c r="L2314">
        <v>897</v>
      </c>
      <c r="M2314" s="1">
        <v>41318</v>
      </c>
      <c r="N2314" t="s">
        <v>835</v>
      </c>
      <c r="O2314" t="s">
        <v>947</v>
      </c>
      <c r="P2314" t="s">
        <v>949</v>
      </c>
      <c r="Q2314" t="str">
        <f>IF(Table4[[#This Row],[DaysLate]]="","NA",IF(Table4[[#This Row],[DaysLate]]&lt;=0,"On Time",IF(Table4[[#This Row],[DaysLate]]&lt;=30,"1-30 Days",IF(Table4[[#This Row],[DaysLate]]&lt;=60,"30-60 Days",IF(Table4[[#This Row],[DaysLate]]&lt;=90,"60-90 Days","90+ Days")))))</f>
        <v>On Time</v>
      </c>
      <c r="R2314">
        <f>IF(Table4[[#This Row],[DaysLate]]="","",IF(Table4[[#This Row],[DaysLate]]&gt;0,1,0))</f>
        <v>0</v>
      </c>
      <c r="S2314">
        <f>IF(Table4[[#This Row],[DisputedFlag]]="","",IF(Table4[[#This Row],[DisputedFlag]]="Yes",1,0))</f>
        <v>0</v>
      </c>
      <c r="T2314">
        <f>IF(Table4[[#This Row],[PaymentStatus]]="Open",1,0)</f>
        <v>0</v>
      </c>
      <c r="U2314">
        <f>IF(Table4[[#This Row],[InvoiceDate]]&lt;&gt;"",YEAR(Table4[[#This Row],[InvoiceDate]]),"")</f>
        <v>2012</v>
      </c>
    </row>
    <row r="2315" spans="1:21" x14ac:dyDescent="0.4">
      <c r="A2315" t="s">
        <v>2475</v>
      </c>
      <c r="B2315" t="s">
        <v>948</v>
      </c>
      <c r="C2315" t="s">
        <v>889</v>
      </c>
      <c r="D2315" s="1">
        <v>40963</v>
      </c>
      <c r="E2315" s="1">
        <v>40993</v>
      </c>
      <c r="F2315">
        <v>72.760000000000005</v>
      </c>
      <c r="H2315" t="s">
        <v>28</v>
      </c>
      <c r="I2315" s="1">
        <v>40963</v>
      </c>
      <c r="J2315">
        <v>0</v>
      </c>
      <c r="K2315" t="s">
        <v>837</v>
      </c>
      <c r="L2315">
        <v>406</v>
      </c>
      <c r="M2315" s="1">
        <v>41103</v>
      </c>
      <c r="N2315" t="s">
        <v>835</v>
      </c>
      <c r="O2315" t="s">
        <v>947</v>
      </c>
      <c r="P2315" t="s">
        <v>949</v>
      </c>
      <c r="Q2315" t="str">
        <f>IF(Table4[[#This Row],[DaysLate]]="","NA",IF(Table4[[#This Row],[DaysLate]]&lt;=0,"On Time",IF(Table4[[#This Row],[DaysLate]]&lt;=30,"1-30 Days",IF(Table4[[#This Row],[DaysLate]]&lt;=60,"30-60 Days",IF(Table4[[#This Row],[DaysLate]]&lt;=90,"60-90 Days","90+ Days")))))</f>
        <v>On Time</v>
      </c>
      <c r="R2315">
        <f>IF(Table4[[#This Row],[DaysLate]]="","",IF(Table4[[#This Row],[DaysLate]]&gt;0,1,0))</f>
        <v>0</v>
      </c>
      <c r="S2315">
        <f>IF(Table4[[#This Row],[DisputedFlag]]="","",IF(Table4[[#This Row],[DisputedFlag]]="Yes",1,0))</f>
        <v>1</v>
      </c>
      <c r="T2315">
        <f>IF(Table4[[#This Row],[PaymentStatus]]="Open",1,0)</f>
        <v>0</v>
      </c>
      <c r="U2315">
        <f>IF(Table4[[#This Row],[InvoiceDate]]&lt;&gt;"",YEAR(Table4[[#This Row],[InvoiceDate]]),"")</f>
        <v>2012</v>
      </c>
    </row>
    <row r="2316" spans="1:21" x14ac:dyDescent="0.4">
      <c r="A2316" t="s">
        <v>2476</v>
      </c>
      <c r="B2316" t="s">
        <v>948</v>
      </c>
      <c r="C2316" t="s">
        <v>892</v>
      </c>
      <c r="D2316" s="1">
        <v>40946</v>
      </c>
      <c r="E2316" s="1">
        <v>40916</v>
      </c>
      <c r="F2316">
        <v>30.12</v>
      </c>
      <c r="H2316" t="s">
        <v>28</v>
      </c>
      <c r="I2316" s="1">
        <v>40946</v>
      </c>
      <c r="J2316">
        <v>0</v>
      </c>
      <c r="K2316" t="s">
        <v>834</v>
      </c>
      <c r="L2316">
        <v>770</v>
      </c>
      <c r="M2316" s="1">
        <v>41037</v>
      </c>
      <c r="N2316" t="s">
        <v>835</v>
      </c>
      <c r="O2316" t="s">
        <v>947</v>
      </c>
      <c r="P2316" t="s">
        <v>949</v>
      </c>
      <c r="Q2316" t="str">
        <f>IF(Table4[[#This Row],[DaysLate]]="","NA",IF(Table4[[#This Row],[DaysLate]]&lt;=0,"On Time",IF(Table4[[#This Row],[DaysLate]]&lt;=30,"1-30 Days",IF(Table4[[#This Row],[DaysLate]]&lt;=60,"30-60 Days",IF(Table4[[#This Row],[DaysLate]]&lt;=90,"60-90 Days","90+ Days")))))</f>
        <v>On Time</v>
      </c>
      <c r="R2316">
        <f>IF(Table4[[#This Row],[DaysLate]]="","",IF(Table4[[#This Row],[DaysLate]]&gt;0,1,0))</f>
        <v>0</v>
      </c>
      <c r="S2316">
        <f>IF(Table4[[#This Row],[DisputedFlag]]="","",IF(Table4[[#This Row],[DisputedFlag]]="Yes",1,0))</f>
        <v>0</v>
      </c>
      <c r="T2316">
        <f>IF(Table4[[#This Row],[PaymentStatus]]="Open",1,0)</f>
        <v>0</v>
      </c>
      <c r="U2316">
        <f>IF(Table4[[#This Row],[InvoiceDate]]&lt;&gt;"",YEAR(Table4[[#This Row],[InvoiceDate]]),"")</f>
        <v>2012</v>
      </c>
    </row>
    <row r="2317" spans="1:21" x14ac:dyDescent="0.4">
      <c r="A2317" t="s">
        <v>2477</v>
      </c>
      <c r="B2317" t="s">
        <v>948</v>
      </c>
      <c r="C2317" t="s">
        <v>845</v>
      </c>
      <c r="D2317" s="1">
        <v>40917</v>
      </c>
      <c r="E2317" s="1">
        <v>40918</v>
      </c>
      <c r="F2317">
        <v>78.39</v>
      </c>
      <c r="H2317" t="s">
        <v>28</v>
      </c>
      <c r="I2317" s="1">
        <v>40917</v>
      </c>
      <c r="J2317">
        <v>0</v>
      </c>
      <c r="K2317" t="s">
        <v>834</v>
      </c>
      <c r="L2317">
        <v>770</v>
      </c>
      <c r="M2317" s="1">
        <v>41489</v>
      </c>
      <c r="N2317" t="s">
        <v>835</v>
      </c>
      <c r="O2317" t="s">
        <v>947</v>
      </c>
      <c r="P2317" t="s">
        <v>949</v>
      </c>
      <c r="Q2317" t="str">
        <f>IF(Table4[[#This Row],[DaysLate]]="","NA",IF(Table4[[#This Row],[DaysLate]]&lt;=0,"On Time",IF(Table4[[#This Row],[DaysLate]]&lt;=30,"1-30 Days",IF(Table4[[#This Row],[DaysLate]]&lt;=60,"30-60 Days",IF(Table4[[#This Row],[DaysLate]]&lt;=90,"60-90 Days","90+ Days")))))</f>
        <v>On Time</v>
      </c>
      <c r="R2317">
        <f>IF(Table4[[#This Row],[DaysLate]]="","",IF(Table4[[#This Row],[DaysLate]]&gt;0,1,0))</f>
        <v>0</v>
      </c>
      <c r="S2317">
        <f>IF(Table4[[#This Row],[DisputedFlag]]="","",IF(Table4[[#This Row],[DisputedFlag]]="Yes",1,0))</f>
        <v>0</v>
      </c>
      <c r="T2317">
        <f>IF(Table4[[#This Row],[PaymentStatus]]="Open",1,0)</f>
        <v>0</v>
      </c>
      <c r="U2317">
        <f>IF(Table4[[#This Row],[InvoiceDate]]&lt;&gt;"",YEAR(Table4[[#This Row],[InvoiceDate]]),"")</f>
        <v>2012</v>
      </c>
    </row>
    <row r="2318" spans="1:21" x14ac:dyDescent="0.4">
      <c r="A2318" t="s">
        <v>2478</v>
      </c>
      <c r="B2318" t="s">
        <v>948</v>
      </c>
      <c r="C2318" t="s">
        <v>907</v>
      </c>
      <c r="D2318" s="1">
        <v>41603</v>
      </c>
      <c r="E2318" s="1">
        <v>41633</v>
      </c>
      <c r="F2318">
        <v>72.36</v>
      </c>
      <c r="H2318" t="s">
        <v>28</v>
      </c>
      <c r="I2318" s="1">
        <v>41603</v>
      </c>
      <c r="J2318">
        <v>0</v>
      </c>
      <c r="K2318" t="s">
        <v>834</v>
      </c>
      <c r="L2318">
        <v>770</v>
      </c>
      <c r="M2318" s="1">
        <v>41367</v>
      </c>
      <c r="N2318" t="s">
        <v>838</v>
      </c>
      <c r="O2318" t="s">
        <v>947</v>
      </c>
      <c r="P2318" t="s">
        <v>949</v>
      </c>
      <c r="Q2318" t="str">
        <f>IF(Table4[[#This Row],[DaysLate]]="","NA",IF(Table4[[#This Row],[DaysLate]]&lt;=0,"On Time",IF(Table4[[#This Row],[DaysLate]]&lt;=30,"1-30 Days",IF(Table4[[#This Row],[DaysLate]]&lt;=60,"30-60 Days",IF(Table4[[#This Row],[DaysLate]]&lt;=90,"60-90 Days","90+ Days")))))</f>
        <v>On Time</v>
      </c>
      <c r="R2318">
        <f>IF(Table4[[#This Row],[DaysLate]]="","",IF(Table4[[#This Row],[DaysLate]]&gt;0,1,0))</f>
        <v>0</v>
      </c>
      <c r="S2318">
        <f>IF(Table4[[#This Row],[DisputedFlag]]="","",IF(Table4[[#This Row],[DisputedFlag]]="Yes",1,0))</f>
        <v>0</v>
      </c>
      <c r="T2318">
        <f>IF(Table4[[#This Row],[PaymentStatus]]="Open",1,0)</f>
        <v>0</v>
      </c>
      <c r="U2318">
        <f>IF(Table4[[#This Row],[InvoiceDate]]&lt;&gt;"",YEAR(Table4[[#This Row],[InvoiceDate]]),"")</f>
        <v>2013</v>
      </c>
    </row>
    <row r="2319" spans="1:21" x14ac:dyDescent="0.4">
      <c r="A2319" t="s">
        <v>2479</v>
      </c>
      <c r="B2319" t="s">
        <v>948</v>
      </c>
      <c r="C2319" t="s">
        <v>928</v>
      </c>
      <c r="D2319" s="1">
        <v>41386</v>
      </c>
      <c r="E2319" s="1">
        <v>41416</v>
      </c>
      <c r="F2319">
        <v>52.07</v>
      </c>
      <c r="H2319" t="s">
        <v>28</v>
      </c>
      <c r="I2319" s="1">
        <v>41386</v>
      </c>
      <c r="J2319">
        <v>0</v>
      </c>
      <c r="K2319" t="s">
        <v>834</v>
      </c>
      <c r="L2319">
        <v>897</v>
      </c>
      <c r="M2319" s="1">
        <v>41436</v>
      </c>
      <c r="N2319" t="s">
        <v>835</v>
      </c>
      <c r="O2319" t="s">
        <v>947</v>
      </c>
      <c r="P2319" t="s">
        <v>949</v>
      </c>
      <c r="Q2319" t="str">
        <f>IF(Table4[[#This Row],[DaysLate]]="","NA",IF(Table4[[#This Row],[DaysLate]]&lt;=0,"On Time",IF(Table4[[#This Row],[DaysLate]]&lt;=30,"1-30 Days",IF(Table4[[#This Row],[DaysLate]]&lt;=60,"30-60 Days",IF(Table4[[#This Row],[DaysLate]]&lt;=90,"60-90 Days","90+ Days")))))</f>
        <v>On Time</v>
      </c>
      <c r="R2319">
        <f>IF(Table4[[#This Row],[DaysLate]]="","",IF(Table4[[#This Row],[DaysLate]]&gt;0,1,0))</f>
        <v>0</v>
      </c>
      <c r="S2319">
        <f>IF(Table4[[#This Row],[DisputedFlag]]="","",IF(Table4[[#This Row],[DisputedFlag]]="Yes",1,0))</f>
        <v>0</v>
      </c>
      <c r="T2319">
        <f>IF(Table4[[#This Row],[PaymentStatus]]="Open",1,0)</f>
        <v>0</v>
      </c>
      <c r="U2319">
        <f>IF(Table4[[#This Row],[InvoiceDate]]&lt;&gt;"",YEAR(Table4[[#This Row],[InvoiceDate]]),"")</f>
        <v>2013</v>
      </c>
    </row>
    <row r="2320" spans="1:21" x14ac:dyDescent="0.4">
      <c r="A2320" t="s">
        <v>2480</v>
      </c>
      <c r="B2320" t="s">
        <v>948</v>
      </c>
      <c r="C2320" t="s">
        <v>885</v>
      </c>
      <c r="D2320" s="1">
        <v>41517</v>
      </c>
      <c r="E2320" s="1">
        <v>41547</v>
      </c>
      <c r="F2320">
        <v>60.26</v>
      </c>
      <c r="H2320" t="s">
        <v>28</v>
      </c>
      <c r="I2320" s="1">
        <v>41517</v>
      </c>
      <c r="J2320">
        <v>0</v>
      </c>
      <c r="K2320" t="s">
        <v>834</v>
      </c>
      <c r="L2320">
        <v>391</v>
      </c>
      <c r="M2320" s="1">
        <v>41521</v>
      </c>
      <c r="N2320" t="s">
        <v>838</v>
      </c>
      <c r="O2320" t="s">
        <v>947</v>
      </c>
      <c r="P2320" t="s">
        <v>949</v>
      </c>
      <c r="Q2320" t="str">
        <f>IF(Table4[[#This Row],[DaysLate]]="","NA",IF(Table4[[#This Row],[DaysLate]]&lt;=0,"On Time",IF(Table4[[#This Row],[DaysLate]]&lt;=30,"1-30 Days",IF(Table4[[#This Row],[DaysLate]]&lt;=60,"30-60 Days",IF(Table4[[#This Row],[DaysLate]]&lt;=90,"60-90 Days","90+ Days")))))</f>
        <v>On Time</v>
      </c>
      <c r="R2320">
        <f>IF(Table4[[#This Row],[DaysLate]]="","",IF(Table4[[#This Row],[DaysLate]]&gt;0,1,0))</f>
        <v>0</v>
      </c>
      <c r="S2320">
        <f>IF(Table4[[#This Row],[DisputedFlag]]="","",IF(Table4[[#This Row],[DisputedFlag]]="Yes",1,0))</f>
        <v>0</v>
      </c>
      <c r="T2320">
        <f>IF(Table4[[#This Row],[PaymentStatus]]="Open",1,0)</f>
        <v>0</v>
      </c>
      <c r="U2320">
        <f>IF(Table4[[#This Row],[InvoiceDate]]&lt;&gt;"",YEAR(Table4[[#This Row],[InvoiceDate]]),"")</f>
        <v>2013</v>
      </c>
    </row>
    <row r="2321" spans="1:21" x14ac:dyDescent="0.4">
      <c r="A2321" t="s">
        <v>2481</v>
      </c>
      <c r="B2321" t="s">
        <v>948</v>
      </c>
      <c r="C2321" t="s">
        <v>836</v>
      </c>
      <c r="D2321" s="1">
        <v>41128</v>
      </c>
      <c r="E2321" s="1">
        <v>41098</v>
      </c>
      <c r="F2321">
        <v>54.59</v>
      </c>
      <c r="H2321" t="s">
        <v>28</v>
      </c>
      <c r="I2321" s="1">
        <v>41128</v>
      </c>
      <c r="J2321">
        <v>0</v>
      </c>
      <c r="K2321" t="s">
        <v>834</v>
      </c>
      <c r="L2321">
        <v>406</v>
      </c>
      <c r="M2321" s="1">
        <v>40971</v>
      </c>
      <c r="N2321" t="s">
        <v>838</v>
      </c>
      <c r="O2321" t="s">
        <v>947</v>
      </c>
      <c r="P2321" t="s">
        <v>949</v>
      </c>
      <c r="Q2321" t="str">
        <f>IF(Table4[[#This Row],[DaysLate]]="","NA",IF(Table4[[#This Row],[DaysLate]]&lt;=0,"On Time",IF(Table4[[#This Row],[DaysLate]]&lt;=30,"1-30 Days",IF(Table4[[#This Row],[DaysLate]]&lt;=60,"30-60 Days",IF(Table4[[#This Row],[DaysLate]]&lt;=90,"60-90 Days","90+ Days")))))</f>
        <v>On Time</v>
      </c>
      <c r="R2321">
        <f>IF(Table4[[#This Row],[DaysLate]]="","",IF(Table4[[#This Row],[DaysLate]]&gt;0,1,0))</f>
        <v>0</v>
      </c>
      <c r="S2321">
        <f>IF(Table4[[#This Row],[DisputedFlag]]="","",IF(Table4[[#This Row],[DisputedFlag]]="Yes",1,0))</f>
        <v>0</v>
      </c>
      <c r="T2321">
        <f>IF(Table4[[#This Row],[PaymentStatus]]="Open",1,0)</f>
        <v>0</v>
      </c>
      <c r="U2321">
        <f>IF(Table4[[#This Row],[InvoiceDate]]&lt;&gt;"",YEAR(Table4[[#This Row],[InvoiceDate]]),"")</f>
        <v>2012</v>
      </c>
    </row>
    <row r="2322" spans="1:21" x14ac:dyDescent="0.4">
      <c r="A2322" t="s">
        <v>2482</v>
      </c>
      <c r="B2322" t="s">
        <v>948</v>
      </c>
      <c r="C2322" t="s">
        <v>897</v>
      </c>
      <c r="D2322" s="1">
        <v>41058</v>
      </c>
      <c r="E2322" s="1">
        <v>41088</v>
      </c>
      <c r="F2322">
        <v>50.96</v>
      </c>
      <c r="H2322" t="s">
        <v>28</v>
      </c>
      <c r="I2322" s="1">
        <v>41058</v>
      </c>
      <c r="J2322">
        <v>0</v>
      </c>
      <c r="K2322" t="s">
        <v>834</v>
      </c>
      <c r="L2322">
        <v>770</v>
      </c>
      <c r="M2322" s="1">
        <v>41121</v>
      </c>
      <c r="N2322" t="s">
        <v>835</v>
      </c>
      <c r="O2322" t="s">
        <v>947</v>
      </c>
      <c r="P2322" t="s">
        <v>949</v>
      </c>
      <c r="Q2322" t="str">
        <f>IF(Table4[[#This Row],[DaysLate]]="","NA",IF(Table4[[#This Row],[DaysLate]]&lt;=0,"On Time",IF(Table4[[#This Row],[DaysLate]]&lt;=30,"1-30 Days",IF(Table4[[#This Row],[DaysLate]]&lt;=60,"30-60 Days",IF(Table4[[#This Row],[DaysLate]]&lt;=90,"60-90 Days","90+ Days")))))</f>
        <v>On Time</v>
      </c>
      <c r="R2322">
        <f>IF(Table4[[#This Row],[DaysLate]]="","",IF(Table4[[#This Row],[DaysLate]]&gt;0,1,0))</f>
        <v>0</v>
      </c>
      <c r="S2322">
        <f>IF(Table4[[#This Row],[DisputedFlag]]="","",IF(Table4[[#This Row],[DisputedFlag]]="Yes",1,0))</f>
        <v>0</v>
      </c>
      <c r="T2322">
        <f>IF(Table4[[#This Row],[PaymentStatus]]="Open",1,0)</f>
        <v>0</v>
      </c>
      <c r="U2322">
        <f>IF(Table4[[#This Row],[InvoiceDate]]&lt;&gt;"",YEAR(Table4[[#This Row],[InvoiceDate]]),"")</f>
        <v>2012</v>
      </c>
    </row>
    <row r="2323" spans="1:21" x14ac:dyDescent="0.4">
      <c r="A2323" t="s">
        <v>2483</v>
      </c>
      <c r="B2323" t="s">
        <v>948</v>
      </c>
      <c r="C2323" t="s">
        <v>913</v>
      </c>
      <c r="D2323" s="1">
        <v>41375</v>
      </c>
      <c r="E2323" s="1">
        <v>41376</v>
      </c>
      <c r="F2323">
        <v>62.17</v>
      </c>
      <c r="H2323" t="s">
        <v>28</v>
      </c>
      <c r="I2323" s="1">
        <v>41375</v>
      </c>
      <c r="J2323">
        <v>3</v>
      </c>
      <c r="K2323" t="s">
        <v>837</v>
      </c>
      <c r="L2323">
        <v>818</v>
      </c>
      <c r="M2323" s="1">
        <v>41470</v>
      </c>
      <c r="N2323" t="s">
        <v>838</v>
      </c>
      <c r="O2323" t="s">
        <v>947</v>
      </c>
      <c r="P2323" t="s">
        <v>949</v>
      </c>
      <c r="Q2323" t="str">
        <f>IF(Table4[[#This Row],[DaysLate]]="","NA",IF(Table4[[#This Row],[DaysLate]]&lt;=0,"On Time",IF(Table4[[#This Row],[DaysLate]]&lt;=30,"1-30 Days",IF(Table4[[#This Row],[DaysLate]]&lt;=60,"30-60 Days",IF(Table4[[#This Row],[DaysLate]]&lt;=90,"60-90 Days","90+ Days")))))</f>
        <v>1-30 Days</v>
      </c>
      <c r="R2323">
        <f>IF(Table4[[#This Row],[DaysLate]]="","",IF(Table4[[#This Row],[DaysLate]]&gt;0,1,0))</f>
        <v>1</v>
      </c>
      <c r="S2323">
        <f>IF(Table4[[#This Row],[DisputedFlag]]="","",IF(Table4[[#This Row],[DisputedFlag]]="Yes",1,0))</f>
        <v>1</v>
      </c>
      <c r="T2323">
        <f>IF(Table4[[#This Row],[PaymentStatus]]="Open",1,0)</f>
        <v>0</v>
      </c>
      <c r="U2323">
        <f>IF(Table4[[#This Row],[InvoiceDate]]&lt;&gt;"",YEAR(Table4[[#This Row],[InvoiceDate]]),"")</f>
        <v>2013</v>
      </c>
    </row>
    <row r="2324" spans="1:21" x14ac:dyDescent="0.4">
      <c r="A2324" t="s">
        <v>2484</v>
      </c>
      <c r="B2324" t="s">
        <v>948</v>
      </c>
      <c r="C2324" t="s">
        <v>935</v>
      </c>
      <c r="D2324" s="1">
        <v>41149</v>
      </c>
      <c r="E2324" s="1">
        <v>41179</v>
      </c>
      <c r="F2324">
        <v>61.37</v>
      </c>
      <c r="H2324" t="s">
        <v>28</v>
      </c>
      <c r="I2324" s="1">
        <v>41149</v>
      </c>
      <c r="J2324">
        <v>0</v>
      </c>
      <c r="K2324" t="s">
        <v>837</v>
      </c>
      <c r="L2324">
        <v>406</v>
      </c>
      <c r="M2324" s="1">
        <v>41194</v>
      </c>
      <c r="N2324" t="s">
        <v>835</v>
      </c>
      <c r="O2324" t="s">
        <v>947</v>
      </c>
      <c r="P2324" t="s">
        <v>949</v>
      </c>
      <c r="Q2324" t="str">
        <f>IF(Table4[[#This Row],[DaysLate]]="","NA",IF(Table4[[#This Row],[DaysLate]]&lt;=0,"On Time",IF(Table4[[#This Row],[DaysLate]]&lt;=30,"1-30 Days",IF(Table4[[#This Row],[DaysLate]]&lt;=60,"30-60 Days",IF(Table4[[#This Row],[DaysLate]]&lt;=90,"60-90 Days","90+ Days")))))</f>
        <v>On Time</v>
      </c>
      <c r="R2324">
        <f>IF(Table4[[#This Row],[DaysLate]]="","",IF(Table4[[#This Row],[DaysLate]]&gt;0,1,0))</f>
        <v>0</v>
      </c>
      <c r="S2324">
        <f>IF(Table4[[#This Row],[DisputedFlag]]="","",IF(Table4[[#This Row],[DisputedFlag]]="Yes",1,0))</f>
        <v>1</v>
      </c>
      <c r="T2324">
        <f>IF(Table4[[#This Row],[PaymentStatus]]="Open",1,0)</f>
        <v>0</v>
      </c>
      <c r="U2324">
        <f>IF(Table4[[#This Row],[InvoiceDate]]&lt;&gt;"",YEAR(Table4[[#This Row],[InvoiceDate]]),"")</f>
        <v>2012</v>
      </c>
    </row>
    <row r="2325" spans="1:21" x14ac:dyDescent="0.4">
      <c r="A2325" t="s">
        <v>2485</v>
      </c>
      <c r="B2325" t="s">
        <v>948</v>
      </c>
      <c r="C2325" t="s">
        <v>833</v>
      </c>
      <c r="D2325" s="1">
        <v>41191</v>
      </c>
      <c r="E2325" s="1">
        <v>41192</v>
      </c>
      <c r="F2325">
        <v>72.97</v>
      </c>
      <c r="H2325" t="s">
        <v>28</v>
      </c>
      <c r="I2325" s="1">
        <v>41191</v>
      </c>
      <c r="J2325">
        <v>0</v>
      </c>
      <c r="K2325" t="s">
        <v>834</v>
      </c>
      <c r="L2325">
        <v>391</v>
      </c>
      <c r="M2325" s="1">
        <v>41429</v>
      </c>
      <c r="N2325" t="s">
        <v>835</v>
      </c>
      <c r="O2325" t="s">
        <v>947</v>
      </c>
      <c r="P2325" t="s">
        <v>949</v>
      </c>
      <c r="Q2325" t="str">
        <f>IF(Table4[[#This Row],[DaysLate]]="","NA",IF(Table4[[#This Row],[DaysLate]]&lt;=0,"On Time",IF(Table4[[#This Row],[DaysLate]]&lt;=30,"1-30 Days",IF(Table4[[#This Row],[DaysLate]]&lt;=60,"30-60 Days",IF(Table4[[#This Row],[DaysLate]]&lt;=90,"60-90 Days","90+ Days")))))</f>
        <v>On Time</v>
      </c>
      <c r="R2325">
        <f>IF(Table4[[#This Row],[DaysLate]]="","",IF(Table4[[#This Row],[DaysLate]]&gt;0,1,0))</f>
        <v>0</v>
      </c>
      <c r="S2325">
        <f>IF(Table4[[#This Row],[DisputedFlag]]="","",IF(Table4[[#This Row],[DisputedFlag]]="Yes",1,0))</f>
        <v>0</v>
      </c>
      <c r="T2325">
        <f>IF(Table4[[#This Row],[PaymentStatus]]="Open",1,0)</f>
        <v>0</v>
      </c>
      <c r="U2325">
        <f>IF(Table4[[#This Row],[InvoiceDate]]&lt;&gt;"",YEAR(Table4[[#This Row],[InvoiceDate]]),"")</f>
        <v>2012</v>
      </c>
    </row>
    <row r="2326" spans="1:21" x14ac:dyDescent="0.4">
      <c r="A2326" t="s">
        <v>2486</v>
      </c>
      <c r="B2326" t="s">
        <v>948</v>
      </c>
      <c r="C2326" t="s">
        <v>903</v>
      </c>
      <c r="D2326" s="1">
        <v>41438</v>
      </c>
      <c r="E2326" s="1">
        <v>41468</v>
      </c>
      <c r="F2326">
        <v>78.760000000000005</v>
      </c>
      <c r="H2326" t="s">
        <v>28</v>
      </c>
      <c r="I2326" s="1">
        <v>41438</v>
      </c>
      <c r="J2326">
        <v>0</v>
      </c>
      <c r="K2326" t="s">
        <v>834</v>
      </c>
      <c r="L2326">
        <v>406</v>
      </c>
      <c r="M2326" s="1">
        <v>41006</v>
      </c>
      <c r="N2326" t="s">
        <v>838</v>
      </c>
      <c r="O2326" t="s">
        <v>947</v>
      </c>
      <c r="P2326" t="s">
        <v>949</v>
      </c>
      <c r="Q2326" t="str">
        <f>IF(Table4[[#This Row],[DaysLate]]="","NA",IF(Table4[[#This Row],[DaysLate]]&lt;=0,"On Time",IF(Table4[[#This Row],[DaysLate]]&lt;=30,"1-30 Days",IF(Table4[[#This Row],[DaysLate]]&lt;=60,"30-60 Days",IF(Table4[[#This Row],[DaysLate]]&lt;=90,"60-90 Days","90+ Days")))))</f>
        <v>On Time</v>
      </c>
      <c r="R2326">
        <f>IF(Table4[[#This Row],[DaysLate]]="","",IF(Table4[[#This Row],[DaysLate]]&gt;0,1,0))</f>
        <v>0</v>
      </c>
      <c r="S2326">
        <f>IF(Table4[[#This Row],[DisputedFlag]]="","",IF(Table4[[#This Row],[DisputedFlag]]="Yes",1,0))</f>
        <v>0</v>
      </c>
      <c r="T2326">
        <f>IF(Table4[[#This Row],[PaymentStatus]]="Open",1,0)</f>
        <v>0</v>
      </c>
      <c r="U2326">
        <f>IF(Table4[[#This Row],[InvoiceDate]]&lt;&gt;"",YEAR(Table4[[#This Row],[InvoiceDate]]),"")</f>
        <v>2013</v>
      </c>
    </row>
    <row r="2327" spans="1:21" x14ac:dyDescent="0.4">
      <c r="A2327" t="s">
        <v>2487</v>
      </c>
      <c r="B2327" t="s">
        <v>948</v>
      </c>
      <c r="C2327" t="s">
        <v>863</v>
      </c>
      <c r="D2327" s="1">
        <v>41102</v>
      </c>
      <c r="E2327" s="1">
        <v>41426</v>
      </c>
      <c r="F2327">
        <v>60.39</v>
      </c>
      <c r="H2327" t="s">
        <v>28</v>
      </c>
      <c r="I2327" s="1">
        <v>41102</v>
      </c>
      <c r="J2327">
        <v>0</v>
      </c>
      <c r="K2327" t="s">
        <v>834</v>
      </c>
      <c r="L2327">
        <v>897</v>
      </c>
      <c r="M2327" s="1">
        <v>41318</v>
      </c>
      <c r="N2327" t="s">
        <v>835</v>
      </c>
      <c r="O2327" t="s">
        <v>947</v>
      </c>
      <c r="P2327" t="s">
        <v>949</v>
      </c>
      <c r="Q2327" t="str">
        <f>IF(Table4[[#This Row],[DaysLate]]="","NA",IF(Table4[[#This Row],[DaysLate]]&lt;=0,"On Time",IF(Table4[[#This Row],[DaysLate]]&lt;=30,"1-30 Days",IF(Table4[[#This Row],[DaysLate]]&lt;=60,"30-60 Days",IF(Table4[[#This Row],[DaysLate]]&lt;=90,"60-90 Days","90+ Days")))))</f>
        <v>On Time</v>
      </c>
      <c r="R2327">
        <f>IF(Table4[[#This Row],[DaysLate]]="","",IF(Table4[[#This Row],[DaysLate]]&gt;0,1,0))</f>
        <v>0</v>
      </c>
      <c r="S2327">
        <f>IF(Table4[[#This Row],[DisputedFlag]]="","",IF(Table4[[#This Row],[DisputedFlag]]="Yes",1,0))</f>
        <v>0</v>
      </c>
      <c r="T2327">
        <f>IF(Table4[[#This Row],[PaymentStatus]]="Open",1,0)</f>
        <v>0</v>
      </c>
      <c r="U2327">
        <f>IF(Table4[[#This Row],[InvoiceDate]]&lt;&gt;"",YEAR(Table4[[#This Row],[InvoiceDate]]),"")</f>
        <v>2012</v>
      </c>
    </row>
    <row r="2328" spans="1:21" x14ac:dyDescent="0.4">
      <c r="A2328" t="s">
        <v>2488</v>
      </c>
      <c r="B2328" t="s">
        <v>948</v>
      </c>
      <c r="C2328" t="s">
        <v>893</v>
      </c>
      <c r="D2328" s="1">
        <v>41156</v>
      </c>
      <c r="E2328" s="1">
        <v>41157</v>
      </c>
      <c r="F2328">
        <v>30.11</v>
      </c>
      <c r="H2328" t="s">
        <v>28</v>
      </c>
      <c r="I2328" s="1">
        <v>41156</v>
      </c>
      <c r="J2328">
        <v>5</v>
      </c>
      <c r="K2328" t="s">
        <v>834</v>
      </c>
      <c r="L2328">
        <v>391</v>
      </c>
      <c r="M2328" s="1">
        <v>41080</v>
      </c>
      <c r="N2328" t="s">
        <v>835</v>
      </c>
      <c r="O2328" t="s">
        <v>947</v>
      </c>
      <c r="P2328" t="s">
        <v>949</v>
      </c>
      <c r="Q2328" t="str">
        <f>IF(Table4[[#This Row],[DaysLate]]="","NA",IF(Table4[[#This Row],[DaysLate]]&lt;=0,"On Time",IF(Table4[[#This Row],[DaysLate]]&lt;=30,"1-30 Days",IF(Table4[[#This Row],[DaysLate]]&lt;=60,"30-60 Days",IF(Table4[[#This Row],[DaysLate]]&lt;=90,"60-90 Days","90+ Days")))))</f>
        <v>1-30 Days</v>
      </c>
      <c r="R2328">
        <f>IF(Table4[[#This Row],[DaysLate]]="","",IF(Table4[[#This Row],[DaysLate]]&gt;0,1,0))</f>
        <v>1</v>
      </c>
      <c r="S2328">
        <f>IF(Table4[[#This Row],[DisputedFlag]]="","",IF(Table4[[#This Row],[DisputedFlag]]="Yes",1,0))</f>
        <v>0</v>
      </c>
      <c r="T2328">
        <f>IF(Table4[[#This Row],[PaymentStatus]]="Open",1,0)</f>
        <v>0</v>
      </c>
      <c r="U2328">
        <f>IF(Table4[[#This Row],[InvoiceDate]]&lt;&gt;"",YEAR(Table4[[#This Row],[InvoiceDate]]),"")</f>
        <v>2012</v>
      </c>
    </row>
    <row r="2329" spans="1:21" x14ac:dyDescent="0.4">
      <c r="A2329" t="s">
        <v>2489</v>
      </c>
      <c r="B2329" t="s">
        <v>948</v>
      </c>
      <c r="C2329" t="s">
        <v>877</v>
      </c>
      <c r="D2329" s="1">
        <v>41591</v>
      </c>
      <c r="E2329" s="1">
        <v>41621</v>
      </c>
      <c r="F2329">
        <v>82.68</v>
      </c>
      <c r="H2329" t="s">
        <v>28</v>
      </c>
      <c r="I2329" s="1">
        <v>41591</v>
      </c>
      <c r="J2329">
        <v>21</v>
      </c>
      <c r="K2329" t="s">
        <v>837</v>
      </c>
      <c r="L2329">
        <v>391</v>
      </c>
      <c r="M2329" s="1">
        <v>41051</v>
      </c>
      <c r="N2329" t="s">
        <v>838</v>
      </c>
      <c r="O2329" t="s">
        <v>947</v>
      </c>
      <c r="P2329" t="s">
        <v>949</v>
      </c>
      <c r="Q2329" t="str">
        <f>IF(Table4[[#This Row],[DaysLate]]="","NA",IF(Table4[[#This Row],[DaysLate]]&lt;=0,"On Time",IF(Table4[[#This Row],[DaysLate]]&lt;=30,"1-30 Days",IF(Table4[[#This Row],[DaysLate]]&lt;=60,"30-60 Days",IF(Table4[[#This Row],[DaysLate]]&lt;=90,"60-90 Days","90+ Days")))))</f>
        <v>1-30 Days</v>
      </c>
      <c r="R2329">
        <f>IF(Table4[[#This Row],[DaysLate]]="","",IF(Table4[[#This Row],[DaysLate]]&gt;0,1,0))</f>
        <v>1</v>
      </c>
      <c r="S2329">
        <f>IF(Table4[[#This Row],[DisputedFlag]]="","",IF(Table4[[#This Row],[DisputedFlag]]="Yes",1,0))</f>
        <v>1</v>
      </c>
      <c r="T2329">
        <f>IF(Table4[[#This Row],[PaymentStatus]]="Open",1,0)</f>
        <v>0</v>
      </c>
      <c r="U2329">
        <f>IF(Table4[[#This Row],[InvoiceDate]]&lt;&gt;"",YEAR(Table4[[#This Row],[InvoiceDate]]),"")</f>
        <v>2013</v>
      </c>
    </row>
    <row r="2330" spans="1:21" x14ac:dyDescent="0.4">
      <c r="A2330" t="s">
        <v>2490</v>
      </c>
      <c r="B2330" t="s">
        <v>948</v>
      </c>
      <c r="C2330" t="s">
        <v>914</v>
      </c>
      <c r="D2330" s="1">
        <v>41606</v>
      </c>
      <c r="E2330" s="1">
        <v>41636</v>
      </c>
      <c r="F2330">
        <v>32.82</v>
      </c>
      <c r="H2330" t="s">
        <v>28</v>
      </c>
      <c r="I2330" s="1">
        <v>41606</v>
      </c>
      <c r="J2330">
        <v>0</v>
      </c>
      <c r="K2330" t="s">
        <v>834</v>
      </c>
      <c r="L2330">
        <v>391</v>
      </c>
      <c r="M2330" s="1">
        <v>41445</v>
      </c>
      <c r="N2330" t="s">
        <v>838</v>
      </c>
      <c r="O2330" t="s">
        <v>947</v>
      </c>
      <c r="P2330" t="s">
        <v>949</v>
      </c>
      <c r="Q2330" t="str">
        <f>IF(Table4[[#This Row],[DaysLate]]="","NA",IF(Table4[[#This Row],[DaysLate]]&lt;=0,"On Time",IF(Table4[[#This Row],[DaysLate]]&lt;=30,"1-30 Days",IF(Table4[[#This Row],[DaysLate]]&lt;=60,"30-60 Days",IF(Table4[[#This Row],[DaysLate]]&lt;=90,"60-90 Days","90+ Days")))))</f>
        <v>On Time</v>
      </c>
      <c r="R2330">
        <f>IF(Table4[[#This Row],[DaysLate]]="","",IF(Table4[[#This Row],[DaysLate]]&gt;0,1,0))</f>
        <v>0</v>
      </c>
      <c r="S2330">
        <f>IF(Table4[[#This Row],[DisputedFlag]]="","",IF(Table4[[#This Row],[DisputedFlag]]="Yes",1,0))</f>
        <v>0</v>
      </c>
      <c r="T2330">
        <f>IF(Table4[[#This Row],[PaymentStatus]]="Open",1,0)</f>
        <v>0</v>
      </c>
      <c r="U2330">
        <f>IF(Table4[[#This Row],[InvoiceDate]]&lt;&gt;"",YEAR(Table4[[#This Row],[InvoiceDate]]),"")</f>
        <v>2013</v>
      </c>
    </row>
    <row r="2331" spans="1:21" x14ac:dyDescent="0.4">
      <c r="A2331" t="s">
        <v>2491</v>
      </c>
      <c r="B2331" t="s">
        <v>948</v>
      </c>
      <c r="C2331" t="s">
        <v>867</v>
      </c>
      <c r="D2331" s="1">
        <v>41304</v>
      </c>
      <c r="E2331" s="1">
        <v>41277</v>
      </c>
      <c r="F2331">
        <v>30.9</v>
      </c>
      <c r="H2331" t="s">
        <v>28</v>
      </c>
      <c r="I2331" s="1">
        <v>41304</v>
      </c>
      <c r="J2331">
        <v>5</v>
      </c>
      <c r="K2331" t="s">
        <v>834</v>
      </c>
      <c r="L2331">
        <v>770</v>
      </c>
      <c r="M2331" s="1">
        <v>41491</v>
      </c>
      <c r="N2331" t="s">
        <v>835</v>
      </c>
      <c r="O2331" t="s">
        <v>947</v>
      </c>
      <c r="P2331" t="s">
        <v>949</v>
      </c>
      <c r="Q2331" t="str">
        <f>IF(Table4[[#This Row],[DaysLate]]="","NA",IF(Table4[[#This Row],[DaysLate]]&lt;=0,"On Time",IF(Table4[[#This Row],[DaysLate]]&lt;=30,"1-30 Days",IF(Table4[[#This Row],[DaysLate]]&lt;=60,"30-60 Days",IF(Table4[[#This Row],[DaysLate]]&lt;=90,"60-90 Days","90+ Days")))))</f>
        <v>1-30 Days</v>
      </c>
      <c r="R2331">
        <f>IF(Table4[[#This Row],[DaysLate]]="","",IF(Table4[[#This Row],[DaysLate]]&gt;0,1,0))</f>
        <v>1</v>
      </c>
      <c r="S2331">
        <f>IF(Table4[[#This Row],[DisputedFlag]]="","",IF(Table4[[#This Row],[DisputedFlag]]="Yes",1,0))</f>
        <v>0</v>
      </c>
      <c r="T2331">
        <f>IF(Table4[[#This Row],[PaymentStatus]]="Open",1,0)</f>
        <v>0</v>
      </c>
      <c r="U2331">
        <f>IF(Table4[[#This Row],[InvoiceDate]]&lt;&gt;"",YEAR(Table4[[#This Row],[InvoiceDate]]),"")</f>
        <v>2013</v>
      </c>
    </row>
    <row r="2332" spans="1:21" x14ac:dyDescent="0.4">
      <c r="A2332" t="s">
        <v>2492</v>
      </c>
      <c r="B2332" t="s">
        <v>948</v>
      </c>
      <c r="C2332" t="s">
        <v>903</v>
      </c>
      <c r="D2332" s="1">
        <v>41314</v>
      </c>
      <c r="E2332" s="1">
        <v>41315</v>
      </c>
      <c r="F2332">
        <v>69.87</v>
      </c>
      <c r="H2332" t="s">
        <v>28</v>
      </c>
      <c r="I2332" s="1">
        <v>41314</v>
      </c>
      <c r="J2332">
        <v>0</v>
      </c>
      <c r="K2332" t="s">
        <v>834</v>
      </c>
      <c r="L2332">
        <v>406</v>
      </c>
      <c r="M2332" s="1">
        <v>41006</v>
      </c>
      <c r="N2332" t="s">
        <v>838</v>
      </c>
      <c r="O2332" t="s">
        <v>947</v>
      </c>
      <c r="P2332" t="s">
        <v>949</v>
      </c>
      <c r="Q2332" t="str">
        <f>IF(Table4[[#This Row],[DaysLate]]="","NA",IF(Table4[[#This Row],[DaysLate]]&lt;=0,"On Time",IF(Table4[[#This Row],[DaysLate]]&lt;=30,"1-30 Days",IF(Table4[[#This Row],[DaysLate]]&lt;=60,"30-60 Days",IF(Table4[[#This Row],[DaysLate]]&lt;=90,"60-90 Days","90+ Days")))))</f>
        <v>On Time</v>
      </c>
      <c r="R2332">
        <f>IF(Table4[[#This Row],[DaysLate]]="","",IF(Table4[[#This Row],[DaysLate]]&gt;0,1,0))</f>
        <v>0</v>
      </c>
      <c r="S2332">
        <f>IF(Table4[[#This Row],[DisputedFlag]]="","",IF(Table4[[#This Row],[DisputedFlag]]="Yes",1,0))</f>
        <v>0</v>
      </c>
      <c r="T2332">
        <f>IF(Table4[[#This Row],[PaymentStatus]]="Open",1,0)</f>
        <v>0</v>
      </c>
      <c r="U2332">
        <f>IF(Table4[[#This Row],[InvoiceDate]]&lt;&gt;"",YEAR(Table4[[#This Row],[InvoiceDate]]),"")</f>
        <v>2013</v>
      </c>
    </row>
    <row r="2333" spans="1:21" x14ac:dyDescent="0.4">
      <c r="A2333" t="s">
        <v>2493</v>
      </c>
      <c r="B2333" t="s">
        <v>948</v>
      </c>
      <c r="C2333" t="s">
        <v>909</v>
      </c>
      <c r="D2333" s="1">
        <v>41180</v>
      </c>
      <c r="E2333" s="1">
        <v>41210</v>
      </c>
      <c r="F2333">
        <v>14.05</v>
      </c>
      <c r="H2333" t="s">
        <v>28</v>
      </c>
      <c r="I2333" s="1">
        <v>41180</v>
      </c>
      <c r="J2333">
        <v>4</v>
      </c>
      <c r="K2333" t="s">
        <v>834</v>
      </c>
      <c r="L2333">
        <v>897</v>
      </c>
      <c r="M2333" s="1">
        <v>41493</v>
      </c>
      <c r="N2333" t="s">
        <v>835</v>
      </c>
      <c r="O2333" t="s">
        <v>947</v>
      </c>
      <c r="P2333" t="s">
        <v>949</v>
      </c>
      <c r="Q2333" t="str">
        <f>IF(Table4[[#This Row],[DaysLate]]="","NA",IF(Table4[[#This Row],[DaysLate]]&lt;=0,"On Time",IF(Table4[[#This Row],[DaysLate]]&lt;=30,"1-30 Days",IF(Table4[[#This Row],[DaysLate]]&lt;=60,"30-60 Days",IF(Table4[[#This Row],[DaysLate]]&lt;=90,"60-90 Days","90+ Days")))))</f>
        <v>1-30 Days</v>
      </c>
      <c r="R2333">
        <f>IF(Table4[[#This Row],[DaysLate]]="","",IF(Table4[[#This Row],[DaysLate]]&gt;0,1,0))</f>
        <v>1</v>
      </c>
      <c r="S2333">
        <f>IF(Table4[[#This Row],[DisputedFlag]]="","",IF(Table4[[#This Row],[DisputedFlag]]="Yes",1,0))</f>
        <v>0</v>
      </c>
      <c r="T2333">
        <f>IF(Table4[[#This Row],[PaymentStatus]]="Open",1,0)</f>
        <v>0</v>
      </c>
      <c r="U2333">
        <f>IF(Table4[[#This Row],[InvoiceDate]]&lt;&gt;"",YEAR(Table4[[#This Row],[InvoiceDate]]),"")</f>
        <v>2012</v>
      </c>
    </row>
    <row r="2334" spans="1:21" x14ac:dyDescent="0.4">
      <c r="A2334" t="s">
        <v>2494</v>
      </c>
      <c r="B2334" t="s">
        <v>948</v>
      </c>
      <c r="C2334" t="s">
        <v>931</v>
      </c>
      <c r="D2334" s="1">
        <v>41179</v>
      </c>
      <c r="E2334" s="1">
        <v>41209</v>
      </c>
      <c r="F2334">
        <v>63.21</v>
      </c>
      <c r="H2334" t="s">
        <v>28</v>
      </c>
      <c r="I2334" s="1">
        <v>41179</v>
      </c>
      <c r="J2334">
        <v>14</v>
      </c>
      <c r="K2334" t="s">
        <v>834</v>
      </c>
      <c r="L2334">
        <v>897</v>
      </c>
      <c r="M2334" s="1">
        <v>41484</v>
      </c>
      <c r="N2334" t="s">
        <v>835</v>
      </c>
      <c r="O2334" t="s">
        <v>947</v>
      </c>
      <c r="P2334" t="s">
        <v>949</v>
      </c>
      <c r="Q2334" t="str">
        <f>IF(Table4[[#This Row],[DaysLate]]="","NA",IF(Table4[[#This Row],[DaysLate]]&lt;=0,"On Time",IF(Table4[[#This Row],[DaysLate]]&lt;=30,"1-30 Days",IF(Table4[[#This Row],[DaysLate]]&lt;=60,"30-60 Days",IF(Table4[[#This Row],[DaysLate]]&lt;=90,"60-90 Days","90+ Days")))))</f>
        <v>1-30 Days</v>
      </c>
      <c r="R2334">
        <f>IF(Table4[[#This Row],[DaysLate]]="","",IF(Table4[[#This Row],[DaysLate]]&gt;0,1,0))</f>
        <v>1</v>
      </c>
      <c r="S2334">
        <f>IF(Table4[[#This Row],[DisputedFlag]]="","",IF(Table4[[#This Row],[DisputedFlag]]="Yes",1,0))</f>
        <v>0</v>
      </c>
      <c r="T2334">
        <f>IF(Table4[[#This Row],[PaymentStatus]]="Open",1,0)</f>
        <v>0</v>
      </c>
      <c r="U2334">
        <f>IF(Table4[[#This Row],[InvoiceDate]]&lt;&gt;"",YEAR(Table4[[#This Row],[InvoiceDate]]),"")</f>
        <v>2012</v>
      </c>
    </row>
    <row r="2335" spans="1:21" x14ac:dyDescent="0.4">
      <c r="A2335" t="s">
        <v>2495</v>
      </c>
      <c r="B2335" t="s">
        <v>948</v>
      </c>
      <c r="C2335" t="s">
        <v>889</v>
      </c>
      <c r="D2335" s="1">
        <v>41002</v>
      </c>
      <c r="E2335" s="1">
        <v>40972</v>
      </c>
      <c r="F2335">
        <v>62.49</v>
      </c>
      <c r="H2335" t="s">
        <v>28</v>
      </c>
      <c r="I2335" s="1">
        <v>41002</v>
      </c>
      <c r="J2335">
        <v>1</v>
      </c>
      <c r="K2335" t="s">
        <v>837</v>
      </c>
      <c r="L2335">
        <v>406</v>
      </c>
      <c r="M2335" s="1">
        <v>41103</v>
      </c>
      <c r="N2335" t="s">
        <v>835</v>
      </c>
      <c r="O2335" t="s">
        <v>947</v>
      </c>
      <c r="P2335" t="s">
        <v>949</v>
      </c>
      <c r="Q2335" t="str">
        <f>IF(Table4[[#This Row],[DaysLate]]="","NA",IF(Table4[[#This Row],[DaysLate]]&lt;=0,"On Time",IF(Table4[[#This Row],[DaysLate]]&lt;=30,"1-30 Days",IF(Table4[[#This Row],[DaysLate]]&lt;=60,"30-60 Days",IF(Table4[[#This Row],[DaysLate]]&lt;=90,"60-90 Days","90+ Days")))))</f>
        <v>1-30 Days</v>
      </c>
      <c r="R2335">
        <f>IF(Table4[[#This Row],[DaysLate]]="","",IF(Table4[[#This Row],[DaysLate]]&gt;0,1,0))</f>
        <v>1</v>
      </c>
      <c r="S2335">
        <f>IF(Table4[[#This Row],[DisputedFlag]]="","",IF(Table4[[#This Row],[DisputedFlag]]="Yes",1,0))</f>
        <v>1</v>
      </c>
      <c r="T2335">
        <f>IF(Table4[[#This Row],[PaymentStatus]]="Open",1,0)</f>
        <v>0</v>
      </c>
      <c r="U2335">
        <f>IF(Table4[[#This Row],[InvoiceDate]]&lt;&gt;"",YEAR(Table4[[#This Row],[InvoiceDate]]),"")</f>
        <v>2012</v>
      </c>
    </row>
    <row r="2336" spans="1:21" x14ac:dyDescent="0.4">
      <c r="A2336" t="s">
        <v>2496</v>
      </c>
      <c r="B2336" t="s">
        <v>948</v>
      </c>
      <c r="C2336" t="s">
        <v>845</v>
      </c>
      <c r="D2336" s="1">
        <v>40971</v>
      </c>
      <c r="E2336" s="1">
        <v>40943</v>
      </c>
      <c r="F2336">
        <v>117.01</v>
      </c>
      <c r="H2336" t="s">
        <v>28</v>
      </c>
      <c r="I2336" s="1">
        <v>40971</v>
      </c>
      <c r="J2336">
        <v>18</v>
      </c>
      <c r="K2336" t="s">
        <v>834</v>
      </c>
      <c r="L2336">
        <v>770</v>
      </c>
      <c r="M2336" s="1">
        <v>41489</v>
      </c>
      <c r="N2336" t="s">
        <v>835</v>
      </c>
      <c r="O2336" t="s">
        <v>947</v>
      </c>
      <c r="P2336" t="s">
        <v>949</v>
      </c>
      <c r="Q2336" t="str">
        <f>IF(Table4[[#This Row],[DaysLate]]="","NA",IF(Table4[[#This Row],[DaysLate]]&lt;=0,"On Time",IF(Table4[[#This Row],[DaysLate]]&lt;=30,"1-30 Days",IF(Table4[[#This Row],[DaysLate]]&lt;=60,"30-60 Days",IF(Table4[[#This Row],[DaysLate]]&lt;=90,"60-90 Days","90+ Days")))))</f>
        <v>1-30 Days</v>
      </c>
      <c r="R2336">
        <f>IF(Table4[[#This Row],[DaysLate]]="","",IF(Table4[[#This Row],[DaysLate]]&gt;0,1,0))</f>
        <v>1</v>
      </c>
      <c r="S2336">
        <f>IF(Table4[[#This Row],[DisputedFlag]]="","",IF(Table4[[#This Row],[DisputedFlag]]="Yes",1,0))</f>
        <v>0</v>
      </c>
      <c r="T2336">
        <f>IF(Table4[[#This Row],[PaymentStatus]]="Open",1,0)</f>
        <v>0</v>
      </c>
      <c r="U2336">
        <f>IF(Table4[[#This Row],[InvoiceDate]]&lt;&gt;"",YEAR(Table4[[#This Row],[InvoiceDate]]),"")</f>
        <v>2012</v>
      </c>
    </row>
    <row r="2337" spans="1:21" x14ac:dyDescent="0.4">
      <c r="A2337" t="s">
        <v>2497</v>
      </c>
      <c r="B2337" t="s">
        <v>948</v>
      </c>
      <c r="C2337" t="s">
        <v>910</v>
      </c>
      <c r="D2337" s="1">
        <v>41371</v>
      </c>
      <c r="E2337" s="1">
        <v>41341</v>
      </c>
      <c r="F2337">
        <v>114.44</v>
      </c>
      <c r="H2337" t="s">
        <v>28</v>
      </c>
      <c r="I2337" s="1">
        <v>41371</v>
      </c>
      <c r="J2337">
        <v>0</v>
      </c>
      <c r="K2337" t="s">
        <v>834</v>
      </c>
      <c r="L2337">
        <v>391</v>
      </c>
      <c r="M2337" s="1">
        <v>41487</v>
      </c>
      <c r="N2337" t="s">
        <v>838</v>
      </c>
      <c r="O2337" t="s">
        <v>947</v>
      </c>
      <c r="P2337" t="s">
        <v>949</v>
      </c>
      <c r="Q2337" t="str">
        <f>IF(Table4[[#This Row],[DaysLate]]="","NA",IF(Table4[[#This Row],[DaysLate]]&lt;=0,"On Time",IF(Table4[[#This Row],[DaysLate]]&lt;=30,"1-30 Days",IF(Table4[[#This Row],[DaysLate]]&lt;=60,"30-60 Days",IF(Table4[[#This Row],[DaysLate]]&lt;=90,"60-90 Days","90+ Days")))))</f>
        <v>On Time</v>
      </c>
      <c r="R2337">
        <f>IF(Table4[[#This Row],[DaysLate]]="","",IF(Table4[[#This Row],[DaysLate]]&gt;0,1,0))</f>
        <v>0</v>
      </c>
      <c r="S2337">
        <f>IF(Table4[[#This Row],[DisputedFlag]]="","",IF(Table4[[#This Row],[DisputedFlag]]="Yes",1,0))</f>
        <v>0</v>
      </c>
      <c r="T2337">
        <f>IF(Table4[[#This Row],[PaymentStatus]]="Open",1,0)</f>
        <v>0</v>
      </c>
      <c r="U2337">
        <f>IF(Table4[[#This Row],[InvoiceDate]]&lt;&gt;"",YEAR(Table4[[#This Row],[InvoiceDate]]),"")</f>
        <v>2013</v>
      </c>
    </row>
    <row r="2338" spans="1:21" x14ac:dyDescent="0.4">
      <c r="A2338" t="s">
        <v>2498</v>
      </c>
      <c r="B2338" t="s">
        <v>948</v>
      </c>
      <c r="C2338" t="s">
        <v>864</v>
      </c>
      <c r="D2338" s="1">
        <v>41143</v>
      </c>
      <c r="E2338" s="1">
        <v>41173</v>
      </c>
      <c r="F2338">
        <v>74.86</v>
      </c>
      <c r="H2338" t="s">
        <v>28</v>
      </c>
      <c r="I2338" s="1">
        <v>41143</v>
      </c>
      <c r="J2338">
        <v>0</v>
      </c>
      <c r="K2338" t="s">
        <v>834</v>
      </c>
      <c r="L2338">
        <v>391</v>
      </c>
      <c r="M2338" s="1">
        <v>41548</v>
      </c>
      <c r="N2338" t="s">
        <v>835</v>
      </c>
      <c r="O2338" t="s">
        <v>947</v>
      </c>
      <c r="P2338" t="s">
        <v>949</v>
      </c>
      <c r="Q2338" t="str">
        <f>IF(Table4[[#This Row],[DaysLate]]="","NA",IF(Table4[[#This Row],[DaysLate]]&lt;=0,"On Time",IF(Table4[[#This Row],[DaysLate]]&lt;=30,"1-30 Days",IF(Table4[[#This Row],[DaysLate]]&lt;=60,"30-60 Days",IF(Table4[[#This Row],[DaysLate]]&lt;=90,"60-90 Days","90+ Days")))))</f>
        <v>On Time</v>
      </c>
      <c r="R2338">
        <f>IF(Table4[[#This Row],[DaysLate]]="","",IF(Table4[[#This Row],[DaysLate]]&gt;0,1,0))</f>
        <v>0</v>
      </c>
      <c r="S2338">
        <f>IF(Table4[[#This Row],[DisputedFlag]]="","",IF(Table4[[#This Row],[DisputedFlag]]="Yes",1,0))</f>
        <v>0</v>
      </c>
      <c r="T2338">
        <f>IF(Table4[[#This Row],[PaymentStatus]]="Open",1,0)</f>
        <v>0</v>
      </c>
      <c r="U2338">
        <f>IF(Table4[[#This Row],[InvoiceDate]]&lt;&gt;"",YEAR(Table4[[#This Row],[InvoiceDate]]),"")</f>
        <v>2012</v>
      </c>
    </row>
    <row r="2339" spans="1:21" x14ac:dyDescent="0.4">
      <c r="A2339" t="s">
        <v>2499</v>
      </c>
      <c r="B2339" t="s">
        <v>948</v>
      </c>
      <c r="C2339" t="s">
        <v>851</v>
      </c>
      <c r="D2339" s="1">
        <v>41151</v>
      </c>
      <c r="E2339" s="1">
        <v>41181</v>
      </c>
      <c r="F2339">
        <v>45.52</v>
      </c>
      <c r="H2339" t="s">
        <v>28</v>
      </c>
      <c r="I2339" s="1">
        <v>41151</v>
      </c>
      <c r="J2339">
        <v>0</v>
      </c>
      <c r="K2339" t="s">
        <v>837</v>
      </c>
      <c r="L2339">
        <v>818</v>
      </c>
      <c r="M2339" s="1">
        <v>41234</v>
      </c>
      <c r="N2339" t="s">
        <v>835</v>
      </c>
      <c r="O2339" t="s">
        <v>947</v>
      </c>
      <c r="P2339" t="s">
        <v>949</v>
      </c>
      <c r="Q2339" t="str">
        <f>IF(Table4[[#This Row],[DaysLate]]="","NA",IF(Table4[[#This Row],[DaysLate]]&lt;=0,"On Time",IF(Table4[[#This Row],[DaysLate]]&lt;=30,"1-30 Days",IF(Table4[[#This Row],[DaysLate]]&lt;=60,"30-60 Days",IF(Table4[[#This Row],[DaysLate]]&lt;=90,"60-90 Days","90+ Days")))))</f>
        <v>On Time</v>
      </c>
      <c r="R2339">
        <f>IF(Table4[[#This Row],[DaysLate]]="","",IF(Table4[[#This Row],[DaysLate]]&gt;0,1,0))</f>
        <v>0</v>
      </c>
      <c r="S2339">
        <f>IF(Table4[[#This Row],[DisputedFlag]]="","",IF(Table4[[#This Row],[DisputedFlag]]="Yes",1,0))</f>
        <v>1</v>
      </c>
      <c r="T2339">
        <f>IF(Table4[[#This Row],[PaymentStatus]]="Open",1,0)</f>
        <v>0</v>
      </c>
      <c r="U2339">
        <f>IF(Table4[[#This Row],[InvoiceDate]]&lt;&gt;"",YEAR(Table4[[#This Row],[InvoiceDate]]),"")</f>
        <v>2012</v>
      </c>
    </row>
    <row r="2340" spans="1:21" x14ac:dyDescent="0.4">
      <c r="A2340" t="s">
        <v>2500</v>
      </c>
      <c r="B2340" t="s">
        <v>948</v>
      </c>
      <c r="C2340" t="s">
        <v>843</v>
      </c>
      <c r="D2340" s="1">
        <v>41045</v>
      </c>
      <c r="E2340" s="1">
        <v>41075</v>
      </c>
      <c r="F2340">
        <v>71.260000000000005</v>
      </c>
      <c r="H2340" t="s">
        <v>28</v>
      </c>
      <c r="I2340" s="1">
        <v>41045</v>
      </c>
      <c r="J2340">
        <v>22</v>
      </c>
      <c r="K2340" t="s">
        <v>834</v>
      </c>
      <c r="L2340">
        <v>897</v>
      </c>
      <c r="M2340" s="1">
        <v>41041</v>
      </c>
      <c r="N2340" t="s">
        <v>835</v>
      </c>
      <c r="O2340" t="s">
        <v>947</v>
      </c>
      <c r="P2340" t="s">
        <v>949</v>
      </c>
      <c r="Q2340" t="str">
        <f>IF(Table4[[#This Row],[DaysLate]]="","NA",IF(Table4[[#This Row],[DaysLate]]&lt;=0,"On Time",IF(Table4[[#This Row],[DaysLate]]&lt;=30,"1-30 Days",IF(Table4[[#This Row],[DaysLate]]&lt;=60,"30-60 Days",IF(Table4[[#This Row],[DaysLate]]&lt;=90,"60-90 Days","90+ Days")))))</f>
        <v>1-30 Days</v>
      </c>
      <c r="R2340">
        <f>IF(Table4[[#This Row],[DaysLate]]="","",IF(Table4[[#This Row],[DaysLate]]&gt;0,1,0))</f>
        <v>1</v>
      </c>
      <c r="S2340">
        <f>IF(Table4[[#This Row],[DisputedFlag]]="","",IF(Table4[[#This Row],[DisputedFlag]]="Yes",1,0))</f>
        <v>0</v>
      </c>
      <c r="T2340">
        <f>IF(Table4[[#This Row],[PaymentStatus]]="Open",1,0)</f>
        <v>0</v>
      </c>
      <c r="U2340">
        <f>IF(Table4[[#This Row],[InvoiceDate]]&lt;&gt;"",YEAR(Table4[[#This Row],[InvoiceDate]]),"")</f>
        <v>2012</v>
      </c>
    </row>
    <row r="2341" spans="1:21" x14ac:dyDescent="0.4">
      <c r="A2341" t="s">
        <v>2501</v>
      </c>
      <c r="B2341" t="s">
        <v>948</v>
      </c>
      <c r="C2341" t="s">
        <v>932</v>
      </c>
      <c r="D2341" s="1">
        <v>40987</v>
      </c>
      <c r="E2341" s="1">
        <v>41017</v>
      </c>
      <c r="F2341">
        <v>50.79</v>
      </c>
      <c r="H2341" t="s">
        <v>28</v>
      </c>
      <c r="I2341" s="1">
        <v>40987</v>
      </c>
      <c r="J2341">
        <v>0</v>
      </c>
      <c r="K2341" t="s">
        <v>834</v>
      </c>
      <c r="L2341">
        <v>818</v>
      </c>
      <c r="M2341" s="1">
        <v>41373</v>
      </c>
      <c r="N2341" t="s">
        <v>835</v>
      </c>
      <c r="O2341" t="s">
        <v>947</v>
      </c>
      <c r="P2341" t="s">
        <v>949</v>
      </c>
      <c r="Q2341" t="str">
        <f>IF(Table4[[#This Row],[DaysLate]]="","NA",IF(Table4[[#This Row],[DaysLate]]&lt;=0,"On Time",IF(Table4[[#This Row],[DaysLate]]&lt;=30,"1-30 Days",IF(Table4[[#This Row],[DaysLate]]&lt;=60,"30-60 Days",IF(Table4[[#This Row],[DaysLate]]&lt;=90,"60-90 Days","90+ Days")))))</f>
        <v>On Time</v>
      </c>
      <c r="R2341">
        <f>IF(Table4[[#This Row],[DaysLate]]="","",IF(Table4[[#This Row],[DaysLate]]&gt;0,1,0))</f>
        <v>0</v>
      </c>
      <c r="S2341">
        <f>IF(Table4[[#This Row],[DisputedFlag]]="","",IF(Table4[[#This Row],[DisputedFlag]]="Yes",1,0))</f>
        <v>0</v>
      </c>
      <c r="T2341">
        <f>IF(Table4[[#This Row],[PaymentStatus]]="Open",1,0)</f>
        <v>0</v>
      </c>
      <c r="U2341">
        <f>IF(Table4[[#This Row],[InvoiceDate]]&lt;&gt;"",YEAR(Table4[[#This Row],[InvoiceDate]]),"")</f>
        <v>2012</v>
      </c>
    </row>
    <row r="2342" spans="1:21" x14ac:dyDescent="0.4">
      <c r="A2342" t="s">
        <v>2502</v>
      </c>
      <c r="B2342" t="s">
        <v>948</v>
      </c>
      <c r="C2342" t="s">
        <v>849</v>
      </c>
      <c r="D2342" s="1">
        <v>40938</v>
      </c>
      <c r="E2342" s="1">
        <v>40968</v>
      </c>
      <c r="F2342">
        <v>72.099999999999994</v>
      </c>
      <c r="H2342" t="s">
        <v>28</v>
      </c>
      <c r="I2342" s="1">
        <v>40938</v>
      </c>
      <c r="J2342">
        <v>0</v>
      </c>
      <c r="K2342" t="s">
        <v>834</v>
      </c>
      <c r="L2342">
        <v>818</v>
      </c>
      <c r="M2342" s="1">
        <v>41431</v>
      </c>
      <c r="N2342" t="s">
        <v>835</v>
      </c>
      <c r="O2342" t="s">
        <v>947</v>
      </c>
      <c r="P2342" t="s">
        <v>949</v>
      </c>
      <c r="Q2342" t="str">
        <f>IF(Table4[[#This Row],[DaysLate]]="","NA",IF(Table4[[#This Row],[DaysLate]]&lt;=0,"On Time",IF(Table4[[#This Row],[DaysLate]]&lt;=30,"1-30 Days",IF(Table4[[#This Row],[DaysLate]]&lt;=60,"30-60 Days",IF(Table4[[#This Row],[DaysLate]]&lt;=90,"60-90 Days","90+ Days")))))</f>
        <v>On Time</v>
      </c>
      <c r="R2342">
        <f>IF(Table4[[#This Row],[DaysLate]]="","",IF(Table4[[#This Row],[DaysLate]]&gt;0,1,0))</f>
        <v>0</v>
      </c>
      <c r="S2342">
        <f>IF(Table4[[#This Row],[DisputedFlag]]="","",IF(Table4[[#This Row],[DisputedFlag]]="Yes",1,0))</f>
        <v>0</v>
      </c>
      <c r="T2342">
        <f>IF(Table4[[#This Row],[PaymentStatus]]="Open",1,0)</f>
        <v>0</v>
      </c>
      <c r="U2342">
        <f>IF(Table4[[#This Row],[InvoiceDate]]&lt;&gt;"",YEAR(Table4[[#This Row],[InvoiceDate]]),"")</f>
        <v>2012</v>
      </c>
    </row>
    <row r="2343" spans="1:21" x14ac:dyDescent="0.4">
      <c r="A2343" t="s">
        <v>2503</v>
      </c>
      <c r="B2343" t="s">
        <v>948</v>
      </c>
      <c r="C2343" t="s">
        <v>869</v>
      </c>
      <c r="D2343" s="1">
        <v>41110</v>
      </c>
      <c r="E2343" s="1">
        <v>41140</v>
      </c>
      <c r="F2343">
        <v>53.89</v>
      </c>
      <c r="H2343" t="s">
        <v>28</v>
      </c>
      <c r="I2343" s="1">
        <v>41110</v>
      </c>
      <c r="J2343">
        <v>0</v>
      </c>
      <c r="K2343" t="s">
        <v>834</v>
      </c>
      <c r="L2343">
        <v>391</v>
      </c>
      <c r="M2343" s="1">
        <v>41201</v>
      </c>
      <c r="N2343" t="s">
        <v>835</v>
      </c>
      <c r="O2343" t="s">
        <v>947</v>
      </c>
      <c r="P2343" t="s">
        <v>949</v>
      </c>
      <c r="Q2343" t="str">
        <f>IF(Table4[[#This Row],[DaysLate]]="","NA",IF(Table4[[#This Row],[DaysLate]]&lt;=0,"On Time",IF(Table4[[#This Row],[DaysLate]]&lt;=30,"1-30 Days",IF(Table4[[#This Row],[DaysLate]]&lt;=60,"30-60 Days",IF(Table4[[#This Row],[DaysLate]]&lt;=90,"60-90 Days","90+ Days")))))</f>
        <v>On Time</v>
      </c>
      <c r="R2343">
        <f>IF(Table4[[#This Row],[DaysLate]]="","",IF(Table4[[#This Row],[DaysLate]]&gt;0,1,0))</f>
        <v>0</v>
      </c>
      <c r="S2343">
        <f>IF(Table4[[#This Row],[DisputedFlag]]="","",IF(Table4[[#This Row],[DisputedFlag]]="Yes",1,0))</f>
        <v>0</v>
      </c>
      <c r="T2343">
        <f>IF(Table4[[#This Row],[PaymentStatus]]="Open",1,0)</f>
        <v>0</v>
      </c>
      <c r="U2343">
        <f>IF(Table4[[#This Row],[InvoiceDate]]&lt;&gt;"",YEAR(Table4[[#This Row],[InvoiceDate]]),"")</f>
        <v>2012</v>
      </c>
    </row>
    <row r="2344" spans="1:21" x14ac:dyDescent="0.4">
      <c r="A2344" t="s">
        <v>2504</v>
      </c>
      <c r="B2344" t="s">
        <v>948</v>
      </c>
      <c r="C2344" t="s">
        <v>850</v>
      </c>
      <c r="D2344" s="1">
        <v>41374</v>
      </c>
      <c r="E2344" s="1">
        <v>41344</v>
      </c>
      <c r="F2344">
        <v>59.73</v>
      </c>
      <c r="H2344" t="s">
        <v>28</v>
      </c>
      <c r="I2344" s="1">
        <v>41374</v>
      </c>
      <c r="J2344">
        <v>0</v>
      </c>
      <c r="K2344" t="s">
        <v>834</v>
      </c>
      <c r="L2344">
        <v>406</v>
      </c>
      <c r="M2344" s="1">
        <v>41401</v>
      </c>
      <c r="N2344" t="s">
        <v>838</v>
      </c>
      <c r="O2344" t="s">
        <v>947</v>
      </c>
      <c r="P2344" t="s">
        <v>949</v>
      </c>
      <c r="Q2344" t="str">
        <f>IF(Table4[[#This Row],[DaysLate]]="","NA",IF(Table4[[#This Row],[DaysLate]]&lt;=0,"On Time",IF(Table4[[#This Row],[DaysLate]]&lt;=30,"1-30 Days",IF(Table4[[#This Row],[DaysLate]]&lt;=60,"30-60 Days",IF(Table4[[#This Row],[DaysLate]]&lt;=90,"60-90 Days","90+ Days")))))</f>
        <v>On Time</v>
      </c>
      <c r="R2344">
        <f>IF(Table4[[#This Row],[DaysLate]]="","",IF(Table4[[#This Row],[DaysLate]]&gt;0,1,0))</f>
        <v>0</v>
      </c>
      <c r="S2344">
        <f>IF(Table4[[#This Row],[DisputedFlag]]="","",IF(Table4[[#This Row],[DisputedFlag]]="Yes",1,0))</f>
        <v>0</v>
      </c>
      <c r="T2344">
        <f>IF(Table4[[#This Row],[PaymentStatus]]="Open",1,0)</f>
        <v>0</v>
      </c>
      <c r="U2344">
        <f>IF(Table4[[#This Row],[InvoiceDate]]&lt;&gt;"",YEAR(Table4[[#This Row],[InvoiceDate]]),"")</f>
        <v>2013</v>
      </c>
    </row>
    <row r="2345" spans="1:21" x14ac:dyDescent="0.4">
      <c r="A2345" t="s">
        <v>2505</v>
      </c>
      <c r="B2345" t="s">
        <v>948</v>
      </c>
      <c r="C2345" t="s">
        <v>854</v>
      </c>
      <c r="D2345" s="1">
        <v>40919</v>
      </c>
      <c r="E2345" s="1">
        <v>40920</v>
      </c>
      <c r="F2345">
        <v>74.03</v>
      </c>
      <c r="H2345" t="s">
        <v>28</v>
      </c>
      <c r="I2345" s="1">
        <v>40919</v>
      </c>
      <c r="J2345">
        <v>8</v>
      </c>
      <c r="K2345" t="s">
        <v>834</v>
      </c>
      <c r="L2345">
        <v>818</v>
      </c>
      <c r="M2345" s="1">
        <v>41060</v>
      </c>
      <c r="N2345" t="s">
        <v>838</v>
      </c>
      <c r="O2345" t="s">
        <v>947</v>
      </c>
      <c r="P2345" t="s">
        <v>949</v>
      </c>
      <c r="Q2345" t="str">
        <f>IF(Table4[[#This Row],[DaysLate]]="","NA",IF(Table4[[#This Row],[DaysLate]]&lt;=0,"On Time",IF(Table4[[#This Row],[DaysLate]]&lt;=30,"1-30 Days",IF(Table4[[#This Row],[DaysLate]]&lt;=60,"30-60 Days",IF(Table4[[#This Row],[DaysLate]]&lt;=90,"60-90 Days","90+ Days")))))</f>
        <v>1-30 Days</v>
      </c>
      <c r="R2345">
        <f>IF(Table4[[#This Row],[DaysLate]]="","",IF(Table4[[#This Row],[DaysLate]]&gt;0,1,0))</f>
        <v>1</v>
      </c>
      <c r="S2345">
        <f>IF(Table4[[#This Row],[DisputedFlag]]="","",IF(Table4[[#This Row],[DisputedFlag]]="Yes",1,0))</f>
        <v>0</v>
      </c>
      <c r="T2345">
        <f>IF(Table4[[#This Row],[PaymentStatus]]="Open",1,0)</f>
        <v>0</v>
      </c>
      <c r="U2345">
        <f>IF(Table4[[#This Row],[InvoiceDate]]&lt;&gt;"",YEAR(Table4[[#This Row],[InvoiceDate]]),"")</f>
        <v>2012</v>
      </c>
    </row>
    <row r="2346" spans="1:21" x14ac:dyDescent="0.4">
      <c r="A2346" t="s">
        <v>2506</v>
      </c>
      <c r="B2346" t="s">
        <v>948</v>
      </c>
      <c r="C2346" t="s">
        <v>860</v>
      </c>
      <c r="D2346" s="1">
        <v>41423</v>
      </c>
      <c r="E2346" s="1">
        <v>41453</v>
      </c>
      <c r="F2346">
        <v>40.08</v>
      </c>
      <c r="H2346" t="s">
        <v>28</v>
      </c>
      <c r="I2346" s="1">
        <v>41423</v>
      </c>
      <c r="J2346">
        <v>0</v>
      </c>
      <c r="K2346" t="s">
        <v>834</v>
      </c>
      <c r="L2346">
        <v>818</v>
      </c>
      <c r="M2346" s="1">
        <v>40960</v>
      </c>
      <c r="N2346" t="s">
        <v>838</v>
      </c>
      <c r="O2346" t="s">
        <v>947</v>
      </c>
      <c r="P2346" t="s">
        <v>949</v>
      </c>
      <c r="Q2346" t="str">
        <f>IF(Table4[[#This Row],[DaysLate]]="","NA",IF(Table4[[#This Row],[DaysLate]]&lt;=0,"On Time",IF(Table4[[#This Row],[DaysLate]]&lt;=30,"1-30 Days",IF(Table4[[#This Row],[DaysLate]]&lt;=60,"30-60 Days",IF(Table4[[#This Row],[DaysLate]]&lt;=90,"60-90 Days","90+ Days")))))</f>
        <v>On Time</v>
      </c>
      <c r="R2346">
        <f>IF(Table4[[#This Row],[DaysLate]]="","",IF(Table4[[#This Row],[DaysLate]]&gt;0,1,0))</f>
        <v>0</v>
      </c>
      <c r="S2346">
        <f>IF(Table4[[#This Row],[DisputedFlag]]="","",IF(Table4[[#This Row],[DisputedFlag]]="Yes",1,0))</f>
        <v>0</v>
      </c>
      <c r="T2346">
        <f>IF(Table4[[#This Row],[PaymentStatus]]="Open",1,0)</f>
        <v>0</v>
      </c>
      <c r="U2346">
        <f>IF(Table4[[#This Row],[InvoiceDate]]&lt;&gt;"",YEAR(Table4[[#This Row],[InvoiceDate]]),"")</f>
        <v>2013</v>
      </c>
    </row>
    <row r="2347" spans="1:21" x14ac:dyDescent="0.4">
      <c r="A2347" t="s">
        <v>2507</v>
      </c>
      <c r="B2347" t="s">
        <v>948</v>
      </c>
      <c r="C2347" t="s">
        <v>867</v>
      </c>
      <c r="D2347" s="1">
        <v>41265</v>
      </c>
      <c r="E2347" s="1">
        <v>41295</v>
      </c>
      <c r="F2347">
        <v>63.67</v>
      </c>
      <c r="H2347" t="s">
        <v>28</v>
      </c>
      <c r="I2347" s="1">
        <v>41265</v>
      </c>
      <c r="J2347">
        <v>0</v>
      </c>
      <c r="K2347" t="s">
        <v>834</v>
      </c>
      <c r="L2347">
        <v>770</v>
      </c>
      <c r="M2347" s="1">
        <v>41491</v>
      </c>
      <c r="N2347" t="s">
        <v>835</v>
      </c>
      <c r="O2347" t="s">
        <v>947</v>
      </c>
      <c r="P2347" t="s">
        <v>949</v>
      </c>
      <c r="Q2347" t="str">
        <f>IF(Table4[[#This Row],[DaysLate]]="","NA",IF(Table4[[#This Row],[DaysLate]]&lt;=0,"On Time",IF(Table4[[#This Row],[DaysLate]]&lt;=30,"1-30 Days",IF(Table4[[#This Row],[DaysLate]]&lt;=60,"30-60 Days",IF(Table4[[#This Row],[DaysLate]]&lt;=90,"60-90 Days","90+ Days")))))</f>
        <v>On Time</v>
      </c>
      <c r="R2347">
        <f>IF(Table4[[#This Row],[DaysLate]]="","",IF(Table4[[#This Row],[DaysLate]]&gt;0,1,0))</f>
        <v>0</v>
      </c>
      <c r="S2347">
        <f>IF(Table4[[#This Row],[DisputedFlag]]="","",IF(Table4[[#This Row],[DisputedFlag]]="Yes",1,0))</f>
        <v>0</v>
      </c>
      <c r="T2347">
        <f>IF(Table4[[#This Row],[PaymentStatus]]="Open",1,0)</f>
        <v>0</v>
      </c>
      <c r="U2347">
        <f>IF(Table4[[#This Row],[InvoiceDate]]&lt;&gt;"",YEAR(Table4[[#This Row],[InvoiceDate]]),"")</f>
        <v>2012</v>
      </c>
    </row>
    <row r="2348" spans="1:21" x14ac:dyDescent="0.4">
      <c r="A2348" t="s">
        <v>2508</v>
      </c>
      <c r="B2348" t="s">
        <v>948</v>
      </c>
      <c r="C2348" t="s">
        <v>931</v>
      </c>
      <c r="D2348" s="1">
        <v>40973</v>
      </c>
      <c r="E2348" s="1">
        <v>40945</v>
      </c>
      <c r="F2348">
        <v>56.84</v>
      </c>
      <c r="H2348" t="s">
        <v>28</v>
      </c>
      <c r="I2348" s="1">
        <v>40973</v>
      </c>
      <c r="J2348">
        <v>6</v>
      </c>
      <c r="K2348" t="s">
        <v>834</v>
      </c>
      <c r="L2348">
        <v>897</v>
      </c>
      <c r="M2348" s="1">
        <v>41484</v>
      </c>
      <c r="N2348" t="s">
        <v>835</v>
      </c>
      <c r="O2348" t="s">
        <v>947</v>
      </c>
      <c r="P2348" t="s">
        <v>949</v>
      </c>
      <c r="Q2348" t="str">
        <f>IF(Table4[[#This Row],[DaysLate]]="","NA",IF(Table4[[#This Row],[DaysLate]]&lt;=0,"On Time",IF(Table4[[#This Row],[DaysLate]]&lt;=30,"1-30 Days",IF(Table4[[#This Row],[DaysLate]]&lt;=60,"30-60 Days",IF(Table4[[#This Row],[DaysLate]]&lt;=90,"60-90 Days","90+ Days")))))</f>
        <v>1-30 Days</v>
      </c>
      <c r="R2348">
        <f>IF(Table4[[#This Row],[DaysLate]]="","",IF(Table4[[#This Row],[DaysLate]]&gt;0,1,0))</f>
        <v>1</v>
      </c>
      <c r="S2348">
        <f>IF(Table4[[#This Row],[DisputedFlag]]="","",IF(Table4[[#This Row],[DisputedFlag]]="Yes",1,0))</f>
        <v>0</v>
      </c>
      <c r="T2348">
        <f>IF(Table4[[#This Row],[PaymentStatus]]="Open",1,0)</f>
        <v>0</v>
      </c>
      <c r="U2348">
        <f>IF(Table4[[#This Row],[InvoiceDate]]&lt;&gt;"",YEAR(Table4[[#This Row],[InvoiceDate]]),"")</f>
        <v>2012</v>
      </c>
    </row>
    <row r="2349" spans="1:21" x14ac:dyDescent="0.4">
      <c r="A2349" t="s">
        <v>2509</v>
      </c>
      <c r="B2349" t="s">
        <v>948</v>
      </c>
      <c r="C2349" t="s">
        <v>881</v>
      </c>
      <c r="D2349" s="1">
        <v>41164</v>
      </c>
      <c r="E2349" s="1">
        <v>41487</v>
      </c>
      <c r="F2349">
        <v>49.83</v>
      </c>
      <c r="H2349" t="s">
        <v>28</v>
      </c>
      <c r="I2349" s="1">
        <v>41164</v>
      </c>
      <c r="J2349">
        <v>4</v>
      </c>
      <c r="K2349" t="s">
        <v>834</v>
      </c>
      <c r="L2349">
        <v>391</v>
      </c>
      <c r="M2349" s="1">
        <v>41525</v>
      </c>
      <c r="N2349" t="s">
        <v>835</v>
      </c>
      <c r="O2349" t="s">
        <v>947</v>
      </c>
      <c r="P2349" t="s">
        <v>949</v>
      </c>
      <c r="Q2349" t="str">
        <f>IF(Table4[[#This Row],[DaysLate]]="","NA",IF(Table4[[#This Row],[DaysLate]]&lt;=0,"On Time",IF(Table4[[#This Row],[DaysLate]]&lt;=30,"1-30 Days",IF(Table4[[#This Row],[DaysLate]]&lt;=60,"30-60 Days",IF(Table4[[#This Row],[DaysLate]]&lt;=90,"60-90 Days","90+ Days")))))</f>
        <v>1-30 Days</v>
      </c>
      <c r="R2349">
        <f>IF(Table4[[#This Row],[DaysLate]]="","",IF(Table4[[#This Row],[DaysLate]]&gt;0,1,0))</f>
        <v>1</v>
      </c>
      <c r="S2349">
        <f>IF(Table4[[#This Row],[DisputedFlag]]="","",IF(Table4[[#This Row],[DisputedFlag]]="Yes",1,0))</f>
        <v>0</v>
      </c>
      <c r="T2349">
        <f>IF(Table4[[#This Row],[PaymentStatus]]="Open",1,0)</f>
        <v>0</v>
      </c>
      <c r="U2349">
        <f>IF(Table4[[#This Row],[InvoiceDate]]&lt;&gt;"",YEAR(Table4[[#This Row],[InvoiceDate]]),"")</f>
        <v>2012</v>
      </c>
    </row>
    <row r="2350" spans="1:21" x14ac:dyDescent="0.4">
      <c r="A2350" t="s">
        <v>2510</v>
      </c>
      <c r="B2350" t="s">
        <v>948</v>
      </c>
      <c r="C2350" t="s">
        <v>891</v>
      </c>
      <c r="D2350" s="1">
        <v>41579</v>
      </c>
      <c r="E2350" s="1">
        <v>41549</v>
      </c>
      <c r="F2350">
        <v>75.47</v>
      </c>
      <c r="H2350" t="s">
        <v>28</v>
      </c>
      <c r="I2350" s="1">
        <v>41579</v>
      </c>
      <c r="J2350">
        <v>14</v>
      </c>
      <c r="K2350" t="s">
        <v>837</v>
      </c>
      <c r="L2350">
        <v>406</v>
      </c>
      <c r="M2350" s="1">
        <v>41474</v>
      </c>
      <c r="N2350" t="s">
        <v>835</v>
      </c>
      <c r="O2350" t="s">
        <v>947</v>
      </c>
      <c r="P2350" t="s">
        <v>949</v>
      </c>
      <c r="Q2350" t="str">
        <f>IF(Table4[[#This Row],[DaysLate]]="","NA",IF(Table4[[#This Row],[DaysLate]]&lt;=0,"On Time",IF(Table4[[#This Row],[DaysLate]]&lt;=30,"1-30 Days",IF(Table4[[#This Row],[DaysLate]]&lt;=60,"30-60 Days",IF(Table4[[#This Row],[DaysLate]]&lt;=90,"60-90 Days","90+ Days")))))</f>
        <v>1-30 Days</v>
      </c>
      <c r="R2350">
        <f>IF(Table4[[#This Row],[DaysLate]]="","",IF(Table4[[#This Row],[DaysLate]]&gt;0,1,0))</f>
        <v>1</v>
      </c>
      <c r="S2350">
        <f>IF(Table4[[#This Row],[DisputedFlag]]="","",IF(Table4[[#This Row],[DisputedFlag]]="Yes",1,0))</f>
        <v>1</v>
      </c>
      <c r="T2350">
        <f>IF(Table4[[#This Row],[PaymentStatus]]="Open",1,0)</f>
        <v>0</v>
      </c>
      <c r="U2350">
        <f>IF(Table4[[#This Row],[InvoiceDate]]&lt;&gt;"",YEAR(Table4[[#This Row],[InvoiceDate]]),"")</f>
        <v>2013</v>
      </c>
    </row>
    <row r="2351" spans="1:21" x14ac:dyDescent="0.4">
      <c r="A2351" t="s">
        <v>2511</v>
      </c>
      <c r="B2351" t="s">
        <v>948</v>
      </c>
      <c r="C2351" t="s">
        <v>899</v>
      </c>
      <c r="D2351" s="1">
        <v>41233</v>
      </c>
      <c r="E2351" s="1">
        <v>41263</v>
      </c>
      <c r="F2351">
        <v>64.16</v>
      </c>
      <c r="H2351" t="s">
        <v>28</v>
      </c>
      <c r="I2351" s="1">
        <v>41233</v>
      </c>
      <c r="J2351">
        <v>0</v>
      </c>
      <c r="K2351" t="s">
        <v>834</v>
      </c>
      <c r="L2351">
        <v>897</v>
      </c>
      <c r="M2351" s="1">
        <v>41339</v>
      </c>
      <c r="N2351" t="s">
        <v>835</v>
      </c>
      <c r="O2351" t="s">
        <v>947</v>
      </c>
      <c r="P2351" t="s">
        <v>949</v>
      </c>
      <c r="Q2351" t="str">
        <f>IF(Table4[[#This Row],[DaysLate]]="","NA",IF(Table4[[#This Row],[DaysLate]]&lt;=0,"On Time",IF(Table4[[#This Row],[DaysLate]]&lt;=30,"1-30 Days",IF(Table4[[#This Row],[DaysLate]]&lt;=60,"30-60 Days",IF(Table4[[#This Row],[DaysLate]]&lt;=90,"60-90 Days","90+ Days")))))</f>
        <v>On Time</v>
      </c>
      <c r="R2351">
        <f>IF(Table4[[#This Row],[DaysLate]]="","",IF(Table4[[#This Row],[DaysLate]]&gt;0,1,0))</f>
        <v>0</v>
      </c>
      <c r="S2351">
        <f>IF(Table4[[#This Row],[DisputedFlag]]="","",IF(Table4[[#This Row],[DisputedFlag]]="Yes",1,0))</f>
        <v>0</v>
      </c>
      <c r="T2351">
        <f>IF(Table4[[#This Row],[PaymentStatus]]="Open",1,0)</f>
        <v>0</v>
      </c>
      <c r="U2351">
        <f>IF(Table4[[#This Row],[InvoiceDate]]&lt;&gt;"",YEAR(Table4[[#This Row],[InvoiceDate]]),"")</f>
        <v>2012</v>
      </c>
    </row>
    <row r="2352" spans="1:21" x14ac:dyDescent="0.4">
      <c r="A2352" t="s">
        <v>2512</v>
      </c>
      <c r="B2352" t="s">
        <v>948</v>
      </c>
      <c r="C2352" t="s">
        <v>883</v>
      </c>
      <c r="D2352" s="1">
        <v>41593</v>
      </c>
      <c r="E2352" s="1">
        <v>41623</v>
      </c>
      <c r="F2352">
        <v>56.04</v>
      </c>
      <c r="H2352" t="s">
        <v>28</v>
      </c>
      <c r="I2352" s="1">
        <v>41593</v>
      </c>
      <c r="J2352">
        <v>21</v>
      </c>
      <c r="K2352" t="s">
        <v>834</v>
      </c>
      <c r="L2352">
        <v>897</v>
      </c>
      <c r="M2352" s="1">
        <v>41084</v>
      </c>
      <c r="N2352" t="s">
        <v>838</v>
      </c>
      <c r="O2352" t="s">
        <v>947</v>
      </c>
      <c r="P2352" t="s">
        <v>949</v>
      </c>
      <c r="Q2352" t="str">
        <f>IF(Table4[[#This Row],[DaysLate]]="","NA",IF(Table4[[#This Row],[DaysLate]]&lt;=0,"On Time",IF(Table4[[#This Row],[DaysLate]]&lt;=30,"1-30 Days",IF(Table4[[#This Row],[DaysLate]]&lt;=60,"30-60 Days",IF(Table4[[#This Row],[DaysLate]]&lt;=90,"60-90 Days","90+ Days")))))</f>
        <v>1-30 Days</v>
      </c>
      <c r="R2352">
        <f>IF(Table4[[#This Row],[DaysLate]]="","",IF(Table4[[#This Row],[DaysLate]]&gt;0,1,0))</f>
        <v>1</v>
      </c>
      <c r="S2352">
        <f>IF(Table4[[#This Row],[DisputedFlag]]="","",IF(Table4[[#This Row],[DisputedFlag]]="Yes",1,0))</f>
        <v>0</v>
      </c>
      <c r="T2352">
        <f>IF(Table4[[#This Row],[PaymentStatus]]="Open",1,0)</f>
        <v>0</v>
      </c>
      <c r="U2352">
        <f>IF(Table4[[#This Row],[InvoiceDate]]&lt;&gt;"",YEAR(Table4[[#This Row],[InvoiceDate]]),"")</f>
        <v>2013</v>
      </c>
    </row>
    <row r="2353" spans="1:21" x14ac:dyDescent="0.4">
      <c r="A2353" t="s">
        <v>2513</v>
      </c>
      <c r="B2353" t="s">
        <v>948</v>
      </c>
      <c r="C2353" t="s">
        <v>900</v>
      </c>
      <c r="D2353" s="1">
        <v>41477</v>
      </c>
      <c r="E2353" s="1">
        <v>41507</v>
      </c>
      <c r="F2353">
        <v>14</v>
      </c>
      <c r="H2353" t="s">
        <v>28</v>
      </c>
      <c r="I2353" s="1">
        <v>41477</v>
      </c>
      <c r="J2353">
        <v>0</v>
      </c>
      <c r="K2353" t="s">
        <v>834</v>
      </c>
      <c r="L2353">
        <v>897</v>
      </c>
      <c r="M2353" s="1">
        <v>41579</v>
      </c>
      <c r="N2353" t="s">
        <v>838</v>
      </c>
      <c r="O2353" t="s">
        <v>947</v>
      </c>
      <c r="P2353" t="s">
        <v>949</v>
      </c>
      <c r="Q2353" t="str">
        <f>IF(Table4[[#This Row],[DaysLate]]="","NA",IF(Table4[[#This Row],[DaysLate]]&lt;=0,"On Time",IF(Table4[[#This Row],[DaysLate]]&lt;=30,"1-30 Days",IF(Table4[[#This Row],[DaysLate]]&lt;=60,"30-60 Days",IF(Table4[[#This Row],[DaysLate]]&lt;=90,"60-90 Days","90+ Days")))))</f>
        <v>On Time</v>
      </c>
      <c r="R2353">
        <f>IF(Table4[[#This Row],[DaysLate]]="","",IF(Table4[[#This Row],[DaysLate]]&gt;0,1,0))</f>
        <v>0</v>
      </c>
      <c r="S2353">
        <f>IF(Table4[[#This Row],[DisputedFlag]]="","",IF(Table4[[#This Row],[DisputedFlag]]="Yes",1,0))</f>
        <v>0</v>
      </c>
      <c r="T2353">
        <f>IF(Table4[[#This Row],[PaymentStatus]]="Open",1,0)</f>
        <v>0</v>
      </c>
      <c r="U2353">
        <f>IF(Table4[[#This Row],[InvoiceDate]]&lt;&gt;"",YEAR(Table4[[#This Row],[InvoiceDate]]),"")</f>
        <v>2013</v>
      </c>
    </row>
    <row r="2354" spans="1:21" x14ac:dyDescent="0.4">
      <c r="A2354" t="s">
        <v>2514</v>
      </c>
      <c r="B2354" t="s">
        <v>948</v>
      </c>
      <c r="C2354" t="s">
        <v>879</v>
      </c>
      <c r="D2354" s="1">
        <v>41180</v>
      </c>
      <c r="E2354" s="1">
        <v>41210</v>
      </c>
      <c r="F2354">
        <v>55.54</v>
      </c>
      <c r="H2354" t="s">
        <v>28</v>
      </c>
      <c r="I2354" s="1">
        <v>41180</v>
      </c>
      <c r="J2354">
        <v>2</v>
      </c>
      <c r="K2354" t="s">
        <v>837</v>
      </c>
      <c r="L2354">
        <v>406</v>
      </c>
      <c r="M2354" s="1">
        <v>40985</v>
      </c>
      <c r="N2354" t="s">
        <v>838</v>
      </c>
      <c r="O2354" t="s">
        <v>947</v>
      </c>
      <c r="P2354" t="s">
        <v>949</v>
      </c>
      <c r="Q2354" t="str">
        <f>IF(Table4[[#This Row],[DaysLate]]="","NA",IF(Table4[[#This Row],[DaysLate]]&lt;=0,"On Time",IF(Table4[[#This Row],[DaysLate]]&lt;=30,"1-30 Days",IF(Table4[[#This Row],[DaysLate]]&lt;=60,"30-60 Days",IF(Table4[[#This Row],[DaysLate]]&lt;=90,"60-90 Days","90+ Days")))))</f>
        <v>1-30 Days</v>
      </c>
      <c r="R2354">
        <f>IF(Table4[[#This Row],[DaysLate]]="","",IF(Table4[[#This Row],[DaysLate]]&gt;0,1,0))</f>
        <v>1</v>
      </c>
      <c r="S2354">
        <f>IF(Table4[[#This Row],[DisputedFlag]]="","",IF(Table4[[#This Row],[DisputedFlag]]="Yes",1,0))</f>
        <v>1</v>
      </c>
      <c r="T2354">
        <f>IF(Table4[[#This Row],[PaymentStatus]]="Open",1,0)</f>
        <v>0</v>
      </c>
      <c r="U2354">
        <f>IF(Table4[[#This Row],[InvoiceDate]]&lt;&gt;"",YEAR(Table4[[#This Row],[InvoiceDate]]),"")</f>
        <v>2012</v>
      </c>
    </row>
    <row r="2355" spans="1:21" x14ac:dyDescent="0.4">
      <c r="A2355" t="s">
        <v>2515</v>
      </c>
      <c r="B2355" t="s">
        <v>948</v>
      </c>
      <c r="C2355" t="s">
        <v>935</v>
      </c>
      <c r="D2355" s="1">
        <v>41098</v>
      </c>
      <c r="E2355" s="1">
        <v>41069</v>
      </c>
      <c r="F2355">
        <v>51.19</v>
      </c>
      <c r="H2355" t="s">
        <v>28</v>
      </c>
      <c r="I2355" s="1">
        <v>41098</v>
      </c>
      <c r="J2355">
        <v>0</v>
      </c>
      <c r="K2355" t="s">
        <v>837</v>
      </c>
      <c r="L2355">
        <v>406</v>
      </c>
      <c r="M2355" s="1">
        <v>41194</v>
      </c>
      <c r="N2355" t="s">
        <v>835</v>
      </c>
      <c r="O2355" t="s">
        <v>947</v>
      </c>
      <c r="P2355" t="s">
        <v>949</v>
      </c>
      <c r="Q2355" t="str">
        <f>IF(Table4[[#This Row],[DaysLate]]="","NA",IF(Table4[[#This Row],[DaysLate]]&lt;=0,"On Time",IF(Table4[[#This Row],[DaysLate]]&lt;=30,"1-30 Days",IF(Table4[[#This Row],[DaysLate]]&lt;=60,"30-60 Days",IF(Table4[[#This Row],[DaysLate]]&lt;=90,"60-90 Days","90+ Days")))))</f>
        <v>On Time</v>
      </c>
      <c r="R2355">
        <f>IF(Table4[[#This Row],[DaysLate]]="","",IF(Table4[[#This Row],[DaysLate]]&gt;0,1,0))</f>
        <v>0</v>
      </c>
      <c r="S2355">
        <f>IF(Table4[[#This Row],[DisputedFlag]]="","",IF(Table4[[#This Row],[DisputedFlag]]="Yes",1,0))</f>
        <v>1</v>
      </c>
      <c r="T2355">
        <f>IF(Table4[[#This Row],[PaymentStatus]]="Open",1,0)</f>
        <v>0</v>
      </c>
      <c r="U2355">
        <f>IF(Table4[[#This Row],[InvoiceDate]]&lt;&gt;"",YEAR(Table4[[#This Row],[InvoiceDate]]),"")</f>
        <v>2012</v>
      </c>
    </row>
    <row r="2356" spans="1:21" x14ac:dyDescent="0.4">
      <c r="A2356" t="s">
        <v>2516</v>
      </c>
      <c r="B2356" t="s">
        <v>948</v>
      </c>
      <c r="C2356" t="s">
        <v>924</v>
      </c>
      <c r="D2356" s="1">
        <v>41292</v>
      </c>
      <c r="E2356" s="1">
        <v>41322</v>
      </c>
      <c r="F2356">
        <v>85.3</v>
      </c>
      <c r="H2356" t="s">
        <v>28</v>
      </c>
      <c r="I2356" s="1">
        <v>41292</v>
      </c>
      <c r="J2356">
        <v>0</v>
      </c>
      <c r="K2356" t="s">
        <v>834</v>
      </c>
      <c r="L2356">
        <v>406</v>
      </c>
      <c r="M2356" s="1">
        <v>41022</v>
      </c>
      <c r="N2356" t="s">
        <v>838</v>
      </c>
      <c r="O2356" t="s">
        <v>947</v>
      </c>
      <c r="P2356" t="s">
        <v>949</v>
      </c>
      <c r="Q2356" t="str">
        <f>IF(Table4[[#This Row],[DaysLate]]="","NA",IF(Table4[[#This Row],[DaysLate]]&lt;=0,"On Time",IF(Table4[[#This Row],[DaysLate]]&lt;=30,"1-30 Days",IF(Table4[[#This Row],[DaysLate]]&lt;=60,"30-60 Days",IF(Table4[[#This Row],[DaysLate]]&lt;=90,"60-90 Days","90+ Days")))))</f>
        <v>On Time</v>
      </c>
      <c r="R2356">
        <f>IF(Table4[[#This Row],[DaysLate]]="","",IF(Table4[[#This Row],[DaysLate]]&gt;0,1,0))</f>
        <v>0</v>
      </c>
      <c r="S2356">
        <f>IF(Table4[[#This Row],[DisputedFlag]]="","",IF(Table4[[#This Row],[DisputedFlag]]="Yes",1,0))</f>
        <v>0</v>
      </c>
      <c r="T2356">
        <f>IF(Table4[[#This Row],[PaymentStatus]]="Open",1,0)</f>
        <v>0</v>
      </c>
      <c r="U2356">
        <f>IF(Table4[[#This Row],[InvoiceDate]]&lt;&gt;"",YEAR(Table4[[#This Row],[InvoiceDate]]),"")</f>
        <v>2013</v>
      </c>
    </row>
    <row r="2357" spans="1:21" x14ac:dyDescent="0.4">
      <c r="A2357" t="s">
        <v>2517</v>
      </c>
      <c r="B2357" t="s">
        <v>948</v>
      </c>
      <c r="C2357" t="s">
        <v>855</v>
      </c>
      <c r="D2357" s="1">
        <v>41143</v>
      </c>
      <c r="E2357" s="1">
        <v>41173</v>
      </c>
      <c r="F2357">
        <v>44.58</v>
      </c>
      <c r="H2357" t="s">
        <v>28</v>
      </c>
      <c r="I2357" s="1">
        <v>41143</v>
      </c>
      <c r="J2357">
        <v>0</v>
      </c>
      <c r="K2357" t="s">
        <v>834</v>
      </c>
      <c r="L2357">
        <v>406</v>
      </c>
      <c r="M2357" s="1">
        <v>41029</v>
      </c>
      <c r="N2357" t="s">
        <v>838</v>
      </c>
      <c r="O2357" t="s">
        <v>947</v>
      </c>
      <c r="P2357" t="s">
        <v>949</v>
      </c>
      <c r="Q2357" t="str">
        <f>IF(Table4[[#This Row],[DaysLate]]="","NA",IF(Table4[[#This Row],[DaysLate]]&lt;=0,"On Time",IF(Table4[[#This Row],[DaysLate]]&lt;=30,"1-30 Days",IF(Table4[[#This Row],[DaysLate]]&lt;=60,"30-60 Days",IF(Table4[[#This Row],[DaysLate]]&lt;=90,"60-90 Days","90+ Days")))))</f>
        <v>On Time</v>
      </c>
      <c r="R2357">
        <f>IF(Table4[[#This Row],[DaysLate]]="","",IF(Table4[[#This Row],[DaysLate]]&gt;0,1,0))</f>
        <v>0</v>
      </c>
      <c r="S2357">
        <f>IF(Table4[[#This Row],[DisputedFlag]]="","",IF(Table4[[#This Row],[DisputedFlag]]="Yes",1,0))</f>
        <v>0</v>
      </c>
      <c r="T2357">
        <f>IF(Table4[[#This Row],[PaymentStatus]]="Open",1,0)</f>
        <v>0</v>
      </c>
      <c r="U2357">
        <f>IF(Table4[[#This Row],[InvoiceDate]]&lt;&gt;"",YEAR(Table4[[#This Row],[InvoiceDate]]),"")</f>
        <v>2012</v>
      </c>
    </row>
    <row r="2358" spans="1:21" x14ac:dyDescent="0.4">
      <c r="A2358" t="s">
        <v>2518</v>
      </c>
      <c r="B2358" t="s">
        <v>948</v>
      </c>
      <c r="C2358" t="s">
        <v>848</v>
      </c>
      <c r="D2358" s="1">
        <v>41121</v>
      </c>
      <c r="E2358" s="1">
        <v>41151</v>
      </c>
      <c r="F2358">
        <v>50.38</v>
      </c>
      <c r="H2358" t="s">
        <v>28</v>
      </c>
      <c r="I2358" s="1">
        <v>41121</v>
      </c>
      <c r="J2358">
        <v>0</v>
      </c>
      <c r="K2358" t="s">
        <v>834</v>
      </c>
      <c r="L2358">
        <v>406</v>
      </c>
      <c r="M2358" s="1">
        <v>41222</v>
      </c>
      <c r="N2358" t="s">
        <v>835</v>
      </c>
      <c r="O2358" t="s">
        <v>947</v>
      </c>
      <c r="P2358" t="s">
        <v>949</v>
      </c>
      <c r="Q2358" t="str">
        <f>IF(Table4[[#This Row],[DaysLate]]="","NA",IF(Table4[[#This Row],[DaysLate]]&lt;=0,"On Time",IF(Table4[[#This Row],[DaysLate]]&lt;=30,"1-30 Days",IF(Table4[[#This Row],[DaysLate]]&lt;=60,"30-60 Days",IF(Table4[[#This Row],[DaysLate]]&lt;=90,"60-90 Days","90+ Days")))))</f>
        <v>On Time</v>
      </c>
      <c r="R2358">
        <f>IF(Table4[[#This Row],[DaysLate]]="","",IF(Table4[[#This Row],[DaysLate]]&gt;0,1,0))</f>
        <v>0</v>
      </c>
      <c r="S2358">
        <f>IF(Table4[[#This Row],[DisputedFlag]]="","",IF(Table4[[#This Row],[DisputedFlag]]="Yes",1,0))</f>
        <v>0</v>
      </c>
      <c r="T2358">
        <f>IF(Table4[[#This Row],[PaymentStatus]]="Open",1,0)</f>
        <v>0</v>
      </c>
      <c r="U2358">
        <f>IF(Table4[[#This Row],[InvoiceDate]]&lt;&gt;"",YEAR(Table4[[#This Row],[InvoiceDate]]),"")</f>
        <v>2012</v>
      </c>
    </row>
    <row r="2359" spans="1:21" x14ac:dyDescent="0.4">
      <c r="A2359" t="s">
        <v>2519</v>
      </c>
      <c r="B2359" t="s">
        <v>948</v>
      </c>
      <c r="C2359" t="s">
        <v>923</v>
      </c>
      <c r="D2359" s="1">
        <v>41327</v>
      </c>
      <c r="E2359" s="1">
        <v>41357</v>
      </c>
      <c r="F2359">
        <v>57.64</v>
      </c>
      <c r="H2359" t="s">
        <v>28</v>
      </c>
      <c r="I2359" s="1">
        <v>41327</v>
      </c>
      <c r="J2359">
        <v>4</v>
      </c>
      <c r="K2359" t="s">
        <v>834</v>
      </c>
      <c r="L2359">
        <v>770</v>
      </c>
      <c r="M2359" s="1">
        <v>41501</v>
      </c>
      <c r="N2359" t="s">
        <v>835</v>
      </c>
      <c r="O2359" t="s">
        <v>947</v>
      </c>
      <c r="P2359" t="s">
        <v>949</v>
      </c>
      <c r="Q2359" t="str">
        <f>IF(Table4[[#This Row],[DaysLate]]="","NA",IF(Table4[[#This Row],[DaysLate]]&lt;=0,"On Time",IF(Table4[[#This Row],[DaysLate]]&lt;=30,"1-30 Days",IF(Table4[[#This Row],[DaysLate]]&lt;=60,"30-60 Days",IF(Table4[[#This Row],[DaysLate]]&lt;=90,"60-90 Days","90+ Days")))))</f>
        <v>1-30 Days</v>
      </c>
      <c r="R2359">
        <f>IF(Table4[[#This Row],[DaysLate]]="","",IF(Table4[[#This Row],[DaysLate]]&gt;0,1,0))</f>
        <v>1</v>
      </c>
      <c r="S2359">
        <f>IF(Table4[[#This Row],[DisputedFlag]]="","",IF(Table4[[#This Row],[DisputedFlag]]="Yes",1,0))</f>
        <v>0</v>
      </c>
      <c r="T2359">
        <f>IF(Table4[[#This Row],[PaymentStatus]]="Open",1,0)</f>
        <v>0</v>
      </c>
      <c r="U2359">
        <f>IF(Table4[[#This Row],[InvoiceDate]]&lt;&gt;"",YEAR(Table4[[#This Row],[InvoiceDate]]),"")</f>
        <v>2013</v>
      </c>
    </row>
    <row r="2360" spans="1:21" x14ac:dyDescent="0.4">
      <c r="A2360" t="s">
        <v>2520</v>
      </c>
      <c r="B2360" t="s">
        <v>948</v>
      </c>
      <c r="C2360" t="s">
        <v>934</v>
      </c>
      <c r="D2360" s="1">
        <v>40964</v>
      </c>
      <c r="E2360" s="1">
        <v>40994</v>
      </c>
      <c r="F2360">
        <v>92.11</v>
      </c>
      <c r="H2360" t="s">
        <v>28</v>
      </c>
      <c r="I2360" s="1">
        <v>40964</v>
      </c>
      <c r="J2360">
        <v>0</v>
      </c>
      <c r="K2360" t="s">
        <v>834</v>
      </c>
      <c r="L2360">
        <v>391</v>
      </c>
      <c r="M2360" s="1">
        <v>41598</v>
      </c>
      <c r="N2360" t="s">
        <v>835</v>
      </c>
      <c r="O2360" t="s">
        <v>947</v>
      </c>
      <c r="P2360" t="s">
        <v>949</v>
      </c>
      <c r="Q2360" t="str">
        <f>IF(Table4[[#This Row],[DaysLate]]="","NA",IF(Table4[[#This Row],[DaysLate]]&lt;=0,"On Time",IF(Table4[[#This Row],[DaysLate]]&lt;=30,"1-30 Days",IF(Table4[[#This Row],[DaysLate]]&lt;=60,"30-60 Days",IF(Table4[[#This Row],[DaysLate]]&lt;=90,"60-90 Days","90+ Days")))))</f>
        <v>On Time</v>
      </c>
      <c r="R2360">
        <f>IF(Table4[[#This Row],[DaysLate]]="","",IF(Table4[[#This Row],[DaysLate]]&gt;0,1,0))</f>
        <v>0</v>
      </c>
      <c r="S2360">
        <f>IF(Table4[[#This Row],[DisputedFlag]]="","",IF(Table4[[#This Row],[DisputedFlag]]="Yes",1,0))</f>
        <v>0</v>
      </c>
      <c r="T2360">
        <f>IF(Table4[[#This Row],[PaymentStatus]]="Open",1,0)</f>
        <v>0</v>
      </c>
      <c r="U2360">
        <f>IF(Table4[[#This Row],[InvoiceDate]]&lt;&gt;"",YEAR(Table4[[#This Row],[InvoiceDate]]),"")</f>
        <v>2012</v>
      </c>
    </row>
    <row r="2361" spans="1:21" x14ac:dyDescent="0.4">
      <c r="A2361" t="s">
        <v>2521</v>
      </c>
      <c r="B2361" t="s">
        <v>948</v>
      </c>
      <c r="C2361" t="s">
        <v>893</v>
      </c>
      <c r="D2361" s="1">
        <v>41145</v>
      </c>
      <c r="E2361" s="1">
        <v>41175</v>
      </c>
      <c r="F2361">
        <v>69.540000000000006</v>
      </c>
      <c r="H2361" t="s">
        <v>28</v>
      </c>
      <c r="I2361" s="1">
        <v>41145</v>
      </c>
      <c r="J2361">
        <v>0</v>
      </c>
      <c r="K2361" t="s">
        <v>834</v>
      </c>
      <c r="L2361">
        <v>391</v>
      </c>
      <c r="M2361" s="1">
        <v>41080</v>
      </c>
      <c r="N2361" t="s">
        <v>838</v>
      </c>
      <c r="O2361" t="s">
        <v>947</v>
      </c>
      <c r="P2361" t="s">
        <v>949</v>
      </c>
      <c r="Q2361" t="str">
        <f>IF(Table4[[#This Row],[DaysLate]]="","NA",IF(Table4[[#This Row],[DaysLate]]&lt;=0,"On Time",IF(Table4[[#This Row],[DaysLate]]&lt;=30,"1-30 Days",IF(Table4[[#This Row],[DaysLate]]&lt;=60,"30-60 Days",IF(Table4[[#This Row],[DaysLate]]&lt;=90,"60-90 Days","90+ Days")))))</f>
        <v>On Time</v>
      </c>
      <c r="R2361">
        <f>IF(Table4[[#This Row],[DaysLate]]="","",IF(Table4[[#This Row],[DaysLate]]&gt;0,1,0))</f>
        <v>0</v>
      </c>
      <c r="S2361">
        <f>IF(Table4[[#This Row],[DisputedFlag]]="","",IF(Table4[[#This Row],[DisputedFlag]]="Yes",1,0))</f>
        <v>0</v>
      </c>
      <c r="T2361">
        <f>IF(Table4[[#This Row],[PaymentStatus]]="Open",1,0)</f>
        <v>0</v>
      </c>
      <c r="U2361">
        <f>IF(Table4[[#This Row],[InvoiceDate]]&lt;&gt;"",YEAR(Table4[[#This Row],[InvoiceDate]]),"")</f>
        <v>2012</v>
      </c>
    </row>
    <row r="2362" spans="1:21" x14ac:dyDescent="0.4">
      <c r="A2362" t="s">
        <v>2522</v>
      </c>
      <c r="B2362" t="s">
        <v>948</v>
      </c>
      <c r="C2362" t="s">
        <v>936</v>
      </c>
      <c r="D2362" s="1">
        <v>41603</v>
      </c>
      <c r="E2362" s="1">
        <v>41633</v>
      </c>
      <c r="F2362">
        <v>65.569999999999993</v>
      </c>
      <c r="H2362" t="s">
        <v>28</v>
      </c>
      <c r="I2362" s="1">
        <v>41603</v>
      </c>
      <c r="J2362">
        <v>0</v>
      </c>
      <c r="K2362" t="s">
        <v>837</v>
      </c>
      <c r="L2362">
        <v>391</v>
      </c>
      <c r="M2362" s="1">
        <v>41486</v>
      </c>
      <c r="N2362" t="s">
        <v>838</v>
      </c>
      <c r="O2362" t="s">
        <v>947</v>
      </c>
      <c r="P2362" t="s">
        <v>949</v>
      </c>
      <c r="Q2362" t="str">
        <f>IF(Table4[[#This Row],[DaysLate]]="","NA",IF(Table4[[#This Row],[DaysLate]]&lt;=0,"On Time",IF(Table4[[#This Row],[DaysLate]]&lt;=30,"1-30 Days",IF(Table4[[#This Row],[DaysLate]]&lt;=60,"30-60 Days",IF(Table4[[#This Row],[DaysLate]]&lt;=90,"60-90 Days","90+ Days")))))</f>
        <v>On Time</v>
      </c>
      <c r="R2362">
        <f>IF(Table4[[#This Row],[DaysLate]]="","",IF(Table4[[#This Row],[DaysLate]]&gt;0,1,0))</f>
        <v>0</v>
      </c>
      <c r="S2362">
        <f>IF(Table4[[#This Row],[DisputedFlag]]="","",IF(Table4[[#This Row],[DisputedFlag]]="Yes",1,0))</f>
        <v>1</v>
      </c>
      <c r="T2362">
        <f>IF(Table4[[#This Row],[PaymentStatus]]="Open",1,0)</f>
        <v>0</v>
      </c>
      <c r="U2362">
        <f>IF(Table4[[#This Row],[InvoiceDate]]&lt;&gt;"",YEAR(Table4[[#This Row],[InvoiceDate]]),"")</f>
        <v>2013</v>
      </c>
    </row>
    <row r="2363" spans="1:21" x14ac:dyDescent="0.4">
      <c r="A2363" t="s">
        <v>2523</v>
      </c>
      <c r="B2363" t="s">
        <v>948</v>
      </c>
      <c r="C2363" t="s">
        <v>892</v>
      </c>
      <c r="D2363" s="1">
        <v>41489</v>
      </c>
      <c r="E2363" s="1">
        <v>41459</v>
      </c>
      <c r="F2363">
        <v>61.67</v>
      </c>
      <c r="H2363" t="s">
        <v>28</v>
      </c>
      <c r="I2363" s="1">
        <v>41489</v>
      </c>
      <c r="J2363">
        <v>0</v>
      </c>
      <c r="K2363" t="s">
        <v>834</v>
      </c>
      <c r="L2363">
        <v>770</v>
      </c>
      <c r="M2363" s="1">
        <v>41037</v>
      </c>
      <c r="N2363" t="s">
        <v>838</v>
      </c>
      <c r="O2363" t="s">
        <v>947</v>
      </c>
      <c r="P2363" t="s">
        <v>949</v>
      </c>
      <c r="Q2363" t="str">
        <f>IF(Table4[[#This Row],[DaysLate]]="","NA",IF(Table4[[#This Row],[DaysLate]]&lt;=0,"On Time",IF(Table4[[#This Row],[DaysLate]]&lt;=30,"1-30 Days",IF(Table4[[#This Row],[DaysLate]]&lt;=60,"30-60 Days",IF(Table4[[#This Row],[DaysLate]]&lt;=90,"60-90 Days","90+ Days")))))</f>
        <v>On Time</v>
      </c>
      <c r="R2363">
        <f>IF(Table4[[#This Row],[DaysLate]]="","",IF(Table4[[#This Row],[DaysLate]]&gt;0,1,0))</f>
        <v>0</v>
      </c>
      <c r="S2363">
        <f>IF(Table4[[#This Row],[DisputedFlag]]="","",IF(Table4[[#This Row],[DisputedFlag]]="Yes",1,0))</f>
        <v>0</v>
      </c>
      <c r="T2363">
        <f>IF(Table4[[#This Row],[PaymentStatus]]="Open",1,0)</f>
        <v>0</v>
      </c>
      <c r="U2363">
        <f>IF(Table4[[#This Row],[InvoiceDate]]&lt;&gt;"",YEAR(Table4[[#This Row],[InvoiceDate]]),"")</f>
        <v>2013</v>
      </c>
    </row>
    <row r="2364" spans="1:21" x14ac:dyDescent="0.4">
      <c r="A2364" t="s">
        <v>2524</v>
      </c>
      <c r="B2364" t="s">
        <v>948</v>
      </c>
      <c r="C2364" t="s">
        <v>858</v>
      </c>
      <c r="D2364" s="1">
        <v>40999</v>
      </c>
      <c r="E2364" s="1">
        <v>41029</v>
      </c>
      <c r="F2364">
        <v>44.43</v>
      </c>
      <c r="H2364" t="s">
        <v>28</v>
      </c>
      <c r="I2364" s="1">
        <v>40999</v>
      </c>
      <c r="J2364">
        <v>0</v>
      </c>
      <c r="K2364" t="s">
        <v>834</v>
      </c>
      <c r="L2364">
        <v>391</v>
      </c>
      <c r="M2364" s="1">
        <v>41334</v>
      </c>
      <c r="N2364" t="s">
        <v>835</v>
      </c>
      <c r="O2364" t="s">
        <v>947</v>
      </c>
      <c r="P2364" t="s">
        <v>949</v>
      </c>
      <c r="Q2364" t="str">
        <f>IF(Table4[[#This Row],[DaysLate]]="","NA",IF(Table4[[#This Row],[DaysLate]]&lt;=0,"On Time",IF(Table4[[#This Row],[DaysLate]]&lt;=30,"1-30 Days",IF(Table4[[#This Row],[DaysLate]]&lt;=60,"30-60 Days",IF(Table4[[#This Row],[DaysLate]]&lt;=90,"60-90 Days","90+ Days")))))</f>
        <v>On Time</v>
      </c>
      <c r="R2364">
        <f>IF(Table4[[#This Row],[DaysLate]]="","",IF(Table4[[#This Row],[DaysLate]]&gt;0,1,0))</f>
        <v>0</v>
      </c>
      <c r="S2364">
        <f>IF(Table4[[#This Row],[DisputedFlag]]="","",IF(Table4[[#This Row],[DisputedFlag]]="Yes",1,0))</f>
        <v>0</v>
      </c>
      <c r="T2364">
        <f>IF(Table4[[#This Row],[PaymentStatus]]="Open",1,0)</f>
        <v>0</v>
      </c>
      <c r="U2364">
        <f>IF(Table4[[#This Row],[InvoiceDate]]&lt;&gt;"",YEAR(Table4[[#This Row],[InvoiceDate]]),"")</f>
        <v>2012</v>
      </c>
    </row>
    <row r="2365" spans="1:21" x14ac:dyDescent="0.4">
      <c r="A2365" t="s">
        <v>2525</v>
      </c>
      <c r="B2365" t="s">
        <v>948</v>
      </c>
      <c r="C2365" t="s">
        <v>846</v>
      </c>
      <c r="D2365" s="1">
        <v>41216</v>
      </c>
      <c r="E2365" s="1">
        <v>41186</v>
      </c>
      <c r="F2365">
        <v>23.05</v>
      </c>
      <c r="H2365" t="s">
        <v>28</v>
      </c>
      <c r="I2365" s="1">
        <v>41216</v>
      </c>
      <c r="J2365">
        <v>6</v>
      </c>
      <c r="K2365" t="s">
        <v>834</v>
      </c>
      <c r="L2365">
        <v>897</v>
      </c>
      <c r="M2365" s="1">
        <v>41003</v>
      </c>
      <c r="N2365" t="s">
        <v>835</v>
      </c>
      <c r="O2365" t="s">
        <v>947</v>
      </c>
      <c r="P2365" t="s">
        <v>949</v>
      </c>
      <c r="Q2365" t="str">
        <f>IF(Table4[[#This Row],[DaysLate]]="","NA",IF(Table4[[#This Row],[DaysLate]]&lt;=0,"On Time",IF(Table4[[#This Row],[DaysLate]]&lt;=30,"1-30 Days",IF(Table4[[#This Row],[DaysLate]]&lt;=60,"30-60 Days",IF(Table4[[#This Row],[DaysLate]]&lt;=90,"60-90 Days","90+ Days")))))</f>
        <v>1-30 Days</v>
      </c>
      <c r="R2365">
        <f>IF(Table4[[#This Row],[DaysLate]]="","",IF(Table4[[#This Row],[DaysLate]]&gt;0,1,0))</f>
        <v>1</v>
      </c>
      <c r="S2365">
        <f>IF(Table4[[#This Row],[DisputedFlag]]="","",IF(Table4[[#This Row],[DisputedFlag]]="Yes",1,0))</f>
        <v>0</v>
      </c>
      <c r="T2365">
        <f>IF(Table4[[#This Row],[PaymentStatus]]="Open",1,0)</f>
        <v>0</v>
      </c>
      <c r="U2365">
        <f>IF(Table4[[#This Row],[InvoiceDate]]&lt;&gt;"",YEAR(Table4[[#This Row],[InvoiceDate]]),"")</f>
        <v>2012</v>
      </c>
    </row>
    <row r="2366" spans="1:21" x14ac:dyDescent="0.4">
      <c r="A2366" t="s">
        <v>2526</v>
      </c>
      <c r="B2366" t="s">
        <v>948</v>
      </c>
      <c r="C2366" t="s">
        <v>892</v>
      </c>
      <c r="D2366" s="1">
        <v>41380</v>
      </c>
      <c r="E2366" s="1">
        <v>41410</v>
      </c>
      <c r="F2366">
        <v>61.14</v>
      </c>
      <c r="H2366" t="s">
        <v>28</v>
      </c>
      <c r="I2366" s="1">
        <v>41380</v>
      </c>
      <c r="J2366">
        <v>5</v>
      </c>
      <c r="K2366" t="s">
        <v>837</v>
      </c>
      <c r="L2366">
        <v>770</v>
      </c>
      <c r="M2366" s="1">
        <v>41037</v>
      </c>
      <c r="N2366" t="s">
        <v>838</v>
      </c>
      <c r="O2366" t="s">
        <v>947</v>
      </c>
      <c r="P2366" t="s">
        <v>949</v>
      </c>
      <c r="Q2366" t="str">
        <f>IF(Table4[[#This Row],[DaysLate]]="","NA",IF(Table4[[#This Row],[DaysLate]]&lt;=0,"On Time",IF(Table4[[#This Row],[DaysLate]]&lt;=30,"1-30 Days",IF(Table4[[#This Row],[DaysLate]]&lt;=60,"30-60 Days",IF(Table4[[#This Row],[DaysLate]]&lt;=90,"60-90 Days","90+ Days")))))</f>
        <v>1-30 Days</v>
      </c>
      <c r="R2366">
        <f>IF(Table4[[#This Row],[DaysLate]]="","",IF(Table4[[#This Row],[DaysLate]]&gt;0,1,0))</f>
        <v>1</v>
      </c>
      <c r="S2366">
        <f>IF(Table4[[#This Row],[DisputedFlag]]="","",IF(Table4[[#This Row],[DisputedFlag]]="Yes",1,0))</f>
        <v>1</v>
      </c>
      <c r="T2366">
        <f>IF(Table4[[#This Row],[PaymentStatus]]="Open",1,0)</f>
        <v>0</v>
      </c>
      <c r="U2366">
        <f>IF(Table4[[#This Row],[InvoiceDate]]&lt;&gt;"",YEAR(Table4[[#This Row],[InvoiceDate]]),"")</f>
        <v>2013</v>
      </c>
    </row>
    <row r="2367" spans="1:21" x14ac:dyDescent="0.4">
      <c r="A2367" t="s">
        <v>2527</v>
      </c>
      <c r="B2367" t="s">
        <v>948</v>
      </c>
      <c r="C2367" t="s">
        <v>869</v>
      </c>
      <c r="D2367" s="1">
        <v>41541</v>
      </c>
      <c r="E2367" s="1">
        <v>41571</v>
      </c>
      <c r="F2367">
        <v>76.66</v>
      </c>
      <c r="H2367" t="s">
        <v>28</v>
      </c>
      <c r="I2367" s="1">
        <v>41541</v>
      </c>
      <c r="J2367">
        <v>0</v>
      </c>
      <c r="K2367" t="s">
        <v>834</v>
      </c>
      <c r="L2367">
        <v>391</v>
      </c>
      <c r="M2367" s="1">
        <v>41201</v>
      </c>
      <c r="N2367" t="s">
        <v>838</v>
      </c>
      <c r="O2367" t="s">
        <v>947</v>
      </c>
      <c r="P2367" t="s">
        <v>949</v>
      </c>
      <c r="Q2367" t="str">
        <f>IF(Table4[[#This Row],[DaysLate]]="","NA",IF(Table4[[#This Row],[DaysLate]]&lt;=0,"On Time",IF(Table4[[#This Row],[DaysLate]]&lt;=30,"1-30 Days",IF(Table4[[#This Row],[DaysLate]]&lt;=60,"30-60 Days",IF(Table4[[#This Row],[DaysLate]]&lt;=90,"60-90 Days","90+ Days")))))</f>
        <v>On Time</v>
      </c>
      <c r="R2367">
        <f>IF(Table4[[#This Row],[DaysLate]]="","",IF(Table4[[#This Row],[DaysLate]]&gt;0,1,0))</f>
        <v>0</v>
      </c>
      <c r="S2367">
        <f>IF(Table4[[#This Row],[DisputedFlag]]="","",IF(Table4[[#This Row],[DisputedFlag]]="Yes",1,0))</f>
        <v>0</v>
      </c>
      <c r="T2367">
        <f>IF(Table4[[#This Row],[PaymentStatus]]="Open",1,0)</f>
        <v>0</v>
      </c>
      <c r="U2367">
        <f>IF(Table4[[#This Row],[InvoiceDate]]&lt;&gt;"",YEAR(Table4[[#This Row],[InvoiceDate]]),"")</f>
        <v>2013</v>
      </c>
    </row>
    <row r="2368" spans="1:21" x14ac:dyDescent="0.4">
      <c r="A2368" t="s">
        <v>2528</v>
      </c>
      <c r="B2368" t="s">
        <v>948</v>
      </c>
      <c r="C2368" t="s">
        <v>923</v>
      </c>
      <c r="D2368" s="1">
        <v>41145</v>
      </c>
      <c r="E2368" s="1">
        <v>41175</v>
      </c>
      <c r="F2368">
        <v>42.18</v>
      </c>
      <c r="H2368" t="s">
        <v>28</v>
      </c>
      <c r="I2368" s="1">
        <v>41145</v>
      </c>
      <c r="J2368">
        <v>0</v>
      </c>
      <c r="K2368" t="s">
        <v>834</v>
      </c>
      <c r="L2368">
        <v>770</v>
      </c>
      <c r="M2368" s="1">
        <v>41501</v>
      </c>
      <c r="N2368" t="s">
        <v>835</v>
      </c>
      <c r="O2368" t="s">
        <v>947</v>
      </c>
      <c r="P2368" t="s">
        <v>949</v>
      </c>
      <c r="Q2368" t="str">
        <f>IF(Table4[[#This Row],[DaysLate]]="","NA",IF(Table4[[#This Row],[DaysLate]]&lt;=0,"On Time",IF(Table4[[#This Row],[DaysLate]]&lt;=30,"1-30 Days",IF(Table4[[#This Row],[DaysLate]]&lt;=60,"30-60 Days",IF(Table4[[#This Row],[DaysLate]]&lt;=90,"60-90 Days","90+ Days")))))</f>
        <v>On Time</v>
      </c>
      <c r="R2368">
        <f>IF(Table4[[#This Row],[DaysLate]]="","",IF(Table4[[#This Row],[DaysLate]]&gt;0,1,0))</f>
        <v>0</v>
      </c>
      <c r="S2368">
        <f>IF(Table4[[#This Row],[DisputedFlag]]="","",IF(Table4[[#This Row],[DisputedFlag]]="Yes",1,0))</f>
        <v>0</v>
      </c>
      <c r="T2368">
        <f>IF(Table4[[#This Row],[PaymentStatus]]="Open",1,0)</f>
        <v>0</v>
      </c>
      <c r="U2368">
        <f>IF(Table4[[#This Row],[InvoiceDate]]&lt;&gt;"",YEAR(Table4[[#This Row],[InvoiceDate]]),"")</f>
        <v>2012</v>
      </c>
    </row>
    <row r="2369" spans="1:21" x14ac:dyDescent="0.4">
      <c r="A2369" t="s">
        <v>2529</v>
      </c>
      <c r="B2369" t="s">
        <v>948</v>
      </c>
      <c r="C2369" t="s">
        <v>905</v>
      </c>
      <c r="D2369" s="1">
        <v>41601</v>
      </c>
      <c r="E2369" s="1">
        <v>41631</v>
      </c>
      <c r="F2369">
        <v>44.78</v>
      </c>
      <c r="H2369" t="s">
        <v>28</v>
      </c>
      <c r="I2369" s="1">
        <v>41601</v>
      </c>
      <c r="J2369">
        <v>0</v>
      </c>
      <c r="K2369" t="s">
        <v>837</v>
      </c>
      <c r="L2369">
        <v>770</v>
      </c>
      <c r="M2369" s="1">
        <v>41337</v>
      </c>
      <c r="N2369" t="s">
        <v>838</v>
      </c>
      <c r="O2369" t="s">
        <v>947</v>
      </c>
      <c r="P2369" t="s">
        <v>949</v>
      </c>
      <c r="Q2369" t="str">
        <f>IF(Table4[[#This Row],[DaysLate]]="","NA",IF(Table4[[#This Row],[DaysLate]]&lt;=0,"On Time",IF(Table4[[#This Row],[DaysLate]]&lt;=30,"1-30 Days",IF(Table4[[#This Row],[DaysLate]]&lt;=60,"30-60 Days",IF(Table4[[#This Row],[DaysLate]]&lt;=90,"60-90 Days","90+ Days")))))</f>
        <v>On Time</v>
      </c>
      <c r="R2369">
        <f>IF(Table4[[#This Row],[DaysLate]]="","",IF(Table4[[#This Row],[DaysLate]]&gt;0,1,0))</f>
        <v>0</v>
      </c>
      <c r="S2369">
        <f>IF(Table4[[#This Row],[DisputedFlag]]="","",IF(Table4[[#This Row],[DisputedFlag]]="Yes",1,0))</f>
        <v>1</v>
      </c>
      <c r="T2369">
        <f>IF(Table4[[#This Row],[PaymentStatus]]="Open",1,0)</f>
        <v>0</v>
      </c>
      <c r="U2369">
        <f>IF(Table4[[#This Row],[InvoiceDate]]&lt;&gt;"",YEAR(Table4[[#This Row],[InvoiceDate]]),"")</f>
        <v>2013</v>
      </c>
    </row>
    <row r="2370" spans="1:21" x14ac:dyDescent="0.4">
      <c r="A2370" t="s">
        <v>2530</v>
      </c>
      <c r="B2370" t="s">
        <v>948</v>
      </c>
      <c r="C2370" t="s">
        <v>930</v>
      </c>
      <c r="D2370" s="1">
        <v>41556</v>
      </c>
      <c r="E2370" s="1">
        <v>41557</v>
      </c>
      <c r="F2370">
        <v>76.53</v>
      </c>
      <c r="H2370" t="s">
        <v>28</v>
      </c>
      <c r="I2370" s="1">
        <v>41556</v>
      </c>
      <c r="J2370">
        <v>0</v>
      </c>
      <c r="K2370" t="s">
        <v>834</v>
      </c>
      <c r="L2370">
        <v>391</v>
      </c>
      <c r="M2370" s="1">
        <v>41583</v>
      </c>
      <c r="N2370" t="s">
        <v>838</v>
      </c>
      <c r="O2370" t="s">
        <v>947</v>
      </c>
      <c r="P2370" t="s">
        <v>949</v>
      </c>
      <c r="Q2370" t="str">
        <f>IF(Table4[[#This Row],[DaysLate]]="","NA",IF(Table4[[#This Row],[DaysLate]]&lt;=0,"On Time",IF(Table4[[#This Row],[DaysLate]]&lt;=30,"1-30 Days",IF(Table4[[#This Row],[DaysLate]]&lt;=60,"30-60 Days",IF(Table4[[#This Row],[DaysLate]]&lt;=90,"60-90 Days","90+ Days")))))</f>
        <v>On Time</v>
      </c>
      <c r="R2370">
        <f>IF(Table4[[#This Row],[DaysLate]]="","",IF(Table4[[#This Row],[DaysLate]]&gt;0,1,0))</f>
        <v>0</v>
      </c>
      <c r="S2370">
        <f>IF(Table4[[#This Row],[DisputedFlag]]="","",IF(Table4[[#This Row],[DisputedFlag]]="Yes",1,0))</f>
        <v>0</v>
      </c>
      <c r="T2370">
        <f>IF(Table4[[#This Row],[PaymentStatus]]="Open",1,0)</f>
        <v>0</v>
      </c>
      <c r="U2370">
        <f>IF(Table4[[#This Row],[InvoiceDate]]&lt;&gt;"",YEAR(Table4[[#This Row],[InvoiceDate]]),"")</f>
        <v>2013</v>
      </c>
    </row>
    <row r="2371" spans="1:21" x14ac:dyDescent="0.4">
      <c r="A2371" t="s">
        <v>2531</v>
      </c>
      <c r="B2371" t="s">
        <v>948</v>
      </c>
      <c r="C2371" t="s">
        <v>905</v>
      </c>
      <c r="D2371" s="1">
        <v>41029</v>
      </c>
      <c r="E2371" s="1">
        <v>41059</v>
      </c>
      <c r="F2371">
        <v>59.73</v>
      </c>
      <c r="H2371" t="s">
        <v>28</v>
      </c>
      <c r="I2371" s="1">
        <v>41029</v>
      </c>
      <c r="J2371">
        <v>0</v>
      </c>
      <c r="K2371" t="s">
        <v>834</v>
      </c>
      <c r="L2371">
        <v>770</v>
      </c>
      <c r="M2371" s="1">
        <v>41337</v>
      </c>
      <c r="N2371" t="s">
        <v>835</v>
      </c>
      <c r="O2371" t="s">
        <v>947</v>
      </c>
      <c r="P2371" t="s">
        <v>949</v>
      </c>
      <c r="Q2371" t="str">
        <f>IF(Table4[[#This Row],[DaysLate]]="","NA",IF(Table4[[#This Row],[DaysLate]]&lt;=0,"On Time",IF(Table4[[#This Row],[DaysLate]]&lt;=30,"1-30 Days",IF(Table4[[#This Row],[DaysLate]]&lt;=60,"30-60 Days",IF(Table4[[#This Row],[DaysLate]]&lt;=90,"60-90 Days","90+ Days")))))</f>
        <v>On Time</v>
      </c>
      <c r="R2371">
        <f>IF(Table4[[#This Row],[DaysLate]]="","",IF(Table4[[#This Row],[DaysLate]]&gt;0,1,0))</f>
        <v>0</v>
      </c>
      <c r="S2371">
        <f>IF(Table4[[#This Row],[DisputedFlag]]="","",IF(Table4[[#This Row],[DisputedFlag]]="Yes",1,0))</f>
        <v>0</v>
      </c>
      <c r="T2371">
        <f>IF(Table4[[#This Row],[PaymentStatus]]="Open",1,0)</f>
        <v>0</v>
      </c>
      <c r="U2371">
        <f>IF(Table4[[#This Row],[InvoiceDate]]&lt;&gt;"",YEAR(Table4[[#This Row],[InvoiceDate]]),"")</f>
        <v>2012</v>
      </c>
    </row>
    <row r="2372" spans="1:21" x14ac:dyDescent="0.4">
      <c r="A2372" t="s">
        <v>2532</v>
      </c>
      <c r="B2372" t="s">
        <v>948</v>
      </c>
      <c r="C2372" t="s">
        <v>839</v>
      </c>
      <c r="D2372" s="1">
        <v>41395</v>
      </c>
      <c r="E2372" s="1">
        <v>41366</v>
      </c>
      <c r="F2372">
        <v>68.5</v>
      </c>
      <c r="H2372" t="s">
        <v>28</v>
      </c>
      <c r="I2372" s="1">
        <v>41395</v>
      </c>
      <c r="J2372">
        <v>0</v>
      </c>
      <c r="K2372" t="s">
        <v>834</v>
      </c>
      <c r="L2372">
        <v>391</v>
      </c>
      <c r="M2372" s="1">
        <v>40934</v>
      </c>
      <c r="N2372" t="s">
        <v>838</v>
      </c>
      <c r="O2372" t="s">
        <v>947</v>
      </c>
      <c r="P2372" t="s">
        <v>949</v>
      </c>
      <c r="Q2372" t="str">
        <f>IF(Table4[[#This Row],[DaysLate]]="","NA",IF(Table4[[#This Row],[DaysLate]]&lt;=0,"On Time",IF(Table4[[#This Row],[DaysLate]]&lt;=30,"1-30 Days",IF(Table4[[#This Row],[DaysLate]]&lt;=60,"30-60 Days",IF(Table4[[#This Row],[DaysLate]]&lt;=90,"60-90 Days","90+ Days")))))</f>
        <v>On Time</v>
      </c>
      <c r="R2372">
        <f>IF(Table4[[#This Row],[DaysLate]]="","",IF(Table4[[#This Row],[DaysLate]]&gt;0,1,0))</f>
        <v>0</v>
      </c>
      <c r="S2372">
        <f>IF(Table4[[#This Row],[DisputedFlag]]="","",IF(Table4[[#This Row],[DisputedFlag]]="Yes",1,0))</f>
        <v>0</v>
      </c>
      <c r="T2372">
        <f>IF(Table4[[#This Row],[PaymentStatus]]="Open",1,0)</f>
        <v>0</v>
      </c>
      <c r="U2372">
        <f>IF(Table4[[#This Row],[InvoiceDate]]&lt;&gt;"",YEAR(Table4[[#This Row],[InvoiceDate]]),"")</f>
        <v>2013</v>
      </c>
    </row>
    <row r="2373" spans="1:21" x14ac:dyDescent="0.4">
      <c r="A2373" t="s">
        <v>2533</v>
      </c>
      <c r="B2373" t="s">
        <v>948</v>
      </c>
      <c r="C2373" t="s">
        <v>848</v>
      </c>
      <c r="D2373" s="1">
        <v>40959</v>
      </c>
      <c r="E2373" s="1">
        <v>40989</v>
      </c>
      <c r="F2373">
        <v>59.19</v>
      </c>
      <c r="H2373" t="s">
        <v>28</v>
      </c>
      <c r="I2373" s="1">
        <v>40959</v>
      </c>
      <c r="J2373">
        <v>0</v>
      </c>
      <c r="K2373" t="s">
        <v>837</v>
      </c>
      <c r="L2373">
        <v>406</v>
      </c>
      <c r="M2373" s="1">
        <v>41222</v>
      </c>
      <c r="N2373" t="s">
        <v>835</v>
      </c>
      <c r="O2373" t="s">
        <v>947</v>
      </c>
      <c r="P2373" t="s">
        <v>949</v>
      </c>
      <c r="Q2373" t="str">
        <f>IF(Table4[[#This Row],[DaysLate]]="","NA",IF(Table4[[#This Row],[DaysLate]]&lt;=0,"On Time",IF(Table4[[#This Row],[DaysLate]]&lt;=30,"1-30 Days",IF(Table4[[#This Row],[DaysLate]]&lt;=60,"30-60 Days",IF(Table4[[#This Row],[DaysLate]]&lt;=90,"60-90 Days","90+ Days")))))</f>
        <v>On Time</v>
      </c>
      <c r="R2373">
        <f>IF(Table4[[#This Row],[DaysLate]]="","",IF(Table4[[#This Row],[DaysLate]]&gt;0,1,0))</f>
        <v>0</v>
      </c>
      <c r="S2373">
        <f>IF(Table4[[#This Row],[DisputedFlag]]="","",IF(Table4[[#This Row],[DisputedFlag]]="Yes",1,0))</f>
        <v>1</v>
      </c>
      <c r="T2373">
        <f>IF(Table4[[#This Row],[PaymentStatus]]="Open",1,0)</f>
        <v>0</v>
      </c>
      <c r="U2373">
        <f>IF(Table4[[#This Row],[InvoiceDate]]&lt;&gt;"",YEAR(Table4[[#This Row],[InvoiceDate]]),"")</f>
        <v>2012</v>
      </c>
    </row>
    <row r="2374" spans="1:21" x14ac:dyDescent="0.4">
      <c r="A2374" t="s">
        <v>2534</v>
      </c>
      <c r="B2374" t="s">
        <v>948</v>
      </c>
      <c r="C2374" t="s">
        <v>923</v>
      </c>
      <c r="D2374" s="1">
        <v>41298</v>
      </c>
      <c r="E2374" s="1">
        <v>41328</v>
      </c>
      <c r="F2374">
        <v>65.75</v>
      </c>
      <c r="H2374" t="s">
        <v>28</v>
      </c>
      <c r="I2374" s="1">
        <v>41298</v>
      </c>
      <c r="J2374">
        <v>0</v>
      </c>
      <c r="K2374" t="s">
        <v>834</v>
      </c>
      <c r="L2374">
        <v>770</v>
      </c>
      <c r="M2374" s="1">
        <v>41501</v>
      </c>
      <c r="N2374" t="s">
        <v>835</v>
      </c>
      <c r="O2374" t="s">
        <v>947</v>
      </c>
      <c r="P2374" t="s">
        <v>949</v>
      </c>
      <c r="Q2374" t="str">
        <f>IF(Table4[[#This Row],[DaysLate]]="","NA",IF(Table4[[#This Row],[DaysLate]]&lt;=0,"On Time",IF(Table4[[#This Row],[DaysLate]]&lt;=30,"1-30 Days",IF(Table4[[#This Row],[DaysLate]]&lt;=60,"30-60 Days",IF(Table4[[#This Row],[DaysLate]]&lt;=90,"60-90 Days","90+ Days")))))</f>
        <v>On Time</v>
      </c>
      <c r="R2374">
        <f>IF(Table4[[#This Row],[DaysLate]]="","",IF(Table4[[#This Row],[DaysLate]]&gt;0,1,0))</f>
        <v>0</v>
      </c>
      <c r="S2374">
        <f>IF(Table4[[#This Row],[DisputedFlag]]="","",IF(Table4[[#This Row],[DisputedFlag]]="Yes",1,0))</f>
        <v>0</v>
      </c>
      <c r="T2374">
        <f>IF(Table4[[#This Row],[PaymentStatus]]="Open",1,0)</f>
        <v>0</v>
      </c>
      <c r="U2374">
        <f>IF(Table4[[#This Row],[InvoiceDate]]&lt;&gt;"",YEAR(Table4[[#This Row],[InvoiceDate]]),"")</f>
        <v>2013</v>
      </c>
    </row>
    <row r="2375" spans="1:21" x14ac:dyDescent="0.4">
      <c r="A2375" t="s">
        <v>2535</v>
      </c>
      <c r="B2375" t="s">
        <v>948</v>
      </c>
      <c r="C2375" t="s">
        <v>913</v>
      </c>
      <c r="D2375" s="1">
        <v>40986</v>
      </c>
      <c r="E2375" s="1">
        <v>41016</v>
      </c>
      <c r="F2375">
        <v>63.81</v>
      </c>
      <c r="H2375" t="s">
        <v>28</v>
      </c>
      <c r="I2375" s="1">
        <v>40986</v>
      </c>
      <c r="J2375">
        <v>0</v>
      </c>
      <c r="K2375" t="s">
        <v>834</v>
      </c>
      <c r="L2375">
        <v>818</v>
      </c>
      <c r="M2375" s="1">
        <v>41470</v>
      </c>
      <c r="N2375" t="s">
        <v>835</v>
      </c>
      <c r="O2375" t="s">
        <v>947</v>
      </c>
      <c r="P2375" t="s">
        <v>949</v>
      </c>
      <c r="Q2375" t="str">
        <f>IF(Table4[[#This Row],[DaysLate]]="","NA",IF(Table4[[#This Row],[DaysLate]]&lt;=0,"On Time",IF(Table4[[#This Row],[DaysLate]]&lt;=30,"1-30 Days",IF(Table4[[#This Row],[DaysLate]]&lt;=60,"30-60 Days",IF(Table4[[#This Row],[DaysLate]]&lt;=90,"60-90 Days","90+ Days")))))</f>
        <v>On Time</v>
      </c>
      <c r="R2375">
        <f>IF(Table4[[#This Row],[DaysLate]]="","",IF(Table4[[#This Row],[DaysLate]]&gt;0,1,0))</f>
        <v>0</v>
      </c>
      <c r="S2375">
        <f>IF(Table4[[#This Row],[DisputedFlag]]="","",IF(Table4[[#This Row],[DisputedFlag]]="Yes",1,0))</f>
        <v>0</v>
      </c>
      <c r="T2375">
        <f>IF(Table4[[#This Row],[PaymentStatus]]="Open",1,0)</f>
        <v>0</v>
      </c>
      <c r="U2375">
        <f>IF(Table4[[#This Row],[InvoiceDate]]&lt;&gt;"",YEAR(Table4[[#This Row],[InvoiceDate]]),"")</f>
        <v>2012</v>
      </c>
    </row>
    <row r="2376" spans="1:21" x14ac:dyDescent="0.4">
      <c r="A2376" t="s">
        <v>2536</v>
      </c>
      <c r="B2376" t="s">
        <v>948</v>
      </c>
      <c r="C2376" t="s">
        <v>847</v>
      </c>
      <c r="D2376" s="1">
        <v>41534</v>
      </c>
      <c r="E2376" s="1">
        <v>41564</v>
      </c>
      <c r="F2376">
        <v>58.09</v>
      </c>
      <c r="H2376" t="s">
        <v>28</v>
      </c>
      <c r="I2376" s="1">
        <v>41534</v>
      </c>
      <c r="J2376">
        <v>0</v>
      </c>
      <c r="K2376" t="s">
        <v>834</v>
      </c>
      <c r="L2376">
        <v>770</v>
      </c>
      <c r="M2376" s="1">
        <v>41274</v>
      </c>
      <c r="N2376" t="s">
        <v>838</v>
      </c>
      <c r="O2376" t="s">
        <v>947</v>
      </c>
      <c r="P2376" t="s">
        <v>949</v>
      </c>
      <c r="Q2376" t="str">
        <f>IF(Table4[[#This Row],[DaysLate]]="","NA",IF(Table4[[#This Row],[DaysLate]]&lt;=0,"On Time",IF(Table4[[#This Row],[DaysLate]]&lt;=30,"1-30 Days",IF(Table4[[#This Row],[DaysLate]]&lt;=60,"30-60 Days",IF(Table4[[#This Row],[DaysLate]]&lt;=90,"60-90 Days","90+ Days")))))</f>
        <v>On Time</v>
      </c>
      <c r="R2376">
        <f>IF(Table4[[#This Row],[DaysLate]]="","",IF(Table4[[#This Row],[DaysLate]]&gt;0,1,0))</f>
        <v>0</v>
      </c>
      <c r="S2376">
        <f>IF(Table4[[#This Row],[DisputedFlag]]="","",IF(Table4[[#This Row],[DisputedFlag]]="Yes",1,0))</f>
        <v>0</v>
      </c>
      <c r="T2376">
        <f>IF(Table4[[#This Row],[PaymentStatus]]="Open",1,0)</f>
        <v>0</v>
      </c>
      <c r="U2376">
        <f>IF(Table4[[#This Row],[InvoiceDate]]&lt;&gt;"",YEAR(Table4[[#This Row],[InvoiceDate]]),"")</f>
        <v>2013</v>
      </c>
    </row>
    <row r="2377" spans="1:21" x14ac:dyDescent="0.4">
      <c r="A2377" t="s">
        <v>2537</v>
      </c>
      <c r="B2377" t="s">
        <v>948</v>
      </c>
      <c r="C2377" t="s">
        <v>900</v>
      </c>
      <c r="D2377" s="1">
        <v>41607</v>
      </c>
      <c r="E2377" s="1">
        <v>41637</v>
      </c>
      <c r="F2377">
        <v>22.35</v>
      </c>
      <c r="H2377" t="s">
        <v>28</v>
      </c>
      <c r="I2377" s="1">
        <v>41607</v>
      </c>
      <c r="J2377">
        <v>0</v>
      </c>
      <c r="K2377" t="s">
        <v>834</v>
      </c>
      <c r="L2377">
        <v>897</v>
      </c>
      <c r="M2377" s="1">
        <v>41579</v>
      </c>
      <c r="N2377" t="s">
        <v>838</v>
      </c>
      <c r="O2377" t="s">
        <v>947</v>
      </c>
      <c r="P2377" t="s">
        <v>949</v>
      </c>
      <c r="Q2377" t="str">
        <f>IF(Table4[[#This Row],[DaysLate]]="","NA",IF(Table4[[#This Row],[DaysLate]]&lt;=0,"On Time",IF(Table4[[#This Row],[DaysLate]]&lt;=30,"1-30 Days",IF(Table4[[#This Row],[DaysLate]]&lt;=60,"30-60 Days",IF(Table4[[#This Row],[DaysLate]]&lt;=90,"60-90 Days","90+ Days")))))</f>
        <v>On Time</v>
      </c>
      <c r="R2377">
        <f>IF(Table4[[#This Row],[DaysLate]]="","",IF(Table4[[#This Row],[DaysLate]]&gt;0,1,0))</f>
        <v>0</v>
      </c>
      <c r="S2377">
        <f>IF(Table4[[#This Row],[DisputedFlag]]="","",IF(Table4[[#This Row],[DisputedFlag]]="Yes",1,0))</f>
        <v>0</v>
      </c>
      <c r="T2377">
        <f>IF(Table4[[#This Row],[PaymentStatus]]="Open",1,0)</f>
        <v>0</v>
      </c>
      <c r="U2377">
        <f>IF(Table4[[#This Row],[InvoiceDate]]&lt;&gt;"",YEAR(Table4[[#This Row],[InvoiceDate]]),"")</f>
        <v>2013</v>
      </c>
    </row>
    <row r="2378" spans="1:21" x14ac:dyDescent="0.4">
      <c r="A2378" t="s">
        <v>2538</v>
      </c>
      <c r="B2378" t="s">
        <v>948</v>
      </c>
      <c r="C2378" t="s">
        <v>895</v>
      </c>
      <c r="D2378" s="1">
        <v>41553</v>
      </c>
      <c r="E2378" s="1">
        <v>41554</v>
      </c>
      <c r="F2378">
        <v>68.95</v>
      </c>
      <c r="H2378" t="s">
        <v>28</v>
      </c>
      <c r="I2378" s="1">
        <v>41553</v>
      </c>
      <c r="J2378">
        <v>0</v>
      </c>
      <c r="K2378" t="s">
        <v>834</v>
      </c>
      <c r="L2378">
        <v>391</v>
      </c>
      <c r="M2378" s="1">
        <v>41532</v>
      </c>
      <c r="N2378" t="s">
        <v>835</v>
      </c>
      <c r="O2378" t="s">
        <v>947</v>
      </c>
      <c r="P2378" t="s">
        <v>949</v>
      </c>
      <c r="Q2378" t="str">
        <f>IF(Table4[[#This Row],[DaysLate]]="","NA",IF(Table4[[#This Row],[DaysLate]]&lt;=0,"On Time",IF(Table4[[#This Row],[DaysLate]]&lt;=30,"1-30 Days",IF(Table4[[#This Row],[DaysLate]]&lt;=60,"30-60 Days",IF(Table4[[#This Row],[DaysLate]]&lt;=90,"60-90 Days","90+ Days")))))</f>
        <v>On Time</v>
      </c>
      <c r="R2378">
        <f>IF(Table4[[#This Row],[DaysLate]]="","",IF(Table4[[#This Row],[DaysLate]]&gt;0,1,0))</f>
        <v>0</v>
      </c>
      <c r="S2378">
        <f>IF(Table4[[#This Row],[DisputedFlag]]="","",IF(Table4[[#This Row],[DisputedFlag]]="Yes",1,0))</f>
        <v>0</v>
      </c>
      <c r="T2378">
        <f>IF(Table4[[#This Row],[PaymentStatus]]="Open",1,0)</f>
        <v>0</v>
      </c>
      <c r="U2378">
        <f>IF(Table4[[#This Row],[InvoiceDate]]&lt;&gt;"",YEAR(Table4[[#This Row],[InvoiceDate]]),"")</f>
        <v>2013</v>
      </c>
    </row>
    <row r="2379" spans="1:21" x14ac:dyDescent="0.4">
      <c r="A2379" t="s">
        <v>2539</v>
      </c>
      <c r="B2379" t="s">
        <v>948</v>
      </c>
      <c r="C2379" t="s">
        <v>850</v>
      </c>
      <c r="D2379" s="1">
        <v>41045</v>
      </c>
      <c r="E2379" s="1">
        <v>41075</v>
      </c>
      <c r="F2379">
        <v>29.99</v>
      </c>
      <c r="H2379" t="s">
        <v>28</v>
      </c>
      <c r="I2379" s="1">
        <v>41045</v>
      </c>
      <c r="J2379">
        <v>17</v>
      </c>
      <c r="K2379" t="s">
        <v>837</v>
      </c>
      <c r="L2379">
        <v>406</v>
      </c>
      <c r="M2379" s="1">
        <v>41401</v>
      </c>
      <c r="N2379" t="s">
        <v>835</v>
      </c>
      <c r="O2379" t="s">
        <v>947</v>
      </c>
      <c r="P2379" t="s">
        <v>949</v>
      </c>
      <c r="Q2379" t="str">
        <f>IF(Table4[[#This Row],[DaysLate]]="","NA",IF(Table4[[#This Row],[DaysLate]]&lt;=0,"On Time",IF(Table4[[#This Row],[DaysLate]]&lt;=30,"1-30 Days",IF(Table4[[#This Row],[DaysLate]]&lt;=60,"30-60 Days",IF(Table4[[#This Row],[DaysLate]]&lt;=90,"60-90 Days","90+ Days")))))</f>
        <v>1-30 Days</v>
      </c>
      <c r="R2379">
        <f>IF(Table4[[#This Row],[DaysLate]]="","",IF(Table4[[#This Row],[DaysLate]]&gt;0,1,0))</f>
        <v>1</v>
      </c>
      <c r="S2379">
        <f>IF(Table4[[#This Row],[DisputedFlag]]="","",IF(Table4[[#This Row],[DisputedFlag]]="Yes",1,0))</f>
        <v>1</v>
      </c>
      <c r="T2379">
        <f>IF(Table4[[#This Row],[PaymentStatus]]="Open",1,0)</f>
        <v>0</v>
      </c>
      <c r="U2379">
        <f>IF(Table4[[#This Row],[InvoiceDate]]&lt;&gt;"",YEAR(Table4[[#This Row],[InvoiceDate]]),"")</f>
        <v>2012</v>
      </c>
    </row>
    <row r="2380" spans="1:21" x14ac:dyDescent="0.4">
      <c r="A2380" t="s">
        <v>2540</v>
      </c>
      <c r="B2380" t="s">
        <v>948</v>
      </c>
      <c r="C2380" t="s">
        <v>906</v>
      </c>
      <c r="D2380" s="1">
        <v>40949</v>
      </c>
      <c r="E2380" s="1">
        <v>40919</v>
      </c>
      <c r="F2380">
        <v>57.33</v>
      </c>
      <c r="H2380" t="s">
        <v>28</v>
      </c>
      <c r="I2380" s="1">
        <v>40949</v>
      </c>
      <c r="J2380">
        <v>0</v>
      </c>
      <c r="K2380" t="s">
        <v>834</v>
      </c>
      <c r="L2380">
        <v>391</v>
      </c>
      <c r="M2380" s="1">
        <v>41021</v>
      </c>
      <c r="N2380" t="s">
        <v>838</v>
      </c>
      <c r="O2380" t="s">
        <v>947</v>
      </c>
      <c r="P2380" t="s">
        <v>949</v>
      </c>
      <c r="Q2380" t="str">
        <f>IF(Table4[[#This Row],[DaysLate]]="","NA",IF(Table4[[#This Row],[DaysLate]]&lt;=0,"On Time",IF(Table4[[#This Row],[DaysLate]]&lt;=30,"1-30 Days",IF(Table4[[#This Row],[DaysLate]]&lt;=60,"30-60 Days",IF(Table4[[#This Row],[DaysLate]]&lt;=90,"60-90 Days","90+ Days")))))</f>
        <v>On Time</v>
      </c>
      <c r="R2380">
        <f>IF(Table4[[#This Row],[DaysLate]]="","",IF(Table4[[#This Row],[DaysLate]]&gt;0,1,0))</f>
        <v>0</v>
      </c>
      <c r="S2380">
        <f>IF(Table4[[#This Row],[DisputedFlag]]="","",IF(Table4[[#This Row],[DisputedFlag]]="Yes",1,0))</f>
        <v>0</v>
      </c>
      <c r="T2380">
        <f>IF(Table4[[#This Row],[PaymentStatus]]="Open",1,0)</f>
        <v>0</v>
      </c>
      <c r="U2380">
        <f>IF(Table4[[#This Row],[InvoiceDate]]&lt;&gt;"",YEAR(Table4[[#This Row],[InvoiceDate]]),"")</f>
        <v>2012</v>
      </c>
    </row>
    <row r="2381" spans="1:21" x14ac:dyDescent="0.4">
      <c r="A2381" t="s">
        <v>2541</v>
      </c>
      <c r="B2381" t="s">
        <v>948</v>
      </c>
      <c r="C2381" t="s">
        <v>882</v>
      </c>
      <c r="D2381" s="1">
        <v>41260</v>
      </c>
      <c r="E2381" s="1">
        <v>41290</v>
      </c>
      <c r="F2381">
        <v>99.67</v>
      </c>
      <c r="H2381" t="s">
        <v>28</v>
      </c>
      <c r="I2381" s="1">
        <v>41260</v>
      </c>
      <c r="J2381">
        <v>21</v>
      </c>
      <c r="K2381" t="s">
        <v>837</v>
      </c>
      <c r="L2381">
        <v>406</v>
      </c>
      <c r="M2381" s="1">
        <v>41368</v>
      </c>
      <c r="N2381" t="s">
        <v>835</v>
      </c>
      <c r="O2381" t="s">
        <v>947</v>
      </c>
      <c r="P2381" t="s">
        <v>949</v>
      </c>
      <c r="Q2381" t="str">
        <f>IF(Table4[[#This Row],[DaysLate]]="","NA",IF(Table4[[#This Row],[DaysLate]]&lt;=0,"On Time",IF(Table4[[#This Row],[DaysLate]]&lt;=30,"1-30 Days",IF(Table4[[#This Row],[DaysLate]]&lt;=60,"30-60 Days",IF(Table4[[#This Row],[DaysLate]]&lt;=90,"60-90 Days","90+ Days")))))</f>
        <v>1-30 Days</v>
      </c>
      <c r="R2381">
        <f>IF(Table4[[#This Row],[DaysLate]]="","",IF(Table4[[#This Row],[DaysLate]]&gt;0,1,0))</f>
        <v>1</v>
      </c>
      <c r="S2381">
        <f>IF(Table4[[#This Row],[DisputedFlag]]="","",IF(Table4[[#This Row],[DisputedFlag]]="Yes",1,0))</f>
        <v>1</v>
      </c>
      <c r="T2381">
        <f>IF(Table4[[#This Row],[PaymentStatus]]="Open",1,0)</f>
        <v>0</v>
      </c>
      <c r="U2381">
        <f>IF(Table4[[#This Row],[InvoiceDate]]&lt;&gt;"",YEAR(Table4[[#This Row],[InvoiceDate]]),"")</f>
        <v>2012</v>
      </c>
    </row>
    <row r="2382" spans="1:21" x14ac:dyDescent="0.4">
      <c r="A2382" t="s">
        <v>2542</v>
      </c>
      <c r="B2382" t="s">
        <v>948</v>
      </c>
      <c r="C2382" t="s">
        <v>845</v>
      </c>
      <c r="D2382" s="1">
        <v>41489</v>
      </c>
      <c r="E2382" s="1">
        <v>41459</v>
      </c>
      <c r="F2382">
        <v>55.46</v>
      </c>
      <c r="H2382" t="s">
        <v>28</v>
      </c>
      <c r="I2382" s="1">
        <v>41489</v>
      </c>
      <c r="J2382">
        <v>6</v>
      </c>
      <c r="K2382" t="s">
        <v>834</v>
      </c>
      <c r="L2382">
        <v>770</v>
      </c>
      <c r="M2382" s="1">
        <v>41489</v>
      </c>
      <c r="N2382" t="s">
        <v>835</v>
      </c>
      <c r="O2382" t="s">
        <v>947</v>
      </c>
      <c r="P2382" t="s">
        <v>949</v>
      </c>
      <c r="Q2382" t="str">
        <f>IF(Table4[[#This Row],[DaysLate]]="","NA",IF(Table4[[#This Row],[DaysLate]]&lt;=0,"On Time",IF(Table4[[#This Row],[DaysLate]]&lt;=30,"1-30 Days",IF(Table4[[#This Row],[DaysLate]]&lt;=60,"30-60 Days",IF(Table4[[#This Row],[DaysLate]]&lt;=90,"60-90 Days","90+ Days")))))</f>
        <v>1-30 Days</v>
      </c>
      <c r="R2382">
        <f>IF(Table4[[#This Row],[DaysLate]]="","",IF(Table4[[#This Row],[DaysLate]]&gt;0,1,0))</f>
        <v>1</v>
      </c>
      <c r="S2382">
        <f>IF(Table4[[#This Row],[DisputedFlag]]="","",IF(Table4[[#This Row],[DisputedFlag]]="Yes",1,0))</f>
        <v>0</v>
      </c>
      <c r="T2382">
        <f>IF(Table4[[#This Row],[PaymentStatus]]="Open",1,0)</f>
        <v>0</v>
      </c>
      <c r="U2382">
        <f>IF(Table4[[#This Row],[InvoiceDate]]&lt;&gt;"",YEAR(Table4[[#This Row],[InvoiceDate]]),"")</f>
        <v>2013</v>
      </c>
    </row>
    <row r="2383" spans="1:21" x14ac:dyDescent="0.4">
      <c r="A2383" t="s">
        <v>2543</v>
      </c>
      <c r="B2383" t="s">
        <v>948</v>
      </c>
      <c r="C2383" t="s">
        <v>928</v>
      </c>
      <c r="D2383" s="1">
        <v>41502</v>
      </c>
      <c r="E2383" s="1">
        <v>41532</v>
      </c>
      <c r="F2383">
        <v>52.41</v>
      </c>
      <c r="H2383" t="s">
        <v>28</v>
      </c>
      <c r="I2383" s="1">
        <v>41502</v>
      </c>
      <c r="J2383">
        <v>0</v>
      </c>
      <c r="K2383" t="s">
        <v>834</v>
      </c>
      <c r="L2383">
        <v>897</v>
      </c>
      <c r="M2383" s="1">
        <v>41436</v>
      </c>
      <c r="N2383" t="s">
        <v>835</v>
      </c>
      <c r="O2383" t="s">
        <v>947</v>
      </c>
      <c r="P2383" t="s">
        <v>949</v>
      </c>
      <c r="Q2383" t="str">
        <f>IF(Table4[[#This Row],[DaysLate]]="","NA",IF(Table4[[#This Row],[DaysLate]]&lt;=0,"On Time",IF(Table4[[#This Row],[DaysLate]]&lt;=30,"1-30 Days",IF(Table4[[#This Row],[DaysLate]]&lt;=60,"30-60 Days",IF(Table4[[#This Row],[DaysLate]]&lt;=90,"60-90 Days","90+ Days")))))</f>
        <v>On Time</v>
      </c>
      <c r="R2383">
        <f>IF(Table4[[#This Row],[DaysLate]]="","",IF(Table4[[#This Row],[DaysLate]]&gt;0,1,0))</f>
        <v>0</v>
      </c>
      <c r="S2383">
        <f>IF(Table4[[#This Row],[DisputedFlag]]="","",IF(Table4[[#This Row],[DisputedFlag]]="Yes",1,0))</f>
        <v>0</v>
      </c>
      <c r="T2383">
        <f>IF(Table4[[#This Row],[PaymentStatus]]="Open",1,0)</f>
        <v>0</v>
      </c>
      <c r="U2383">
        <f>IF(Table4[[#This Row],[InvoiceDate]]&lt;&gt;"",YEAR(Table4[[#This Row],[InvoiceDate]]),"")</f>
        <v>2013</v>
      </c>
    </row>
    <row r="2384" spans="1:21" x14ac:dyDescent="0.4">
      <c r="A2384" t="s">
        <v>2544</v>
      </c>
      <c r="B2384" t="s">
        <v>948</v>
      </c>
      <c r="C2384" t="s">
        <v>916</v>
      </c>
      <c r="D2384" s="1">
        <v>41608</v>
      </c>
      <c r="E2384" s="1">
        <v>41638</v>
      </c>
      <c r="F2384">
        <v>48.59</v>
      </c>
      <c r="H2384" t="s">
        <v>28</v>
      </c>
      <c r="I2384" s="1">
        <v>41608</v>
      </c>
      <c r="J2384">
        <v>0</v>
      </c>
      <c r="K2384" t="s">
        <v>834</v>
      </c>
      <c r="L2384">
        <v>770</v>
      </c>
      <c r="M2384" s="1">
        <v>41394</v>
      </c>
      <c r="N2384" t="s">
        <v>838</v>
      </c>
      <c r="O2384" t="s">
        <v>947</v>
      </c>
      <c r="P2384" t="s">
        <v>949</v>
      </c>
      <c r="Q2384" t="str">
        <f>IF(Table4[[#This Row],[DaysLate]]="","NA",IF(Table4[[#This Row],[DaysLate]]&lt;=0,"On Time",IF(Table4[[#This Row],[DaysLate]]&lt;=30,"1-30 Days",IF(Table4[[#This Row],[DaysLate]]&lt;=60,"30-60 Days",IF(Table4[[#This Row],[DaysLate]]&lt;=90,"60-90 Days","90+ Days")))))</f>
        <v>On Time</v>
      </c>
      <c r="R2384">
        <f>IF(Table4[[#This Row],[DaysLate]]="","",IF(Table4[[#This Row],[DaysLate]]&gt;0,1,0))</f>
        <v>0</v>
      </c>
      <c r="S2384">
        <f>IF(Table4[[#This Row],[DisputedFlag]]="","",IF(Table4[[#This Row],[DisputedFlag]]="Yes",1,0))</f>
        <v>0</v>
      </c>
      <c r="T2384">
        <f>IF(Table4[[#This Row],[PaymentStatus]]="Open",1,0)</f>
        <v>0</v>
      </c>
      <c r="U2384">
        <f>IF(Table4[[#This Row],[InvoiceDate]]&lt;&gt;"",YEAR(Table4[[#This Row],[InvoiceDate]]),"")</f>
        <v>2013</v>
      </c>
    </row>
    <row r="2385" spans="1:21" x14ac:dyDescent="0.4">
      <c r="A2385" t="s">
        <v>2545</v>
      </c>
      <c r="B2385" t="s">
        <v>948</v>
      </c>
      <c r="C2385" t="s">
        <v>902</v>
      </c>
      <c r="D2385" s="1">
        <v>41092</v>
      </c>
      <c r="E2385" s="1">
        <v>41124</v>
      </c>
      <c r="F2385">
        <v>75.19</v>
      </c>
      <c r="H2385" t="s">
        <v>28</v>
      </c>
      <c r="I2385" s="1">
        <v>41092</v>
      </c>
      <c r="J2385">
        <v>0</v>
      </c>
      <c r="K2385" t="s">
        <v>834</v>
      </c>
      <c r="L2385">
        <v>406</v>
      </c>
      <c r="M2385" s="1">
        <v>41005</v>
      </c>
      <c r="N2385" t="s">
        <v>835</v>
      </c>
      <c r="O2385" t="s">
        <v>947</v>
      </c>
      <c r="P2385" t="s">
        <v>949</v>
      </c>
      <c r="Q2385" t="str">
        <f>IF(Table4[[#This Row],[DaysLate]]="","NA",IF(Table4[[#This Row],[DaysLate]]&lt;=0,"On Time",IF(Table4[[#This Row],[DaysLate]]&lt;=30,"1-30 Days",IF(Table4[[#This Row],[DaysLate]]&lt;=60,"30-60 Days",IF(Table4[[#This Row],[DaysLate]]&lt;=90,"60-90 Days","90+ Days")))))</f>
        <v>On Time</v>
      </c>
      <c r="R2385">
        <f>IF(Table4[[#This Row],[DaysLate]]="","",IF(Table4[[#This Row],[DaysLate]]&gt;0,1,0))</f>
        <v>0</v>
      </c>
      <c r="S2385">
        <f>IF(Table4[[#This Row],[DisputedFlag]]="","",IF(Table4[[#This Row],[DisputedFlag]]="Yes",1,0))</f>
        <v>0</v>
      </c>
      <c r="T2385">
        <f>IF(Table4[[#This Row],[PaymentStatus]]="Open",1,0)</f>
        <v>0</v>
      </c>
      <c r="U2385">
        <f>IF(Table4[[#This Row],[InvoiceDate]]&lt;&gt;"",YEAR(Table4[[#This Row],[InvoiceDate]]),"")</f>
        <v>2012</v>
      </c>
    </row>
    <row r="2386" spans="1:21" x14ac:dyDescent="0.4">
      <c r="A2386" t="s">
        <v>2546</v>
      </c>
      <c r="B2386" t="s">
        <v>948</v>
      </c>
      <c r="C2386" t="s">
        <v>912</v>
      </c>
      <c r="D2386" s="1">
        <v>40969</v>
      </c>
      <c r="E2386" s="1">
        <v>40941</v>
      </c>
      <c r="F2386">
        <v>71.33</v>
      </c>
      <c r="H2386" t="s">
        <v>28</v>
      </c>
      <c r="I2386" s="1">
        <v>40969</v>
      </c>
      <c r="J2386">
        <v>0</v>
      </c>
      <c r="K2386" t="s">
        <v>834</v>
      </c>
      <c r="L2386">
        <v>406</v>
      </c>
      <c r="M2386" s="1">
        <v>41605</v>
      </c>
      <c r="N2386" t="s">
        <v>835</v>
      </c>
      <c r="O2386" t="s">
        <v>947</v>
      </c>
      <c r="P2386" t="s">
        <v>949</v>
      </c>
      <c r="Q2386" t="str">
        <f>IF(Table4[[#This Row],[DaysLate]]="","NA",IF(Table4[[#This Row],[DaysLate]]&lt;=0,"On Time",IF(Table4[[#This Row],[DaysLate]]&lt;=30,"1-30 Days",IF(Table4[[#This Row],[DaysLate]]&lt;=60,"30-60 Days",IF(Table4[[#This Row],[DaysLate]]&lt;=90,"60-90 Days","90+ Days")))))</f>
        <v>On Time</v>
      </c>
      <c r="R2386">
        <f>IF(Table4[[#This Row],[DaysLate]]="","",IF(Table4[[#This Row],[DaysLate]]&gt;0,1,0))</f>
        <v>0</v>
      </c>
      <c r="S2386">
        <f>IF(Table4[[#This Row],[DisputedFlag]]="","",IF(Table4[[#This Row],[DisputedFlag]]="Yes",1,0))</f>
        <v>0</v>
      </c>
      <c r="T2386">
        <f>IF(Table4[[#This Row],[PaymentStatus]]="Open",1,0)</f>
        <v>0</v>
      </c>
      <c r="U2386">
        <f>IF(Table4[[#This Row],[InvoiceDate]]&lt;&gt;"",YEAR(Table4[[#This Row],[InvoiceDate]]),"")</f>
        <v>2012</v>
      </c>
    </row>
    <row r="2387" spans="1:21" x14ac:dyDescent="0.4">
      <c r="A2387" t="s">
        <v>2547</v>
      </c>
      <c r="B2387" t="s">
        <v>948</v>
      </c>
      <c r="C2387" t="s">
        <v>929</v>
      </c>
      <c r="D2387" s="1">
        <v>41528</v>
      </c>
      <c r="E2387" s="1">
        <v>41529</v>
      </c>
      <c r="F2387">
        <v>40.94</v>
      </c>
      <c r="H2387" t="s">
        <v>28</v>
      </c>
      <c r="I2387" s="1">
        <v>41528</v>
      </c>
      <c r="J2387">
        <v>0</v>
      </c>
      <c r="K2387" t="s">
        <v>834</v>
      </c>
      <c r="L2387">
        <v>897</v>
      </c>
      <c r="M2387" s="1">
        <v>41579</v>
      </c>
      <c r="N2387" t="s">
        <v>838</v>
      </c>
      <c r="O2387" t="s">
        <v>947</v>
      </c>
      <c r="P2387" t="s">
        <v>949</v>
      </c>
      <c r="Q2387" t="str">
        <f>IF(Table4[[#This Row],[DaysLate]]="","NA",IF(Table4[[#This Row],[DaysLate]]&lt;=0,"On Time",IF(Table4[[#This Row],[DaysLate]]&lt;=30,"1-30 Days",IF(Table4[[#This Row],[DaysLate]]&lt;=60,"30-60 Days",IF(Table4[[#This Row],[DaysLate]]&lt;=90,"60-90 Days","90+ Days")))))</f>
        <v>On Time</v>
      </c>
      <c r="R2387">
        <f>IF(Table4[[#This Row],[DaysLate]]="","",IF(Table4[[#This Row],[DaysLate]]&gt;0,1,0))</f>
        <v>0</v>
      </c>
      <c r="S2387">
        <f>IF(Table4[[#This Row],[DisputedFlag]]="","",IF(Table4[[#This Row],[DisputedFlag]]="Yes",1,0))</f>
        <v>0</v>
      </c>
      <c r="T2387">
        <f>IF(Table4[[#This Row],[PaymentStatus]]="Open",1,0)</f>
        <v>0</v>
      </c>
      <c r="U2387">
        <f>IF(Table4[[#This Row],[InvoiceDate]]&lt;&gt;"",YEAR(Table4[[#This Row],[InvoiceDate]]),"")</f>
        <v>2013</v>
      </c>
    </row>
    <row r="2388" spans="1:21" x14ac:dyDescent="0.4">
      <c r="A2388" t="s">
        <v>2548</v>
      </c>
      <c r="B2388" t="s">
        <v>948</v>
      </c>
      <c r="C2388" t="s">
        <v>845</v>
      </c>
      <c r="D2388" s="1">
        <v>41242</v>
      </c>
      <c r="E2388" s="1">
        <v>41272</v>
      </c>
      <c r="F2388">
        <v>50.3</v>
      </c>
      <c r="H2388" t="s">
        <v>28</v>
      </c>
      <c r="I2388" s="1">
        <v>41242</v>
      </c>
      <c r="J2388">
        <v>0</v>
      </c>
      <c r="K2388" t="s">
        <v>834</v>
      </c>
      <c r="L2388">
        <v>770</v>
      </c>
      <c r="M2388" s="1">
        <v>41489</v>
      </c>
      <c r="N2388" t="s">
        <v>835</v>
      </c>
      <c r="O2388" t="s">
        <v>947</v>
      </c>
      <c r="P2388" t="s">
        <v>949</v>
      </c>
      <c r="Q2388" t="str">
        <f>IF(Table4[[#This Row],[DaysLate]]="","NA",IF(Table4[[#This Row],[DaysLate]]&lt;=0,"On Time",IF(Table4[[#This Row],[DaysLate]]&lt;=30,"1-30 Days",IF(Table4[[#This Row],[DaysLate]]&lt;=60,"30-60 Days",IF(Table4[[#This Row],[DaysLate]]&lt;=90,"60-90 Days","90+ Days")))))</f>
        <v>On Time</v>
      </c>
      <c r="R2388">
        <f>IF(Table4[[#This Row],[DaysLate]]="","",IF(Table4[[#This Row],[DaysLate]]&gt;0,1,0))</f>
        <v>0</v>
      </c>
      <c r="S2388">
        <f>IF(Table4[[#This Row],[DisputedFlag]]="","",IF(Table4[[#This Row],[DisputedFlag]]="Yes",1,0))</f>
        <v>0</v>
      </c>
      <c r="T2388">
        <f>IF(Table4[[#This Row],[PaymentStatus]]="Open",1,0)</f>
        <v>0</v>
      </c>
      <c r="U2388">
        <f>IF(Table4[[#This Row],[InvoiceDate]]&lt;&gt;"",YEAR(Table4[[#This Row],[InvoiceDate]]),"")</f>
        <v>2012</v>
      </c>
    </row>
    <row r="2389" spans="1:21" x14ac:dyDescent="0.4">
      <c r="A2389" t="s">
        <v>2549</v>
      </c>
      <c r="B2389" t="s">
        <v>948</v>
      </c>
      <c r="C2389" t="s">
        <v>866</v>
      </c>
      <c r="D2389" s="1">
        <v>41096</v>
      </c>
      <c r="E2389" s="1">
        <v>41097</v>
      </c>
      <c r="F2389">
        <v>15.4</v>
      </c>
      <c r="H2389" t="s">
        <v>28</v>
      </c>
      <c r="I2389" s="1">
        <v>41096</v>
      </c>
      <c r="J2389">
        <v>0</v>
      </c>
      <c r="K2389" t="s">
        <v>834</v>
      </c>
      <c r="L2389">
        <v>897</v>
      </c>
      <c r="M2389" s="1">
        <v>41239</v>
      </c>
      <c r="N2389" t="s">
        <v>835</v>
      </c>
      <c r="O2389" t="s">
        <v>947</v>
      </c>
      <c r="P2389" t="s">
        <v>949</v>
      </c>
      <c r="Q2389" t="str">
        <f>IF(Table4[[#This Row],[DaysLate]]="","NA",IF(Table4[[#This Row],[DaysLate]]&lt;=0,"On Time",IF(Table4[[#This Row],[DaysLate]]&lt;=30,"1-30 Days",IF(Table4[[#This Row],[DaysLate]]&lt;=60,"30-60 Days",IF(Table4[[#This Row],[DaysLate]]&lt;=90,"60-90 Days","90+ Days")))))</f>
        <v>On Time</v>
      </c>
      <c r="R2389">
        <f>IF(Table4[[#This Row],[DaysLate]]="","",IF(Table4[[#This Row],[DaysLate]]&gt;0,1,0))</f>
        <v>0</v>
      </c>
      <c r="S2389">
        <f>IF(Table4[[#This Row],[DisputedFlag]]="","",IF(Table4[[#This Row],[DisputedFlag]]="Yes",1,0))</f>
        <v>0</v>
      </c>
      <c r="T2389">
        <f>IF(Table4[[#This Row],[PaymentStatus]]="Open",1,0)</f>
        <v>0</v>
      </c>
      <c r="U2389">
        <f>IF(Table4[[#This Row],[InvoiceDate]]&lt;&gt;"",YEAR(Table4[[#This Row],[InvoiceDate]]),"")</f>
        <v>2012</v>
      </c>
    </row>
    <row r="2390" spans="1:21" x14ac:dyDescent="0.4">
      <c r="A2390" t="s">
        <v>2550</v>
      </c>
      <c r="B2390" t="s">
        <v>948</v>
      </c>
      <c r="C2390" t="s">
        <v>868</v>
      </c>
      <c r="D2390" s="1">
        <v>41155</v>
      </c>
      <c r="E2390" s="1">
        <v>41125</v>
      </c>
      <c r="F2390">
        <v>84.25</v>
      </c>
      <c r="H2390" t="s">
        <v>28</v>
      </c>
      <c r="I2390" s="1">
        <v>41155</v>
      </c>
      <c r="J2390">
        <v>1</v>
      </c>
      <c r="K2390" t="s">
        <v>834</v>
      </c>
      <c r="L2390">
        <v>391</v>
      </c>
      <c r="M2390" s="1">
        <v>41240</v>
      </c>
      <c r="N2390" t="s">
        <v>835</v>
      </c>
      <c r="O2390" t="s">
        <v>947</v>
      </c>
      <c r="P2390" t="s">
        <v>949</v>
      </c>
      <c r="Q2390" t="str">
        <f>IF(Table4[[#This Row],[DaysLate]]="","NA",IF(Table4[[#This Row],[DaysLate]]&lt;=0,"On Time",IF(Table4[[#This Row],[DaysLate]]&lt;=30,"1-30 Days",IF(Table4[[#This Row],[DaysLate]]&lt;=60,"30-60 Days",IF(Table4[[#This Row],[DaysLate]]&lt;=90,"60-90 Days","90+ Days")))))</f>
        <v>1-30 Days</v>
      </c>
      <c r="R2390">
        <f>IF(Table4[[#This Row],[DaysLate]]="","",IF(Table4[[#This Row],[DaysLate]]&gt;0,1,0))</f>
        <v>1</v>
      </c>
      <c r="S2390">
        <f>IF(Table4[[#This Row],[DisputedFlag]]="","",IF(Table4[[#This Row],[DisputedFlag]]="Yes",1,0))</f>
        <v>0</v>
      </c>
      <c r="T2390">
        <f>IF(Table4[[#This Row],[PaymentStatus]]="Open",1,0)</f>
        <v>0</v>
      </c>
      <c r="U2390">
        <f>IF(Table4[[#This Row],[InvoiceDate]]&lt;&gt;"",YEAR(Table4[[#This Row],[InvoiceDate]]),"")</f>
        <v>2012</v>
      </c>
    </row>
    <row r="2391" spans="1:21" x14ac:dyDescent="0.4">
      <c r="A2391" t="s">
        <v>2551</v>
      </c>
      <c r="B2391" t="s">
        <v>948</v>
      </c>
      <c r="C2391" t="s">
        <v>889</v>
      </c>
      <c r="D2391" s="1">
        <v>41528</v>
      </c>
      <c r="E2391" s="1">
        <v>41529</v>
      </c>
      <c r="F2391">
        <v>77.14</v>
      </c>
      <c r="H2391" t="s">
        <v>28</v>
      </c>
      <c r="I2391" s="1">
        <v>41528</v>
      </c>
      <c r="J2391">
        <v>0</v>
      </c>
      <c r="K2391" t="s">
        <v>837</v>
      </c>
      <c r="L2391">
        <v>406</v>
      </c>
      <c r="M2391" s="1">
        <v>41103</v>
      </c>
      <c r="N2391" t="s">
        <v>838</v>
      </c>
      <c r="O2391" t="s">
        <v>947</v>
      </c>
      <c r="P2391" t="s">
        <v>949</v>
      </c>
      <c r="Q2391" t="str">
        <f>IF(Table4[[#This Row],[DaysLate]]="","NA",IF(Table4[[#This Row],[DaysLate]]&lt;=0,"On Time",IF(Table4[[#This Row],[DaysLate]]&lt;=30,"1-30 Days",IF(Table4[[#This Row],[DaysLate]]&lt;=60,"30-60 Days",IF(Table4[[#This Row],[DaysLate]]&lt;=90,"60-90 Days","90+ Days")))))</f>
        <v>On Time</v>
      </c>
      <c r="R2391">
        <f>IF(Table4[[#This Row],[DaysLate]]="","",IF(Table4[[#This Row],[DaysLate]]&gt;0,1,0))</f>
        <v>0</v>
      </c>
      <c r="S2391">
        <f>IF(Table4[[#This Row],[DisputedFlag]]="","",IF(Table4[[#This Row],[DisputedFlag]]="Yes",1,0))</f>
        <v>1</v>
      </c>
      <c r="T2391">
        <f>IF(Table4[[#This Row],[PaymentStatus]]="Open",1,0)</f>
        <v>0</v>
      </c>
      <c r="U2391">
        <f>IF(Table4[[#This Row],[InvoiceDate]]&lt;&gt;"",YEAR(Table4[[#This Row],[InvoiceDate]]),"")</f>
        <v>2013</v>
      </c>
    </row>
    <row r="2392" spans="1:21" x14ac:dyDescent="0.4">
      <c r="A2392" t="s">
        <v>2552</v>
      </c>
      <c r="B2392" t="s">
        <v>948</v>
      </c>
      <c r="C2392" t="s">
        <v>874</v>
      </c>
      <c r="D2392" s="1">
        <v>41187</v>
      </c>
      <c r="E2392" s="1">
        <v>41158</v>
      </c>
      <c r="F2392">
        <v>35.36</v>
      </c>
      <c r="H2392" t="s">
        <v>28</v>
      </c>
      <c r="I2392" s="1">
        <v>41187</v>
      </c>
      <c r="J2392">
        <v>1</v>
      </c>
      <c r="K2392" t="s">
        <v>834</v>
      </c>
      <c r="L2392">
        <v>391</v>
      </c>
      <c r="M2392" s="1">
        <v>41224</v>
      </c>
      <c r="N2392" t="s">
        <v>835</v>
      </c>
      <c r="O2392" t="s">
        <v>947</v>
      </c>
      <c r="P2392" t="s">
        <v>949</v>
      </c>
      <c r="Q2392" t="str">
        <f>IF(Table4[[#This Row],[DaysLate]]="","NA",IF(Table4[[#This Row],[DaysLate]]&lt;=0,"On Time",IF(Table4[[#This Row],[DaysLate]]&lt;=30,"1-30 Days",IF(Table4[[#This Row],[DaysLate]]&lt;=60,"30-60 Days",IF(Table4[[#This Row],[DaysLate]]&lt;=90,"60-90 Days","90+ Days")))))</f>
        <v>1-30 Days</v>
      </c>
      <c r="R2392">
        <f>IF(Table4[[#This Row],[DaysLate]]="","",IF(Table4[[#This Row],[DaysLate]]&gt;0,1,0))</f>
        <v>1</v>
      </c>
      <c r="S2392">
        <f>IF(Table4[[#This Row],[DisputedFlag]]="","",IF(Table4[[#This Row],[DisputedFlag]]="Yes",1,0))</f>
        <v>0</v>
      </c>
      <c r="T2392">
        <f>IF(Table4[[#This Row],[PaymentStatus]]="Open",1,0)</f>
        <v>0</v>
      </c>
      <c r="U2392">
        <f>IF(Table4[[#This Row],[InvoiceDate]]&lt;&gt;"",YEAR(Table4[[#This Row],[InvoiceDate]]),"")</f>
        <v>2012</v>
      </c>
    </row>
    <row r="2393" spans="1:21" x14ac:dyDescent="0.4">
      <c r="A2393" t="s">
        <v>2553</v>
      </c>
      <c r="B2393" t="s">
        <v>948</v>
      </c>
      <c r="C2393" t="s">
        <v>921</v>
      </c>
      <c r="D2393" s="1">
        <v>41150</v>
      </c>
      <c r="E2393" s="1">
        <v>41180</v>
      </c>
      <c r="F2393">
        <v>74.47</v>
      </c>
      <c r="H2393" t="s">
        <v>28</v>
      </c>
      <c r="I2393" s="1">
        <v>41150</v>
      </c>
      <c r="J2393">
        <v>12</v>
      </c>
      <c r="K2393" t="s">
        <v>837</v>
      </c>
      <c r="L2393">
        <v>818</v>
      </c>
      <c r="M2393" s="1">
        <v>41563</v>
      </c>
      <c r="N2393" t="s">
        <v>835</v>
      </c>
      <c r="O2393" t="s">
        <v>947</v>
      </c>
      <c r="P2393" t="s">
        <v>949</v>
      </c>
      <c r="Q2393" t="str">
        <f>IF(Table4[[#This Row],[DaysLate]]="","NA",IF(Table4[[#This Row],[DaysLate]]&lt;=0,"On Time",IF(Table4[[#This Row],[DaysLate]]&lt;=30,"1-30 Days",IF(Table4[[#This Row],[DaysLate]]&lt;=60,"30-60 Days",IF(Table4[[#This Row],[DaysLate]]&lt;=90,"60-90 Days","90+ Days")))))</f>
        <v>1-30 Days</v>
      </c>
      <c r="R2393">
        <f>IF(Table4[[#This Row],[DaysLate]]="","",IF(Table4[[#This Row],[DaysLate]]&gt;0,1,0))</f>
        <v>1</v>
      </c>
      <c r="S2393">
        <f>IF(Table4[[#This Row],[DisputedFlag]]="","",IF(Table4[[#This Row],[DisputedFlag]]="Yes",1,0))</f>
        <v>1</v>
      </c>
      <c r="T2393">
        <f>IF(Table4[[#This Row],[PaymentStatus]]="Open",1,0)</f>
        <v>0</v>
      </c>
      <c r="U2393">
        <f>IF(Table4[[#This Row],[InvoiceDate]]&lt;&gt;"",YEAR(Table4[[#This Row],[InvoiceDate]]),"")</f>
        <v>2012</v>
      </c>
    </row>
    <row r="2394" spans="1:21" x14ac:dyDescent="0.4">
      <c r="A2394" t="s">
        <v>2554</v>
      </c>
      <c r="B2394" t="s">
        <v>948</v>
      </c>
      <c r="C2394" t="s">
        <v>894</v>
      </c>
      <c r="D2394" s="1">
        <v>41254</v>
      </c>
      <c r="E2394" s="1">
        <v>41255</v>
      </c>
      <c r="F2394">
        <v>84.89</v>
      </c>
      <c r="H2394" t="s">
        <v>28</v>
      </c>
      <c r="I2394" s="1">
        <v>41254</v>
      </c>
      <c r="J2394">
        <v>0</v>
      </c>
      <c r="K2394" t="s">
        <v>837</v>
      </c>
      <c r="L2394">
        <v>406</v>
      </c>
      <c r="M2394" s="1">
        <v>41167</v>
      </c>
      <c r="N2394" t="s">
        <v>838</v>
      </c>
      <c r="O2394" t="s">
        <v>947</v>
      </c>
      <c r="P2394" t="s">
        <v>949</v>
      </c>
      <c r="Q2394" t="str">
        <f>IF(Table4[[#This Row],[DaysLate]]="","NA",IF(Table4[[#This Row],[DaysLate]]&lt;=0,"On Time",IF(Table4[[#This Row],[DaysLate]]&lt;=30,"1-30 Days",IF(Table4[[#This Row],[DaysLate]]&lt;=60,"30-60 Days",IF(Table4[[#This Row],[DaysLate]]&lt;=90,"60-90 Days","90+ Days")))))</f>
        <v>On Time</v>
      </c>
      <c r="R2394">
        <f>IF(Table4[[#This Row],[DaysLate]]="","",IF(Table4[[#This Row],[DaysLate]]&gt;0,1,0))</f>
        <v>0</v>
      </c>
      <c r="S2394">
        <f>IF(Table4[[#This Row],[DisputedFlag]]="","",IF(Table4[[#This Row],[DisputedFlag]]="Yes",1,0))</f>
        <v>1</v>
      </c>
      <c r="T2394">
        <f>IF(Table4[[#This Row],[PaymentStatus]]="Open",1,0)</f>
        <v>0</v>
      </c>
      <c r="U2394">
        <f>IF(Table4[[#This Row],[InvoiceDate]]&lt;&gt;"",YEAR(Table4[[#This Row],[InvoiceDate]]),"")</f>
        <v>2012</v>
      </c>
    </row>
    <row r="2395" spans="1:21" x14ac:dyDescent="0.4">
      <c r="A2395" t="s">
        <v>2555</v>
      </c>
      <c r="B2395" t="s">
        <v>948</v>
      </c>
      <c r="C2395" t="s">
        <v>901</v>
      </c>
      <c r="D2395" s="1">
        <v>41286</v>
      </c>
      <c r="E2395" s="1">
        <v>41639</v>
      </c>
      <c r="F2395">
        <v>44.41</v>
      </c>
      <c r="H2395" t="s">
        <v>28</v>
      </c>
      <c r="I2395" s="1">
        <v>41286</v>
      </c>
      <c r="J2395">
        <v>0</v>
      </c>
      <c r="K2395" t="s">
        <v>834</v>
      </c>
      <c r="L2395">
        <v>770</v>
      </c>
      <c r="M2395" s="1">
        <v>41222</v>
      </c>
      <c r="N2395" t="s">
        <v>838</v>
      </c>
      <c r="O2395" t="s">
        <v>947</v>
      </c>
      <c r="P2395" t="s">
        <v>949</v>
      </c>
      <c r="Q2395" t="str">
        <f>IF(Table4[[#This Row],[DaysLate]]="","NA",IF(Table4[[#This Row],[DaysLate]]&lt;=0,"On Time",IF(Table4[[#This Row],[DaysLate]]&lt;=30,"1-30 Days",IF(Table4[[#This Row],[DaysLate]]&lt;=60,"30-60 Days",IF(Table4[[#This Row],[DaysLate]]&lt;=90,"60-90 Days","90+ Days")))))</f>
        <v>On Time</v>
      </c>
      <c r="R2395">
        <f>IF(Table4[[#This Row],[DaysLate]]="","",IF(Table4[[#This Row],[DaysLate]]&gt;0,1,0))</f>
        <v>0</v>
      </c>
      <c r="S2395">
        <f>IF(Table4[[#This Row],[DisputedFlag]]="","",IF(Table4[[#This Row],[DisputedFlag]]="Yes",1,0))</f>
        <v>0</v>
      </c>
      <c r="T2395">
        <f>IF(Table4[[#This Row],[PaymentStatus]]="Open",1,0)</f>
        <v>0</v>
      </c>
      <c r="U2395">
        <f>IF(Table4[[#This Row],[InvoiceDate]]&lt;&gt;"",YEAR(Table4[[#This Row],[InvoiceDate]]),"")</f>
        <v>2013</v>
      </c>
    </row>
    <row r="2396" spans="1:21" x14ac:dyDescent="0.4">
      <c r="A2396" t="s">
        <v>2556</v>
      </c>
      <c r="B2396" t="s">
        <v>948</v>
      </c>
      <c r="C2396" t="s">
        <v>849</v>
      </c>
      <c r="D2396" s="1">
        <v>41293</v>
      </c>
      <c r="E2396" s="1">
        <v>41323</v>
      </c>
      <c r="F2396">
        <v>88.72</v>
      </c>
      <c r="H2396" t="s">
        <v>28</v>
      </c>
      <c r="I2396" s="1">
        <v>41293</v>
      </c>
      <c r="J2396">
        <v>8</v>
      </c>
      <c r="K2396" t="s">
        <v>837</v>
      </c>
      <c r="L2396">
        <v>818</v>
      </c>
      <c r="M2396" s="1">
        <v>41431</v>
      </c>
      <c r="N2396" t="s">
        <v>835</v>
      </c>
      <c r="O2396" t="s">
        <v>947</v>
      </c>
      <c r="P2396" t="s">
        <v>949</v>
      </c>
      <c r="Q2396" t="str">
        <f>IF(Table4[[#This Row],[DaysLate]]="","NA",IF(Table4[[#This Row],[DaysLate]]&lt;=0,"On Time",IF(Table4[[#This Row],[DaysLate]]&lt;=30,"1-30 Days",IF(Table4[[#This Row],[DaysLate]]&lt;=60,"30-60 Days",IF(Table4[[#This Row],[DaysLate]]&lt;=90,"60-90 Days","90+ Days")))))</f>
        <v>1-30 Days</v>
      </c>
      <c r="R2396">
        <f>IF(Table4[[#This Row],[DaysLate]]="","",IF(Table4[[#This Row],[DaysLate]]&gt;0,1,0))</f>
        <v>1</v>
      </c>
      <c r="S2396">
        <f>IF(Table4[[#This Row],[DisputedFlag]]="","",IF(Table4[[#This Row],[DisputedFlag]]="Yes",1,0))</f>
        <v>1</v>
      </c>
      <c r="T2396">
        <f>IF(Table4[[#This Row],[PaymentStatus]]="Open",1,0)</f>
        <v>0</v>
      </c>
      <c r="U2396">
        <f>IF(Table4[[#This Row],[InvoiceDate]]&lt;&gt;"",YEAR(Table4[[#This Row],[InvoiceDate]]),"")</f>
        <v>2013</v>
      </c>
    </row>
    <row r="2397" spans="1:21" x14ac:dyDescent="0.4">
      <c r="A2397" t="s">
        <v>2557</v>
      </c>
      <c r="B2397" t="s">
        <v>948</v>
      </c>
      <c r="C2397" t="s">
        <v>897</v>
      </c>
      <c r="D2397" s="1">
        <v>41008</v>
      </c>
      <c r="E2397" s="1">
        <v>41009</v>
      </c>
      <c r="F2397">
        <v>44.71</v>
      </c>
      <c r="H2397" t="s">
        <v>28</v>
      </c>
      <c r="I2397" s="1">
        <v>41008</v>
      </c>
      <c r="J2397">
        <v>0</v>
      </c>
      <c r="K2397" t="s">
        <v>834</v>
      </c>
      <c r="L2397">
        <v>770</v>
      </c>
      <c r="M2397" s="1">
        <v>41121</v>
      </c>
      <c r="N2397" t="s">
        <v>838</v>
      </c>
      <c r="O2397" t="s">
        <v>947</v>
      </c>
      <c r="P2397" t="s">
        <v>949</v>
      </c>
      <c r="Q2397" t="str">
        <f>IF(Table4[[#This Row],[DaysLate]]="","NA",IF(Table4[[#This Row],[DaysLate]]&lt;=0,"On Time",IF(Table4[[#This Row],[DaysLate]]&lt;=30,"1-30 Days",IF(Table4[[#This Row],[DaysLate]]&lt;=60,"30-60 Days",IF(Table4[[#This Row],[DaysLate]]&lt;=90,"60-90 Days","90+ Days")))))</f>
        <v>On Time</v>
      </c>
      <c r="R2397">
        <f>IF(Table4[[#This Row],[DaysLate]]="","",IF(Table4[[#This Row],[DaysLate]]&gt;0,1,0))</f>
        <v>0</v>
      </c>
      <c r="S2397">
        <f>IF(Table4[[#This Row],[DisputedFlag]]="","",IF(Table4[[#This Row],[DisputedFlag]]="Yes",1,0))</f>
        <v>0</v>
      </c>
      <c r="T2397">
        <f>IF(Table4[[#This Row],[PaymentStatus]]="Open",1,0)</f>
        <v>0</v>
      </c>
      <c r="U2397">
        <f>IF(Table4[[#This Row],[InvoiceDate]]&lt;&gt;"",YEAR(Table4[[#This Row],[InvoiceDate]]),"")</f>
        <v>2012</v>
      </c>
    </row>
    <row r="2398" spans="1:21" x14ac:dyDescent="0.4">
      <c r="A2398" t="s">
        <v>2558</v>
      </c>
      <c r="B2398" t="s">
        <v>948</v>
      </c>
      <c r="C2398" t="s">
        <v>844</v>
      </c>
      <c r="D2398" s="1">
        <v>41436</v>
      </c>
      <c r="E2398" s="1">
        <v>41437</v>
      </c>
      <c r="F2398">
        <v>56.03</v>
      </c>
      <c r="H2398" t="s">
        <v>28</v>
      </c>
      <c r="I2398" s="1">
        <v>41436</v>
      </c>
      <c r="J2398">
        <v>0</v>
      </c>
      <c r="K2398" t="s">
        <v>834</v>
      </c>
      <c r="L2398">
        <v>770</v>
      </c>
      <c r="M2398" s="1">
        <v>41452</v>
      </c>
      <c r="N2398" t="s">
        <v>838</v>
      </c>
      <c r="O2398" t="s">
        <v>947</v>
      </c>
      <c r="P2398" t="s">
        <v>949</v>
      </c>
      <c r="Q2398" t="str">
        <f>IF(Table4[[#This Row],[DaysLate]]="","NA",IF(Table4[[#This Row],[DaysLate]]&lt;=0,"On Time",IF(Table4[[#This Row],[DaysLate]]&lt;=30,"1-30 Days",IF(Table4[[#This Row],[DaysLate]]&lt;=60,"30-60 Days",IF(Table4[[#This Row],[DaysLate]]&lt;=90,"60-90 Days","90+ Days")))))</f>
        <v>On Time</v>
      </c>
      <c r="R2398">
        <f>IF(Table4[[#This Row],[DaysLate]]="","",IF(Table4[[#This Row],[DaysLate]]&gt;0,1,0))</f>
        <v>0</v>
      </c>
      <c r="S2398">
        <f>IF(Table4[[#This Row],[DisputedFlag]]="","",IF(Table4[[#This Row],[DisputedFlag]]="Yes",1,0))</f>
        <v>0</v>
      </c>
      <c r="T2398">
        <f>IF(Table4[[#This Row],[PaymentStatus]]="Open",1,0)</f>
        <v>0</v>
      </c>
      <c r="U2398">
        <f>IF(Table4[[#This Row],[InvoiceDate]]&lt;&gt;"",YEAR(Table4[[#This Row],[InvoiceDate]]),"")</f>
        <v>2013</v>
      </c>
    </row>
    <row r="2399" spans="1:21" x14ac:dyDescent="0.4">
      <c r="A2399" t="s">
        <v>2559</v>
      </c>
      <c r="B2399" t="s">
        <v>948</v>
      </c>
      <c r="C2399" t="s">
        <v>928</v>
      </c>
      <c r="D2399" s="1">
        <v>41432</v>
      </c>
      <c r="E2399" s="1">
        <v>41402</v>
      </c>
      <c r="F2399">
        <v>49.75</v>
      </c>
      <c r="H2399" t="s">
        <v>28</v>
      </c>
      <c r="I2399" s="1">
        <v>41432</v>
      </c>
      <c r="J2399">
        <v>0</v>
      </c>
      <c r="K2399" t="s">
        <v>834</v>
      </c>
      <c r="L2399">
        <v>897</v>
      </c>
      <c r="M2399" s="1">
        <v>41436</v>
      </c>
      <c r="N2399" t="s">
        <v>835</v>
      </c>
      <c r="O2399" t="s">
        <v>947</v>
      </c>
      <c r="P2399" t="s">
        <v>949</v>
      </c>
      <c r="Q2399" t="str">
        <f>IF(Table4[[#This Row],[DaysLate]]="","NA",IF(Table4[[#This Row],[DaysLate]]&lt;=0,"On Time",IF(Table4[[#This Row],[DaysLate]]&lt;=30,"1-30 Days",IF(Table4[[#This Row],[DaysLate]]&lt;=60,"30-60 Days",IF(Table4[[#This Row],[DaysLate]]&lt;=90,"60-90 Days","90+ Days")))))</f>
        <v>On Time</v>
      </c>
      <c r="R2399">
        <f>IF(Table4[[#This Row],[DaysLate]]="","",IF(Table4[[#This Row],[DaysLate]]&gt;0,1,0))</f>
        <v>0</v>
      </c>
      <c r="S2399">
        <f>IF(Table4[[#This Row],[DisputedFlag]]="","",IF(Table4[[#This Row],[DisputedFlag]]="Yes",1,0))</f>
        <v>0</v>
      </c>
      <c r="T2399">
        <f>IF(Table4[[#This Row],[PaymentStatus]]="Open",1,0)</f>
        <v>0</v>
      </c>
      <c r="U2399">
        <f>IF(Table4[[#This Row],[InvoiceDate]]&lt;&gt;"",YEAR(Table4[[#This Row],[InvoiceDate]]),"")</f>
        <v>2013</v>
      </c>
    </row>
    <row r="2400" spans="1:21" x14ac:dyDescent="0.4">
      <c r="A2400" t="s">
        <v>2560</v>
      </c>
      <c r="B2400" t="s">
        <v>948</v>
      </c>
      <c r="C2400" t="s">
        <v>902</v>
      </c>
      <c r="D2400" s="1">
        <v>41025</v>
      </c>
      <c r="E2400" s="1">
        <v>41055</v>
      </c>
      <c r="F2400">
        <v>84.99</v>
      </c>
      <c r="H2400" t="s">
        <v>28</v>
      </c>
      <c r="I2400" s="1">
        <v>41025</v>
      </c>
      <c r="J2400">
        <v>0</v>
      </c>
      <c r="K2400" t="s">
        <v>834</v>
      </c>
      <c r="L2400">
        <v>406</v>
      </c>
      <c r="M2400" s="1">
        <v>41005</v>
      </c>
      <c r="N2400" t="s">
        <v>835</v>
      </c>
      <c r="O2400" t="s">
        <v>947</v>
      </c>
      <c r="P2400" t="s">
        <v>949</v>
      </c>
      <c r="Q2400" t="str">
        <f>IF(Table4[[#This Row],[DaysLate]]="","NA",IF(Table4[[#This Row],[DaysLate]]&lt;=0,"On Time",IF(Table4[[#This Row],[DaysLate]]&lt;=30,"1-30 Days",IF(Table4[[#This Row],[DaysLate]]&lt;=60,"30-60 Days",IF(Table4[[#This Row],[DaysLate]]&lt;=90,"60-90 Days","90+ Days")))))</f>
        <v>On Time</v>
      </c>
      <c r="R2400">
        <f>IF(Table4[[#This Row],[DaysLate]]="","",IF(Table4[[#This Row],[DaysLate]]&gt;0,1,0))</f>
        <v>0</v>
      </c>
      <c r="S2400">
        <f>IF(Table4[[#This Row],[DisputedFlag]]="","",IF(Table4[[#This Row],[DisputedFlag]]="Yes",1,0))</f>
        <v>0</v>
      </c>
      <c r="T2400">
        <f>IF(Table4[[#This Row],[PaymentStatus]]="Open",1,0)</f>
        <v>0</v>
      </c>
      <c r="U2400">
        <f>IF(Table4[[#This Row],[InvoiceDate]]&lt;&gt;"",YEAR(Table4[[#This Row],[InvoiceDate]]),"")</f>
        <v>2012</v>
      </c>
    </row>
    <row r="2401" spans="1:21" x14ac:dyDescent="0.4">
      <c r="A2401" t="s">
        <v>2561</v>
      </c>
      <c r="B2401" t="s">
        <v>948</v>
      </c>
      <c r="C2401" t="s">
        <v>851</v>
      </c>
      <c r="D2401" s="1">
        <v>41517</v>
      </c>
      <c r="E2401" s="1">
        <v>41547</v>
      </c>
      <c r="F2401">
        <v>70.760000000000005</v>
      </c>
      <c r="H2401" t="s">
        <v>28</v>
      </c>
      <c r="I2401" s="1">
        <v>41517</v>
      </c>
      <c r="J2401">
        <v>0</v>
      </c>
      <c r="K2401" t="s">
        <v>837</v>
      </c>
      <c r="L2401">
        <v>818</v>
      </c>
      <c r="M2401" s="1">
        <v>41234</v>
      </c>
      <c r="N2401" t="s">
        <v>838</v>
      </c>
      <c r="O2401" t="s">
        <v>947</v>
      </c>
      <c r="P2401" t="s">
        <v>949</v>
      </c>
      <c r="Q2401" t="str">
        <f>IF(Table4[[#This Row],[DaysLate]]="","NA",IF(Table4[[#This Row],[DaysLate]]&lt;=0,"On Time",IF(Table4[[#This Row],[DaysLate]]&lt;=30,"1-30 Days",IF(Table4[[#This Row],[DaysLate]]&lt;=60,"30-60 Days",IF(Table4[[#This Row],[DaysLate]]&lt;=90,"60-90 Days","90+ Days")))))</f>
        <v>On Time</v>
      </c>
      <c r="R2401">
        <f>IF(Table4[[#This Row],[DaysLate]]="","",IF(Table4[[#This Row],[DaysLate]]&gt;0,1,0))</f>
        <v>0</v>
      </c>
      <c r="S2401">
        <f>IF(Table4[[#This Row],[DisputedFlag]]="","",IF(Table4[[#This Row],[DisputedFlag]]="Yes",1,0))</f>
        <v>1</v>
      </c>
      <c r="T2401">
        <f>IF(Table4[[#This Row],[PaymentStatus]]="Open",1,0)</f>
        <v>0</v>
      </c>
      <c r="U2401">
        <f>IF(Table4[[#This Row],[InvoiceDate]]&lt;&gt;"",YEAR(Table4[[#This Row],[InvoiceDate]]),"")</f>
        <v>2013</v>
      </c>
    </row>
    <row r="2402" spans="1:21" x14ac:dyDescent="0.4">
      <c r="A2402" t="s">
        <v>2562</v>
      </c>
      <c r="B2402" t="s">
        <v>948</v>
      </c>
      <c r="C2402" t="s">
        <v>893</v>
      </c>
      <c r="D2402" s="1">
        <v>41218</v>
      </c>
      <c r="E2402" s="1">
        <v>41188</v>
      </c>
      <c r="F2402">
        <v>56.88</v>
      </c>
      <c r="H2402" t="s">
        <v>28</v>
      </c>
      <c r="I2402" s="1">
        <v>41218</v>
      </c>
      <c r="J2402">
        <v>2</v>
      </c>
      <c r="K2402" t="s">
        <v>834</v>
      </c>
      <c r="L2402">
        <v>391</v>
      </c>
      <c r="M2402" s="1">
        <v>41080</v>
      </c>
      <c r="N2402" t="s">
        <v>835</v>
      </c>
      <c r="O2402" t="s">
        <v>947</v>
      </c>
      <c r="P2402" t="s">
        <v>949</v>
      </c>
      <c r="Q2402" t="str">
        <f>IF(Table4[[#This Row],[DaysLate]]="","NA",IF(Table4[[#This Row],[DaysLate]]&lt;=0,"On Time",IF(Table4[[#This Row],[DaysLate]]&lt;=30,"1-30 Days",IF(Table4[[#This Row],[DaysLate]]&lt;=60,"30-60 Days",IF(Table4[[#This Row],[DaysLate]]&lt;=90,"60-90 Days","90+ Days")))))</f>
        <v>1-30 Days</v>
      </c>
      <c r="R2402">
        <f>IF(Table4[[#This Row],[DaysLate]]="","",IF(Table4[[#This Row],[DaysLate]]&gt;0,1,0))</f>
        <v>1</v>
      </c>
      <c r="S2402">
        <f>IF(Table4[[#This Row],[DisputedFlag]]="","",IF(Table4[[#This Row],[DisputedFlag]]="Yes",1,0))</f>
        <v>0</v>
      </c>
      <c r="T2402">
        <f>IF(Table4[[#This Row],[PaymentStatus]]="Open",1,0)</f>
        <v>0</v>
      </c>
      <c r="U2402">
        <f>IF(Table4[[#This Row],[InvoiceDate]]&lt;&gt;"",YEAR(Table4[[#This Row],[InvoiceDate]]),"")</f>
        <v>2012</v>
      </c>
    </row>
    <row r="2403" spans="1:21" x14ac:dyDescent="0.4">
      <c r="A2403" t="s">
        <v>2563</v>
      </c>
      <c r="B2403" t="s">
        <v>948</v>
      </c>
      <c r="C2403" t="s">
        <v>871</v>
      </c>
      <c r="D2403" s="1">
        <v>41131</v>
      </c>
      <c r="E2403" s="1">
        <v>41101</v>
      </c>
      <c r="F2403">
        <v>44.77</v>
      </c>
      <c r="H2403" t="s">
        <v>28</v>
      </c>
      <c r="I2403" s="1">
        <v>41131</v>
      </c>
      <c r="J2403">
        <v>5</v>
      </c>
      <c r="K2403" t="s">
        <v>834</v>
      </c>
      <c r="L2403">
        <v>406</v>
      </c>
      <c r="M2403" s="1">
        <v>41190</v>
      </c>
      <c r="N2403" t="s">
        <v>838</v>
      </c>
      <c r="O2403" t="s">
        <v>947</v>
      </c>
      <c r="P2403" t="s">
        <v>949</v>
      </c>
      <c r="Q2403" t="str">
        <f>IF(Table4[[#This Row],[DaysLate]]="","NA",IF(Table4[[#This Row],[DaysLate]]&lt;=0,"On Time",IF(Table4[[#This Row],[DaysLate]]&lt;=30,"1-30 Days",IF(Table4[[#This Row],[DaysLate]]&lt;=60,"30-60 Days",IF(Table4[[#This Row],[DaysLate]]&lt;=90,"60-90 Days","90+ Days")))))</f>
        <v>1-30 Days</v>
      </c>
      <c r="R2403">
        <f>IF(Table4[[#This Row],[DaysLate]]="","",IF(Table4[[#This Row],[DaysLate]]&gt;0,1,0))</f>
        <v>1</v>
      </c>
      <c r="S2403">
        <f>IF(Table4[[#This Row],[DisputedFlag]]="","",IF(Table4[[#This Row],[DisputedFlag]]="Yes",1,0))</f>
        <v>0</v>
      </c>
      <c r="T2403">
        <f>IF(Table4[[#This Row],[PaymentStatus]]="Open",1,0)</f>
        <v>0</v>
      </c>
      <c r="U2403">
        <f>IF(Table4[[#This Row],[InvoiceDate]]&lt;&gt;"",YEAR(Table4[[#This Row],[InvoiceDate]]),"")</f>
        <v>2012</v>
      </c>
    </row>
    <row r="2404" spans="1:21" x14ac:dyDescent="0.4">
      <c r="A2404" t="s">
        <v>2564</v>
      </c>
      <c r="B2404" t="s">
        <v>948</v>
      </c>
      <c r="C2404" t="s">
        <v>911</v>
      </c>
      <c r="D2404" s="1">
        <v>41311</v>
      </c>
      <c r="E2404" s="1">
        <v>41312</v>
      </c>
      <c r="F2404">
        <v>91.21</v>
      </c>
      <c r="H2404" t="s">
        <v>28</v>
      </c>
      <c r="I2404" s="1">
        <v>41311</v>
      </c>
      <c r="J2404">
        <v>12</v>
      </c>
      <c r="K2404" t="s">
        <v>834</v>
      </c>
      <c r="L2404">
        <v>406</v>
      </c>
      <c r="M2404" s="1">
        <v>41547</v>
      </c>
      <c r="N2404" t="s">
        <v>835</v>
      </c>
      <c r="O2404" t="s">
        <v>947</v>
      </c>
      <c r="P2404" t="s">
        <v>949</v>
      </c>
      <c r="Q2404" t="str">
        <f>IF(Table4[[#This Row],[DaysLate]]="","NA",IF(Table4[[#This Row],[DaysLate]]&lt;=0,"On Time",IF(Table4[[#This Row],[DaysLate]]&lt;=30,"1-30 Days",IF(Table4[[#This Row],[DaysLate]]&lt;=60,"30-60 Days",IF(Table4[[#This Row],[DaysLate]]&lt;=90,"60-90 Days","90+ Days")))))</f>
        <v>1-30 Days</v>
      </c>
      <c r="R2404">
        <f>IF(Table4[[#This Row],[DaysLate]]="","",IF(Table4[[#This Row],[DaysLate]]&gt;0,1,0))</f>
        <v>1</v>
      </c>
      <c r="S2404">
        <f>IF(Table4[[#This Row],[DisputedFlag]]="","",IF(Table4[[#This Row],[DisputedFlag]]="Yes",1,0))</f>
        <v>0</v>
      </c>
      <c r="T2404">
        <f>IF(Table4[[#This Row],[PaymentStatus]]="Open",1,0)</f>
        <v>0</v>
      </c>
      <c r="U2404">
        <f>IF(Table4[[#This Row],[InvoiceDate]]&lt;&gt;"",YEAR(Table4[[#This Row],[InvoiceDate]]),"")</f>
        <v>2013</v>
      </c>
    </row>
    <row r="2405" spans="1:21" x14ac:dyDescent="0.4">
      <c r="A2405" t="s">
        <v>2565</v>
      </c>
      <c r="B2405" t="s">
        <v>948</v>
      </c>
      <c r="C2405" t="s">
        <v>877</v>
      </c>
      <c r="D2405" s="1">
        <v>41398</v>
      </c>
      <c r="E2405" s="1">
        <v>41399</v>
      </c>
      <c r="F2405">
        <v>45.06</v>
      </c>
      <c r="H2405" t="s">
        <v>28</v>
      </c>
      <c r="I2405" s="1">
        <v>41398</v>
      </c>
      <c r="J2405">
        <v>0</v>
      </c>
      <c r="K2405" t="s">
        <v>834</v>
      </c>
      <c r="L2405">
        <v>391</v>
      </c>
      <c r="M2405" s="1">
        <v>41051</v>
      </c>
      <c r="N2405" t="s">
        <v>838</v>
      </c>
      <c r="O2405" t="s">
        <v>947</v>
      </c>
      <c r="P2405" t="s">
        <v>949</v>
      </c>
      <c r="Q2405" t="str">
        <f>IF(Table4[[#This Row],[DaysLate]]="","NA",IF(Table4[[#This Row],[DaysLate]]&lt;=0,"On Time",IF(Table4[[#This Row],[DaysLate]]&lt;=30,"1-30 Days",IF(Table4[[#This Row],[DaysLate]]&lt;=60,"30-60 Days",IF(Table4[[#This Row],[DaysLate]]&lt;=90,"60-90 Days","90+ Days")))))</f>
        <v>On Time</v>
      </c>
      <c r="R2405">
        <f>IF(Table4[[#This Row],[DaysLate]]="","",IF(Table4[[#This Row],[DaysLate]]&gt;0,1,0))</f>
        <v>0</v>
      </c>
      <c r="S2405">
        <f>IF(Table4[[#This Row],[DisputedFlag]]="","",IF(Table4[[#This Row],[DisputedFlag]]="Yes",1,0))</f>
        <v>0</v>
      </c>
      <c r="T2405">
        <f>IF(Table4[[#This Row],[PaymentStatus]]="Open",1,0)</f>
        <v>0</v>
      </c>
      <c r="U2405">
        <f>IF(Table4[[#This Row],[InvoiceDate]]&lt;&gt;"",YEAR(Table4[[#This Row],[InvoiceDate]]),"")</f>
        <v>2013</v>
      </c>
    </row>
    <row r="2406" spans="1:21" x14ac:dyDescent="0.4">
      <c r="A2406" t="s">
        <v>2566</v>
      </c>
      <c r="B2406" t="s">
        <v>948</v>
      </c>
      <c r="C2406" t="s">
        <v>935</v>
      </c>
      <c r="D2406" s="1">
        <v>41152</v>
      </c>
      <c r="E2406" s="1">
        <v>41182</v>
      </c>
      <c r="F2406">
        <v>52.75</v>
      </c>
      <c r="H2406" t="s">
        <v>28</v>
      </c>
      <c r="I2406" s="1">
        <v>41152</v>
      </c>
      <c r="J2406">
        <v>0</v>
      </c>
      <c r="K2406" t="s">
        <v>837</v>
      </c>
      <c r="L2406">
        <v>406</v>
      </c>
      <c r="M2406" s="1">
        <v>41194</v>
      </c>
      <c r="N2406" t="s">
        <v>835</v>
      </c>
      <c r="O2406" t="s">
        <v>947</v>
      </c>
      <c r="P2406" t="s">
        <v>949</v>
      </c>
      <c r="Q2406" t="str">
        <f>IF(Table4[[#This Row],[DaysLate]]="","NA",IF(Table4[[#This Row],[DaysLate]]&lt;=0,"On Time",IF(Table4[[#This Row],[DaysLate]]&lt;=30,"1-30 Days",IF(Table4[[#This Row],[DaysLate]]&lt;=60,"30-60 Days",IF(Table4[[#This Row],[DaysLate]]&lt;=90,"60-90 Days","90+ Days")))))</f>
        <v>On Time</v>
      </c>
      <c r="R2406">
        <f>IF(Table4[[#This Row],[DaysLate]]="","",IF(Table4[[#This Row],[DaysLate]]&gt;0,1,0))</f>
        <v>0</v>
      </c>
      <c r="S2406">
        <f>IF(Table4[[#This Row],[DisputedFlag]]="","",IF(Table4[[#This Row],[DisputedFlag]]="Yes",1,0))</f>
        <v>1</v>
      </c>
      <c r="T2406">
        <f>IF(Table4[[#This Row],[PaymentStatus]]="Open",1,0)</f>
        <v>0</v>
      </c>
      <c r="U2406">
        <f>IF(Table4[[#This Row],[InvoiceDate]]&lt;&gt;"",YEAR(Table4[[#This Row],[InvoiceDate]]),"")</f>
        <v>2012</v>
      </c>
    </row>
    <row r="2407" spans="1:21" x14ac:dyDescent="0.4">
      <c r="A2407" t="s">
        <v>2567</v>
      </c>
      <c r="B2407" t="s">
        <v>948</v>
      </c>
      <c r="C2407" t="s">
        <v>833</v>
      </c>
      <c r="D2407" s="1">
        <v>41374</v>
      </c>
      <c r="E2407" s="1">
        <v>41344</v>
      </c>
      <c r="F2407">
        <v>64.72</v>
      </c>
      <c r="H2407" t="s">
        <v>28</v>
      </c>
      <c r="I2407" s="1">
        <v>41374</v>
      </c>
      <c r="J2407">
        <v>0</v>
      </c>
      <c r="K2407" t="s">
        <v>834</v>
      </c>
      <c r="L2407">
        <v>391</v>
      </c>
      <c r="M2407" s="1">
        <v>41429</v>
      </c>
      <c r="N2407" t="s">
        <v>838</v>
      </c>
      <c r="O2407" t="s">
        <v>947</v>
      </c>
      <c r="P2407" t="s">
        <v>949</v>
      </c>
      <c r="Q2407" t="str">
        <f>IF(Table4[[#This Row],[DaysLate]]="","NA",IF(Table4[[#This Row],[DaysLate]]&lt;=0,"On Time",IF(Table4[[#This Row],[DaysLate]]&lt;=30,"1-30 Days",IF(Table4[[#This Row],[DaysLate]]&lt;=60,"30-60 Days",IF(Table4[[#This Row],[DaysLate]]&lt;=90,"60-90 Days","90+ Days")))))</f>
        <v>On Time</v>
      </c>
      <c r="R2407">
        <f>IF(Table4[[#This Row],[DaysLate]]="","",IF(Table4[[#This Row],[DaysLate]]&gt;0,1,0))</f>
        <v>0</v>
      </c>
      <c r="S2407">
        <f>IF(Table4[[#This Row],[DisputedFlag]]="","",IF(Table4[[#This Row],[DisputedFlag]]="Yes",1,0))</f>
        <v>0</v>
      </c>
      <c r="T2407">
        <f>IF(Table4[[#This Row],[PaymentStatus]]="Open",1,0)</f>
        <v>0</v>
      </c>
      <c r="U2407">
        <f>IF(Table4[[#This Row],[InvoiceDate]]&lt;&gt;"",YEAR(Table4[[#This Row],[InvoiceDate]]),"")</f>
        <v>2013</v>
      </c>
    </row>
    <row r="2408" spans="1:21" x14ac:dyDescent="0.4">
      <c r="A2408" t="s">
        <v>2568</v>
      </c>
      <c r="B2408" t="s">
        <v>948</v>
      </c>
      <c r="C2408" t="s">
        <v>869</v>
      </c>
      <c r="D2408" s="1">
        <v>41574</v>
      </c>
      <c r="E2408" s="1">
        <v>41604</v>
      </c>
      <c r="F2408">
        <v>53.68</v>
      </c>
      <c r="H2408" t="s">
        <v>28</v>
      </c>
      <c r="I2408" s="1">
        <v>41574</v>
      </c>
      <c r="J2408">
        <v>0</v>
      </c>
      <c r="K2408" t="s">
        <v>834</v>
      </c>
      <c r="L2408">
        <v>391</v>
      </c>
      <c r="M2408" s="1">
        <v>41201</v>
      </c>
      <c r="N2408" t="s">
        <v>838</v>
      </c>
      <c r="O2408" t="s">
        <v>947</v>
      </c>
      <c r="P2408" t="s">
        <v>949</v>
      </c>
      <c r="Q2408" t="str">
        <f>IF(Table4[[#This Row],[DaysLate]]="","NA",IF(Table4[[#This Row],[DaysLate]]&lt;=0,"On Time",IF(Table4[[#This Row],[DaysLate]]&lt;=30,"1-30 Days",IF(Table4[[#This Row],[DaysLate]]&lt;=60,"30-60 Days",IF(Table4[[#This Row],[DaysLate]]&lt;=90,"60-90 Days","90+ Days")))))</f>
        <v>On Time</v>
      </c>
      <c r="R2408">
        <f>IF(Table4[[#This Row],[DaysLate]]="","",IF(Table4[[#This Row],[DaysLate]]&gt;0,1,0))</f>
        <v>0</v>
      </c>
      <c r="S2408">
        <f>IF(Table4[[#This Row],[DisputedFlag]]="","",IF(Table4[[#This Row],[DisputedFlag]]="Yes",1,0))</f>
        <v>0</v>
      </c>
      <c r="T2408">
        <f>IF(Table4[[#This Row],[PaymentStatus]]="Open",1,0)</f>
        <v>0</v>
      </c>
      <c r="U2408">
        <f>IF(Table4[[#This Row],[InvoiceDate]]&lt;&gt;"",YEAR(Table4[[#This Row],[InvoiceDate]]),"")</f>
        <v>2013</v>
      </c>
    </row>
    <row r="2409" spans="1:21" x14ac:dyDescent="0.4">
      <c r="A2409" t="s">
        <v>2569</v>
      </c>
      <c r="B2409" t="s">
        <v>948</v>
      </c>
      <c r="C2409" t="s">
        <v>861</v>
      </c>
      <c r="D2409" s="1">
        <v>40921</v>
      </c>
      <c r="E2409" s="1">
        <v>41245</v>
      </c>
      <c r="F2409">
        <v>80.989999999999995</v>
      </c>
      <c r="H2409" t="s">
        <v>28</v>
      </c>
      <c r="I2409" s="1">
        <v>40921</v>
      </c>
      <c r="J2409">
        <v>31</v>
      </c>
      <c r="K2409" t="s">
        <v>837</v>
      </c>
      <c r="L2409">
        <v>406</v>
      </c>
      <c r="M2409" s="1">
        <v>41176</v>
      </c>
      <c r="N2409" t="s">
        <v>835</v>
      </c>
      <c r="O2409" t="s">
        <v>947</v>
      </c>
      <c r="P2409" t="s">
        <v>949</v>
      </c>
      <c r="Q2409" t="str">
        <f>IF(Table4[[#This Row],[DaysLate]]="","NA",IF(Table4[[#This Row],[DaysLate]]&lt;=0,"On Time",IF(Table4[[#This Row],[DaysLate]]&lt;=30,"1-30 Days",IF(Table4[[#This Row],[DaysLate]]&lt;=60,"30-60 Days",IF(Table4[[#This Row],[DaysLate]]&lt;=90,"60-90 Days","90+ Days")))))</f>
        <v>30-60 Days</v>
      </c>
      <c r="R2409">
        <f>IF(Table4[[#This Row],[DaysLate]]="","",IF(Table4[[#This Row],[DaysLate]]&gt;0,1,0))</f>
        <v>1</v>
      </c>
      <c r="S2409">
        <f>IF(Table4[[#This Row],[DisputedFlag]]="","",IF(Table4[[#This Row],[DisputedFlag]]="Yes",1,0))</f>
        <v>1</v>
      </c>
      <c r="T2409">
        <f>IF(Table4[[#This Row],[PaymentStatus]]="Open",1,0)</f>
        <v>0</v>
      </c>
      <c r="U2409">
        <f>IF(Table4[[#This Row],[InvoiceDate]]&lt;&gt;"",YEAR(Table4[[#This Row],[InvoiceDate]]),"")</f>
        <v>2012</v>
      </c>
    </row>
    <row r="2410" spans="1:21" x14ac:dyDescent="0.4">
      <c r="A2410" t="s">
        <v>2570</v>
      </c>
      <c r="B2410" t="s">
        <v>948</v>
      </c>
      <c r="C2410" t="s">
        <v>895</v>
      </c>
      <c r="D2410" s="1">
        <v>41024</v>
      </c>
      <c r="E2410" s="1">
        <v>41054</v>
      </c>
      <c r="F2410">
        <v>73.900000000000006</v>
      </c>
      <c r="H2410" t="s">
        <v>28</v>
      </c>
      <c r="I2410" s="1">
        <v>41024</v>
      </c>
      <c r="J2410">
        <v>0</v>
      </c>
      <c r="K2410" t="s">
        <v>834</v>
      </c>
      <c r="L2410">
        <v>391</v>
      </c>
      <c r="M2410" s="1">
        <v>41532</v>
      </c>
      <c r="N2410" t="s">
        <v>835</v>
      </c>
      <c r="O2410" t="s">
        <v>947</v>
      </c>
      <c r="P2410" t="s">
        <v>949</v>
      </c>
      <c r="Q2410" t="str">
        <f>IF(Table4[[#This Row],[DaysLate]]="","NA",IF(Table4[[#This Row],[DaysLate]]&lt;=0,"On Time",IF(Table4[[#This Row],[DaysLate]]&lt;=30,"1-30 Days",IF(Table4[[#This Row],[DaysLate]]&lt;=60,"30-60 Days",IF(Table4[[#This Row],[DaysLate]]&lt;=90,"60-90 Days","90+ Days")))))</f>
        <v>On Time</v>
      </c>
      <c r="R2410">
        <f>IF(Table4[[#This Row],[DaysLate]]="","",IF(Table4[[#This Row],[DaysLate]]&gt;0,1,0))</f>
        <v>0</v>
      </c>
      <c r="S2410">
        <f>IF(Table4[[#This Row],[DisputedFlag]]="","",IF(Table4[[#This Row],[DisputedFlag]]="Yes",1,0))</f>
        <v>0</v>
      </c>
      <c r="T2410">
        <f>IF(Table4[[#This Row],[PaymentStatus]]="Open",1,0)</f>
        <v>0</v>
      </c>
      <c r="U2410">
        <f>IF(Table4[[#This Row],[InvoiceDate]]&lt;&gt;"",YEAR(Table4[[#This Row],[InvoiceDate]]),"")</f>
        <v>2012</v>
      </c>
    </row>
    <row r="2411" spans="1:21" x14ac:dyDescent="0.4">
      <c r="A2411" t="s">
        <v>2571</v>
      </c>
      <c r="B2411" t="s">
        <v>948</v>
      </c>
      <c r="C2411" t="s">
        <v>853</v>
      </c>
      <c r="D2411" s="1">
        <v>41223</v>
      </c>
      <c r="E2411" s="1">
        <v>41193</v>
      </c>
      <c r="F2411">
        <v>89.28</v>
      </c>
      <c r="H2411" t="s">
        <v>28</v>
      </c>
      <c r="I2411" s="1">
        <v>41223</v>
      </c>
      <c r="J2411">
        <v>0</v>
      </c>
      <c r="K2411" t="s">
        <v>837</v>
      </c>
      <c r="L2411">
        <v>818</v>
      </c>
      <c r="M2411" s="1">
        <v>41153</v>
      </c>
      <c r="N2411" t="s">
        <v>838</v>
      </c>
      <c r="O2411" t="s">
        <v>947</v>
      </c>
      <c r="P2411" t="s">
        <v>949</v>
      </c>
      <c r="Q2411" t="str">
        <f>IF(Table4[[#This Row],[DaysLate]]="","NA",IF(Table4[[#This Row],[DaysLate]]&lt;=0,"On Time",IF(Table4[[#This Row],[DaysLate]]&lt;=30,"1-30 Days",IF(Table4[[#This Row],[DaysLate]]&lt;=60,"30-60 Days",IF(Table4[[#This Row],[DaysLate]]&lt;=90,"60-90 Days","90+ Days")))))</f>
        <v>On Time</v>
      </c>
      <c r="R2411">
        <f>IF(Table4[[#This Row],[DaysLate]]="","",IF(Table4[[#This Row],[DaysLate]]&gt;0,1,0))</f>
        <v>0</v>
      </c>
      <c r="S2411">
        <f>IF(Table4[[#This Row],[DisputedFlag]]="","",IF(Table4[[#This Row],[DisputedFlag]]="Yes",1,0))</f>
        <v>1</v>
      </c>
      <c r="T2411">
        <f>IF(Table4[[#This Row],[PaymentStatus]]="Open",1,0)</f>
        <v>0</v>
      </c>
      <c r="U2411">
        <f>IF(Table4[[#This Row],[InvoiceDate]]&lt;&gt;"",YEAR(Table4[[#This Row],[InvoiceDate]]),"")</f>
        <v>2012</v>
      </c>
    </row>
    <row r="2412" spans="1:21" x14ac:dyDescent="0.4">
      <c r="A2412" t="s">
        <v>2572</v>
      </c>
      <c r="B2412" t="s">
        <v>948</v>
      </c>
      <c r="C2412" t="s">
        <v>854</v>
      </c>
      <c r="D2412" s="1">
        <v>40997</v>
      </c>
      <c r="E2412" s="1">
        <v>41027</v>
      </c>
      <c r="F2412">
        <v>30.03</v>
      </c>
      <c r="H2412" t="s">
        <v>28</v>
      </c>
      <c r="I2412" s="1">
        <v>40997</v>
      </c>
      <c r="J2412">
        <v>23</v>
      </c>
      <c r="K2412" t="s">
        <v>837</v>
      </c>
      <c r="L2412">
        <v>818</v>
      </c>
      <c r="M2412" s="1">
        <v>41060</v>
      </c>
      <c r="N2412" t="s">
        <v>835</v>
      </c>
      <c r="O2412" t="s">
        <v>947</v>
      </c>
      <c r="P2412" t="s">
        <v>949</v>
      </c>
      <c r="Q2412" t="str">
        <f>IF(Table4[[#This Row],[DaysLate]]="","NA",IF(Table4[[#This Row],[DaysLate]]&lt;=0,"On Time",IF(Table4[[#This Row],[DaysLate]]&lt;=30,"1-30 Days",IF(Table4[[#This Row],[DaysLate]]&lt;=60,"30-60 Days",IF(Table4[[#This Row],[DaysLate]]&lt;=90,"60-90 Days","90+ Days")))))</f>
        <v>1-30 Days</v>
      </c>
      <c r="R2412">
        <f>IF(Table4[[#This Row],[DaysLate]]="","",IF(Table4[[#This Row],[DaysLate]]&gt;0,1,0))</f>
        <v>1</v>
      </c>
      <c r="S2412">
        <f>IF(Table4[[#This Row],[DisputedFlag]]="","",IF(Table4[[#This Row],[DisputedFlag]]="Yes",1,0))</f>
        <v>1</v>
      </c>
      <c r="T2412">
        <f>IF(Table4[[#This Row],[PaymentStatus]]="Open",1,0)</f>
        <v>0</v>
      </c>
      <c r="U2412">
        <f>IF(Table4[[#This Row],[InvoiceDate]]&lt;&gt;"",YEAR(Table4[[#This Row],[InvoiceDate]]),"")</f>
        <v>2012</v>
      </c>
    </row>
    <row r="2413" spans="1:21" x14ac:dyDescent="0.4">
      <c r="A2413" t="s">
        <v>2573</v>
      </c>
      <c r="B2413" t="s">
        <v>948</v>
      </c>
      <c r="C2413" t="s">
        <v>843</v>
      </c>
      <c r="D2413" s="1">
        <v>41145</v>
      </c>
      <c r="E2413" s="1">
        <v>41175</v>
      </c>
      <c r="F2413">
        <v>46.39</v>
      </c>
      <c r="H2413" t="s">
        <v>28</v>
      </c>
      <c r="I2413" s="1">
        <v>41145</v>
      </c>
      <c r="J2413">
        <v>5</v>
      </c>
      <c r="K2413" t="s">
        <v>834</v>
      </c>
      <c r="L2413">
        <v>897</v>
      </c>
      <c r="M2413" s="1">
        <v>41041</v>
      </c>
      <c r="N2413" t="s">
        <v>835</v>
      </c>
      <c r="O2413" t="s">
        <v>947</v>
      </c>
      <c r="P2413" t="s">
        <v>949</v>
      </c>
      <c r="Q2413" t="str">
        <f>IF(Table4[[#This Row],[DaysLate]]="","NA",IF(Table4[[#This Row],[DaysLate]]&lt;=0,"On Time",IF(Table4[[#This Row],[DaysLate]]&lt;=30,"1-30 Days",IF(Table4[[#This Row],[DaysLate]]&lt;=60,"30-60 Days",IF(Table4[[#This Row],[DaysLate]]&lt;=90,"60-90 Days","90+ Days")))))</f>
        <v>1-30 Days</v>
      </c>
      <c r="R2413">
        <f>IF(Table4[[#This Row],[DaysLate]]="","",IF(Table4[[#This Row],[DaysLate]]&gt;0,1,0))</f>
        <v>1</v>
      </c>
      <c r="S2413">
        <f>IF(Table4[[#This Row],[DisputedFlag]]="","",IF(Table4[[#This Row],[DisputedFlag]]="Yes",1,0))</f>
        <v>0</v>
      </c>
      <c r="T2413">
        <f>IF(Table4[[#This Row],[PaymentStatus]]="Open",1,0)</f>
        <v>0</v>
      </c>
      <c r="U2413">
        <f>IF(Table4[[#This Row],[InvoiceDate]]&lt;&gt;"",YEAR(Table4[[#This Row],[InvoiceDate]]),"")</f>
        <v>2012</v>
      </c>
    </row>
    <row r="2414" spans="1:21" x14ac:dyDescent="0.4">
      <c r="A2414" t="s">
        <v>2574</v>
      </c>
      <c r="B2414" t="s">
        <v>948</v>
      </c>
      <c r="C2414" t="s">
        <v>924</v>
      </c>
      <c r="D2414" s="1">
        <v>41323</v>
      </c>
      <c r="E2414" s="1">
        <v>41353</v>
      </c>
      <c r="F2414">
        <v>80.56</v>
      </c>
      <c r="H2414" t="s">
        <v>28</v>
      </c>
      <c r="I2414" s="1">
        <v>41323</v>
      </c>
      <c r="J2414">
        <v>0</v>
      </c>
      <c r="K2414" t="s">
        <v>834</v>
      </c>
      <c r="L2414">
        <v>406</v>
      </c>
      <c r="M2414" s="1">
        <v>41022</v>
      </c>
      <c r="N2414" t="s">
        <v>838</v>
      </c>
      <c r="O2414" t="s">
        <v>947</v>
      </c>
      <c r="P2414" t="s">
        <v>949</v>
      </c>
      <c r="Q2414" t="str">
        <f>IF(Table4[[#This Row],[DaysLate]]="","NA",IF(Table4[[#This Row],[DaysLate]]&lt;=0,"On Time",IF(Table4[[#This Row],[DaysLate]]&lt;=30,"1-30 Days",IF(Table4[[#This Row],[DaysLate]]&lt;=60,"30-60 Days",IF(Table4[[#This Row],[DaysLate]]&lt;=90,"60-90 Days","90+ Days")))))</f>
        <v>On Time</v>
      </c>
      <c r="R2414">
        <f>IF(Table4[[#This Row],[DaysLate]]="","",IF(Table4[[#This Row],[DaysLate]]&gt;0,1,0))</f>
        <v>0</v>
      </c>
      <c r="S2414">
        <f>IF(Table4[[#This Row],[DisputedFlag]]="","",IF(Table4[[#This Row],[DisputedFlag]]="Yes",1,0))</f>
        <v>0</v>
      </c>
      <c r="T2414">
        <f>IF(Table4[[#This Row],[PaymentStatus]]="Open",1,0)</f>
        <v>0</v>
      </c>
      <c r="U2414">
        <f>IF(Table4[[#This Row],[InvoiceDate]]&lt;&gt;"",YEAR(Table4[[#This Row],[InvoiceDate]]),"")</f>
        <v>2013</v>
      </c>
    </row>
    <row r="2415" spans="1:21" x14ac:dyDescent="0.4">
      <c r="A2415" t="s">
        <v>2575</v>
      </c>
      <c r="B2415" t="s">
        <v>948</v>
      </c>
      <c r="C2415" t="s">
        <v>858</v>
      </c>
      <c r="D2415" s="1">
        <v>41101</v>
      </c>
      <c r="E2415" s="1">
        <v>41102</v>
      </c>
      <c r="F2415">
        <v>17.850000000000001</v>
      </c>
      <c r="H2415" t="s">
        <v>28</v>
      </c>
      <c r="I2415" s="1">
        <v>41101</v>
      </c>
      <c r="J2415">
        <v>0</v>
      </c>
      <c r="K2415" t="s">
        <v>834</v>
      </c>
      <c r="L2415">
        <v>391</v>
      </c>
      <c r="M2415" s="1">
        <v>41334</v>
      </c>
      <c r="N2415" t="s">
        <v>835</v>
      </c>
      <c r="O2415" t="s">
        <v>947</v>
      </c>
      <c r="P2415" t="s">
        <v>949</v>
      </c>
      <c r="Q2415" t="str">
        <f>IF(Table4[[#This Row],[DaysLate]]="","NA",IF(Table4[[#This Row],[DaysLate]]&lt;=0,"On Time",IF(Table4[[#This Row],[DaysLate]]&lt;=30,"1-30 Days",IF(Table4[[#This Row],[DaysLate]]&lt;=60,"30-60 Days",IF(Table4[[#This Row],[DaysLate]]&lt;=90,"60-90 Days","90+ Days")))))</f>
        <v>On Time</v>
      </c>
      <c r="R2415">
        <f>IF(Table4[[#This Row],[DaysLate]]="","",IF(Table4[[#This Row],[DaysLate]]&gt;0,1,0))</f>
        <v>0</v>
      </c>
      <c r="S2415">
        <f>IF(Table4[[#This Row],[DisputedFlag]]="","",IF(Table4[[#This Row],[DisputedFlag]]="Yes",1,0))</f>
        <v>0</v>
      </c>
      <c r="T2415">
        <f>IF(Table4[[#This Row],[PaymentStatus]]="Open",1,0)</f>
        <v>0</v>
      </c>
      <c r="U2415">
        <f>IF(Table4[[#This Row],[InvoiceDate]]&lt;&gt;"",YEAR(Table4[[#This Row],[InvoiceDate]]),"")</f>
        <v>2012</v>
      </c>
    </row>
    <row r="2416" spans="1:21" x14ac:dyDescent="0.4">
      <c r="A2416" t="s">
        <v>2576</v>
      </c>
      <c r="B2416" t="s">
        <v>948</v>
      </c>
      <c r="C2416" t="s">
        <v>903</v>
      </c>
      <c r="D2416" s="1">
        <v>41521</v>
      </c>
      <c r="E2416" s="1">
        <v>41522</v>
      </c>
      <c r="F2416">
        <v>81.53</v>
      </c>
      <c r="H2416" t="s">
        <v>28</v>
      </c>
      <c r="I2416" s="1">
        <v>41521</v>
      </c>
      <c r="J2416">
        <v>0</v>
      </c>
      <c r="K2416" t="s">
        <v>834</v>
      </c>
      <c r="L2416">
        <v>406</v>
      </c>
      <c r="M2416" s="1">
        <v>41006</v>
      </c>
      <c r="N2416" t="s">
        <v>838</v>
      </c>
      <c r="O2416" t="s">
        <v>947</v>
      </c>
      <c r="P2416" t="s">
        <v>949</v>
      </c>
      <c r="Q2416" t="str">
        <f>IF(Table4[[#This Row],[DaysLate]]="","NA",IF(Table4[[#This Row],[DaysLate]]&lt;=0,"On Time",IF(Table4[[#This Row],[DaysLate]]&lt;=30,"1-30 Days",IF(Table4[[#This Row],[DaysLate]]&lt;=60,"30-60 Days",IF(Table4[[#This Row],[DaysLate]]&lt;=90,"60-90 Days","90+ Days")))))</f>
        <v>On Time</v>
      </c>
      <c r="R2416">
        <f>IF(Table4[[#This Row],[DaysLate]]="","",IF(Table4[[#This Row],[DaysLate]]&gt;0,1,0))</f>
        <v>0</v>
      </c>
      <c r="S2416">
        <f>IF(Table4[[#This Row],[DisputedFlag]]="","",IF(Table4[[#This Row],[DisputedFlag]]="Yes",1,0))</f>
        <v>0</v>
      </c>
      <c r="T2416">
        <f>IF(Table4[[#This Row],[PaymentStatus]]="Open",1,0)</f>
        <v>0</v>
      </c>
      <c r="U2416">
        <f>IF(Table4[[#This Row],[InvoiceDate]]&lt;&gt;"",YEAR(Table4[[#This Row],[InvoiceDate]]),"")</f>
        <v>2013</v>
      </c>
    </row>
    <row r="2417" spans="1:21" x14ac:dyDescent="0.4">
      <c r="A2417" t="s">
        <v>2577</v>
      </c>
      <c r="B2417" t="s">
        <v>948</v>
      </c>
      <c r="C2417" t="s">
        <v>852</v>
      </c>
      <c r="D2417" s="1">
        <v>41538</v>
      </c>
      <c r="E2417" s="1">
        <v>41568</v>
      </c>
      <c r="F2417">
        <v>89.37</v>
      </c>
      <c r="H2417" t="s">
        <v>28</v>
      </c>
      <c r="I2417" s="1">
        <v>41538</v>
      </c>
      <c r="J2417">
        <v>0</v>
      </c>
      <c r="K2417" t="s">
        <v>834</v>
      </c>
      <c r="L2417">
        <v>391</v>
      </c>
      <c r="M2417" s="1">
        <v>41352</v>
      </c>
      <c r="N2417" t="s">
        <v>838</v>
      </c>
      <c r="O2417" t="s">
        <v>947</v>
      </c>
      <c r="P2417" t="s">
        <v>949</v>
      </c>
      <c r="Q2417" t="str">
        <f>IF(Table4[[#This Row],[DaysLate]]="","NA",IF(Table4[[#This Row],[DaysLate]]&lt;=0,"On Time",IF(Table4[[#This Row],[DaysLate]]&lt;=30,"1-30 Days",IF(Table4[[#This Row],[DaysLate]]&lt;=60,"30-60 Days",IF(Table4[[#This Row],[DaysLate]]&lt;=90,"60-90 Days","90+ Days")))))</f>
        <v>On Time</v>
      </c>
      <c r="R2417">
        <f>IF(Table4[[#This Row],[DaysLate]]="","",IF(Table4[[#This Row],[DaysLate]]&gt;0,1,0))</f>
        <v>0</v>
      </c>
      <c r="S2417">
        <f>IF(Table4[[#This Row],[DisputedFlag]]="","",IF(Table4[[#This Row],[DisputedFlag]]="Yes",1,0))</f>
        <v>0</v>
      </c>
      <c r="T2417">
        <f>IF(Table4[[#This Row],[PaymentStatus]]="Open",1,0)</f>
        <v>0</v>
      </c>
      <c r="U2417">
        <f>IF(Table4[[#This Row],[InvoiceDate]]&lt;&gt;"",YEAR(Table4[[#This Row],[InvoiceDate]]),"")</f>
        <v>2013</v>
      </c>
    </row>
    <row r="2418" spans="1:21" x14ac:dyDescent="0.4">
      <c r="A2418" t="s">
        <v>2578</v>
      </c>
      <c r="B2418" t="s">
        <v>948</v>
      </c>
      <c r="C2418" t="s">
        <v>930</v>
      </c>
      <c r="D2418" s="1">
        <v>41175</v>
      </c>
      <c r="E2418" s="1">
        <v>41205</v>
      </c>
      <c r="F2418">
        <v>73.150000000000006</v>
      </c>
      <c r="H2418" t="s">
        <v>28</v>
      </c>
      <c r="I2418" s="1">
        <v>41175</v>
      </c>
      <c r="J2418">
        <v>0</v>
      </c>
      <c r="K2418" t="s">
        <v>834</v>
      </c>
      <c r="L2418">
        <v>391</v>
      </c>
      <c r="M2418" s="1">
        <v>41583</v>
      </c>
      <c r="N2418" t="s">
        <v>835</v>
      </c>
      <c r="O2418" t="s">
        <v>947</v>
      </c>
      <c r="P2418" t="s">
        <v>949</v>
      </c>
      <c r="Q2418" t="str">
        <f>IF(Table4[[#This Row],[DaysLate]]="","NA",IF(Table4[[#This Row],[DaysLate]]&lt;=0,"On Time",IF(Table4[[#This Row],[DaysLate]]&lt;=30,"1-30 Days",IF(Table4[[#This Row],[DaysLate]]&lt;=60,"30-60 Days",IF(Table4[[#This Row],[DaysLate]]&lt;=90,"60-90 Days","90+ Days")))))</f>
        <v>On Time</v>
      </c>
      <c r="R2418">
        <f>IF(Table4[[#This Row],[DaysLate]]="","",IF(Table4[[#This Row],[DaysLate]]&gt;0,1,0))</f>
        <v>0</v>
      </c>
      <c r="S2418">
        <f>IF(Table4[[#This Row],[DisputedFlag]]="","",IF(Table4[[#This Row],[DisputedFlag]]="Yes",1,0))</f>
        <v>0</v>
      </c>
      <c r="T2418">
        <f>IF(Table4[[#This Row],[PaymentStatus]]="Open",1,0)</f>
        <v>0</v>
      </c>
      <c r="U2418">
        <f>IF(Table4[[#This Row],[InvoiceDate]]&lt;&gt;"",YEAR(Table4[[#This Row],[InvoiceDate]]),"")</f>
        <v>2012</v>
      </c>
    </row>
    <row r="2419" spans="1:21" x14ac:dyDescent="0.4">
      <c r="A2419" t="s">
        <v>2579</v>
      </c>
      <c r="B2419" t="s">
        <v>948</v>
      </c>
      <c r="C2419" t="s">
        <v>864</v>
      </c>
      <c r="D2419" s="1">
        <v>41101</v>
      </c>
      <c r="E2419" s="1">
        <v>41102</v>
      </c>
      <c r="F2419">
        <v>62.31</v>
      </c>
      <c r="H2419" t="s">
        <v>28</v>
      </c>
      <c r="I2419" s="1">
        <v>41101</v>
      </c>
      <c r="J2419">
        <v>0</v>
      </c>
      <c r="K2419" t="s">
        <v>834</v>
      </c>
      <c r="L2419">
        <v>391</v>
      </c>
      <c r="M2419" s="1">
        <v>41548</v>
      </c>
      <c r="N2419" t="s">
        <v>835</v>
      </c>
      <c r="O2419" t="s">
        <v>947</v>
      </c>
      <c r="P2419" t="s">
        <v>949</v>
      </c>
      <c r="Q2419" t="str">
        <f>IF(Table4[[#This Row],[DaysLate]]="","NA",IF(Table4[[#This Row],[DaysLate]]&lt;=0,"On Time",IF(Table4[[#This Row],[DaysLate]]&lt;=30,"1-30 Days",IF(Table4[[#This Row],[DaysLate]]&lt;=60,"30-60 Days",IF(Table4[[#This Row],[DaysLate]]&lt;=90,"60-90 Days","90+ Days")))))</f>
        <v>On Time</v>
      </c>
      <c r="R2419">
        <f>IF(Table4[[#This Row],[DaysLate]]="","",IF(Table4[[#This Row],[DaysLate]]&gt;0,1,0))</f>
        <v>0</v>
      </c>
      <c r="S2419">
        <f>IF(Table4[[#This Row],[DisputedFlag]]="","",IF(Table4[[#This Row],[DisputedFlag]]="Yes",1,0))</f>
        <v>0</v>
      </c>
      <c r="T2419">
        <f>IF(Table4[[#This Row],[PaymentStatus]]="Open",1,0)</f>
        <v>0</v>
      </c>
      <c r="U2419">
        <f>IF(Table4[[#This Row],[InvoiceDate]]&lt;&gt;"",YEAR(Table4[[#This Row],[InvoiceDate]]),"")</f>
        <v>2012</v>
      </c>
    </row>
    <row r="2420" spans="1:21" x14ac:dyDescent="0.4">
      <c r="A2420" t="s">
        <v>2580</v>
      </c>
      <c r="B2420" t="s">
        <v>948</v>
      </c>
      <c r="C2420" t="s">
        <v>839</v>
      </c>
      <c r="D2420" s="1">
        <v>41365</v>
      </c>
      <c r="E2420" s="1">
        <v>41335</v>
      </c>
      <c r="F2420">
        <v>84.86</v>
      </c>
      <c r="H2420" t="s">
        <v>28</v>
      </c>
      <c r="I2420" s="1">
        <v>41365</v>
      </c>
      <c r="J2420">
        <v>0</v>
      </c>
      <c r="K2420" t="s">
        <v>834</v>
      </c>
      <c r="L2420">
        <v>391</v>
      </c>
      <c r="M2420" s="1">
        <v>40934</v>
      </c>
      <c r="N2420" t="s">
        <v>838</v>
      </c>
      <c r="O2420" t="s">
        <v>947</v>
      </c>
      <c r="P2420" t="s">
        <v>949</v>
      </c>
      <c r="Q2420" t="str">
        <f>IF(Table4[[#This Row],[DaysLate]]="","NA",IF(Table4[[#This Row],[DaysLate]]&lt;=0,"On Time",IF(Table4[[#This Row],[DaysLate]]&lt;=30,"1-30 Days",IF(Table4[[#This Row],[DaysLate]]&lt;=60,"30-60 Days",IF(Table4[[#This Row],[DaysLate]]&lt;=90,"60-90 Days","90+ Days")))))</f>
        <v>On Time</v>
      </c>
      <c r="R2420">
        <f>IF(Table4[[#This Row],[DaysLate]]="","",IF(Table4[[#This Row],[DaysLate]]&gt;0,1,0))</f>
        <v>0</v>
      </c>
      <c r="S2420">
        <f>IF(Table4[[#This Row],[DisputedFlag]]="","",IF(Table4[[#This Row],[DisputedFlag]]="Yes",1,0))</f>
        <v>0</v>
      </c>
      <c r="T2420">
        <f>IF(Table4[[#This Row],[PaymentStatus]]="Open",1,0)</f>
        <v>0</v>
      </c>
      <c r="U2420">
        <f>IF(Table4[[#This Row],[InvoiceDate]]&lt;&gt;"",YEAR(Table4[[#This Row],[InvoiceDate]]),"")</f>
        <v>2013</v>
      </c>
    </row>
    <row r="2421" spans="1:21" x14ac:dyDescent="0.4">
      <c r="A2421" t="s">
        <v>2581</v>
      </c>
      <c r="B2421" t="s">
        <v>948</v>
      </c>
      <c r="C2421" t="s">
        <v>857</v>
      </c>
      <c r="D2421" s="1">
        <v>41232</v>
      </c>
      <c r="E2421" s="1">
        <v>41262</v>
      </c>
      <c r="F2421">
        <v>54.95</v>
      </c>
      <c r="H2421" t="s">
        <v>28</v>
      </c>
      <c r="I2421" s="1">
        <v>41232</v>
      </c>
      <c r="J2421">
        <v>0</v>
      </c>
      <c r="K2421" t="s">
        <v>834</v>
      </c>
      <c r="L2421">
        <v>818</v>
      </c>
      <c r="M2421" s="1">
        <v>41283</v>
      </c>
      <c r="N2421" t="s">
        <v>835</v>
      </c>
      <c r="O2421" t="s">
        <v>947</v>
      </c>
      <c r="P2421" t="s">
        <v>949</v>
      </c>
      <c r="Q2421" t="str">
        <f>IF(Table4[[#This Row],[DaysLate]]="","NA",IF(Table4[[#This Row],[DaysLate]]&lt;=0,"On Time",IF(Table4[[#This Row],[DaysLate]]&lt;=30,"1-30 Days",IF(Table4[[#This Row],[DaysLate]]&lt;=60,"30-60 Days",IF(Table4[[#This Row],[DaysLate]]&lt;=90,"60-90 Days","90+ Days")))))</f>
        <v>On Time</v>
      </c>
      <c r="R2421">
        <f>IF(Table4[[#This Row],[DaysLate]]="","",IF(Table4[[#This Row],[DaysLate]]&gt;0,1,0))</f>
        <v>0</v>
      </c>
      <c r="S2421">
        <f>IF(Table4[[#This Row],[DisputedFlag]]="","",IF(Table4[[#This Row],[DisputedFlag]]="Yes",1,0))</f>
        <v>0</v>
      </c>
      <c r="T2421">
        <f>IF(Table4[[#This Row],[PaymentStatus]]="Open",1,0)</f>
        <v>0</v>
      </c>
      <c r="U2421">
        <f>IF(Table4[[#This Row],[InvoiceDate]]&lt;&gt;"",YEAR(Table4[[#This Row],[InvoiceDate]]),"")</f>
        <v>2012</v>
      </c>
    </row>
    <row r="2422" spans="1:21" x14ac:dyDescent="0.4">
      <c r="A2422" t="s">
        <v>2582</v>
      </c>
      <c r="B2422" t="s">
        <v>948</v>
      </c>
      <c r="C2422" t="s">
        <v>910</v>
      </c>
      <c r="D2422" s="1">
        <v>41555</v>
      </c>
      <c r="E2422" s="1">
        <v>41526</v>
      </c>
      <c r="F2422">
        <v>60.61</v>
      </c>
      <c r="H2422" t="s">
        <v>28</v>
      </c>
      <c r="I2422" s="1">
        <v>41555</v>
      </c>
      <c r="J2422">
        <v>0</v>
      </c>
      <c r="K2422" t="s">
        <v>834</v>
      </c>
      <c r="L2422">
        <v>391</v>
      </c>
      <c r="M2422" s="1">
        <v>41487</v>
      </c>
      <c r="N2422" t="s">
        <v>838</v>
      </c>
      <c r="O2422" t="s">
        <v>947</v>
      </c>
      <c r="P2422" t="s">
        <v>949</v>
      </c>
      <c r="Q2422" t="str">
        <f>IF(Table4[[#This Row],[DaysLate]]="","NA",IF(Table4[[#This Row],[DaysLate]]&lt;=0,"On Time",IF(Table4[[#This Row],[DaysLate]]&lt;=30,"1-30 Days",IF(Table4[[#This Row],[DaysLate]]&lt;=60,"30-60 Days",IF(Table4[[#This Row],[DaysLate]]&lt;=90,"60-90 Days","90+ Days")))))</f>
        <v>On Time</v>
      </c>
      <c r="R2422">
        <f>IF(Table4[[#This Row],[DaysLate]]="","",IF(Table4[[#This Row],[DaysLate]]&gt;0,1,0))</f>
        <v>0</v>
      </c>
      <c r="S2422">
        <f>IF(Table4[[#This Row],[DisputedFlag]]="","",IF(Table4[[#This Row],[DisputedFlag]]="Yes",1,0))</f>
        <v>0</v>
      </c>
      <c r="T2422">
        <f>IF(Table4[[#This Row],[PaymentStatus]]="Open",1,0)</f>
        <v>0</v>
      </c>
      <c r="U2422">
        <f>IF(Table4[[#This Row],[InvoiceDate]]&lt;&gt;"",YEAR(Table4[[#This Row],[InvoiceDate]]),"")</f>
        <v>2013</v>
      </c>
    </row>
    <row r="2423" spans="1:21" x14ac:dyDescent="0.4">
      <c r="A2423" t="s">
        <v>2583</v>
      </c>
      <c r="B2423" t="s">
        <v>948</v>
      </c>
      <c r="C2423" t="s">
        <v>925</v>
      </c>
      <c r="D2423" s="1">
        <v>41125</v>
      </c>
      <c r="E2423" s="1">
        <v>41126</v>
      </c>
      <c r="F2423">
        <v>74.28</v>
      </c>
      <c r="H2423" t="s">
        <v>28</v>
      </c>
      <c r="I2423" s="1">
        <v>41125</v>
      </c>
      <c r="J2423">
        <v>2</v>
      </c>
      <c r="K2423" t="s">
        <v>834</v>
      </c>
      <c r="L2423">
        <v>391</v>
      </c>
      <c r="M2423" s="1">
        <v>41527</v>
      </c>
      <c r="N2423" t="s">
        <v>835</v>
      </c>
      <c r="O2423" t="s">
        <v>947</v>
      </c>
      <c r="P2423" t="s">
        <v>949</v>
      </c>
      <c r="Q2423" t="str">
        <f>IF(Table4[[#This Row],[DaysLate]]="","NA",IF(Table4[[#This Row],[DaysLate]]&lt;=0,"On Time",IF(Table4[[#This Row],[DaysLate]]&lt;=30,"1-30 Days",IF(Table4[[#This Row],[DaysLate]]&lt;=60,"30-60 Days",IF(Table4[[#This Row],[DaysLate]]&lt;=90,"60-90 Days","90+ Days")))))</f>
        <v>1-30 Days</v>
      </c>
      <c r="R2423">
        <f>IF(Table4[[#This Row],[DaysLate]]="","",IF(Table4[[#This Row],[DaysLate]]&gt;0,1,0))</f>
        <v>1</v>
      </c>
      <c r="S2423">
        <f>IF(Table4[[#This Row],[DisputedFlag]]="","",IF(Table4[[#This Row],[DisputedFlag]]="Yes",1,0))</f>
        <v>0</v>
      </c>
      <c r="T2423">
        <f>IF(Table4[[#This Row],[PaymentStatus]]="Open",1,0)</f>
        <v>0</v>
      </c>
      <c r="U2423">
        <f>IF(Table4[[#This Row],[InvoiceDate]]&lt;&gt;"",YEAR(Table4[[#This Row],[InvoiceDate]]),"")</f>
        <v>2012</v>
      </c>
    </row>
    <row r="2424" spans="1:21" x14ac:dyDescent="0.4">
      <c r="A2424" t="s">
        <v>2584</v>
      </c>
      <c r="B2424" t="s">
        <v>948</v>
      </c>
      <c r="C2424" t="s">
        <v>923</v>
      </c>
      <c r="D2424" s="1">
        <v>41145</v>
      </c>
      <c r="E2424" s="1">
        <v>41175</v>
      </c>
      <c r="F2424">
        <v>46.2</v>
      </c>
      <c r="H2424" t="s">
        <v>28</v>
      </c>
      <c r="I2424" s="1">
        <v>41145</v>
      </c>
      <c r="J2424">
        <v>0</v>
      </c>
      <c r="K2424" t="s">
        <v>834</v>
      </c>
      <c r="L2424">
        <v>770</v>
      </c>
      <c r="M2424" s="1">
        <v>41501</v>
      </c>
      <c r="N2424" t="s">
        <v>835</v>
      </c>
      <c r="O2424" t="s">
        <v>947</v>
      </c>
      <c r="P2424" t="s">
        <v>949</v>
      </c>
      <c r="Q2424" t="str">
        <f>IF(Table4[[#This Row],[DaysLate]]="","NA",IF(Table4[[#This Row],[DaysLate]]&lt;=0,"On Time",IF(Table4[[#This Row],[DaysLate]]&lt;=30,"1-30 Days",IF(Table4[[#This Row],[DaysLate]]&lt;=60,"30-60 Days",IF(Table4[[#This Row],[DaysLate]]&lt;=90,"60-90 Days","90+ Days")))))</f>
        <v>On Time</v>
      </c>
      <c r="R2424">
        <f>IF(Table4[[#This Row],[DaysLate]]="","",IF(Table4[[#This Row],[DaysLate]]&gt;0,1,0))</f>
        <v>0</v>
      </c>
      <c r="S2424">
        <f>IF(Table4[[#This Row],[DisputedFlag]]="","",IF(Table4[[#This Row],[DisputedFlag]]="Yes",1,0))</f>
        <v>0</v>
      </c>
      <c r="T2424">
        <f>IF(Table4[[#This Row],[PaymentStatus]]="Open",1,0)</f>
        <v>0</v>
      </c>
      <c r="U2424">
        <f>IF(Table4[[#This Row],[InvoiceDate]]&lt;&gt;"",YEAR(Table4[[#This Row],[InvoiceDate]]),"")</f>
        <v>2012</v>
      </c>
    </row>
    <row r="2425" spans="1:21" x14ac:dyDescent="0.4">
      <c r="A2425" t="s">
        <v>2585</v>
      </c>
      <c r="B2425" t="s">
        <v>948</v>
      </c>
      <c r="C2425" t="s">
        <v>893</v>
      </c>
      <c r="D2425" s="1">
        <v>41479</v>
      </c>
      <c r="E2425" s="1">
        <v>41509</v>
      </c>
      <c r="F2425">
        <v>48.04</v>
      </c>
      <c r="H2425" t="s">
        <v>28</v>
      </c>
      <c r="I2425" s="1">
        <v>41479</v>
      </c>
      <c r="J2425">
        <v>0</v>
      </c>
      <c r="K2425" t="s">
        <v>834</v>
      </c>
      <c r="L2425">
        <v>391</v>
      </c>
      <c r="M2425" s="1">
        <v>41080</v>
      </c>
      <c r="N2425" t="s">
        <v>838</v>
      </c>
      <c r="O2425" t="s">
        <v>947</v>
      </c>
      <c r="P2425" t="s">
        <v>949</v>
      </c>
      <c r="Q2425" t="str">
        <f>IF(Table4[[#This Row],[DaysLate]]="","NA",IF(Table4[[#This Row],[DaysLate]]&lt;=0,"On Time",IF(Table4[[#This Row],[DaysLate]]&lt;=30,"1-30 Days",IF(Table4[[#This Row],[DaysLate]]&lt;=60,"30-60 Days",IF(Table4[[#This Row],[DaysLate]]&lt;=90,"60-90 Days","90+ Days")))))</f>
        <v>On Time</v>
      </c>
      <c r="R2425">
        <f>IF(Table4[[#This Row],[DaysLate]]="","",IF(Table4[[#This Row],[DaysLate]]&gt;0,1,0))</f>
        <v>0</v>
      </c>
      <c r="S2425">
        <f>IF(Table4[[#This Row],[DisputedFlag]]="","",IF(Table4[[#This Row],[DisputedFlag]]="Yes",1,0))</f>
        <v>0</v>
      </c>
      <c r="T2425">
        <f>IF(Table4[[#This Row],[PaymentStatus]]="Open",1,0)</f>
        <v>0</v>
      </c>
      <c r="U2425">
        <f>IF(Table4[[#This Row],[InvoiceDate]]&lt;&gt;"",YEAR(Table4[[#This Row],[InvoiceDate]]),"")</f>
        <v>2013</v>
      </c>
    </row>
    <row r="2426" spans="1:21" x14ac:dyDescent="0.4">
      <c r="A2426" t="s">
        <v>2586</v>
      </c>
      <c r="B2426" t="s">
        <v>948</v>
      </c>
      <c r="C2426" t="s">
        <v>882</v>
      </c>
      <c r="D2426" s="1">
        <v>41062</v>
      </c>
      <c r="E2426" s="1">
        <v>41093</v>
      </c>
      <c r="F2426">
        <v>54.6</v>
      </c>
      <c r="H2426" t="s">
        <v>28</v>
      </c>
      <c r="I2426" s="1">
        <v>41062</v>
      </c>
      <c r="J2426">
        <v>10</v>
      </c>
      <c r="K2426" t="s">
        <v>837</v>
      </c>
      <c r="L2426">
        <v>406</v>
      </c>
      <c r="M2426" s="1">
        <v>41368</v>
      </c>
      <c r="N2426" t="s">
        <v>835</v>
      </c>
      <c r="O2426" t="s">
        <v>947</v>
      </c>
      <c r="P2426" t="s">
        <v>949</v>
      </c>
      <c r="Q2426" t="str">
        <f>IF(Table4[[#This Row],[DaysLate]]="","NA",IF(Table4[[#This Row],[DaysLate]]&lt;=0,"On Time",IF(Table4[[#This Row],[DaysLate]]&lt;=30,"1-30 Days",IF(Table4[[#This Row],[DaysLate]]&lt;=60,"30-60 Days",IF(Table4[[#This Row],[DaysLate]]&lt;=90,"60-90 Days","90+ Days")))))</f>
        <v>1-30 Days</v>
      </c>
      <c r="R2426">
        <f>IF(Table4[[#This Row],[DaysLate]]="","",IF(Table4[[#This Row],[DaysLate]]&gt;0,1,0))</f>
        <v>1</v>
      </c>
      <c r="S2426">
        <f>IF(Table4[[#This Row],[DisputedFlag]]="","",IF(Table4[[#This Row],[DisputedFlag]]="Yes",1,0))</f>
        <v>1</v>
      </c>
      <c r="T2426">
        <f>IF(Table4[[#This Row],[PaymentStatus]]="Open",1,0)</f>
        <v>0</v>
      </c>
      <c r="U2426">
        <f>IF(Table4[[#This Row],[InvoiceDate]]&lt;&gt;"",YEAR(Table4[[#This Row],[InvoiceDate]]),"")</f>
        <v>2012</v>
      </c>
    </row>
    <row r="2427" spans="1:21" x14ac:dyDescent="0.4">
      <c r="A2427" t="s">
        <v>2587</v>
      </c>
      <c r="B2427" t="s">
        <v>948</v>
      </c>
      <c r="C2427" t="s">
        <v>879</v>
      </c>
      <c r="D2427" s="1">
        <v>41584</v>
      </c>
      <c r="E2427" s="1">
        <v>41585</v>
      </c>
      <c r="F2427">
        <v>81.209999999999994</v>
      </c>
      <c r="H2427" t="s">
        <v>28</v>
      </c>
      <c r="I2427" s="1">
        <v>41584</v>
      </c>
      <c r="J2427">
        <v>2</v>
      </c>
      <c r="K2427" t="s">
        <v>837</v>
      </c>
      <c r="L2427">
        <v>406</v>
      </c>
      <c r="M2427" s="1">
        <v>40985</v>
      </c>
      <c r="N2427" t="s">
        <v>838</v>
      </c>
      <c r="O2427" t="s">
        <v>947</v>
      </c>
      <c r="P2427" t="s">
        <v>949</v>
      </c>
      <c r="Q2427" t="str">
        <f>IF(Table4[[#This Row],[DaysLate]]="","NA",IF(Table4[[#This Row],[DaysLate]]&lt;=0,"On Time",IF(Table4[[#This Row],[DaysLate]]&lt;=30,"1-30 Days",IF(Table4[[#This Row],[DaysLate]]&lt;=60,"30-60 Days",IF(Table4[[#This Row],[DaysLate]]&lt;=90,"60-90 Days","90+ Days")))))</f>
        <v>1-30 Days</v>
      </c>
      <c r="R2427">
        <f>IF(Table4[[#This Row],[DaysLate]]="","",IF(Table4[[#This Row],[DaysLate]]&gt;0,1,0))</f>
        <v>1</v>
      </c>
      <c r="S2427">
        <f>IF(Table4[[#This Row],[DisputedFlag]]="","",IF(Table4[[#This Row],[DisputedFlag]]="Yes",1,0))</f>
        <v>1</v>
      </c>
      <c r="T2427">
        <f>IF(Table4[[#This Row],[PaymentStatus]]="Open",1,0)</f>
        <v>0</v>
      </c>
      <c r="U2427">
        <f>IF(Table4[[#This Row],[InvoiceDate]]&lt;&gt;"",YEAR(Table4[[#This Row],[InvoiceDate]]),"")</f>
        <v>2013</v>
      </c>
    </row>
    <row r="2428" spans="1:21" x14ac:dyDescent="0.4">
      <c r="A2428" t="s">
        <v>2588</v>
      </c>
      <c r="B2428" t="s">
        <v>948</v>
      </c>
      <c r="C2428" t="s">
        <v>876</v>
      </c>
      <c r="D2428" s="1">
        <v>41430</v>
      </c>
      <c r="E2428" s="1">
        <v>41400</v>
      </c>
      <c r="F2428">
        <v>49.83</v>
      </c>
      <c r="H2428" t="s">
        <v>28</v>
      </c>
      <c r="I2428" s="1">
        <v>41430</v>
      </c>
      <c r="J2428">
        <v>6</v>
      </c>
      <c r="K2428" t="s">
        <v>837</v>
      </c>
      <c r="L2428">
        <v>406</v>
      </c>
      <c r="M2428" s="1">
        <v>41352</v>
      </c>
      <c r="N2428" t="s">
        <v>838</v>
      </c>
      <c r="O2428" t="s">
        <v>947</v>
      </c>
      <c r="P2428" t="s">
        <v>949</v>
      </c>
      <c r="Q2428" t="str">
        <f>IF(Table4[[#This Row],[DaysLate]]="","NA",IF(Table4[[#This Row],[DaysLate]]&lt;=0,"On Time",IF(Table4[[#This Row],[DaysLate]]&lt;=30,"1-30 Days",IF(Table4[[#This Row],[DaysLate]]&lt;=60,"30-60 Days",IF(Table4[[#This Row],[DaysLate]]&lt;=90,"60-90 Days","90+ Days")))))</f>
        <v>1-30 Days</v>
      </c>
      <c r="R2428">
        <f>IF(Table4[[#This Row],[DaysLate]]="","",IF(Table4[[#This Row],[DaysLate]]&gt;0,1,0))</f>
        <v>1</v>
      </c>
      <c r="S2428">
        <f>IF(Table4[[#This Row],[DisputedFlag]]="","",IF(Table4[[#This Row],[DisputedFlag]]="Yes",1,0))</f>
        <v>1</v>
      </c>
      <c r="T2428">
        <f>IF(Table4[[#This Row],[PaymentStatus]]="Open",1,0)</f>
        <v>0</v>
      </c>
      <c r="U2428">
        <f>IF(Table4[[#This Row],[InvoiceDate]]&lt;&gt;"",YEAR(Table4[[#This Row],[InvoiceDate]]),"")</f>
        <v>2013</v>
      </c>
    </row>
    <row r="2429" spans="1:21" x14ac:dyDescent="0.4">
      <c r="A2429" t="s">
        <v>2589</v>
      </c>
      <c r="B2429" t="s">
        <v>948</v>
      </c>
      <c r="C2429" t="s">
        <v>909</v>
      </c>
      <c r="D2429" s="1">
        <v>41476</v>
      </c>
      <c r="E2429" s="1">
        <v>41506</v>
      </c>
      <c r="F2429">
        <v>56.88</v>
      </c>
      <c r="H2429" t="s">
        <v>28</v>
      </c>
      <c r="I2429" s="1">
        <v>41476</v>
      </c>
      <c r="J2429">
        <v>7</v>
      </c>
      <c r="K2429" t="s">
        <v>837</v>
      </c>
      <c r="L2429">
        <v>897</v>
      </c>
      <c r="M2429" s="1">
        <v>41493</v>
      </c>
      <c r="N2429" t="s">
        <v>838</v>
      </c>
      <c r="O2429" t="s">
        <v>947</v>
      </c>
      <c r="P2429" t="s">
        <v>949</v>
      </c>
      <c r="Q2429" t="str">
        <f>IF(Table4[[#This Row],[DaysLate]]="","NA",IF(Table4[[#This Row],[DaysLate]]&lt;=0,"On Time",IF(Table4[[#This Row],[DaysLate]]&lt;=30,"1-30 Days",IF(Table4[[#This Row],[DaysLate]]&lt;=60,"30-60 Days",IF(Table4[[#This Row],[DaysLate]]&lt;=90,"60-90 Days","90+ Days")))))</f>
        <v>1-30 Days</v>
      </c>
      <c r="R2429">
        <f>IF(Table4[[#This Row],[DaysLate]]="","",IF(Table4[[#This Row],[DaysLate]]&gt;0,1,0))</f>
        <v>1</v>
      </c>
      <c r="S2429">
        <f>IF(Table4[[#This Row],[DisputedFlag]]="","",IF(Table4[[#This Row],[DisputedFlag]]="Yes",1,0))</f>
        <v>1</v>
      </c>
      <c r="T2429">
        <f>IF(Table4[[#This Row],[PaymentStatus]]="Open",1,0)</f>
        <v>0</v>
      </c>
      <c r="U2429">
        <f>IF(Table4[[#This Row],[InvoiceDate]]&lt;&gt;"",YEAR(Table4[[#This Row],[InvoiceDate]]),"")</f>
        <v>2013</v>
      </c>
    </row>
    <row r="2430" spans="1:21" x14ac:dyDescent="0.4">
      <c r="A2430" t="s">
        <v>2590</v>
      </c>
      <c r="B2430" t="s">
        <v>948</v>
      </c>
      <c r="C2430" t="s">
        <v>894</v>
      </c>
      <c r="D2430" s="1">
        <v>41188</v>
      </c>
      <c r="E2430" s="1">
        <v>41189</v>
      </c>
      <c r="F2430">
        <v>94.77</v>
      </c>
      <c r="H2430" t="s">
        <v>28</v>
      </c>
      <c r="I2430" s="1">
        <v>41188</v>
      </c>
      <c r="J2430">
        <v>6</v>
      </c>
      <c r="K2430" t="s">
        <v>837</v>
      </c>
      <c r="L2430">
        <v>406</v>
      </c>
      <c r="M2430" s="1">
        <v>41167</v>
      </c>
      <c r="N2430" t="s">
        <v>835</v>
      </c>
      <c r="O2430" t="s">
        <v>947</v>
      </c>
      <c r="P2430" t="s">
        <v>949</v>
      </c>
      <c r="Q2430" t="str">
        <f>IF(Table4[[#This Row],[DaysLate]]="","NA",IF(Table4[[#This Row],[DaysLate]]&lt;=0,"On Time",IF(Table4[[#This Row],[DaysLate]]&lt;=30,"1-30 Days",IF(Table4[[#This Row],[DaysLate]]&lt;=60,"30-60 Days",IF(Table4[[#This Row],[DaysLate]]&lt;=90,"60-90 Days","90+ Days")))))</f>
        <v>1-30 Days</v>
      </c>
      <c r="R2430">
        <f>IF(Table4[[#This Row],[DaysLate]]="","",IF(Table4[[#This Row],[DaysLate]]&gt;0,1,0))</f>
        <v>1</v>
      </c>
      <c r="S2430">
        <f>IF(Table4[[#This Row],[DisputedFlag]]="","",IF(Table4[[#This Row],[DisputedFlag]]="Yes",1,0))</f>
        <v>1</v>
      </c>
      <c r="T2430">
        <f>IF(Table4[[#This Row],[PaymentStatus]]="Open",1,0)</f>
        <v>0</v>
      </c>
      <c r="U2430">
        <f>IF(Table4[[#This Row],[InvoiceDate]]&lt;&gt;"",YEAR(Table4[[#This Row],[InvoiceDate]]),"")</f>
        <v>2012</v>
      </c>
    </row>
    <row r="2431" spans="1:21" x14ac:dyDescent="0.4">
      <c r="A2431" t="s">
        <v>2591</v>
      </c>
      <c r="B2431" t="s">
        <v>948</v>
      </c>
      <c r="C2431" t="s">
        <v>843</v>
      </c>
      <c r="D2431" s="1">
        <v>41161</v>
      </c>
      <c r="E2431" s="1">
        <v>41162</v>
      </c>
      <c r="F2431">
        <v>102.79</v>
      </c>
      <c r="H2431" t="s">
        <v>28</v>
      </c>
      <c r="I2431" s="1">
        <v>41161</v>
      </c>
      <c r="J2431">
        <v>14</v>
      </c>
      <c r="K2431" t="s">
        <v>834</v>
      </c>
      <c r="L2431">
        <v>897</v>
      </c>
      <c r="M2431" s="1">
        <v>41041</v>
      </c>
      <c r="N2431" t="s">
        <v>835</v>
      </c>
      <c r="O2431" t="s">
        <v>947</v>
      </c>
      <c r="P2431" t="s">
        <v>949</v>
      </c>
      <c r="Q2431" t="str">
        <f>IF(Table4[[#This Row],[DaysLate]]="","NA",IF(Table4[[#This Row],[DaysLate]]&lt;=0,"On Time",IF(Table4[[#This Row],[DaysLate]]&lt;=30,"1-30 Days",IF(Table4[[#This Row],[DaysLate]]&lt;=60,"30-60 Days",IF(Table4[[#This Row],[DaysLate]]&lt;=90,"60-90 Days","90+ Days")))))</f>
        <v>1-30 Days</v>
      </c>
      <c r="R2431">
        <f>IF(Table4[[#This Row],[DaysLate]]="","",IF(Table4[[#This Row],[DaysLate]]&gt;0,1,0))</f>
        <v>1</v>
      </c>
      <c r="S2431">
        <f>IF(Table4[[#This Row],[DisputedFlag]]="","",IF(Table4[[#This Row],[DisputedFlag]]="Yes",1,0))</f>
        <v>0</v>
      </c>
      <c r="T2431">
        <f>IF(Table4[[#This Row],[PaymentStatus]]="Open",1,0)</f>
        <v>0</v>
      </c>
      <c r="U2431">
        <f>IF(Table4[[#This Row],[InvoiceDate]]&lt;&gt;"",YEAR(Table4[[#This Row],[InvoiceDate]]),"")</f>
        <v>2012</v>
      </c>
    </row>
    <row r="2432" spans="1:21" x14ac:dyDescent="0.4">
      <c r="A2432" t="s">
        <v>2592</v>
      </c>
      <c r="B2432" t="s">
        <v>948</v>
      </c>
      <c r="C2432" t="s">
        <v>863</v>
      </c>
      <c r="D2432" s="1">
        <v>41333</v>
      </c>
      <c r="E2432" s="1">
        <v>41363</v>
      </c>
      <c r="F2432">
        <v>36.130000000000003</v>
      </c>
      <c r="H2432" t="s">
        <v>28</v>
      </c>
      <c r="I2432" s="1">
        <v>41333</v>
      </c>
      <c r="J2432">
        <v>0</v>
      </c>
      <c r="K2432" t="s">
        <v>834</v>
      </c>
      <c r="L2432">
        <v>897</v>
      </c>
      <c r="M2432" s="1">
        <v>41318</v>
      </c>
      <c r="N2432" t="s">
        <v>838</v>
      </c>
      <c r="O2432" t="s">
        <v>947</v>
      </c>
      <c r="P2432" t="s">
        <v>949</v>
      </c>
      <c r="Q2432" t="str">
        <f>IF(Table4[[#This Row],[DaysLate]]="","NA",IF(Table4[[#This Row],[DaysLate]]&lt;=0,"On Time",IF(Table4[[#This Row],[DaysLate]]&lt;=30,"1-30 Days",IF(Table4[[#This Row],[DaysLate]]&lt;=60,"30-60 Days",IF(Table4[[#This Row],[DaysLate]]&lt;=90,"60-90 Days","90+ Days")))))</f>
        <v>On Time</v>
      </c>
      <c r="R2432">
        <f>IF(Table4[[#This Row],[DaysLate]]="","",IF(Table4[[#This Row],[DaysLate]]&gt;0,1,0))</f>
        <v>0</v>
      </c>
      <c r="S2432">
        <f>IF(Table4[[#This Row],[DisputedFlag]]="","",IF(Table4[[#This Row],[DisputedFlag]]="Yes",1,0))</f>
        <v>0</v>
      </c>
      <c r="T2432">
        <f>IF(Table4[[#This Row],[PaymentStatus]]="Open",1,0)</f>
        <v>0</v>
      </c>
      <c r="U2432">
        <f>IF(Table4[[#This Row],[InvoiceDate]]&lt;&gt;"",YEAR(Table4[[#This Row],[InvoiceDate]]),"")</f>
        <v>2013</v>
      </c>
    </row>
    <row r="2433" spans="1:21" x14ac:dyDescent="0.4">
      <c r="A2433" t="s">
        <v>2593</v>
      </c>
      <c r="B2433" t="s">
        <v>948</v>
      </c>
      <c r="C2433" t="s">
        <v>933</v>
      </c>
      <c r="D2433" s="1">
        <v>41265</v>
      </c>
      <c r="E2433" s="1">
        <v>41295</v>
      </c>
      <c r="F2433">
        <v>50.82</v>
      </c>
      <c r="H2433" t="s">
        <v>28</v>
      </c>
      <c r="I2433" s="1">
        <v>41265</v>
      </c>
      <c r="J2433">
        <v>0</v>
      </c>
      <c r="K2433" t="s">
        <v>834</v>
      </c>
      <c r="L2433">
        <v>897</v>
      </c>
      <c r="M2433" s="1">
        <v>41555</v>
      </c>
      <c r="N2433" t="s">
        <v>835</v>
      </c>
      <c r="O2433" t="s">
        <v>947</v>
      </c>
      <c r="P2433" t="s">
        <v>949</v>
      </c>
      <c r="Q2433" t="str">
        <f>IF(Table4[[#This Row],[DaysLate]]="","NA",IF(Table4[[#This Row],[DaysLate]]&lt;=0,"On Time",IF(Table4[[#This Row],[DaysLate]]&lt;=30,"1-30 Days",IF(Table4[[#This Row],[DaysLate]]&lt;=60,"30-60 Days",IF(Table4[[#This Row],[DaysLate]]&lt;=90,"60-90 Days","90+ Days")))))</f>
        <v>On Time</v>
      </c>
      <c r="R2433">
        <f>IF(Table4[[#This Row],[DaysLate]]="","",IF(Table4[[#This Row],[DaysLate]]&gt;0,1,0))</f>
        <v>0</v>
      </c>
      <c r="S2433">
        <f>IF(Table4[[#This Row],[DisputedFlag]]="","",IF(Table4[[#This Row],[DisputedFlag]]="Yes",1,0))</f>
        <v>0</v>
      </c>
      <c r="T2433">
        <f>IF(Table4[[#This Row],[PaymentStatus]]="Open",1,0)</f>
        <v>0</v>
      </c>
      <c r="U2433">
        <f>IF(Table4[[#This Row],[InvoiceDate]]&lt;&gt;"",YEAR(Table4[[#This Row],[InvoiceDate]]),"")</f>
        <v>2012</v>
      </c>
    </row>
    <row r="2434" spans="1:21" x14ac:dyDescent="0.4">
      <c r="A2434" t="s">
        <v>2594</v>
      </c>
      <c r="B2434" t="s">
        <v>948</v>
      </c>
      <c r="C2434" t="s">
        <v>836</v>
      </c>
      <c r="D2434" s="1">
        <v>41531</v>
      </c>
      <c r="E2434" s="1">
        <v>41561</v>
      </c>
      <c r="F2434">
        <v>66.75</v>
      </c>
      <c r="H2434" t="s">
        <v>28</v>
      </c>
      <c r="I2434" s="1">
        <v>41531</v>
      </c>
      <c r="J2434">
        <v>0</v>
      </c>
      <c r="K2434" t="s">
        <v>834</v>
      </c>
      <c r="L2434">
        <v>406</v>
      </c>
      <c r="M2434" s="1">
        <v>40971</v>
      </c>
      <c r="N2434" t="s">
        <v>838</v>
      </c>
      <c r="O2434" t="s">
        <v>947</v>
      </c>
      <c r="P2434" t="s">
        <v>949</v>
      </c>
      <c r="Q2434" t="str">
        <f>IF(Table4[[#This Row],[DaysLate]]="","NA",IF(Table4[[#This Row],[DaysLate]]&lt;=0,"On Time",IF(Table4[[#This Row],[DaysLate]]&lt;=30,"1-30 Days",IF(Table4[[#This Row],[DaysLate]]&lt;=60,"30-60 Days",IF(Table4[[#This Row],[DaysLate]]&lt;=90,"60-90 Days","90+ Days")))))</f>
        <v>On Time</v>
      </c>
      <c r="R2434">
        <f>IF(Table4[[#This Row],[DaysLate]]="","",IF(Table4[[#This Row],[DaysLate]]&gt;0,1,0))</f>
        <v>0</v>
      </c>
      <c r="S2434">
        <f>IF(Table4[[#This Row],[DisputedFlag]]="","",IF(Table4[[#This Row],[DisputedFlag]]="Yes",1,0))</f>
        <v>0</v>
      </c>
      <c r="T2434">
        <f>IF(Table4[[#This Row],[PaymentStatus]]="Open",1,0)</f>
        <v>0</v>
      </c>
      <c r="U2434">
        <f>IF(Table4[[#This Row],[InvoiceDate]]&lt;&gt;"",YEAR(Table4[[#This Row],[InvoiceDate]]),"")</f>
        <v>2013</v>
      </c>
    </row>
    <row r="2435" spans="1:21" x14ac:dyDescent="0.4">
      <c r="A2435" t="s">
        <v>2595</v>
      </c>
      <c r="B2435" t="s">
        <v>948</v>
      </c>
      <c r="C2435" t="s">
        <v>856</v>
      </c>
      <c r="D2435" s="1">
        <v>41371</v>
      </c>
      <c r="E2435" s="1">
        <v>41341</v>
      </c>
      <c r="F2435">
        <v>55.12</v>
      </c>
      <c r="H2435" t="s">
        <v>28</v>
      </c>
      <c r="I2435" s="1">
        <v>41371</v>
      </c>
      <c r="J2435">
        <v>0</v>
      </c>
      <c r="K2435" t="s">
        <v>834</v>
      </c>
      <c r="L2435">
        <v>770</v>
      </c>
      <c r="M2435" s="1">
        <v>41062</v>
      </c>
      <c r="N2435" t="s">
        <v>838</v>
      </c>
      <c r="O2435" t="s">
        <v>947</v>
      </c>
      <c r="P2435" t="s">
        <v>949</v>
      </c>
      <c r="Q2435" t="str">
        <f>IF(Table4[[#This Row],[DaysLate]]="","NA",IF(Table4[[#This Row],[DaysLate]]&lt;=0,"On Time",IF(Table4[[#This Row],[DaysLate]]&lt;=30,"1-30 Days",IF(Table4[[#This Row],[DaysLate]]&lt;=60,"30-60 Days",IF(Table4[[#This Row],[DaysLate]]&lt;=90,"60-90 Days","90+ Days")))))</f>
        <v>On Time</v>
      </c>
      <c r="R2435">
        <f>IF(Table4[[#This Row],[DaysLate]]="","",IF(Table4[[#This Row],[DaysLate]]&gt;0,1,0))</f>
        <v>0</v>
      </c>
      <c r="S2435">
        <f>IF(Table4[[#This Row],[DisputedFlag]]="","",IF(Table4[[#This Row],[DisputedFlag]]="Yes",1,0))</f>
        <v>0</v>
      </c>
      <c r="T2435">
        <f>IF(Table4[[#This Row],[PaymentStatus]]="Open",1,0)</f>
        <v>0</v>
      </c>
      <c r="U2435">
        <f>IF(Table4[[#This Row],[InvoiceDate]]&lt;&gt;"",YEAR(Table4[[#This Row],[InvoiceDate]]),"")</f>
        <v>2013</v>
      </c>
    </row>
    <row r="2436" spans="1:21" x14ac:dyDescent="0.4">
      <c r="A2436" t="s">
        <v>2596</v>
      </c>
      <c r="B2436" t="s">
        <v>948</v>
      </c>
      <c r="C2436" t="s">
        <v>897</v>
      </c>
      <c r="D2436" s="1">
        <v>41509</v>
      </c>
      <c r="E2436" s="1">
        <v>41539</v>
      </c>
      <c r="F2436">
        <v>47.63</v>
      </c>
      <c r="H2436" t="s">
        <v>28</v>
      </c>
      <c r="I2436" s="1">
        <v>41509</v>
      </c>
      <c r="J2436">
        <v>0</v>
      </c>
      <c r="K2436" t="s">
        <v>834</v>
      </c>
      <c r="L2436">
        <v>770</v>
      </c>
      <c r="M2436" s="1">
        <v>41121</v>
      </c>
      <c r="N2436" t="s">
        <v>838</v>
      </c>
      <c r="O2436" t="s">
        <v>947</v>
      </c>
      <c r="P2436" t="s">
        <v>949</v>
      </c>
      <c r="Q2436" t="str">
        <f>IF(Table4[[#This Row],[DaysLate]]="","NA",IF(Table4[[#This Row],[DaysLate]]&lt;=0,"On Time",IF(Table4[[#This Row],[DaysLate]]&lt;=30,"1-30 Days",IF(Table4[[#This Row],[DaysLate]]&lt;=60,"30-60 Days",IF(Table4[[#This Row],[DaysLate]]&lt;=90,"60-90 Days","90+ Days")))))</f>
        <v>On Time</v>
      </c>
      <c r="R2436">
        <f>IF(Table4[[#This Row],[DaysLate]]="","",IF(Table4[[#This Row],[DaysLate]]&gt;0,1,0))</f>
        <v>0</v>
      </c>
      <c r="S2436">
        <f>IF(Table4[[#This Row],[DisputedFlag]]="","",IF(Table4[[#This Row],[DisputedFlag]]="Yes",1,0))</f>
        <v>0</v>
      </c>
      <c r="T2436">
        <f>IF(Table4[[#This Row],[PaymentStatus]]="Open",1,0)</f>
        <v>0</v>
      </c>
      <c r="U2436">
        <f>IF(Table4[[#This Row],[InvoiceDate]]&lt;&gt;"",YEAR(Table4[[#This Row],[InvoiceDate]]),"")</f>
        <v>2013</v>
      </c>
    </row>
    <row r="2437" spans="1:21" x14ac:dyDescent="0.4">
      <c r="A2437" t="s">
        <v>2597</v>
      </c>
      <c r="B2437" t="s">
        <v>948</v>
      </c>
      <c r="C2437" t="s">
        <v>857</v>
      </c>
      <c r="D2437" s="1">
        <v>41354</v>
      </c>
      <c r="E2437" s="1">
        <v>41384</v>
      </c>
      <c r="F2437">
        <v>54.33</v>
      </c>
      <c r="H2437" t="s">
        <v>28</v>
      </c>
      <c r="I2437" s="1">
        <v>41354</v>
      </c>
      <c r="J2437">
        <v>0</v>
      </c>
      <c r="K2437" t="s">
        <v>834</v>
      </c>
      <c r="L2437">
        <v>818</v>
      </c>
      <c r="M2437" s="1">
        <v>41283</v>
      </c>
      <c r="N2437" t="s">
        <v>835</v>
      </c>
      <c r="O2437" t="s">
        <v>947</v>
      </c>
      <c r="P2437" t="s">
        <v>949</v>
      </c>
      <c r="Q2437" t="str">
        <f>IF(Table4[[#This Row],[DaysLate]]="","NA",IF(Table4[[#This Row],[DaysLate]]&lt;=0,"On Time",IF(Table4[[#This Row],[DaysLate]]&lt;=30,"1-30 Days",IF(Table4[[#This Row],[DaysLate]]&lt;=60,"30-60 Days",IF(Table4[[#This Row],[DaysLate]]&lt;=90,"60-90 Days","90+ Days")))))</f>
        <v>On Time</v>
      </c>
      <c r="R2437">
        <f>IF(Table4[[#This Row],[DaysLate]]="","",IF(Table4[[#This Row],[DaysLate]]&gt;0,1,0))</f>
        <v>0</v>
      </c>
      <c r="S2437">
        <f>IF(Table4[[#This Row],[DisputedFlag]]="","",IF(Table4[[#This Row],[DisputedFlag]]="Yes",1,0))</f>
        <v>0</v>
      </c>
      <c r="T2437">
        <f>IF(Table4[[#This Row],[PaymentStatus]]="Open",1,0)</f>
        <v>0</v>
      </c>
      <c r="U2437">
        <f>IF(Table4[[#This Row],[InvoiceDate]]&lt;&gt;"",YEAR(Table4[[#This Row],[InvoiceDate]]),"")</f>
        <v>2013</v>
      </c>
    </row>
    <row r="2438" spans="1:21" x14ac:dyDescent="0.4">
      <c r="A2438" t="s">
        <v>2598</v>
      </c>
      <c r="B2438" t="s">
        <v>948</v>
      </c>
      <c r="C2438" t="s">
        <v>833</v>
      </c>
      <c r="D2438" s="1">
        <v>41436</v>
      </c>
      <c r="E2438" s="1">
        <v>41437</v>
      </c>
      <c r="F2438">
        <v>59.56</v>
      </c>
      <c r="H2438" t="s">
        <v>28</v>
      </c>
      <c r="I2438" s="1">
        <v>41436</v>
      </c>
      <c r="J2438">
        <v>0</v>
      </c>
      <c r="K2438" t="s">
        <v>834</v>
      </c>
      <c r="L2438">
        <v>391</v>
      </c>
      <c r="M2438" s="1">
        <v>41429</v>
      </c>
      <c r="N2438" t="s">
        <v>838</v>
      </c>
      <c r="O2438" t="s">
        <v>947</v>
      </c>
      <c r="P2438" t="s">
        <v>949</v>
      </c>
      <c r="Q2438" t="str">
        <f>IF(Table4[[#This Row],[DaysLate]]="","NA",IF(Table4[[#This Row],[DaysLate]]&lt;=0,"On Time",IF(Table4[[#This Row],[DaysLate]]&lt;=30,"1-30 Days",IF(Table4[[#This Row],[DaysLate]]&lt;=60,"30-60 Days",IF(Table4[[#This Row],[DaysLate]]&lt;=90,"60-90 Days","90+ Days")))))</f>
        <v>On Time</v>
      </c>
      <c r="R2438">
        <f>IF(Table4[[#This Row],[DaysLate]]="","",IF(Table4[[#This Row],[DaysLate]]&gt;0,1,0))</f>
        <v>0</v>
      </c>
      <c r="S2438">
        <f>IF(Table4[[#This Row],[DisputedFlag]]="","",IF(Table4[[#This Row],[DisputedFlag]]="Yes",1,0))</f>
        <v>0</v>
      </c>
      <c r="T2438">
        <f>IF(Table4[[#This Row],[PaymentStatus]]="Open",1,0)</f>
        <v>0</v>
      </c>
      <c r="U2438">
        <f>IF(Table4[[#This Row],[InvoiceDate]]&lt;&gt;"",YEAR(Table4[[#This Row],[InvoiceDate]]),"")</f>
        <v>2013</v>
      </c>
    </row>
    <row r="2439" spans="1:21" x14ac:dyDescent="0.4">
      <c r="A2439" t="s">
        <v>2599</v>
      </c>
      <c r="B2439" t="s">
        <v>948</v>
      </c>
      <c r="C2439" t="s">
        <v>884</v>
      </c>
      <c r="D2439" s="1">
        <v>41222</v>
      </c>
      <c r="E2439" s="1">
        <v>41223</v>
      </c>
      <c r="F2439">
        <v>46.35</v>
      </c>
      <c r="H2439" t="s">
        <v>28</v>
      </c>
      <c r="I2439" s="1">
        <v>41222</v>
      </c>
      <c r="J2439">
        <v>0</v>
      </c>
      <c r="K2439" t="s">
        <v>837</v>
      </c>
      <c r="L2439">
        <v>406</v>
      </c>
      <c r="M2439" s="1">
        <v>41145</v>
      </c>
      <c r="N2439" t="s">
        <v>838</v>
      </c>
      <c r="O2439" t="s">
        <v>947</v>
      </c>
      <c r="P2439" t="s">
        <v>949</v>
      </c>
      <c r="Q2439" t="str">
        <f>IF(Table4[[#This Row],[DaysLate]]="","NA",IF(Table4[[#This Row],[DaysLate]]&lt;=0,"On Time",IF(Table4[[#This Row],[DaysLate]]&lt;=30,"1-30 Days",IF(Table4[[#This Row],[DaysLate]]&lt;=60,"30-60 Days",IF(Table4[[#This Row],[DaysLate]]&lt;=90,"60-90 Days","90+ Days")))))</f>
        <v>On Time</v>
      </c>
      <c r="R2439">
        <f>IF(Table4[[#This Row],[DaysLate]]="","",IF(Table4[[#This Row],[DaysLate]]&gt;0,1,0))</f>
        <v>0</v>
      </c>
      <c r="S2439">
        <f>IF(Table4[[#This Row],[DisputedFlag]]="","",IF(Table4[[#This Row],[DisputedFlag]]="Yes",1,0))</f>
        <v>1</v>
      </c>
      <c r="T2439">
        <f>IF(Table4[[#This Row],[PaymentStatus]]="Open",1,0)</f>
        <v>0</v>
      </c>
      <c r="U2439">
        <f>IF(Table4[[#This Row],[InvoiceDate]]&lt;&gt;"",YEAR(Table4[[#This Row],[InvoiceDate]]),"")</f>
        <v>2012</v>
      </c>
    </row>
    <row r="2440" spans="1:21" x14ac:dyDescent="0.4">
      <c r="A2440" t="s">
        <v>2600</v>
      </c>
      <c r="B2440" t="s">
        <v>948</v>
      </c>
      <c r="C2440" t="s">
        <v>912</v>
      </c>
      <c r="D2440" s="1">
        <v>41356</v>
      </c>
      <c r="E2440" s="1">
        <v>41386</v>
      </c>
      <c r="F2440">
        <v>59.54</v>
      </c>
      <c r="H2440" t="s">
        <v>28</v>
      </c>
      <c r="I2440" s="1">
        <v>41356</v>
      </c>
      <c r="J2440">
        <v>0</v>
      </c>
      <c r="K2440" t="s">
        <v>834</v>
      </c>
      <c r="L2440">
        <v>406</v>
      </c>
      <c r="M2440" s="1">
        <v>41605</v>
      </c>
      <c r="N2440" t="s">
        <v>835</v>
      </c>
      <c r="O2440" t="s">
        <v>947</v>
      </c>
      <c r="P2440" t="s">
        <v>949</v>
      </c>
      <c r="Q2440" t="str">
        <f>IF(Table4[[#This Row],[DaysLate]]="","NA",IF(Table4[[#This Row],[DaysLate]]&lt;=0,"On Time",IF(Table4[[#This Row],[DaysLate]]&lt;=30,"1-30 Days",IF(Table4[[#This Row],[DaysLate]]&lt;=60,"30-60 Days",IF(Table4[[#This Row],[DaysLate]]&lt;=90,"60-90 Days","90+ Days")))))</f>
        <v>On Time</v>
      </c>
      <c r="R2440">
        <f>IF(Table4[[#This Row],[DaysLate]]="","",IF(Table4[[#This Row],[DaysLate]]&gt;0,1,0))</f>
        <v>0</v>
      </c>
      <c r="S2440">
        <f>IF(Table4[[#This Row],[DisputedFlag]]="","",IF(Table4[[#This Row],[DisputedFlag]]="Yes",1,0))</f>
        <v>0</v>
      </c>
      <c r="T2440">
        <f>IF(Table4[[#This Row],[PaymentStatus]]="Open",1,0)</f>
        <v>0</v>
      </c>
      <c r="U2440">
        <f>IF(Table4[[#This Row],[InvoiceDate]]&lt;&gt;"",YEAR(Table4[[#This Row],[InvoiceDate]]),"")</f>
        <v>2013</v>
      </c>
    </row>
    <row r="2441" spans="1:21" x14ac:dyDescent="0.4">
      <c r="A2441" t="s">
        <v>2601</v>
      </c>
      <c r="B2441" t="s">
        <v>948</v>
      </c>
      <c r="C2441" t="s">
        <v>909</v>
      </c>
      <c r="D2441" s="1">
        <v>41375</v>
      </c>
      <c r="E2441" s="1">
        <v>41376</v>
      </c>
      <c r="F2441">
        <v>40.880000000000003</v>
      </c>
      <c r="H2441" t="s">
        <v>28</v>
      </c>
      <c r="I2441" s="1">
        <v>41375</v>
      </c>
      <c r="J2441">
        <v>0</v>
      </c>
      <c r="K2441" t="s">
        <v>834</v>
      </c>
      <c r="L2441">
        <v>897</v>
      </c>
      <c r="M2441" s="1">
        <v>41493</v>
      </c>
      <c r="N2441" t="s">
        <v>838</v>
      </c>
      <c r="O2441" t="s">
        <v>947</v>
      </c>
      <c r="P2441" t="s">
        <v>949</v>
      </c>
      <c r="Q2441" t="str">
        <f>IF(Table4[[#This Row],[DaysLate]]="","NA",IF(Table4[[#This Row],[DaysLate]]&lt;=0,"On Time",IF(Table4[[#This Row],[DaysLate]]&lt;=30,"1-30 Days",IF(Table4[[#This Row],[DaysLate]]&lt;=60,"30-60 Days",IF(Table4[[#This Row],[DaysLate]]&lt;=90,"60-90 Days","90+ Days")))))</f>
        <v>On Time</v>
      </c>
      <c r="R2441">
        <f>IF(Table4[[#This Row],[DaysLate]]="","",IF(Table4[[#This Row],[DaysLate]]&gt;0,1,0))</f>
        <v>0</v>
      </c>
      <c r="S2441">
        <f>IF(Table4[[#This Row],[DisputedFlag]]="","",IF(Table4[[#This Row],[DisputedFlag]]="Yes",1,0))</f>
        <v>0</v>
      </c>
      <c r="T2441">
        <f>IF(Table4[[#This Row],[PaymentStatus]]="Open",1,0)</f>
        <v>0</v>
      </c>
      <c r="U2441">
        <f>IF(Table4[[#This Row],[InvoiceDate]]&lt;&gt;"",YEAR(Table4[[#This Row],[InvoiceDate]]),"")</f>
        <v>2013</v>
      </c>
    </row>
    <row r="2442" spans="1:21" x14ac:dyDescent="0.4">
      <c r="A2442" t="s">
        <v>2602</v>
      </c>
      <c r="B2442" t="s">
        <v>948</v>
      </c>
      <c r="C2442" t="s">
        <v>885</v>
      </c>
      <c r="D2442" s="1">
        <v>41418</v>
      </c>
      <c r="E2442" s="1">
        <v>41448</v>
      </c>
      <c r="F2442">
        <v>61.84</v>
      </c>
      <c r="H2442" t="s">
        <v>28</v>
      </c>
      <c r="I2442" s="1">
        <v>41418</v>
      </c>
      <c r="J2442">
        <v>0</v>
      </c>
      <c r="K2442" t="s">
        <v>834</v>
      </c>
      <c r="L2442">
        <v>391</v>
      </c>
      <c r="M2442" s="1">
        <v>41521</v>
      </c>
      <c r="N2442" t="s">
        <v>838</v>
      </c>
      <c r="O2442" t="s">
        <v>947</v>
      </c>
      <c r="P2442" t="s">
        <v>949</v>
      </c>
      <c r="Q2442" t="str">
        <f>IF(Table4[[#This Row],[DaysLate]]="","NA",IF(Table4[[#This Row],[DaysLate]]&lt;=0,"On Time",IF(Table4[[#This Row],[DaysLate]]&lt;=30,"1-30 Days",IF(Table4[[#This Row],[DaysLate]]&lt;=60,"30-60 Days",IF(Table4[[#This Row],[DaysLate]]&lt;=90,"60-90 Days","90+ Days")))))</f>
        <v>On Time</v>
      </c>
      <c r="R2442">
        <f>IF(Table4[[#This Row],[DaysLate]]="","",IF(Table4[[#This Row],[DaysLate]]&gt;0,1,0))</f>
        <v>0</v>
      </c>
      <c r="S2442">
        <f>IF(Table4[[#This Row],[DisputedFlag]]="","",IF(Table4[[#This Row],[DisputedFlag]]="Yes",1,0))</f>
        <v>0</v>
      </c>
      <c r="T2442">
        <f>IF(Table4[[#This Row],[PaymentStatus]]="Open",1,0)</f>
        <v>0</v>
      </c>
      <c r="U2442">
        <f>IF(Table4[[#This Row],[InvoiceDate]]&lt;&gt;"",YEAR(Table4[[#This Row],[InvoiceDate]]),"")</f>
        <v>2013</v>
      </c>
    </row>
    <row r="2443" spans="1:21" x14ac:dyDescent="0.4">
      <c r="A2443" t="s">
        <v>2603</v>
      </c>
      <c r="B2443" t="s">
        <v>948</v>
      </c>
      <c r="C2443" t="s">
        <v>894</v>
      </c>
      <c r="D2443" s="1">
        <v>41022</v>
      </c>
      <c r="E2443" s="1">
        <v>41052</v>
      </c>
      <c r="F2443">
        <v>56.31</v>
      </c>
      <c r="H2443" t="s">
        <v>28</v>
      </c>
      <c r="I2443" s="1">
        <v>41022</v>
      </c>
      <c r="J2443">
        <v>29</v>
      </c>
      <c r="K2443" t="s">
        <v>837</v>
      </c>
      <c r="L2443">
        <v>406</v>
      </c>
      <c r="M2443" s="1">
        <v>41167</v>
      </c>
      <c r="N2443" t="s">
        <v>835</v>
      </c>
      <c r="O2443" t="s">
        <v>947</v>
      </c>
      <c r="P2443" t="s">
        <v>949</v>
      </c>
      <c r="Q2443" t="str">
        <f>IF(Table4[[#This Row],[DaysLate]]="","NA",IF(Table4[[#This Row],[DaysLate]]&lt;=0,"On Time",IF(Table4[[#This Row],[DaysLate]]&lt;=30,"1-30 Days",IF(Table4[[#This Row],[DaysLate]]&lt;=60,"30-60 Days",IF(Table4[[#This Row],[DaysLate]]&lt;=90,"60-90 Days","90+ Days")))))</f>
        <v>1-30 Days</v>
      </c>
      <c r="R2443">
        <f>IF(Table4[[#This Row],[DaysLate]]="","",IF(Table4[[#This Row],[DaysLate]]&gt;0,1,0))</f>
        <v>1</v>
      </c>
      <c r="S2443">
        <f>IF(Table4[[#This Row],[DisputedFlag]]="","",IF(Table4[[#This Row],[DisputedFlag]]="Yes",1,0))</f>
        <v>1</v>
      </c>
      <c r="T2443">
        <f>IF(Table4[[#This Row],[PaymentStatus]]="Open",1,0)</f>
        <v>0</v>
      </c>
      <c r="U2443">
        <f>IF(Table4[[#This Row],[InvoiceDate]]&lt;&gt;"",YEAR(Table4[[#This Row],[InvoiceDate]]),"")</f>
        <v>2012</v>
      </c>
    </row>
    <row r="2444" spans="1:21" x14ac:dyDescent="0.4">
      <c r="A2444" t="s">
        <v>2604</v>
      </c>
      <c r="B2444" t="s">
        <v>948</v>
      </c>
      <c r="C2444" t="s">
        <v>847</v>
      </c>
      <c r="D2444" s="1">
        <v>41128</v>
      </c>
      <c r="E2444" s="1">
        <v>41098</v>
      </c>
      <c r="F2444">
        <v>47.48</v>
      </c>
      <c r="H2444" t="s">
        <v>28</v>
      </c>
      <c r="I2444" s="1">
        <v>41128</v>
      </c>
      <c r="J2444">
        <v>0</v>
      </c>
      <c r="K2444" t="s">
        <v>834</v>
      </c>
      <c r="L2444">
        <v>770</v>
      </c>
      <c r="M2444" s="1">
        <v>41274</v>
      </c>
      <c r="N2444" t="s">
        <v>835</v>
      </c>
      <c r="O2444" t="s">
        <v>947</v>
      </c>
      <c r="P2444" t="s">
        <v>949</v>
      </c>
      <c r="Q2444" t="str">
        <f>IF(Table4[[#This Row],[DaysLate]]="","NA",IF(Table4[[#This Row],[DaysLate]]&lt;=0,"On Time",IF(Table4[[#This Row],[DaysLate]]&lt;=30,"1-30 Days",IF(Table4[[#This Row],[DaysLate]]&lt;=60,"30-60 Days",IF(Table4[[#This Row],[DaysLate]]&lt;=90,"60-90 Days","90+ Days")))))</f>
        <v>On Time</v>
      </c>
      <c r="R2444">
        <f>IF(Table4[[#This Row],[DaysLate]]="","",IF(Table4[[#This Row],[DaysLate]]&gt;0,1,0))</f>
        <v>0</v>
      </c>
      <c r="S2444">
        <f>IF(Table4[[#This Row],[DisputedFlag]]="","",IF(Table4[[#This Row],[DisputedFlag]]="Yes",1,0))</f>
        <v>0</v>
      </c>
      <c r="T2444">
        <f>IF(Table4[[#This Row],[PaymentStatus]]="Open",1,0)</f>
        <v>0</v>
      </c>
      <c r="U2444">
        <f>IF(Table4[[#This Row],[InvoiceDate]]&lt;&gt;"",YEAR(Table4[[#This Row],[InvoiceDate]]),"")</f>
        <v>2012</v>
      </c>
    </row>
    <row r="2445" spans="1:21" x14ac:dyDescent="0.4">
      <c r="A2445" t="s">
        <v>2605</v>
      </c>
      <c r="B2445" t="s">
        <v>948</v>
      </c>
      <c r="C2445" t="s">
        <v>898</v>
      </c>
      <c r="D2445" s="1">
        <v>40910</v>
      </c>
      <c r="E2445" s="1">
        <v>40942</v>
      </c>
      <c r="F2445">
        <v>84.13</v>
      </c>
      <c r="H2445" t="s">
        <v>28</v>
      </c>
      <c r="I2445" s="1">
        <v>40910</v>
      </c>
      <c r="J2445">
        <v>0</v>
      </c>
      <c r="K2445" t="s">
        <v>834</v>
      </c>
      <c r="L2445">
        <v>391</v>
      </c>
      <c r="M2445" s="1">
        <v>41150</v>
      </c>
      <c r="N2445" t="s">
        <v>835</v>
      </c>
      <c r="O2445" t="s">
        <v>947</v>
      </c>
      <c r="P2445" t="s">
        <v>949</v>
      </c>
      <c r="Q2445" t="str">
        <f>IF(Table4[[#This Row],[DaysLate]]="","NA",IF(Table4[[#This Row],[DaysLate]]&lt;=0,"On Time",IF(Table4[[#This Row],[DaysLate]]&lt;=30,"1-30 Days",IF(Table4[[#This Row],[DaysLate]]&lt;=60,"30-60 Days",IF(Table4[[#This Row],[DaysLate]]&lt;=90,"60-90 Days","90+ Days")))))</f>
        <v>On Time</v>
      </c>
      <c r="R2445">
        <f>IF(Table4[[#This Row],[DaysLate]]="","",IF(Table4[[#This Row],[DaysLate]]&gt;0,1,0))</f>
        <v>0</v>
      </c>
      <c r="S2445">
        <f>IF(Table4[[#This Row],[DisputedFlag]]="","",IF(Table4[[#This Row],[DisputedFlag]]="Yes",1,0))</f>
        <v>0</v>
      </c>
      <c r="T2445">
        <f>IF(Table4[[#This Row],[PaymentStatus]]="Open",1,0)</f>
        <v>0</v>
      </c>
      <c r="U2445">
        <f>IF(Table4[[#This Row],[InvoiceDate]]&lt;&gt;"",YEAR(Table4[[#This Row],[InvoiceDate]]),"")</f>
        <v>2012</v>
      </c>
    </row>
    <row r="2446" spans="1:21" x14ac:dyDescent="0.4">
      <c r="A2446" t="s">
        <v>2606</v>
      </c>
      <c r="B2446" t="s">
        <v>948</v>
      </c>
      <c r="C2446" t="s">
        <v>862</v>
      </c>
      <c r="D2446" s="1">
        <v>40914</v>
      </c>
      <c r="E2446" s="1">
        <v>40915</v>
      </c>
      <c r="F2446">
        <v>34.270000000000003</v>
      </c>
      <c r="H2446" t="s">
        <v>28</v>
      </c>
      <c r="I2446" s="1">
        <v>40914</v>
      </c>
      <c r="J2446">
        <v>0</v>
      </c>
      <c r="K2446" t="s">
        <v>834</v>
      </c>
      <c r="L2446">
        <v>818</v>
      </c>
      <c r="M2446" s="1">
        <v>41296</v>
      </c>
      <c r="N2446" t="s">
        <v>835</v>
      </c>
      <c r="O2446" t="s">
        <v>947</v>
      </c>
      <c r="P2446" t="s">
        <v>949</v>
      </c>
      <c r="Q2446" t="str">
        <f>IF(Table4[[#This Row],[DaysLate]]="","NA",IF(Table4[[#This Row],[DaysLate]]&lt;=0,"On Time",IF(Table4[[#This Row],[DaysLate]]&lt;=30,"1-30 Days",IF(Table4[[#This Row],[DaysLate]]&lt;=60,"30-60 Days",IF(Table4[[#This Row],[DaysLate]]&lt;=90,"60-90 Days","90+ Days")))))</f>
        <v>On Time</v>
      </c>
      <c r="R2446">
        <f>IF(Table4[[#This Row],[DaysLate]]="","",IF(Table4[[#This Row],[DaysLate]]&gt;0,1,0))</f>
        <v>0</v>
      </c>
      <c r="S2446">
        <f>IF(Table4[[#This Row],[DisputedFlag]]="","",IF(Table4[[#This Row],[DisputedFlag]]="Yes",1,0))</f>
        <v>0</v>
      </c>
      <c r="T2446">
        <f>IF(Table4[[#This Row],[PaymentStatus]]="Open",1,0)</f>
        <v>0</v>
      </c>
      <c r="U2446">
        <f>IF(Table4[[#This Row],[InvoiceDate]]&lt;&gt;"",YEAR(Table4[[#This Row],[InvoiceDate]]),"")</f>
        <v>2012</v>
      </c>
    </row>
    <row r="2447" spans="1:21" x14ac:dyDescent="0.4">
      <c r="A2447" t="s">
        <v>2607</v>
      </c>
      <c r="B2447" t="s">
        <v>948</v>
      </c>
      <c r="C2447" t="s">
        <v>843</v>
      </c>
      <c r="D2447" s="1">
        <v>40990</v>
      </c>
      <c r="E2447" s="1">
        <v>41020</v>
      </c>
      <c r="F2447">
        <v>64.099999999999994</v>
      </c>
      <c r="H2447" t="s">
        <v>28</v>
      </c>
      <c r="I2447" s="1">
        <v>40990</v>
      </c>
      <c r="J2447">
        <v>5</v>
      </c>
      <c r="K2447" t="s">
        <v>834</v>
      </c>
      <c r="L2447">
        <v>897</v>
      </c>
      <c r="M2447" s="1">
        <v>41041</v>
      </c>
      <c r="N2447" t="s">
        <v>835</v>
      </c>
      <c r="O2447" t="s">
        <v>947</v>
      </c>
      <c r="P2447" t="s">
        <v>949</v>
      </c>
      <c r="Q2447" t="str">
        <f>IF(Table4[[#This Row],[DaysLate]]="","NA",IF(Table4[[#This Row],[DaysLate]]&lt;=0,"On Time",IF(Table4[[#This Row],[DaysLate]]&lt;=30,"1-30 Days",IF(Table4[[#This Row],[DaysLate]]&lt;=60,"30-60 Days",IF(Table4[[#This Row],[DaysLate]]&lt;=90,"60-90 Days","90+ Days")))))</f>
        <v>1-30 Days</v>
      </c>
      <c r="R2447">
        <f>IF(Table4[[#This Row],[DaysLate]]="","",IF(Table4[[#This Row],[DaysLate]]&gt;0,1,0))</f>
        <v>1</v>
      </c>
      <c r="S2447">
        <f>IF(Table4[[#This Row],[DisputedFlag]]="","",IF(Table4[[#This Row],[DisputedFlag]]="Yes",1,0))</f>
        <v>0</v>
      </c>
      <c r="T2447">
        <f>IF(Table4[[#This Row],[PaymentStatus]]="Open",1,0)</f>
        <v>0</v>
      </c>
      <c r="U2447">
        <f>IF(Table4[[#This Row],[InvoiceDate]]&lt;&gt;"",YEAR(Table4[[#This Row],[InvoiceDate]]),"")</f>
        <v>2012</v>
      </c>
    </row>
    <row r="2448" spans="1:21" x14ac:dyDescent="0.4">
      <c r="A2448" t="s">
        <v>2608</v>
      </c>
      <c r="B2448" t="s">
        <v>948</v>
      </c>
      <c r="C2448" t="s">
        <v>847</v>
      </c>
      <c r="D2448" s="1">
        <v>41353</v>
      </c>
      <c r="E2448" s="1">
        <v>41383</v>
      </c>
      <c r="F2448">
        <v>63.32</v>
      </c>
      <c r="H2448" t="s">
        <v>28</v>
      </c>
      <c r="I2448" s="1">
        <v>41353</v>
      </c>
      <c r="J2448">
        <v>0</v>
      </c>
      <c r="K2448" t="s">
        <v>837</v>
      </c>
      <c r="L2448">
        <v>770</v>
      </c>
      <c r="M2448" s="1">
        <v>41274</v>
      </c>
      <c r="N2448" t="s">
        <v>838</v>
      </c>
      <c r="O2448" t="s">
        <v>947</v>
      </c>
      <c r="P2448" t="s">
        <v>949</v>
      </c>
      <c r="Q2448" t="str">
        <f>IF(Table4[[#This Row],[DaysLate]]="","NA",IF(Table4[[#This Row],[DaysLate]]&lt;=0,"On Time",IF(Table4[[#This Row],[DaysLate]]&lt;=30,"1-30 Days",IF(Table4[[#This Row],[DaysLate]]&lt;=60,"30-60 Days",IF(Table4[[#This Row],[DaysLate]]&lt;=90,"60-90 Days","90+ Days")))))</f>
        <v>On Time</v>
      </c>
      <c r="R2448">
        <f>IF(Table4[[#This Row],[DaysLate]]="","",IF(Table4[[#This Row],[DaysLate]]&gt;0,1,0))</f>
        <v>0</v>
      </c>
      <c r="S2448">
        <f>IF(Table4[[#This Row],[DisputedFlag]]="","",IF(Table4[[#This Row],[DisputedFlag]]="Yes",1,0))</f>
        <v>1</v>
      </c>
      <c r="T2448">
        <f>IF(Table4[[#This Row],[PaymentStatus]]="Open",1,0)</f>
        <v>0</v>
      </c>
      <c r="U2448">
        <f>IF(Table4[[#This Row],[InvoiceDate]]&lt;&gt;"",YEAR(Table4[[#This Row],[InvoiceDate]]),"")</f>
        <v>2013</v>
      </c>
    </row>
    <row r="2449" spans="1:21" x14ac:dyDescent="0.4">
      <c r="A2449" t="s">
        <v>2609</v>
      </c>
      <c r="B2449" t="s">
        <v>948</v>
      </c>
      <c r="C2449" t="s">
        <v>851</v>
      </c>
      <c r="D2449" s="1">
        <v>41138</v>
      </c>
      <c r="E2449" s="1">
        <v>41168</v>
      </c>
      <c r="F2449">
        <v>55.22</v>
      </c>
      <c r="H2449" t="s">
        <v>28</v>
      </c>
      <c r="I2449" s="1">
        <v>41138</v>
      </c>
      <c r="J2449">
        <v>0</v>
      </c>
      <c r="K2449" t="s">
        <v>837</v>
      </c>
      <c r="L2449">
        <v>818</v>
      </c>
      <c r="M2449" s="1">
        <v>41234</v>
      </c>
      <c r="N2449" t="s">
        <v>835</v>
      </c>
      <c r="O2449" t="s">
        <v>947</v>
      </c>
      <c r="P2449" t="s">
        <v>949</v>
      </c>
      <c r="Q2449" t="str">
        <f>IF(Table4[[#This Row],[DaysLate]]="","NA",IF(Table4[[#This Row],[DaysLate]]&lt;=0,"On Time",IF(Table4[[#This Row],[DaysLate]]&lt;=30,"1-30 Days",IF(Table4[[#This Row],[DaysLate]]&lt;=60,"30-60 Days",IF(Table4[[#This Row],[DaysLate]]&lt;=90,"60-90 Days","90+ Days")))))</f>
        <v>On Time</v>
      </c>
      <c r="R2449">
        <f>IF(Table4[[#This Row],[DaysLate]]="","",IF(Table4[[#This Row],[DaysLate]]&gt;0,1,0))</f>
        <v>0</v>
      </c>
      <c r="S2449">
        <f>IF(Table4[[#This Row],[DisputedFlag]]="","",IF(Table4[[#This Row],[DisputedFlag]]="Yes",1,0))</f>
        <v>1</v>
      </c>
      <c r="T2449">
        <f>IF(Table4[[#This Row],[PaymentStatus]]="Open",1,0)</f>
        <v>0</v>
      </c>
      <c r="U2449">
        <f>IF(Table4[[#This Row],[InvoiceDate]]&lt;&gt;"",YEAR(Table4[[#This Row],[InvoiceDate]]),"")</f>
        <v>2012</v>
      </c>
    </row>
    <row r="2450" spans="1:21" x14ac:dyDescent="0.4">
      <c r="A2450" t="s">
        <v>2610</v>
      </c>
      <c r="B2450" t="s">
        <v>948</v>
      </c>
      <c r="C2450" t="s">
        <v>839</v>
      </c>
      <c r="D2450" s="1">
        <v>41215</v>
      </c>
      <c r="E2450" s="1">
        <v>41246</v>
      </c>
      <c r="F2450">
        <v>64.87</v>
      </c>
      <c r="H2450" t="s">
        <v>28</v>
      </c>
      <c r="I2450" s="1">
        <v>41215</v>
      </c>
      <c r="J2450">
        <v>0</v>
      </c>
      <c r="K2450" t="s">
        <v>834</v>
      </c>
      <c r="L2450">
        <v>391</v>
      </c>
      <c r="M2450" s="1">
        <v>40934</v>
      </c>
      <c r="N2450" t="s">
        <v>838</v>
      </c>
      <c r="O2450" t="s">
        <v>947</v>
      </c>
      <c r="P2450" t="s">
        <v>949</v>
      </c>
      <c r="Q2450" t="str">
        <f>IF(Table4[[#This Row],[DaysLate]]="","NA",IF(Table4[[#This Row],[DaysLate]]&lt;=0,"On Time",IF(Table4[[#This Row],[DaysLate]]&lt;=30,"1-30 Days",IF(Table4[[#This Row],[DaysLate]]&lt;=60,"30-60 Days",IF(Table4[[#This Row],[DaysLate]]&lt;=90,"60-90 Days","90+ Days")))))</f>
        <v>On Time</v>
      </c>
      <c r="R2450">
        <f>IF(Table4[[#This Row],[DaysLate]]="","",IF(Table4[[#This Row],[DaysLate]]&gt;0,1,0))</f>
        <v>0</v>
      </c>
      <c r="S2450">
        <f>IF(Table4[[#This Row],[DisputedFlag]]="","",IF(Table4[[#This Row],[DisputedFlag]]="Yes",1,0))</f>
        <v>0</v>
      </c>
      <c r="T2450">
        <f>IF(Table4[[#This Row],[PaymentStatus]]="Open",1,0)</f>
        <v>0</v>
      </c>
      <c r="U2450">
        <f>IF(Table4[[#This Row],[InvoiceDate]]&lt;&gt;"",YEAR(Table4[[#This Row],[InvoiceDate]]),"")</f>
        <v>2012</v>
      </c>
    </row>
    <row r="2451" spans="1:21" x14ac:dyDescent="0.4">
      <c r="A2451" t="s">
        <v>2611</v>
      </c>
      <c r="B2451" t="s">
        <v>948</v>
      </c>
      <c r="C2451" t="s">
        <v>863</v>
      </c>
      <c r="D2451" s="1">
        <v>41200</v>
      </c>
      <c r="E2451" s="1">
        <v>41230</v>
      </c>
      <c r="F2451">
        <v>53.68</v>
      </c>
      <c r="H2451" t="s">
        <v>28</v>
      </c>
      <c r="I2451" s="1">
        <v>41200</v>
      </c>
      <c r="J2451">
        <v>0</v>
      </c>
      <c r="K2451" t="s">
        <v>834</v>
      </c>
      <c r="L2451">
        <v>897</v>
      </c>
      <c r="M2451" s="1">
        <v>41318</v>
      </c>
      <c r="N2451" t="s">
        <v>835</v>
      </c>
      <c r="O2451" t="s">
        <v>947</v>
      </c>
      <c r="P2451" t="s">
        <v>949</v>
      </c>
      <c r="Q2451" t="str">
        <f>IF(Table4[[#This Row],[DaysLate]]="","NA",IF(Table4[[#This Row],[DaysLate]]&lt;=0,"On Time",IF(Table4[[#This Row],[DaysLate]]&lt;=30,"1-30 Days",IF(Table4[[#This Row],[DaysLate]]&lt;=60,"30-60 Days",IF(Table4[[#This Row],[DaysLate]]&lt;=90,"60-90 Days","90+ Days")))))</f>
        <v>On Time</v>
      </c>
      <c r="R2451">
        <f>IF(Table4[[#This Row],[DaysLate]]="","",IF(Table4[[#This Row],[DaysLate]]&gt;0,1,0))</f>
        <v>0</v>
      </c>
      <c r="S2451">
        <f>IF(Table4[[#This Row],[DisputedFlag]]="","",IF(Table4[[#This Row],[DisputedFlag]]="Yes",1,0))</f>
        <v>0</v>
      </c>
      <c r="T2451">
        <f>IF(Table4[[#This Row],[PaymentStatus]]="Open",1,0)</f>
        <v>0</v>
      </c>
      <c r="U2451">
        <f>IF(Table4[[#This Row],[InvoiceDate]]&lt;&gt;"",YEAR(Table4[[#This Row],[InvoiceDate]]),"")</f>
        <v>2012</v>
      </c>
    </row>
    <row r="2452" spans="1:21" x14ac:dyDescent="0.4">
      <c r="A2452" t="s">
        <v>2612</v>
      </c>
      <c r="B2452" t="s">
        <v>948</v>
      </c>
      <c r="C2452" t="s">
        <v>936</v>
      </c>
      <c r="D2452" s="1">
        <v>41419</v>
      </c>
      <c r="E2452" s="1">
        <v>41449</v>
      </c>
      <c r="F2452">
        <v>53.59</v>
      </c>
      <c r="H2452" t="s">
        <v>28</v>
      </c>
      <c r="I2452" s="1">
        <v>41419</v>
      </c>
      <c r="J2452">
        <v>0</v>
      </c>
      <c r="K2452" t="s">
        <v>834</v>
      </c>
      <c r="L2452">
        <v>391</v>
      </c>
      <c r="M2452" s="1">
        <v>41486</v>
      </c>
      <c r="N2452" t="s">
        <v>835</v>
      </c>
      <c r="O2452" t="s">
        <v>947</v>
      </c>
      <c r="P2452" t="s">
        <v>949</v>
      </c>
      <c r="Q2452" t="str">
        <f>IF(Table4[[#This Row],[DaysLate]]="","NA",IF(Table4[[#This Row],[DaysLate]]&lt;=0,"On Time",IF(Table4[[#This Row],[DaysLate]]&lt;=30,"1-30 Days",IF(Table4[[#This Row],[DaysLate]]&lt;=60,"30-60 Days",IF(Table4[[#This Row],[DaysLate]]&lt;=90,"60-90 Days","90+ Days")))))</f>
        <v>On Time</v>
      </c>
      <c r="R2452">
        <f>IF(Table4[[#This Row],[DaysLate]]="","",IF(Table4[[#This Row],[DaysLate]]&gt;0,1,0))</f>
        <v>0</v>
      </c>
      <c r="S2452">
        <f>IF(Table4[[#This Row],[DisputedFlag]]="","",IF(Table4[[#This Row],[DisputedFlag]]="Yes",1,0))</f>
        <v>0</v>
      </c>
      <c r="T2452">
        <f>IF(Table4[[#This Row],[PaymentStatus]]="Open",1,0)</f>
        <v>0</v>
      </c>
      <c r="U2452">
        <f>IF(Table4[[#This Row],[InvoiceDate]]&lt;&gt;"",YEAR(Table4[[#This Row],[InvoiceDate]]),"")</f>
        <v>2013</v>
      </c>
    </row>
    <row r="2453" spans="1:21" x14ac:dyDescent="0.4">
      <c r="A2453" t="s">
        <v>2613</v>
      </c>
      <c r="B2453" t="s">
        <v>948</v>
      </c>
      <c r="C2453" t="s">
        <v>852</v>
      </c>
      <c r="D2453" s="1">
        <v>41335</v>
      </c>
      <c r="E2453" s="1">
        <v>41397</v>
      </c>
      <c r="F2453">
        <v>60.75</v>
      </c>
      <c r="H2453" t="s">
        <v>28</v>
      </c>
      <c r="I2453" s="1">
        <v>41335</v>
      </c>
      <c r="J2453">
        <v>0</v>
      </c>
      <c r="K2453" t="s">
        <v>834</v>
      </c>
      <c r="L2453">
        <v>391</v>
      </c>
      <c r="M2453" s="1">
        <v>41352</v>
      </c>
      <c r="N2453" t="s">
        <v>835</v>
      </c>
      <c r="O2453" t="s">
        <v>947</v>
      </c>
      <c r="P2453" t="s">
        <v>949</v>
      </c>
      <c r="Q2453" t="str">
        <f>IF(Table4[[#This Row],[DaysLate]]="","NA",IF(Table4[[#This Row],[DaysLate]]&lt;=0,"On Time",IF(Table4[[#This Row],[DaysLate]]&lt;=30,"1-30 Days",IF(Table4[[#This Row],[DaysLate]]&lt;=60,"30-60 Days",IF(Table4[[#This Row],[DaysLate]]&lt;=90,"60-90 Days","90+ Days")))))</f>
        <v>On Time</v>
      </c>
      <c r="R2453">
        <f>IF(Table4[[#This Row],[DaysLate]]="","",IF(Table4[[#This Row],[DaysLate]]&gt;0,1,0))</f>
        <v>0</v>
      </c>
      <c r="S2453">
        <f>IF(Table4[[#This Row],[DisputedFlag]]="","",IF(Table4[[#This Row],[DisputedFlag]]="Yes",1,0))</f>
        <v>0</v>
      </c>
      <c r="T2453">
        <f>IF(Table4[[#This Row],[PaymentStatus]]="Open",1,0)</f>
        <v>0</v>
      </c>
      <c r="U2453">
        <f>IF(Table4[[#This Row],[InvoiceDate]]&lt;&gt;"",YEAR(Table4[[#This Row],[InvoiceDate]]),"")</f>
        <v>2013</v>
      </c>
    </row>
    <row r="2454" spans="1:21" x14ac:dyDescent="0.4">
      <c r="A2454" t="s">
        <v>2614</v>
      </c>
      <c r="B2454" t="s">
        <v>948</v>
      </c>
      <c r="C2454" t="s">
        <v>886</v>
      </c>
      <c r="D2454" s="1">
        <v>41531</v>
      </c>
      <c r="E2454" s="1">
        <v>41561</v>
      </c>
      <c r="F2454">
        <v>55.88</v>
      </c>
      <c r="H2454" t="s">
        <v>28</v>
      </c>
      <c r="I2454" s="1">
        <v>41531</v>
      </c>
      <c r="J2454">
        <v>0</v>
      </c>
      <c r="K2454" t="s">
        <v>834</v>
      </c>
      <c r="L2454">
        <v>770</v>
      </c>
      <c r="M2454" s="1">
        <v>41181</v>
      </c>
      <c r="N2454" t="s">
        <v>838</v>
      </c>
      <c r="O2454" t="s">
        <v>947</v>
      </c>
      <c r="P2454" t="s">
        <v>949</v>
      </c>
      <c r="Q2454" t="str">
        <f>IF(Table4[[#This Row],[DaysLate]]="","NA",IF(Table4[[#This Row],[DaysLate]]&lt;=0,"On Time",IF(Table4[[#This Row],[DaysLate]]&lt;=30,"1-30 Days",IF(Table4[[#This Row],[DaysLate]]&lt;=60,"30-60 Days",IF(Table4[[#This Row],[DaysLate]]&lt;=90,"60-90 Days","90+ Days")))))</f>
        <v>On Time</v>
      </c>
      <c r="R2454">
        <f>IF(Table4[[#This Row],[DaysLate]]="","",IF(Table4[[#This Row],[DaysLate]]&gt;0,1,0))</f>
        <v>0</v>
      </c>
      <c r="S2454">
        <f>IF(Table4[[#This Row],[DisputedFlag]]="","",IF(Table4[[#This Row],[DisputedFlag]]="Yes",1,0))</f>
        <v>0</v>
      </c>
      <c r="T2454">
        <f>IF(Table4[[#This Row],[PaymentStatus]]="Open",1,0)</f>
        <v>0</v>
      </c>
      <c r="U2454">
        <f>IF(Table4[[#This Row],[InvoiceDate]]&lt;&gt;"",YEAR(Table4[[#This Row],[InvoiceDate]]),"")</f>
        <v>2013</v>
      </c>
    </row>
    <row r="2455" spans="1:21" x14ac:dyDescent="0.4">
      <c r="A2455" t="s">
        <v>2615</v>
      </c>
      <c r="B2455" t="s">
        <v>948</v>
      </c>
      <c r="C2455" t="s">
        <v>871</v>
      </c>
      <c r="D2455" s="1">
        <v>41290</v>
      </c>
      <c r="E2455" s="1">
        <v>41320</v>
      </c>
      <c r="F2455">
        <v>70.75</v>
      </c>
      <c r="H2455" t="s">
        <v>28</v>
      </c>
      <c r="I2455" s="1">
        <v>41290</v>
      </c>
      <c r="J2455">
        <v>0</v>
      </c>
      <c r="K2455" t="s">
        <v>834</v>
      </c>
      <c r="L2455">
        <v>406</v>
      </c>
      <c r="M2455" s="1">
        <v>41190</v>
      </c>
      <c r="N2455" t="s">
        <v>838</v>
      </c>
      <c r="O2455" t="s">
        <v>947</v>
      </c>
      <c r="P2455" t="s">
        <v>949</v>
      </c>
      <c r="Q2455" t="str">
        <f>IF(Table4[[#This Row],[DaysLate]]="","NA",IF(Table4[[#This Row],[DaysLate]]&lt;=0,"On Time",IF(Table4[[#This Row],[DaysLate]]&lt;=30,"1-30 Days",IF(Table4[[#This Row],[DaysLate]]&lt;=60,"30-60 Days",IF(Table4[[#This Row],[DaysLate]]&lt;=90,"60-90 Days","90+ Days")))))</f>
        <v>On Time</v>
      </c>
      <c r="R2455">
        <f>IF(Table4[[#This Row],[DaysLate]]="","",IF(Table4[[#This Row],[DaysLate]]&gt;0,1,0))</f>
        <v>0</v>
      </c>
      <c r="S2455">
        <f>IF(Table4[[#This Row],[DisputedFlag]]="","",IF(Table4[[#This Row],[DisputedFlag]]="Yes",1,0))</f>
        <v>0</v>
      </c>
      <c r="T2455">
        <f>IF(Table4[[#This Row],[PaymentStatus]]="Open",1,0)</f>
        <v>0</v>
      </c>
      <c r="U2455">
        <f>IF(Table4[[#This Row],[InvoiceDate]]&lt;&gt;"",YEAR(Table4[[#This Row],[InvoiceDate]]),"")</f>
        <v>2013</v>
      </c>
    </row>
    <row r="2456" spans="1:21" x14ac:dyDescent="0.4">
      <c r="A2456" t="s">
        <v>2616</v>
      </c>
      <c r="B2456" t="s">
        <v>948</v>
      </c>
      <c r="C2456" t="s">
        <v>878</v>
      </c>
      <c r="D2456" s="1">
        <v>41227</v>
      </c>
      <c r="E2456" s="1">
        <v>41257</v>
      </c>
      <c r="F2456">
        <v>60.03</v>
      </c>
      <c r="H2456" t="s">
        <v>28</v>
      </c>
      <c r="I2456" s="1">
        <v>41227</v>
      </c>
      <c r="J2456">
        <v>0</v>
      </c>
      <c r="K2456" t="s">
        <v>834</v>
      </c>
      <c r="L2456">
        <v>770</v>
      </c>
      <c r="M2456" s="1">
        <v>41274</v>
      </c>
      <c r="N2456" t="s">
        <v>835</v>
      </c>
      <c r="O2456" t="s">
        <v>947</v>
      </c>
      <c r="P2456" t="s">
        <v>949</v>
      </c>
      <c r="Q2456" t="str">
        <f>IF(Table4[[#This Row],[DaysLate]]="","NA",IF(Table4[[#This Row],[DaysLate]]&lt;=0,"On Time",IF(Table4[[#This Row],[DaysLate]]&lt;=30,"1-30 Days",IF(Table4[[#This Row],[DaysLate]]&lt;=60,"30-60 Days",IF(Table4[[#This Row],[DaysLate]]&lt;=90,"60-90 Days","90+ Days")))))</f>
        <v>On Time</v>
      </c>
      <c r="R2456">
        <f>IF(Table4[[#This Row],[DaysLate]]="","",IF(Table4[[#This Row],[DaysLate]]&gt;0,1,0))</f>
        <v>0</v>
      </c>
      <c r="S2456">
        <f>IF(Table4[[#This Row],[DisputedFlag]]="","",IF(Table4[[#This Row],[DisputedFlag]]="Yes",1,0))</f>
        <v>0</v>
      </c>
      <c r="T2456">
        <f>IF(Table4[[#This Row],[PaymentStatus]]="Open",1,0)</f>
        <v>0</v>
      </c>
      <c r="U2456">
        <f>IF(Table4[[#This Row],[InvoiceDate]]&lt;&gt;"",YEAR(Table4[[#This Row],[InvoiceDate]]),"")</f>
        <v>2012</v>
      </c>
    </row>
    <row r="2457" spans="1:21" x14ac:dyDescent="0.4">
      <c r="A2457" t="s">
        <v>2617</v>
      </c>
      <c r="B2457" t="s">
        <v>948</v>
      </c>
      <c r="C2457" t="s">
        <v>854</v>
      </c>
      <c r="D2457" s="1">
        <v>41001</v>
      </c>
      <c r="E2457" s="1">
        <v>41032</v>
      </c>
      <c r="F2457">
        <v>75.040000000000006</v>
      </c>
      <c r="H2457" t="s">
        <v>28</v>
      </c>
      <c r="I2457" s="1">
        <v>41001</v>
      </c>
      <c r="J2457">
        <v>2</v>
      </c>
      <c r="K2457" t="s">
        <v>834</v>
      </c>
      <c r="L2457">
        <v>818</v>
      </c>
      <c r="M2457" s="1">
        <v>41060</v>
      </c>
      <c r="N2457" t="s">
        <v>835</v>
      </c>
      <c r="O2457" t="s">
        <v>947</v>
      </c>
      <c r="P2457" t="s">
        <v>949</v>
      </c>
      <c r="Q2457" t="str">
        <f>IF(Table4[[#This Row],[DaysLate]]="","NA",IF(Table4[[#This Row],[DaysLate]]&lt;=0,"On Time",IF(Table4[[#This Row],[DaysLate]]&lt;=30,"1-30 Days",IF(Table4[[#This Row],[DaysLate]]&lt;=60,"30-60 Days",IF(Table4[[#This Row],[DaysLate]]&lt;=90,"60-90 Days","90+ Days")))))</f>
        <v>1-30 Days</v>
      </c>
      <c r="R2457">
        <f>IF(Table4[[#This Row],[DaysLate]]="","",IF(Table4[[#This Row],[DaysLate]]&gt;0,1,0))</f>
        <v>1</v>
      </c>
      <c r="S2457">
        <f>IF(Table4[[#This Row],[DisputedFlag]]="","",IF(Table4[[#This Row],[DisputedFlag]]="Yes",1,0))</f>
        <v>0</v>
      </c>
      <c r="T2457">
        <f>IF(Table4[[#This Row],[PaymentStatus]]="Open",1,0)</f>
        <v>0</v>
      </c>
      <c r="U2457">
        <f>IF(Table4[[#This Row],[InvoiceDate]]&lt;&gt;"",YEAR(Table4[[#This Row],[InvoiceDate]]),"")</f>
        <v>2012</v>
      </c>
    </row>
    <row r="2458" spans="1:21" x14ac:dyDescent="0.4">
      <c r="A2458" t="s">
        <v>2618</v>
      </c>
      <c r="B2458" t="s">
        <v>948</v>
      </c>
      <c r="C2458" t="s">
        <v>873</v>
      </c>
      <c r="D2458" s="1">
        <v>41538</v>
      </c>
      <c r="E2458" s="1">
        <v>41568</v>
      </c>
      <c r="F2458">
        <v>61.47</v>
      </c>
      <c r="H2458" t="s">
        <v>28</v>
      </c>
      <c r="I2458" s="1">
        <v>41538</v>
      </c>
      <c r="J2458">
        <v>0</v>
      </c>
      <c r="K2458" t="s">
        <v>834</v>
      </c>
      <c r="L2458">
        <v>770</v>
      </c>
      <c r="M2458" s="1">
        <v>41159</v>
      </c>
      <c r="N2458" t="s">
        <v>838</v>
      </c>
      <c r="O2458" t="s">
        <v>947</v>
      </c>
      <c r="P2458" t="s">
        <v>949</v>
      </c>
      <c r="Q2458" t="str">
        <f>IF(Table4[[#This Row],[DaysLate]]="","NA",IF(Table4[[#This Row],[DaysLate]]&lt;=0,"On Time",IF(Table4[[#This Row],[DaysLate]]&lt;=30,"1-30 Days",IF(Table4[[#This Row],[DaysLate]]&lt;=60,"30-60 Days",IF(Table4[[#This Row],[DaysLate]]&lt;=90,"60-90 Days","90+ Days")))))</f>
        <v>On Time</v>
      </c>
      <c r="R2458">
        <f>IF(Table4[[#This Row],[DaysLate]]="","",IF(Table4[[#This Row],[DaysLate]]&gt;0,1,0))</f>
        <v>0</v>
      </c>
      <c r="S2458">
        <f>IF(Table4[[#This Row],[DisputedFlag]]="","",IF(Table4[[#This Row],[DisputedFlag]]="Yes",1,0))</f>
        <v>0</v>
      </c>
      <c r="T2458">
        <f>IF(Table4[[#This Row],[PaymentStatus]]="Open",1,0)</f>
        <v>0</v>
      </c>
      <c r="U2458">
        <f>IF(Table4[[#This Row],[InvoiceDate]]&lt;&gt;"",YEAR(Table4[[#This Row],[InvoiceDate]]),"")</f>
        <v>2013</v>
      </c>
    </row>
    <row r="2459" spans="1:21" x14ac:dyDescent="0.4">
      <c r="A2459" t="s">
        <v>2619</v>
      </c>
      <c r="B2459" t="s">
        <v>948</v>
      </c>
      <c r="C2459" t="s">
        <v>889</v>
      </c>
      <c r="D2459" s="1">
        <v>41367</v>
      </c>
      <c r="E2459" s="1">
        <v>41337</v>
      </c>
      <c r="F2459">
        <v>98.68</v>
      </c>
      <c r="H2459" t="s">
        <v>28</v>
      </c>
      <c r="I2459" s="1">
        <v>41367</v>
      </c>
      <c r="J2459">
        <v>0</v>
      </c>
      <c r="K2459" t="s">
        <v>837</v>
      </c>
      <c r="L2459">
        <v>406</v>
      </c>
      <c r="M2459" s="1">
        <v>41103</v>
      </c>
      <c r="N2459" t="s">
        <v>838</v>
      </c>
      <c r="O2459" t="s">
        <v>947</v>
      </c>
      <c r="P2459" t="s">
        <v>949</v>
      </c>
      <c r="Q2459" t="str">
        <f>IF(Table4[[#This Row],[DaysLate]]="","NA",IF(Table4[[#This Row],[DaysLate]]&lt;=0,"On Time",IF(Table4[[#This Row],[DaysLate]]&lt;=30,"1-30 Days",IF(Table4[[#This Row],[DaysLate]]&lt;=60,"30-60 Days",IF(Table4[[#This Row],[DaysLate]]&lt;=90,"60-90 Days","90+ Days")))))</f>
        <v>On Time</v>
      </c>
      <c r="R2459">
        <f>IF(Table4[[#This Row],[DaysLate]]="","",IF(Table4[[#This Row],[DaysLate]]&gt;0,1,0))</f>
        <v>0</v>
      </c>
      <c r="S2459">
        <f>IF(Table4[[#This Row],[DisputedFlag]]="","",IF(Table4[[#This Row],[DisputedFlag]]="Yes",1,0))</f>
        <v>1</v>
      </c>
      <c r="T2459">
        <f>IF(Table4[[#This Row],[PaymentStatus]]="Open",1,0)</f>
        <v>0</v>
      </c>
      <c r="U2459">
        <f>IF(Table4[[#This Row],[InvoiceDate]]&lt;&gt;"",YEAR(Table4[[#This Row],[InvoiceDate]]),"")</f>
        <v>2013</v>
      </c>
    </row>
    <row r="2460" spans="1:21" x14ac:dyDescent="0.4">
      <c r="A2460" t="s">
        <v>2620</v>
      </c>
      <c r="B2460" t="s">
        <v>948</v>
      </c>
      <c r="C2460" t="s">
        <v>907</v>
      </c>
      <c r="D2460" s="1">
        <v>41567</v>
      </c>
      <c r="E2460" s="1">
        <v>41597</v>
      </c>
      <c r="F2460">
        <v>46.07</v>
      </c>
      <c r="H2460" t="s">
        <v>28</v>
      </c>
      <c r="I2460" s="1">
        <v>41567</v>
      </c>
      <c r="J2460">
        <v>0</v>
      </c>
      <c r="K2460" t="s">
        <v>834</v>
      </c>
      <c r="L2460">
        <v>770</v>
      </c>
      <c r="M2460" s="1">
        <v>41367</v>
      </c>
      <c r="N2460" t="s">
        <v>838</v>
      </c>
      <c r="O2460" t="s">
        <v>947</v>
      </c>
      <c r="P2460" t="s">
        <v>949</v>
      </c>
      <c r="Q2460" t="str">
        <f>IF(Table4[[#This Row],[DaysLate]]="","NA",IF(Table4[[#This Row],[DaysLate]]&lt;=0,"On Time",IF(Table4[[#This Row],[DaysLate]]&lt;=30,"1-30 Days",IF(Table4[[#This Row],[DaysLate]]&lt;=60,"30-60 Days",IF(Table4[[#This Row],[DaysLate]]&lt;=90,"60-90 Days","90+ Days")))))</f>
        <v>On Time</v>
      </c>
      <c r="R2460">
        <f>IF(Table4[[#This Row],[DaysLate]]="","",IF(Table4[[#This Row],[DaysLate]]&gt;0,1,0))</f>
        <v>0</v>
      </c>
      <c r="S2460">
        <f>IF(Table4[[#This Row],[DisputedFlag]]="","",IF(Table4[[#This Row],[DisputedFlag]]="Yes",1,0))</f>
        <v>0</v>
      </c>
      <c r="T2460">
        <f>IF(Table4[[#This Row],[PaymentStatus]]="Open",1,0)</f>
        <v>0</v>
      </c>
      <c r="U2460">
        <f>IF(Table4[[#This Row],[InvoiceDate]]&lt;&gt;"",YEAR(Table4[[#This Row],[InvoiceDate]]),"")</f>
        <v>2013</v>
      </c>
    </row>
    <row r="2461" spans="1:21" x14ac:dyDescent="0.4">
      <c r="A2461" t="s">
        <v>2621</v>
      </c>
      <c r="B2461" t="s">
        <v>948</v>
      </c>
      <c r="C2461" t="s">
        <v>854</v>
      </c>
      <c r="D2461" s="1">
        <v>41201</v>
      </c>
      <c r="E2461" s="1">
        <v>41231</v>
      </c>
      <c r="F2461">
        <v>74.37</v>
      </c>
      <c r="H2461" t="s">
        <v>28</v>
      </c>
      <c r="I2461" s="1">
        <v>41201</v>
      </c>
      <c r="J2461">
        <v>0</v>
      </c>
      <c r="K2461" t="s">
        <v>834</v>
      </c>
      <c r="L2461">
        <v>818</v>
      </c>
      <c r="M2461" s="1">
        <v>41060</v>
      </c>
      <c r="N2461" t="s">
        <v>838</v>
      </c>
      <c r="O2461" t="s">
        <v>947</v>
      </c>
      <c r="P2461" t="s">
        <v>949</v>
      </c>
      <c r="Q2461" t="str">
        <f>IF(Table4[[#This Row],[DaysLate]]="","NA",IF(Table4[[#This Row],[DaysLate]]&lt;=0,"On Time",IF(Table4[[#This Row],[DaysLate]]&lt;=30,"1-30 Days",IF(Table4[[#This Row],[DaysLate]]&lt;=60,"30-60 Days",IF(Table4[[#This Row],[DaysLate]]&lt;=90,"60-90 Days","90+ Days")))))</f>
        <v>On Time</v>
      </c>
      <c r="R2461">
        <f>IF(Table4[[#This Row],[DaysLate]]="","",IF(Table4[[#This Row],[DaysLate]]&gt;0,1,0))</f>
        <v>0</v>
      </c>
      <c r="S2461">
        <f>IF(Table4[[#This Row],[DisputedFlag]]="","",IF(Table4[[#This Row],[DisputedFlag]]="Yes",1,0))</f>
        <v>0</v>
      </c>
      <c r="T2461">
        <f>IF(Table4[[#This Row],[PaymentStatus]]="Open",1,0)</f>
        <v>0</v>
      </c>
      <c r="U2461">
        <f>IF(Table4[[#This Row],[InvoiceDate]]&lt;&gt;"",YEAR(Table4[[#This Row],[InvoiceDate]]),"")</f>
        <v>2012</v>
      </c>
    </row>
    <row r="2462" spans="1:21" x14ac:dyDescent="0.4">
      <c r="A2462" t="s">
        <v>2622</v>
      </c>
      <c r="B2462" t="s">
        <v>948</v>
      </c>
      <c r="C2462" t="s">
        <v>845</v>
      </c>
      <c r="D2462" s="1">
        <v>41392</v>
      </c>
      <c r="E2462" s="1">
        <v>41422</v>
      </c>
      <c r="F2462">
        <v>67.23</v>
      </c>
      <c r="H2462" t="s">
        <v>28</v>
      </c>
      <c r="I2462" s="1">
        <v>41392</v>
      </c>
      <c r="J2462">
        <v>0</v>
      </c>
      <c r="K2462" t="s">
        <v>834</v>
      </c>
      <c r="L2462">
        <v>770</v>
      </c>
      <c r="M2462" s="1">
        <v>41489</v>
      </c>
      <c r="N2462" t="s">
        <v>838</v>
      </c>
      <c r="O2462" t="s">
        <v>947</v>
      </c>
      <c r="P2462" t="s">
        <v>949</v>
      </c>
      <c r="Q2462" t="str">
        <f>IF(Table4[[#This Row],[DaysLate]]="","NA",IF(Table4[[#This Row],[DaysLate]]&lt;=0,"On Time",IF(Table4[[#This Row],[DaysLate]]&lt;=30,"1-30 Days",IF(Table4[[#This Row],[DaysLate]]&lt;=60,"30-60 Days",IF(Table4[[#This Row],[DaysLate]]&lt;=90,"60-90 Days","90+ Days")))))</f>
        <v>On Time</v>
      </c>
      <c r="R2462">
        <f>IF(Table4[[#This Row],[DaysLate]]="","",IF(Table4[[#This Row],[DaysLate]]&gt;0,1,0))</f>
        <v>0</v>
      </c>
      <c r="S2462">
        <f>IF(Table4[[#This Row],[DisputedFlag]]="","",IF(Table4[[#This Row],[DisputedFlag]]="Yes",1,0))</f>
        <v>0</v>
      </c>
      <c r="T2462">
        <f>IF(Table4[[#This Row],[PaymentStatus]]="Open",1,0)</f>
        <v>0</v>
      </c>
      <c r="U2462">
        <f>IF(Table4[[#This Row],[InvoiceDate]]&lt;&gt;"",YEAR(Table4[[#This Row],[InvoiceDate]]),"")</f>
        <v>2013</v>
      </c>
    </row>
    <row r="2463" spans="1:21" x14ac:dyDescent="0.4">
      <c r="A2463" t="s">
        <v>2623</v>
      </c>
      <c r="B2463" t="s">
        <v>948</v>
      </c>
      <c r="C2463" t="s">
        <v>844</v>
      </c>
      <c r="D2463" s="1">
        <v>41423</v>
      </c>
      <c r="E2463" s="1">
        <v>41453</v>
      </c>
      <c r="F2463">
        <v>101.06</v>
      </c>
      <c r="H2463" t="s">
        <v>28</v>
      </c>
      <c r="I2463" s="1">
        <v>41423</v>
      </c>
      <c r="J2463">
        <v>27</v>
      </c>
      <c r="K2463" t="s">
        <v>837</v>
      </c>
      <c r="L2463">
        <v>770</v>
      </c>
      <c r="M2463" s="1">
        <v>41452</v>
      </c>
      <c r="N2463" t="s">
        <v>835</v>
      </c>
      <c r="O2463" t="s">
        <v>947</v>
      </c>
      <c r="P2463" t="s">
        <v>949</v>
      </c>
      <c r="Q2463" t="str">
        <f>IF(Table4[[#This Row],[DaysLate]]="","NA",IF(Table4[[#This Row],[DaysLate]]&lt;=0,"On Time",IF(Table4[[#This Row],[DaysLate]]&lt;=30,"1-30 Days",IF(Table4[[#This Row],[DaysLate]]&lt;=60,"30-60 Days",IF(Table4[[#This Row],[DaysLate]]&lt;=90,"60-90 Days","90+ Days")))))</f>
        <v>1-30 Days</v>
      </c>
      <c r="R2463">
        <f>IF(Table4[[#This Row],[DaysLate]]="","",IF(Table4[[#This Row],[DaysLate]]&gt;0,1,0))</f>
        <v>1</v>
      </c>
      <c r="S2463">
        <f>IF(Table4[[#This Row],[DisputedFlag]]="","",IF(Table4[[#This Row],[DisputedFlag]]="Yes",1,0))</f>
        <v>1</v>
      </c>
      <c r="T2463">
        <f>IF(Table4[[#This Row],[PaymentStatus]]="Open",1,0)</f>
        <v>0</v>
      </c>
      <c r="U2463">
        <f>IF(Table4[[#This Row],[InvoiceDate]]&lt;&gt;"",YEAR(Table4[[#This Row],[InvoiceDate]]),"")</f>
        <v>2013</v>
      </c>
    </row>
    <row r="2464" spans="1:21" x14ac:dyDescent="0.4">
      <c r="A2464" t="s">
        <v>2624</v>
      </c>
      <c r="B2464" t="s">
        <v>948</v>
      </c>
      <c r="C2464" t="s">
        <v>849</v>
      </c>
      <c r="D2464" s="1">
        <v>41514</v>
      </c>
      <c r="E2464" s="1">
        <v>41544</v>
      </c>
      <c r="F2464">
        <v>71.19</v>
      </c>
      <c r="H2464" t="s">
        <v>28</v>
      </c>
      <c r="I2464" s="1">
        <v>41514</v>
      </c>
      <c r="J2464">
        <v>0</v>
      </c>
      <c r="K2464" t="s">
        <v>837</v>
      </c>
      <c r="L2464">
        <v>818</v>
      </c>
      <c r="M2464" s="1">
        <v>41431</v>
      </c>
      <c r="N2464" t="s">
        <v>838</v>
      </c>
      <c r="O2464" t="s">
        <v>947</v>
      </c>
      <c r="P2464" t="s">
        <v>949</v>
      </c>
      <c r="Q2464" t="str">
        <f>IF(Table4[[#This Row],[DaysLate]]="","NA",IF(Table4[[#This Row],[DaysLate]]&lt;=0,"On Time",IF(Table4[[#This Row],[DaysLate]]&lt;=30,"1-30 Days",IF(Table4[[#This Row],[DaysLate]]&lt;=60,"30-60 Days",IF(Table4[[#This Row],[DaysLate]]&lt;=90,"60-90 Days","90+ Days")))))</f>
        <v>On Time</v>
      </c>
      <c r="R2464">
        <f>IF(Table4[[#This Row],[DaysLate]]="","",IF(Table4[[#This Row],[DaysLate]]&gt;0,1,0))</f>
        <v>0</v>
      </c>
      <c r="S2464">
        <f>IF(Table4[[#This Row],[DisputedFlag]]="","",IF(Table4[[#This Row],[DisputedFlag]]="Yes",1,0))</f>
        <v>1</v>
      </c>
      <c r="T2464">
        <f>IF(Table4[[#This Row],[PaymentStatus]]="Open",1,0)</f>
        <v>0</v>
      </c>
      <c r="U2464">
        <f>IF(Table4[[#This Row],[InvoiceDate]]&lt;&gt;"",YEAR(Table4[[#This Row],[InvoiceDate]]),"")</f>
        <v>2013</v>
      </c>
    </row>
    <row r="2465" spans="1:21" x14ac:dyDescent="0.4">
      <c r="A2465" t="s">
        <v>2625</v>
      </c>
      <c r="B2465" t="s">
        <v>948</v>
      </c>
      <c r="C2465" t="s">
        <v>856</v>
      </c>
      <c r="D2465" s="1">
        <v>41431</v>
      </c>
      <c r="E2465" s="1">
        <v>41432</v>
      </c>
      <c r="F2465">
        <v>63.74</v>
      </c>
      <c r="H2465" t="s">
        <v>28</v>
      </c>
      <c r="I2465" s="1">
        <v>41431</v>
      </c>
      <c r="J2465">
        <v>19</v>
      </c>
      <c r="K2465" t="s">
        <v>834</v>
      </c>
      <c r="L2465">
        <v>770</v>
      </c>
      <c r="M2465" s="1">
        <v>41062</v>
      </c>
      <c r="N2465" t="s">
        <v>838</v>
      </c>
      <c r="O2465" t="s">
        <v>947</v>
      </c>
      <c r="P2465" t="s">
        <v>949</v>
      </c>
      <c r="Q2465" t="str">
        <f>IF(Table4[[#This Row],[DaysLate]]="","NA",IF(Table4[[#This Row],[DaysLate]]&lt;=0,"On Time",IF(Table4[[#This Row],[DaysLate]]&lt;=30,"1-30 Days",IF(Table4[[#This Row],[DaysLate]]&lt;=60,"30-60 Days",IF(Table4[[#This Row],[DaysLate]]&lt;=90,"60-90 Days","90+ Days")))))</f>
        <v>1-30 Days</v>
      </c>
      <c r="R2465">
        <f>IF(Table4[[#This Row],[DaysLate]]="","",IF(Table4[[#This Row],[DaysLate]]&gt;0,1,0))</f>
        <v>1</v>
      </c>
      <c r="S2465">
        <f>IF(Table4[[#This Row],[DisputedFlag]]="","",IF(Table4[[#This Row],[DisputedFlag]]="Yes",1,0))</f>
        <v>0</v>
      </c>
      <c r="T2465">
        <f>IF(Table4[[#This Row],[PaymentStatus]]="Open",1,0)</f>
        <v>0</v>
      </c>
      <c r="U2465">
        <f>IF(Table4[[#This Row],[InvoiceDate]]&lt;&gt;"",YEAR(Table4[[#This Row],[InvoiceDate]]),"")</f>
        <v>2013</v>
      </c>
    </row>
    <row r="2466" spans="1:21" x14ac:dyDescent="0.4">
      <c r="A2466" t="s">
        <v>2626</v>
      </c>
      <c r="B2466" t="s">
        <v>948</v>
      </c>
      <c r="C2466" t="s">
        <v>883</v>
      </c>
      <c r="D2466" s="1">
        <v>41215</v>
      </c>
      <c r="E2466" s="1">
        <v>41246</v>
      </c>
      <c r="F2466">
        <v>27.22</v>
      </c>
      <c r="H2466" t="s">
        <v>28</v>
      </c>
      <c r="I2466" s="1">
        <v>41215</v>
      </c>
      <c r="J2466">
        <v>3</v>
      </c>
      <c r="K2466" t="s">
        <v>834</v>
      </c>
      <c r="L2466">
        <v>897</v>
      </c>
      <c r="M2466" s="1">
        <v>41084</v>
      </c>
      <c r="N2466" t="s">
        <v>835</v>
      </c>
      <c r="O2466" t="s">
        <v>947</v>
      </c>
      <c r="P2466" t="s">
        <v>949</v>
      </c>
      <c r="Q2466" t="str">
        <f>IF(Table4[[#This Row],[DaysLate]]="","NA",IF(Table4[[#This Row],[DaysLate]]&lt;=0,"On Time",IF(Table4[[#This Row],[DaysLate]]&lt;=30,"1-30 Days",IF(Table4[[#This Row],[DaysLate]]&lt;=60,"30-60 Days",IF(Table4[[#This Row],[DaysLate]]&lt;=90,"60-90 Days","90+ Days")))))</f>
        <v>1-30 Days</v>
      </c>
      <c r="R2466">
        <f>IF(Table4[[#This Row],[DaysLate]]="","",IF(Table4[[#This Row],[DaysLate]]&gt;0,1,0))</f>
        <v>1</v>
      </c>
      <c r="S2466">
        <f>IF(Table4[[#This Row],[DisputedFlag]]="","",IF(Table4[[#This Row],[DisputedFlag]]="Yes",1,0))</f>
        <v>0</v>
      </c>
      <c r="T2466">
        <f>IF(Table4[[#This Row],[PaymentStatus]]="Open",1,0)</f>
        <v>0</v>
      </c>
      <c r="U2466">
        <f>IF(Table4[[#This Row],[InvoiceDate]]&lt;&gt;"",YEAR(Table4[[#This Row],[InvoiceDate]]),"")</f>
        <v>2012</v>
      </c>
    </row>
    <row r="2467" spans="1:21" x14ac:dyDescent="0.4">
      <c r="A2467" t="s">
        <v>2627</v>
      </c>
      <c r="B2467" t="s">
        <v>948</v>
      </c>
      <c r="C2467" t="s">
        <v>897</v>
      </c>
      <c r="D2467" s="1">
        <v>41171</v>
      </c>
      <c r="E2467" s="1">
        <v>41201</v>
      </c>
      <c r="F2467">
        <v>33.619999999999997</v>
      </c>
      <c r="H2467" t="s">
        <v>28</v>
      </c>
      <c r="I2467" s="1">
        <v>41171</v>
      </c>
      <c r="J2467">
        <v>0</v>
      </c>
      <c r="K2467" t="s">
        <v>834</v>
      </c>
      <c r="L2467">
        <v>770</v>
      </c>
      <c r="M2467" s="1">
        <v>41121</v>
      </c>
      <c r="N2467" t="s">
        <v>838</v>
      </c>
      <c r="O2467" t="s">
        <v>947</v>
      </c>
      <c r="P2467" t="s">
        <v>949</v>
      </c>
      <c r="Q2467" t="str">
        <f>IF(Table4[[#This Row],[DaysLate]]="","NA",IF(Table4[[#This Row],[DaysLate]]&lt;=0,"On Time",IF(Table4[[#This Row],[DaysLate]]&lt;=30,"1-30 Days",IF(Table4[[#This Row],[DaysLate]]&lt;=60,"30-60 Days",IF(Table4[[#This Row],[DaysLate]]&lt;=90,"60-90 Days","90+ Days")))))</f>
        <v>On Time</v>
      </c>
      <c r="R2467">
        <f>IF(Table4[[#This Row],[DaysLate]]="","",IF(Table4[[#This Row],[DaysLate]]&gt;0,1,0))</f>
        <v>0</v>
      </c>
      <c r="S2467">
        <f>IF(Table4[[#This Row],[DisputedFlag]]="","",IF(Table4[[#This Row],[DisputedFlag]]="Yes",1,0))</f>
        <v>0</v>
      </c>
      <c r="T2467">
        <f>IF(Table4[[#This Row],[PaymentStatus]]="Open",1,0)</f>
        <v>0</v>
      </c>
      <c r="U2467">
        <f>IF(Table4[[#This Row],[InvoiceDate]]&lt;&gt;"",YEAR(Table4[[#This Row],[InvoiceDate]]),"")</f>
        <v>2012</v>
      </c>
    </row>
    <row r="2468" spans="1:21" x14ac:dyDescent="0.4">
      <c r="A2468" t="s">
        <v>2628</v>
      </c>
      <c r="B2468" t="s">
        <v>948</v>
      </c>
      <c r="C2468" t="s">
        <v>846</v>
      </c>
      <c r="D2468" s="1">
        <v>40984</v>
      </c>
      <c r="E2468" s="1">
        <v>41014</v>
      </c>
      <c r="F2468">
        <v>33.75</v>
      </c>
      <c r="H2468" t="s">
        <v>28</v>
      </c>
      <c r="I2468" s="1">
        <v>40984</v>
      </c>
      <c r="J2468">
        <v>0</v>
      </c>
      <c r="K2468" t="s">
        <v>834</v>
      </c>
      <c r="L2468">
        <v>897</v>
      </c>
      <c r="M2468" s="1">
        <v>41003</v>
      </c>
      <c r="N2468" t="s">
        <v>835</v>
      </c>
      <c r="O2468" t="s">
        <v>947</v>
      </c>
      <c r="P2468" t="s">
        <v>949</v>
      </c>
      <c r="Q2468" t="str">
        <f>IF(Table4[[#This Row],[DaysLate]]="","NA",IF(Table4[[#This Row],[DaysLate]]&lt;=0,"On Time",IF(Table4[[#This Row],[DaysLate]]&lt;=30,"1-30 Days",IF(Table4[[#This Row],[DaysLate]]&lt;=60,"30-60 Days",IF(Table4[[#This Row],[DaysLate]]&lt;=90,"60-90 Days","90+ Days")))))</f>
        <v>On Time</v>
      </c>
      <c r="R2468">
        <f>IF(Table4[[#This Row],[DaysLate]]="","",IF(Table4[[#This Row],[DaysLate]]&gt;0,1,0))</f>
        <v>0</v>
      </c>
      <c r="S2468">
        <f>IF(Table4[[#This Row],[DisputedFlag]]="","",IF(Table4[[#This Row],[DisputedFlag]]="Yes",1,0))</f>
        <v>0</v>
      </c>
      <c r="T2468">
        <f>IF(Table4[[#This Row],[PaymentStatus]]="Open",1,0)</f>
        <v>0</v>
      </c>
      <c r="U2468">
        <f>IF(Table4[[#This Row],[InvoiceDate]]&lt;&gt;"",YEAR(Table4[[#This Row],[InvoiceDate]]),"")</f>
        <v>2012</v>
      </c>
    </row>
    <row r="2469" spans="1:21" x14ac:dyDescent="0.4">
      <c r="A2469" t="s">
        <v>2629</v>
      </c>
      <c r="B2469" t="s">
        <v>948</v>
      </c>
      <c r="C2469" t="s">
        <v>859</v>
      </c>
      <c r="D2469" s="1">
        <v>41036</v>
      </c>
      <c r="E2469" s="1">
        <v>41007</v>
      </c>
      <c r="F2469">
        <v>55.53</v>
      </c>
      <c r="H2469" t="s">
        <v>28</v>
      </c>
      <c r="I2469" s="1">
        <v>41036</v>
      </c>
      <c r="J2469">
        <v>0</v>
      </c>
      <c r="K2469" t="s">
        <v>834</v>
      </c>
      <c r="L2469">
        <v>391</v>
      </c>
      <c r="M2469" s="1">
        <v>40971</v>
      </c>
      <c r="N2469" t="s">
        <v>838</v>
      </c>
      <c r="O2469" t="s">
        <v>947</v>
      </c>
      <c r="P2469" t="s">
        <v>949</v>
      </c>
      <c r="Q2469" t="str">
        <f>IF(Table4[[#This Row],[DaysLate]]="","NA",IF(Table4[[#This Row],[DaysLate]]&lt;=0,"On Time",IF(Table4[[#This Row],[DaysLate]]&lt;=30,"1-30 Days",IF(Table4[[#This Row],[DaysLate]]&lt;=60,"30-60 Days",IF(Table4[[#This Row],[DaysLate]]&lt;=90,"60-90 Days","90+ Days")))))</f>
        <v>On Time</v>
      </c>
      <c r="R2469">
        <f>IF(Table4[[#This Row],[DaysLate]]="","",IF(Table4[[#This Row],[DaysLate]]&gt;0,1,0))</f>
        <v>0</v>
      </c>
      <c r="S2469">
        <f>IF(Table4[[#This Row],[DisputedFlag]]="","",IF(Table4[[#This Row],[DisputedFlag]]="Yes",1,0))</f>
        <v>0</v>
      </c>
      <c r="T2469">
        <f>IF(Table4[[#This Row],[PaymentStatus]]="Open",1,0)</f>
        <v>0</v>
      </c>
      <c r="U2469">
        <f>IF(Table4[[#This Row],[InvoiceDate]]&lt;&gt;"",YEAR(Table4[[#This Row],[InvoiceDate]]),"")</f>
        <v>2012</v>
      </c>
    </row>
    <row r="2470" spans="1:21" x14ac:dyDescent="0.4">
      <c r="A2470" t="s">
        <v>2630</v>
      </c>
      <c r="B2470" t="s">
        <v>948</v>
      </c>
      <c r="C2470" t="s">
        <v>856</v>
      </c>
      <c r="D2470" s="1">
        <v>41040</v>
      </c>
      <c r="E2470" s="1">
        <v>41041</v>
      </c>
      <c r="F2470">
        <v>41.61</v>
      </c>
      <c r="H2470" t="s">
        <v>28</v>
      </c>
      <c r="I2470" s="1">
        <v>41040</v>
      </c>
      <c r="J2470">
        <v>25</v>
      </c>
      <c r="K2470" t="s">
        <v>837</v>
      </c>
      <c r="L2470">
        <v>770</v>
      </c>
      <c r="M2470" s="1">
        <v>41062</v>
      </c>
      <c r="N2470" t="s">
        <v>838</v>
      </c>
      <c r="O2470" t="s">
        <v>947</v>
      </c>
      <c r="P2470" t="s">
        <v>949</v>
      </c>
      <c r="Q2470" t="str">
        <f>IF(Table4[[#This Row],[DaysLate]]="","NA",IF(Table4[[#This Row],[DaysLate]]&lt;=0,"On Time",IF(Table4[[#This Row],[DaysLate]]&lt;=30,"1-30 Days",IF(Table4[[#This Row],[DaysLate]]&lt;=60,"30-60 Days",IF(Table4[[#This Row],[DaysLate]]&lt;=90,"60-90 Days","90+ Days")))))</f>
        <v>1-30 Days</v>
      </c>
      <c r="R2470">
        <f>IF(Table4[[#This Row],[DaysLate]]="","",IF(Table4[[#This Row],[DaysLate]]&gt;0,1,0))</f>
        <v>1</v>
      </c>
      <c r="S2470">
        <f>IF(Table4[[#This Row],[DisputedFlag]]="","",IF(Table4[[#This Row],[DisputedFlag]]="Yes",1,0))</f>
        <v>1</v>
      </c>
      <c r="T2470">
        <f>IF(Table4[[#This Row],[PaymentStatus]]="Open",1,0)</f>
        <v>0</v>
      </c>
      <c r="U2470">
        <f>IF(Table4[[#This Row],[InvoiceDate]]&lt;&gt;"",YEAR(Table4[[#This Row],[InvoiceDate]]),"")</f>
        <v>2012</v>
      </c>
    </row>
    <row r="2471" spans="1:21" x14ac:dyDescent="0.4">
      <c r="A2471" t="s">
        <v>2631</v>
      </c>
      <c r="B2471" t="s">
        <v>948</v>
      </c>
      <c r="C2471" t="s">
        <v>897</v>
      </c>
      <c r="D2471" s="1">
        <v>41327</v>
      </c>
      <c r="E2471" s="1">
        <v>41357</v>
      </c>
      <c r="F2471">
        <v>49.56</v>
      </c>
      <c r="H2471" t="s">
        <v>28</v>
      </c>
      <c r="I2471" s="1">
        <v>41327</v>
      </c>
      <c r="J2471">
        <v>0</v>
      </c>
      <c r="K2471" t="s">
        <v>834</v>
      </c>
      <c r="L2471">
        <v>770</v>
      </c>
      <c r="M2471" s="1">
        <v>41121</v>
      </c>
      <c r="N2471" t="s">
        <v>838</v>
      </c>
      <c r="O2471" t="s">
        <v>947</v>
      </c>
      <c r="P2471" t="s">
        <v>949</v>
      </c>
      <c r="Q2471" t="str">
        <f>IF(Table4[[#This Row],[DaysLate]]="","NA",IF(Table4[[#This Row],[DaysLate]]&lt;=0,"On Time",IF(Table4[[#This Row],[DaysLate]]&lt;=30,"1-30 Days",IF(Table4[[#This Row],[DaysLate]]&lt;=60,"30-60 Days",IF(Table4[[#This Row],[DaysLate]]&lt;=90,"60-90 Days","90+ Days")))))</f>
        <v>On Time</v>
      </c>
      <c r="R2471">
        <f>IF(Table4[[#This Row],[DaysLate]]="","",IF(Table4[[#This Row],[DaysLate]]&gt;0,1,0))</f>
        <v>0</v>
      </c>
      <c r="S2471">
        <f>IF(Table4[[#This Row],[DisputedFlag]]="","",IF(Table4[[#This Row],[DisputedFlag]]="Yes",1,0))</f>
        <v>0</v>
      </c>
      <c r="T2471">
        <f>IF(Table4[[#This Row],[PaymentStatus]]="Open",1,0)</f>
        <v>0</v>
      </c>
      <c r="U2471">
        <f>IF(Table4[[#This Row],[InvoiceDate]]&lt;&gt;"",YEAR(Table4[[#This Row],[InvoiceDate]]),"")</f>
        <v>2013</v>
      </c>
    </row>
    <row r="2472" spans="1:21" x14ac:dyDescent="0.4">
      <c r="A2472" t="s">
        <v>2632</v>
      </c>
      <c r="B2472" t="s">
        <v>948</v>
      </c>
      <c r="C2472" t="s">
        <v>932</v>
      </c>
      <c r="D2472" s="1">
        <v>41050</v>
      </c>
      <c r="E2472" s="1">
        <v>41080</v>
      </c>
      <c r="F2472">
        <v>60.2</v>
      </c>
      <c r="H2472" t="s">
        <v>28</v>
      </c>
      <c r="I2472" s="1">
        <v>41050</v>
      </c>
      <c r="J2472">
        <v>0</v>
      </c>
      <c r="K2472" t="s">
        <v>834</v>
      </c>
      <c r="L2472">
        <v>818</v>
      </c>
      <c r="M2472" s="1">
        <v>41373</v>
      </c>
      <c r="N2472" t="s">
        <v>835</v>
      </c>
      <c r="O2472" t="s">
        <v>947</v>
      </c>
      <c r="P2472" t="s">
        <v>949</v>
      </c>
      <c r="Q2472" t="str">
        <f>IF(Table4[[#This Row],[DaysLate]]="","NA",IF(Table4[[#This Row],[DaysLate]]&lt;=0,"On Time",IF(Table4[[#This Row],[DaysLate]]&lt;=30,"1-30 Days",IF(Table4[[#This Row],[DaysLate]]&lt;=60,"30-60 Days",IF(Table4[[#This Row],[DaysLate]]&lt;=90,"60-90 Days","90+ Days")))))</f>
        <v>On Time</v>
      </c>
      <c r="R2472">
        <f>IF(Table4[[#This Row],[DaysLate]]="","",IF(Table4[[#This Row],[DaysLate]]&gt;0,1,0))</f>
        <v>0</v>
      </c>
      <c r="S2472">
        <f>IF(Table4[[#This Row],[DisputedFlag]]="","",IF(Table4[[#This Row],[DisputedFlag]]="Yes",1,0))</f>
        <v>0</v>
      </c>
      <c r="T2472">
        <f>IF(Table4[[#This Row],[PaymentStatus]]="Open",1,0)</f>
        <v>0</v>
      </c>
      <c r="U2472">
        <f>IF(Table4[[#This Row],[InvoiceDate]]&lt;&gt;"",YEAR(Table4[[#This Row],[InvoiceDate]]),"")</f>
        <v>2012</v>
      </c>
    </row>
    <row r="2473" spans="1:21" x14ac:dyDescent="0.4">
      <c r="A2473" t="s">
        <v>2633</v>
      </c>
      <c r="B2473" t="s">
        <v>948</v>
      </c>
      <c r="C2473" t="s">
        <v>846</v>
      </c>
      <c r="D2473" s="1">
        <v>41536</v>
      </c>
      <c r="E2473" s="1">
        <v>41566</v>
      </c>
      <c r="F2473">
        <v>50.16</v>
      </c>
      <c r="H2473" t="s">
        <v>28</v>
      </c>
      <c r="I2473" s="1">
        <v>41536</v>
      </c>
      <c r="J2473">
        <v>5</v>
      </c>
      <c r="K2473" t="s">
        <v>834</v>
      </c>
      <c r="L2473">
        <v>897</v>
      </c>
      <c r="M2473" s="1">
        <v>41003</v>
      </c>
      <c r="N2473" t="s">
        <v>838</v>
      </c>
      <c r="O2473" t="s">
        <v>947</v>
      </c>
      <c r="P2473" t="s">
        <v>949</v>
      </c>
      <c r="Q2473" t="str">
        <f>IF(Table4[[#This Row],[DaysLate]]="","NA",IF(Table4[[#This Row],[DaysLate]]&lt;=0,"On Time",IF(Table4[[#This Row],[DaysLate]]&lt;=30,"1-30 Days",IF(Table4[[#This Row],[DaysLate]]&lt;=60,"30-60 Days",IF(Table4[[#This Row],[DaysLate]]&lt;=90,"60-90 Days","90+ Days")))))</f>
        <v>1-30 Days</v>
      </c>
      <c r="R2473">
        <f>IF(Table4[[#This Row],[DaysLate]]="","",IF(Table4[[#This Row],[DaysLate]]&gt;0,1,0))</f>
        <v>1</v>
      </c>
      <c r="S2473">
        <f>IF(Table4[[#This Row],[DisputedFlag]]="","",IF(Table4[[#This Row],[DisputedFlag]]="Yes",1,0))</f>
        <v>0</v>
      </c>
      <c r="T2473">
        <f>IF(Table4[[#This Row],[PaymentStatus]]="Open",1,0)</f>
        <v>0</v>
      </c>
      <c r="U2473">
        <f>IF(Table4[[#This Row],[InvoiceDate]]&lt;&gt;"",YEAR(Table4[[#This Row],[InvoiceDate]]),"")</f>
        <v>2013</v>
      </c>
    </row>
    <row r="2474" spans="1:21" x14ac:dyDescent="0.4">
      <c r="A2474" t="s">
        <v>2634</v>
      </c>
      <c r="B2474" t="s">
        <v>948</v>
      </c>
      <c r="C2474" t="s">
        <v>895</v>
      </c>
      <c r="D2474" s="1">
        <v>41256</v>
      </c>
      <c r="E2474" s="1">
        <v>41609</v>
      </c>
      <c r="F2474">
        <v>73</v>
      </c>
      <c r="H2474" t="s">
        <v>28</v>
      </c>
      <c r="I2474" s="1">
        <v>41256</v>
      </c>
      <c r="J2474">
        <v>0</v>
      </c>
      <c r="K2474" t="s">
        <v>834</v>
      </c>
      <c r="L2474">
        <v>391</v>
      </c>
      <c r="M2474" s="1">
        <v>41532</v>
      </c>
      <c r="N2474" t="s">
        <v>835</v>
      </c>
      <c r="O2474" t="s">
        <v>947</v>
      </c>
      <c r="P2474" t="s">
        <v>949</v>
      </c>
      <c r="Q2474" t="str">
        <f>IF(Table4[[#This Row],[DaysLate]]="","NA",IF(Table4[[#This Row],[DaysLate]]&lt;=0,"On Time",IF(Table4[[#This Row],[DaysLate]]&lt;=30,"1-30 Days",IF(Table4[[#This Row],[DaysLate]]&lt;=60,"30-60 Days",IF(Table4[[#This Row],[DaysLate]]&lt;=90,"60-90 Days","90+ Days")))))</f>
        <v>On Time</v>
      </c>
      <c r="R2474">
        <f>IF(Table4[[#This Row],[DaysLate]]="","",IF(Table4[[#This Row],[DaysLate]]&gt;0,1,0))</f>
        <v>0</v>
      </c>
      <c r="S2474">
        <f>IF(Table4[[#This Row],[DisputedFlag]]="","",IF(Table4[[#This Row],[DisputedFlag]]="Yes",1,0))</f>
        <v>0</v>
      </c>
      <c r="T2474">
        <f>IF(Table4[[#This Row],[PaymentStatus]]="Open",1,0)</f>
        <v>0</v>
      </c>
      <c r="U2474">
        <f>IF(Table4[[#This Row],[InvoiceDate]]&lt;&gt;"",YEAR(Table4[[#This Row],[InvoiceDate]]),"")</f>
        <v>2012</v>
      </c>
    </row>
    <row r="2475" spans="1:21" x14ac:dyDescent="0.4">
      <c r="A2475" t="s">
        <v>2635</v>
      </c>
      <c r="B2475" t="s">
        <v>948</v>
      </c>
      <c r="C2475" t="s">
        <v>877</v>
      </c>
      <c r="D2475" s="1">
        <v>41570</v>
      </c>
      <c r="E2475" s="1">
        <v>41600</v>
      </c>
      <c r="F2475">
        <v>62.04</v>
      </c>
      <c r="H2475" t="s">
        <v>28</v>
      </c>
      <c r="I2475" s="1">
        <v>41570</v>
      </c>
      <c r="J2475">
        <v>14</v>
      </c>
      <c r="K2475" t="s">
        <v>834</v>
      </c>
      <c r="L2475">
        <v>391</v>
      </c>
      <c r="M2475" s="1">
        <v>41051</v>
      </c>
      <c r="N2475" t="s">
        <v>838</v>
      </c>
      <c r="O2475" t="s">
        <v>947</v>
      </c>
      <c r="P2475" t="s">
        <v>949</v>
      </c>
      <c r="Q2475" t="str">
        <f>IF(Table4[[#This Row],[DaysLate]]="","NA",IF(Table4[[#This Row],[DaysLate]]&lt;=0,"On Time",IF(Table4[[#This Row],[DaysLate]]&lt;=30,"1-30 Days",IF(Table4[[#This Row],[DaysLate]]&lt;=60,"30-60 Days",IF(Table4[[#This Row],[DaysLate]]&lt;=90,"60-90 Days","90+ Days")))))</f>
        <v>1-30 Days</v>
      </c>
      <c r="R2475">
        <f>IF(Table4[[#This Row],[DaysLate]]="","",IF(Table4[[#This Row],[DaysLate]]&gt;0,1,0))</f>
        <v>1</v>
      </c>
      <c r="S2475">
        <f>IF(Table4[[#This Row],[DisputedFlag]]="","",IF(Table4[[#This Row],[DisputedFlag]]="Yes",1,0))</f>
        <v>0</v>
      </c>
      <c r="T2475">
        <f>IF(Table4[[#This Row],[PaymentStatus]]="Open",1,0)</f>
        <v>0</v>
      </c>
      <c r="U2475">
        <f>IF(Table4[[#This Row],[InvoiceDate]]&lt;&gt;"",YEAR(Table4[[#This Row],[InvoiceDate]]),"")</f>
        <v>2013</v>
      </c>
    </row>
    <row r="2476" spans="1:21" x14ac:dyDescent="0.4">
      <c r="A2476" t="s">
        <v>2636</v>
      </c>
      <c r="B2476" t="s">
        <v>948</v>
      </c>
      <c r="C2476" t="s">
        <v>891</v>
      </c>
      <c r="D2476" s="1">
        <v>41080</v>
      </c>
      <c r="E2476" s="1">
        <v>41110</v>
      </c>
      <c r="F2476">
        <v>45.48</v>
      </c>
      <c r="H2476" t="s">
        <v>28</v>
      </c>
      <c r="I2476" s="1">
        <v>41080</v>
      </c>
      <c r="J2476">
        <v>0</v>
      </c>
      <c r="K2476" t="s">
        <v>837</v>
      </c>
      <c r="L2476">
        <v>406</v>
      </c>
      <c r="M2476" s="1">
        <v>41474</v>
      </c>
      <c r="N2476" t="s">
        <v>835</v>
      </c>
      <c r="O2476" t="s">
        <v>947</v>
      </c>
      <c r="P2476" t="s">
        <v>949</v>
      </c>
      <c r="Q2476" t="str">
        <f>IF(Table4[[#This Row],[DaysLate]]="","NA",IF(Table4[[#This Row],[DaysLate]]&lt;=0,"On Time",IF(Table4[[#This Row],[DaysLate]]&lt;=30,"1-30 Days",IF(Table4[[#This Row],[DaysLate]]&lt;=60,"30-60 Days",IF(Table4[[#This Row],[DaysLate]]&lt;=90,"60-90 Days","90+ Days")))))</f>
        <v>On Time</v>
      </c>
      <c r="R2476">
        <f>IF(Table4[[#This Row],[DaysLate]]="","",IF(Table4[[#This Row],[DaysLate]]&gt;0,1,0))</f>
        <v>0</v>
      </c>
      <c r="S2476">
        <f>IF(Table4[[#This Row],[DisputedFlag]]="","",IF(Table4[[#This Row],[DisputedFlag]]="Yes",1,0))</f>
        <v>1</v>
      </c>
      <c r="T2476">
        <f>IF(Table4[[#This Row],[PaymentStatus]]="Open",1,0)</f>
        <v>0</v>
      </c>
      <c r="U2476">
        <f>IF(Table4[[#This Row],[InvoiceDate]]&lt;&gt;"",YEAR(Table4[[#This Row],[InvoiceDate]]),"")</f>
        <v>2012</v>
      </c>
    </row>
    <row r="2477" spans="1:21" x14ac:dyDescent="0.4">
      <c r="A2477" t="s">
        <v>2637</v>
      </c>
      <c r="B2477" t="s">
        <v>948</v>
      </c>
      <c r="C2477" t="s">
        <v>862</v>
      </c>
      <c r="D2477" s="1">
        <v>41401</v>
      </c>
      <c r="E2477" s="1">
        <v>41372</v>
      </c>
      <c r="F2477">
        <v>13.15</v>
      </c>
      <c r="H2477" t="s">
        <v>28</v>
      </c>
      <c r="I2477" s="1">
        <v>41401</v>
      </c>
      <c r="J2477">
        <v>0</v>
      </c>
      <c r="K2477" t="s">
        <v>834</v>
      </c>
      <c r="L2477">
        <v>818</v>
      </c>
      <c r="M2477" s="1">
        <v>41296</v>
      </c>
      <c r="N2477" t="s">
        <v>838</v>
      </c>
      <c r="O2477" t="s">
        <v>947</v>
      </c>
      <c r="P2477" t="s">
        <v>949</v>
      </c>
      <c r="Q2477" t="str">
        <f>IF(Table4[[#This Row],[DaysLate]]="","NA",IF(Table4[[#This Row],[DaysLate]]&lt;=0,"On Time",IF(Table4[[#This Row],[DaysLate]]&lt;=30,"1-30 Days",IF(Table4[[#This Row],[DaysLate]]&lt;=60,"30-60 Days",IF(Table4[[#This Row],[DaysLate]]&lt;=90,"60-90 Days","90+ Days")))))</f>
        <v>On Time</v>
      </c>
      <c r="R2477">
        <f>IF(Table4[[#This Row],[DaysLate]]="","",IF(Table4[[#This Row],[DaysLate]]&gt;0,1,0))</f>
        <v>0</v>
      </c>
      <c r="S2477">
        <f>IF(Table4[[#This Row],[DisputedFlag]]="","",IF(Table4[[#This Row],[DisputedFlag]]="Yes",1,0))</f>
        <v>0</v>
      </c>
      <c r="T2477">
        <f>IF(Table4[[#This Row],[PaymentStatus]]="Open",1,0)</f>
        <v>0</v>
      </c>
      <c r="U2477">
        <f>IF(Table4[[#This Row],[InvoiceDate]]&lt;&gt;"",YEAR(Table4[[#This Row],[InvoiceDate]]),"")</f>
        <v>2013</v>
      </c>
    </row>
    <row r="2478" spans="1:21" x14ac:dyDescent="0.4">
      <c r="A2478" t="s">
        <v>2638</v>
      </c>
      <c r="B2478" t="s">
        <v>948</v>
      </c>
      <c r="C2478" t="s">
        <v>884</v>
      </c>
      <c r="D2478" s="1">
        <v>41095</v>
      </c>
      <c r="E2478" s="1">
        <v>41066</v>
      </c>
      <c r="F2478">
        <v>30.53</v>
      </c>
      <c r="H2478" t="s">
        <v>28</v>
      </c>
      <c r="I2478" s="1">
        <v>41095</v>
      </c>
      <c r="J2478">
        <v>13</v>
      </c>
      <c r="K2478" t="s">
        <v>837</v>
      </c>
      <c r="L2478">
        <v>406</v>
      </c>
      <c r="M2478" s="1">
        <v>41145</v>
      </c>
      <c r="N2478" t="s">
        <v>835</v>
      </c>
      <c r="O2478" t="s">
        <v>947</v>
      </c>
      <c r="P2478" t="s">
        <v>949</v>
      </c>
      <c r="Q2478" t="str">
        <f>IF(Table4[[#This Row],[DaysLate]]="","NA",IF(Table4[[#This Row],[DaysLate]]&lt;=0,"On Time",IF(Table4[[#This Row],[DaysLate]]&lt;=30,"1-30 Days",IF(Table4[[#This Row],[DaysLate]]&lt;=60,"30-60 Days",IF(Table4[[#This Row],[DaysLate]]&lt;=90,"60-90 Days","90+ Days")))))</f>
        <v>1-30 Days</v>
      </c>
      <c r="R2478">
        <f>IF(Table4[[#This Row],[DaysLate]]="","",IF(Table4[[#This Row],[DaysLate]]&gt;0,1,0))</f>
        <v>1</v>
      </c>
      <c r="S2478">
        <f>IF(Table4[[#This Row],[DisputedFlag]]="","",IF(Table4[[#This Row],[DisputedFlag]]="Yes",1,0))</f>
        <v>1</v>
      </c>
      <c r="T2478">
        <f>IF(Table4[[#This Row],[PaymentStatus]]="Open",1,0)</f>
        <v>0</v>
      </c>
      <c r="U2478">
        <f>IF(Table4[[#This Row],[InvoiceDate]]&lt;&gt;"",YEAR(Table4[[#This Row],[InvoiceDate]]),"")</f>
        <v>2012</v>
      </c>
    </row>
    <row r="2479" spans="1:21" x14ac:dyDescent="0.4">
      <c r="A2479" t="s">
        <v>2639</v>
      </c>
      <c r="B2479" t="s">
        <v>948</v>
      </c>
      <c r="C2479" t="s">
        <v>935</v>
      </c>
      <c r="D2479" s="1">
        <v>41594</v>
      </c>
      <c r="E2479" s="1">
        <v>41624</v>
      </c>
      <c r="F2479">
        <v>55.94</v>
      </c>
      <c r="H2479" t="s">
        <v>28</v>
      </c>
      <c r="I2479" s="1">
        <v>41594</v>
      </c>
      <c r="J2479">
        <v>0</v>
      </c>
      <c r="K2479" t="s">
        <v>837</v>
      </c>
      <c r="L2479">
        <v>406</v>
      </c>
      <c r="M2479" s="1">
        <v>41194</v>
      </c>
      <c r="N2479" t="s">
        <v>838</v>
      </c>
      <c r="O2479" t="s">
        <v>947</v>
      </c>
      <c r="P2479" t="s">
        <v>949</v>
      </c>
      <c r="Q2479" t="str">
        <f>IF(Table4[[#This Row],[DaysLate]]="","NA",IF(Table4[[#This Row],[DaysLate]]&lt;=0,"On Time",IF(Table4[[#This Row],[DaysLate]]&lt;=30,"1-30 Days",IF(Table4[[#This Row],[DaysLate]]&lt;=60,"30-60 Days",IF(Table4[[#This Row],[DaysLate]]&lt;=90,"60-90 Days","90+ Days")))))</f>
        <v>On Time</v>
      </c>
      <c r="R2479">
        <f>IF(Table4[[#This Row],[DaysLate]]="","",IF(Table4[[#This Row],[DaysLate]]&gt;0,1,0))</f>
        <v>0</v>
      </c>
      <c r="S2479">
        <f>IF(Table4[[#This Row],[DisputedFlag]]="","",IF(Table4[[#This Row],[DisputedFlag]]="Yes",1,0))</f>
        <v>1</v>
      </c>
      <c r="T2479">
        <f>IF(Table4[[#This Row],[PaymentStatus]]="Open",1,0)</f>
        <v>0</v>
      </c>
      <c r="U2479">
        <f>IF(Table4[[#This Row],[InvoiceDate]]&lt;&gt;"",YEAR(Table4[[#This Row],[InvoiceDate]]),"")</f>
        <v>2013</v>
      </c>
    </row>
    <row r="2480" spans="1:21" x14ac:dyDescent="0.4">
      <c r="A2480" t="s">
        <v>2640</v>
      </c>
      <c r="B2480" t="s">
        <v>948</v>
      </c>
      <c r="C2480" t="s">
        <v>879</v>
      </c>
      <c r="D2480" s="1">
        <v>41350</v>
      </c>
      <c r="E2480" s="1">
        <v>41380</v>
      </c>
      <c r="F2480">
        <v>96.22</v>
      </c>
      <c r="H2480" t="s">
        <v>28</v>
      </c>
      <c r="I2480" s="1">
        <v>41350</v>
      </c>
      <c r="J2480">
        <v>0</v>
      </c>
      <c r="K2480" t="s">
        <v>834</v>
      </c>
      <c r="L2480">
        <v>406</v>
      </c>
      <c r="M2480" s="1">
        <v>40985</v>
      </c>
      <c r="N2480" t="s">
        <v>838</v>
      </c>
      <c r="O2480" t="s">
        <v>947</v>
      </c>
      <c r="P2480" t="s">
        <v>949</v>
      </c>
      <c r="Q2480" t="str">
        <f>IF(Table4[[#This Row],[DaysLate]]="","NA",IF(Table4[[#This Row],[DaysLate]]&lt;=0,"On Time",IF(Table4[[#This Row],[DaysLate]]&lt;=30,"1-30 Days",IF(Table4[[#This Row],[DaysLate]]&lt;=60,"30-60 Days",IF(Table4[[#This Row],[DaysLate]]&lt;=90,"60-90 Days","90+ Days")))))</f>
        <v>On Time</v>
      </c>
      <c r="R2480">
        <f>IF(Table4[[#This Row],[DaysLate]]="","",IF(Table4[[#This Row],[DaysLate]]&gt;0,1,0))</f>
        <v>0</v>
      </c>
      <c r="S2480">
        <f>IF(Table4[[#This Row],[DisputedFlag]]="","",IF(Table4[[#This Row],[DisputedFlag]]="Yes",1,0))</f>
        <v>0</v>
      </c>
      <c r="T2480">
        <f>IF(Table4[[#This Row],[PaymentStatus]]="Open",1,0)</f>
        <v>0</v>
      </c>
      <c r="U2480">
        <f>IF(Table4[[#This Row],[InvoiceDate]]&lt;&gt;"",YEAR(Table4[[#This Row],[InvoiceDate]]),"")</f>
        <v>2013</v>
      </c>
    </row>
    <row r="2481" spans="1:21" x14ac:dyDescent="0.4">
      <c r="A2481" t="s">
        <v>2641</v>
      </c>
      <c r="B2481" t="s">
        <v>948</v>
      </c>
      <c r="C2481" t="s">
        <v>873</v>
      </c>
      <c r="D2481" s="1">
        <v>41389</v>
      </c>
      <c r="E2481" s="1">
        <v>41419</v>
      </c>
      <c r="F2481">
        <v>43.62</v>
      </c>
      <c r="H2481" t="s">
        <v>28</v>
      </c>
      <c r="I2481" s="1">
        <v>41389</v>
      </c>
      <c r="J2481">
        <v>0</v>
      </c>
      <c r="K2481" t="s">
        <v>834</v>
      </c>
      <c r="L2481">
        <v>770</v>
      </c>
      <c r="M2481" s="1">
        <v>41159</v>
      </c>
      <c r="N2481" t="s">
        <v>838</v>
      </c>
      <c r="O2481" t="s">
        <v>947</v>
      </c>
      <c r="P2481" t="s">
        <v>949</v>
      </c>
      <c r="Q2481" t="str">
        <f>IF(Table4[[#This Row],[DaysLate]]="","NA",IF(Table4[[#This Row],[DaysLate]]&lt;=0,"On Time",IF(Table4[[#This Row],[DaysLate]]&lt;=30,"1-30 Days",IF(Table4[[#This Row],[DaysLate]]&lt;=60,"30-60 Days",IF(Table4[[#This Row],[DaysLate]]&lt;=90,"60-90 Days","90+ Days")))))</f>
        <v>On Time</v>
      </c>
      <c r="R2481">
        <f>IF(Table4[[#This Row],[DaysLate]]="","",IF(Table4[[#This Row],[DaysLate]]&gt;0,1,0))</f>
        <v>0</v>
      </c>
      <c r="S2481">
        <f>IF(Table4[[#This Row],[DisputedFlag]]="","",IF(Table4[[#This Row],[DisputedFlag]]="Yes",1,0))</f>
        <v>0</v>
      </c>
      <c r="T2481">
        <f>IF(Table4[[#This Row],[PaymentStatus]]="Open",1,0)</f>
        <v>0</v>
      </c>
      <c r="U2481">
        <f>IF(Table4[[#This Row],[InvoiceDate]]&lt;&gt;"",YEAR(Table4[[#This Row],[InvoiceDate]]),"")</f>
        <v>2013</v>
      </c>
    </row>
    <row r="2482" spans="1:21" x14ac:dyDescent="0.4">
      <c r="A2482" t="s">
        <v>2642</v>
      </c>
      <c r="B2482" t="s">
        <v>948</v>
      </c>
      <c r="C2482" t="s">
        <v>890</v>
      </c>
      <c r="D2482" s="1">
        <v>41290</v>
      </c>
      <c r="E2482" s="1">
        <v>41320</v>
      </c>
      <c r="F2482">
        <v>61.39</v>
      </c>
      <c r="H2482" t="s">
        <v>28</v>
      </c>
      <c r="I2482" s="1">
        <v>41290</v>
      </c>
      <c r="J2482">
        <v>0</v>
      </c>
      <c r="K2482" t="s">
        <v>834</v>
      </c>
      <c r="L2482">
        <v>897</v>
      </c>
      <c r="M2482" s="1">
        <v>41166</v>
      </c>
      <c r="N2482" t="s">
        <v>838</v>
      </c>
      <c r="O2482" t="s">
        <v>947</v>
      </c>
      <c r="P2482" t="s">
        <v>949</v>
      </c>
      <c r="Q2482" t="str">
        <f>IF(Table4[[#This Row],[DaysLate]]="","NA",IF(Table4[[#This Row],[DaysLate]]&lt;=0,"On Time",IF(Table4[[#This Row],[DaysLate]]&lt;=30,"1-30 Days",IF(Table4[[#This Row],[DaysLate]]&lt;=60,"30-60 Days",IF(Table4[[#This Row],[DaysLate]]&lt;=90,"60-90 Days","90+ Days")))))</f>
        <v>On Time</v>
      </c>
      <c r="R2482">
        <f>IF(Table4[[#This Row],[DaysLate]]="","",IF(Table4[[#This Row],[DaysLate]]&gt;0,1,0))</f>
        <v>0</v>
      </c>
      <c r="S2482">
        <f>IF(Table4[[#This Row],[DisputedFlag]]="","",IF(Table4[[#This Row],[DisputedFlag]]="Yes",1,0))</f>
        <v>0</v>
      </c>
      <c r="T2482">
        <f>IF(Table4[[#This Row],[PaymentStatus]]="Open",1,0)</f>
        <v>0</v>
      </c>
      <c r="U2482">
        <f>IF(Table4[[#This Row],[InvoiceDate]]&lt;&gt;"",YEAR(Table4[[#This Row],[InvoiceDate]]),"")</f>
        <v>2013</v>
      </c>
    </row>
    <row r="2483" spans="1:21" x14ac:dyDescent="0.4">
      <c r="A2483" t="s">
        <v>2643</v>
      </c>
      <c r="B2483" t="s">
        <v>948</v>
      </c>
      <c r="C2483" t="s">
        <v>873</v>
      </c>
      <c r="D2483" s="1">
        <v>41496</v>
      </c>
      <c r="E2483" s="1">
        <v>41466</v>
      </c>
      <c r="F2483">
        <v>69.180000000000007</v>
      </c>
      <c r="H2483" t="s">
        <v>28</v>
      </c>
      <c r="I2483" s="1">
        <v>41496</v>
      </c>
      <c r="J2483">
        <v>0</v>
      </c>
      <c r="K2483" t="s">
        <v>834</v>
      </c>
      <c r="L2483">
        <v>770</v>
      </c>
      <c r="M2483" s="1">
        <v>41159</v>
      </c>
      <c r="N2483" t="s">
        <v>838</v>
      </c>
      <c r="O2483" t="s">
        <v>947</v>
      </c>
      <c r="P2483" t="s">
        <v>949</v>
      </c>
      <c r="Q2483" t="str">
        <f>IF(Table4[[#This Row],[DaysLate]]="","NA",IF(Table4[[#This Row],[DaysLate]]&lt;=0,"On Time",IF(Table4[[#This Row],[DaysLate]]&lt;=30,"1-30 Days",IF(Table4[[#This Row],[DaysLate]]&lt;=60,"30-60 Days",IF(Table4[[#This Row],[DaysLate]]&lt;=90,"60-90 Days","90+ Days")))))</f>
        <v>On Time</v>
      </c>
      <c r="R2483">
        <f>IF(Table4[[#This Row],[DaysLate]]="","",IF(Table4[[#This Row],[DaysLate]]&gt;0,1,0))</f>
        <v>0</v>
      </c>
      <c r="S2483">
        <f>IF(Table4[[#This Row],[DisputedFlag]]="","",IF(Table4[[#This Row],[DisputedFlag]]="Yes",1,0))</f>
        <v>0</v>
      </c>
      <c r="T2483">
        <f>IF(Table4[[#This Row],[PaymentStatus]]="Open",1,0)</f>
        <v>0</v>
      </c>
      <c r="U2483">
        <f>IF(Table4[[#This Row],[InvoiceDate]]&lt;&gt;"",YEAR(Table4[[#This Row],[InvoiceDate]]),"")</f>
        <v>2013</v>
      </c>
    </row>
    <row r="2484" spans="1:21" x14ac:dyDescent="0.4">
      <c r="A2484" t="s">
        <v>2644</v>
      </c>
      <c r="B2484" t="s">
        <v>948</v>
      </c>
      <c r="C2484" t="s">
        <v>840</v>
      </c>
      <c r="D2484" s="1">
        <v>41039</v>
      </c>
      <c r="E2484" s="1">
        <v>41010</v>
      </c>
      <c r="F2484">
        <v>97.91</v>
      </c>
      <c r="H2484" t="s">
        <v>28</v>
      </c>
      <c r="I2484" s="1">
        <v>41039</v>
      </c>
      <c r="J2484">
        <v>4</v>
      </c>
      <c r="K2484" t="s">
        <v>834</v>
      </c>
      <c r="L2484">
        <v>406</v>
      </c>
      <c r="M2484" s="1">
        <v>41064</v>
      </c>
      <c r="N2484" t="s">
        <v>838</v>
      </c>
      <c r="O2484" t="s">
        <v>947</v>
      </c>
      <c r="P2484" t="s">
        <v>949</v>
      </c>
      <c r="Q2484" t="str">
        <f>IF(Table4[[#This Row],[DaysLate]]="","NA",IF(Table4[[#This Row],[DaysLate]]&lt;=0,"On Time",IF(Table4[[#This Row],[DaysLate]]&lt;=30,"1-30 Days",IF(Table4[[#This Row],[DaysLate]]&lt;=60,"30-60 Days",IF(Table4[[#This Row],[DaysLate]]&lt;=90,"60-90 Days","90+ Days")))))</f>
        <v>1-30 Days</v>
      </c>
      <c r="R2484">
        <f>IF(Table4[[#This Row],[DaysLate]]="","",IF(Table4[[#This Row],[DaysLate]]&gt;0,1,0))</f>
        <v>1</v>
      </c>
      <c r="S2484">
        <f>IF(Table4[[#This Row],[DisputedFlag]]="","",IF(Table4[[#This Row],[DisputedFlag]]="Yes",1,0))</f>
        <v>0</v>
      </c>
      <c r="T2484">
        <f>IF(Table4[[#This Row],[PaymentStatus]]="Open",1,0)</f>
        <v>0</v>
      </c>
      <c r="U2484">
        <f>IF(Table4[[#This Row],[InvoiceDate]]&lt;&gt;"",YEAR(Table4[[#This Row],[InvoiceDate]]),"")</f>
        <v>2012</v>
      </c>
    </row>
    <row r="2485" spans="1:21" x14ac:dyDescent="0.4">
      <c r="A2485" t="s">
        <v>2645</v>
      </c>
      <c r="B2485" t="s">
        <v>948</v>
      </c>
      <c r="C2485" t="s">
        <v>881</v>
      </c>
      <c r="D2485" s="1">
        <v>41161</v>
      </c>
      <c r="E2485" s="1">
        <v>41162</v>
      </c>
      <c r="F2485">
        <v>75.34</v>
      </c>
      <c r="H2485" t="s">
        <v>28</v>
      </c>
      <c r="I2485" s="1">
        <v>41161</v>
      </c>
      <c r="J2485">
        <v>1</v>
      </c>
      <c r="K2485" t="s">
        <v>834</v>
      </c>
      <c r="L2485">
        <v>391</v>
      </c>
      <c r="M2485" s="1">
        <v>41525</v>
      </c>
      <c r="N2485" t="s">
        <v>835</v>
      </c>
      <c r="O2485" t="s">
        <v>947</v>
      </c>
      <c r="P2485" t="s">
        <v>949</v>
      </c>
      <c r="Q2485" t="str">
        <f>IF(Table4[[#This Row],[DaysLate]]="","NA",IF(Table4[[#This Row],[DaysLate]]&lt;=0,"On Time",IF(Table4[[#This Row],[DaysLate]]&lt;=30,"1-30 Days",IF(Table4[[#This Row],[DaysLate]]&lt;=60,"30-60 Days",IF(Table4[[#This Row],[DaysLate]]&lt;=90,"60-90 Days","90+ Days")))))</f>
        <v>1-30 Days</v>
      </c>
      <c r="R2485">
        <f>IF(Table4[[#This Row],[DaysLate]]="","",IF(Table4[[#This Row],[DaysLate]]&gt;0,1,0))</f>
        <v>1</v>
      </c>
      <c r="S2485">
        <f>IF(Table4[[#This Row],[DisputedFlag]]="","",IF(Table4[[#This Row],[DisputedFlag]]="Yes",1,0))</f>
        <v>0</v>
      </c>
      <c r="T2485">
        <f>IF(Table4[[#This Row],[PaymentStatus]]="Open",1,0)</f>
        <v>0</v>
      </c>
      <c r="U2485">
        <f>IF(Table4[[#This Row],[InvoiceDate]]&lt;&gt;"",YEAR(Table4[[#This Row],[InvoiceDate]]),"")</f>
        <v>2012</v>
      </c>
    </row>
    <row r="2486" spans="1:21" x14ac:dyDescent="0.4">
      <c r="A2486" t="s">
        <v>2646</v>
      </c>
      <c r="B2486" t="s">
        <v>948</v>
      </c>
      <c r="C2486" t="s">
        <v>874</v>
      </c>
      <c r="D2486" s="1">
        <v>41110</v>
      </c>
      <c r="E2486" s="1">
        <v>41140</v>
      </c>
      <c r="F2486">
        <v>63.57</v>
      </c>
      <c r="H2486" t="s">
        <v>28</v>
      </c>
      <c r="I2486" s="1">
        <v>41110</v>
      </c>
      <c r="J2486">
        <v>0</v>
      </c>
      <c r="K2486" t="s">
        <v>834</v>
      </c>
      <c r="L2486">
        <v>391</v>
      </c>
      <c r="M2486" s="1">
        <v>41224</v>
      </c>
      <c r="N2486" t="s">
        <v>835</v>
      </c>
      <c r="O2486" t="s">
        <v>947</v>
      </c>
      <c r="P2486" t="s">
        <v>949</v>
      </c>
      <c r="Q2486" t="str">
        <f>IF(Table4[[#This Row],[DaysLate]]="","NA",IF(Table4[[#This Row],[DaysLate]]&lt;=0,"On Time",IF(Table4[[#This Row],[DaysLate]]&lt;=30,"1-30 Days",IF(Table4[[#This Row],[DaysLate]]&lt;=60,"30-60 Days",IF(Table4[[#This Row],[DaysLate]]&lt;=90,"60-90 Days","90+ Days")))))</f>
        <v>On Time</v>
      </c>
      <c r="R2486">
        <f>IF(Table4[[#This Row],[DaysLate]]="","",IF(Table4[[#This Row],[DaysLate]]&gt;0,1,0))</f>
        <v>0</v>
      </c>
      <c r="S2486">
        <f>IF(Table4[[#This Row],[DisputedFlag]]="","",IF(Table4[[#This Row],[DisputedFlag]]="Yes",1,0))</f>
        <v>0</v>
      </c>
      <c r="T2486">
        <f>IF(Table4[[#This Row],[PaymentStatus]]="Open",1,0)</f>
        <v>0</v>
      </c>
      <c r="U2486">
        <f>IF(Table4[[#This Row],[InvoiceDate]]&lt;&gt;"",YEAR(Table4[[#This Row],[InvoiceDate]]),"")</f>
        <v>2012</v>
      </c>
    </row>
    <row r="2487" spans="1:21" x14ac:dyDescent="0.4">
      <c r="A2487" t="s">
        <v>2647</v>
      </c>
      <c r="B2487" t="s">
        <v>948</v>
      </c>
      <c r="C2487" t="s">
        <v>863</v>
      </c>
      <c r="D2487" s="1">
        <v>41542</v>
      </c>
      <c r="E2487" s="1">
        <v>41572</v>
      </c>
      <c r="F2487">
        <v>39.450000000000003</v>
      </c>
      <c r="H2487" t="s">
        <v>28</v>
      </c>
      <c r="I2487" s="1">
        <v>41542</v>
      </c>
      <c r="J2487">
        <v>0</v>
      </c>
      <c r="K2487" t="s">
        <v>834</v>
      </c>
      <c r="L2487">
        <v>897</v>
      </c>
      <c r="M2487" s="1">
        <v>41318</v>
      </c>
      <c r="N2487" t="s">
        <v>838</v>
      </c>
      <c r="O2487" t="s">
        <v>947</v>
      </c>
      <c r="P2487" t="s">
        <v>949</v>
      </c>
      <c r="Q2487" t="str">
        <f>IF(Table4[[#This Row],[DaysLate]]="","NA",IF(Table4[[#This Row],[DaysLate]]&lt;=0,"On Time",IF(Table4[[#This Row],[DaysLate]]&lt;=30,"1-30 Days",IF(Table4[[#This Row],[DaysLate]]&lt;=60,"30-60 Days",IF(Table4[[#This Row],[DaysLate]]&lt;=90,"60-90 Days","90+ Days")))))</f>
        <v>On Time</v>
      </c>
      <c r="R2487">
        <f>IF(Table4[[#This Row],[DaysLate]]="","",IF(Table4[[#This Row],[DaysLate]]&gt;0,1,0))</f>
        <v>0</v>
      </c>
      <c r="S2487">
        <f>IF(Table4[[#This Row],[DisputedFlag]]="","",IF(Table4[[#This Row],[DisputedFlag]]="Yes",1,0))</f>
        <v>0</v>
      </c>
      <c r="T2487">
        <f>IF(Table4[[#This Row],[PaymentStatus]]="Open",1,0)</f>
        <v>0</v>
      </c>
      <c r="U2487">
        <f>IF(Table4[[#This Row],[InvoiceDate]]&lt;&gt;"",YEAR(Table4[[#This Row],[InvoiceDate]]),"")</f>
        <v>2013</v>
      </c>
    </row>
    <row r="2488" spans="1:21" x14ac:dyDescent="0.4">
      <c r="A2488" t="s">
        <v>2648</v>
      </c>
      <c r="B2488" t="s">
        <v>948</v>
      </c>
      <c r="C2488" t="s">
        <v>878</v>
      </c>
      <c r="D2488" s="1">
        <v>40941</v>
      </c>
      <c r="E2488" s="1">
        <v>40971</v>
      </c>
      <c r="F2488">
        <v>44.92</v>
      </c>
      <c r="H2488" t="s">
        <v>28</v>
      </c>
      <c r="I2488" s="1">
        <v>40941</v>
      </c>
      <c r="J2488">
        <v>7</v>
      </c>
      <c r="K2488" t="s">
        <v>834</v>
      </c>
      <c r="L2488">
        <v>770</v>
      </c>
      <c r="M2488" s="1">
        <v>41274</v>
      </c>
      <c r="N2488" t="s">
        <v>835</v>
      </c>
      <c r="O2488" t="s">
        <v>947</v>
      </c>
      <c r="P2488" t="s">
        <v>949</v>
      </c>
      <c r="Q2488" t="str">
        <f>IF(Table4[[#This Row],[DaysLate]]="","NA",IF(Table4[[#This Row],[DaysLate]]&lt;=0,"On Time",IF(Table4[[#This Row],[DaysLate]]&lt;=30,"1-30 Days",IF(Table4[[#This Row],[DaysLate]]&lt;=60,"30-60 Days",IF(Table4[[#This Row],[DaysLate]]&lt;=90,"60-90 Days","90+ Days")))))</f>
        <v>1-30 Days</v>
      </c>
      <c r="R2488">
        <f>IF(Table4[[#This Row],[DaysLate]]="","",IF(Table4[[#This Row],[DaysLate]]&gt;0,1,0))</f>
        <v>1</v>
      </c>
      <c r="S2488">
        <f>IF(Table4[[#This Row],[DisputedFlag]]="","",IF(Table4[[#This Row],[DisputedFlag]]="Yes",1,0))</f>
        <v>0</v>
      </c>
      <c r="T2488">
        <f>IF(Table4[[#This Row],[PaymentStatus]]="Open",1,0)</f>
        <v>0</v>
      </c>
      <c r="U2488">
        <f>IF(Table4[[#This Row],[InvoiceDate]]&lt;&gt;"",YEAR(Table4[[#This Row],[InvoiceDate]]),"")</f>
        <v>2012</v>
      </c>
    </row>
    <row r="2489" spans="1:21" x14ac:dyDescent="0.4">
      <c r="A2489" t="s">
        <v>2649</v>
      </c>
      <c r="B2489" t="s">
        <v>948</v>
      </c>
      <c r="C2489" t="s">
        <v>883</v>
      </c>
      <c r="D2489" s="1">
        <v>41257</v>
      </c>
      <c r="E2489" s="1">
        <v>41287</v>
      </c>
      <c r="F2489">
        <v>40.86</v>
      </c>
      <c r="H2489" t="s">
        <v>28</v>
      </c>
      <c r="I2489" s="1">
        <v>41257</v>
      </c>
      <c r="J2489">
        <v>1</v>
      </c>
      <c r="K2489" t="s">
        <v>837</v>
      </c>
      <c r="L2489">
        <v>897</v>
      </c>
      <c r="M2489" s="1">
        <v>41084</v>
      </c>
      <c r="N2489" t="s">
        <v>838</v>
      </c>
      <c r="O2489" t="s">
        <v>947</v>
      </c>
      <c r="P2489" t="s">
        <v>949</v>
      </c>
      <c r="Q2489" t="str">
        <f>IF(Table4[[#This Row],[DaysLate]]="","NA",IF(Table4[[#This Row],[DaysLate]]&lt;=0,"On Time",IF(Table4[[#This Row],[DaysLate]]&lt;=30,"1-30 Days",IF(Table4[[#This Row],[DaysLate]]&lt;=60,"30-60 Days",IF(Table4[[#This Row],[DaysLate]]&lt;=90,"60-90 Days","90+ Days")))))</f>
        <v>1-30 Days</v>
      </c>
      <c r="R2489">
        <f>IF(Table4[[#This Row],[DaysLate]]="","",IF(Table4[[#This Row],[DaysLate]]&gt;0,1,0))</f>
        <v>1</v>
      </c>
      <c r="S2489">
        <f>IF(Table4[[#This Row],[DisputedFlag]]="","",IF(Table4[[#This Row],[DisputedFlag]]="Yes",1,0))</f>
        <v>1</v>
      </c>
      <c r="T2489">
        <f>IF(Table4[[#This Row],[PaymentStatus]]="Open",1,0)</f>
        <v>0</v>
      </c>
      <c r="U2489">
        <f>IF(Table4[[#This Row],[InvoiceDate]]&lt;&gt;"",YEAR(Table4[[#This Row],[InvoiceDate]]),"")</f>
        <v>2012</v>
      </c>
    </row>
    <row r="2490" spans="1:21" x14ac:dyDescent="0.4">
      <c r="A2490" t="s">
        <v>2650</v>
      </c>
      <c r="B2490" t="s">
        <v>948</v>
      </c>
      <c r="C2490" t="s">
        <v>926</v>
      </c>
      <c r="D2490" s="1">
        <v>41122</v>
      </c>
      <c r="E2490" s="1">
        <v>41092</v>
      </c>
      <c r="F2490">
        <v>63.92</v>
      </c>
      <c r="H2490" t="s">
        <v>28</v>
      </c>
      <c r="I2490" s="1">
        <v>41122</v>
      </c>
      <c r="J2490">
        <v>13</v>
      </c>
      <c r="K2490" t="s">
        <v>834</v>
      </c>
      <c r="L2490">
        <v>406</v>
      </c>
      <c r="M2490" s="1">
        <v>41605</v>
      </c>
      <c r="N2490" t="s">
        <v>835</v>
      </c>
      <c r="O2490" t="s">
        <v>947</v>
      </c>
      <c r="P2490" t="s">
        <v>949</v>
      </c>
      <c r="Q2490" t="str">
        <f>IF(Table4[[#This Row],[DaysLate]]="","NA",IF(Table4[[#This Row],[DaysLate]]&lt;=0,"On Time",IF(Table4[[#This Row],[DaysLate]]&lt;=30,"1-30 Days",IF(Table4[[#This Row],[DaysLate]]&lt;=60,"30-60 Days",IF(Table4[[#This Row],[DaysLate]]&lt;=90,"60-90 Days","90+ Days")))))</f>
        <v>1-30 Days</v>
      </c>
      <c r="R2490">
        <f>IF(Table4[[#This Row],[DaysLate]]="","",IF(Table4[[#This Row],[DaysLate]]&gt;0,1,0))</f>
        <v>1</v>
      </c>
      <c r="S2490">
        <f>IF(Table4[[#This Row],[DisputedFlag]]="","",IF(Table4[[#This Row],[DisputedFlag]]="Yes",1,0))</f>
        <v>0</v>
      </c>
      <c r="T2490">
        <f>IF(Table4[[#This Row],[PaymentStatus]]="Open",1,0)</f>
        <v>0</v>
      </c>
      <c r="U2490">
        <f>IF(Table4[[#This Row],[InvoiceDate]]&lt;&gt;"",YEAR(Table4[[#This Row],[InvoiceDate]]),"")</f>
        <v>2012</v>
      </c>
    </row>
    <row r="2491" spans="1:21" x14ac:dyDescent="0.4">
      <c r="A2491" t="s">
        <v>2651</v>
      </c>
      <c r="B2491" t="s">
        <v>948</v>
      </c>
      <c r="C2491" t="s">
        <v>849</v>
      </c>
      <c r="D2491" s="1">
        <v>41579</v>
      </c>
      <c r="E2491" s="1">
        <v>41549</v>
      </c>
      <c r="F2491">
        <v>92.82</v>
      </c>
      <c r="H2491" t="s">
        <v>28</v>
      </c>
      <c r="I2491" s="1">
        <v>41579</v>
      </c>
      <c r="J2491">
        <v>0</v>
      </c>
      <c r="K2491" t="s">
        <v>834</v>
      </c>
      <c r="L2491">
        <v>818</v>
      </c>
      <c r="M2491" s="1">
        <v>41431</v>
      </c>
      <c r="N2491" t="s">
        <v>835</v>
      </c>
      <c r="O2491" t="s">
        <v>947</v>
      </c>
      <c r="P2491" t="s">
        <v>949</v>
      </c>
      <c r="Q2491" t="str">
        <f>IF(Table4[[#This Row],[DaysLate]]="","NA",IF(Table4[[#This Row],[DaysLate]]&lt;=0,"On Time",IF(Table4[[#This Row],[DaysLate]]&lt;=30,"1-30 Days",IF(Table4[[#This Row],[DaysLate]]&lt;=60,"30-60 Days",IF(Table4[[#This Row],[DaysLate]]&lt;=90,"60-90 Days","90+ Days")))))</f>
        <v>On Time</v>
      </c>
      <c r="R2491">
        <f>IF(Table4[[#This Row],[DaysLate]]="","",IF(Table4[[#This Row],[DaysLate]]&gt;0,1,0))</f>
        <v>0</v>
      </c>
      <c r="S2491">
        <f>IF(Table4[[#This Row],[DisputedFlag]]="","",IF(Table4[[#This Row],[DisputedFlag]]="Yes",1,0))</f>
        <v>0</v>
      </c>
      <c r="T2491">
        <f>IF(Table4[[#This Row],[PaymentStatus]]="Open",1,0)</f>
        <v>0</v>
      </c>
      <c r="U2491">
        <f>IF(Table4[[#This Row],[InvoiceDate]]&lt;&gt;"",YEAR(Table4[[#This Row],[InvoiceDate]]),"")</f>
        <v>2013</v>
      </c>
    </row>
    <row r="2492" spans="1:21" x14ac:dyDescent="0.4">
      <c r="A2492" t="s">
        <v>2652</v>
      </c>
      <c r="B2492" t="s">
        <v>948</v>
      </c>
      <c r="C2492" t="s">
        <v>862</v>
      </c>
      <c r="D2492" s="1">
        <v>40914</v>
      </c>
      <c r="E2492" s="1">
        <v>40915</v>
      </c>
      <c r="F2492">
        <v>34.409999999999997</v>
      </c>
      <c r="H2492" t="s">
        <v>28</v>
      </c>
      <c r="I2492" s="1">
        <v>40914</v>
      </c>
      <c r="J2492">
        <v>5</v>
      </c>
      <c r="K2492" t="s">
        <v>834</v>
      </c>
      <c r="L2492">
        <v>818</v>
      </c>
      <c r="M2492" s="1">
        <v>41296</v>
      </c>
      <c r="N2492" t="s">
        <v>835</v>
      </c>
      <c r="O2492" t="s">
        <v>947</v>
      </c>
      <c r="P2492" t="s">
        <v>949</v>
      </c>
      <c r="Q2492" t="str">
        <f>IF(Table4[[#This Row],[DaysLate]]="","NA",IF(Table4[[#This Row],[DaysLate]]&lt;=0,"On Time",IF(Table4[[#This Row],[DaysLate]]&lt;=30,"1-30 Days",IF(Table4[[#This Row],[DaysLate]]&lt;=60,"30-60 Days",IF(Table4[[#This Row],[DaysLate]]&lt;=90,"60-90 Days","90+ Days")))))</f>
        <v>1-30 Days</v>
      </c>
      <c r="R2492">
        <f>IF(Table4[[#This Row],[DaysLate]]="","",IF(Table4[[#This Row],[DaysLate]]&gt;0,1,0))</f>
        <v>1</v>
      </c>
      <c r="S2492">
        <f>IF(Table4[[#This Row],[DisputedFlag]]="","",IF(Table4[[#This Row],[DisputedFlag]]="Yes",1,0))</f>
        <v>0</v>
      </c>
      <c r="T2492">
        <f>IF(Table4[[#This Row],[PaymentStatus]]="Open",1,0)</f>
        <v>0</v>
      </c>
      <c r="U2492">
        <f>IF(Table4[[#This Row],[InvoiceDate]]&lt;&gt;"",YEAR(Table4[[#This Row],[InvoiceDate]]),"")</f>
        <v>2012</v>
      </c>
    </row>
    <row r="2493" spans="1:21" x14ac:dyDescent="0.4">
      <c r="A2493" t="s">
        <v>2653</v>
      </c>
      <c r="B2493" t="s">
        <v>948</v>
      </c>
      <c r="C2493" t="s">
        <v>849</v>
      </c>
      <c r="D2493" s="1">
        <v>41020</v>
      </c>
      <c r="E2493" s="1">
        <v>41050</v>
      </c>
      <c r="F2493">
        <v>96.82</v>
      </c>
      <c r="H2493" t="s">
        <v>28</v>
      </c>
      <c r="I2493" s="1">
        <v>41020</v>
      </c>
      <c r="J2493">
        <v>0</v>
      </c>
      <c r="K2493" t="s">
        <v>834</v>
      </c>
      <c r="L2493">
        <v>818</v>
      </c>
      <c r="M2493" s="1">
        <v>41431</v>
      </c>
      <c r="N2493" t="s">
        <v>835</v>
      </c>
      <c r="O2493" t="s">
        <v>947</v>
      </c>
      <c r="P2493" t="s">
        <v>949</v>
      </c>
      <c r="Q2493" t="str">
        <f>IF(Table4[[#This Row],[DaysLate]]="","NA",IF(Table4[[#This Row],[DaysLate]]&lt;=0,"On Time",IF(Table4[[#This Row],[DaysLate]]&lt;=30,"1-30 Days",IF(Table4[[#This Row],[DaysLate]]&lt;=60,"30-60 Days",IF(Table4[[#This Row],[DaysLate]]&lt;=90,"60-90 Days","90+ Days")))))</f>
        <v>On Time</v>
      </c>
      <c r="R2493">
        <f>IF(Table4[[#This Row],[DaysLate]]="","",IF(Table4[[#This Row],[DaysLate]]&gt;0,1,0))</f>
        <v>0</v>
      </c>
      <c r="S2493">
        <f>IF(Table4[[#This Row],[DisputedFlag]]="","",IF(Table4[[#This Row],[DisputedFlag]]="Yes",1,0))</f>
        <v>0</v>
      </c>
      <c r="T2493">
        <f>IF(Table4[[#This Row],[PaymentStatus]]="Open",1,0)</f>
        <v>0</v>
      </c>
      <c r="U2493">
        <f>IF(Table4[[#This Row],[InvoiceDate]]&lt;&gt;"",YEAR(Table4[[#This Row],[InvoiceDate]]),"")</f>
        <v>2012</v>
      </c>
    </row>
    <row r="2494" spans="1:21" x14ac:dyDescent="0.4">
      <c r="A2494" t="s">
        <v>2654</v>
      </c>
      <c r="B2494" t="s">
        <v>948</v>
      </c>
      <c r="C2494" t="s">
        <v>858</v>
      </c>
      <c r="D2494" s="1">
        <v>41188</v>
      </c>
      <c r="E2494" s="1">
        <v>41189</v>
      </c>
      <c r="F2494">
        <v>47.52</v>
      </c>
      <c r="H2494" t="s">
        <v>28</v>
      </c>
      <c r="I2494" s="1">
        <v>41188</v>
      </c>
      <c r="J2494">
        <v>0</v>
      </c>
      <c r="K2494" t="s">
        <v>834</v>
      </c>
      <c r="L2494">
        <v>391</v>
      </c>
      <c r="M2494" s="1">
        <v>41334</v>
      </c>
      <c r="N2494" t="s">
        <v>835</v>
      </c>
      <c r="O2494" t="s">
        <v>947</v>
      </c>
      <c r="P2494" t="s">
        <v>949</v>
      </c>
      <c r="Q2494" t="str">
        <f>IF(Table4[[#This Row],[DaysLate]]="","NA",IF(Table4[[#This Row],[DaysLate]]&lt;=0,"On Time",IF(Table4[[#This Row],[DaysLate]]&lt;=30,"1-30 Days",IF(Table4[[#This Row],[DaysLate]]&lt;=60,"30-60 Days",IF(Table4[[#This Row],[DaysLate]]&lt;=90,"60-90 Days","90+ Days")))))</f>
        <v>On Time</v>
      </c>
      <c r="R2494">
        <f>IF(Table4[[#This Row],[DaysLate]]="","",IF(Table4[[#This Row],[DaysLate]]&gt;0,1,0))</f>
        <v>0</v>
      </c>
      <c r="S2494">
        <f>IF(Table4[[#This Row],[DisputedFlag]]="","",IF(Table4[[#This Row],[DisputedFlag]]="Yes",1,0))</f>
        <v>0</v>
      </c>
      <c r="T2494">
        <f>IF(Table4[[#This Row],[PaymentStatus]]="Open",1,0)</f>
        <v>0</v>
      </c>
      <c r="U2494">
        <f>IF(Table4[[#This Row],[InvoiceDate]]&lt;&gt;"",YEAR(Table4[[#This Row],[InvoiceDate]]),"")</f>
        <v>2012</v>
      </c>
    </row>
    <row r="2495" spans="1:21" x14ac:dyDescent="0.4">
      <c r="A2495" t="s">
        <v>2655</v>
      </c>
      <c r="B2495" t="s">
        <v>948</v>
      </c>
      <c r="C2495" t="s">
        <v>928</v>
      </c>
      <c r="D2495" s="1">
        <v>41385</v>
      </c>
      <c r="E2495" s="1">
        <v>41415</v>
      </c>
      <c r="F2495">
        <v>51.65</v>
      </c>
      <c r="H2495" t="s">
        <v>28</v>
      </c>
      <c r="I2495" s="1">
        <v>41385</v>
      </c>
      <c r="J2495">
        <v>0</v>
      </c>
      <c r="K2495" t="s">
        <v>834</v>
      </c>
      <c r="L2495">
        <v>897</v>
      </c>
      <c r="M2495" s="1">
        <v>41436</v>
      </c>
      <c r="N2495" t="s">
        <v>835</v>
      </c>
      <c r="O2495" t="s">
        <v>947</v>
      </c>
      <c r="P2495" t="s">
        <v>949</v>
      </c>
      <c r="Q2495" t="str">
        <f>IF(Table4[[#This Row],[DaysLate]]="","NA",IF(Table4[[#This Row],[DaysLate]]&lt;=0,"On Time",IF(Table4[[#This Row],[DaysLate]]&lt;=30,"1-30 Days",IF(Table4[[#This Row],[DaysLate]]&lt;=60,"30-60 Days",IF(Table4[[#This Row],[DaysLate]]&lt;=90,"60-90 Days","90+ Days")))))</f>
        <v>On Time</v>
      </c>
      <c r="R2495">
        <f>IF(Table4[[#This Row],[DaysLate]]="","",IF(Table4[[#This Row],[DaysLate]]&gt;0,1,0))</f>
        <v>0</v>
      </c>
      <c r="S2495">
        <f>IF(Table4[[#This Row],[DisputedFlag]]="","",IF(Table4[[#This Row],[DisputedFlag]]="Yes",1,0))</f>
        <v>0</v>
      </c>
      <c r="T2495">
        <f>IF(Table4[[#This Row],[PaymentStatus]]="Open",1,0)</f>
        <v>0</v>
      </c>
      <c r="U2495">
        <f>IF(Table4[[#This Row],[InvoiceDate]]&lt;&gt;"",YEAR(Table4[[#This Row],[InvoiceDate]]),"")</f>
        <v>2013</v>
      </c>
    </row>
    <row r="2496" spans="1:21" x14ac:dyDescent="0.4">
      <c r="A2496" t="s">
        <v>2656</v>
      </c>
      <c r="B2496" t="s">
        <v>948</v>
      </c>
      <c r="C2496" t="s">
        <v>862</v>
      </c>
      <c r="D2496" s="1">
        <v>41543</v>
      </c>
      <c r="E2496" s="1">
        <v>41573</v>
      </c>
      <c r="F2496">
        <v>31.45</v>
      </c>
      <c r="H2496" t="s">
        <v>28</v>
      </c>
      <c r="I2496" s="1">
        <v>41543</v>
      </c>
      <c r="J2496">
        <v>9</v>
      </c>
      <c r="K2496" t="s">
        <v>837</v>
      </c>
      <c r="L2496">
        <v>818</v>
      </c>
      <c r="M2496" s="1">
        <v>41296</v>
      </c>
      <c r="N2496" t="s">
        <v>838</v>
      </c>
      <c r="O2496" t="s">
        <v>947</v>
      </c>
      <c r="P2496" t="s">
        <v>949</v>
      </c>
      <c r="Q2496" t="str">
        <f>IF(Table4[[#This Row],[DaysLate]]="","NA",IF(Table4[[#This Row],[DaysLate]]&lt;=0,"On Time",IF(Table4[[#This Row],[DaysLate]]&lt;=30,"1-30 Days",IF(Table4[[#This Row],[DaysLate]]&lt;=60,"30-60 Days",IF(Table4[[#This Row],[DaysLate]]&lt;=90,"60-90 Days","90+ Days")))))</f>
        <v>1-30 Days</v>
      </c>
      <c r="R2496">
        <f>IF(Table4[[#This Row],[DaysLate]]="","",IF(Table4[[#This Row],[DaysLate]]&gt;0,1,0))</f>
        <v>1</v>
      </c>
      <c r="S2496">
        <f>IF(Table4[[#This Row],[DisputedFlag]]="","",IF(Table4[[#This Row],[DisputedFlag]]="Yes",1,0))</f>
        <v>1</v>
      </c>
      <c r="T2496">
        <f>IF(Table4[[#This Row],[PaymentStatus]]="Open",1,0)</f>
        <v>0</v>
      </c>
      <c r="U2496">
        <f>IF(Table4[[#This Row],[InvoiceDate]]&lt;&gt;"",YEAR(Table4[[#This Row],[InvoiceDate]]),"")</f>
        <v>2013</v>
      </c>
    </row>
    <row r="2497" spans="1:21" x14ac:dyDescent="0.4">
      <c r="A2497" t="s">
        <v>2657</v>
      </c>
      <c r="B2497" t="s">
        <v>948</v>
      </c>
      <c r="C2497" t="s">
        <v>861</v>
      </c>
      <c r="D2497" s="1">
        <v>41277</v>
      </c>
      <c r="E2497" s="1">
        <v>41364</v>
      </c>
      <c r="F2497">
        <v>58.96</v>
      </c>
      <c r="H2497" t="s">
        <v>28</v>
      </c>
      <c r="I2497" s="1">
        <v>41277</v>
      </c>
      <c r="J2497">
        <v>25</v>
      </c>
      <c r="K2497" t="s">
        <v>837</v>
      </c>
      <c r="L2497">
        <v>406</v>
      </c>
      <c r="M2497" s="1">
        <v>41176</v>
      </c>
      <c r="N2497" t="s">
        <v>838</v>
      </c>
      <c r="O2497" t="s">
        <v>947</v>
      </c>
      <c r="P2497" t="s">
        <v>949</v>
      </c>
      <c r="Q2497" t="str">
        <f>IF(Table4[[#This Row],[DaysLate]]="","NA",IF(Table4[[#This Row],[DaysLate]]&lt;=0,"On Time",IF(Table4[[#This Row],[DaysLate]]&lt;=30,"1-30 Days",IF(Table4[[#This Row],[DaysLate]]&lt;=60,"30-60 Days",IF(Table4[[#This Row],[DaysLate]]&lt;=90,"60-90 Days","90+ Days")))))</f>
        <v>1-30 Days</v>
      </c>
      <c r="R2497">
        <f>IF(Table4[[#This Row],[DaysLate]]="","",IF(Table4[[#This Row],[DaysLate]]&gt;0,1,0))</f>
        <v>1</v>
      </c>
      <c r="S2497">
        <f>IF(Table4[[#This Row],[DisputedFlag]]="","",IF(Table4[[#This Row],[DisputedFlag]]="Yes",1,0))</f>
        <v>1</v>
      </c>
      <c r="T2497">
        <f>IF(Table4[[#This Row],[PaymentStatus]]="Open",1,0)</f>
        <v>0</v>
      </c>
      <c r="U2497">
        <f>IF(Table4[[#This Row],[InvoiceDate]]&lt;&gt;"",YEAR(Table4[[#This Row],[InvoiceDate]]),"")</f>
        <v>2013</v>
      </c>
    </row>
    <row r="2498" spans="1:21" x14ac:dyDescent="0.4">
      <c r="A2498" t="s">
        <v>2658</v>
      </c>
      <c r="B2498" t="s">
        <v>948</v>
      </c>
      <c r="C2498" t="s">
        <v>929</v>
      </c>
      <c r="D2498" s="1">
        <v>40955</v>
      </c>
      <c r="E2498" s="1">
        <v>40985</v>
      </c>
      <c r="F2498">
        <v>47.45</v>
      </c>
      <c r="H2498" t="s">
        <v>28</v>
      </c>
      <c r="I2498" s="1">
        <v>40955</v>
      </c>
      <c r="J2498">
        <v>0</v>
      </c>
      <c r="K2498" t="s">
        <v>834</v>
      </c>
      <c r="L2498">
        <v>897</v>
      </c>
      <c r="M2498" s="1">
        <v>41579</v>
      </c>
      <c r="N2498" t="s">
        <v>835</v>
      </c>
      <c r="O2498" t="s">
        <v>947</v>
      </c>
      <c r="P2498" t="s">
        <v>949</v>
      </c>
      <c r="Q2498" t="str">
        <f>IF(Table4[[#This Row],[DaysLate]]="","NA",IF(Table4[[#This Row],[DaysLate]]&lt;=0,"On Time",IF(Table4[[#This Row],[DaysLate]]&lt;=30,"1-30 Days",IF(Table4[[#This Row],[DaysLate]]&lt;=60,"30-60 Days",IF(Table4[[#This Row],[DaysLate]]&lt;=90,"60-90 Days","90+ Days")))))</f>
        <v>On Time</v>
      </c>
      <c r="R2498">
        <f>IF(Table4[[#This Row],[DaysLate]]="","",IF(Table4[[#This Row],[DaysLate]]&gt;0,1,0))</f>
        <v>0</v>
      </c>
      <c r="S2498">
        <f>IF(Table4[[#This Row],[DisputedFlag]]="","",IF(Table4[[#This Row],[DisputedFlag]]="Yes",1,0))</f>
        <v>0</v>
      </c>
      <c r="T2498">
        <f>IF(Table4[[#This Row],[PaymentStatus]]="Open",1,0)</f>
        <v>0</v>
      </c>
      <c r="U2498">
        <f>IF(Table4[[#This Row],[InvoiceDate]]&lt;&gt;"",YEAR(Table4[[#This Row],[InvoiceDate]]),"")</f>
        <v>2012</v>
      </c>
    </row>
    <row r="2499" spans="1:21" x14ac:dyDescent="0.4">
      <c r="A2499" t="s">
        <v>2659</v>
      </c>
      <c r="B2499" t="s">
        <v>948</v>
      </c>
      <c r="C2499" t="s">
        <v>870</v>
      </c>
      <c r="D2499" s="1">
        <v>41198</v>
      </c>
      <c r="E2499" s="1">
        <v>41228</v>
      </c>
      <c r="F2499">
        <v>58.76</v>
      </c>
      <c r="H2499" t="s">
        <v>28</v>
      </c>
      <c r="I2499" s="1">
        <v>41198</v>
      </c>
      <c r="J2499">
        <v>0</v>
      </c>
      <c r="K2499" t="s">
        <v>834</v>
      </c>
      <c r="L2499">
        <v>391</v>
      </c>
      <c r="M2499" s="1">
        <v>41341</v>
      </c>
      <c r="N2499" t="s">
        <v>835</v>
      </c>
      <c r="O2499" t="s">
        <v>947</v>
      </c>
      <c r="P2499" t="s">
        <v>949</v>
      </c>
      <c r="Q2499" t="str">
        <f>IF(Table4[[#This Row],[DaysLate]]="","NA",IF(Table4[[#This Row],[DaysLate]]&lt;=0,"On Time",IF(Table4[[#This Row],[DaysLate]]&lt;=30,"1-30 Days",IF(Table4[[#This Row],[DaysLate]]&lt;=60,"30-60 Days",IF(Table4[[#This Row],[DaysLate]]&lt;=90,"60-90 Days","90+ Days")))))</f>
        <v>On Time</v>
      </c>
      <c r="R2499">
        <f>IF(Table4[[#This Row],[DaysLate]]="","",IF(Table4[[#This Row],[DaysLate]]&gt;0,1,0))</f>
        <v>0</v>
      </c>
      <c r="S2499">
        <f>IF(Table4[[#This Row],[DisputedFlag]]="","",IF(Table4[[#This Row],[DisputedFlag]]="Yes",1,0))</f>
        <v>0</v>
      </c>
      <c r="T2499">
        <f>IF(Table4[[#This Row],[PaymentStatus]]="Open",1,0)</f>
        <v>0</v>
      </c>
      <c r="U2499">
        <f>IF(Table4[[#This Row],[InvoiceDate]]&lt;&gt;"",YEAR(Table4[[#This Row],[InvoiceDate]]),"")</f>
        <v>2012</v>
      </c>
    </row>
    <row r="2500" spans="1:21" x14ac:dyDescent="0.4">
      <c r="A2500" t="s">
        <v>2660</v>
      </c>
      <c r="B2500" t="s">
        <v>948</v>
      </c>
      <c r="C2500" t="s">
        <v>908</v>
      </c>
      <c r="D2500" s="1">
        <v>41554</v>
      </c>
      <c r="E2500" s="1">
        <v>41525</v>
      </c>
      <c r="F2500">
        <v>46.4</v>
      </c>
      <c r="H2500" t="s">
        <v>28</v>
      </c>
      <c r="I2500" s="1">
        <v>41554</v>
      </c>
      <c r="J2500">
        <v>10</v>
      </c>
      <c r="K2500" t="s">
        <v>834</v>
      </c>
      <c r="L2500">
        <v>770</v>
      </c>
      <c r="M2500" s="1">
        <v>41029</v>
      </c>
      <c r="N2500" t="s">
        <v>838</v>
      </c>
      <c r="O2500" t="s">
        <v>947</v>
      </c>
      <c r="P2500" t="s">
        <v>949</v>
      </c>
      <c r="Q2500" t="str">
        <f>IF(Table4[[#This Row],[DaysLate]]="","NA",IF(Table4[[#This Row],[DaysLate]]&lt;=0,"On Time",IF(Table4[[#This Row],[DaysLate]]&lt;=30,"1-30 Days",IF(Table4[[#This Row],[DaysLate]]&lt;=60,"30-60 Days",IF(Table4[[#This Row],[DaysLate]]&lt;=90,"60-90 Days","90+ Days")))))</f>
        <v>1-30 Days</v>
      </c>
      <c r="R2500">
        <f>IF(Table4[[#This Row],[DaysLate]]="","",IF(Table4[[#This Row],[DaysLate]]&gt;0,1,0))</f>
        <v>1</v>
      </c>
      <c r="S2500">
        <f>IF(Table4[[#This Row],[DisputedFlag]]="","",IF(Table4[[#This Row],[DisputedFlag]]="Yes",1,0))</f>
        <v>0</v>
      </c>
      <c r="T2500">
        <f>IF(Table4[[#This Row],[PaymentStatus]]="Open",1,0)</f>
        <v>0</v>
      </c>
      <c r="U2500">
        <f>IF(Table4[[#This Row],[InvoiceDate]]&lt;&gt;"",YEAR(Table4[[#This Row],[InvoiceDate]]),"")</f>
        <v>2013</v>
      </c>
    </row>
    <row r="2501" spans="1:21" x14ac:dyDescent="0.4">
      <c r="A2501" t="s">
        <v>2661</v>
      </c>
      <c r="B2501" t="s">
        <v>948</v>
      </c>
      <c r="C2501" t="s">
        <v>915</v>
      </c>
      <c r="D2501" s="1">
        <v>41059</v>
      </c>
      <c r="E2501" s="1">
        <v>41089</v>
      </c>
      <c r="F2501">
        <v>68.22</v>
      </c>
      <c r="H2501" t="s">
        <v>28</v>
      </c>
      <c r="I2501" s="1">
        <v>41059</v>
      </c>
      <c r="J2501">
        <v>7</v>
      </c>
      <c r="K2501" t="s">
        <v>834</v>
      </c>
      <c r="L2501">
        <v>406</v>
      </c>
      <c r="M2501" s="1">
        <v>41258</v>
      </c>
      <c r="N2501" t="s">
        <v>835</v>
      </c>
      <c r="O2501" t="s">
        <v>947</v>
      </c>
      <c r="P2501" t="s">
        <v>949</v>
      </c>
      <c r="Q2501" t="str">
        <f>IF(Table4[[#This Row],[DaysLate]]="","NA",IF(Table4[[#This Row],[DaysLate]]&lt;=0,"On Time",IF(Table4[[#This Row],[DaysLate]]&lt;=30,"1-30 Days",IF(Table4[[#This Row],[DaysLate]]&lt;=60,"30-60 Days",IF(Table4[[#This Row],[DaysLate]]&lt;=90,"60-90 Days","90+ Days")))))</f>
        <v>1-30 Days</v>
      </c>
      <c r="R2501">
        <f>IF(Table4[[#This Row],[DaysLate]]="","",IF(Table4[[#This Row],[DaysLate]]&gt;0,1,0))</f>
        <v>1</v>
      </c>
      <c r="S2501">
        <f>IF(Table4[[#This Row],[DisputedFlag]]="","",IF(Table4[[#This Row],[DisputedFlag]]="Yes",1,0))</f>
        <v>0</v>
      </c>
      <c r="T2501">
        <f>IF(Table4[[#This Row],[PaymentStatus]]="Open",1,0)</f>
        <v>0</v>
      </c>
      <c r="U2501">
        <f>IF(Table4[[#This Row],[InvoiceDate]]&lt;&gt;"",YEAR(Table4[[#This Row],[InvoiceDate]]),"")</f>
        <v>2012</v>
      </c>
    </row>
    <row r="2502" spans="1:21" x14ac:dyDescent="0.4">
      <c r="A2502" t="s">
        <v>2662</v>
      </c>
      <c r="B2502" t="s">
        <v>948</v>
      </c>
      <c r="C2502" t="s">
        <v>878</v>
      </c>
      <c r="D2502" s="1">
        <v>41156</v>
      </c>
      <c r="E2502" s="1">
        <v>41157</v>
      </c>
      <c r="F2502">
        <v>64.41</v>
      </c>
      <c r="H2502" t="s">
        <v>28</v>
      </c>
      <c r="I2502" s="1">
        <v>41156</v>
      </c>
      <c r="J2502">
        <v>0</v>
      </c>
      <c r="K2502" t="s">
        <v>834</v>
      </c>
      <c r="L2502">
        <v>770</v>
      </c>
      <c r="M2502" s="1">
        <v>41274</v>
      </c>
      <c r="N2502" t="s">
        <v>835</v>
      </c>
      <c r="O2502" t="s">
        <v>947</v>
      </c>
      <c r="P2502" t="s">
        <v>949</v>
      </c>
      <c r="Q2502" t="str">
        <f>IF(Table4[[#This Row],[DaysLate]]="","NA",IF(Table4[[#This Row],[DaysLate]]&lt;=0,"On Time",IF(Table4[[#This Row],[DaysLate]]&lt;=30,"1-30 Days",IF(Table4[[#This Row],[DaysLate]]&lt;=60,"30-60 Days",IF(Table4[[#This Row],[DaysLate]]&lt;=90,"60-90 Days","90+ Days")))))</f>
        <v>On Time</v>
      </c>
      <c r="R2502">
        <f>IF(Table4[[#This Row],[DaysLate]]="","",IF(Table4[[#This Row],[DaysLate]]&gt;0,1,0))</f>
        <v>0</v>
      </c>
      <c r="S2502">
        <f>IF(Table4[[#This Row],[DisputedFlag]]="","",IF(Table4[[#This Row],[DisputedFlag]]="Yes",1,0))</f>
        <v>0</v>
      </c>
      <c r="T2502">
        <f>IF(Table4[[#This Row],[PaymentStatus]]="Open",1,0)</f>
        <v>0</v>
      </c>
      <c r="U2502">
        <f>IF(Table4[[#This Row],[InvoiceDate]]&lt;&gt;"",YEAR(Table4[[#This Row],[InvoiceDate]]),"")</f>
        <v>2012</v>
      </c>
    </row>
    <row r="2503" spans="1:21" x14ac:dyDescent="0.4">
      <c r="A2503" t="s">
        <v>2663</v>
      </c>
      <c r="B2503" t="s">
        <v>948</v>
      </c>
      <c r="C2503" t="s">
        <v>879</v>
      </c>
      <c r="D2503" s="1">
        <v>40941</v>
      </c>
      <c r="E2503" s="1">
        <v>40971</v>
      </c>
      <c r="F2503">
        <v>73.819999999999993</v>
      </c>
      <c r="H2503" t="s">
        <v>28</v>
      </c>
      <c r="I2503" s="1">
        <v>40941</v>
      </c>
      <c r="J2503">
        <v>0</v>
      </c>
      <c r="K2503" t="s">
        <v>837</v>
      </c>
      <c r="L2503">
        <v>406</v>
      </c>
      <c r="M2503" s="1">
        <v>40985</v>
      </c>
      <c r="N2503" t="s">
        <v>835</v>
      </c>
      <c r="O2503" t="s">
        <v>947</v>
      </c>
      <c r="P2503" t="s">
        <v>949</v>
      </c>
      <c r="Q2503" t="str">
        <f>IF(Table4[[#This Row],[DaysLate]]="","NA",IF(Table4[[#This Row],[DaysLate]]&lt;=0,"On Time",IF(Table4[[#This Row],[DaysLate]]&lt;=30,"1-30 Days",IF(Table4[[#This Row],[DaysLate]]&lt;=60,"30-60 Days",IF(Table4[[#This Row],[DaysLate]]&lt;=90,"60-90 Days","90+ Days")))))</f>
        <v>On Time</v>
      </c>
      <c r="R2503">
        <f>IF(Table4[[#This Row],[DaysLate]]="","",IF(Table4[[#This Row],[DaysLate]]&gt;0,1,0))</f>
        <v>0</v>
      </c>
      <c r="S2503">
        <f>IF(Table4[[#This Row],[DisputedFlag]]="","",IF(Table4[[#This Row],[DisputedFlag]]="Yes",1,0))</f>
        <v>1</v>
      </c>
      <c r="T2503">
        <f>IF(Table4[[#This Row],[PaymentStatus]]="Open",1,0)</f>
        <v>0</v>
      </c>
      <c r="U2503">
        <f>IF(Table4[[#This Row],[InvoiceDate]]&lt;&gt;"",YEAR(Table4[[#This Row],[InvoiceDate]]),"")</f>
        <v>2012</v>
      </c>
    </row>
    <row r="2504" spans="1:21" x14ac:dyDescent="0.4">
      <c r="A2504" t="s">
        <v>2664</v>
      </c>
      <c r="B2504" t="s">
        <v>948</v>
      </c>
      <c r="C2504" t="s">
        <v>874</v>
      </c>
      <c r="D2504" s="1">
        <v>41546</v>
      </c>
      <c r="E2504" s="1">
        <v>41576</v>
      </c>
      <c r="F2504">
        <v>43.81</v>
      </c>
      <c r="H2504" t="s">
        <v>28</v>
      </c>
      <c r="I2504" s="1">
        <v>41546</v>
      </c>
      <c r="J2504">
        <v>0</v>
      </c>
      <c r="K2504" t="s">
        <v>834</v>
      </c>
      <c r="L2504">
        <v>391</v>
      </c>
      <c r="M2504" s="1">
        <v>41224</v>
      </c>
      <c r="N2504" t="s">
        <v>838</v>
      </c>
      <c r="O2504" t="s">
        <v>947</v>
      </c>
      <c r="P2504" t="s">
        <v>949</v>
      </c>
      <c r="Q2504" t="str">
        <f>IF(Table4[[#This Row],[DaysLate]]="","NA",IF(Table4[[#This Row],[DaysLate]]&lt;=0,"On Time",IF(Table4[[#This Row],[DaysLate]]&lt;=30,"1-30 Days",IF(Table4[[#This Row],[DaysLate]]&lt;=60,"30-60 Days",IF(Table4[[#This Row],[DaysLate]]&lt;=90,"60-90 Days","90+ Days")))))</f>
        <v>On Time</v>
      </c>
      <c r="R2504">
        <f>IF(Table4[[#This Row],[DaysLate]]="","",IF(Table4[[#This Row],[DaysLate]]&gt;0,1,0))</f>
        <v>0</v>
      </c>
      <c r="S2504">
        <f>IF(Table4[[#This Row],[DisputedFlag]]="","",IF(Table4[[#This Row],[DisputedFlag]]="Yes",1,0))</f>
        <v>0</v>
      </c>
      <c r="T2504">
        <f>IF(Table4[[#This Row],[PaymentStatus]]="Open",1,0)</f>
        <v>0</v>
      </c>
      <c r="U2504">
        <f>IF(Table4[[#This Row],[InvoiceDate]]&lt;&gt;"",YEAR(Table4[[#This Row],[InvoiceDate]]),"")</f>
        <v>2013</v>
      </c>
    </row>
    <row r="2505" spans="1:21" x14ac:dyDescent="0.4">
      <c r="A2505" t="s">
        <v>2665</v>
      </c>
      <c r="B2505" t="s">
        <v>948</v>
      </c>
      <c r="C2505" t="s">
        <v>928</v>
      </c>
      <c r="D2505" s="1">
        <v>41125</v>
      </c>
      <c r="E2505" s="1">
        <v>41126</v>
      </c>
      <c r="F2505">
        <v>45.14</v>
      </c>
      <c r="H2505" t="s">
        <v>28</v>
      </c>
      <c r="I2505" s="1">
        <v>41125</v>
      </c>
      <c r="J2505">
        <v>0</v>
      </c>
      <c r="K2505" t="s">
        <v>834</v>
      </c>
      <c r="L2505">
        <v>897</v>
      </c>
      <c r="M2505" s="1">
        <v>41436</v>
      </c>
      <c r="N2505" t="s">
        <v>835</v>
      </c>
      <c r="O2505" t="s">
        <v>947</v>
      </c>
      <c r="P2505" t="s">
        <v>949</v>
      </c>
      <c r="Q2505" t="str">
        <f>IF(Table4[[#This Row],[DaysLate]]="","NA",IF(Table4[[#This Row],[DaysLate]]&lt;=0,"On Time",IF(Table4[[#This Row],[DaysLate]]&lt;=30,"1-30 Days",IF(Table4[[#This Row],[DaysLate]]&lt;=60,"30-60 Days",IF(Table4[[#This Row],[DaysLate]]&lt;=90,"60-90 Days","90+ Days")))))</f>
        <v>On Time</v>
      </c>
      <c r="R2505">
        <f>IF(Table4[[#This Row],[DaysLate]]="","",IF(Table4[[#This Row],[DaysLate]]&gt;0,1,0))</f>
        <v>0</v>
      </c>
      <c r="S2505">
        <f>IF(Table4[[#This Row],[DisputedFlag]]="","",IF(Table4[[#This Row],[DisputedFlag]]="Yes",1,0))</f>
        <v>0</v>
      </c>
      <c r="T2505">
        <f>IF(Table4[[#This Row],[PaymentStatus]]="Open",1,0)</f>
        <v>0</v>
      </c>
      <c r="U2505">
        <f>IF(Table4[[#This Row],[InvoiceDate]]&lt;&gt;"",YEAR(Table4[[#This Row],[InvoiceDate]]),"")</f>
        <v>2012</v>
      </c>
    </row>
    <row r="2506" spans="1:21" x14ac:dyDescent="0.4">
      <c r="A2506" t="s">
        <v>2666</v>
      </c>
      <c r="B2506" t="s">
        <v>948</v>
      </c>
      <c r="C2506" t="s">
        <v>863</v>
      </c>
      <c r="D2506" s="1">
        <v>41257</v>
      </c>
      <c r="E2506" s="1">
        <v>41287</v>
      </c>
      <c r="F2506">
        <v>36.71</v>
      </c>
      <c r="H2506" t="s">
        <v>28</v>
      </c>
      <c r="I2506" s="1">
        <v>41257</v>
      </c>
      <c r="J2506">
        <v>0</v>
      </c>
      <c r="K2506" t="s">
        <v>834</v>
      </c>
      <c r="L2506">
        <v>897</v>
      </c>
      <c r="M2506" s="1">
        <v>41318</v>
      </c>
      <c r="N2506" t="s">
        <v>835</v>
      </c>
      <c r="O2506" t="s">
        <v>947</v>
      </c>
      <c r="P2506" t="s">
        <v>949</v>
      </c>
      <c r="Q2506" t="str">
        <f>IF(Table4[[#This Row],[DaysLate]]="","NA",IF(Table4[[#This Row],[DaysLate]]&lt;=0,"On Time",IF(Table4[[#This Row],[DaysLate]]&lt;=30,"1-30 Days",IF(Table4[[#This Row],[DaysLate]]&lt;=60,"30-60 Days",IF(Table4[[#This Row],[DaysLate]]&lt;=90,"60-90 Days","90+ Days")))))</f>
        <v>On Time</v>
      </c>
      <c r="R2506">
        <f>IF(Table4[[#This Row],[DaysLate]]="","",IF(Table4[[#This Row],[DaysLate]]&gt;0,1,0))</f>
        <v>0</v>
      </c>
      <c r="S2506">
        <f>IF(Table4[[#This Row],[DisputedFlag]]="","",IF(Table4[[#This Row],[DisputedFlag]]="Yes",1,0))</f>
        <v>0</v>
      </c>
      <c r="T2506">
        <f>IF(Table4[[#This Row],[PaymentStatus]]="Open",1,0)</f>
        <v>0</v>
      </c>
      <c r="U2506">
        <f>IF(Table4[[#This Row],[InvoiceDate]]&lt;&gt;"",YEAR(Table4[[#This Row],[InvoiceDate]]),"")</f>
        <v>2012</v>
      </c>
    </row>
    <row r="2507" spans="1:21" x14ac:dyDescent="0.4">
      <c r="A2507" t="s">
        <v>2667</v>
      </c>
      <c r="B2507" t="s">
        <v>948</v>
      </c>
      <c r="C2507" t="s">
        <v>893</v>
      </c>
      <c r="D2507" s="1">
        <v>41180</v>
      </c>
      <c r="E2507" s="1">
        <v>41210</v>
      </c>
      <c r="F2507">
        <v>51.1</v>
      </c>
      <c r="H2507" t="s">
        <v>28</v>
      </c>
      <c r="I2507" s="1">
        <v>41180</v>
      </c>
      <c r="J2507">
        <v>0</v>
      </c>
      <c r="K2507" t="s">
        <v>834</v>
      </c>
      <c r="L2507">
        <v>391</v>
      </c>
      <c r="M2507" s="1">
        <v>41080</v>
      </c>
      <c r="N2507" t="s">
        <v>838</v>
      </c>
      <c r="O2507" t="s">
        <v>947</v>
      </c>
      <c r="P2507" t="s">
        <v>949</v>
      </c>
      <c r="Q2507" t="str">
        <f>IF(Table4[[#This Row],[DaysLate]]="","NA",IF(Table4[[#This Row],[DaysLate]]&lt;=0,"On Time",IF(Table4[[#This Row],[DaysLate]]&lt;=30,"1-30 Days",IF(Table4[[#This Row],[DaysLate]]&lt;=60,"30-60 Days",IF(Table4[[#This Row],[DaysLate]]&lt;=90,"60-90 Days","90+ Days")))))</f>
        <v>On Time</v>
      </c>
      <c r="R2507">
        <f>IF(Table4[[#This Row],[DaysLate]]="","",IF(Table4[[#This Row],[DaysLate]]&gt;0,1,0))</f>
        <v>0</v>
      </c>
      <c r="S2507">
        <f>IF(Table4[[#This Row],[DisputedFlag]]="","",IF(Table4[[#This Row],[DisputedFlag]]="Yes",1,0))</f>
        <v>0</v>
      </c>
      <c r="T2507">
        <f>IF(Table4[[#This Row],[PaymentStatus]]="Open",1,0)</f>
        <v>0</v>
      </c>
      <c r="U2507">
        <f>IF(Table4[[#This Row],[InvoiceDate]]&lt;&gt;"",YEAR(Table4[[#This Row],[InvoiceDate]]),"")</f>
        <v>2012</v>
      </c>
    </row>
    <row r="2508" spans="1:21" x14ac:dyDescent="0.4">
      <c r="A2508" t="s">
        <v>2668</v>
      </c>
      <c r="B2508" t="s">
        <v>948</v>
      </c>
      <c r="C2508" t="s">
        <v>844</v>
      </c>
      <c r="D2508" s="1">
        <v>41466</v>
      </c>
      <c r="E2508" s="1">
        <v>41467</v>
      </c>
      <c r="F2508">
        <v>52.84</v>
      </c>
      <c r="H2508" t="s">
        <v>28</v>
      </c>
      <c r="I2508" s="1">
        <v>41466</v>
      </c>
      <c r="J2508">
        <v>0</v>
      </c>
      <c r="K2508" t="s">
        <v>834</v>
      </c>
      <c r="L2508">
        <v>770</v>
      </c>
      <c r="M2508" s="1">
        <v>41452</v>
      </c>
      <c r="N2508" t="s">
        <v>838</v>
      </c>
      <c r="O2508" t="s">
        <v>947</v>
      </c>
      <c r="P2508" t="s">
        <v>949</v>
      </c>
      <c r="Q2508" t="str">
        <f>IF(Table4[[#This Row],[DaysLate]]="","NA",IF(Table4[[#This Row],[DaysLate]]&lt;=0,"On Time",IF(Table4[[#This Row],[DaysLate]]&lt;=30,"1-30 Days",IF(Table4[[#This Row],[DaysLate]]&lt;=60,"30-60 Days",IF(Table4[[#This Row],[DaysLate]]&lt;=90,"60-90 Days","90+ Days")))))</f>
        <v>On Time</v>
      </c>
      <c r="R2508">
        <f>IF(Table4[[#This Row],[DaysLate]]="","",IF(Table4[[#This Row],[DaysLate]]&gt;0,1,0))</f>
        <v>0</v>
      </c>
      <c r="S2508">
        <f>IF(Table4[[#This Row],[DisputedFlag]]="","",IF(Table4[[#This Row],[DisputedFlag]]="Yes",1,0))</f>
        <v>0</v>
      </c>
      <c r="T2508">
        <f>IF(Table4[[#This Row],[PaymentStatus]]="Open",1,0)</f>
        <v>0</v>
      </c>
      <c r="U2508">
        <f>IF(Table4[[#This Row],[InvoiceDate]]&lt;&gt;"",YEAR(Table4[[#This Row],[InvoiceDate]]),"")</f>
        <v>2013</v>
      </c>
    </row>
    <row r="2509" spans="1:21" x14ac:dyDescent="0.4">
      <c r="A2509" t="s">
        <v>2669</v>
      </c>
      <c r="B2509" t="s">
        <v>948</v>
      </c>
      <c r="C2509" t="s">
        <v>874</v>
      </c>
      <c r="D2509" s="1">
        <v>41291</v>
      </c>
      <c r="E2509" s="1">
        <v>41321</v>
      </c>
      <c r="F2509">
        <v>47.55</v>
      </c>
      <c r="H2509" t="s">
        <v>28</v>
      </c>
      <c r="I2509" s="1">
        <v>41291</v>
      </c>
      <c r="J2509">
        <v>0</v>
      </c>
      <c r="K2509" t="s">
        <v>834</v>
      </c>
      <c r="L2509">
        <v>391</v>
      </c>
      <c r="M2509" s="1">
        <v>41224</v>
      </c>
      <c r="N2509" t="s">
        <v>838</v>
      </c>
      <c r="O2509" t="s">
        <v>947</v>
      </c>
      <c r="P2509" t="s">
        <v>949</v>
      </c>
      <c r="Q2509" t="str">
        <f>IF(Table4[[#This Row],[DaysLate]]="","NA",IF(Table4[[#This Row],[DaysLate]]&lt;=0,"On Time",IF(Table4[[#This Row],[DaysLate]]&lt;=30,"1-30 Days",IF(Table4[[#This Row],[DaysLate]]&lt;=60,"30-60 Days",IF(Table4[[#This Row],[DaysLate]]&lt;=90,"60-90 Days","90+ Days")))))</f>
        <v>On Time</v>
      </c>
      <c r="R2509">
        <f>IF(Table4[[#This Row],[DaysLate]]="","",IF(Table4[[#This Row],[DaysLate]]&gt;0,1,0))</f>
        <v>0</v>
      </c>
      <c r="S2509">
        <f>IF(Table4[[#This Row],[DisputedFlag]]="","",IF(Table4[[#This Row],[DisputedFlag]]="Yes",1,0))</f>
        <v>0</v>
      </c>
      <c r="T2509">
        <f>IF(Table4[[#This Row],[PaymentStatus]]="Open",1,0)</f>
        <v>0</v>
      </c>
      <c r="U2509">
        <f>IF(Table4[[#This Row],[InvoiceDate]]&lt;&gt;"",YEAR(Table4[[#This Row],[InvoiceDate]]),"")</f>
        <v>2013</v>
      </c>
    </row>
    <row r="2510" spans="1:21" x14ac:dyDescent="0.4">
      <c r="A2510" t="s">
        <v>2670</v>
      </c>
      <c r="B2510" t="s">
        <v>948</v>
      </c>
      <c r="C2510" t="s">
        <v>842</v>
      </c>
      <c r="D2510" s="1">
        <v>41245</v>
      </c>
      <c r="E2510" s="1">
        <v>40981</v>
      </c>
      <c r="F2510">
        <v>69.430000000000007</v>
      </c>
      <c r="H2510" t="s">
        <v>28</v>
      </c>
      <c r="I2510" s="1">
        <v>41245</v>
      </c>
      <c r="J2510">
        <v>0</v>
      </c>
      <c r="K2510" t="s">
        <v>834</v>
      </c>
      <c r="L2510">
        <v>818</v>
      </c>
      <c r="M2510" s="1">
        <v>41514</v>
      </c>
      <c r="N2510" t="s">
        <v>835</v>
      </c>
      <c r="O2510" t="s">
        <v>947</v>
      </c>
      <c r="P2510" t="s">
        <v>949</v>
      </c>
      <c r="Q2510" t="str">
        <f>IF(Table4[[#This Row],[DaysLate]]="","NA",IF(Table4[[#This Row],[DaysLate]]&lt;=0,"On Time",IF(Table4[[#This Row],[DaysLate]]&lt;=30,"1-30 Days",IF(Table4[[#This Row],[DaysLate]]&lt;=60,"30-60 Days",IF(Table4[[#This Row],[DaysLate]]&lt;=90,"60-90 Days","90+ Days")))))</f>
        <v>On Time</v>
      </c>
      <c r="R2510">
        <f>IF(Table4[[#This Row],[DaysLate]]="","",IF(Table4[[#This Row],[DaysLate]]&gt;0,1,0))</f>
        <v>0</v>
      </c>
      <c r="S2510">
        <f>IF(Table4[[#This Row],[DisputedFlag]]="","",IF(Table4[[#This Row],[DisputedFlag]]="Yes",1,0))</f>
        <v>0</v>
      </c>
      <c r="T2510">
        <f>IF(Table4[[#This Row],[PaymentStatus]]="Open",1,0)</f>
        <v>0</v>
      </c>
      <c r="U2510">
        <f>IF(Table4[[#This Row],[InvoiceDate]]&lt;&gt;"",YEAR(Table4[[#This Row],[InvoiceDate]]),"")</f>
        <v>2012</v>
      </c>
    </row>
    <row r="2511" spans="1:21" x14ac:dyDescent="0.4">
      <c r="A2511" t="s">
        <v>2671</v>
      </c>
      <c r="B2511" t="s">
        <v>948</v>
      </c>
      <c r="C2511" t="s">
        <v>841</v>
      </c>
      <c r="D2511" s="1">
        <v>41600</v>
      </c>
      <c r="E2511" s="1">
        <v>41630</v>
      </c>
      <c r="F2511">
        <v>44.89</v>
      </c>
      <c r="H2511" t="s">
        <v>28</v>
      </c>
      <c r="I2511" s="1">
        <v>41600</v>
      </c>
      <c r="J2511">
        <v>5</v>
      </c>
      <c r="K2511" t="s">
        <v>834</v>
      </c>
      <c r="L2511">
        <v>818</v>
      </c>
      <c r="M2511" s="1">
        <v>41239</v>
      </c>
      <c r="N2511" t="s">
        <v>838</v>
      </c>
      <c r="O2511" t="s">
        <v>947</v>
      </c>
      <c r="P2511" t="s">
        <v>949</v>
      </c>
      <c r="Q2511" t="str">
        <f>IF(Table4[[#This Row],[DaysLate]]="","NA",IF(Table4[[#This Row],[DaysLate]]&lt;=0,"On Time",IF(Table4[[#This Row],[DaysLate]]&lt;=30,"1-30 Days",IF(Table4[[#This Row],[DaysLate]]&lt;=60,"30-60 Days",IF(Table4[[#This Row],[DaysLate]]&lt;=90,"60-90 Days","90+ Days")))))</f>
        <v>1-30 Days</v>
      </c>
      <c r="R2511">
        <f>IF(Table4[[#This Row],[DaysLate]]="","",IF(Table4[[#This Row],[DaysLate]]&gt;0,1,0))</f>
        <v>1</v>
      </c>
      <c r="S2511">
        <f>IF(Table4[[#This Row],[DisputedFlag]]="","",IF(Table4[[#This Row],[DisputedFlag]]="Yes",1,0))</f>
        <v>0</v>
      </c>
      <c r="T2511">
        <f>IF(Table4[[#This Row],[PaymentStatus]]="Open",1,0)</f>
        <v>0</v>
      </c>
      <c r="U2511">
        <f>IF(Table4[[#This Row],[InvoiceDate]]&lt;&gt;"",YEAR(Table4[[#This Row],[InvoiceDate]]),"")</f>
        <v>2013</v>
      </c>
    </row>
    <row r="2512" spans="1:21" x14ac:dyDescent="0.4">
      <c r="A2512" t="s">
        <v>2672</v>
      </c>
      <c r="B2512" t="s">
        <v>948</v>
      </c>
      <c r="C2512" t="s">
        <v>846</v>
      </c>
      <c r="D2512" s="1">
        <v>41019</v>
      </c>
      <c r="E2512" s="1">
        <v>41049</v>
      </c>
      <c r="F2512">
        <v>33.01</v>
      </c>
      <c r="H2512" t="s">
        <v>28</v>
      </c>
      <c r="I2512" s="1">
        <v>41019</v>
      </c>
      <c r="J2512">
        <v>0</v>
      </c>
      <c r="K2512" t="s">
        <v>834</v>
      </c>
      <c r="L2512">
        <v>897</v>
      </c>
      <c r="M2512" s="1">
        <v>41003</v>
      </c>
      <c r="N2512" t="s">
        <v>838</v>
      </c>
      <c r="O2512" t="s">
        <v>947</v>
      </c>
      <c r="P2512" t="s">
        <v>949</v>
      </c>
      <c r="Q2512" t="str">
        <f>IF(Table4[[#This Row],[DaysLate]]="","NA",IF(Table4[[#This Row],[DaysLate]]&lt;=0,"On Time",IF(Table4[[#This Row],[DaysLate]]&lt;=30,"1-30 Days",IF(Table4[[#This Row],[DaysLate]]&lt;=60,"30-60 Days",IF(Table4[[#This Row],[DaysLate]]&lt;=90,"60-90 Days","90+ Days")))))</f>
        <v>On Time</v>
      </c>
      <c r="R2512">
        <f>IF(Table4[[#This Row],[DaysLate]]="","",IF(Table4[[#This Row],[DaysLate]]&gt;0,1,0))</f>
        <v>0</v>
      </c>
      <c r="S2512">
        <f>IF(Table4[[#This Row],[DisputedFlag]]="","",IF(Table4[[#This Row],[DisputedFlag]]="Yes",1,0))</f>
        <v>0</v>
      </c>
      <c r="T2512">
        <f>IF(Table4[[#This Row],[PaymentStatus]]="Open",1,0)</f>
        <v>0</v>
      </c>
      <c r="U2512">
        <f>IF(Table4[[#This Row],[InvoiceDate]]&lt;&gt;"",YEAR(Table4[[#This Row],[InvoiceDate]]),"")</f>
        <v>2012</v>
      </c>
    </row>
    <row r="2513" spans="1:21" x14ac:dyDescent="0.4">
      <c r="A2513" t="s">
        <v>2673</v>
      </c>
      <c r="B2513" t="s">
        <v>948</v>
      </c>
      <c r="C2513" t="s">
        <v>847</v>
      </c>
      <c r="D2513" s="1">
        <v>41382</v>
      </c>
      <c r="E2513" s="1">
        <v>41412</v>
      </c>
      <c r="F2513">
        <v>58.44</v>
      </c>
      <c r="H2513" t="s">
        <v>28</v>
      </c>
      <c r="I2513" s="1">
        <v>41382</v>
      </c>
      <c r="J2513">
        <v>0</v>
      </c>
      <c r="K2513" t="s">
        <v>834</v>
      </c>
      <c r="L2513">
        <v>770</v>
      </c>
      <c r="M2513" s="1">
        <v>41274</v>
      </c>
      <c r="N2513" t="s">
        <v>838</v>
      </c>
      <c r="O2513" t="s">
        <v>947</v>
      </c>
      <c r="P2513" t="s">
        <v>949</v>
      </c>
      <c r="Q2513" t="str">
        <f>IF(Table4[[#This Row],[DaysLate]]="","NA",IF(Table4[[#This Row],[DaysLate]]&lt;=0,"On Time",IF(Table4[[#This Row],[DaysLate]]&lt;=30,"1-30 Days",IF(Table4[[#This Row],[DaysLate]]&lt;=60,"30-60 Days",IF(Table4[[#This Row],[DaysLate]]&lt;=90,"60-90 Days","90+ Days")))))</f>
        <v>On Time</v>
      </c>
      <c r="R2513">
        <f>IF(Table4[[#This Row],[DaysLate]]="","",IF(Table4[[#This Row],[DaysLate]]&gt;0,1,0))</f>
        <v>0</v>
      </c>
      <c r="S2513">
        <f>IF(Table4[[#This Row],[DisputedFlag]]="","",IF(Table4[[#This Row],[DisputedFlag]]="Yes",1,0))</f>
        <v>0</v>
      </c>
      <c r="T2513">
        <f>IF(Table4[[#This Row],[PaymentStatus]]="Open",1,0)</f>
        <v>0</v>
      </c>
      <c r="U2513">
        <f>IF(Table4[[#This Row],[InvoiceDate]]&lt;&gt;"",YEAR(Table4[[#This Row],[InvoiceDate]]),"")</f>
        <v>2013</v>
      </c>
    </row>
    <row r="2514" spans="1:21" x14ac:dyDescent="0.4">
      <c r="A2514" t="s">
        <v>2674</v>
      </c>
      <c r="B2514" t="s">
        <v>948</v>
      </c>
      <c r="C2514" t="s">
        <v>882</v>
      </c>
      <c r="D2514" s="1">
        <v>41060</v>
      </c>
      <c r="E2514" s="1">
        <v>41090</v>
      </c>
      <c r="F2514">
        <v>65.13</v>
      </c>
      <c r="H2514" t="s">
        <v>28</v>
      </c>
      <c r="I2514" s="1">
        <v>41060</v>
      </c>
      <c r="J2514">
        <v>0</v>
      </c>
      <c r="K2514" t="s">
        <v>834</v>
      </c>
      <c r="L2514">
        <v>406</v>
      </c>
      <c r="M2514" s="1">
        <v>41368</v>
      </c>
      <c r="N2514" t="s">
        <v>835</v>
      </c>
      <c r="O2514" t="s">
        <v>947</v>
      </c>
      <c r="P2514" t="s">
        <v>949</v>
      </c>
      <c r="Q2514" t="str">
        <f>IF(Table4[[#This Row],[DaysLate]]="","NA",IF(Table4[[#This Row],[DaysLate]]&lt;=0,"On Time",IF(Table4[[#This Row],[DaysLate]]&lt;=30,"1-30 Days",IF(Table4[[#This Row],[DaysLate]]&lt;=60,"30-60 Days",IF(Table4[[#This Row],[DaysLate]]&lt;=90,"60-90 Days","90+ Days")))))</f>
        <v>On Time</v>
      </c>
      <c r="R2514">
        <f>IF(Table4[[#This Row],[DaysLate]]="","",IF(Table4[[#This Row],[DaysLate]]&gt;0,1,0))</f>
        <v>0</v>
      </c>
      <c r="S2514">
        <f>IF(Table4[[#This Row],[DisputedFlag]]="","",IF(Table4[[#This Row],[DisputedFlag]]="Yes",1,0))</f>
        <v>0</v>
      </c>
      <c r="T2514">
        <f>IF(Table4[[#This Row],[PaymentStatus]]="Open",1,0)</f>
        <v>0</v>
      </c>
      <c r="U2514">
        <f>IF(Table4[[#This Row],[InvoiceDate]]&lt;&gt;"",YEAR(Table4[[#This Row],[InvoiceDate]]),"")</f>
        <v>2012</v>
      </c>
    </row>
    <row r="2515" spans="1:21" x14ac:dyDescent="0.4">
      <c r="A2515" t="s">
        <v>2675</v>
      </c>
      <c r="B2515" t="s">
        <v>948</v>
      </c>
      <c r="C2515" t="s">
        <v>852</v>
      </c>
      <c r="D2515" s="1">
        <v>40924</v>
      </c>
      <c r="E2515" s="1">
        <v>40954</v>
      </c>
      <c r="F2515">
        <v>78.37</v>
      </c>
      <c r="H2515" t="s">
        <v>28</v>
      </c>
      <c r="I2515" s="1">
        <v>40924</v>
      </c>
      <c r="J2515">
        <v>0</v>
      </c>
      <c r="K2515" t="s">
        <v>834</v>
      </c>
      <c r="L2515">
        <v>391</v>
      </c>
      <c r="M2515" s="1">
        <v>41352</v>
      </c>
      <c r="N2515" t="s">
        <v>835</v>
      </c>
      <c r="O2515" t="s">
        <v>947</v>
      </c>
      <c r="P2515" t="s">
        <v>949</v>
      </c>
      <c r="Q2515" t="str">
        <f>IF(Table4[[#This Row],[DaysLate]]="","NA",IF(Table4[[#This Row],[DaysLate]]&lt;=0,"On Time",IF(Table4[[#This Row],[DaysLate]]&lt;=30,"1-30 Days",IF(Table4[[#This Row],[DaysLate]]&lt;=60,"30-60 Days",IF(Table4[[#This Row],[DaysLate]]&lt;=90,"60-90 Days","90+ Days")))))</f>
        <v>On Time</v>
      </c>
      <c r="R2515">
        <f>IF(Table4[[#This Row],[DaysLate]]="","",IF(Table4[[#This Row],[DaysLate]]&gt;0,1,0))</f>
        <v>0</v>
      </c>
      <c r="S2515">
        <f>IF(Table4[[#This Row],[DisputedFlag]]="","",IF(Table4[[#This Row],[DisputedFlag]]="Yes",1,0))</f>
        <v>0</v>
      </c>
      <c r="T2515">
        <f>IF(Table4[[#This Row],[PaymentStatus]]="Open",1,0)</f>
        <v>0</v>
      </c>
      <c r="U2515">
        <f>IF(Table4[[#This Row],[InvoiceDate]]&lt;&gt;"",YEAR(Table4[[#This Row],[InvoiceDate]]),"")</f>
        <v>2012</v>
      </c>
    </row>
    <row r="2516" spans="1:21" x14ac:dyDescent="0.4">
      <c r="A2516" t="s">
        <v>2676</v>
      </c>
      <c r="B2516" t="s">
        <v>948</v>
      </c>
      <c r="C2516" t="s">
        <v>894</v>
      </c>
      <c r="D2516" s="1">
        <v>41450</v>
      </c>
      <c r="E2516" s="1">
        <v>41480</v>
      </c>
      <c r="F2516">
        <v>53.34</v>
      </c>
      <c r="H2516" t="s">
        <v>28</v>
      </c>
      <c r="I2516" s="1">
        <v>41450</v>
      </c>
      <c r="J2516">
        <v>5</v>
      </c>
      <c r="K2516" t="s">
        <v>837</v>
      </c>
      <c r="L2516">
        <v>406</v>
      </c>
      <c r="M2516" s="1">
        <v>41167</v>
      </c>
      <c r="N2516" t="s">
        <v>838</v>
      </c>
      <c r="O2516" t="s">
        <v>947</v>
      </c>
      <c r="P2516" t="s">
        <v>949</v>
      </c>
      <c r="Q2516" t="str">
        <f>IF(Table4[[#This Row],[DaysLate]]="","NA",IF(Table4[[#This Row],[DaysLate]]&lt;=0,"On Time",IF(Table4[[#This Row],[DaysLate]]&lt;=30,"1-30 Days",IF(Table4[[#This Row],[DaysLate]]&lt;=60,"30-60 Days",IF(Table4[[#This Row],[DaysLate]]&lt;=90,"60-90 Days","90+ Days")))))</f>
        <v>1-30 Days</v>
      </c>
      <c r="R2516">
        <f>IF(Table4[[#This Row],[DaysLate]]="","",IF(Table4[[#This Row],[DaysLate]]&gt;0,1,0))</f>
        <v>1</v>
      </c>
      <c r="S2516">
        <f>IF(Table4[[#This Row],[DisputedFlag]]="","",IF(Table4[[#This Row],[DisputedFlag]]="Yes",1,0))</f>
        <v>1</v>
      </c>
      <c r="T2516">
        <f>IF(Table4[[#This Row],[PaymentStatus]]="Open",1,0)</f>
        <v>0</v>
      </c>
      <c r="U2516">
        <f>IF(Table4[[#This Row],[InvoiceDate]]&lt;&gt;"",YEAR(Table4[[#This Row],[InvoiceDate]]),"")</f>
        <v>2013</v>
      </c>
    </row>
    <row r="2517" spans="1:21" x14ac:dyDescent="0.4">
      <c r="A2517" t="s">
        <v>2677</v>
      </c>
      <c r="B2517" t="s">
        <v>948</v>
      </c>
      <c r="C2517" t="s">
        <v>920</v>
      </c>
      <c r="D2517" s="1">
        <v>41614</v>
      </c>
      <c r="E2517" s="1">
        <v>41615</v>
      </c>
      <c r="F2517">
        <v>44.05</v>
      </c>
      <c r="H2517" t="s">
        <v>28</v>
      </c>
      <c r="I2517" s="1">
        <v>41614</v>
      </c>
      <c r="J2517">
        <v>0</v>
      </c>
      <c r="K2517" t="s">
        <v>834</v>
      </c>
      <c r="L2517">
        <v>770</v>
      </c>
      <c r="M2517" s="1">
        <v>41254</v>
      </c>
      <c r="N2517" t="s">
        <v>838</v>
      </c>
      <c r="O2517" t="s">
        <v>947</v>
      </c>
      <c r="P2517" t="s">
        <v>949</v>
      </c>
      <c r="Q2517" t="str">
        <f>IF(Table4[[#This Row],[DaysLate]]="","NA",IF(Table4[[#This Row],[DaysLate]]&lt;=0,"On Time",IF(Table4[[#This Row],[DaysLate]]&lt;=30,"1-30 Days",IF(Table4[[#This Row],[DaysLate]]&lt;=60,"30-60 Days",IF(Table4[[#This Row],[DaysLate]]&lt;=90,"60-90 Days","90+ Days")))))</f>
        <v>On Time</v>
      </c>
      <c r="R2517">
        <f>IF(Table4[[#This Row],[DaysLate]]="","",IF(Table4[[#This Row],[DaysLate]]&gt;0,1,0))</f>
        <v>0</v>
      </c>
      <c r="S2517">
        <f>IF(Table4[[#This Row],[DisputedFlag]]="","",IF(Table4[[#This Row],[DisputedFlag]]="Yes",1,0))</f>
        <v>0</v>
      </c>
      <c r="T2517">
        <f>IF(Table4[[#This Row],[PaymentStatus]]="Open",1,0)</f>
        <v>0</v>
      </c>
      <c r="U2517">
        <f>IF(Table4[[#This Row],[InvoiceDate]]&lt;&gt;"",YEAR(Table4[[#This Row],[InvoiceDate]]),"")</f>
        <v>2013</v>
      </c>
    </row>
    <row r="2518" spans="1:21" x14ac:dyDescent="0.4">
      <c r="A2518" t="s">
        <v>2678</v>
      </c>
      <c r="B2518" t="s">
        <v>948</v>
      </c>
      <c r="C2518" t="s">
        <v>920</v>
      </c>
      <c r="D2518" s="1">
        <v>41237</v>
      </c>
      <c r="E2518" s="1">
        <v>41267</v>
      </c>
      <c r="F2518">
        <v>65.069999999999993</v>
      </c>
      <c r="H2518" t="s">
        <v>28</v>
      </c>
      <c r="I2518" s="1">
        <v>41237</v>
      </c>
      <c r="J2518">
        <v>0</v>
      </c>
      <c r="K2518" t="s">
        <v>834</v>
      </c>
      <c r="L2518">
        <v>770</v>
      </c>
      <c r="M2518" s="1">
        <v>41254</v>
      </c>
      <c r="N2518" t="s">
        <v>838</v>
      </c>
      <c r="O2518" t="s">
        <v>947</v>
      </c>
      <c r="P2518" t="s">
        <v>949</v>
      </c>
      <c r="Q2518" t="str">
        <f>IF(Table4[[#This Row],[DaysLate]]="","NA",IF(Table4[[#This Row],[DaysLate]]&lt;=0,"On Time",IF(Table4[[#This Row],[DaysLate]]&lt;=30,"1-30 Days",IF(Table4[[#This Row],[DaysLate]]&lt;=60,"30-60 Days",IF(Table4[[#This Row],[DaysLate]]&lt;=90,"60-90 Days","90+ Days")))))</f>
        <v>On Time</v>
      </c>
      <c r="R2518">
        <f>IF(Table4[[#This Row],[DaysLate]]="","",IF(Table4[[#This Row],[DaysLate]]&gt;0,1,0))</f>
        <v>0</v>
      </c>
      <c r="S2518">
        <f>IF(Table4[[#This Row],[DisputedFlag]]="","",IF(Table4[[#This Row],[DisputedFlag]]="Yes",1,0))</f>
        <v>0</v>
      </c>
      <c r="T2518">
        <f>IF(Table4[[#This Row],[PaymentStatus]]="Open",1,0)</f>
        <v>0</v>
      </c>
      <c r="U2518">
        <f>IF(Table4[[#This Row],[InvoiceDate]]&lt;&gt;"",YEAR(Table4[[#This Row],[InvoiceDate]]),"")</f>
        <v>2012</v>
      </c>
    </row>
    <row r="2519" spans="1:21" x14ac:dyDescent="0.4">
      <c r="A2519" t="s">
        <v>2679</v>
      </c>
      <c r="B2519" t="s">
        <v>948</v>
      </c>
      <c r="C2519" t="s">
        <v>839</v>
      </c>
      <c r="D2519" s="1">
        <v>41269</v>
      </c>
      <c r="E2519" s="1">
        <v>41299</v>
      </c>
      <c r="F2519">
        <v>72.14</v>
      </c>
      <c r="H2519" t="s">
        <v>28</v>
      </c>
      <c r="I2519" s="1">
        <v>41269</v>
      </c>
      <c r="J2519">
        <v>0</v>
      </c>
      <c r="K2519" t="s">
        <v>834</v>
      </c>
      <c r="L2519">
        <v>391</v>
      </c>
      <c r="M2519" s="1">
        <v>40934</v>
      </c>
      <c r="N2519" t="s">
        <v>838</v>
      </c>
      <c r="O2519" t="s">
        <v>947</v>
      </c>
      <c r="P2519" t="s">
        <v>949</v>
      </c>
      <c r="Q2519" t="str">
        <f>IF(Table4[[#This Row],[DaysLate]]="","NA",IF(Table4[[#This Row],[DaysLate]]&lt;=0,"On Time",IF(Table4[[#This Row],[DaysLate]]&lt;=30,"1-30 Days",IF(Table4[[#This Row],[DaysLate]]&lt;=60,"30-60 Days",IF(Table4[[#This Row],[DaysLate]]&lt;=90,"60-90 Days","90+ Days")))))</f>
        <v>On Time</v>
      </c>
      <c r="R2519">
        <f>IF(Table4[[#This Row],[DaysLate]]="","",IF(Table4[[#This Row],[DaysLate]]&gt;0,1,0))</f>
        <v>0</v>
      </c>
      <c r="S2519">
        <f>IF(Table4[[#This Row],[DisputedFlag]]="","",IF(Table4[[#This Row],[DisputedFlag]]="Yes",1,0))</f>
        <v>0</v>
      </c>
      <c r="T2519">
        <f>IF(Table4[[#This Row],[PaymentStatus]]="Open",1,0)</f>
        <v>0</v>
      </c>
      <c r="U2519">
        <f>IF(Table4[[#This Row],[InvoiceDate]]&lt;&gt;"",YEAR(Table4[[#This Row],[InvoiceDate]]),"")</f>
        <v>2012</v>
      </c>
    </row>
    <row r="2520" spans="1:21" x14ac:dyDescent="0.4">
      <c r="A2520" t="s">
        <v>2680</v>
      </c>
      <c r="B2520" t="s">
        <v>948</v>
      </c>
      <c r="C2520" t="s">
        <v>886</v>
      </c>
      <c r="D2520" s="1">
        <v>41296</v>
      </c>
      <c r="E2520" s="1">
        <v>41326</v>
      </c>
      <c r="F2520">
        <v>43.12</v>
      </c>
      <c r="H2520" t="s">
        <v>28</v>
      </c>
      <c r="I2520" s="1">
        <v>41296</v>
      </c>
      <c r="J2520">
        <v>0</v>
      </c>
      <c r="K2520" t="s">
        <v>834</v>
      </c>
      <c r="L2520">
        <v>770</v>
      </c>
      <c r="M2520" s="1">
        <v>41181</v>
      </c>
      <c r="N2520" t="s">
        <v>838</v>
      </c>
      <c r="O2520" t="s">
        <v>947</v>
      </c>
      <c r="P2520" t="s">
        <v>949</v>
      </c>
      <c r="Q2520" t="str">
        <f>IF(Table4[[#This Row],[DaysLate]]="","NA",IF(Table4[[#This Row],[DaysLate]]&lt;=0,"On Time",IF(Table4[[#This Row],[DaysLate]]&lt;=30,"1-30 Days",IF(Table4[[#This Row],[DaysLate]]&lt;=60,"30-60 Days",IF(Table4[[#This Row],[DaysLate]]&lt;=90,"60-90 Days","90+ Days")))))</f>
        <v>On Time</v>
      </c>
      <c r="R2520">
        <f>IF(Table4[[#This Row],[DaysLate]]="","",IF(Table4[[#This Row],[DaysLate]]&gt;0,1,0))</f>
        <v>0</v>
      </c>
      <c r="S2520">
        <f>IF(Table4[[#This Row],[DisputedFlag]]="","",IF(Table4[[#This Row],[DisputedFlag]]="Yes",1,0))</f>
        <v>0</v>
      </c>
      <c r="T2520">
        <f>IF(Table4[[#This Row],[PaymentStatus]]="Open",1,0)</f>
        <v>0</v>
      </c>
      <c r="U2520">
        <f>IF(Table4[[#This Row],[InvoiceDate]]&lt;&gt;"",YEAR(Table4[[#This Row],[InvoiceDate]]),"")</f>
        <v>2013</v>
      </c>
    </row>
    <row r="2521" spans="1:21" x14ac:dyDescent="0.4">
      <c r="A2521" t="s">
        <v>2681</v>
      </c>
      <c r="B2521" t="s">
        <v>948</v>
      </c>
      <c r="C2521" t="s">
        <v>917</v>
      </c>
      <c r="D2521" s="1">
        <v>40933</v>
      </c>
      <c r="E2521" s="1">
        <v>40963</v>
      </c>
      <c r="F2521">
        <v>66.92</v>
      </c>
      <c r="H2521" t="s">
        <v>28</v>
      </c>
      <c r="I2521" s="1">
        <v>40933</v>
      </c>
      <c r="J2521">
        <v>17</v>
      </c>
      <c r="K2521" t="s">
        <v>837</v>
      </c>
      <c r="L2521">
        <v>818</v>
      </c>
      <c r="M2521" s="1">
        <v>41515</v>
      </c>
      <c r="N2521" t="s">
        <v>835</v>
      </c>
      <c r="O2521" t="s">
        <v>947</v>
      </c>
      <c r="P2521" t="s">
        <v>949</v>
      </c>
      <c r="Q2521" t="str">
        <f>IF(Table4[[#This Row],[DaysLate]]="","NA",IF(Table4[[#This Row],[DaysLate]]&lt;=0,"On Time",IF(Table4[[#This Row],[DaysLate]]&lt;=30,"1-30 Days",IF(Table4[[#This Row],[DaysLate]]&lt;=60,"30-60 Days",IF(Table4[[#This Row],[DaysLate]]&lt;=90,"60-90 Days","90+ Days")))))</f>
        <v>1-30 Days</v>
      </c>
      <c r="R2521">
        <f>IF(Table4[[#This Row],[DaysLate]]="","",IF(Table4[[#This Row],[DaysLate]]&gt;0,1,0))</f>
        <v>1</v>
      </c>
      <c r="S2521">
        <f>IF(Table4[[#This Row],[DisputedFlag]]="","",IF(Table4[[#This Row],[DisputedFlag]]="Yes",1,0))</f>
        <v>1</v>
      </c>
      <c r="T2521">
        <f>IF(Table4[[#This Row],[PaymentStatus]]="Open",1,0)</f>
        <v>0</v>
      </c>
      <c r="U2521">
        <f>IF(Table4[[#This Row],[InvoiceDate]]&lt;&gt;"",YEAR(Table4[[#This Row],[InvoiceDate]]),"")</f>
        <v>2012</v>
      </c>
    </row>
    <row r="2522" spans="1:21" x14ac:dyDescent="0.4">
      <c r="A2522" t="s">
        <v>2682</v>
      </c>
      <c r="B2522" t="s">
        <v>948</v>
      </c>
      <c r="C2522" t="s">
        <v>932</v>
      </c>
      <c r="D2522" s="1">
        <v>41344</v>
      </c>
      <c r="E2522" s="1">
        <v>41345</v>
      </c>
      <c r="F2522">
        <v>64.67</v>
      </c>
      <c r="H2522" t="s">
        <v>28</v>
      </c>
      <c r="I2522" s="1">
        <v>41344</v>
      </c>
      <c r="J2522">
        <v>0</v>
      </c>
      <c r="K2522" t="s">
        <v>834</v>
      </c>
      <c r="L2522">
        <v>818</v>
      </c>
      <c r="M2522" s="1">
        <v>41373</v>
      </c>
      <c r="N2522" t="s">
        <v>838</v>
      </c>
      <c r="O2522" t="s">
        <v>947</v>
      </c>
      <c r="P2522" t="s">
        <v>949</v>
      </c>
      <c r="Q2522" t="str">
        <f>IF(Table4[[#This Row],[DaysLate]]="","NA",IF(Table4[[#This Row],[DaysLate]]&lt;=0,"On Time",IF(Table4[[#This Row],[DaysLate]]&lt;=30,"1-30 Days",IF(Table4[[#This Row],[DaysLate]]&lt;=60,"30-60 Days",IF(Table4[[#This Row],[DaysLate]]&lt;=90,"60-90 Days","90+ Days")))))</f>
        <v>On Time</v>
      </c>
      <c r="R2522">
        <f>IF(Table4[[#This Row],[DaysLate]]="","",IF(Table4[[#This Row],[DaysLate]]&gt;0,1,0))</f>
        <v>0</v>
      </c>
      <c r="S2522">
        <f>IF(Table4[[#This Row],[DisputedFlag]]="","",IF(Table4[[#This Row],[DisputedFlag]]="Yes",1,0))</f>
        <v>0</v>
      </c>
      <c r="T2522">
        <f>IF(Table4[[#This Row],[PaymentStatus]]="Open",1,0)</f>
        <v>0</v>
      </c>
      <c r="U2522">
        <f>IF(Table4[[#This Row],[InvoiceDate]]&lt;&gt;"",YEAR(Table4[[#This Row],[InvoiceDate]]),"")</f>
        <v>2013</v>
      </c>
    </row>
    <row r="2523" spans="1:21" x14ac:dyDescent="0.4">
      <c r="A2523" t="s">
        <v>2683</v>
      </c>
      <c r="B2523" t="s">
        <v>948</v>
      </c>
      <c r="C2523" t="s">
        <v>923</v>
      </c>
      <c r="D2523" s="1">
        <v>40988</v>
      </c>
      <c r="E2523" s="1">
        <v>41018</v>
      </c>
      <c r="F2523">
        <v>27.08</v>
      </c>
      <c r="H2523" t="s">
        <v>28</v>
      </c>
      <c r="I2523" s="1">
        <v>40988</v>
      </c>
      <c r="J2523">
        <v>0</v>
      </c>
      <c r="K2523" t="s">
        <v>834</v>
      </c>
      <c r="L2523">
        <v>770</v>
      </c>
      <c r="M2523" s="1">
        <v>41501</v>
      </c>
      <c r="N2523" t="s">
        <v>835</v>
      </c>
      <c r="O2523" t="s">
        <v>947</v>
      </c>
      <c r="P2523" t="s">
        <v>949</v>
      </c>
      <c r="Q2523" t="str">
        <f>IF(Table4[[#This Row],[DaysLate]]="","NA",IF(Table4[[#This Row],[DaysLate]]&lt;=0,"On Time",IF(Table4[[#This Row],[DaysLate]]&lt;=30,"1-30 Days",IF(Table4[[#This Row],[DaysLate]]&lt;=60,"30-60 Days",IF(Table4[[#This Row],[DaysLate]]&lt;=90,"60-90 Days","90+ Days")))))</f>
        <v>On Time</v>
      </c>
      <c r="R2523">
        <f>IF(Table4[[#This Row],[DaysLate]]="","",IF(Table4[[#This Row],[DaysLate]]&gt;0,1,0))</f>
        <v>0</v>
      </c>
      <c r="S2523">
        <f>IF(Table4[[#This Row],[DisputedFlag]]="","",IF(Table4[[#This Row],[DisputedFlag]]="Yes",1,0))</f>
        <v>0</v>
      </c>
      <c r="T2523">
        <f>IF(Table4[[#This Row],[PaymentStatus]]="Open",1,0)</f>
        <v>0</v>
      </c>
      <c r="U2523">
        <f>IF(Table4[[#This Row],[InvoiceDate]]&lt;&gt;"",YEAR(Table4[[#This Row],[InvoiceDate]]),"")</f>
        <v>2012</v>
      </c>
    </row>
    <row r="2524" spans="1:21" x14ac:dyDescent="0.4">
      <c r="A2524" t="s">
        <v>2684</v>
      </c>
      <c r="B2524" t="s">
        <v>948</v>
      </c>
      <c r="C2524" t="s">
        <v>869</v>
      </c>
      <c r="D2524" s="1">
        <v>40955</v>
      </c>
      <c r="E2524" s="1">
        <v>40985</v>
      </c>
      <c r="F2524">
        <v>72.790000000000006</v>
      </c>
      <c r="H2524" t="s">
        <v>28</v>
      </c>
      <c r="I2524" s="1">
        <v>40955</v>
      </c>
      <c r="J2524">
        <v>0</v>
      </c>
      <c r="K2524" t="s">
        <v>834</v>
      </c>
      <c r="L2524">
        <v>391</v>
      </c>
      <c r="M2524" s="1">
        <v>41201</v>
      </c>
      <c r="N2524" t="s">
        <v>835</v>
      </c>
      <c r="O2524" t="s">
        <v>947</v>
      </c>
      <c r="P2524" t="s">
        <v>949</v>
      </c>
      <c r="Q2524" t="str">
        <f>IF(Table4[[#This Row],[DaysLate]]="","NA",IF(Table4[[#This Row],[DaysLate]]&lt;=0,"On Time",IF(Table4[[#This Row],[DaysLate]]&lt;=30,"1-30 Days",IF(Table4[[#This Row],[DaysLate]]&lt;=60,"30-60 Days",IF(Table4[[#This Row],[DaysLate]]&lt;=90,"60-90 Days","90+ Days")))))</f>
        <v>On Time</v>
      </c>
      <c r="R2524">
        <f>IF(Table4[[#This Row],[DaysLate]]="","",IF(Table4[[#This Row],[DaysLate]]&gt;0,1,0))</f>
        <v>0</v>
      </c>
      <c r="S2524">
        <f>IF(Table4[[#This Row],[DisputedFlag]]="","",IF(Table4[[#This Row],[DisputedFlag]]="Yes",1,0))</f>
        <v>0</v>
      </c>
      <c r="T2524">
        <f>IF(Table4[[#This Row],[PaymentStatus]]="Open",1,0)</f>
        <v>0</v>
      </c>
      <c r="U2524">
        <f>IF(Table4[[#This Row],[InvoiceDate]]&lt;&gt;"",YEAR(Table4[[#This Row],[InvoiceDate]]),"")</f>
        <v>2012</v>
      </c>
    </row>
    <row r="2525" spans="1:21" x14ac:dyDescent="0.4">
      <c r="A2525" t="s">
        <v>2685</v>
      </c>
      <c r="B2525" t="s">
        <v>948</v>
      </c>
      <c r="C2525" t="s">
        <v>916</v>
      </c>
      <c r="D2525" s="1">
        <v>41067</v>
      </c>
      <c r="E2525" s="1">
        <v>41037</v>
      </c>
      <c r="F2525">
        <v>52.74</v>
      </c>
      <c r="H2525" t="s">
        <v>28</v>
      </c>
      <c r="I2525" s="1">
        <v>41067</v>
      </c>
      <c r="J2525">
        <v>0</v>
      </c>
      <c r="K2525" t="s">
        <v>834</v>
      </c>
      <c r="L2525">
        <v>770</v>
      </c>
      <c r="M2525" s="1">
        <v>41394</v>
      </c>
      <c r="N2525" t="s">
        <v>835</v>
      </c>
      <c r="O2525" t="s">
        <v>947</v>
      </c>
      <c r="P2525" t="s">
        <v>949</v>
      </c>
      <c r="Q2525" t="str">
        <f>IF(Table4[[#This Row],[DaysLate]]="","NA",IF(Table4[[#This Row],[DaysLate]]&lt;=0,"On Time",IF(Table4[[#This Row],[DaysLate]]&lt;=30,"1-30 Days",IF(Table4[[#This Row],[DaysLate]]&lt;=60,"30-60 Days",IF(Table4[[#This Row],[DaysLate]]&lt;=90,"60-90 Days","90+ Days")))))</f>
        <v>On Time</v>
      </c>
      <c r="R2525">
        <f>IF(Table4[[#This Row],[DaysLate]]="","",IF(Table4[[#This Row],[DaysLate]]&gt;0,1,0))</f>
        <v>0</v>
      </c>
      <c r="S2525">
        <f>IF(Table4[[#This Row],[DisputedFlag]]="","",IF(Table4[[#This Row],[DisputedFlag]]="Yes",1,0))</f>
        <v>0</v>
      </c>
      <c r="T2525">
        <f>IF(Table4[[#This Row],[PaymentStatus]]="Open",1,0)</f>
        <v>0</v>
      </c>
      <c r="U2525">
        <f>IF(Table4[[#This Row],[InvoiceDate]]&lt;&gt;"",YEAR(Table4[[#This Row],[InvoiceDate]]),"")</f>
        <v>2012</v>
      </c>
    </row>
    <row r="2526" spans="1:21" x14ac:dyDescent="0.4">
      <c r="A2526" t="s">
        <v>2686</v>
      </c>
      <c r="B2526" t="s">
        <v>948</v>
      </c>
      <c r="C2526" t="s">
        <v>884</v>
      </c>
      <c r="D2526" s="1">
        <v>40916</v>
      </c>
      <c r="E2526" s="1">
        <v>41152</v>
      </c>
      <c r="F2526">
        <v>71.83</v>
      </c>
      <c r="H2526" t="s">
        <v>28</v>
      </c>
      <c r="I2526" s="1">
        <v>40916</v>
      </c>
      <c r="J2526">
        <v>4</v>
      </c>
      <c r="K2526" t="s">
        <v>837</v>
      </c>
      <c r="L2526">
        <v>406</v>
      </c>
      <c r="M2526" s="1">
        <v>41145</v>
      </c>
      <c r="N2526" t="s">
        <v>835</v>
      </c>
      <c r="O2526" t="s">
        <v>947</v>
      </c>
      <c r="P2526" t="s">
        <v>949</v>
      </c>
      <c r="Q2526" t="str">
        <f>IF(Table4[[#This Row],[DaysLate]]="","NA",IF(Table4[[#This Row],[DaysLate]]&lt;=0,"On Time",IF(Table4[[#This Row],[DaysLate]]&lt;=30,"1-30 Days",IF(Table4[[#This Row],[DaysLate]]&lt;=60,"30-60 Days",IF(Table4[[#This Row],[DaysLate]]&lt;=90,"60-90 Days","90+ Days")))))</f>
        <v>1-30 Days</v>
      </c>
      <c r="R2526">
        <f>IF(Table4[[#This Row],[DaysLate]]="","",IF(Table4[[#This Row],[DaysLate]]&gt;0,1,0))</f>
        <v>1</v>
      </c>
      <c r="S2526">
        <f>IF(Table4[[#This Row],[DisputedFlag]]="","",IF(Table4[[#This Row],[DisputedFlag]]="Yes",1,0))</f>
        <v>1</v>
      </c>
      <c r="T2526">
        <f>IF(Table4[[#This Row],[PaymentStatus]]="Open",1,0)</f>
        <v>0</v>
      </c>
      <c r="U2526">
        <f>IF(Table4[[#This Row],[InvoiceDate]]&lt;&gt;"",YEAR(Table4[[#This Row],[InvoiceDate]]),"")</f>
        <v>2012</v>
      </c>
    </row>
    <row r="2527" spans="1:21" x14ac:dyDescent="0.4">
      <c r="A2527" t="s">
        <v>2687</v>
      </c>
      <c r="B2527" t="s">
        <v>948</v>
      </c>
      <c r="C2527" t="s">
        <v>897</v>
      </c>
      <c r="D2527" s="1">
        <v>41010</v>
      </c>
      <c r="E2527" s="1">
        <v>41011</v>
      </c>
      <c r="F2527">
        <v>37.49</v>
      </c>
      <c r="H2527" t="s">
        <v>28</v>
      </c>
      <c r="I2527" s="1">
        <v>41010</v>
      </c>
      <c r="J2527">
        <v>0</v>
      </c>
      <c r="K2527" t="s">
        <v>834</v>
      </c>
      <c r="L2527">
        <v>770</v>
      </c>
      <c r="M2527" s="1">
        <v>41121</v>
      </c>
      <c r="N2527" t="s">
        <v>838</v>
      </c>
      <c r="O2527" t="s">
        <v>947</v>
      </c>
      <c r="P2527" t="s">
        <v>949</v>
      </c>
      <c r="Q2527" t="str">
        <f>IF(Table4[[#This Row],[DaysLate]]="","NA",IF(Table4[[#This Row],[DaysLate]]&lt;=0,"On Time",IF(Table4[[#This Row],[DaysLate]]&lt;=30,"1-30 Days",IF(Table4[[#This Row],[DaysLate]]&lt;=60,"30-60 Days",IF(Table4[[#This Row],[DaysLate]]&lt;=90,"60-90 Days","90+ Days")))))</f>
        <v>On Time</v>
      </c>
      <c r="R2527">
        <f>IF(Table4[[#This Row],[DaysLate]]="","",IF(Table4[[#This Row],[DaysLate]]&gt;0,1,0))</f>
        <v>0</v>
      </c>
      <c r="S2527">
        <f>IF(Table4[[#This Row],[DisputedFlag]]="","",IF(Table4[[#This Row],[DisputedFlag]]="Yes",1,0))</f>
        <v>0</v>
      </c>
      <c r="T2527">
        <f>IF(Table4[[#This Row],[PaymentStatus]]="Open",1,0)</f>
        <v>0</v>
      </c>
      <c r="U2527">
        <f>IF(Table4[[#This Row],[InvoiceDate]]&lt;&gt;"",YEAR(Table4[[#This Row],[InvoiceDate]]),"")</f>
        <v>2012</v>
      </c>
    </row>
    <row r="2528" spans="1:21" x14ac:dyDescent="0.4">
      <c r="A2528" t="s">
        <v>2688</v>
      </c>
      <c r="B2528" t="s">
        <v>948</v>
      </c>
      <c r="C2528" t="s">
        <v>863</v>
      </c>
      <c r="D2528" s="1">
        <v>40989</v>
      </c>
      <c r="E2528" s="1">
        <v>41019</v>
      </c>
      <c r="F2528">
        <v>88.13</v>
      </c>
      <c r="H2528" t="s">
        <v>28</v>
      </c>
      <c r="I2528" s="1">
        <v>40989</v>
      </c>
      <c r="J2528">
        <v>0</v>
      </c>
      <c r="K2528" t="s">
        <v>837</v>
      </c>
      <c r="L2528">
        <v>897</v>
      </c>
      <c r="M2528" s="1">
        <v>41318</v>
      </c>
      <c r="N2528" t="s">
        <v>835</v>
      </c>
      <c r="O2528" t="s">
        <v>947</v>
      </c>
      <c r="P2528" t="s">
        <v>949</v>
      </c>
      <c r="Q2528" t="str">
        <f>IF(Table4[[#This Row],[DaysLate]]="","NA",IF(Table4[[#This Row],[DaysLate]]&lt;=0,"On Time",IF(Table4[[#This Row],[DaysLate]]&lt;=30,"1-30 Days",IF(Table4[[#This Row],[DaysLate]]&lt;=60,"30-60 Days",IF(Table4[[#This Row],[DaysLate]]&lt;=90,"60-90 Days","90+ Days")))))</f>
        <v>On Time</v>
      </c>
      <c r="R2528">
        <f>IF(Table4[[#This Row],[DaysLate]]="","",IF(Table4[[#This Row],[DaysLate]]&gt;0,1,0))</f>
        <v>0</v>
      </c>
      <c r="S2528">
        <f>IF(Table4[[#This Row],[DisputedFlag]]="","",IF(Table4[[#This Row],[DisputedFlag]]="Yes",1,0))</f>
        <v>1</v>
      </c>
      <c r="T2528">
        <f>IF(Table4[[#This Row],[PaymentStatus]]="Open",1,0)</f>
        <v>0</v>
      </c>
      <c r="U2528">
        <f>IF(Table4[[#This Row],[InvoiceDate]]&lt;&gt;"",YEAR(Table4[[#This Row],[InvoiceDate]]),"")</f>
        <v>2012</v>
      </c>
    </row>
    <row r="2529" spans="1:21" x14ac:dyDescent="0.4">
      <c r="A2529" t="s">
        <v>2689</v>
      </c>
      <c r="B2529" t="s">
        <v>948</v>
      </c>
      <c r="C2529" t="s">
        <v>932</v>
      </c>
      <c r="D2529" s="1">
        <v>41452</v>
      </c>
      <c r="E2529" s="1">
        <v>41482</v>
      </c>
      <c r="F2529">
        <v>55.34</v>
      </c>
      <c r="H2529" t="s">
        <v>28</v>
      </c>
      <c r="I2529" s="1">
        <v>41452</v>
      </c>
      <c r="J2529">
        <v>0</v>
      </c>
      <c r="K2529" t="s">
        <v>834</v>
      </c>
      <c r="L2529">
        <v>818</v>
      </c>
      <c r="M2529" s="1">
        <v>41373</v>
      </c>
      <c r="N2529" t="s">
        <v>835</v>
      </c>
      <c r="O2529" t="s">
        <v>947</v>
      </c>
      <c r="P2529" t="s">
        <v>949</v>
      </c>
      <c r="Q2529" t="str">
        <f>IF(Table4[[#This Row],[DaysLate]]="","NA",IF(Table4[[#This Row],[DaysLate]]&lt;=0,"On Time",IF(Table4[[#This Row],[DaysLate]]&lt;=30,"1-30 Days",IF(Table4[[#This Row],[DaysLate]]&lt;=60,"30-60 Days",IF(Table4[[#This Row],[DaysLate]]&lt;=90,"60-90 Days","90+ Days")))))</f>
        <v>On Time</v>
      </c>
      <c r="R2529">
        <f>IF(Table4[[#This Row],[DaysLate]]="","",IF(Table4[[#This Row],[DaysLate]]&gt;0,1,0))</f>
        <v>0</v>
      </c>
      <c r="S2529">
        <f>IF(Table4[[#This Row],[DisputedFlag]]="","",IF(Table4[[#This Row],[DisputedFlag]]="Yes",1,0))</f>
        <v>0</v>
      </c>
      <c r="T2529">
        <f>IF(Table4[[#This Row],[PaymentStatus]]="Open",1,0)</f>
        <v>0</v>
      </c>
      <c r="U2529">
        <f>IF(Table4[[#This Row],[InvoiceDate]]&lt;&gt;"",YEAR(Table4[[#This Row],[InvoiceDate]]),"")</f>
        <v>2013</v>
      </c>
    </row>
    <row r="2530" spans="1:21" x14ac:dyDescent="0.4">
      <c r="A2530" t="s">
        <v>2690</v>
      </c>
      <c r="B2530" t="s">
        <v>948</v>
      </c>
      <c r="C2530" t="s">
        <v>909</v>
      </c>
      <c r="D2530" s="1">
        <v>41228</v>
      </c>
      <c r="E2530" s="1">
        <v>41258</v>
      </c>
      <c r="F2530">
        <v>10.36</v>
      </c>
      <c r="H2530" t="s">
        <v>28</v>
      </c>
      <c r="I2530" s="1">
        <v>41228</v>
      </c>
      <c r="J2530">
        <v>0</v>
      </c>
      <c r="K2530" t="s">
        <v>834</v>
      </c>
      <c r="L2530">
        <v>897</v>
      </c>
      <c r="M2530" s="1">
        <v>41493</v>
      </c>
      <c r="N2530" t="s">
        <v>835</v>
      </c>
      <c r="O2530" t="s">
        <v>947</v>
      </c>
      <c r="P2530" t="s">
        <v>949</v>
      </c>
      <c r="Q2530" t="str">
        <f>IF(Table4[[#This Row],[DaysLate]]="","NA",IF(Table4[[#This Row],[DaysLate]]&lt;=0,"On Time",IF(Table4[[#This Row],[DaysLate]]&lt;=30,"1-30 Days",IF(Table4[[#This Row],[DaysLate]]&lt;=60,"30-60 Days",IF(Table4[[#This Row],[DaysLate]]&lt;=90,"60-90 Days","90+ Days")))))</f>
        <v>On Time</v>
      </c>
      <c r="R2530">
        <f>IF(Table4[[#This Row],[DaysLate]]="","",IF(Table4[[#This Row],[DaysLate]]&gt;0,1,0))</f>
        <v>0</v>
      </c>
      <c r="S2530">
        <f>IF(Table4[[#This Row],[DisputedFlag]]="","",IF(Table4[[#This Row],[DisputedFlag]]="Yes",1,0))</f>
        <v>0</v>
      </c>
      <c r="T2530">
        <f>IF(Table4[[#This Row],[PaymentStatus]]="Open",1,0)</f>
        <v>0</v>
      </c>
      <c r="U2530">
        <f>IF(Table4[[#This Row],[InvoiceDate]]&lt;&gt;"",YEAR(Table4[[#This Row],[InvoiceDate]]),"")</f>
        <v>2012</v>
      </c>
    </row>
    <row r="2531" spans="1:21" x14ac:dyDescent="0.4">
      <c r="A2531" t="s">
        <v>2691</v>
      </c>
      <c r="B2531" t="s">
        <v>948</v>
      </c>
      <c r="C2531" t="s">
        <v>848</v>
      </c>
      <c r="D2531" s="1">
        <v>41111</v>
      </c>
      <c r="E2531" s="1">
        <v>41141</v>
      </c>
      <c r="F2531">
        <v>79.58</v>
      </c>
      <c r="H2531" t="s">
        <v>28</v>
      </c>
      <c r="I2531" s="1">
        <v>41111</v>
      </c>
      <c r="J2531">
        <v>0</v>
      </c>
      <c r="K2531" t="s">
        <v>834</v>
      </c>
      <c r="L2531">
        <v>406</v>
      </c>
      <c r="M2531" s="1">
        <v>41222</v>
      </c>
      <c r="N2531" t="s">
        <v>835</v>
      </c>
      <c r="O2531" t="s">
        <v>947</v>
      </c>
      <c r="P2531" t="s">
        <v>949</v>
      </c>
      <c r="Q2531" t="str">
        <f>IF(Table4[[#This Row],[DaysLate]]="","NA",IF(Table4[[#This Row],[DaysLate]]&lt;=0,"On Time",IF(Table4[[#This Row],[DaysLate]]&lt;=30,"1-30 Days",IF(Table4[[#This Row],[DaysLate]]&lt;=60,"30-60 Days",IF(Table4[[#This Row],[DaysLate]]&lt;=90,"60-90 Days","90+ Days")))))</f>
        <v>On Time</v>
      </c>
      <c r="R2531">
        <f>IF(Table4[[#This Row],[DaysLate]]="","",IF(Table4[[#This Row],[DaysLate]]&gt;0,1,0))</f>
        <v>0</v>
      </c>
      <c r="S2531">
        <f>IF(Table4[[#This Row],[DisputedFlag]]="","",IF(Table4[[#This Row],[DisputedFlag]]="Yes",1,0))</f>
        <v>0</v>
      </c>
      <c r="T2531">
        <f>IF(Table4[[#This Row],[PaymentStatus]]="Open",1,0)</f>
        <v>0</v>
      </c>
      <c r="U2531">
        <f>IF(Table4[[#This Row],[InvoiceDate]]&lt;&gt;"",YEAR(Table4[[#This Row],[InvoiceDate]]),"")</f>
        <v>2012</v>
      </c>
    </row>
    <row r="2532" spans="1:21" x14ac:dyDescent="0.4">
      <c r="A2532" t="s">
        <v>2692</v>
      </c>
      <c r="B2532" t="s">
        <v>948</v>
      </c>
      <c r="C2532" t="s">
        <v>920</v>
      </c>
      <c r="D2532" s="1">
        <v>41512</v>
      </c>
      <c r="E2532" s="1">
        <v>41542</v>
      </c>
      <c r="F2532">
        <v>59.78</v>
      </c>
      <c r="H2532" t="s">
        <v>28</v>
      </c>
      <c r="I2532" s="1">
        <v>41512</v>
      </c>
      <c r="J2532">
        <v>0</v>
      </c>
      <c r="K2532" t="s">
        <v>837</v>
      </c>
      <c r="L2532">
        <v>770</v>
      </c>
      <c r="M2532" s="1">
        <v>41254</v>
      </c>
      <c r="N2532" t="s">
        <v>838</v>
      </c>
      <c r="O2532" t="s">
        <v>947</v>
      </c>
      <c r="P2532" t="s">
        <v>949</v>
      </c>
      <c r="Q2532" t="str">
        <f>IF(Table4[[#This Row],[DaysLate]]="","NA",IF(Table4[[#This Row],[DaysLate]]&lt;=0,"On Time",IF(Table4[[#This Row],[DaysLate]]&lt;=30,"1-30 Days",IF(Table4[[#This Row],[DaysLate]]&lt;=60,"30-60 Days",IF(Table4[[#This Row],[DaysLate]]&lt;=90,"60-90 Days","90+ Days")))))</f>
        <v>On Time</v>
      </c>
      <c r="R2532">
        <f>IF(Table4[[#This Row],[DaysLate]]="","",IF(Table4[[#This Row],[DaysLate]]&gt;0,1,0))</f>
        <v>0</v>
      </c>
      <c r="S2532">
        <f>IF(Table4[[#This Row],[DisputedFlag]]="","",IF(Table4[[#This Row],[DisputedFlag]]="Yes",1,0))</f>
        <v>1</v>
      </c>
      <c r="T2532">
        <f>IF(Table4[[#This Row],[PaymentStatus]]="Open",1,0)</f>
        <v>0</v>
      </c>
      <c r="U2532">
        <f>IF(Table4[[#This Row],[InvoiceDate]]&lt;&gt;"",YEAR(Table4[[#This Row],[InvoiceDate]]),"")</f>
        <v>2013</v>
      </c>
    </row>
    <row r="2533" spans="1:21" x14ac:dyDescent="0.4">
      <c r="A2533" t="s">
        <v>2693</v>
      </c>
      <c r="B2533" t="s">
        <v>948</v>
      </c>
      <c r="C2533" t="s">
        <v>897</v>
      </c>
      <c r="D2533" s="1">
        <v>41086</v>
      </c>
      <c r="E2533" s="1">
        <v>41116</v>
      </c>
      <c r="F2533">
        <v>68.12</v>
      </c>
      <c r="H2533" t="s">
        <v>28</v>
      </c>
      <c r="I2533" s="1">
        <v>41086</v>
      </c>
      <c r="J2533">
        <v>0</v>
      </c>
      <c r="K2533" t="s">
        <v>834</v>
      </c>
      <c r="L2533">
        <v>770</v>
      </c>
      <c r="M2533" s="1">
        <v>41121</v>
      </c>
      <c r="N2533" t="s">
        <v>835</v>
      </c>
      <c r="O2533" t="s">
        <v>947</v>
      </c>
      <c r="P2533" t="s">
        <v>949</v>
      </c>
      <c r="Q2533" t="str">
        <f>IF(Table4[[#This Row],[DaysLate]]="","NA",IF(Table4[[#This Row],[DaysLate]]&lt;=0,"On Time",IF(Table4[[#This Row],[DaysLate]]&lt;=30,"1-30 Days",IF(Table4[[#This Row],[DaysLate]]&lt;=60,"30-60 Days",IF(Table4[[#This Row],[DaysLate]]&lt;=90,"60-90 Days","90+ Days")))))</f>
        <v>On Time</v>
      </c>
      <c r="R2533">
        <f>IF(Table4[[#This Row],[DaysLate]]="","",IF(Table4[[#This Row],[DaysLate]]&gt;0,1,0))</f>
        <v>0</v>
      </c>
      <c r="S2533">
        <f>IF(Table4[[#This Row],[DisputedFlag]]="","",IF(Table4[[#This Row],[DisputedFlag]]="Yes",1,0))</f>
        <v>0</v>
      </c>
      <c r="T2533">
        <f>IF(Table4[[#This Row],[PaymentStatus]]="Open",1,0)</f>
        <v>0</v>
      </c>
      <c r="U2533">
        <f>IF(Table4[[#This Row],[InvoiceDate]]&lt;&gt;"",YEAR(Table4[[#This Row],[InvoiceDate]]),"")</f>
        <v>2012</v>
      </c>
    </row>
    <row r="2534" spans="1:21" x14ac:dyDescent="0.4">
      <c r="A2534" t="s">
        <v>2694</v>
      </c>
      <c r="B2534" t="s">
        <v>948</v>
      </c>
      <c r="C2534" t="s">
        <v>874</v>
      </c>
      <c r="D2534" s="1">
        <v>41328</v>
      </c>
      <c r="E2534" s="1">
        <v>41358</v>
      </c>
      <c r="F2534">
        <v>58.98</v>
      </c>
      <c r="H2534" t="s">
        <v>28</v>
      </c>
      <c r="I2534" s="1">
        <v>41328</v>
      </c>
      <c r="J2534">
        <v>0</v>
      </c>
      <c r="K2534" t="s">
        <v>834</v>
      </c>
      <c r="L2534">
        <v>391</v>
      </c>
      <c r="M2534" s="1">
        <v>41224</v>
      </c>
      <c r="N2534" t="s">
        <v>838</v>
      </c>
      <c r="O2534" t="s">
        <v>947</v>
      </c>
      <c r="P2534" t="s">
        <v>949</v>
      </c>
      <c r="Q2534" t="str">
        <f>IF(Table4[[#This Row],[DaysLate]]="","NA",IF(Table4[[#This Row],[DaysLate]]&lt;=0,"On Time",IF(Table4[[#This Row],[DaysLate]]&lt;=30,"1-30 Days",IF(Table4[[#This Row],[DaysLate]]&lt;=60,"30-60 Days",IF(Table4[[#This Row],[DaysLate]]&lt;=90,"60-90 Days","90+ Days")))))</f>
        <v>On Time</v>
      </c>
      <c r="R2534">
        <f>IF(Table4[[#This Row],[DaysLate]]="","",IF(Table4[[#This Row],[DaysLate]]&gt;0,1,0))</f>
        <v>0</v>
      </c>
      <c r="S2534">
        <f>IF(Table4[[#This Row],[DisputedFlag]]="","",IF(Table4[[#This Row],[DisputedFlag]]="Yes",1,0))</f>
        <v>0</v>
      </c>
      <c r="T2534">
        <f>IF(Table4[[#This Row],[PaymentStatus]]="Open",1,0)</f>
        <v>0</v>
      </c>
      <c r="U2534">
        <f>IF(Table4[[#This Row],[InvoiceDate]]&lt;&gt;"",YEAR(Table4[[#This Row],[InvoiceDate]]),"")</f>
        <v>2013</v>
      </c>
    </row>
    <row r="2535" spans="1:21" x14ac:dyDescent="0.4">
      <c r="A2535" t="s">
        <v>2695</v>
      </c>
      <c r="B2535" t="s">
        <v>948</v>
      </c>
      <c r="C2535" t="s">
        <v>891</v>
      </c>
      <c r="D2535" s="1">
        <v>41582</v>
      </c>
      <c r="E2535" s="1">
        <v>41583</v>
      </c>
      <c r="F2535">
        <v>59.08</v>
      </c>
      <c r="H2535" t="s">
        <v>28</v>
      </c>
      <c r="I2535" s="1">
        <v>41582</v>
      </c>
      <c r="J2535">
        <v>8</v>
      </c>
      <c r="K2535" t="s">
        <v>837</v>
      </c>
      <c r="L2535">
        <v>406</v>
      </c>
      <c r="M2535" s="1">
        <v>41474</v>
      </c>
      <c r="N2535" t="s">
        <v>835</v>
      </c>
      <c r="O2535" t="s">
        <v>947</v>
      </c>
      <c r="P2535" t="s">
        <v>949</v>
      </c>
      <c r="Q2535" t="str">
        <f>IF(Table4[[#This Row],[DaysLate]]="","NA",IF(Table4[[#This Row],[DaysLate]]&lt;=0,"On Time",IF(Table4[[#This Row],[DaysLate]]&lt;=30,"1-30 Days",IF(Table4[[#This Row],[DaysLate]]&lt;=60,"30-60 Days",IF(Table4[[#This Row],[DaysLate]]&lt;=90,"60-90 Days","90+ Days")))))</f>
        <v>1-30 Days</v>
      </c>
      <c r="R2535">
        <f>IF(Table4[[#This Row],[DaysLate]]="","",IF(Table4[[#This Row],[DaysLate]]&gt;0,1,0))</f>
        <v>1</v>
      </c>
      <c r="S2535">
        <f>IF(Table4[[#This Row],[DisputedFlag]]="","",IF(Table4[[#This Row],[DisputedFlag]]="Yes",1,0))</f>
        <v>1</v>
      </c>
      <c r="T2535">
        <f>IF(Table4[[#This Row],[PaymentStatus]]="Open",1,0)</f>
        <v>0</v>
      </c>
      <c r="U2535">
        <f>IF(Table4[[#This Row],[InvoiceDate]]&lt;&gt;"",YEAR(Table4[[#This Row],[InvoiceDate]]),"")</f>
        <v>2013</v>
      </c>
    </row>
    <row r="2536" spans="1:21" x14ac:dyDescent="0.4">
      <c r="A2536" t="s">
        <v>2696</v>
      </c>
      <c r="B2536" t="s">
        <v>948</v>
      </c>
      <c r="C2536" t="s">
        <v>934</v>
      </c>
      <c r="D2536" s="1">
        <v>41514</v>
      </c>
      <c r="E2536" s="1">
        <v>41544</v>
      </c>
      <c r="F2536">
        <v>81.28</v>
      </c>
      <c r="H2536" t="s">
        <v>28</v>
      </c>
      <c r="I2536" s="1">
        <v>41514</v>
      </c>
      <c r="J2536">
        <v>0</v>
      </c>
      <c r="K2536" t="s">
        <v>834</v>
      </c>
      <c r="L2536">
        <v>391</v>
      </c>
      <c r="M2536" s="1">
        <v>41598</v>
      </c>
      <c r="N2536" t="s">
        <v>835</v>
      </c>
      <c r="O2536" t="s">
        <v>947</v>
      </c>
      <c r="P2536" t="s">
        <v>949</v>
      </c>
      <c r="Q2536" t="str">
        <f>IF(Table4[[#This Row],[DaysLate]]="","NA",IF(Table4[[#This Row],[DaysLate]]&lt;=0,"On Time",IF(Table4[[#This Row],[DaysLate]]&lt;=30,"1-30 Days",IF(Table4[[#This Row],[DaysLate]]&lt;=60,"30-60 Days",IF(Table4[[#This Row],[DaysLate]]&lt;=90,"60-90 Days","90+ Days")))))</f>
        <v>On Time</v>
      </c>
      <c r="R2536">
        <f>IF(Table4[[#This Row],[DaysLate]]="","",IF(Table4[[#This Row],[DaysLate]]&gt;0,1,0))</f>
        <v>0</v>
      </c>
      <c r="S2536">
        <f>IF(Table4[[#This Row],[DisputedFlag]]="","",IF(Table4[[#This Row],[DisputedFlag]]="Yes",1,0))</f>
        <v>0</v>
      </c>
      <c r="T2536">
        <f>IF(Table4[[#This Row],[PaymentStatus]]="Open",1,0)</f>
        <v>0</v>
      </c>
      <c r="U2536">
        <f>IF(Table4[[#This Row],[InvoiceDate]]&lt;&gt;"",YEAR(Table4[[#This Row],[InvoiceDate]]),"")</f>
        <v>2013</v>
      </c>
    </row>
    <row r="2537" spans="1:21" x14ac:dyDescent="0.4">
      <c r="A2537" t="s">
        <v>2697</v>
      </c>
      <c r="B2537" t="s">
        <v>948</v>
      </c>
      <c r="C2537" t="s">
        <v>863</v>
      </c>
      <c r="D2537" s="1">
        <v>41179</v>
      </c>
      <c r="E2537" s="1">
        <v>41209</v>
      </c>
      <c r="F2537">
        <v>14.22</v>
      </c>
      <c r="H2537" t="s">
        <v>28</v>
      </c>
      <c r="I2537" s="1">
        <v>41179</v>
      </c>
      <c r="J2537">
        <v>0</v>
      </c>
      <c r="K2537" t="s">
        <v>834</v>
      </c>
      <c r="L2537">
        <v>897</v>
      </c>
      <c r="M2537" s="1">
        <v>41318</v>
      </c>
      <c r="N2537" t="s">
        <v>835</v>
      </c>
      <c r="O2537" t="s">
        <v>947</v>
      </c>
      <c r="P2537" t="s">
        <v>949</v>
      </c>
      <c r="Q2537" t="str">
        <f>IF(Table4[[#This Row],[DaysLate]]="","NA",IF(Table4[[#This Row],[DaysLate]]&lt;=0,"On Time",IF(Table4[[#This Row],[DaysLate]]&lt;=30,"1-30 Days",IF(Table4[[#This Row],[DaysLate]]&lt;=60,"30-60 Days",IF(Table4[[#This Row],[DaysLate]]&lt;=90,"60-90 Days","90+ Days")))))</f>
        <v>On Time</v>
      </c>
      <c r="R2537">
        <f>IF(Table4[[#This Row],[DaysLate]]="","",IF(Table4[[#This Row],[DaysLate]]&gt;0,1,0))</f>
        <v>0</v>
      </c>
      <c r="S2537">
        <f>IF(Table4[[#This Row],[DisputedFlag]]="","",IF(Table4[[#This Row],[DisputedFlag]]="Yes",1,0))</f>
        <v>0</v>
      </c>
      <c r="T2537">
        <f>IF(Table4[[#This Row],[PaymentStatus]]="Open",1,0)</f>
        <v>0</v>
      </c>
      <c r="U2537">
        <f>IF(Table4[[#This Row],[InvoiceDate]]&lt;&gt;"",YEAR(Table4[[#This Row],[InvoiceDate]]),"")</f>
        <v>2012</v>
      </c>
    </row>
    <row r="2538" spans="1:21" x14ac:dyDescent="0.4">
      <c r="A2538" t="s">
        <v>2698</v>
      </c>
      <c r="B2538" t="s">
        <v>948</v>
      </c>
      <c r="C2538" t="s">
        <v>844</v>
      </c>
      <c r="D2538" s="1">
        <v>41354</v>
      </c>
      <c r="E2538" s="1">
        <v>41384</v>
      </c>
      <c r="F2538">
        <v>84.43</v>
      </c>
      <c r="H2538" t="s">
        <v>28</v>
      </c>
      <c r="I2538" s="1">
        <v>41354</v>
      </c>
      <c r="J2538">
        <v>30</v>
      </c>
      <c r="K2538" t="s">
        <v>837</v>
      </c>
      <c r="L2538">
        <v>770</v>
      </c>
      <c r="M2538" s="1">
        <v>41452</v>
      </c>
      <c r="N2538" t="s">
        <v>835</v>
      </c>
      <c r="O2538" t="s">
        <v>947</v>
      </c>
      <c r="P2538" t="s">
        <v>949</v>
      </c>
      <c r="Q2538" t="str">
        <f>IF(Table4[[#This Row],[DaysLate]]="","NA",IF(Table4[[#This Row],[DaysLate]]&lt;=0,"On Time",IF(Table4[[#This Row],[DaysLate]]&lt;=30,"1-30 Days",IF(Table4[[#This Row],[DaysLate]]&lt;=60,"30-60 Days",IF(Table4[[#This Row],[DaysLate]]&lt;=90,"60-90 Days","90+ Days")))))</f>
        <v>1-30 Days</v>
      </c>
      <c r="R2538">
        <f>IF(Table4[[#This Row],[DaysLate]]="","",IF(Table4[[#This Row],[DaysLate]]&gt;0,1,0))</f>
        <v>1</v>
      </c>
      <c r="S2538">
        <f>IF(Table4[[#This Row],[DisputedFlag]]="","",IF(Table4[[#This Row],[DisputedFlag]]="Yes",1,0))</f>
        <v>1</v>
      </c>
      <c r="T2538">
        <f>IF(Table4[[#This Row],[PaymentStatus]]="Open",1,0)</f>
        <v>0</v>
      </c>
      <c r="U2538">
        <f>IF(Table4[[#This Row],[InvoiceDate]]&lt;&gt;"",YEAR(Table4[[#This Row],[InvoiceDate]]),"")</f>
        <v>2013</v>
      </c>
    </row>
    <row r="2539" spans="1:21" x14ac:dyDescent="0.4">
      <c r="A2539" t="s">
        <v>2699</v>
      </c>
      <c r="B2539" t="s">
        <v>948</v>
      </c>
      <c r="C2539" t="s">
        <v>932</v>
      </c>
      <c r="D2539" s="1">
        <v>41569</v>
      </c>
      <c r="E2539" s="1">
        <v>41599</v>
      </c>
      <c r="F2539">
        <v>66.72</v>
      </c>
      <c r="H2539" t="s">
        <v>28</v>
      </c>
      <c r="I2539" s="1">
        <v>41569</v>
      </c>
      <c r="J2539">
        <v>0</v>
      </c>
      <c r="K2539" t="s">
        <v>834</v>
      </c>
      <c r="L2539">
        <v>818</v>
      </c>
      <c r="M2539" s="1">
        <v>41373</v>
      </c>
      <c r="N2539" t="s">
        <v>838</v>
      </c>
      <c r="O2539" t="s">
        <v>947</v>
      </c>
      <c r="P2539" t="s">
        <v>949</v>
      </c>
      <c r="Q2539" t="str">
        <f>IF(Table4[[#This Row],[DaysLate]]="","NA",IF(Table4[[#This Row],[DaysLate]]&lt;=0,"On Time",IF(Table4[[#This Row],[DaysLate]]&lt;=30,"1-30 Days",IF(Table4[[#This Row],[DaysLate]]&lt;=60,"30-60 Days",IF(Table4[[#This Row],[DaysLate]]&lt;=90,"60-90 Days","90+ Days")))))</f>
        <v>On Time</v>
      </c>
      <c r="R2539">
        <f>IF(Table4[[#This Row],[DaysLate]]="","",IF(Table4[[#This Row],[DaysLate]]&gt;0,1,0))</f>
        <v>0</v>
      </c>
      <c r="S2539">
        <f>IF(Table4[[#This Row],[DisputedFlag]]="","",IF(Table4[[#This Row],[DisputedFlag]]="Yes",1,0))</f>
        <v>0</v>
      </c>
      <c r="T2539">
        <f>IF(Table4[[#This Row],[PaymentStatus]]="Open",1,0)</f>
        <v>0</v>
      </c>
      <c r="U2539">
        <f>IF(Table4[[#This Row],[InvoiceDate]]&lt;&gt;"",YEAR(Table4[[#This Row],[InvoiceDate]]),"")</f>
        <v>2013</v>
      </c>
    </row>
    <row r="2540" spans="1:21" x14ac:dyDescent="0.4">
      <c r="A2540" t="s">
        <v>2700</v>
      </c>
      <c r="B2540" t="s">
        <v>948</v>
      </c>
      <c r="C2540" t="s">
        <v>887</v>
      </c>
      <c r="D2540" s="1">
        <v>41035</v>
      </c>
      <c r="E2540" s="1">
        <v>41036</v>
      </c>
      <c r="F2540">
        <v>71.599999999999994</v>
      </c>
      <c r="H2540" t="s">
        <v>28</v>
      </c>
      <c r="I2540" s="1">
        <v>41035</v>
      </c>
      <c r="J2540">
        <v>0</v>
      </c>
      <c r="K2540" t="s">
        <v>834</v>
      </c>
      <c r="L2540">
        <v>406</v>
      </c>
      <c r="M2540" s="1">
        <v>41048</v>
      </c>
      <c r="N2540" t="s">
        <v>838</v>
      </c>
      <c r="O2540" t="s">
        <v>947</v>
      </c>
      <c r="P2540" t="s">
        <v>949</v>
      </c>
      <c r="Q2540" t="str">
        <f>IF(Table4[[#This Row],[DaysLate]]="","NA",IF(Table4[[#This Row],[DaysLate]]&lt;=0,"On Time",IF(Table4[[#This Row],[DaysLate]]&lt;=30,"1-30 Days",IF(Table4[[#This Row],[DaysLate]]&lt;=60,"30-60 Days",IF(Table4[[#This Row],[DaysLate]]&lt;=90,"60-90 Days","90+ Days")))))</f>
        <v>On Time</v>
      </c>
      <c r="R2540">
        <f>IF(Table4[[#This Row],[DaysLate]]="","",IF(Table4[[#This Row],[DaysLate]]&gt;0,1,0))</f>
        <v>0</v>
      </c>
      <c r="S2540">
        <f>IF(Table4[[#This Row],[DisputedFlag]]="","",IF(Table4[[#This Row],[DisputedFlag]]="Yes",1,0))</f>
        <v>0</v>
      </c>
      <c r="T2540">
        <f>IF(Table4[[#This Row],[PaymentStatus]]="Open",1,0)</f>
        <v>0</v>
      </c>
      <c r="U2540">
        <f>IF(Table4[[#This Row],[InvoiceDate]]&lt;&gt;"",YEAR(Table4[[#This Row],[InvoiceDate]]),"")</f>
        <v>2012</v>
      </c>
    </row>
    <row r="2541" spans="1:21" x14ac:dyDescent="0.4">
      <c r="A2541" t="s">
        <v>2701</v>
      </c>
      <c r="B2541" t="s">
        <v>948</v>
      </c>
      <c r="C2541" t="s">
        <v>851</v>
      </c>
      <c r="D2541" s="1">
        <v>40953</v>
      </c>
      <c r="E2541" s="1">
        <v>40983</v>
      </c>
      <c r="F2541">
        <v>30.05</v>
      </c>
      <c r="H2541" t="s">
        <v>28</v>
      </c>
      <c r="I2541" s="1">
        <v>40953</v>
      </c>
      <c r="J2541">
        <v>0</v>
      </c>
      <c r="K2541" t="s">
        <v>834</v>
      </c>
      <c r="L2541">
        <v>818</v>
      </c>
      <c r="M2541" s="1">
        <v>41234</v>
      </c>
      <c r="N2541" t="s">
        <v>835</v>
      </c>
      <c r="O2541" t="s">
        <v>947</v>
      </c>
      <c r="P2541" t="s">
        <v>949</v>
      </c>
      <c r="Q2541" t="str">
        <f>IF(Table4[[#This Row],[DaysLate]]="","NA",IF(Table4[[#This Row],[DaysLate]]&lt;=0,"On Time",IF(Table4[[#This Row],[DaysLate]]&lt;=30,"1-30 Days",IF(Table4[[#This Row],[DaysLate]]&lt;=60,"30-60 Days",IF(Table4[[#This Row],[DaysLate]]&lt;=90,"60-90 Days","90+ Days")))))</f>
        <v>On Time</v>
      </c>
      <c r="R2541">
        <f>IF(Table4[[#This Row],[DaysLate]]="","",IF(Table4[[#This Row],[DaysLate]]&gt;0,1,0))</f>
        <v>0</v>
      </c>
      <c r="S2541">
        <f>IF(Table4[[#This Row],[DisputedFlag]]="","",IF(Table4[[#This Row],[DisputedFlag]]="Yes",1,0))</f>
        <v>0</v>
      </c>
      <c r="T2541">
        <f>IF(Table4[[#This Row],[PaymentStatus]]="Open",1,0)</f>
        <v>0</v>
      </c>
      <c r="U2541">
        <f>IF(Table4[[#This Row],[InvoiceDate]]&lt;&gt;"",YEAR(Table4[[#This Row],[InvoiceDate]]),"")</f>
        <v>2012</v>
      </c>
    </row>
    <row r="2542" spans="1:21" x14ac:dyDescent="0.4">
      <c r="A2542" t="s">
        <v>2702</v>
      </c>
      <c r="B2542" t="s">
        <v>948</v>
      </c>
      <c r="C2542" t="s">
        <v>909</v>
      </c>
      <c r="D2542" s="1">
        <v>41387</v>
      </c>
      <c r="E2542" s="1">
        <v>41417</v>
      </c>
      <c r="F2542">
        <v>32.75</v>
      </c>
      <c r="H2542" t="s">
        <v>28</v>
      </c>
      <c r="I2542" s="1">
        <v>41387</v>
      </c>
      <c r="J2542">
        <v>3</v>
      </c>
      <c r="K2542" t="s">
        <v>834</v>
      </c>
      <c r="L2542">
        <v>897</v>
      </c>
      <c r="M2542" s="1">
        <v>41493</v>
      </c>
      <c r="N2542" t="s">
        <v>835</v>
      </c>
      <c r="O2542" t="s">
        <v>947</v>
      </c>
      <c r="P2542" t="s">
        <v>949</v>
      </c>
      <c r="Q2542" t="str">
        <f>IF(Table4[[#This Row],[DaysLate]]="","NA",IF(Table4[[#This Row],[DaysLate]]&lt;=0,"On Time",IF(Table4[[#This Row],[DaysLate]]&lt;=30,"1-30 Days",IF(Table4[[#This Row],[DaysLate]]&lt;=60,"30-60 Days",IF(Table4[[#This Row],[DaysLate]]&lt;=90,"60-90 Days","90+ Days")))))</f>
        <v>1-30 Days</v>
      </c>
      <c r="R2542">
        <f>IF(Table4[[#This Row],[DaysLate]]="","",IF(Table4[[#This Row],[DaysLate]]&gt;0,1,0))</f>
        <v>1</v>
      </c>
      <c r="S2542">
        <f>IF(Table4[[#This Row],[DisputedFlag]]="","",IF(Table4[[#This Row],[DisputedFlag]]="Yes",1,0))</f>
        <v>0</v>
      </c>
      <c r="T2542">
        <f>IF(Table4[[#This Row],[PaymentStatus]]="Open",1,0)</f>
        <v>0</v>
      </c>
      <c r="U2542">
        <f>IF(Table4[[#This Row],[InvoiceDate]]&lt;&gt;"",YEAR(Table4[[#This Row],[InvoiceDate]]),"")</f>
        <v>2013</v>
      </c>
    </row>
    <row r="2543" spans="1:21" x14ac:dyDescent="0.4">
      <c r="A2543" t="s">
        <v>2703</v>
      </c>
      <c r="B2543" t="s">
        <v>948</v>
      </c>
      <c r="C2543" t="s">
        <v>932</v>
      </c>
      <c r="D2543" s="1">
        <v>41306</v>
      </c>
      <c r="E2543" s="1">
        <v>41276</v>
      </c>
      <c r="F2543">
        <v>50.66</v>
      </c>
      <c r="H2543" t="s">
        <v>28</v>
      </c>
      <c r="I2543" s="1">
        <v>41306</v>
      </c>
      <c r="J2543">
        <v>0</v>
      </c>
      <c r="K2543" t="s">
        <v>834</v>
      </c>
      <c r="L2543">
        <v>818</v>
      </c>
      <c r="M2543" s="1">
        <v>41373</v>
      </c>
      <c r="N2543" t="s">
        <v>835</v>
      </c>
      <c r="O2543" t="s">
        <v>947</v>
      </c>
      <c r="P2543" t="s">
        <v>949</v>
      </c>
      <c r="Q2543" t="str">
        <f>IF(Table4[[#This Row],[DaysLate]]="","NA",IF(Table4[[#This Row],[DaysLate]]&lt;=0,"On Time",IF(Table4[[#This Row],[DaysLate]]&lt;=30,"1-30 Days",IF(Table4[[#This Row],[DaysLate]]&lt;=60,"30-60 Days",IF(Table4[[#This Row],[DaysLate]]&lt;=90,"60-90 Days","90+ Days")))))</f>
        <v>On Time</v>
      </c>
      <c r="R2543">
        <f>IF(Table4[[#This Row],[DaysLate]]="","",IF(Table4[[#This Row],[DaysLate]]&gt;0,1,0))</f>
        <v>0</v>
      </c>
      <c r="S2543">
        <f>IF(Table4[[#This Row],[DisputedFlag]]="","",IF(Table4[[#This Row],[DisputedFlag]]="Yes",1,0))</f>
        <v>0</v>
      </c>
      <c r="T2543">
        <f>IF(Table4[[#This Row],[PaymentStatus]]="Open",1,0)</f>
        <v>0</v>
      </c>
      <c r="U2543">
        <f>IF(Table4[[#This Row],[InvoiceDate]]&lt;&gt;"",YEAR(Table4[[#This Row],[InvoiceDate]]),"")</f>
        <v>2013</v>
      </c>
    </row>
    <row r="2544" spans="1:21" x14ac:dyDescent="0.4">
      <c r="A2544" t="s">
        <v>2704</v>
      </c>
      <c r="B2544" t="s">
        <v>948</v>
      </c>
      <c r="C2544" t="s">
        <v>904</v>
      </c>
      <c r="D2544" s="1">
        <v>40976</v>
      </c>
      <c r="E2544" s="1">
        <v>40948</v>
      </c>
      <c r="F2544">
        <v>23.38</v>
      </c>
      <c r="H2544" t="s">
        <v>28</v>
      </c>
      <c r="I2544" s="1">
        <v>40976</v>
      </c>
      <c r="J2544">
        <v>1</v>
      </c>
      <c r="K2544" t="s">
        <v>834</v>
      </c>
      <c r="L2544">
        <v>770</v>
      </c>
      <c r="M2544" s="1">
        <v>41521</v>
      </c>
      <c r="N2544" t="s">
        <v>835</v>
      </c>
      <c r="O2544" t="s">
        <v>947</v>
      </c>
      <c r="P2544" t="s">
        <v>949</v>
      </c>
      <c r="Q2544" t="str">
        <f>IF(Table4[[#This Row],[DaysLate]]="","NA",IF(Table4[[#This Row],[DaysLate]]&lt;=0,"On Time",IF(Table4[[#This Row],[DaysLate]]&lt;=30,"1-30 Days",IF(Table4[[#This Row],[DaysLate]]&lt;=60,"30-60 Days",IF(Table4[[#This Row],[DaysLate]]&lt;=90,"60-90 Days","90+ Days")))))</f>
        <v>1-30 Days</v>
      </c>
      <c r="R2544">
        <f>IF(Table4[[#This Row],[DaysLate]]="","",IF(Table4[[#This Row],[DaysLate]]&gt;0,1,0))</f>
        <v>1</v>
      </c>
      <c r="S2544">
        <f>IF(Table4[[#This Row],[DisputedFlag]]="","",IF(Table4[[#This Row],[DisputedFlag]]="Yes",1,0))</f>
        <v>0</v>
      </c>
      <c r="T2544">
        <f>IF(Table4[[#This Row],[PaymentStatus]]="Open",1,0)</f>
        <v>0</v>
      </c>
      <c r="U2544">
        <f>IF(Table4[[#This Row],[InvoiceDate]]&lt;&gt;"",YEAR(Table4[[#This Row],[InvoiceDate]]),"")</f>
        <v>2012</v>
      </c>
    </row>
    <row r="2545" spans="1:21" x14ac:dyDescent="0.4">
      <c r="A2545" t="s">
        <v>2705</v>
      </c>
      <c r="B2545" t="s">
        <v>948</v>
      </c>
      <c r="C2545" t="s">
        <v>850</v>
      </c>
      <c r="D2545" s="1">
        <v>41050</v>
      </c>
      <c r="E2545" s="1">
        <v>41080</v>
      </c>
      <c r="F2545">
        <v>63.33</v>
      </c>
      <c r="H2545" t="s">
        <v>28</v>
      </c>
      <c r="I2545" s="1">
        <v>41050</v>
      </c>
      <c r="J2545">
        <v>21</v>
      </c>
      <c r="K2545" t="s">
        <v>837</v>
      </c>
      <c r="L2545">
        <v>406</v>
      </c>
      <c r="M2545" s="1">
        <v>41401</v>
      </c>
      <c r="N2545" t="s">
        <v>835</v>
      </c>
      <c r="O2545" t="s">
        <v>947</v>
      </c>
      <c r="P2545" t="s">
        <v>949</v>
      </c>
      <c r="Q2545" t="str">
        <f>IF(Table4[[#This Row],[DaysLate]]="","NA",IF(Table4[[#This Row],[DaysLate]]&lt;=0,"On Time",IF(Table4[[#This Row],[DaysLate]]&lt;=30,"1-30 Days",IF(Table4[[#This Row],[DaysLate]]&lt;=60,"30-60 Days",IF(Table4[[#This Row],[DaysLate]]&lt;=90,"60-90 Days","90+ Days")))))</f>
        <v>1-30 Days</v>
      </c>
      <c r="R2545">
        <f>IF(Table4[[#This Row],[DaysLate]]="","",IF(Table4[[#This Row],[DaysLate]]&gt;0,1,0))</f>
        <v>1</v>
      </c>
      <c r="S2545">
        <f>IF(Table4[[#This Row],[DisputedFlag]]="","",IF(Table4[[#This Row],[DisputedFlag]]="Yes",1,0))</f>
        <v>1</v>
      </c>
      <c r="T2545">
        <f>IF(Table4[[#This Row],[PaymentStatus]]="Open",1,0)</f>
        <v>0</v>
      </c>
      <c r="U2545">
        <f>IF(Table4[[#This Row],[InvoiceDate]]&lt;&gt;"",YEAR(Table4[[#This Row],[InvoiceDate]]),"")</f>
        <v>2012</v>
      </c>
    </row>
    <row r="2546" spans="1:21" x14ac:dyDescent="0.4">
      <c r="A2546" t="s">
        <v>2706</v>
      </c>
      <c r="B2546" t="s">
        <v>948</v>
      </c>
      <c r="C2546" t="s">
        <v>874</v>
      </c>
      <c r="D2546" s="1">
        <v>40971</v>
      </c>
      <c r="E2546" s="1">
        <v>40943</v>
      </c>
      <c r="F2546">
        <v>61.17</v>
      </c>
      <c r="H2546" t="s">
        <v>28</v>
      </c>
      <c r="I2546" s="1">
        <v>40971</v>
      </c>
      <c r="J2546">
        <v>0</v>
      </c>
      <c r="K2546" t="s">
        <v>834</v>
      </c>
      <c r="L2546">
        <v>391</v>
      </c>
      <c r="M2546" s="1">
        <v>41224</v>
      </c>
      <c r="N2546" t="s">
        <v>835</v>
      </c>
      <c r="O2546" t="s">
        <v>947</v>
      </c>
      <c r="P2546" t="s">
        <v>949</v>
      </c>
      <c r="Q2546" t="str">
        <f>IF(Table4[[#This Row],[DaysLate]]="","NA",IF(Table4[[#This Row],[DaysLate]]&lt;=0,"On Time",IF(Table4[[#This Row],[DaysLate]]&lt;=30,"1-30 Days",IF(Table4[[#This Row],[DaysLate]]&lt;=60,"30-60 Days",IF(Table4[[#This Row],[DaysLate]]&lt;=90,"60-90 Days","90+ Days")))))</f>
        <v>On Time</v>
      </c>
      <c r="R2546">
        <f>IF(Table4[[#This Row],[DaysLate]]="","",IF(Table4[[#This Row],[DaysLate]]&gt;0,1,0))</f>
        <v>0</v>
      </c>
      <c r="S2546">
        <f>IF(Table4[[#This Row],[DisputedFlag]]="","",IF(Table4[[#This Row],[DisputedFlag]]="Yes",1,0))</f>
        <v>0</v>
      </c>
      <c r="T2546">
        <f>IF(Table4[[#This Row],[PaymentStatus]]="Open",1,0)</f>
        <v>0</v>
      </c>
      <c r="U2546">
        <f>IF(Table4[[#This Row],[InvoiceDate]]&lt;&gt;"",YEAR(Table4[[#This Row],[InvoiceDate]]),"")</f>
        <v>2012</v>
      </c>
    </row>
    <row r="2547" spans="1:21" x14ac:dyDescent="0.4">
      <c r="A2547" t="s">
        <v>2707</v>
      </c>
      <c r="B2547" t="s">
        <v>948</v>
      </c>
      <c r="C2547" t="s">
        <v>854</v>
      </c>
      <c r="D2547" s="1">
        <v>40953</v>
      </c>
      <c r="E2547" s="1">
        <v>40983</v>
      </c>
      <c r="F2547">
        <v>46.66</v>
      </c>
      <c r="H2547" t="s">
        <v>28</v>
      </c>
      <c r="I2547" s="1">
        <v>40953</v>
      </c>
      <c r="J2547">
        <v>12</v>
      </c>
      <c r="K2547" t="s">
        <v>834</v>
      </c>
      <c r="L2547">
        <v>818</v>
      </c>
      <c r="M2547" s="1">
        <v>41060</v>
      </c>
      <c r="N2547" t="s">
        <v>835</v>
      </c>
      <c r="O2547" t="s">
        <v>947</v>
      </c>
      <c r="P2547" t="s">
        <v>949</v>
      </c>
      <c r="Q2547" t="str">
        <f>IF(Table4[[#This Row],[DaysLate]]="","NA",IF(Table4[[#This Row],[DaysLate]]&lt;=0,"On Time",IF(Table4[[#This Row],[DaysLate]]&lt;=30,"1-30 Days",IF(Table4[[#This Row],[DaysLate]]&lt;=60,"30-60 Days",IF(Table4[[#This Row],[DaysLate]]&lt;=90,"60-90 Days","90+ Days")))))</f>
        <v>1-30 Days</v>
      </c>
      <c r="R2547">
        <f>IF(Table4[[#This Row],[DaysLate]]="","",IF(Table4[[#This Row],[DaysLate]]&gt;0,1,0))</f>
        <v>1</v>
      </c>
      <c r="S2547">
        <f>IF(Table4[[#This Row],[DisputedFlag]]="","",IF(Table4[[#This Row],[DisputedFlag]]="Yes",1,0))</f>
        <v>0</v>
      </c>
      <c r="T2547">
        <f>IF(Table4[[#This Row],[PaymentStatus]]="Open",1,0)</f>
        <v>0</v>
      </c>
      <c r="U2547">
        <f>IF(Table4[[#This Row],[InvoiceDate]]&lt;&gt;"",YEAR(Table4[[#This Row],[InvoiceDate]]),"")</f>
        <v>2012</v>
      </c>
    </row>
    <row r="2548" spans="1:21" x14ac:dyDescent="0.4">
      <c r="A2548" t="s">
        <v>2708</v>
      </c>
      <c r="B2548" t="s">
        <v>948</v>
      </c>
      <c r="C2548" t="s">
        <v>876</v>
      </c>
      <c r="D2548" s="1">
        <v>40953</v>
      </c>
      <c r="E2548" s="1">
        <v>40983</v>
      </c>
      <c r="F2548">
        <v>83.42</v>
      </c>
      <c r="H2548" t="s">
        <v>28</v>
      </c>
      <c r="I2548" s="1">
        <v>40953</v>
      </c>
      <c r="J2548">
        <v>5</v>
      </c>
      <c r="K2548" t="s">
        <v>837</v>
      </c>
      <c r="L2548">
        <v>406</v>
      </c>
      <c r="M2548" s="1">
        <v>41352</v>
      </c>
      <c r="N2548" t="s">
        <v>835</v>
      </c>
      <c r="O2548" t="s">
        <v>947</v>
      </c>
      <c r="P2548" t="s">
        <v>949</v>
      </c>
      <c r="Q2548" t="str">
        <f>IF(Table4[[#This Row],[DaysLate]]="","NA",IF(Table4[[#This Row],[DaysLate]]&lt;=0,"On Time",IF(Table4[[#This Row],[DaysLate]]&lt;=30,"1-30 Days",IF(Table4[[#This Row],[DaysLate]]&lt;=60,"30-60 Days",IF(Table4[[#This Row],[DaysLate]]&lt;=90,"60-90 Days","90+ Days")))))</f>
        <v>1-30 Days</v>
      </c>
      <c r="R2548">
        <f>IF(Table4[[#This Row],[DaysLate]]="","",IF(Table4[[#This Row],[DaysLate]]&gt;0,1,0))</f>
        <v>1</v>
      </c>
      <c r="S2548">
        <f>IF(Table4[[#This Row],[DisputedFlag]]="","",IF(Table4[[#This Row],[DisputedFlag]]="Yes",1,0))</f>
        <v>1</v>
      </c>
      <c r="T2548">
        <f>IF(Table4[[#This Row],[PaymentStatus]]="Open",1,0)</f>
        <v>0</v>
      </c>
      <c r="U2548">
        <f>IF(Table4[[#This Row],[InvoiceDate]]&lt;&gt;"",YEAR(Table4[[#This Row],[InvoiceDate]]),"")</f>
        <v>2012</v>
      </c>
    </row>
    <row r="2549" spans="1:21" x14ac:dyDescent="0.4">
      <c r="A2549" t="s">
        <v>2709</v>
      </c>
      <c r="B2549" t="s">
        <v>948</v>
      </c>
      <c r="C2549" t="s">
        <v>934</v>
      </c>
      <c r="D2549" s="1">
        <v>40944</v>
      </c>
      <c r="E2549" s="1">
        <v>40914</v>
      </c>
      <c r="F2549">
        <v>120.76</v>
      </c>
      <c r="H2549" t="s">
        <v>28</v>
      </c>
      <c r="I2549" s="1">
        <v>40944</v>
      </c>
      <c r="J2549">
        <v>0</v>
      </c>
      <c r="K2549" t="s">
        <v>834</v>
      </c>
      <c r="L2549">
        <v>391</v>
      </c>
      <c r="M2549" s="1">
        <v>41598</v>
      </c>
      <c r="N2549" t="s">
        <v>835</v>
      </c>
      <c r="O2549" t="s">
        <v>947</v>
      </c>
      <c r="P2549" t="s">
        <v>949</v>
      </c>
      <c r="Q2549" t="str">
        <f>IF(Table4[[#This Row],[DaysLate]]="","NA",IF(Table4[[#This Row],[DaysLate]]&lt;=0,"On Time",IF(Table4[[#This Row],[DaysLate]]&lt;=30,"1-30 Days",IF(Table4[[#This Row],[DaysLate]]&lt;=60,"30-60 Days",IF(Table4[[#This Row],[DaysLate]]&lt;=90,"60-90 Days","90+ Days")))))</f>
        <v>On Time</v>
      </c>
      <c r="R2549">
        <f>IF(Table4[[#This Row],[DaysLate]]="","",IF(Table4[[#This Row],[DaysLate]]&gt;0,1,0))</f>
        <v>0</v>
      </c>
      <c r="S2549">
        <f>IF(Table4[[#This Row],[DisputedFlag]]="","",IF(Table4[[#This Row],[DisputedFlag]]="Yes",1,0))</f>
        <v>0</v>
      </c>
      <c r="T2549">
        <f>IF(Table4[[#This Row],[PaymentStatus]]="Open",1,0)</f>
        <v>0</v>
      </c>
      <c r="U2549">
        <f>IF(Table4[[#This Row],[InvoiceDate]]&lt;&gt;"",YEAR(Table4[[#This Row],[InvoiceDate]]),"")</f>
        <v>2012</v>
      </c>
    </row>
    <row r="2550" spans="1:21" x14ac:dyDescent="0.4">
      <c r="A2550" t="s">
        <v>2710</v>
      </c>
      <c r="B2550" t="s">
        <v>948</v>
      </c>
      <c r="C2550" t="s">
        <v>919</v>
      </c>
      <c r="D2550" s="1">
        <v>41507</v>
      </c>
      <c r="E2550" s="1">
        <v>41537</v>
      </c>
      <c r="F2550">
        <v>68.16</v>
      </c>
      <c r="H2550" t="s">
        <v>28</v>
      </c>
      <c r="I2550" s="1">
        <v>41507</v>
      </c>
      <c r="J2550">
        <v>0</v>
      </c>
      <c r="K2550" t="s">
        <v>834</v>
      </c>
      <c r="L2550">
        <v>770</v>
      </c>
      <c r="M2550" s="1">
        <v>41077</v>
      </c>
      <c r="N2550" t="s">
        <v>838</v>
      </c>
      <c r="O2550" t="s">
        <v>947</v>
      </c>
      <c r="P2550" t="s">
        <v>949</v>
      </c>
      <c r="Q2550" t="str">
        <f>IF(Table4[[#This Row],[DaysLate]]="","NA",IF(Table4[[#This Row],[DaysLate]]&lt;=0,"On Time",IF(Table4[[#This Row],[DaysLate]]&lt;=30,"1-30 Days",IF(Table4[[#This Row],[DaysLate]]&lt;=60,"30-60 Days",IF(Table4[[#This Row],[DaysLate]]&lt;=90,"60-90 Days","90+ Days")))))</f>
        <v>On Time</v>
      </c>
      <c r="R2550">
        <f>IF(Table4[[#This Row],[DaysLate]]="","",IF(Table4[[#This Row],[DaysLate]]&gt;0,1,0))</f>
        <v>0</v>
      </c>
      <c r="S2550">
        <f>IF(Table4[[#This Row],[DisputedFlag]]="","",IF(Table4[[#This Row],[DisputedFlag]]="Yes",1,0))</f>
        <v>0</v>
      </c>
      <c r="T2550">
        <f>IF(Table4[[#This Row],[PaymentStatus]]="Open",1,0)</f>
        <v>0</v>
      </c>
      <c r="U2550">
        <f>IF(Table4[[#This Row],[InvoiceDate]]&lt;&gt;"",YEAR(Table4[[#This Row],[InvoiceDate]]),"")</f>
        <v>2013</v>
      </c>
    </row>
    <row r="2551" spans="1:21" x14ac:dyDescent="0.4">
      <c r="A2551" t="s">
        <v>2711</v>
      </c>
      <c r="B2551" t="s">
        <v>948</v>
      </c>
      <c r="C2551" t="s">
        <v>858</v>
      </c>
      <c r="D2551" s="1">
        <v>41049</v>
      </c>
      <c r="E2551" s="1">
        <v>41079</v>
      </c>
      <c r="F2551">
        <v>53.81</v>
      </c>
      <c r="H2551" t="s">
        <v>28</v>
      </c>
      <c r="I2551" s="1">
        <v>41049</v>
      </c>
      <c r="J2551">
        <v>0</v>
      </c>
      <c r="K2551" t="s">
        <v>834</v>
      </c>
      <c r="L2551">
        <v>391</v>
      </c>
      <c r="M2551" s="1">
        <v>41334</v>
      </c>
      <c r="N2551" t="s">
        <v>835</v>
      </c>
      <c r="O2551" t="s">
        <v>947</v>
      </c>
      <c r="P2551" t="s">
        <v>949</v>
      </c>
      <c r="Q2551" t="str">
        <f>IF(Table4[[#This Row],[DaysLate]]="","NA",IF(Table4[[#This Row],[DaysLate]]&lt;=0,"On Time",IF(Table4[[#This Row],[DaysLate]]&lt;=30,"1-30 Days",IF(Table4[[#This Row],[DaysLate]]&lt;=60,"30-60 Days",IF(Table4[[#This Row],[DaysLate]]&lt;=90,"60-90 Days","90+ Days")))))</f>
        <v>On Time</v>
      </c>
      <c r="R2551">
        <f>IF(Table4[[#This Row],[DaysLate]]="","",IF(Table4[[#This Row],[DaysLate]]&gt;0,1,0))</f>
        <v>0</v>
      </c>
      <c r="S2551">
        <f>IF(Table4[[#This Row],[DisputedFlag]]="","",IF(Table4[[#This Row],[DisputedFlag]]="Yes",1,0))</f>
        <v>0</v>
      </c>
      <c r="T2551">
        <f>IF(Table4[[#This Row],[PaymentStatus]]="Open",1,0)</f>
        <v>0</v>
      </c>
      <c r="U2551">
        <f>IF(Table4[[#This Row],[InvoiceDate]]&lt;&gt;"",YEAR(Table4[[#This Row],[InvoiceDate]]),"")</f>
        <v>2012</v>
      </c>
    </row>
    <row r="2552" spans="1:21" x14ac:dyDescent="0.4">
      <c r="A2552" t="s">
        <v>2712</v>
      </c>
      <c r="B2552" t="s">
        <v>948</v>
      </c>
      <c r="C2552" t="s">
        <v>923</v>
      </c>
      <c r="D2552" s="1">
        <v>41462</v>
      </c>
      <c r="E2552" s="1">
        <v>41433</v>
      </c>
      <c r="F2552">
        <v>68.03</v>
      </c>
      <c r="H2552" t="s">
        <v>28</v>
      </c>
      <c r="I2552" s="1">
        <v>41462</v>
      </c>
      <c r="J2552">
        <v>0</v>
      </c>
      <c r="K2552" t="s">
        <v>834</v>
      </c>
      <c r="L2552">
        <v>770</v>
      </c>
      <c r="M2552" s="1">
        <v>41501</v>
      </c>
      <c r="N2552" t="s">
        <v>835</v>
      </c>
      <c r="O2552" t="s">
        <v>947</v>
      </c>
      <c r="P2552" t="s">
        <v>949</v>
      </c>
      <c r="Q2552" t="str">
        <f>IF(Table4[[#This Row],[DaysLate]]="","NA",IF(Table4[[#This Row],[DaysLate]]&lt;=0,"On Time",IF(Table4[[#This Row],[DaysLate]]&lt;=30,"1-30 Days",IF(Table4[[#This Row],[DaysLate]]&lt;=60,"30-60 Days",IF(Table4[[#This Row],[DaysLate]]&lt;=90,"60-90 Days","90+ Days")))))</f>
        <v>On Time</v>
      </c>
      <c r="R2552">
        <f>IF(Table4[[#This Row],[DaysLate]]="","",IF(Table4[[#This Row],[DaysLate]]&gt;0,1,0))</f>
        <v>0</v>
      </c>
      <c r="S2552">
        <f>IF(Table4[[#This Row],[DisputedFlag]]="","",IF(Table4[[#This Row],[DisputedFlag]]="Yes",1,0))</f>
        <v>0</v>
      </c>
      <c r="T2552">
        <f>IF(Table4[[#This Row],[PaymentStatus]]="Open",1,0)</f>
        <v>0</v>
      </c>
      <c r="U2552">
        <f>IF(Table4[[#This Row],[InvoiceDate]]&lt;&gt;"",YEAR(Table4[[#This Row],[InvoiceDate]]),"")</f>
        <v>2013</v>
      </c>
    </row>
    <row r="2553" spans="1:21" x14ac:dyDescent="0.4">
      <c r="A2553" t="s">
        <v>2713</v>
      </c>
      <c r="B2553" t="s">
        <v>948</v>
      </c>
      <c r="C2553" t="s">
        <v>892</v>
      </c>
      <c r="D2553" s="1">
        <v>41495</v>
      </c>
      <c r="E2553" s="1">
        <v>41496</v>
      </c>
      <c r="F2553">
        <v>38</v>
      </c>
      <c r="H2553" t="s">
        <v>28</v>
      </c>
      <c r="I2553" s="1">
        <v>41495</v>
      </c>
      <c r="J2553">
        <v>0</v>
      </c>
      <c r="K2553" t="s">
        <v>837</v>
      </c>
      <c r="L2553">
        <v>770</v>
      </c>
      <c r="M2553" s="1">
        <v>41037</v>
      </c>
      <c r="N2553" t="s">
        <v>838</v>
      </c>
      <c r="O2553" t="s">
        <v>947</v>
      </c>
      <c r="P2553" t="s">
        <v>949</v>
      </c>
      <c r="Q2553" t="str">
        <f>IF(Table4[[#This Row],[DaysLate]]="","NA",IF(Table4[[#This Row],[DaysLate]]&lt;=0,"On Time",IF(Table4[[#This Row],[DaysLate]]&lt;=30,"1-30 Days",IF(Table4[[#This Row],[DaysLate]]&lt;=60,"30-60 Days",IF(Table4[[#This Row],[DaysLate]]&lt;=90,"60-90 Days","90+ Days")))))</f>
        <v>On Time</v>
      </c>
      <c r="R2553">
        <f>IF(Table4[[#This Row],[DaysLate]]="","",IF(Table4[[#This Row],[DaysLate]]&gt;0,1,0))</f>
        <v>0</v>
      </c>
      <c r="S2553">
        <f>IF(Table4[[#This Row],[DisputedFlag]]="","",IF(Table4[[#This Row],[DisputedFlag]]="Yes",1,0))</f>
        <v>1</v>
      </c>
      <c r="T2553">
        <f>IF(Table4[[#This Row],[PaymentStatus]]="Open",1,0)</f>
        <v>0</v>
      </c>
      <c r="U2553">
        <f>IF(Table4[[#This Row],[InvoiceDate]]&lt;&gt;"",YEAR(Table4[[#This Row],[InvoiceDate]]),"")</f>
        <v>2013</v>
      </c>
    </row>
    <row r="2554" spans="1:21" x14ac:dyDescent="0.4">
      <c r="A2554" t="s">
        <v>2714</v>
      </c>
      <c r="B2554" t="s">
        <v>948</v>
      </c>
      <c r="C2554" t="s">
        <v>888</v>
      </c>
      <c r="D2554" s="1">
        <v>41342</v>
      </c>
      <c r="E2554" s="1">
        <v>41343</v>
      </c>
      <c r="F2554">
        <v>69.290000000000006</v>
      </c>
      <c r="H2554" t="s">
        <v>28</v>
      </c>
      <c r="I2554" s="1">
        <v>41342</v>
      </c>
      <c r="J2554">
        <v>1</v>
      </c>
      <c r="K2554" t="s">
        <v>834</v>
      </c>
      <c r="L2554">
        <v>770</v>
      </c>
      <c r="M2554" s="1">
        <v>40986</v>
      </c>
      <c r="N2554" t="s">
        <v>838</v>
      </c>
      <c r="O2554" t="s">
        <v>947</v>
      </c>
      <c r="P2554" t="s">
        <v>949</v>
      </c>
      <c r="Q2554" t="str">
        <f>IF(Table4[[#This Row],[DaysLate]]="","NA",IF(Table4[[#This Row],[DaysLate]]&lt;=0,"On Time",IF(Table4[[#This Row],[DaysLate]]&lt;=30,"1-30 Days",IF(Table4[[#This Row],[DaysLate]]&lt;=60,"30-60 Days",IF(Table4[[#This Row],[DaysLate]]&lt;=90,"60-90 Days","90+ Days")))))</f>
        <v>1-30 Days</v>
      </c>
      <c r="R2554">
        <f>IF(Table4[[#This Row],[DaysLate]]="","",IF(Table4[[#This Row],[DaysLate]]&gt;0,1,0))</f>
        <v>1</v>
      </c>
      <c r="S2554">
        <f>IF(Table4[[#This Row],[DisputedFlag]]="","",IF(Table4[[#This Row],[DisputedFlag]]="Yes",1,0))</f>
        <v>0</v>
      </c>
      <c r="T2554">
        <f>IF(Table4[[#This Row],[PaymentStatus]]="Open",1,0)</f>
        <v>0</v>
      </c>
      <c r="U2554">
        <f>IF(Table4[[#This Row],[InvoiceDate]]&lt;&gt;"",YEAR(Table4[[#This Row],[InvoiceDate]]),"")</f>
        <v>2013</v>
      </c>
    </row>
    <row r="2555" spans="1:21" x14ac:dyDescent="0.4">
      <c r="A2555" t="s">
        <v>2715</v>
      </c>
      <c r="B2555" t="s">
        <v>948</v>
      </c>
      <c r="C2555" t="s">
        <v>896</v>
      </c>
      <c r="D2555" s="1">
        <v>41429</v>
      </c>
      <c r="E2555" s="1">
        <v>41430</v>
      </c>
      <c r="F2555">
        <v>42.25</v>
      </c>
      <c r="H2555" t="s">
        <v>28</v>
      </c>
      <c r="I2555" s="1">
        <v>41429</v>
      </c>
      <c r="J2555">
        <v>0</v>
      </c>
      <c r="K2555" t="s">
        <v>834</v>
      </c>
      <c r="L2555">
        <v>818</v>
      </c>
      <c r="M2555" s="1">
        <v>41392</v>
      </c>
      <c r="N2555" t="s">
        <v>835</v>
      </c>
      <c r="O2555" t="s">
        <v>947</v>
      </c>
      <c r="P2555" t="s">
        <v>949</v>
      </c>
      <c r="Q2555" t="str">
        <f>IF(Table4[[#This Row],[DaysLate]]="","NA",IF(Table4[[#This Row],[DaysLate]]&lt;=0,"On Time",IF(Table4[[#This Row],[DaysLate]]&lt;=30,"1-30 Days",IF(Table4[[#This Row],[DaysLate]]&lt;=60,"30-60 Days",IF(Table4[[#This Row],[DaysLate]]&lt;=90,"60-90 Days","90+ Days")))))</f>
        <v>On Time</v>
      </c>
      <c r="R2555">
        <f>IF(Table4[[#This Row],[DaysLate]]="","",IF(Table4[[#This Row],[DaysLate]]&gt;0,1,0))</f>
        <v>0</v>
      </c>
      <c r="S2555">
        <f>IF(Table4[[#This Row],[DisputedFlag]]="","",IF(Table4[[#This Row],[DisputedFlag]]="Yes",1,0))</f>
        <v>0</v>
      </c>
      <c r="T2555">
        <f>IF(Table4[[#This Row],[PaymentStatus]]="Open",1,0)</f>
        <v>0</v>
      </c>
      <c r="U2555">
        <f>IF(Table4[[#This Row],[InvoiceDate]]&lt;&gt;"",YEAR(Table4[[#This Row],[InvoiceDate]]),"")</f>
        <v>2013</v>
      </c>
    </row>
    <row r="2556" spans="1:21" x14ac:dyDescent="0.4">
      <c r="A2556" t="s">
        <v>2716</v>
      </c>
      <c r="B2556" t="s">
        <v>948</v>
      </c>
      <c r="C2556" t="s">
        <v>884</v>
      </c>
      <c r="D2556" s="1">
        <v>41412</v>
      </c>
      <c r="E2556" s="1">
        <v>41442</v>
      </c>
      <c r="F2556">
        <v>51.53</v>
      </c>
      <c r="H2556" t="s">
        <v>28</v>
      </c>
      <c r="I2556" s="1">
        <v>41412</v>
      </c>
      <c r="J2556">
        <v>0</v>
      </c>
      <c r="K2556" t="s">
        <v>834</v>
      </c>
      <c r="L2556">
        <v>406</v>
      </c>
      <c r="M2556" s="1">
        <v>41145</v>
      </c>
      <c r="N2556" t="s">
        <v>838</v>
      </c>
      <c r="O2556" t="s">
        <v>947</v>
      </c>
      <c r="P2556" t="s">
        <v>949</v>
      </c>
      <c r="Q2556" t="str">
        <f>IF(Table4[[#This Row],[DaysLate]]="","NA",IF(Table4[[#This Row],[DaysLate]]&lt;=0,"On Time",IF(Table4[[#This Row],[DaysLate]]&lt;=30,"1-30 Days",IF(Table4[[#This Row],[DaysLate]]&lt;=60,"30-60 Days",IF(Table4[[#This Row],[DaysLate]]&lt;=90,"60-90 Days","90+ Days")))))</f>
        <v>On Time</v>
      </c>
      <c r="R2556">
        <f>IF(Table4[[#This Row],[DaysLate]]="","",IF(Table4[[#This Row],[DaysLate]]&gt;0,1,0))</f>
        <v>0</v>
      </c>
      <c r="S2556">
        <f>IF(Table4[[#This Row],[DisputedFlag]]="","",IF(Table4[[#This Row],[DisputedFlag]]="Yes",1,0))</f>
        <v>0</v>
      </c>
      <c r="T2556">
        <f>IF(Table4[[#This Row],[PaymentStatus]]="Open",1,0)</f>
        <v>0</v>
      </c>
      <c r="U2556">
        <f>IF(Table4[[#This Row],[InvoiceDate]]&lt;&gt;"",YEAR(Table4[[#This Row],[InvoiceDate]]),"")</f>
        <v>2013</v>
      </c>
    </row>
    <row r="2557" spans="1:21" x14ac:dyDescent="0.4">
      <c r="A2557" t="s">
        <v>2717</v>
      </c>
      <c r="B2557" t="s">
        <v>948</v>
      </c>
      <c r="C2557" t="s">
        <v>849</v>
      </c>
      <c r="D2557" s="1">
        <v>41060</v>
      </c>
      <c r="E2557" s="1">
        <v>41090</v>
      </c>
      <c r="F2557">
        <v>84.26</v>
      </c>
      <c r="H2557" t="s">
        <v>28</v>
      </c>
      <c r="I2557" s="1">
        <v>41060</v>
      </c>
      <c r="J2557">
        <v>0</v>
      </c>
      <c r="K2557" t="s">
        <v>834</v>
      </c>
      <c r="L2557">
        <v>818</v>
      </c>
      <c r="M2557" s="1">
        <v>41431</v>
      </c>
      <c r="N2557" t="s">
        <v>835</v>
      </c>
      <c r="O2557" t="s">
        <v>947</v>
      </c>
      <c r="P2557" t="s">
        <v>949</v>
      </c>
      <c r="Q2557" t="str">
        <f>IF(Table4[[#This Row],[DaysLate]]="","NA",IF(Table4[[#This Row],[DaysLate]]&lt;=0,"On Time",IF(Table4[[#This Row],[DaysLate]]&lt;=30,"1-30 Days",IF(Table4[[#This Row],[DaysLate]]&lt;=60,"30-60 Days",IF(Table4[[#This Row],[DaysLate]]&lt;=90,"60-90 Days","90+ Days")))))</f>
        <v>On Time</v>
      </c>
      <c r="R2557">
        <f>IF(Table4[[#This Row],[DaysLate]]="","",IF(Table4[[#This Row],[DaysLate]]&gt;0,1,0))</f>
        <v>0</v>
      </c>
      <c r="S2557">
        <f>IF(Table4[[#This Row],[DisputedFlag]]="","",IF(Table4[[#This Row],[DisputedFlag]]="Yes",1,0))</f>
        <v>0</v>
      </c>
      <c r="T2557">
        <f>IF(Table4[[#This Row],[PaymentStatus]]="Open",1,0)</f>
        <v>0</v>
      </c>
      <c r="U2557">
        <f>IF(Table4[[#This Row],[InvoiceDate]]&lt;&gt;"",YEAR(Table4[[#This Row],[InvoiceDate]]),"")</f>
        <v>2012</v>
      </c>
    </row>
    <row r="2558" spans="1:21" x14ac:dyDescent="0.4">
      <c r="A2558" t="s">
        <v>2718</v>
      </c>
      <c r="B2558" t="s">
        <v>948</v>
      </c>
      <c r="C2558" t="s">
        <v>921</v>
      </c>
      <c r="D2558" s="1">
        <v>41280</v>
      </c>
      <c r="E2558" s="1">
        <v>41281</v>
      </c>
      <c r="F2558">
        <v>81.53</v>
      </c>
      <c r="H2558" t="s">
        <v>28</v>
      </c>
      <c r="I2558" s="1">
        <v>41280</v>
      </c>
      <c r="J2558">
        <v>12</v>
      </c>
      <c r="K2558" t="s">
        <v>837</v>
      </c>
      <c r="L2558">
        <v>818</v>
      </c>
      <c r="M2558" s="1">
        <v>41563</v>
      </c>
      <c r="N2558" t="s">
        <v>835</v>
      </c>
      <c r="O2558" t="s">
        <v>947</v>
      </c>
      <c r="P2558" t="s">
        <v>949</v>
      </c>
      <c r="Q2558" t="str">
        <f>IF(Table4[[#This Row],[DaysLate]]="","NA",IF(Table4[[#This Row],[DaysLate]]&lt;=0,"On Time",IF(Table4[[#This Row],[DaysLate]]&lt;=30,"1-30 Days",IF(Table4[[#This Row],[DaysLate]]&lt;=60,"30-60 Days",IF(Table4[[#This Row],[DaysLate]]&lt;=90,"60-90 Days","90+ Days")))))</f>
        <v>1-30 Days</v>
      </c>
      <c r="R2558">
        <f>IF(Table4[[#This Row],[DaysLate]]="","",IF(Table4[[#This Row],[DaysLate]]&gt;0,1,0))</f>
        <v>1</v>
      </c>
      <c r="S2558">
        <f>IF(Table4[[#This Row],[DisputedFlag]]="","",IF(Table4[[#This Row],[DisputedFlag]]="Yes",1,0))</f>
        <v>1</v>
      </c>
      <c r="T2558">
        <f>IF(Table4[[#This Row],[PaymentStatus]]="Open",1,0)</f>
        <v>0</v>
      </c>
      <c r="U2558">
        <f>IF(Table4[[#This Row],[InvoiceDate]]&lt;&gt;"",YEAR(Table4[[#This Row],[InvoiceDate]]),"")</f>
        <v>2013</v>
      </c>
    </row>
    <row r="2559" spans="1:21" x14ac:dyDescent="0.4">
      <c r="A2559" t="s">
        <v>2719</v>
      </c>
      <c r="B2559" t="s">
        <v>948</v>
      </c>
      <c r="C2559" t="s">
        <v>915</v>
      </c>
      <c r="D2559" s="1">
        <v>41499</v>
      </c>
      <c r="E2559" s="1">
        <v>41617</v>
      </c>
      <c r="F2559">
        <v>63.32</v>
      </c>
      <c r="H2559" t="s">
        <v>28</v>
      </c>
      <c r="I2559" s="1">
        <v>41499</v>
      </c>
      <c r="J2559">
        <v>0</v>
      </c>
      <c r="K2559" t="s">
        <v>834</v>
      </c>
      <c r="L2559">
        <v>406</v>
      </c>
      <c r="M2559" s="1">
        <v>41258</v>
      </c>
      <c r="N2559" t="s">
        <v>838</v>
      </c>
      <c r="O2559" t="s">
        <v>947</v>
      </c>
      <c r="P2559" t="s">
        <v>949</v>
      </c>
      <c r="Q2559" t="str">
        <f>IF(Table4[[#This Row],[DaysLate]]="","NA",IF(Table4[[#This Row],[DaysLate]]&lt;=0,"On Time",IF(Table4[[#This Row],[DaysLate]]&lt;=30,"1-30 Days",IF(Table4[[#This Row],[DaysLate]]&lt;=60,"30-60 Days",IF(Table4[[#This Row],[DaysLate]]&lt;=90,"60-90 Days","90+ Days")))))</f>
        <v>On Time</v>
      </c>
      <c r="R2559">
        <f>IF(Table4[[#This Row],[DaysLate]]="","",IF(Table4[[#This Row],[DaysLate]]&gt;0,1,0))</f>
        <v>0</v>
      </c>
      <c r="S2559">
        <f>IF(Table4[[#This Row],[DisputedFlag]]="","",IF(Table4[[#This Row],[DisputedFlag]]="Yes",1,0))</f>
        <v>0</v>
      </c>
      <c r="T2559">
        <f>IF(Table4[[#This Row],[PaymentStatus]]="Open",1,0)</f>
        <v>0</v>
      </c>
      <c r="U2559">
        <f>IF(Table4[[#This Row],[InvoiceDate]]&lt;&gt;"",YEAR(Table4[[#This Row],[InvoiceDate]]),"")</f>
        <v>2013</v>
      </c>
    </row>
    <row r="2560" spans="1:21" x14ac:dyDescent="0.4">
      <c r="A2560" t="s">
        <v>2720</v>
      </c>
      <c r="B2560" t="s">
        <v>948</v>
      </c>
      <c r="C2560" t="s">
        <v>917</v>
      </c>
      <c r="D2560" s="1">
        <v>41610</v>
      </c>
      <c r="E2560" s="1">
        <v>41347</v>
      </c>
      <c r="F2560">
        <v>60.3</v>
      </c>
      <c r="H2560" t="s">
        <v>28</v>
      </c>
      <c r="I2560" s="1">
        <v>41610</v>
      </c>
      <c r="J2560">
        <v>23</v>
      </c>
      <c r="K2560" t="s">
        <v>837</v>
      </c>
      <c r="L2560">
        <v>818</v>
      </c>
      <c r="M2560" s="1">
        <v>41515</v>
      </c>
      <c r="N2560" t="s">
        <v>835</v>
      </c>
      <c r="O2560" t="s">
        <v>947</v>
      </c>
      <c r="P2560" t="s">
        <v>949</v>
      </c>
      <c r="Q2560" t="str">
        <f>IF(Table4[[#This Row],[DaysLate]]="","NA",IF(Table4[[#This Row],[DaysLate]]&lt;=0,"On Time",IF(Table4[[#This Row],[DaysLate]]&lt;=30,"1-30 Days",IF(Table4[[#This Row],[DaysLate]]&lt;=60,"30-60 Days",IF(Table4[[#This Row],[DaysLate]]&lt;=90,"60-90 Days","90+ Days")))))</f>
        <v>1-30 Days</v>
      </c>
      <c r="R2560">
        <f>IF(Table4[[#This Row],[DaysLate]]="","",IF(Table4[[#This Row],[DaysLate]]&gt;0,1,0))</f>
        <v>1</v>
      </c>
      <c r="S2560">
        <f>IF(Table4[[#This Row],[DisputedFlag]]="","",IF(Table4[[#This Row],[DisputedFlag]]="Yes",1,0))</f>
        <v>1</v>
      </c>
      <c r="T2560">
        <f>IF(Table4[[#This Row],[PaymentStatus]]="Open",1,0)</f>
        <v>0</v>
      </c>
      <c r="U2560">
        <f>IF(Table4[[#This Row],[InvoiceDate]]&lt;&gt;"",YEAR(Table4[[#This Row],[InvoiceDate]]),"")</f>
        <v>2013</v>
      </c>
    </row>
    <row r="2561" spans="1:21" x14ac:dyDescent="0.4">
      <c r="A2561" t="s">
        <v>2721</v>
      </c>
      <c r="B2561" t="s">
        <v>948</v>
      </c>
      <c r="C2561" t="s">
        <v>900</v>
      </c>
      <c r="D2561" s="1">
        <v>41139</v>
      </c>
      <c r="E2561" s="1">
        <v>41169</v>
      </c>
      <c r="F2561">
        <v>15.18</v>
      </c>
      <c r="H2561" t="s">
        <v>28</v>
      </c>
      <c r="I2561" s="1">
        <v>41139</v>
      </c>
      <c r="J2561">
        <v>0</v>
      </c>
      <c r="K2561" t="s">
        <v>834</v>
      </c>
      <c r="L2561">
        <v>897</v>
      </c>
      <c r="M2561" s="1">
        <v>41579</v>
      </c>
      <c r="N2561" t="s">
        <v>835</v>
      </c>
      <c r="O2561" t="s">
        <v>947</v>
      </c>
      <c r="P2561" t="s">
        <v>949</v>
      </c>
      <c r="Q2561" t="str">
        <f>IF(Table4[[#This Row],[DaysLate]]="","NA",IF(Table4[[#This Row],[DaysLate]]&lt;=0,"On Time",IF(Table4[[#This Row],[DaysLate]]&lt;=30,"1-30 Days",IF(Table4[[#This Row],[DaysLate]]&lt;=60,"30-60 Days",IF(Table4[[#This Row],[DaysLate]]&lt;=90,"60-90 Days","90+ Days")))))</f>
        <v>On Time</v>
      </c>
      <c r="R2561">
        <f>IF(Table4[[#This Row],[DaysLate]]="","",IF(Table4[[#This Row],[DaysLate]]&gt;0,1,0))</f>
        <v>0</v>
      </c>
      <c r="S2561">
        <f>IF(Table4[[#This Row],[DisputedFlag]]="","",IF(Table4[[#This Row],[DisputedFlag]]="Yes",1,0))</f>
        <v>0</v>
      </c>
      <c r="T2561">
        <f>IF(Table4[[#This Row],[PaymentStatus]]="Open",1,0)</f>
        <v>0</v>
      </c>
      <c r="U2561">
        <f>IF(Table4[[#This Row],[InvoiceDate]]&lt;&gt;"",YEAR(Table4[[#This Row],[InvoiceDate]]),"")</f>
        <v>2012</v>
      </c>
    </row>
    <row r="2562" spans="1:21" x14ac:dyDescent="0.4">
      <c r="A2562" t="s">
        <v>2722</v>
      </c>
      <c r="B2562" t="s">
        <v>948</v>
      </c>
      <c r="C2562" t="s">
        <v>893</v>
      </c>
      <c r="D2562" s="1">
        <v>40951</v>
      </c>
      <c r="E2562" s="1">
        <v>41275</v>
      </c>
      <c r="F2562">
        <v>50.17</v>
      </c>
      <c r="H2562" t="s">
        <v>28</v>
      </c>
      <c r="I2562" s="1">
        <v>40951</v>
      </c>
      <c r="J2562">
        <v>0</v>
      </c>
      <c r="K2562" t="s">
        <v>834</v>
      </c>
      <c r="L2562">
        <v>391</v>
      </c>
      <c r="M2562" s="1">
        <v>41080</v>
      </c>
      <c r="N2562" t="s">
        <v>838</v>
      </c>
      <c r="O2562" t="s">
        <v>947</v>
      </c>
      <c r="P2562" t="s">
        <v>949</v>
      </c>
      <c r="Q2562" t="str">
        <f>IF(Table4[[#This Row],[DaysLate]]="","NA",IF(Table4[[#This Row],[DaysLate]]&lt;=0,"On Time",IF(Table4[[#This Row],[DaysLate]]&lt;=30,"1-30 Days",IF(Table4[[#This Row],[DaysLate]]&lt;=60,"30-60 Days",IF(Table4[[#This Row],[DaysLate]]&lt;=90,"60-90 Days","90+ Days")))))</f>
        <v>On Time</v>
      </c>
      <c r="R2562">
        <f>IF(Table4[[#This Row],[DaysLate]]="","",IF(Table4[[#This Row],[DaysLate]]&gt;0,1,0))</f>
        <v>0</v>
      </c>
      <c r="S2562">
        <f>IF(Table4[[#This Row],[DisputedFlag]]="","",IF(Table4[[#This Row],[DisputedFlag]]="Yes",1,0))</f>
        <v>0</v>
      </c>
      <c r="T2562">
        <f>IF(Table4[[#This Row],[PaymentStatus]]="Open",1,0)</f>
        <v>0</v>
      </c>
      <c r="U2562">
        <f>IF(Table4[[#This Row],[InvoiceDate]]&lt;&gt;"",YEAR(Table4[[#This Row],[InvoiceDate]]),"")</f>
        <v>2012</v>
      </c>
    </row>
    <row r="2563" spans="1:21" x14ac:dyDescent="0.4">
      <c r="A2563" t="s">
        <v>2723</v>
      </c>
      <c r="B2563" t="s">
        <v>948</v>
      </c>
      <c r="C2563" t="s">
        <v>846</v>
      </c>
      <c r="D2563" s="1">
        <v>41299</v>
      </c>
      <c r="E2563" s="1">
        <v>41329</v>
      </c>
      <c r="F2563">
        <v>7.08</v>
      </c>
      <c r="H2563" t="s">
        <v>28</v>
      </c>
      <c r="I2563" s="1">
        <v>41299</v>
      </c>
      <c r="J2563">
        <v>0</v>
      </c>
      <c r="K2563" t="s">
        <v>834</v>
      </c>
      <c r="L2563">
        <v>897</v>
      </c>
      <c r="M2563" s="1">
        <v>41003</v>
      </c>
      <c r="N2563" t="s">
        <v>838</v>
      </c>
      <c r="O2563" t="s">
        <v>947</v>
      </c>
      <c r="P2563" t="s">
        <v>949</v>
      </c>
      <c r="Q2563" t="str">
        <f>IF(Table4[[#This Row],[DaysLate]]="","NA",IF(Table4[[#This Row],[DaysLate]]&lt;=0,"On Time",IF(Table4[[#This Row],[DaysLate]]&lt;=30,"1-30 Days",IF(Table4[[#This Row],[DaysLate]]&lt;=60,"30-60 Days",IF(Table4[[#This Row],[DaysLate]]&lt;=90,"60-90 Days","90+ Days")))))</f>
        <v>On Time</v>
      </c>
      <c r="R2563">
        <f>IF(Table4[[#This Row],[DaysLate]]="","",IF(Table4[[#This Row],[DaysLate]]&gt;0,1,0))</f>
        <v>0</v>
      </c>
      <c r="S2563">
        <f>IF(Table4[[#This Row],[DisputedFlag]]="","",IF(Table4[[#This Row],[DisputedFlag]]="Yes",1,0))</f>
        <v>0</v>
      </c>
      <c r="T2563">
        <f>IF(Table4[[#This Row],[PaymentStatus]]="Open",1,0)</f>
        <v>0</v>
      </c>
      <c r="U2563">
        <f>IF(Table4[[#This Row],[InvoiceDate]]&lt;&gt;"",YEAR(Table4[[#This Row],[InvoiceDate]]),"")</f>
        <v>2013</v>
      </c>
    </row>
    <row r="2564" spans="1:21" x14ac:dyDescent="0.4">
      <c r="A2564" t="s">
        <v>2724</v>
      </c>
      <c r="B2564" t="s">
        <v>948</v>
      </c>
      <c r="C2564" t="s">
        <v>932</v>
      </c>
      <c r="D2564" s="1">
        <v>41314</v>
      </c>
      <c r="E2564" s="1">
        <v>41315</v>
      </c>
      <c r="F2564">
        <v>66.59</v>
      </c>
      <c r="H2564" t="s">
        <v>28</v>
      </c>
      <c r="I2564" s="1">
        <v>41314</v>
      </c>
      <c r="J2564">
        <v>1</v>
      </c>
      <c r="K2564" t="s">
        <v>834</v>
      </c>
      <c r="L2564">
        <v>818</v>
      </c>
      <c r="M2564" s="1">
        <v>41373</v>
      </c>
      <c r="N2564" t="s">
        <v>835</v>
      </c>
      <c r="O2564" t="s">
        <v>947</v>
      </c>
      <c r="P2564" t="s">
        <v>949</v>
      </c>
      <c r="Q2564" t="str">
        <f>IF(Table4[[#This Row],[DaysLate]]="","NA",IF(Table4[[#This Row],[DaysLate]]&lt;=0,"On Time",IF(Table4[[#This Row],[DaysLate]]&lt;=30,"1-30 Days",IF(Table4[[#This Row],[DaysLate]]&lt;=60,"30-60 Days",IF(Table4[[#This Row],[DaysLate]]&lt;=90,"60-90 Days","90+ Days")))))</f>
        <v>1-30 Days</v>
      </c>
      <c r="R2564">
        <f>IF(Table4[[#This Row],[DaysLate]]="","",IF(Table4[[#This Row],[DaysLate]]&gt;0,1,0))</f>
        <v>1</v>
      </c>
      <c r="S2564">
        <f>IF(Table4[[#This Row],[DisputedFlag]]="","",IF(Table4[[#This Row],[DisputedFlag]]="Yes",1,0))</f>
        <v>0</v>
      </c>
      <c r="T2564">
        <f>IF(Table4[[#This Row],[PaymentStatus]]="Open",1,0)</f>
        <v>0</v>
      </c>
      <c r="U2564">
        <f>IF(Table4[[#This Row],[InvoiceDate]]&lt;&gt;"",YEAR(Table4[[#This Row],[InvoiceDate]]),"")</f>
        <v>2013</v>
      </c>
    </row>
    <row r="2565" spans="1:21" x14ac:dyDescent="0.4">
      <c r="A2565" t="s">
        <v>2725</v>
      </c>
      <c r="B2565" t="s">
        <v>948</v>
      </c>
      <c r="C2565" t="s">
        <v>934</v>
      </c>
      <c r="D2565" s="1">
        <v>41153</v>
      </c>
      <c r="E2565" s="1">
        <v>41123</v>
      </c>
      <c r="F2565">
        <v>56.86</v>
      </c>
      <c r="H2565" t="s">
        <v>28</v>
      </c>
      <c r="I2565" s="1">
        <v>41153</v>
      </c>
      <c r="J2565">
        <v>0</v>
      </c>
      <c r="K2565" t="s">
        <v>834</v>
      </c>
      <c r="L2565">
        <v>391</v>
      </c>
      <c r="M2565" s="1">
        <v>41598</v>
      </c>
      <c r="N2565" t="s">
        <v>835</v>
      </c>
      <c r="O2565" t="s">
        <v>947</v>
      </c>
      <c r="P2565" t="s">
        <v>949</v>
      </c>
      <c r="Q2565" t="str">
        <f>IF(Table4[[#This Row],[DaysLate]]="","NA",IF(Table4[[#This Row],[DaysLate]]&lt;=0,"On Time",IF(Table4[[#This Row],[DaysLate]]&lt;=30,"1-30 Days",IF(Table4[[#This Row],[DaysLate]]&lt;=60,"30-60 Days",IF(Table4[[#This Row],[DaysLate]]&lt;=90,"60-90 Days","90+ Days")))))</f>
        <v>On Time</v>
      </c>
      <c r="R2565">
        <f>IF(Table4[[#This Row],[DaysLate]]="","",IF(Table4[[#This Row],[DaysLate]]&gt;0,1,0))</f>
        <v>0</v>
      </c>
      <c r="S2565">
        <f>IF(Table4[[#This Row],[DisputedFlag]]="","",IF(Table4[[#This Row],[DisputedFlag]]="Yes",1,0))</f>
        <v>0</v>
      </c>
      <c r="T2565">
        <f>IF(Table4[[#This Row],[PaymentStatus]]="Open",1,0)</f>
        <v>0</v>
      </c>
      <c r="U2565">
        <f>IF(Table4[[#This Row],[InvoiceDate]]&lt;&gt;"",YEAR(Table4[[#This Row],[InvoiceDate]]),"")</f>
        <v>2012</v>
      </c>
    </row>
    <row r="2566" spans="1:21" x14ac:dyDescent="0.4">
      <c r="A2566" t="s">
        <v>2726</v>
      </c>
      <c r="B2566" t="s">
        <v>948</v>
      </c>
      <c r="C2566" t="s">
        <v>914</v>
      </c>
      <c r="D2566" s="1">
        <v>41478</v>
      </c>
      <c r="E2566" s="1">
        <v>41508</v>
      </c>
      <c r="F2566">
        <v>61.89</v>
      </c>
      <c r="H2566" t="s">
        <v>28</v>
      </c>
      <c r="I2566" s="1">
        <v>41478</v>
      </c>
      <c r="J2566">
        <v>0</v>
      </c>
      <c r="K2566" t="s">
        <v>834</v>
      </c>
      <c r="L2566">
        <v>391</v>
      </c>
      <c r="M2566" s="1">
        <v>41445</v>
      </c>
      <c r="N2566" t="s">
        <v>838</v>
      </c>
      <c r="O2566" t="s">
        <v>947</v>
      </c>
      <c r="P2566" t="s">
        <v>949</v>
      </c>
      <c r="Q2566" t="str">
        <f>IF(Table4[[#This Row],[DaysLate]]="","NA",IF(Table4[[#This Row],[DaysLate]]&lt;=0,"On Time",IF(Table4[[#This Row],[DaysLate]]&lt;=30,"1-30 Days",IF(Table4[[#This Row],[DaysLate]]&lt;=60,"30-60 Days",IF(Table4[[#This Row],[DaysLate]]&lt;=90,"60-90 Days","90+ Days")))))</f>
        <v>On Time</v>
      </c>
      <c r="R2566">
        <f>IF(Table4[[#This Row],[DaysLate]]="","",IF(Table4[[#This Row],[DaysLate]]&gt;0,1,0))</f>
        <v>0</v>
      </c>
      <c r="S2566">
        <f>IF(Table4[[#This Row],[DisputedFlag]]="","",IF(Table4[[#This Row],[DisputedFlag]]="Yes",1,0))</f>
        <v>0</v>
      </c>
      <c r="T2566">
        <f>IF(Table4[[#This Row],[PaymentStatus]]="Open",1,0)</f>
        <v>0</v>
      </c>
      <c r="U2566">
        <f>IF(Table4[[#This Row],[InvoiceDate]]&lt;&gt;"",YEAR(Table4[[#This Row],[InvoiceDate]]),"")</f>
        <v>2013</v>
      </c>
    </row>
    <row r="2567" spans="1:21" x14ac:dyDescent="0.4">
      <c r="A2567" t="s">
        <v>2727</v>
      </c>
      <c r="B2567" t="s">
        <v>948</v>
      </c>
      <c r="C2567" t="s">
        <v>924</v>
      </c>
      <c r="D2567" s="1">
        <v>41262</v>
      </c>
      <c r="E2567" s="1">
        <v>41292</v>
      </c>
      <c r="F2567">
        <v>65.489999999999995</v>
      </c>
      <c r="H2567" t="s">
        <v>28</v>
      </c>
      <c r="I2567" s="1">
        <v>41262</v>
      </c>
      <c r="J2567">
        <v>5</v>
      </c>
      <c r="K2567" t="s">
        <v>837</v>
      </c>
      <c r="L2567">
        <v>406</v>
      </c>
      <c r="M2567" s="1">
        <v>41022</v>
      </c>
      <c r="N2567" t="s">
        <v>838</v>
      </c>
      <c r="O2567" t="s">
        <v>947</v>
      </c>
      <c r="P2567" t="s">
        <v>949</v>
      </c>
      <c r="Q2567" t="str">
        <f>IF(Table4[[#This Row],[DaysLate]]="","NA",IF(Table4[[#This Row],[DaysLate]]&lt;=0,"On Time",IF(Table4[[#This Row],[DaysLate]]&lt;=30,"1-30 Days",IF(Table4[[#This Row],[DaysLate]]&lt;=60,"30-60 Days",IF(Table4[[#This Row],[DaysLate]]&lt;=90,"60-90 Days","90+ Days")))))</f>
        <v>1-30 Days</v>
      </c>
      <c r="R2567">
        <f>IF(Table4[[#This Row],[DaysLate]]="","",IF(Table4[[#This Row],[DaysLate]]&gt;0,1,0))</f>
        <v>1</v>
      </c>
      <c r="S2567">
        <f>IF(Table4[[#This Row],[DisputedFlag]]="","",IF(Table4[[#This Row],[DisputedFlag]]="Yes",1,0))</f>
        <v>1</v>
      </c>
      <c r="T2567">
        <f>IF(Table4[[#This Row],[PaymentStatus]]="Open",1,0)</f>
        <v>0</v>
      </c>
      <c r="U2567">
        <f>IF(Table4[[#This Row],[InvoiceDate]]&lt;&gt;"",YEAR(Table4[[#This Row],[InvoiceDate]]),"")</f>
        <v>2012</v>
      </c>
    </row>
    <row r="2568" spans="1:21" x14ac:dyDescent="0.4">
      <c r="A2568" t="s">
        <v>2728</v>
      </c>
      <c r="B2568" t="s">
        <v>948</v>
      </c>
      <c r="C2568" t="s">
        <v>846</v>
      </c>
      <c r="D2568" s="1">
        <v>41340</v>
      </c>
      <c r="E2568" s="1">
        <v>41313</v>
      </c>
      <c r="F2568">
        <v>17.12</v>
      </c>
      <c r="H2568" t="s">
        <v>28</v>
      </c>
      <c r="I2568" s="1">
        <v>41340</v>
      </c>
      <c r="J2568">
        <v>0</v>
      </c>
      <c r="K2568" t="s">
        <v>834</v>
      </c>
      <c r="L2568">
        <v>897</v>
      </c>
      <c r="M2568" s="1">
        <v>41003</v>
      </c>
      <c r="N2568" t="s">
        <v>838</v>
      </c>
      <c r="O2568" t="s">
        <v>947</v>
      </c>
      <c r="P2568" t="s">
        <v>949</v>
      </c>
      <c r="Q2568" t="str">
        <f>IF(Table4[[#This Row],[DaysLate]]="","NA",IF(Table4[[#This Row],[DaysLate]]&lt;=0,"On Time",IF(Table4[[#This Row],[DaysLate]]&lt;=30,"1-30 Days",IF(Table4[[#This Row],[DaysLate]]&lt;=60,"30-60 Days",IF(Table4[[#This Row],[DaysLate]]&lt;=90,"60-90 Days","90+ Days")))))</f>
        <v>On Time</v>
      </c>
      <c r="R2568">
        <f>IF(Table4[[#This Row],[DaysLate]]="","",IF(Table4[[#This Row],[DaysLate]]&gt;0,1,0))</f>
        <v>0</v>
      </c>
      <c r="S2568">
        <f>IF(Table4[[#This Row],[DisputedFlag]]="","",IF(Table4[[#This Row],[DisputedFlag]]="Yes",1,0))</f>
        <v>0</v>
      </c>
      <c r="T2568">
        <f>IF(Table4[[#This Row],[PaymentStatus]]="Open",1,0)</f>
        <v>0</v>
      </c>
      <c r="U2568">
        <f>IF(Table4[[#This Row],[InvoiceDate]]&lt;&gt;"",YEAR(Table4[[#This Row],[InvoiceDate]]),"")</f>
        <v>2013</v>
      </c>
    </row>
    <row r="2569" spans="1:21" x14ac:dyDescent="0.4">
      <c r="A2569" t="s">
        <v>2729</v>
      </c>
      <c r="B2569" t="s">
        <v>948</v>
      </c>
      <c r="C2569" t="s">
        <v>867</v>
      </c>
      <c r="D2569" s="1">
        <v>41601</v>
      </c>
      <c r="E2569" s="1">
        <v>41631</v>
      </c>
      <c r="F2569">
        <v>47.47</v>
      </c>
      <c r="H2569" t="s">
        <v>28</v>
      </c>
      <c r="I2569" s="1">
        <v>41601</v>
      </c>
      <c r="J2569">
        <v>0</v>
      </c>
      <c r="K2569" t="s">
        <v>834</v>
      </c>
      <c r="L2569">
        <v>770</v>
      </c>
      <c r="M2569" s="1">
        <v>41491</v>
      </c>
      <c r="N2569" t="s">
        <v>838</v>
      </c>
      <c r="O2569" t="s">
        <v>947</v>
      </c>
      <c r="P2569" t="s">
        <v>949</v>
      </c>
      <c r="Q2569" t="str">
        <f>IF(Table4[[#This Row],[DaysLate]]="","NA",IF(Table4[[#This Row],[DaysLate]]&lt;=0,"On Time",IF(Table4[[#This Row],[DaysLate]]&lt;=30,"1-30 Days",IF(Table4[[#This Row],[DaysLate]]&lt;=60,"30-60 Days",IF(Table4[[#This Row],[DaysLate]]&lt;=90,"60-90 Days","90+ Days")))))</f>
        <v>On Time</v>
      </c>
      <c r="R2569">
        <f>IF(Table4[[#This Row],[DaysLate]]="","",IF(Table4[[#This Row],[DaysLate]]&gt;0,1,0))</f>
        <v>0</v>
      </c>
      <c r="S2569">
        <f>IF(Table4[[#This Row],[DisputedFlag]]="","",IF(Table4[[#This Row],[DisputedFlag]]="Yes",1,0))</f>
        <v>0</v>
      </c>
      <c r="T2569">
        <f>IF(Table4[[#This Row],[PaymentStatus]]="Open",1,0)</f>
        <v>0</v>
      </c>
      <c r="U2569">
        <f>IF(Table4[[#This Row],[InvoiceDate]]&lt;&gt;"",YEAR(Table4[[#This Row],[InvoiceDate]]),"")</f>
        <v>2013</v>
      </c>
    </row>
    <row r="2570" spans="1:21" x14ac:dyDescent="0.4">
      <c r="A2570" t="s">
        <v>2730</v>
      </c>
      <c r="B2570" t="s">
        <v>948</v>
      </c>
      <c r="C2570" t="s">
        <v>885</v>
      </c>
      <c r="D2570" s="1">
        <v>40971</v>
      </c>
      <c r="E2570" s="1">
        <v>40943</v>
      </c>
      <c r="F2570">
        <v>36.26</v>
      </c>
      <c r="H2570" t="s">
        <v>28</v>
      </c>
      <c r="I2570" s="1">
        <v>40971</v>
      </c>
      <c r="J2570">
        <v>0</v>
      </c>
      <c r="K2570" t="s">
        <v>834</v>
      </c>
      <c r="L2570">
        <v>391</v>
      </c>
      <c r="M2570" s="1">
        <v>41521</v>
      </c>
      <c r="N2570" t="s">
        <v>835</v>
      </c>
      <c r="O2570" t="s">
        <v>947</v>
      </c>
      <c r="P2570" t="s">
        <v>949</v>
      </c>
      <c r="Q2570" t="str">
        <f>IF(Table4[[#This Row],[DaysLate]]="","NA",IF(Table4[[#This Row],[DaysLate]]&lt;=0,"On Time",IF(Table4[[#This Row],[DaysLate]]&lt;=30,"1-30 Days",IF(Table4[[#This Row],[DaysLate]]&lt;=60,"30-60 Days",IF(Table4[[#This Row],[DaysLate]]&lt;=90,"60-90 Days","90+ Days")))))</f>
        <v>On Time</v>
      </c>
      <c r="R2570">
        <f>IF(Table4[[#This Row],[DaysLate]]="","",IF(Table4[[#This Row],[DaysLate]]&gt;0,1,0))</f>
        <v>0</v>
      </c>
      <c r="S2570">
        <f>IF(Table4[[#This Row],[DisputedFlag]]="","",IF(Table4[[#This Row],[DisputedFlag]]="Yes",1,0))</f>
        <v>0</v>
      </c>
      <c r="T2570">
        <f>IF(Table4[[#This Row],[PaymentStatus]]="Open",1,0)</f>
        <v>0</v>
      </c>
      <c r="U2570">
        <f>IF(Table4[[#This Row],[InvoiceDate]]&lt;&gt;"",YEAR(Table4[[#This Row],[InvoiceDate]]),"")</f>
        <v>2012</v>
      </c>
    </row>
    <row r="2571" spans="1:21" x14ac:dyDescent="0.4">
      <c r="A2571" t="s">
        <v>2731</v>
      </c>
      <c r="B2571" t="s">
        <v>948</v>
      </c>
      <c r="C2571" t="s">
        <v>915</v>
      </c>
      <c r="D2571" s="1">
        <v>41230</v>
      </c>
      <c r="E2571" s="1">
        <v>41260</v>
      </c>
      <c r="F2571">
        <v>62.17</v>
      </c>
      <c r="H2571" t="s">
        <v>28</v>
      </c>
      <c r="I2571" s="1">
        <v>41230</v>
      </c>
      <c r="J2571">
        <v>18</v>
      </c>
      <c r="K2571" t="s">
        <v>834</v>
      </c>
      <c r="L2571">
        <v>406</v>
      </c>
      <c r="M2571" s="1">
        <v>41258</v>
      </c>
      <c r="N2571" t="s">
        <v>835</v>
      </c>
      <c r="O2571" t="s">
        <v>947</v>
      </c>
      <c r="P2571" t="s">
        <v>949</v>
      </c>
      <c r="Q2571" t="str">
        <f>IF(Table4[[#This Row],[DaysLate]]="","NA",IF(Table4[[#This Row],[DaysLate]]&lt;=0,"On Time",IF(Table4[[#This Row],[DaysLate]]&lt;=30,"1-30 Days",IF(Table4[[#This Row],[DaysLate]]&lt;=60,"30-60 Days",IF(Table4[[#This Row],[DaysLate]]&lt;=90,"60-90 Days","90+ Days")))))</f>
        <v>1-30 Days</v>
      </c>
      <c r="R2571">
        <f>IF(Table4[[#This Row],[DaysLate]]="","",IF(Table4[[#This Row],[DaysLate]]&gt;0,1,0))</f>
        <v>1</v>
      </c>
      <c r="S2571">
        <f>IF(Table4[[#This Row],[DisputedFlag]]="","",IF(Table4[[#This Row],[DisputedFlag]]="Yes",1,0))</f>
        <v>0</v>
      </c>
      <c r="T2571">
        <f>IF(Table4[[#This Row],[PaymentStatus]]="Open",1,0)</f>
        <v>0</v>
      </c>
      <c r="U2571">
        <f>IF(Table4[[#This Row],[InvoiceDate]]&lt;&gt;"",YEAR(Table4[[#This Row],[InvoiceDate]]),"")</f>
        <v>2012</v>
      </c>
    </row>
    <row r="2572" spans="1:21" x14ac:dyDescent="0.4">
      <c r="A2572" t="s">
        <v>2732</v>
      </c>
      <c r="B2572" t="s">
        <v>948</v>
      </c>
      <c r="C2572" t="s">
        <v>890</v>
      </c>
      <c r="D2572" s="1">
        <v>41603</v>
      </c>
      <c r="E2572" s="1">
        <v>41633</v>
      </c>
      <c r="F2572">
        <v>41.08</v>
      </c>
      <c r="H2572" t="s">
        <v>28</v>
      </c>
      <c r="I2572" s="1">
        <v>41603</v>
      </c>
      <c r="J2572">
        <v>8</v>
      </c>
      <c r="K2572" t="s">
        <v>834</v>
      </c>
      <c r="L2572">
        <v>897</v>
      </c>
      <c r="M2572" s="1">
        <v>41166</v>
      </c>
      <c r="N2572" t="s">
        <v>838</v>
      </c>
      <c r="O2572" t="s">
        <v>947</v>
      </c>
      <c r="P2572" t="s">
        <v>949</v>
      </c>
      <c r="Q2572" t="str">
        <f>IF(Table4[[#This Row],[DaysLate]]="","NA",IF(Table4[[#This Row],[DaysLate]]&lt;=0,"On Time",IF(Table4[[#This Row],[DaysLate]]&lt;=30,"1-30 Days",IF(Table4[[#This Row],[DaysLate]]&lt;=60,"30-60 Days",IF(Table4[[#This Row],[DaysLate]]&lt;=90,"60-90 Days","90+ Days")))))</f>
        <v>1-30 Days</v>
      </c>
      <c r="R2572">
        <f>IF(Table4[[#This Row],[DaysLate]]="","",IF(Table4[[#This Row],[DaysLate]]&gt;0,1,0))</f>
        <v>1</v>
      </c>
      <c r="S2572">
        <f>IF(Table4[[#This Row],[DisputedFlag]]="","",IF(Table4[[#This Row],[DisputedFlag]]="Yes",1,0))</f>
        <v>0</v>
      </c>
      <c r="T2572">
        <f>IF(Table4[[#This Row],[PaymentStatus]]="Open",1,0)</f>
        <v>0</v>
      </c>
      <c r="U2572">
        <f>IF(Table4[[#This Row],[InvoiceDate]]&lt;&gt;"",YEAR(Table4[[#This Row],[InvoiceDate]]),"")</f>
        <v>2013</v>
      </c>
    </row>
    <row r="2573" spans="1:21" x14ac:dyDescent="0.4">
      <c r="A2573" t="s">
        <v>2733</v>
      </c>
      <c r="B2573" t="s">
        <v>948</v>
      </c>
      <c r="C2573" t="s">
        <v>869</v>
      </c>
      <c r="D2573" s="1">
        <v>41526</v>
      </c>
      <c r="E2573" s="1">
        <v>41527</v>
      </c>
      <c r="F2573">
        <v>48.52</v>
      </c>
      <c r="H2573" t="s">
        <v>28</v>
      </c>
      <c r="I2573" s="1">
        <v>41526</v>
      </c>
      <c r="J2573">
        <v>0</v>
      </c>
      <c r="K2573" t="s">
        <v>834</v>
      </c>
      <c r="L2573">
        <v>391</v>
      </c>
      <c r="M2573" s="1">
        <v>41201</v>
      </c>
      <c r="N2573" t="s">
        <v>838</v>
      </c>
      <c r="O2573" t="s">
        <v>947</v>
      </c>
      <c r="P2573" t="s">
        <v>949</v>
      </c>
      <c r="Q2573" t="str">
        <f>IF(Table4[[#This Row],[DaysLate]]="","NA",IF(Table4[[#This Row],[DaysLate]]&lt;=0,"On Time",IF(Table4[[#This Row],[DaysLate]]&lt;=30,"1-30 Days",IF(Table4[[#This Row],[DaysLate]]&lt;=60,"30-60 Days",IF(Table4[[#This Row],[DaysLate]]&lt;=90,"60-90 Days","90+ Days")))))</f>
        <v>On Time</v>
      </c>
      <c r="R2573">
        <f>IF(Table4[[#This Row],[DaysLate]]="","",IF(Table4[[#This Row],[DaysLate]]&gt;0,1,0))</f>
        <v>0</v>
      </c>
      <c r="S2573">
        <f>IF(Table4[[#This Row],[DisputedFlag]]="","",IF(Table4[[#This Row],[DisputedFlag]]="Yes",1,0))</f>
        <v>0</v>
      </c>
      <c r="T2573">
        <f>IF(Table4[[#This Row],[PaymentStatus]]="Open",1,0)</f>
        <v>0</v>
      </c>
      <c r="U2573">
        <f>IF(Table4[[#This Row],[InvoiceDate]]&lt;&gt;"",YEAR(Table4[[#This Row],[InvoiceDate]]),"")</f>
        <v>2013</v>
      </c>
    </row>
    <row r="2574" spans="1:21" x14ac:dyDescent="0.4">
      <c r="A2574" t="s">
        <v>2734</v>
      </c>
      <c r="B2574" t="s">
        <v>948</v>
      </c>
      <c r="C2574" t="s">
        <v>903</v>
      </c>
      <c r="D2574" s="1">
        <v>41025</v>
      </c>
      <c r="E2574" s="1">
        <v>41055</v>
      </c>
      <c r="F2574">
        <v>96.76</v>
      </c>
      <c r="H2574" t="s">
        <v>28</v>
      </c>
      <c r="I2574" s="1">
        <v>41025</v>
      </c>
      <c r="J2574">
        <v>0</v>
      </c>
      <c r="K2574" t="s">
        <v>834</v>
      </c>
      <c r="L2574">
        <v>406</v>
      </c>
      <c r="M2574" s="1">
        <v>41006</v>
      </c>
      <c r="N2574" t="s">
        <v>835</v>
      </c>
      <c r="O2574" t="s">
        <v>947</v>
      </c>
      <c r="P2574" t="s">
        <v>949</v>
      </c>
      <c r="Q2574" t="str">
        <f>IF(Table4[[#This Row],[DaysLate]]="","NA",IF(Table4[[#This Row],[DaysLate]]&lt;=0,"On Time",IF(Table4[[#This Row],[DaysLate]]&lt;=30,"1-30 Days",IF(Table4[[#This Row],[DaysLate]]&lt;=60,"30-60 Days",IF(Table4[[#This Row],[DaysLate]]&lt;=90,"60-90 Days","90+ Days")))))</f>
        <v>On Time</v>
      </c>
      <c r="R2574">
        <f>IF(Table4[[#This Row],[DaysLate]]="","",IF(Table4[[#This Row],[DaysLate]]&gt;0,1,0))</f>
        <v>0</v>
      </c>
      <c r="S2574">
        <f>IF(Table4[[#This Row],[DisputedFlag]]="","",IF(Table4[[#This Row],[DisputedFlag]]="Yes",1,0))</f>
        <v>0</v>
      </c>
      <c r="T2574">
        <f>IF(Table4[[#This Row],[PaymentStatus]]="Open",1,0)</f>
        <v>0</v>
      </c>
      <c r="U2574">
        <f>IF(Table4[[#This Row],[InvoiceDate]]&lt;&gt;"",YEAR(Table4[[#This Row],[InvoiceDate]]),"")</f>
        <v>2012</v>
      </c>
    </row>
    <row r="2575" spans="1:21" x14ac:dyDescent="0.4">
      <c r="A2575" t="s">
        <v>2735</v>
      </c>
      <c r="B2575" t="s">
        <v>948</v>
      </c>
      <c r="C2575" t="s">
        <v>901</v>
      </c>
      <c r="D2575" s="1">
        <v>41458</v>
      </c>
      <c r="E2575" s="1">
        <v>41429</v>
      </c>
      <c r="F2575">
        <v>56.6</v>
      </c>
      <c r="H2575" t="s">
        <v>28</v>
      </c>
      <c r="I2575" s="1">
        <v>41458</v>
      </c>
      <c r="J2575">
        <v>0</v>
      </c>
      <c r="K2575" t="s">
        <v>837</v>
      </c>
      <c r="L2575">
        <v>770</v>
      </c>
      <c r="M2575" s="1">
        <v>41222</v>
      </c>
      <c r="N2575" t="s">
        <v>838</v>
      </c>
      <c r="O2575" t="s">
        <v>947</v>
      </c>
      <c r="P2575" t="s">
        <v>949</v>
      </c>
      <c r="Q2575" t="str">
        <f>IF(Table4[[#This Row],[DaysLate]]="","NA",IF(Table4[[#This Row],[DaysLate]]&lt;=0,"On Time",IF(Table4[[#This Row],[DaysLate]]&lt;=30,"1-30 Days",IF(Table4[[#This Row],[DaysLate]]&lt;=60,"30-60 Days",IF(Table4[[#This Row],[DaysLate]]&lt;=90,"60-90 Days","90+ Days")))))</f>
        <v>On Time</v>
      </c>
      <c r="R2575">
        <f>IF(Table4[[#This Row],[DaysLate]]="","",IF(Table4[[#This Row],[DaysLate]]&gt;0,1,0))</f>
        <v>0</v>
      </c>
      <c r="S2575">
        <f>IF(Table4[[#This Row],[DisputedFlag]]="","",IF(Table4[[#This Row],[DisputedFlag]]="Yes",1,0))</f>
        <v>1</v>
      </c>
      <c r="T2575">
        <f>IF(Table4[[#This Row],[PaymentStatus]]="Open",1,0)</f>
        <v>0</v>
      </c>
      <c r="U2575">
        <f>IF(Table4[[#This Row],[InvoiceDate]]&lt;&gt;"",YEAR(Table4[[#This Row],[InvoiceDate]]),"")</f>
        <v>2013</v>
      </c>
    </row>
    <row r="2576" spans="1:21" x14ac:dyDescent="0.4">
      <c r="A2576" t="s">
        <v>2736</v>
      </c>
      <c r="B2576" t="s">
        <v>948</v>
      </c>
      <c r="C2576" t="s">
        <v>892</v>
      </c>
      <c r="D2576" s="1">
        <v>41287</v>
      </c>
      <c r="E2576" s="1">
        <v>41610</v>
      </c>
      <c r="F2576">
        <v>56.6</v>
      </c>
      <c r="H2576" t="s">
        <v>28</v>
      </c>
      <c r="I2576" s="1">
        <v>41287</v>
      </c>
      <c r="J2576">
        <v>0</v>
      </c>
      <c r="K2576" t="s">
        <v>837</v>
      </c>
      <c r="L2576">
        <v>770</v>
      </c>
      <c r="M2576" s="1">
        <v>41037</v>
      </c>
      <c r="N2576" t="s">
        <v>838</v>
      </c>
      <c r="O2576" t="s">
        <v>947</v>
      </c>
      <c r="P2576" t="s">
        <v>949</v>
      </c>
      <c r="Q2576" t="str">
        <f>IF(Table4[[#This Row],[DaysLate]]="","NA",IF(Table4[[#This Row],[DaysLate]]&lt;=0,"On Time",IF(Table4[[#This Row],[DaysLate]]&lt;=30,"1-30 Days",IF(Table4[[#This Row],[DaysLate]]&lt;=60,"30-60 Days",IF(Table4[[#This Row],[DaysLate]]&lt;=90,"60-90 Days","90+ Days")))))</f>
        <v>On Time</v>
      </c>
      <c r="R2576">
        <f>IF(Table4[[#This Row],[DaysLate]]="","",IF(Table4[[#This Row],[DaysLate]]&gt;0,1,0))</f>
        <v>0</v>
      </c>
      <c r="S2576">
        <f>IF(Table4[[#This Row],[DisputedFlag]]="","",IF(Table4[[#This Row],[DisputedFlag]]="Yes",1,0))</f>
        <v>1</v>
      </c>
      <c r="T2576">
        <f>IF(Table4[[#This Row],[PaymentStatus]]="Open",1,0)</f>
        <v>0</v>
      </c>
      <c r="U2576">
        <f>IF(Table4[[#This Row],[InvoiceDate]]&lt;&gt;"",YEAR(Table4[[#This Row],[InvoiceDate]]),"")</f>
        <v>2013</v>
      </c>
    </row>
    <row r="2577" spans="1:21" x14ac:dyDescent="0.4">
      <c r="A2577" t="s">
        <v>2737</v>
      </c>
      <c r="B2577" t="s">
        <v>948</v>
      </c>
      <c r="C2577" t="s">
        <v>883</v>
      </c>
      <c r="D2577" s="1">
        <v>41229</v>
      </c>
      <c r="E2577" s="1">
        <v>41259</v>
      </c>
      <c r="F2577">
        <v>39.39</v>
      </c>
      <c r="H2577" t="s">
        <v>28</v>
      </c>
      <c r="I2577" s="1">
        <v>41229</v>
      </c>
      <c r="J2577">
        <v>18</v>
      </c>
      <c r="K2577" t="s">
        <v>837</v>
      </c>
      <c r="L2577">
        <v>897</v>
      </c>
      <c r="M2577" s="1">
        <v>41084</v>
      </c>
      <c r="N2577" t="s">
        <v>838</v>
      </c>
      <c r="O2577" t="s">
        <v>947</v>
      </c>
      <c r="P2577" t="s">
        <v>949</v>
      </c>
      <c r="Q2577" t="str">
        <f>IF(Table4[[#This Row],[DaysLate]]="","NA",IF(Table4[[#This Row],[DaysLate]]&lt;=0,"On Time",IF(Table4[[#This Row],[DaysLate]]&lt;=30,"1-30 Days",IF(Table4[[#This Row],[DaysLate]]&lt;=60,"30-60 Days",IF(Table4[[#This Row],[DaysLate]]&lt;=90,"60-90 Days","90+ Days")))))</f>
        <v>1-30 Days</v>
      </c>
      <c r="R2577">
        <f>IF(Table4[[#This Row],[DaysLate]]="","",IF(Table4[[#This Row],[DaysLate]]&gt;0,1,0))</f>
        <v>1</v>
      </c>
      <c r="S2577">
        <f>IF(Table4[[#This Row],[DisputedFlag]]="","",IF(Table4[[#This Row],[DisputedFlag]]="Yes",1,0))</f>
        <v>1</v>
      </c>
      <c r="T2577">
        <f>IF(Table4[[#This Row],[PaymentStatus]]="Open",1,0)</f>
        <v>0</v>
      </c>
      <c r="U2577">
        <f>IF(Table4[[#This Row],[InvoiceDate]]&lt;&gt;"",YEAR(Table4[[#This Row],[InvoiceDate]]),"")</f>
        <v>2012</v>
      </c>
    </row>
    <row r="2578" spans="1:21" x14ac:dyDescent="0.4">
      <c r="A2578" t="s">
        <v>2738</v>
      </c>
      <c r="B2578" t="s">
        <v>948</v>
      </c>
      <c r="C2578" t="s">
        <v>916</v>
      </c>
      <c r="D2578" s="1">
        <v>41507</v>
      </c>
      <c r="E2578" s="1">
        <v>41537</v>
      </c>
      <c r="F2578">
        <v>81.849999999999994</v>
      </c>
      <c r="H2578" t="s">
        <v>28</v>
      </c>
      <c r="I2578" s="1">
        <v>41507</v>
      </c>
      <c r="J2578">
        <v>0</v>
      </c>
      <c r="K2578" t="s">
        <v>834</v>
      </c>
      <c r="L2578">
        <v>770</v>
      </c>
      <c r="M2578" s="1">
        <v>41394</v>
      </c>
      <c r="N2578" t="s">
        <v>838</v>
      </c>
      <c r="O2578" t="s">
        <v>947</v>
      </c>
      <c r="P2578" t="s">
        <v>949</v>
      </c>
      <c r="Q2578" t="str">
        <f>IF(Table4[[#This Row],[DaysLate]]="","NA",IF(Table4[[#This Row],[DaysLate]]&lt;=0,"On Time",IF(Table4[[#This Row],[DaysLate]]&lt;=30,"1-30 Days",IF(Table4[[#This Row],[DaysLate]]&lt;=60,"30-60 Days",IF(Table4[[#This Row],[DaysLate]]&lt;=90,"60-90 Days","90+ Days")))))</f>
        <v>On Time</v>
      </c>
      <c r="R2578">
        <f>IF(Table4[[#This Row],[DaysLate]]="","",IF(Table4[[#This Row],[DaysLate]]&gt;0,1,0))</f>
        <v>0</v>
      </c>
      <c r="S2578">
        <f>IF(Table4[[#This Row],[DisputedFlag]]="","",IF(Table4[[#This Row],[DisputedFlag]]="Yes",1,0))</f>
        <v>0</v>
      </c>
      <c r="T2578">
        <f>IF(Table4[[#This Row],[PaymentStatus]]="Open",1,0)</f>
        <v>0</v>
      </c>
      <c r="U2578">
        <f>IF(Table4[[#This Row],[InvoiceDate]]&lt;&gt;"",YEAR(Table4[[#This Row],[InvoiceDate]]),"")</f>
        <v>2013</v>
      </c>
    </row>
    <row r="2579" spans="1:21" x14ac:dyDescent="0.4">
      <c r="A2579" t="s">
        <v>2739</v>
      </c>
      <c r="B2579" t="s">
        <v>948</v>
      </c>
      <c r="C2579" t="s">
        <v>901</v>
      </c>
      <c r="D2579" s="1">
        <v>41542</v>
      </c>
      <c r="E2579" s="1">
        <v>41572</v>
      </c>
      <c r="F2579">
        <v>52.45</v>
      </c>
      <c r="H2579" t="s">
        <v>28</v>
      </c>
      <c r="I2579" s="1">
        <v>41542</v>
      </c>
      <c r="J2579">
        <v>0</v>
      </c>
      <c r="K2579" t="s">
        <v>834</v>
      </c>
      <c r="L2579">
        <v>770</v>
      </c>
      <c r="M2579" s="1">
        <v>41222</v>
      </c>
      <c r="N2579" t="s">
        <v>838</v>
      </c>
      <c r="O2579" t="s">
        <v>947</v>
      </c>
      <c r="P2579" t="s">
        <v>949</v>
      </c>
      <c r="Q2579" t="str">
        <f>IF(Table4[[#This Row],[DaysLate]]="","NA",IF(Table4[[#This Row],[DaysLate]]&lt;=0,"On Time",IF(Table4[[#This Row],[DaysLate]]&lt;=30,"1-30 Days",IF(Table4[[#This Row],[DaysLate]]&lt;=60,"30-60 Days",IF(Table4[[#This Row],[DaysLate]]&lt;=90,"60-90 Days","90+ Days")))))</f>
        <v>On Time</v>
      </c>
      <c r="R2579">
        <f>IF(Table4[[#This Row],[DaysLate]]="","",IF(Table4[[#This Row],[DaysLate]]&gt;0,1,0))</f>
        <v>0</v>
      </c>
      <c r="S2579">
        <f>IF(Table4[[#This Row],[DisputedFlag]]="","",IF(Table4[[#This Row],[DisputedFlag]]="Yes",1,0))</f>
        <v>0</v>
      </c>
      <c r="T2579">
        <f>IF(Table4[[#This Row],[PaymentStatus]]="Open",1,0)</f>
        <v>0</v>
      </c>
      <c r="U2579">
        <f>IF(Table4[[#This Row],[InvoiceDate]]&lt;&gt;"",YEAR(Table4[[#This Row],[InvoiceDate]]),"")</f>
        <v>2013</v>
      </c>
    </row>
    <row r="2580" spans="1:21" x14ac:dyDescent="0.4">
      <c r="A2580" t="s">
        <v>2740</v>
      </c>
      <c r="B2580" t="s">
        <v>948</v>
      </c>
      <c r="C2580" t="s">
        <v>871</v>
      </c>
      <c r="D2580" s="1">
        <v>41123</v>
      </c>
      <c r="E2580" s="1">
        <v>41155</v>
      </c>
      <c r="F2580">
        <v>48.47</v>
      </c>
      <c r="H2580" t="s">
        <v>28</v>
      </c>
      <c r="I2580" s="1">
        <v>41123</v>
      </c>
      <c r="J2580">
        <v>9</v>
      </c>
      <c r="K2580" t="s">
        <v>834</v>
      </c>
      <c r="L2580">
        <v>406</v>
      </c>
      <c r="M2580" s="1">
        <v>41190</v>
      </c>
      <c r="N2580" t="s">
        <v>835</v>
      </c>
      <c r="O2580" t="s">
        <v>947</v>
      </c>
      <c r="P2580" t="s">
        <v>949</v>
      </c>
      <c r="Q2580" t="str">
        <f>IF(Table4[[#This Row],[DaysLate]]="","NA",IF(Table4[[#This Row],[DaysLate]]&lt;=0,"On Time",IF(Table4[[#This Row],[DaysLate]]&lt;=30,"1-30 Days",IF(Table4[[#This Row],[DaysLate]]&lt;=60,"30-60 Days",IF(Table4[[#This Row],[DaysLate]]&lt;=90,"60-90 Days","90+ Days")))))</f>
        <v>1-30 Days</v>
      </c>
      <c r="R2580">
        <f>IF(Table4[[#This Row],[DaysLate]]="","",IF(Table4[[#This Row],[DaysLate]]&gt;0,1,0))</f>
        <v>1</v>
      </c>
      <c r="S2580">
        <f>IF(Table4[[#This Row],[DisputedFlag]]="","",IF(Table4[[#This Row],[DisputedFlag]]="Yes",1,0))</f>
        <v>0</v>
      </c>
      <c r="T2580">
        <f>IF(Table4[[#This Row],[PaymentStatus]]="Open",1,0)</f>
        <v>0</v>
      </c>
      <c r="U2580">
        <f>IF(Table4[[#This Row],[InvoiceDate]]&lt;&gt;"",YEAR(Table4[[#This Row],[InvoiceDate]]),"")</f>
        <v>2012</v>
      </c>
    </row>
    <row r="2581" spans="1:21" x14ac:dyDescent="0.4">
      <c r="A2581" t="s">
        <v>2741</v>
      </c>
      <c r="B2581" t="s">
        <v>948</v>
      </c>
      <c r="C2581" t="s">
        <v>927</v>
      </c>
      <c r="D2581" s="1">
        <v>41526</v>
      </c>
      <c r="E2581" s="1">
        <v>41527</v>
      </c>
      <c r="F2581">
        <v>7.96</v>
      </c>
      <c r="H2581" t="s">
        <v>28</v>
      </c>
      <c r="I2581" s="1">
        <v>41526</v>
      </c>
      <c r="J2581">
        <v>0</v>
      </c>
      <c r="K2581" t="s">
        <v>834</v>
      </c>
      <c r="L2581">
        <v>897</v>
      </c>
      <c r="M2581" s="1">
        <v>41603</v>
      </c>
      <c r="N2581" t="s">
        <v>835</v>
      </c>
      <c r="O2581" t="s">
        <v>947</v>
      </c>
      <c r="P2581" t="s">
        <v>949</v>
      </c>
      <c r="Q2581" t="str">
        <f>IF(Table4[[#This Row],[DaysLate]]="","NA",IF(Table4[[#This Row],[DaysLate]]&lt;=0,"On Time",IF(Table4[[#This Row],[DaysLate]]&lt;=30,"1-30 Days",IF(Table4[[#This Row],[DaysLate]]&lt;=60,"30-60 Days",IF(Table4[[#This Row],[DaysLate]]&lt;=90,"60-90 Days","90+ Days")))))</f>
        <v>On Time</v>
      </c>
      <c r="R2581">
        <f>IF(Table4[[#This Row],[DaysLate]]="","",IF(Table4[[#This Row],[DaysLate]]&gt;0,1,0))</f>
        <v>0</v>
      </c>
      <c r="S2581">
        <f>IF(Table4[[#This Row],[DisputedFlag]]="","",IF(Table4[[#This Row],[DisputedFlag]]="Yes",1,0))</f>
        <v>0</v>
      </c>
      <c r="T2581">
        <f>IF(Table4[[#This Row],[PaymentStatus]]="Open",1,0)</f>
        <v>0</v>
      </c>
      <c r="U2581">
        <f>IF(Table4[[#This Row],[InvoiceDate]]&lt;&gt;"",YEAR(Table4[[#This Row],[InvoiceDate]]),"")</f>
        <v>2013</v>
      </c>
    </row>
    <row r="2582" spans="1:21" x14ac:dyDescent="0.4">
      <c r="A2582" t="s">
        <v>2742</v>
      </c>
      <c r="B2582" t="s">
        <v>948</v>
      </c>
      <c r="C2582" t="s">
        <v>859</v>
      </c>
      <c r="D2582" s="1">
        <v>40953</v>
      </c>
      <c r="E2582" s="1">
        <v>40983</v>
      </c>
      <c r="F2582">
        <v>76.47</v>
      </c>
      <c r="H2582" t="s">
        <v>28</v>
      </c>
      <c r="I2582" s="1">
        <v>40953</v>
      </c>
      <c r="J2582">
        <v>13</v>
      </c>
      <c r="K2582" t="s">
        <v>834</v>
      </c>
      <c r="L2582">
        <v>391</v>
      </c>
      <c r="M2582" s="1">
        <v>40971</v>
      </c>
      <c r="N2582" t="s">
        <v>835</v>
      </c>
      <c r="O2582" t="s">
        <v>947</v>
      </c>
      <c r="P2582" t="s">
        <v>949</v>
      </c>
      <c r="Q2582" t="str">
        <f>IF(Table4[[#This Row],[DaysLate]]="","NA",IF(Table4[[#This Row],[DaysLate]]&lt;=0,"On Time",IF(Table4[[#This Row],[DaysLate]]&lt;=30,"1-30 Days",IF(Table4[[#This Row],[DaysLate]]&lt;=60,"30-60 Days",IF(Table4[[#This Row],[DaysLate]]&lt;=90,"60-90 Days","90+ Days")))))</f>
        <v>1-30 Days</v>
      </c>
      <c r="R2582">
        <f>IF(Table4[[#This Row],[DaysLate]]="","",IF(Table4[[#This Row],[DaysLate]]&gt;0,1,0))</f>
        <v>1</v>
      </c>
      <c r="S2582">
        <f>IF(Table4[[#This Row],[DisputedFlag]]="","",IF(Table4[[#This Row],[DisputedFlag]]="Yes",1,0))</f>
        <v>0</v>
      </c>
      <c r="T2582">
        <f>IF(Table4[[#This Row],[PaymentStatus]]="Open",1,0)</f>
        <v>0</v>
      </c>
      <c r="U2582">
        <f>IF(Table4[[#This Row],[InvoiceDate]]&lt;&gt;"",YEAR(Table4[[#This Row],[InvoiceDate]]),"")</f>
        <v>2012</v>
      </c>
    </row>
    <row r="2583" spans="1:21" x14ac:dyDescent="0.4">
      <c r="A2583" t="s">
        <v>2743</v>
      </c>
      <c r="B2583" t="s">
        <v>948</v>
      </c>
      <c r="C2583" t="s">
        <v>852</v>
      </c>
      <c r="D2583" s="1">
        <v>40912</v>
      </c>
      <c r="E2583" s="1">
        <v>40913</v>
      </c>
      <c r="F2583">
        <v>100.7</v>
      </c>
      <c r="H2583" t="s">
        <v>28</v>
      </c>
      <c r="I2583" s="1">
        <v>40912</v>
      </c>
      <c r="J2583">
        <v>0</v>
      </c>
      <c r="K2583" t="s">
        <v>834</v>
      </c>
      <c r="L2583">
        <v>391</v>
      </c>
      <c r="M2583" s="1">
        <v>41352</v>
      </c>
      <c r="N2583" t="s">
        <v>835</v>
      </c>
      <c r="O2583" t="s">
        <v>947</v>
      </c>
      <c r="P2583" t="s">
        <v>949</v>
      </c>
      <c r="Q2583" t="str">
        <f>IF(Table4[[#This Row],[DaysLate]]="","NA",IF(Table4[[#This Row],[DaysLate]]&lt;=0,"On Time",IF(Table4[[#This Row],[DaysLate]]&lt;=30,"1-30 Days",IF(Table4[[#This Row],[DaysLate]]&lt;=60,"30-60 Days",IF(Table4[[#This Row],[DaysLate]]&lt;=90,"60-90 Days","90+ Days")))))</f>
        <v>On Time</v>
      </c>
      <c r="R2583">
        <f>IF(Table4[[#This Row],[DaysLate]]="","",IF(Table4[[#This Row],[DaysLate]]&gt;0,1,0))</f>
        <v>0</v>
      </c>
      <c r="S2583">
        <f>IF(Table4[[#This Row],[DisputedFlag]]="","",IF(Table4[[#This Row],[DisputedFlag]]="Yes",1,0))</f>
        <v>0</v>
      </c>
      <c r="T2583">
        <f>IF(Table4[[#This Row],[PaymentStatus]]="Open",1,0)</f>
        <v>0</v>
      </c>
      <c r="U2583">
        <f>IF(Table4[[#This Row],[InvoiceDate]]&lt;&gt;"",YEAR(Table4[[#This Row],[InvoiceDate]]),"")</f>
        <v>2012</v>
      </c>
    </row>
    <row r="2584" spans="1:21" x14ac:dyDescent="0.4">
      <c r="A2584" t="s">
        <v>2744</v>
      </c>
      <c r="B2584" t="s">
        <v>948</v>
      </c>
      <c r="C2584" t="s">
        <v>857</v>
      </c>
      <c r="D2584" s="1">
        <v>41185</v>
      </c>
      <c r="E2584" s="1">
        <v>41156</v>
      </c>
      <c r="F2584">
        <v>75.989999999999995</v>
      </c>
      <c r="H2584" t="s">
        <v>28</v>
      </c>
      <c r="I2584" s="1">
        <v>41185</v>
      </c>
      <c r="J2584">
        <v>0</v>
      </c>
      <c r="K2584" t="s">
        <v>834</v>
      </c>
      <c r="L2584">
        <v>818</v>
      </c>
      <c r="M2584" s="1">
        <v>41283</v>
      </c>
      <c r="N2584" t="s">
        <v>835</v>
      </c>
      <c r="O2584" t="s">
        <v>947</v>
      </c>
      <c r="P2584" t="s">
        <v>949</v>
      </c>
      <c r="Q2584" t="str">
        <f>IF(Table4[[#This Row],[DaysLate]]="","NA",IF(Table4[[#This Row],[DaysLate]]&lt;=0,"On Time",IF(Table4[[#This Row],[DaysLate]]&lt;=30,"1-30 Days",IF(Table4[[#This Row],[DaysLate]]&lt;=60,"30-60 Days",IF(Table4[[#This Row],[DaysLate]]&lt;=90,"60-90 Days","90+ Days")))))</f>
        <v>On Time</v>
      </c>
      <c r="R2584">
        <f>IF(Table4[[#This Row],[DaysLate]]="","",IF(Table4[[#This Row],[DaysLate]]&gt;0,1,0))</f>
        <v>0</v>
      </c>
      <c r="S2584">
        <f>IF(Table4[[#This Row],[DisputedFlag]]="","",IF(Table4[[#This Row],[DisputedFlag]]="Yes",1,0))</f>
        <v>0</v>
      </c>
      <c r="T2584">
        <f>IF(Table4[[#This Row],[PaymentStatus]]="Open",1,0)</f>
        <v>0</v>
      </c>
      <c r="U2584">
        <f>IF(Table4[[#This Row],[InvoiceDate]]&lt;&gt;"",YEAR(Table4[[#This Row],[InvoiceDate]]),"")</f>
        <v>2012</v>
      </c>
    </row>
    <row r="2585" spans="1:21" x14ac:dyDescent="0.4">
      <c r="A2585" t="s">
        <v>2745</v>
      </c>
      <c r="B2585" t="s">
        <v>948</v>
      </c>
      <c r="C2585" t="s">
        <v>933</v>
      </c>
      <c r="D2585" s="1">
        <v>41361</v>
      </c>
      <c r="E2585" s="1">
        <v>41391</v>
      </c>
      <c r="F2585">
        <v>55.57</v>
      </c>
      <c r="H2585" t="s">
        <v>28</v>
      </c>
      <c r="I2585" s="1">
        <v>41361</v>
      </c>
      <c r="J2585">
        <v>0</v>
      </c>
      <c r="K2585" t="s">
        <v>834</v>
      </c>
      <c r="L2585">
        <v>897</v>
      </c>
      <c r="M2585" s="1">
        <v>41555</v>
      </c>
      <c r="N2585" t="s">
        <v>835</v>
      </c>
      <c r="O2585" t="s">
        <v>947</v>
      </c>
      <c r="P2585" t="s">
        <v>949</v>
      </c>
      <c r="Q2585" t="str">
        <f>IF(Table4[[#This Row],[DaysLate]]="","NA",IF(Table4[[#This Row],[DaysLate]]&lt;=0,"On Time",IF(Table4[[#This Row],[DaysLate]]&lt;=30,"1-30 Days",IF(Table4[[#This Row],[DaysLate]]&lt;=60,"30-60 Days",IF(Table4[[#This Row],[DaysLate]]&lt;=90,"60-90 Days","90+ Days")))))</f>
        <v>On Time</v>
      </c>
      <c r="R2585">
        <f>IF(Table4[[#This Row],[DaysLate]]="","",IF(Table4[[#This Row],[DaysLate]]&gt;0,1,0))</f>
        <v>0</v>
      </c>
      <c r="S2585">
        <f>IF(Table4[[#This Row],[DisputedFlag]]="","",IF(Table4[[#This Row],[DisputedFlag]]="Yes",1,0))</f>
        <v>0</v>
      </c>
      <c r="T2585">
        <f>IF(Table4[[#This Row],[PaymentStatus]]="Open",1,0)</f>
        <v>0</v>
      </c>
      <c r="U2585">
        <f>IF(Table4[[#This Row],[InvoiceDate]]&lt;&gt;"",YEAR(Table4[[#This Row],[InvoiceDate]]),"")</f>
        <v>2013</v>
      </c>
    </row>
    <row r="2586" spans="1:21" x14ac:dyDescent="0.4">
      <c r="A2586" t="s">
        <v>2746</v>
      </c>
      <c r="B2586" t="s">
        <v>948</v>
      </c>
      <c r="C2586" t="s">
        <v>836</v>
      </c>
      <c r="D2586" s="1">
        <v>41272</v>
      </c>
      <c r="E2586" s="1">
        <v>41302</v>
      </c>
      <c r="F2586">
        <v>83.93</v>
      </c>
      <c r="H2586" t="s">
        <v>28</v>
      </c>
      <c r="I2586" s="1">
        <v>41272</v>
      </c>
      <c r="J2586">
        <v>0</v>
      </c>
      <c r="K2586" t="s">
        <v>834</v>
      </c>
      <c r="L2586">
        <v>406</v>
      </c>
      <c r="M2586" s="1">
        <v>40971</v>
      </c>
      <c r="N2586" t="s">
        <v>838</v>
      </c>
      <c r="O2586" t="s">
        <v>947</v>
      </c>
      <c r="P2586" t="s">
        <v>949</v>
      </c>
      <c r="Q2586" t="str">
        <f>IF(Table4[[#This Row],[DaysLate]]="","NA",IF(Table4[[#This Row],[DaysLate]]&lt;=0,"On Time",IF(Table4[[#This Row],[DaysLate]]&lt;=30,"1-30 Days",IF(Table4[[#This Row],[DaysLate]]&lt;=60,"30-60 Days",IF(Table4[[#This Row],[DaysLate]]&lt;=90,"60-90 Days","90+ Days")))))</f>
        <v>On Time</v>
      </c>
      <c r="R2586">
        <f>IF(Table4[[#This Row],[DaysLate]]="","",IF(Table4[[#This Row],[DaysLate]]&gt;0,1,0))</f>
        <v>0</v>
      </c>
      <c r="S2586">
        <f>IF(Table4[[#This Row],[DisputedFlag]]="","",IF(Table4[[#This Row],[DisputedFlag]]="Yes",1,0))</f>
        <v>0</v>
      </c>
      <c r="T2586">
        <f>IF(Table4[[#This Row],[PaymentStatus]]="Open",1,0)</f>
        <v>0</v>
      </c>
      <c r="U2586">
        <f>IF(Table4[[#This Row],[InvoiceDate]]&lt;&gt;"",YEAR(Table4[[#This Row],[InvoiceDate]]),"")</f>
        <v>2012</v>
      </c>
    </row>
    <row r="2587" spans="1:21" x14ac:dyDescent="0.4">
      <c r="A2587" t="s">
        <v>2747</v>
      </c>
      <c r="B2587" t="s">
        <v>948</v>
      </c>
      <c r="C2587" t="s">
        <v>874</v>
      </c>
      <c r="D2587" s="1">
        <v>40966</v>
      </c>
      <c r="E2587" s="1">
        <v>40996</v>
      </c>
      <c r="F2587">
        <v>48.75</v>
      </c>
      <c r="H2587" t="s">
        <v>28</v>
      </c>
      <c r="I2587" s="1">
        <v>40966</v>
      </c>
      <c r="J2587">
        <v>0</v>
      </c>
      <c r="K2587" t="s">
        <v>834</v>
      </c>
      <c r="L2587">
        <v>391</v>
      </c>
      <c r="M2587" s="1">
        <v>41224</v>
      </c>
      <c r="N2587" t="s">
        <v>835</v>
      </c>
      <c r="O2587" t="s">
        <v>947</v>
      </c>
      <c r="P2587" t="s">
        <v>949</v>
      </c>
      <c r="Q2587" t="str">
        <f>IF(Table4[[#This Row],[DaysLate]]="","NA",IF(Table4[[#This Row],[DaysLate]]&lt;=0,"On Time",IF(Table4[[#This Row],[DaysLate]]&lt;=30,"1-30 Days",IF(Table4[[#This Row],[DaysLate]]&lt;=60,"30-60 Days",IF(Table4[[#This Row],[DaysLate]]&lt;=90,"60-90 Days","90+ Days")))))</f>
        <v>On Time</v>
      </c>
      <c r="R2587">
        <f>IF(Table4[[#This Row],[DaysLate]]="","",IF(Table4[[#This Row],[DaysLate]]&gt;0,1,0))</f>
        <v>0</v>
      </c>
      <c r="S2587">
        <f>IF(Table4[[#This Row],[DisputedFlag]]="","",IF(Table4[[#This Row],[DisputedFlag]]="Yes",1,0))</f>
        <v>0</v>
      </c>
      <c r="T2587">
        <f>IF(Table4[[#This Row],[PaymentStatus]]="Open",1,0)</f>
        <v>0</v>
      </c>
      <c r="U2587">
        <f>IF(Table4[[#This Row],[InvoiceDate]]&lt;&gt;"",YEAR(Table4[[#This Row],[InvoiceDate]]),"")</f>
        <v>2012</v>
      </c>
    </row>
    <row r="2588" spans="1:21" x14ac:dyDescent="0.4">
      <c r="A2588" t="s">
        <v>2748</v>
      </c>
      <c r="B2588" t="s">
        <v>948</v>
      </c>
      <c r="C2588" t="s">
        <v>878</v>
      </c>
      <c r="D2588" s="1">
        <v>41359</v>
      </c>
      <c r="E2588" s="1">
        <v>41389</v>
      </c>
      <c r="F2588">
        <v>48.98</v>
      </c>
      <c r="H2588" t="s">
        <v>28</v>
      </c>
      <c r="I2588" s="1">
        <v>41359</v>
      </c>
      <c r="J2588">
        <v>0</v>
      </c>
      <c r="K2588" t="s">
        <v>834</v>
      </c>
      <c r="L2588">
        <v>770</v>
      </c>
      <c r="M2588" s="1">
        <v>41274</v>
      </c>
      <c r="N2588" t="s">
        <v>838</v>
      </c>
      <c r="O2588" t="s">
        <v>947</v>
      </c>
      <c r="P2588" t="s">
        <v>949</v>
      </c>
      <c r="Q2588" t="str">
        <f>IF(Table4[[#This Row],[DaysLate]]="","NA",IF(Table4[[#This Row],[DaysLate]]&lt;=0,"On Time",IF(Table4[[#This Row],[DaysLate]]&lt;=30,"1-30 Days",IF(Table4[[#This Row],[DaysLate]]&lt;=60,"30-60 Days",IF(Table4[[#This Row],[DaysLate]]&lt;=90,"60-90 Days","90+ Days")))))</f>
        <v>On Time</v>
      </c>
      <c r="R2588">
        <f>IF(Table4[[#This Row],[DaysLate]]="","",IF(Table4[[#This Row],[DaysLate]]&gt;0,1,0))</f>
        <v>0</v>
      </c>
      <c r="S2588">
        <f>IF(Table4[[#This Row],[DisputedFlag]]="","",IF(Table4[[#This Row],[DisputedFlag]]="Yes",1,0))</f>
        <v>0</v>
      </c>
      <c r="T2588">
        <f>IF(Table4[[#This Row],[PaymentStatus]]="Open",1,0)</f>
        <v>0</v>
      </c>
      <c r="U2588">
        <f>IF(Table4[[#This Row],[InvoiceDate]]&lt;&gt;"",YEAR(Table4[[#This Row],[InvoiceDate]]),"")</f>
        <v>2013</v>
      </c>
    </row>
    <row r="2589" spans="1:21" x14ac:dyDescent="0.4">
      <c r="A2589" t="s">
        <v>2749</v>
      </c>
      <c r="B2589" t="s">
        <v>948</v>
      </c>
      <c r="C2589" t="s">
        <v>860</v>
      </c>
      <c r="D2589" s="1">
        <v>41568</v>
      </c>
      <c r="E2589" s="1">
        <v>41598</v>
      </c>
      <c r="F2589">
        <v>55.21</v>
      </c>
      <c r="H2589" t="s">
        <v>28</v>
      </c>
      <c r="I2589" s="1">
        <v>41568</v>
      </c>
      <c r="J2589">
        <v>0</v>
      </c>
      <c r="K2589" t="s">
        <v>834</v>
      </c>
      <c r="L2589">
        <v>818</v>
      </c>
      <c r="M2589" s="1">
        <v>40960</v>
      </c>
      <c r="N2589" t="s">
        <v>838</v>
      </c>
      <c r="O2589" t="s">
        <v>947</v>
      </c>
      <c r="P2589" t="s">
        <v>949</v>
      </c>
      <c r="Q2589" t="str">
        <f>IF(Table4[[#This Row],[DaysLate]]="","NA",IF(Table4[[#This Row],[DaysLate]]&lt;=0,"On Time",IF(Table4[[#This Row],[DaysLate]]&lt;=30,"1-30 Days",IF(Table4[[#This Row],[DaysLate]]&lt;=60,"30-60 Days",IF(Table4[[#This Row],[DaysLate]]&lt;=90,"60-90 Days","90+ Days")))))</f>
        <v>On Time</v>
      </c>
      <c r="R2589">
        <f>IF(Table4[[#This Row],[DaysLate]]="","",IF(Table4[[#This Row],[DaysLate]]&gt;0,1,0))</f>
        <v>0</v>
      </c>
      <c r="S2589">
        <f>IF(Table4[[#This Row],[DisputedFlag]]="","",IF(Table4[[#This Row],[DisputedFlag]]="Yes",1,0))</f>
        <v>0</v>
      </c>
      <c r="T2589">
        <f>IF(Table4[[#This Row],[PaymentStatus]]="Open",1,0)</f>
        <v>0</v>
      </c>
      <c r="U2589">
        <f>IF(Table4[[#This Row],[InvoiceDate]]&lt;&gt;"",YEAR(Table4[[#This Row],[InvoiceDate]]),"")</f>
        <v>2013</v>
      </c>
    </row>
    <row r="2590" spans="1:21" x14ac:dyDescent="0.4">
      <c r="A2590" t="s">
        <v>2750</v>
      </c>
      <c r="B2590" t="s">
        <v>948</v>
      </c>
      <c r="C2590" t="s">
        <v>923</v>
      </c>
      <c r="D2590" s="1">
        <v>41599</v>
      </c>
      <c r="E2590" s="1">
        <v>41629</v>
      </c>
      <c r="F2590">
        <v>92.48</v>
      </c>
      <c r="H2590" t="s">
        <v>28</v>
      </c>
      <c r="I2590" s="1">
        <v>41599</v>
      </c>
      <c r="J2590">
        <v>0</v>
      </c>
      <c r="K2590" t="s">
        <v>834</v>
      </c>
      <c r="L2590">
        <v>770</v>
      </c>
      <c r="M2590" s="1">
        <v>41501</v>
      </c>
      <c r="N2590" t="s">
        <v>838</v>
      </c>
      <c r="O2590" t="s">
        <v>947</v>
      </c>
      <c r="P2590" t="s">
        <v>949</v>
      </c>
      <c r="Q2590" t="str">
        <f>IF(Table4[[#This Row],[DaysLate]]="","NA",IF(Table4[[#This Row],[DaysLate]]&lt;=0,"On Time",IF(Table4[[#This Row],[DaysLate]]&lt;=30,"1-30 Days",IF(Table4[[#This Row],[DaysLate]]&lt;=60,"30-60 Days",IF(Table4[[#This Row],[DaysLate]]&lt;=90,"60-90 Days","90+ Days")))))</f>
        <v>On Time</v>
      </c>
      <c r="R2590">
        <f>IF(Table4[[#This Row],[DaysLate]]="","",IF(Table4[[#This Row],[DaysLate]]&gt;0,1,0))</f>
        <v>0</v>
      </c>
      <c r="S2590">
        <f>IF(Table4[[#This Row],[DisputedFlag]]="","",IF(Table4[[#This Row],[DisputedFlag]]="Yes",1,0))</f>
        <v>0</v>
      </c>
      <c r="T2590">
        <f>IF(Table4[[#This Row],[PaymentStatus]]="Open",1,0)</f>
        <v>0</v>
      </c>
      <c r="U2590">
        <f>IF(Table4[[#This Row],[InvoiceDate]]&lt;&gt;"",YEAR(Table4[[#This Row],[InvoiceDate]]),"")</f>
        <v>2013</v>
      </c>
    </row>
    <row r="2591" spans="1:21" x14ac:dyDescent="0.4">
      <c r="A2591" t="s">
        <v>2751</v>
      </c>
      <c r="B2591" t="s">
        <v>948</v>
      </c>
      <c r="C2591" t="s">
        <v>885</v>
      </c>
      <c r="D2591" s="1">
        <v>41188</v>
      </c>
      <c r="E2591" s="1">
        <v>41189</v>
      </c>
      <c r="F2591">
        <v>43.89</v>
      </c>
      <c r="H2591" t="s">
        <v>28</v>
      </c>
      <c r="I2591" s="1">
        <v>41188</v>
      </c>
      <c r="J2591">
        <v>2</v>
      </c>
      <c r="K2591" t="s">
        <v>837</v>
      </c>
      <c r="L2591">
        <v>391</v>
      </c>
      <c r="M2591" s="1">
        <v>41521</v>
      </c>
      <c r="N2591" t="s">
        <v>835</v>
      </c>
      <c r="O2591" t="s">
        <v>947</v>
      </c>
      <c r="P2591" t="s">
        <v>949</v>
      </c>
      <c r="Q2591" t="str">
        <f>IF(Table4[[#This Row],[DaysLate]]="","NA",IF(Table4[[#This Row],[DaysLate]]&lt;=0,"On Time",IF(Table4[[#This Row],[DaysLate]]&lt;=30,"1-30 Days",IF(Table4[[#This Row],[DaysLate]]&lt;=60,"30-60 Days",IF(Table4[[#This Row],[DaysLate]]&lt;=90,"60-90 Days","90+ Days")))))</f>
        <v>1-30 Days</v>
      </c>
      <c r="R2591">
        <f>IF(Table4[[#This Row],[DaysLate]]="","",IF(Table4[[#This Row],[DaysLate]]&gt;0,1,0))</f>
        <v>1</v>
      </c>
      <c r="S2591">
        <f>IF(Table4[[#This Row],[DisputedFlag]]="","",IF(Table4[[#This Row],[DisputedFlag]]="Yes",1,0))</f>
        <v>1</v>
      </c>
      <c r="T2591">
        <f>IF(Table4[[#This Row],[PaymentStatus]]="Open",1,0)</f>
        <v>0</v>
      </c>
      <c r="U2591">
        <f>IF(Table4[[#This Row],[InvoiceDate]]&lt;&gt;"",YEAR(Table4[[#This Row],[InvoiceDate]]),"")</f>
        <v>2012</v>
      </c>
    </row>
    <row r="2592" spans="1:21" x14ac:dyDescent="0.4">
      <c r="A2592" t="s">
        <v>2752</v>
      </c>
      <c r="B2592" t="s">
        <v>948</v>
      </c>
      <c r="C2592" t="s">
        <v>853</v>
      </c>
      <c r="D2592" s="1">
        <v>41149</v>
      </c>
      <c r="E2592" s="1">
        <v>41179</v>
      </c>
      <c r="F2592">
        <v>79.430000000000007</v>
      </c>
      <c r="H2592" t="s">
        <v>28</v>
      </c>
      <c r="I2592" s="1">
        <v>41149</v>
      </c>
      <c r="J2592">
        <v>0</v>
      </c>
      <c r="K2592" t="s">
        <v>837</v>
      </c>
      <c r="L2592">
        <v>818</v>
      </c>
      <c r="M2592" s="1">
        <v>41153</v>
      </c>
      <c r="N2592" t="s">
        <v>838</v>
      </c>
      <c r="O2592" t="s">
        <v>947</v>
      </c>
      <c r="P2592" t="s">
        <v>949</v>
      </c>
      <c r="Q2592" t="str">
        <f>IF(Table4[[#This Row],[DaysLate]]="","NA",IF(Table4[[#This Row],[DaysLate]]&lt;=0,"On Time",IF(Table4[[#This Row],[DaysLate]]&lt;=30,"1-30 Days",IF(Table4[[#This Row],[DaysLate]]&lt;=60,"30-60 Days",IF(Table4[[#This Row],[DaysLate]]&lt;=90,"60-90 Days","90+ Days")))))</f>
        <v>On Time</v>
      </c>
      <c r="R2592">
        <f>IF(Table4[[#This Row],[DaysLate]]="","",IF(Table4[[#This Row],[DaysLate]]&gt;0,1,0))</f>
        <v>0</v>
      </c>
      <c r="S2592">
        <f>IF(Table4[[#This Row],[DisputedFlag]]="","",IF(Table4[[#This Row],[DisputedFlag]]="Yes",1,0))</f>
        <v>1</v>
      </c>
      <c r="T2592">
        <f>IF(Table4[[#This Row],[PaymentStatus]]="Open",1,0)</f>
        <v>0</v>
      </c>
      <c r="U2592">
        <f>IF(Table4[[#This Row],[InvoiceDate]]&lt;&gt;"",YEAR(Table4[[#This Row],[InvoiceDate]]),"")</f>
        <v>2012</v>
      </c>
    </row>
    <row r="2593" spans="1:21" x14ac:dyDescent="0.4">
      <c r="A2593" t="s">
        <v>2753</v>
      </c>
      <c r="B2593" t="s">
        <v>948</v>
      </c>
      <c r="C2593" t="s">
        <v>936</v>
      </c>
      <c r="D2593" s="1">
        <v>41076</v>
      </c>
      <c r="E2593" s="1">
        <v>41106</v>
      </c>
      <c r="F2593">
        <v>64.47</v>
      </c>
      <c r="H2593" t="s">
        <v>28</v>
      </c>
      <c r="I2593" s="1">
        <v>41076</v>
      </c>
      <c r="J2593">
        <v>0</v>
      </c>
      <c r="K2593" t="s">
        <v>837</v>
      </c>
      <c r="L2593">
        <v>391</v>
      </c>
      <c r="M2593" s="1">
        <v>41486</v>
      </c>
      <c r="N2593" t="s">
        <v>835</v>
      </c>
      <c r="O2593" t="s">
        <v>947</v>
      </c>
      <c r="P2593" t="s">
        <v>949</v>
      </c>
      <c r="Q2593" t="str">
        <f>IF(Table4[[#This Row],[DaysLate]]="","NA",IF(Table4[[#This Row],[DaysLate]]&lt;=0,"On Time",IF(Table4[[#This Row],[DaysLate]]&lt;=30,"1-30 Days",IF(Table4[[#This Row],[DaysLate]]&lt;=60,"30-60 Days",IF(Table4[[#This Row],[DaysLate]]&lt;=90,"60-90 Days","90+ Days")))))</f>
        <v>On Time</v>
      </c>
      <c r="R2593">
        <f>IF(Table4[[#This Row],[DaysLate]]="","",IF(Table4[[#This Row],[DaysLate]]&gt;0,1,0))</f>
        <v>0</v>
      </c>
      <c r="S2593">
        <f>IF(Table4[[#This Row],[DisputedFlag]]="","",IF(Table4[[#This Row],[DisputedFlag]]="Yes",1,0))</f>
        <v>1</v>
      </c>
      <c r="T2593">
        <f>IF(Table4[[#This Row],[PaymentStatus]]="Open",1,0)</f>
        <v>0</v>
      </c>
      <c r="U2593">
        <f>IF(Table4[[#This Row],[InvoiceDate]]&lt;&gt;"",YEAR(Table4[[#This Row],[InvoiceDate]]),"")</f>
        <v>2012</v>
      </c>
    </row>
    <row r="2594" spans="1:21" x14ac:dyDescent="0.4">
      <c r="A2594" t="s">
        <v>2754</v>
      </c>
      <c r="B2594" t="s">
        <v>948</v>
      </c>
      <c r="C2594" t="s">
        <v>921</v>
      </c>
      <c r="D2594" s="1">
        <v>41020</v>
      </c>
      <c r="E2594" s="1">
        <v>41050</v>
      </c>
      <c r="F2594">
        <v>88.36</v>
      </c>
      <c r="H2594" t="s">
        <v>28</v>
      </c>
      <c r="I2594" s="1">
        <v>41020</v>
      </c>
      <c r="J2594">
        <v>22</v>
      </c>
      <c r="K2594" t="s">
        <v>837</v>
      </c>
      <c r="L2594">
        <v>818</v>
      </c>
      <c r="M2594" s="1">
        <v>41563</v>
      </c>
      <c r="N2594" t="s">
        <v>835</v>
      </c>
      <c r="O2594" t="s">
        <v>947</v>
      </c>
      <c r="P2594" t="s">
        <v>949</v>
      </c>
      <c r="Q2594" t="str">
        <f>IF(Table4[[#This Row],[DaysLate]]="","NA",IF(Table4[[#This Row],[DaysLate]]&lt;=0,"On Time",IF(Table4[[#This Row],[DaysLate]]&lt;=30,"1-30 Days",IF(Table4[[#This Row],[DaysLate]]&lt;=60,"30-60 Days",IF(Table4[[#This Row],[DaysLate]]&lt;=90,"60-90 Days","90+ Days")))))</f>
        <v>1-30 Days</v>
      </c>
      <c r="R2594">
        <f>IF(Table4[[#This Row],[DaysLate]]="","",IF(Table4[[#This Row],[DaysLate]]&gt;0,1,0))</f>
        <v>1</v>
      </c>
      <c r="S2594">
        <f>IF(Table4[[#This Row],[DisputedFlag]]="","",IF(Table4[[#This Row],[DisputedFlag]]="Yes",1,0))</f>
        <v>1</v>
      </c>
      <c r="T2594">
        <f>IF(Table4[[#This Row],[PaymentStatus]]="Open",1,0)</f>
        <v>0</v>
      </c>
      <c r="U2594">
        <f>IF(Table4[[#This Row],[InvoiceDate]]&lt;&gt;"",YEAR(Table4[[#This Row],[InvoiceDate]]),"")</f>
        <v>2012</v>
      </c>
    </row>
    <row r="2595" spans="1:21" x14ac:dyDescent="0.4">
      <c r="A2595" t="s">
        <v>2755</v>
      </c>
      <c r="B2595" t="s">
        <v>948</v>
      </c>
      <c r="C2595" t="s">
        <v>909</v>
      </c>
      <c r="D2595" s="1">
        <v>41186</v>
      </c>
      <c r="E2595" s="1">
        <v>41187</v>
      </c>
      <c r="F2595">
        <v>20.99</v>
      </c>
      <c r="H2595" t="s">
        <v>28</v>
      </c>
      <c r="I2595" s="1">
        <v>41186</v>
      </c>
      <c r="J2595">
        <v>10</v>
      </c>
      <c r="K2595" t="s">
        <v>837</v>
      </c>
      <c r="L2595">
        <v>897</v>
      </c>
      <c r="M2595" s="1">
        <v>41493</v>
      </c>
      <c r="N2595" t="s">
        <v>835</v>
      </c>
      <c r="O2595" t="s">
        <v>947</v>
      </c>
      <c r="P2595" t="s">
        <v>949</v>
      </c>
      <c r="Q2595" t="str">
        <f>IF(Table4[[#This Row],[DaysLate]]="","NA",IF(Table4[[#This Row],[DaysLate]]&lt;=0,"On Time",IF(Table4[[#This Row],[DaysLate]]&lt;=30,"1-30 Days",IF(Table4[[#This Row],[DaysLate]]&lt;=60,"30-60 Days",IF(Table4[[#This Row],[DaysLate]]&lt;=90,"60-90 Days","90+ Days")))))</f>
        <v>1-30 Days</v>
      </c>
      <c r="R2595">
        <f>IF(Table4[[#This Row],[DaysLate]]="","",IF(Table4[[#This Row],[DaysLate]]&gt;0,1,0))</f>
        <v>1</v>
      </c>
      <c r="S2595">
        <f>IF(Table4[[#This Row],[DisputedFlag]]="","",IF(Table4[[#This Row],[DisputedFlag]]="Yes",1,0))</f>
        <v>1</v>
      </c>
      <c r="T2595">
        <f>IF(Table4[[#This Row],[PaymentStatus]]="Open",1,0)</f>
        <v>0</v>
      </c>
      <c r="U2595">
        <f>IF(Table4[[#This Row],[InvoiceDate]]&lt;&gt;"",YEAR(Table4[[#This Row],[InvoiceDate]]),"")</f>
        <v>2012</v>
      </c>
    </row>
    <row r="2596" spans="1:21" x14ac:dyDescent="0.4">
      <c r="A2596" t="s">
        <v>2756</v>
      </c>
      <c r="B2596" t="s">
        <v>948</v>
      </c>
      <c r="C2596" t="s">
        <v>839</v>
      </c>
      <c r="D2596" s="1">
        <v>40985</v>
      </c>
      <c r="E2596" s="1">
        <v>41015</v>
      </c>
      <c r="F2596">
        <v>80.150000000000006</v>
      </c>
      <c r="H2596" t="s">
        <v>28</v>
      </c>
      <c r="I2596" s="1">
        <v>40985</v>
      </c>
      <c r="J2596">
        <v>0</v>
      </c>
      <c r="K2596" t="s">
        <v>834</v>
      </c>
      <c r="L2596">
        <v>391</v>
      </c>
      <c r="M2596" s="1">
        <v>40934</v>
      </c>
      <c r="N2596" t="s">
        <v>838</v>
      </c>
      <c r="O2596" t="s">
        <v>947</v>
      </c>
      <c r="P2596" t="s">
        <v>949</v>
      </c>
      <c r="Q2596" t="str">
        <f>IF(Table4[[#This Row],[DaysLate]]="","NA",IF(Table4[[#This Row],[DaysLate]]&lt;=0,"On Time",IF(Table4[[#This Row],[DaysLate]]&lt;=30,"1-30 Days",IF(Table4[[#This Row],[DaysLate]]&lt;=60,"30-60 Days",IF(Table4[[#This Row],[DaysLate]]&lt;=90,"60-90 Days","90+ Days")))))</f>
        <v>On Time</v>
      </c>
      <c r="R2596">
        <f>IF(Table4[[#This Row],[DaysLate]]="","",IF(Table4[[#This Row],[DaysLate]]&gt;0,1,0))</f>
        <v>0</v>
      </c>
      <c r="S2596">
        <f>IF(Table4[[#This Row],[DisputedFlag]]="","",IF(Table4[[#This Row],[DisputedFlag]]="Yes",1,0))</f>
        <v>0</v>
      </c>
      <c r="T2596">
        <f>IF(Table4[[#This Row],[PaymentStatus]]="Open",1,0)</f>
        <v>0</v>
      </c>
      <c r="U2596">
        <f>IF(Table4[[#This Row],[InvoiceDate]]&lt;&gt;"",YEAR(Table4[[#This Row],[InvoiceDate]]),"")</f>
        <v>2012</v>
      </c>
    </row>
    <row r="2597" spans="1:21" x14ac:dyDescent="0.4">
      <c r="A2597" t="s">
        <v>2757</v>
      </c>
      <c r="B2597" t="s">
        <v>948</v>
      </c>
      <c r="C2597" t="s">
        <v>878</v>
      </c>
      <c r="D2597" s="1">
        <v>41197</v>
      </c>
      <c r="E2597" s="1">
        <v>41227</v>
      </c>
      <c r="F2597">
        <v>46.64</v>
      </c>
      <c r="H2597" t="s">
        <v>28</v>
      </c>
      <c r="I2597" s="1">
        <v>41197</v>
      </c>
      <c r="J2597">
        <v>0</v>
      </c>
      <c r="K2597" t="s">
        <v>834</v>
      </c>
      <c r="L2597">
        <v>770</v>
      </c>
      <c r="M2597" s="1">
        <v>41274</v>
      </c>
      <c r="N2597" t="s">
        <v>835</v>
      </c>
      <c r="O2597" t="s">
        <v>947</v>
      </c>
      <c r="P2597" t="s">
        <v>949</v>
      </c>
      <c r="Q2597" t="str">
        <f>IF(Table4[[#This Row],[DaysLate]]="","NA",IF(Table4[[#This Row],[DaysLate]]&lt;=0,"On Time",IF(Table4[[#This Row],[DaysLate]]&lt;=30,"1-30 Days",IF(Table4[[#This Row],[DaysLate]]&lt;=60,"30-60 Days",IF(Table4[[#This Row],[DaysLate]]&lt;=90,"60-90 Days","90+ Days")))))</f>
        <v>On Time</v>
      </c>
      <c r="R2597">
        <f>IF(Table4[[#This Row],[DaysLate]]="","",IF(Table4[[#This Row],[DaysLate]]&gt;0,1,0))</f>
        <v>0</v>
      </c>
      <c r="S2597">
        <f>IF(Table4[[#This Row],[DisputedFlag]]="","",IF(Table4[[#This Row],[DisputedFlag]]="Yes",1,0))</f>
        <v>0</v>
      </c>
      <c r="T2597">
        <f>IF(Table4[[#This Row],[PaymentStatus]]="Open",1,0)</f>
        <v>0</v>
      </c>
      <c r="U2597">
        <f>IF(Table4[[#This Row],[InvoiceDate]]&lt;&gt;"",YEAR(Table4[[#This Row],[InvoiceDate]]),"")</f>
        <v>2012</v>
      </c>
    </row>
    <row r="2598" spans="1:21" x14ac:dyDescent="0.4">
      <c r="A2598" t="s">
        <v>2758</v>
      </c>
      <c r="B2598" t="s">
        <v>948</v>
      </c>
      <c r="C2598" t="s">
        <v>871</v>
      </c>
      <c r="D2598" s="1">
        <v>41504</v>
      </c>
      <c r="E2598" s="1">
        <v>41534</v>
      </c>
      <c r="F2598">
        <v>62.93</v>
      </c>
      <c r="H2598" t="s">
        <v>28</v>
      </c>
      <c r="I2598" s="1">
        <v>41504</v>
      </c>
      <c r="J2598">
        <v>4</v>
      </c>
      <c r="K2598" t="s">
        <v>837</v>
      </c>
      <c r="L2598">
        <v>406</v>
      </c>
      <c r="M2598" s="1">
        <v>41190</v>
      </c>
      <c r="N2598" t="s">
        <v>838</v>
      </c>
      <c r="O2598" t="s">
        <v>947</v>
      </c>
      <c r="P2598" t="s">
        <v>949</v>
      </c>
      <c r="Q2598" t="str">
        <f>IF(Table4[[#This Row],[DaysLate]]="","NA",IF(Table4[[#This Row],[DaysLate]]&lt;=0,"On Time",IF(Table4[[#This Row],[DaysLate]]&lt;=30,"1-30 Days",IF(Table4[[#This Row],[DaysLate]]&lt;=60,"30-60 Days",IF(Table4[[#This Row],[DaysLate]]&lt;=90,"60-90 Days","90+ Days")))))</f>
        <v>1-30 Days</v>
      </c>
      <c r="R2598">
        <f>IF(Table4[[#This Row],[DaysLate]]="","",IF(Table4[[#This Row],[DaysLate]]&gt;0,1,0))</f>
        <v>1</v>
      </c>
      <c r="S2598">
        <f>IF(Table4[[#This Row],[DisputedFlag]]="","",IF(Table4[[#This Row],[DisputedFlag]]="Yes",1,0))</f>
        <v>1</v>
      </c>
      <c r="T2598">
        <f>IF(Table4[[#This Row],[PaymentStatus]]="Open",1,0)</f>
        <v>0</v>
      </c>
      <c r="U2598">
        <f>IF(Table4[[#This Row],[InvoiceDate]]&lt;&gt;"",YEAR(Table4[[#This Row],[InvoiceDate]]),"")</f>
        <v>2013</v>
      </c>
    </row>
    <row r="2599" spans="1:21" x14ac:dyDescent="0.4">
      <c r="A2599" t="s">
        <v>2759</v>
      </c>
      <c r="B2599" t="s">
        <v>948</v>
      </c>
      <c r="C2599" t="s">
        <v>870</v>
      </c>
      <c r="D2599" s="1">
        <v>40970</v>
      </c>
      <c r="E2599" s="1">
        <v>41002</v>
      </c>
      <c r="F2599">
        <v>68.48</v>
      </c>
      <c r="H2599" t="s">
        <v>28</v>
      </c>
      <c r="I2599" s="1">
        <v>40970</v>
      </c>
      <c r="J2599">
        <v>1</v>
      </c>
      <c r="K2599" t="s">
        <v>834</v>
      </c>
      <c r="L2599">
        <v>391</v>
      </c>
      <c r="M2599" s="1">
        <v>41341</v>
      </c>
      <c r="N2599" t="s">
        <v>835</v>
      </c>
      <c r="O2599" t="s">
        <v>947</v>
      </c>
      <c r="P2599" t="s">
        <v>949</v>
      </c>
      <c r="Q2599" t="str">
        <f>IF(Table4[[#This Row],[DaysLate]]="","NA",IF(Table4[[#This Row],[DaysLate]]&lt;=0,"On Time",IF(Table4[[#This Row],[DaysLate]]&lt;=30,"1-30 Days",IF(Table4[[#This Row],[DaysLate]]&lt;=60,"30-60 Days",IF(Table4[[#This Row],[DaysLate]]&lt;=90,"60-90 Days","90+ Days")))))</f>
        <v>1-30 Days</v>
      </c>
      <c r="R2599">
        <f>IF(Table4[[#This Row],[DaysLate]]="","",IF(Table4[[#This Row],[DaysLate]]&gt;0,1,0))</f>
        <v>1</v>
      </c>
      <c r="S2599">
        <f>IF(Table4[[#This Row],[DisputedFlag]]="","",IF(Table4[[#This Row],[DisputedFlag]]="Yes",1,0))</f>
        <v>0</v>
      </c>
      <c r="T2599">
        <f>IF(Table4[[#This Row],[PaymentStatus]]="Open",1,0)</f>
        <v>0</v>
      </c>
      <c r="U2599">
        <f>IF(Table4[[#This Row],[InvoiceDate]]&lt;&gt;"",YEAR(Table4[[#This Row],[InvoiceDate]]),"")</f>
        <v>2012</v>
      </c>
    </row>
    <row r="2600" spans="1:21" x14ac:dyDescent="0.4">
      <c r="A2600" t="s">
        <v>2760</v>
      </c>
      <c r="B2600" t="s">
        <v>948</v>
      </c>
      <c r="C2600" t="s">
        <v>869</v>
      </c>
      <c r="D2600" s="1">
        <v>41198</v>
      </c>
      <c r="E2600" s="1">
        <v>41228</v>
      </c>
      <c r="F2600">
        <v>69.58</v>
      </c>
      <c r="H2600" t="s">
        <v>28</v>
      </c>
      <c r="I2600" s="1">
        <v>41198</v>
      </c>
      <c r="J2600">
        <v>0</v>
      </c>
      <c r="K2600" t="s">
        <v>834</v>
      </c>
      <c r="L2600">
        <v>391</v>
      </c>
      <c r="M2600" s="1">
        <v>41201</v>
      </c>
      <c r="N2600" t="s">
        <v>835</v>
      </c>
      <c r="O2600" t="s">
        <v>947</v>
      </c>
      <c r="P2600" t="s">
        <v>949</v>
      </c>
      <c r="Q2600" t="str">
        <f>IF(Table4[[#This Row],[DaysLate]]="","NA",IF(Table4[[#This Row],[DaysLate]]&lt;=0,"On Time",IF(Table4[[#This Row],[DaysLate]]&lt;=30,"1-30 Days",IF(Table4[[#This Row],[DaysLate]]&lt;=60,"30-60 Days",IF(Table4[[#This Row],[DaysLate]]&lt;=90,"60-90 Days","90+ Days")))))</f>
        <v>On Time</v>
      </c>
      <c r="R2600">
        <f>IF(Table4[[#This Row],[DaysLate]]="","",IF(Table4[[#This Row],[DaysLate]]&gt;0,1,0))</f>
        <v>0</v>
      </c>
      <c r="S2600">
        <f>IF(Table4[[#This Row],[DisputedFlag]]="","",IF(Table4[[#This Row],[DisputedFlag]]="Yes",1,0))</f>
        <v>0</v>
      </c>
      <c r="T2600">
        <f>IF(Table4[[#This Row],[PaymentStatus]]="Open",1,0)</f>
        <v>0</v>
      </c>
      <c r="U2600">
        <f>IF(Table4[[#This Row],[InvoiceDate]]&lt;&gt;"",YEAR(Table4[[#This Row],[InvoiceDate]]),"")</f>
        <v>2012</v>
      </c>
    </row>
    <row r="2601" spans="1:21" x14ac:dyDescent="0.4">
      <c r="A2601" t="s">
        <v>2761</v>
      </c>
      <c r="B2601" t="s">
        <v>948</v>
      </c>
      <c r="C2601" t="s">
        <v>915</v>
      </c>
      <c r="D2601" s="1">
        <v>41476</v>
      </c>
      <c r="E2601" s="1">
        <v>41506</v>
      </c>
      <c r="F2601">
        <v>78.680000000000007</v>
      </c>
      <c r="H2601" t="s">
        <v>28</v>
      </c>
      <c r="I2601" s="1">
        <v>41476</v>
      </c>
      <c r="J2601">
        <v>13</v>
      </c>
      <c r="K2601" t="s">
        <v>837</v>
      </c>
      <c r="L2601">
        <v>406</v>
      </c>
      <c r="M2601" s="1">
        <v>41258</v>
      </c>
      <c r="N2601" t="s">
        <v>838</v>
      </c>
      <c r="O2601" t="s">
        <v>947</v>
      </c>
      <c r="P2601" t="s">
        <v>949</v>
      </c>
      <c r="Q2601" t="str">
        <f>IF(Table4[[#This Row],[DaysLate]]="","NA",IF(Table4[[#This Row],[DaysLate]]&lt;=0,"On Time",IF(Table4[[#This Row],[DaysLate]]&lt;=30,"1-30 Days",IF(Table4[[#This Row],[DaysLate]]&lt;=60,"30-60 Days",IF(Table4[[#This Row],[DaysLate]]&lt;=90,"60-90 Days","90+ Days")))))</f>
        <v>1-30 Days</v>
      </c>
      <c r="R2601">
        <f>IF(Table4[[#This Row],[DaysLate]]="","",IF(Table4[[#This Row],[DaysLate]]&gt;0,1,0))</f>
        <v>1</v>
      </c>
      <c r="S2601">
        <f>IF(Table4[[#This Row],[DisputedFlag]]="","",IF(Table4[[#This Row],[DisputedFlag]]="Yes",1,0))</f>
        <v>1</v>
      </c>
      <c r="T2601">
        <f>IF(Table4[[#This Row],[PaymentStatus]]="Open",1,0)</f>
        <v>0</v>
      </c>
      <c r="U2601">
        <f>IF(Table4[[#This Row],[InvoiceDate]]&lt;&gt;"",YEAR(Table4[[#This Row],[InvoiceDate]]),"")</f>
        <v>2013</v>
      </c>
    </row>
    <row r="2602" spans="1:21" x14ac:dyDescent="0.4">
      <c r="A2602" t="s">
        <v>2762</v>
      </c>
      <c r="B2602" t="s">
        <v>948</v>
      </c>
      <c r="C2602" t="s">
        <v>900</v>
      </c>
      <c r="D2602" s="1">
        <v>41116</v>
      </c>
      <c r="E2602" s="1">
        <v>41146</v>
      </c>
      <c r="F2602">
        <v>13.36</v>
      </c>
      <c r="H2602" t="s">
        <v>28</v>
      </c>
      <c r="I2602" s="1">
        <v>41116</v>
      </c>
      <c r="J2602">
        <v>0</v>
      </c>
      <c r="K2602" t="s">
        <v>834</v>
      </c>
      <c r="L2602">
        <v>897</v>
      </c>
      <c r="M2602" s="1">
        <v>41579</v>
      </c>
      <c r="N2602" t="s">
        <v>835</v>
      </c>
      <c r="O2602" t="s">
        <v>947</v>
      </c>
      <c r="P2602" t="s">
        <v>949</v>
      </c>
      <c r="Q2602" t="str">
        <f>IF(Table4[[#This Row],[DaysLate]]="","NA",IF(Table4[[#This Row],[DaysLate]]&lt;=0,"On Time",IF(Table4[[#This Row],[DaysLate]]&lt;=30,"1-30 Days",IF(Table4[[#This Row],[DaysLate]]&lt;=60,"30-60 Days",IF(Table4[[#This Row],[DaysLate]]&lt;=90,"60-90 Days","90+ Days")))))</f>
        <v>On Time</v>
      </c>
      <c r="R2602">
        <f>IF(Table4[[#This Row],[DaysLate]]="","",IF(Table4[[#This Row],[DaysLate]]&gt;0,1,0))</f>
        <v>0</v>
      </c>
      <c r="S2602">
        <f>IF(Table4[[#This Row],[DisputedFlag]]="","",IF(Table4[[#This Row],[DisputedFlag]]="Yes",1,0))</f>
        <v>0</v>
      </c>
      <c r="T2602">
        <f>IF(Table4[[#This Row],[PaymentStatus]]="Open",1,0)</f>
        <v>0</v>
      </c>
      <c r="U2602">
        <f>IF(Table4[[#This Row],[InvoiceDate]]&lt;&gt;"",YEAR(Table4[[#This Row],[InvoiceDate]]),"")</f>
        <v>2012</v>
      </c>
    </row>
    <row r="2603" spans="1:21" x14ac:dyDescent="0.4">
      <c r="A2603" t="s">
        <v>2763</v>
      </c>
      <c r="B2603" t="s">
        <v>948</v>
      </c>
      <c r="C2603" t="s">
        <v>919</v>
      </c>
      <c r="D2603" s="1">
        <v>41012</v>
      </c>
      <c r="E2603" s="1">
        <v>41042</v>
      </c>
      <c r="F2603">
        <v>67.290000000000006</v>
      </c>
      <c r="H2603" t="s">
        <v>28</v>
      </c>
      <c r="I2603" s="1">
        <v>41012</v>
      </c>
      <c r="J2603">
        <v>0</v>
      </c>
      <c r="K2603" t="s">
        <v>834</v>
      </c>
      <c r="L2603">
        <v>770</v>
      </c>
      <c r="M2603" s="1">
        <v>41077</v>
      </c>
      <c r="N2603" t="s">
        <v>835</v>
      </c>
      <c r="O2603" t="s">
        <v>947</v>
      </c>
      <c r="P2603" t="s">
        <v>949</v>
      </c>
      <c r="Q2603" t="str">
        <f>IF(Table4[[#This Row],[DaysLate]]="","NA",IF(Table4[[#This Row],[DaysLate]]&lt;=0,"On Time",IF(Table4[[#This Row],[DaysLate]]&lt;=30,"1-30 Days",IF(Table4[[#This Row],[DaysLate]]&lt;=60,"30-60 Days",IF(Table4[[#This Row],[DaysLate]]&lt;=90,"60-90 Days","90+ Days")))))</f>
        <v>On Time</v>
      </c>
      <c r="R2603">
        <f>IF(Table4[[#This Row],[DaysLate]]="","",IF(Table4[[#This Row],[DaysLate]]&gt;0,1,0))</f>
        <v>0</v>
      </c>
      <c r="S2603">
        <f>IF(Table4[[#This Row],[DisputedFlag]]="","",IF(Table4[[#This Row],[DisputedFlag]]="Yes",1,0))</f>
        <v>0</v>
      </c>
      <c r="T2603">
        <f>IF(Table4[[#This Row],[PaymentStatus]]="Open",1,0)</f>
        <v>0</v>
      </c>
      <c r="U2603">
        <f>IF(Table4[[#This Row],[InvoiceDate]]&lt;&gt;"",YEAR(Table4[[#This Row],[InvoiceDate]]),"")</f>
        <v>2012</v>
      </c>
    </row>
    <row r="2604" spans="1:21" x14ac:dyDescent="0.4">
      <c r="A2604" t="s">
        <v>2764</v>
      </c>
      <c r="B2604" t="s">
        <v>948</v>
      </c>
      <c r="C2604" t="s">
        <v>897</v>
      </c>
      <c r="D2604" s="1">
        <v>41007</v>
      </c>
      <c r="E2604" s="1">
        <v>40977</v>
      </c>
      <c r="F2604">
        <v>86.83</v>
      </c>
      <c r="H2604" t="s">
        <v>28</v>
      </c>
      <c r="I2604" s="1">
        <v>41007</v>
      </c>
      <c r="J2604">
        <v>3</v>
      </c>
      <c r="K2604" t="s">
        <v>834</v>
      </c>
      <c r="L2604">
        <v>770</v>
      </c>
      <c r="M2604" s="1">
        <v>41121</v>
      </c>
      <c r="N2604" t="s">
        <v>838</v>
      </c>
      <c r="O2604" t="s">
        <v>947</v>
      </c>
      <c r="P2604" t="s">
        <v>949</v>
      </c>
      <c r="Q2604" t="str">
        <f>IF(Table4[[#This Row],[DaysLate]]="","NA",IF(Table4[[#This Row],[DaysLate]]&lt;=0,"On Time",IF(Table4[[#This Row],[DaysLate]]&lt;=30,"1-30 Days",IF(Table4[[#This Row],[DaysLate]]&lt;=60,"30-60 Days",IF(Table4[[#This Row],[DaysLate]]&lt;=90,"60-90 Days","90+ Days")))))</f>
        <v>1-30 Days</v>
      </c>
      <c r="R2604">
        <f>IF(Table4[[#This Row],[DaysLate]]="","",IF(Table4[[#This Row],[DaysLate]]&gt;0,1,0))</f>
        <v>1</v>
      </c>
      <c r="S2604">
        <f>IF(Table4[[#This Row],[DisputedFlag]]="","",IF(Table4[[#This Row],[DisputedFlag]]="Yes",1,0))</f>
        <v>0</v>
      </c>
      <c r="T2604">
        <f>IF(Table4[[#This Row],[PaymentStatus]]="Open",1,0)</f>
        <v>0</v>
      </c>
      <c r="U2604">
        <f>IF(Table4[[#This Row],[InvoiceDate]]&lt;&gt;"",YEAR(Table4[[#This Row],[InvoiceDate]]),"")</f>
        <v>2012</v>
      </c>
    </row>
    <row r="2605" spans="1:21" x14ac:dyDescent="0.4">
      <c r="A2605" t="s">
        <v>2765</v>
      </c>
      <c r="B2605" t="s">
        <v>948</v>
      </c>
      <c r="C2605" t="s">
        <v>884</v>
      </c>
      <c r="D2605" s="1">
        <v>41519</v>
      </c>
      <c r="E2605" s="1">
        <v>41581</v>
      </c>
      <c r="F2605">
        <v>62.41</v>
      </c>
      <c r="H2605" t="s">
        <v>28</v>
      </c>
      <c r="I2605" s="1">
        <v>41519</v>
      </c>
      <c r="J2605">
        <v>17</v>
      </c>
      <c r="K2605" t="s">
        <v>837</v>
      </c>
      <c r="L2605">
        <v>406</v>
      </c>
      <c r="M2605" s="1">
        <v>41145</v>
      </c>
      <c r="N2605" t="s">
        <v>838</v>
      </c>
      <c r="O2605" t="s">
        <v>947</v>
      </c>
      <c r="P2605" t="s">
        <v>949</v>
      </c>
      <c r="Q2605" t="str">
        <f>IF(Table4[[#This Row],[DaysLate]]="","NA",IF(Table4[[#This Row],[DaysLate]]&lt;=0,"On Time",IF(Table4[[#This Row],[DaysLate]]&lt;=30,"1-30 Days",IF(Table4[[#This Row],[DaysLate]]&lt;=60,"30-60 Days",IF(Table4[[#This Row],[DaysLate]]&lt;=90,"60-90 Days","90+ Days")))))</f>
        <v>1-30 Days</v>
      </c>
      <c r="R2605">
        <f>IF(Table4[[#This Row],[DaysLate]]="","",IF(Table4[[#This Row],[DaysLate]]&gt;0,1,0))</f>
        <v>1</v>
      </c>
      <c r="S2605">
        <f>IF(Table4[[#This Row],[DisputedFlag]]="","",IF(Table4[[#This Row],[DisputedFlag]]="Yes",1,0))</f>
        <v>1</v>
      </c>
      <c r="T2605">
        <f>IF(Table4[[#This Row],[PaymentStatus]]="Open",1,0)</f>
        <v>0</v>
      </c>
      <c r="U2605">
        <f>IF(Table4[[#This Row],[InvoiceDate]]&lt;&gt;"",YEAR(Table4[[#This Row],[InvoiceDate]]),"")</f>
        <v>2013</v>
      </c>
    </row>
    <row r="2606" spans="1:21" x14ac:dyDescent="0.4">
      <c r="A2606" t="s">
        <v>2766</v>
      </c>
      <c r="B2606" t="s">
        <v>948</v>
      </c>
      <c r="C2606" t="s">
        <v>925</v>
      </c>
      <c r="D2606" s="1">
        <v>41399</v>
      </c>
      <c r="E2606" s="1">
        <v>41370</v>
      </c>
      <c r="F2606">
        <v>74.7</v>
      </c>
      <c r="H2606" t="s">
        <v>28</v>
      </c>
      <c r="I2606" s="1">
        <v>41399</v>
      </c>
      <c r="J2606">
        <v>6</v>
      </c>
      <c r="K2606" t="s">
        <v>834</v>
      </c>
      <c r="L2606">
        <v>391</v>
      </c>
      <c r="M2606" s="1">
        <v>41527</v>
      </c>
      <c r="N2606" t="s">
        <v>835</v>
      </c>
      <c r="O2606" t="s">
        <v>947</v>
      </c>
      <c r="P2606" t="s">
        <v>949</v>
      </c>
      <c r="Q2606" t="str">
        <f>IF(Table4[[#This Row],[DaysLate]]="","NA",IF(Table4[[#This Row],[DaysLate]]&lt;=0,"On Time",IF(Table4[[#This Row],[DaysLate]]&lt;=30,"1-30 Days",IF(Table4[[#This Row],[DaysLate]]&lt;=60,"30-60 Days",IF(Table4[[#This Row],[DaysLate]]&lt;=90,"60-90 Days","90+ Days")))))</f>
        <v>1-30 Days</v>
      </c>
      <c r="R2606">
        <f>IF(Table4[[#This Row],[DaysLate]]="","",IF(Table4[[#This Row],[DaysLate]]&gt;0,1,0))</f>
        <v>1</v>
      </c>
      <c r="S2606">
        <f>IF(Table4[[#This Row],[DisputedFlag]]="","",IF(Table4[[#This Row],[DisputedFlag]]="Yes",1,0))</f>
        <v>0</v>
      </c>
      <c r="T2606">
        <f>IF(Table4[[#This Row],[PaymentStatus]]="Open",1,0)</f>
        <v>0</v>
      </c>
      <c r="U2606">
        <f>IF(Table4[[#This Row],[InvoiceDate]]&lt;&gt;"",YEAR(Table4[[#This Row],[InvoiceDate]]),"")</f>
        <v>2013</v>
      </c>
    </row>
    <row r="2607" spans="1:21" x14ac:dyDescent="0.4">
      <c r="A2607" t="s">
        <v>2767</v>
      </c>
      <c r="B2607" t="s">
        <v>948</v>
      </c>
      <c r="C2607" t="s">
        <v>833</v>
      </c>
      <c r="D2607" s="1">
        <v>41502</v>
      </c>
      <c r="E2607" s="1">
        <v>41532</v>
      </c>
      <c r="F2607">
        <v>70.900000000000006</v>
      </c>
      <c r="H2607" t="s">
        <v>28</v>
      </c>
      <c r="I2607" s="1">
        <v>41502</v>
      </c>
      <c r="J2607">
        <v>0</v>
      </c>
      <c r="K2607" t="s">
        <v>834</v>
      </c>
      <c r="L2607">
        <v>391</v>
      </c>
      <c r="M2607" s="1">
        <v>41429</v>
      </c>
      <c r="N2607" t="s">
        <v>838</v>
      </c>
      <c r="O2607" t="s">
        <v>947</v>
      </c>
      <c r="P2607" t="s">
        <v>949</v>
      </c>
      <c r="Q2607" t="str">
        <f>IF(Table4[[#This Row],[DaysLate]]="","NA",IF(Table4[[#This Row],[DaysLate]]&lt;=0,"On Time",IF(Table4[[#This Row],[DaysLate]]&lt;=30,"1-30 Days",IF(Table4[[#This Row],[DaysLate]]&lt;=60,"30-60 Days",IF(Table4[[#This Row],[DaysLate]]&lt;=90,"60-90 Days","90+ Days")))))</f>
        <v>On Time</v>
      </c>
      <c r="R2607">
        <f>IF(Table4[[#This Row],[DaysLate]]="","",IF(Table4[[#This Row],[DaysLate]]&gt;0,1,0))</f>
        <v>0</v>
      </c>
      <c r="S2607">
        <f>IF(Table4[[#This Row],[DisputedFlag]]="","",IF(Table4[[#This Row],[DisputedFlag]]="Yes",1,0))</f>
        <v>0</v>
      </c>
      <c r="T2607">
        <f>IF(Table4[[#This Row],[PaymentStatus]]="Open",1,0)</f>
        <v>0</v>
      </c>
      <c r="U2607">
        <f>IF(Table4[[#This Row],[InvoiceDate]]&lt;&gt;"",YEAR(Table4[[#This Row],[InvoiceDate]]),"")</f>
        <v>2013</v>
      </c>
    </row>
    <row r="2608" spans="1:21" x14ac:dyDescent="0.4">
      <c r="A2608" t="s">
        <v>2768</v>
      </c>
      <c r="B2608" t="s">
        <v>948</v>
      </c>
      <c r="C2608" t="s">
        <v>845</v>
      </c>
      <c r="D2608" s="1">
        <v>41535</v>
      </c>
      <c r="E2608" s="1">
        <v>41565</v>
      </c>
      <c r="F2608">
        <v>58.65</v>
      </c>
      <c r="H2608" t="s">
        <v>28</v>
      </c>
      <c r="I2608" s="1">
        <v>41535</v>
      </c>
      <c r="J2608">
        <v>11</v>
      </c>
      <c r="K2608" t="s">
        <v>834</v>
      </c>
      <c r="L2608">
        <v>770</v>
      </c>
      <c r="M2608" s="1">
        <v>41489</v>
      </c>
      <c r="N2608" t="s">
        <v>838</v>
      </c>
      <c r="O2608" t="s">
        <v>947</v>
      </c>
      <c r="P2608" t="s">
        <v>949</v>
      </c>
      <c r="Q2608" t="str">
        <f>IF(Table4[[#This Row],[DaysLate]]="","NA",IF(Table4[[#This Row],[DaysLate]]&lt;=0,"On Time",IF(Table4[[#This Row],[DaysLate]]&lt;=30,"1-30 Days",IF(Table4[[#This Row],[DaysLate]]&lt;=60,"30-60 Days",IF(Table4[[#This Row],[DaysLate]]&lt;=90,"60-90 Days","90+ Days")))))</f>
        <v>1-30 Days</v>
      </c>
      <c r="R2608">
        <f>IF(Table4[[#This Row],[DaysLate]]="","",IF(Table4[[#This Row],[DaysLate]]&gt;0,1,0))</f>
        <v>1</v>
      </c>
      <c r="S2608">
        <f>IF(Table4[[#This Row],[DisputedFlag]]="","",IF(Table4[[#This Row],[DisputedFlag]]="Yes",1,0))</f>
        <v>0</v>
      </c>
      <c r="T2608">
        <f>IF(Table4[[#This Row],[PaymentStatus]]="Open",1,0)</f>
        <v>0</v>
      </c>
      <c r="U2608">
        <f>IF(Table4[[#This Row],[InvoiceDate]]&lt;&gt;"",YEAR(Table4[[#This Row],[InvoiceDate]]),"")</f>
        <v>2013</v>
      </c>
    </row>
    <row r="2609" spans="1:21" x14ac:dyDescent="0.4">
      <c r="A2609" t="s">
        <v>2769</v>
      </c>
      <c r="B2609" t="s">
        <v>948</v>
      </c>
      <c r="C2609" t="s">
        <v>900</v>
      </c>
      <c r="D2609" s="1">
        <v>41519</v>
      </c>
      <c r="E2609" s="1">
        <v>41581</v>
      </c>
      <c r="F2609">
        <v>40.520000000000003</v>
      </c>
      <c r="H2609" t="s">
        <v>28</v>
      </c>
      <c r="I2609" s="1">
        <v>41519</v>
      </c>
      <c r="J2609">
        <v>0</v>
      </c>
      <c r="K2609" t="s">
        <v>834</v>
      </c>
      <c r="L2609">
        <v>897</v>
      </c>
      <c r="M2609" s="1">
        <v>41579</v>
      </c>
      <c r="N2609" t="s">
        <v>838</v>
      </c>
      <c r="O2609" t="s">
        <v>947</v>
      </c>
      <c r="P2609" t="s">
        <v>949</v>
      </c>
      <c r="Q2609" t="str">
        <f>IF(Table4[[#This Row],[DaysLate]]="","NA",IF(Table4[[#This Row],[DaysLate]]&lt;=0,"On Time",IF(Table4[[#This Row],[DaysLate]]&lt;=30,"1-30 Days",IF(Table4[[#This Row],[DaysLate]]&lt;=60,"30-60 Days",IF(Table4[[#This Row],[DaysLate]]&lt;=90,"60-90 Days","90+ Days")))))</f>
        <v>On Time</v>
      </c>
      <c r="R2609">
        <f>IF(Table4[[#This Row],[DaysLate]]="","",IF(Table4[[#This Row],[DaysLate]]&gt;0,1,0))</f>
        <v>0</v>
      </c>
      <c r="S2609">
        <f>IF(Table4[[#This Row],[DisputedFlag]]="","",IF(Table4[[#This Row],[DisputedFlag]]="Yes",1,0))</f>
        <v>0</v>
      </c>
      <c r="T2609">
        <f>IF(Table4[[#This Row],[PaymentStatus]]="Open",1,0)</f>
        <v>0</v>
      </c>
      <c r="U2609">
        <f>IF(Table4[[#This Row],[InvoiceDate]]&lt;&gt;"",YEAR(Table4[[#This Row],[InvoiceDate]]),"")</f>
        <v>2013</v>
      </c>
    </row>
    <row r="2610" spans="1:21" x14ac:dyDescent="0.4">
      <c r="A2610" t="s">
        <v>2770</v>
      </c>
      <c r="B2610" t="s">
        <v>948</v>
      </c>
      <c r="C2610" t="s">
        <v>905</v>
      </c>
      <c r="D2610" s="1">
        <v>40936</v>
      </c>
      <c r="E2610" s="1">
        <v>40966</v>
      </c>
      <c r="F2610">
        <v>60.17</v>
      </c>
      <c r="H2610" t="s">
        <v>28</v>
      </c>
      <c r="I2610" s="1">
        <v>40936</v>
      </c>
      <c r="J2610">
        <v>0</v>
      </c>
      <c r="K2610" t="s">
        <v>834</v>
      </c>
      <c r="L2610">
        <v>770</v>
      </c>
      <c r="M2610" s="1">
        <v>41337</v>
      </c>
      <c r="N2610" t="s">
        <v>835</v>
      </c>
      <c r="O2610" t="s">
        <v>947</v>
      </c>
      <c r="P2610" t="s">
        <v>949</v>
      </c>
      <c r="Q2610" t="str">
        <f>IF(Table4[[#This Row],[DaysLate]]="","NA",IF(Table4[[#This Row],[DaysLate]]&lt;=0,"On Time",IF(Table4[[#This Row],[DaysLate]]&lt;=30,"1-30 Days",IF(Table4[[#This Row],[DaysLate]]&lt;=60,"30-60 Days",IF(Table4[[#This Row],[DaysLate]]&lt;=90,"60-90 Days","90+ Days")))))</f>
        <v>On Time</v>
      </c>
      <c r="R2610">
        <f>IF(Table4[[#This Row],[DaysLate]]="","",IF(Table4[[#This Row],[DaysLate]]&gt;0,1,0))</f>
        <v>0</v>
      </c>
      <c r="S2610">
        <f>IF(Table4[[#This Row],[DisputedFlag]]="","",IF(Table4[[#This Row],[DisputedFlag]]="Yes",1,0))</f>
        <v>0</v>
      </c>
      <c r="T2610">
        <f>IF(Table4[[#This Row],[PaymentStatus]]="Open",1,0)</f>
        <v>0</v>
      </c>
      <c r="U2610">
        <f>IF(Table4[[#This Row],[InvoiceDate]]&lt;&gt;"",YEAR(Table4[[#This Row],[InvoiceDate]]),"")</f>
        <v>2012</v>
      </c>
    </row>
    <row r="2611" spans="1:21" x14ac:dyDescent="0.4">
      <c r="A2611" t="s">
        <v>2771</v>
      </c>
      <c r="B2611" t="s">
        <v>948</v>
      </c>
      <c r="C2611" t="s">
        <v>870</v>
      </c>
      <c r="D2611" s="1">
        <v>40939</v>
      </c>
      <c r="E2611" s="1">
        <v>40911</v>
      </c>
      <c r="F2611">
        <v>69.55</v>
      </c>
      <c r="H2611" t="s">
        <v>28</v>
      </c>
      <c r="I2611" s="1">
        <v>40939</v>
      </c>
      <c r="J2611">
        <v>0</v>
      </c>
      <c r="K2611" t="s">
        <v>834</v>
      </c>
      <c r="L2611">
        <v>391</v>
      </c>
      <c r="M2611" s="1">
        <v>41341</v>
      </c>
      <c r="N2611" t="s">
        <v>835</v>
      </c>
      <c r="O2611" t="s">
        <v>947</v>
      </c>
      <c r="P2611" t="s">
        <v>949</v>
      </c>
      <c r="Q2611" t="str">
        <f>IF(Table4[[#This Row],[DaysLate]]="","NA",IF(Table4[[#This Row],[DaysLate]]&lt;=0,"On Time",IF(Table4[[#This Row],[DaysLate]]&lt;=30,"1-30 Days",IF(Table4[[#This Row],[DaysLate]]&lt;=60,"30-60 Days",IF(Table4[[#This Row],[DaysLate]]&lt;=90,"60-90 Days","90+ Days")))))</f>
        <v>On Time</v>
      </c>
      <c r="R2611">
        <f>IF(Table4[[#This Row],[DaysLate]]="","",IF(Table4[[#This Row],[DaysLate]]&gt;0,1,0))</f>
        <v>0</v>
      </c>
      <c r="S2611">
        <f>IF(Table4[[#This Row],[DisputedFlag]]="","",IF(Table4[[#This Row],[DisputedFlag]]="Yes",1,0))</f>
        <v>0</v>
      </c>
      <c r="T2611">
        <f>IF(Table4[[#This Row],[PaymentStatus]]="Open",1,0)</f>
        <v>0</v>
      </c>
      <c r="U2611">
        <f>IF(Table4[[#This Row],[InvoiceDate]]&lt;&gt;"",YEAR(Table4[[#This Row],[InvoiceDate]]),"")</f>
        <v>2012</v>
      </c>
    </row>
    <row r="2612" spans="1:21" x14ac:dyDescent="0.4">
      <c r="A2612" t="s">
        <v>2772</v>
      </c>
      <c r="B2612" t="s">
        <v>948</v>
      </c>
      <c r="C2612" t="s">
        <v>862</v>
      </c>
      <c r="D2612" s="1">
        <v>41472</v>
      </c>
      <c r="E2612" s="1">
        <v>41502</v>
      </c>
      <c r="F2612">
        <v>36.21</v>
      </c>
      <c r="H2612" t="s">
        <v>28</v>
      </c>
      <c r="I2612" s="1">
        <v>41472</v>
      </c>
      <c r="J2612">
        <v>12</v>
      </c>
      <c r="K2612" t="s">
        <v>837</v>
      </c>
      <c r="L2612">
        <v>818</v>
      </c>
      <c r="M2612" s="1">
        <v>41296</v>
      </c>
      <c r="N2612" t="s">
        <v>838</v>
      </c>
      <c r="O2612" t="s">
        <v>947</v>
      </c>
      <c r="P2612" t="s">
        <v>949</v>
      </c>
      <c r="Q2612" t="str">
        <f>IF(Table4[[#This Row],[DaysLate]]="","NA",IF(Table4[[#This Row],[DaysLate]]&lt;=0,"On Time",IF(Table4[[#This Row],[DaysLate]]&lt;=30,"1-30 Days",IF(Table4[[#This Row],[DaysLate]]&lt;=60,"30-60 Days",IF(Table4[[#This Row],[DaysLate]]&lt;=90,"60-90 Days","90+ Days")))))</f>
        <v>1-30 Days</v>
      </c>
      <c r="R2612">
        <f>IF(Table4[[#This Row],[DaysLate]]="","",IF(Table4[[#This Row],[DaysLate]]&gt;0,1,0))</f>
        <v>1</v>
      </c>
      <c r="S2612">
        <f>IF(Table4[[#This Row],[DisputedFlag]]="","",IF(Table4[[#This Row],[DisputedFlag]]="Yes",1,0))</f>
        <v>1</v>
      </c>
      <c r="T2612">
        <f>IF(Table4[[#This Row],[PaymentStatus]]="Open",1,0)</f>
        <v>0</v>
      </c>
      <c r="U2612">
        <f>IF(Table4[[#This Row],[InvoiceDate]]&lt;&gt;"",YEAR(Table4[[#This Row],[InvoiceDate]]),"")</f>
        <v>2013</v>
      </c>
    </row>
    <row r="2613" spans="1:21" x14ac:dyDescent="0.4">
      <c r="A2613" t="s">
        <v>2773</v>
      </c>
      <c r="B2613" t="s">
        <v>948</v>
      </c>
      <c r="C2613" t="s">
        <v>852</v>
      </c>
      <c r="D2613" s="1">
        <v>41615</v>
      </c>
      <c r="E2613" s="1">
        <v>41586</v>
      </c>
      <c r="F2613">
        <v>71.959999999999994</v>
      </c>
      <c r="H2613" t="s">
        <v>28</v>
      </c>
      <c r="I2613" s="1">
        <v>41615</v>
      </c>
      <c r="J2613">
        <v>0</v>
      </c>
      <c r="K2613" t="s">
        <v>834</v>
      </c>
      <c r="L2613">
        <v>391</v>
      </c>
      <c r="M2613" s="1">
        <v>41352</v>
      </c>
      <c r="N2613" t="s">
        <v>838</v>
      </c>
      <c r="O2613" t="s">
        <v>947</v>
      </c>
      <c r="P2613" t="s">
        <v>949</v>
      </c>
      <c r="Q2613" t="str">
        <f>IF(Table4[[#This Row],[DaysLate]]="","NA",IF(Table4[[#This Row],[DaysLate]]&lt;=0,"On Time",IF(Table4[[#This Row],[DaysLate]]&lt;=30,"1-30 Days",IF(Table4[[#This Row],[DaysLate]]&lt;=60,"30-60 Days",IF(Table4[[#This Row],[DaysLate]]&lt;=90,"60-90 Days","90+ Days")))))</f>
        <v>On Time</v>
      </c>
      <c r="R2613">
        <f>IF(Table4[[#This Row],[DaysLate]]="","",IF(Table4[[#This Row],[DaysLate]]&gt;0,1,0))</f>
        <v>0</v>
      </c>
      <c r="S2613">
        <f>IF(Table4[[#This Row],[DisputedFlag]]="","",IF(Table4[[#This Row],[DisputedFlag]]="Yes",1,0))</f>
        <v>0</v>
      </c>
      <c r="T2613">
        <f>IF(Table4[[#This Row],[PaymentStatus]]="Open",1,0)</f>
        <v>0</v>
      </c>
      <c r="U2613">
        <f>IF(Table4[[#This Row],[InvoiceDate]]&lt;&gt;"",YEAR(Table4[[#This Row],[InvoiceDate]]),"")</f>
        <v>2013</v>
      </c>
    </row>
    <row r="2614" spans="1:21" x14ac:dyDescent="0.4">
      <c r="A2614" t="s">
        <v>2774</v>
      </c>
      <c r="B2614" t="s">
        <v>948</v>
      </c>
      <c r="C2614" t="s">
        <v>907</v>
      </c>
      <c r="D2614" s="1">
        <v>41186</v>
      </c>
      <c r="E2614" s="1">
        <v>41187</v>
      </c>
      <c r="F2614">
        <v>60.35</v>
      </c>
      <c r="H2614" t="s">
        <v>28</v>
      </c>
      <c r="I2614" s="1">
        <v>41186</v>
      </c>
      <c r="J2614">
        <v>0</v>
      </c>
      <c r="K2614" t="s">
        <v>834</v>
      </c>
      <c r="L2614">
        <v>770</v>
      </c>
      <c r="M2614" s="1">
        <v>41367</v>
      </c>
      <c r="N2614" t="s">
        <v>835</v>
      </c>
      <c r="O2614" t="s">
        <v>947</v>
      </c>
      <c r="P2614" t="s">
        <v>949</v>
      </c>
      <c r="Q2614" t="str">
        <f>IF(Table4[[#This Row],[DaysLate]]="","NA",IF(Table4[[#This Row],[DaysLate]]&lt;=0,"On Time",IF(Table4[[#This Row],[DaysLate]]&lt;=30,"1-30 Days",IF(Table4[[#This Row],[DaysLate]]&lt;=60,"30-60 Days",IF(Table4[[#This Row],[DaysLate]]&lt;=90,"60-90 Days","90+ Days")))))</f>
        <v>On Time</v>
      </c>
      <c r="R2614">
        <f>IF(Table4[[#This Row],[DaysLate]]="","",IF(Table4[[#This Row],[DaysLate]]&gt;0,1,0))</f>
        <v>0</v>
      </c>
      <c r="S2614">
        <f>IF(Table4[[#This Row],[DisputedFlag]]="","",IF(Table4[[#This Row],[DisputedFlag]]="Yes",1,0))</f>
        <v>0</v>
      </c>
      <c r="T2614">
        <f>IF(Table4[[#This Row],[PaymentStatus]]="Open",1,0)</f>
        <v>0</v>
      </c>
      <c r="U2614">
        <f>IF(Table4[[#This Row],[InvoiceDate]]&lt;&gt;"",YEAR(Table4[[#This Row],[InvoiceDate]]),"")</f>
        <v>2012</v>
      </c>
    </row>
    <row r="2615" spans="1:21" x14ac:dyDescent="0.4">
      <c r="A2615" t="s">
        <v>2775</v>
      </c>
      <c r="B2615" t="s">
        <v>948</v>
      </c>
      <c r="C2615" t="s">
        <v>920</v>
      </c>
      <c r="D2615" s="1">
        <v>41541</v>
      </c>
      <c r="E2615" s="1">
        <v>41571</v>
      </c>
      <c r="F2615">
        <v>43.71</v>
      </c>
      <c r="H2615" t="s">
        <v>28</v>
      </c>
      <c r="I2615" s="1">
        <v>41541</v>
      </c>
      <c r="J2615">
        <v>0</v>
      </c>
      <c r="K2615" t="s">
        <v>834</v>
      </c>
      <c r="L2615">
        <v>770</v>
      </c>
      <c r="M2615" s="1">
        <v>41254</v>
      </c>
      <c r="N2615" t="s">
        <v>838</v>
      </c>
      <c r="O2615" t="s">
        <v>947</v>
      </c>
      <c r="P2615" t="s">
        <v>949</v>
      </c>
      <c r="Q2615" t="str">
        <f>IF(Table4[[#This Row],[DaysLate]]="","NA",IF(Table4[[#This Row],[DaysLate]]&lt;=0,"On Time",IF(Table4[[#This Row],[DaysLate]]&lt;=30,"1-30 Days",IF(Table4[[#This Row],[DaysLate]]&lt;=60,"30-60 Days",IF(Table4[[#This Row],[DaysLate]]&lt;=90,"60-90 Days","90+ Days")))))</f>
        <v>On Time</v>
      </c>
      <c r="R2615">
        <f>IF(Table4[[#This Row],[DaysLate]]="","",IF(Table4[[#This Row],[DaysLate]]&gt;0,1,0))</f>
        <v>0</v>
      </c>
      <c r="S2615">
        <f>IF(Table4[[#This Row],[DisputedFlag]]="","",IF(Table4[[#This Row],[DisputedFlag]]="Yes",1,0))</f>
        <v>0</v>
      </c>
      <c r="T2615">
        <f>IF(Table4[[#This Row],[PaymentStatus]]="Open",1,0)</f>
        <v>0</v>
      </c>
      <c r="U2615">
        <f>IF(Table4[[#This Row],[InvoiceDate]]&lt;&gt;"",YEAR(Table4[[#This Row],[InvoiceDate]]),"")</f>
        <v>2013</v>
      </c>
    </row>
    <row r="2616" spans="1:21" x14ac:dyDescent="0.4">
      <c r="A2616" t="s">
        <v>2776</v>
      </c>
      <c r="B2616" t="s">
        <v>948</v>
      </c>
      <c r="C2616" t="s">
        <v>858</v>
      </c>
      <c r="D2616" s="1">
        <v>41614</v>
      </c>
      <c r="E2616" s="1">
        <v>41615</v>
      </c>
      <c r="F2616">
        <v>53.53</v>
      </c>
      <c r="H2616" t="s">
        <v>28</v>
      </c>
      <c r="I2616" s="1">
        <v>41614</v>
      </c>
      <c r="J2616">
        <v>0</v>
      </c>
      <c r="K2616" t="s">
        <v>834</v>
      </c>
      <c r="L2616">
        <v>391</v>
      </c>
      <c r="M2616" s="1">
        <v>41334</v>
      </c>
      <c r="N2616" t="s">
        <v>838</v>
      </c>
      <c r="O2616" t="s">
        <v>947</v>
      </c>
      <c r="P2616" t="s">
        <v>949</v>
      </c>
      <c r="Q2616" t="str">
        <f>IF(Table4[[#This Row],[DaysLate]]="","NA",IF(Table4[[#This Row],[DaysLate]]&lt;=0,"On Time",IF(Table4[[#This Row],[DaysLate]]&lt;=30,"1-30 Days",IF(Table4[[#This Row],[DaysLate]]&lt;=60,"30-60 Days",IF(Table4[[#This Row],[DaysLate]]&lt;=90,"60-90 Days","90+ Days")))))</f>
        <v>On Time</v>
      </c>
      <c r="R2616">
        <f>IF(Table4[[#This Row],[DaysLate]]="","",IF(Table4[[#This Row],[DaysLate]]&gt;0,1,0))</f>
        <v>0</v>
      </c>
      <c r="S2616">
        <f>IF(Table4[[#This Row],[DisputedFlag]]="","",IF(Table4[[#This Row],[DisputedFlag]]="Yes",1,0))</f>
        <v>0</v>
      </c>
      <c r="T2616">
        <f>IF(Table4[[#This Row],[PaymentStatus]]="Open",1,0)</f>
        <v>0</v>
      </c>
      <c r="U2616">
        <f>IF(Table4[[#This Row],[InvoiceDate]]&lt;&gt;"",YEAR(Table4[[#This Row],[InvoiceDate]]),"")</f>
        <v>2013</v>
      </c>
    </row>
    <row r="2617" spans="1:21" x14ac:dyDescent="0.4">
      <c r="A2617" t="s">
        <v>2777</v>
      </c>
      <c r="B2617" t="s">
        <v>948</v>
      </c>
      <c r="C2617" t="s">
        <v>836</v>
      </c>
      <c r="D2617" s="1">
        <v>41447</v>
      </c>
      <c r="E2617" s="1">
        <v>41477</v>
      </c>
      <c r="F2617">
        <v>62.94</v>
      </c>
      <c r="H2617" t="s">
        <v>28</v>
      </c>
      <c r="I2617" s="1">
        <v>41447</v>
      </c>
      <c r="J2617">
        <v>0</v>
      </c>
      <c r="K2617" t="s">
        <v>834</v>
      </c>
      <c r="L2617">
        <v>406</v>
      </c>
      <c r="M2617" s="1">
        <v>40971</v>
      </c>
      <c r="N2617" t="s">
        <v>838</v>
      </c>
      <c r="O2617" t="s">
        <v>947</v>
      </c>
      <c r="P2617" t="s">
        <v>949</v>
      </c>
      <c r="Q2617" t="str">
        <f>IF(Table4[[#This Row],[DaysLate]]="","NA",IF(Table4[[#This Row],[DaysLate]]&lt;=0,"On Time",IF(Table4[[#This Row],[DaysLate]]&lt;=30,"1-30 Days",IF(Table4[[#This Row],[DaysLate]]&lt;=60,"30-60 Days",IF(Table4[[#This Row],[DaysLate]]&lt;=90,"60-90 Days","90+ Days")))))</f>
        <v>On Time</v>
      </c>
      <c r="R2617">
        <f>IF(Table4[[#This Row],[DaysLate]]="","",IF(Table4[[#This Row],[DaysLate]]&gt;0,1,0))</f>
        <v>0</v>
      </c>
      <c r="S2617">
        <f>IF(Table4[[#This Row],[DisputedFlag]]="","",IF(Table4[[#This Row],[DisputedFlag]]="Yes",1,0))</f>
        <v>0</v>
      </c>
      <c r="T2617">
        <f>IF(Table4[[#This Row],[PaymentStatus]]="Open",1,0)</f>
        <v>0</v>
      </c>
      <c r="U2617">
        <f>IF(Table4[[#This Row],[InvoiceDate]]&lt;&gt;"",YEAR(Table4[[#This Row],[InvoiceDate]]),"")</f>
        <v>2013</v>
      </c>
    </row>
    <row r="2618" spans="1:21" x14ac:dyDescent="0.4">
      <c r="A2618" t="s">
        <v>2778</v>
      </c>
      <c r="B2618" t="s">
        <v>948</v>
      </c>
      <c r="C2618" t="s">
        <v>892</v>
      </c>
      <c r="D2618" s="1">
        <v>41033</v>
      </c>
      <c r="E2618" s="1">
        <v>41034</v>
      </c>
      <c r="F2618">
        <v>23.53</v>
      </c>
      <c r="H2618" t="s">
        <v>28</v>
      </c>
      <c r="I2618" s="1">
        <v>41033</v>
      </c>
      <c r="J2618">
        <v>0</v>
      </c>
      <c r="K2618" t="s">
        <v>834</v>
      </c>
      <c r="L2618">
        <v>770</v>
      </c>
      <c r="M2618" s="1">
        <v>41037</v>
      </c>
      <c r="N2618" t="s">
        <v>835</v>
      </c>
      <c r="O2618" t="s">
        <v>947</v>
      </c>
      <c r="P2618" t="s">
        <v>949</v>
      </c>
      <c r="Q2618" t="str">
        <f>IF(Table4[[#This Row],[DaysLate]]="","NA",IF(Table4[[#This Row],[DaysLate]]&lt;=0,"On Time",IF(Table4[[#This Row],[DaysLate]]&lt;=30,"1-30 Days",IF(Table4[[#This Row],[DaysLate]]&lt;=60,"30-60 Days",IF(Table4[[#This Row],[DaysLate]]&lt;=90,"60-90 Days","90+ Days")))))</f>
        <v>On Time</v>
      </c>
      <c r="R2618">
        <f>IF(Table4[[#This Row],[DaysLate]]="","",IF(Table4[[#This Row],[DaysLate]]&gt;0,1,0))</f>
        <v>0</v>
      </c>
      <c r="S2618">
        <f>IF(Table4[[#This Row],[DisputedFlag]]="","",IF(Table4[[#This Row],[DisputedFlag]]="Yes",1,0))</f>
        <v>0</v>
      </c>
      <c r="T2618">
        <f>IF(Table4[[#This Row],[PaymentStatus]]="Open",1,0)</f>
        <v>0</v>
      </c>
      <c r="U2618">
        <f>IF(Table4[[#This Row],[InvoiceDate]]&lt;&gt;"",YEAR(Table4[[#This Row],[InvoiceDate]]),"")</f>
        <v>2012</v>
      </c>
    </row>
    <row r="2619" spans="1:21" x14ac:dyDescent="0.4">
      <c r="A2619" t="s">
        <v>2779</v>
      </c>
      <c r="B2619" t="s">
        <v>948</v>
      </c>
      <c r="C2619" t="s">
        <v>908</v>
      </c>
      <c r="D2619" s="1">
        <v>41472</v>
      </c>
      <c r="E2619" s="1">
        <v>41502</v>
      </c>
      <c r="F2619">
        <v>56.73</v>
      </c>
      <c r="H2619" t="s">
        <v>28</v>
      </c>
      <c r="I2619" s="1">
        <v>41472</v>
      </c>
      <c r="J2619">
        <v>14</v>
      </c>
      <c r="K2619" t="s">
        <v>834</v>
      </c>
      <c r="L2619">
        <v>770</v>
      </c>
      <c r="M2619" s="1">
        <v>41029</v>
      </c>
      <c r="N2619" t="s">
        <v>838</v>
      </c>
      <c r="O2619" t="s">
        <v>947</v>
      </c>
      <c r="P2619" t="s">
        <v>949</v>
      </c>
      <c r="Q2619" t="str">
        <f>IF(Table4[[#This Row],[DaysLate]]="","NA",IF(Table4[[#This Row],[DaysLate]]&lt;=0,"On Time",IF(Table4[[#This Row],[DaysLate]]&lt;=30,"1-30 Days",IF(Table4[[#This Row],[DaysLate]]&lt;=60,"30-60 Days",IF(Table4[[#This Row],[DaysLate]]&lt;=90,"60-90 Days","90+ Days")))))</f>
        <v>1-30 Days</v>
      </c>
      <c r="R2619">
        <f>IF(Table4[[#This Row],[DaysLate]]="","",IF(Table4[[#This Row],[DaysLate]]&gt;0,1,0))</f>
        <v>1</v>
      </c>
      <c r="S2619">
        <f>IF(Table4[[#This Row],[DisputedFlag]]="","",IF(Table4[[#This Row],[DisputedFlag]]="Yes",1,0))</f>
        <v>0</v>
      </c>
      <c r="T2619">
        <f>IF(Table4[[#This Row],[PaymentStatus]]="Open",1,0)</f>
        <v>0</v>
      </c>
      <c r="U2619">
        <f>IF(Table4[[#This Row],[InvoiceDate]]&lt;&gt;"",YEAR(Table4[[#This Row],[InvoiceDate]]),"")</f>
        <v>2013</v>
      </c>
    </row>
    <row r="2620" spans="1:21" x14ac:dyDescent="0.4">
      <c r="A2620" t="s">
        <v>2780</v>
      </c>
      <c r="B2620" t="s">
        <v>948</v>
      </c>
      <c r="C2620" t="s">
        <v>908</v>
      </c>
      <c r="D2620" s="1">
        <v>41079</v>
      </c>
      <c r="E2620" s="1">
        <v>41109</v>
      </c>
      <c r="F2620">
        <v>60.46</v>
      </c>
      <c r="H2620" t="s">
        <v>28</v>
      </c>
      <c r="I2620" s="1">
        <v>41079</v>
      </c>
      <c r="J2620">
        <v>10</v>
      </c>
      <c r="K2620" t="s">
        <v>834</v>
      </c>
      <c r="L2620">
        <v>770</v>
      </c>
      <c r="M2620" s="1">
        <v>41029</v>
      </c>
      <c r="N2620" t="s">
        <v>838</v>
      </c>
      <c r="O2620" t="s">
        <v>947</v>
      </c>
      <c r="P2620" t="s">
        <v>949</v>
      </c>
      <c r="Q2620" t="str">
        <f>IF(Table4[[#This Row],[DaysLate]]="","NA",IF(Table4[[#This Row],[DaysLate]]&lt;=0,"On Time",IF(Table4[[#This Row],[DaysLate]]&lt;=30,"1-30 Days",IF(Table4[[#This Row],[DaysLate]]&lt;=60,"30-60 Days",IF(Table4[[#This Row],[DaysLate]]&lt;=90,"60-90 Days","90+ Days")))))</f>
        <v>1-30 Days</v>
      </c>
      <c r="R2620">
        <f>IF(Table4[[#This Row],[DaysLate]]="","",IF(Table4[[#This Row],[DaysLate]]&gt;0,1,0))</f>
        <v>1</v>
      </c>
      <c r="S2620">
        <f>IF(Table4[[#This Row],[DisputedFlag]]="","",IF(Table4[[#This Row],[DisputedFlag]]="Yes",1,0))</f>
        <v>0</v>
      </c>
      <c r="T2620">
        <f>IF(Table4[[#This Row],[PaymentStatus]]="Open",1,0)</f>
        <v>0</v>
      </c>
      <c r="U2620">
        <f>IF(Table4[[#This Row],[InvoiceDate]]&lt;&gt;"",YEAR(Table4[[#This Row],[InvoiceDate]]),"")</f>
        <v>2012</v>
      </c>
    </row>
    <row r="2621" spans="1:21" x14ac:dyDescent="0.4">
      <c r="A2621" t="s">
        <v>2781</v>
      </c>
      <c r="B2621" t="s">
        <v>948</v>
      </c>
      <c r="C2621" t="s">
        <v>900</v>
      </c>
      <c r="D2621" s="1">
        <v>41240</v>
      </c>
      <c r="E2621" s="1">
        <v>41270</v>
      </c>
      <c r="F2621">
        <v>35.49</v>
      </c>
      <c r="H2621" t="s">
        <v>28</v>
      </c>
      <c r="I2621" s="1">
        <v>41240</v>
      </c>
      <c r="J2621">
        <v>0</v>
      </c>
      <c r="K2621" t="s">
        <v>834</v>
      </c>
      <c r="L2621">
        <v>897</v>
      </c>
      <c r="M2621" s="1">
        <v>41579</v>
      </c>
      <c r="N2621" t="s">
        <v>835</v>
      </c>
      <c r="O2621" t="s">
        <v>947</v>
      </c>
      <c r="P2621" t="s">
        <v>949</v>
      </c>
      <c r="Q2621" t="str">
        <f>IF(Table4[[#This Row],[DaysLate]]="","NA",IF(Table4[[#This Row],[DaysLate]]&lt;=0,"On Time",IF(Table4[[#This Row],[DaysLate]]&lt;=30,"1-30 Days",IF(Table4[[#This Row],[DaysLate]]&lt;=60,"30-60 Days",IF(Table4[[#This Row],[DaysLate]]&lt;=90,"60-90 Days","90+ Days")))))</f>
        <v>On Time</v>
      </c>
      <c r="R2621">
        <f>IF(Table4[[#This Row],[DaysLate]]="","",IF(Table4[[#This Row],[DaysLate]]&gt;0,1,0))</f>
        <v>0</v>
      </c>
      <c r="S2621">
        <f>IF(Table4[[#This Row],[DisputedFlag]]="","",IF(Table4[[#This Row],[DisputedFlag]]="Yes",1,0))</f>
        <v>0</v>
      </c>
      <c r="T2621">
        <f>IF(Table4[[#This Row],[PaymentStatus]]="Open",1,0)</f>
        <v>0</v>
      </c>
      <c r="U2621">
        <f>IF(Table4[[#This Row],[InvoiceDate]]&lt;&gt;"",YEAR(Table4[[#This Row],[InvoiceDate]]),"")</f>
        <v>2012</v>
      </c>
    </row>
    <row r="2622" spans="1:21" x14ac:dyDescent="0.4">
      <c r="A2622" t="s">
        <v>2782</v>
      </c>
      <c r="B2622" t="s">
        <v>948</v>
      </c>
      <c r="C2622" t="s">
        <v>844</v>
      </c>
      <c r="D2622" s="1">
        <v>40918</v>
      </c>
      <c r="E2622" s="1">
        <v>41213</v>
      </c>
      <c r="F2622">
        <v>58.19</v>
      </c>
      <c r="H2622" t="s">
        <v>28</v>
      </c>
      <c r="I2622" s="1">
        <v>40918</v>
      </c>
      <c r="J2622">
        <v>21</v>
      </c>
      <c r="K2622" t="s">
        <v>837</v>
      </c>
      <c r="L2622">
        <v>770</v>
      </c>
      <c r="M2622" s="1">
        <v>41452</v>
      </c>
      <c r="N2622" t="s">
        <v>835</v>
      </c>
      <c r="O2622" t="s">
        <v>947</v>
      </c>
      <c r="P2622" t="s">
        <v>949</v>
      </c>
      <c r="Q2622" t="str">
        <f>IF(Table4[[#This Row],[DaysLate]]="","NA",IF(Table4[[#This Row],[DaysLate]]&lt;=0,"On Time",IF(Table4[[#This Row],[DaysLate]]&lt;=30,"1-30 Days",IF(Table4[[#This Row],[DaysLate]]&lt;=60,"30-60 Days",IF(Table4[[#This Row],[DaysLate]]&lt;=90,"60-90 Days","90+ Days")))))</f>
        <v>1-30 Days</v>
      </c>
      <c r="R2622">
        <f>IF(Table4[[#This Row],[DaysLate]]="","",IF(Table4[[#This Row],[DaysLate]]&gt;0,1,0))</f>
        <v>1</v>
      </c>
      <c r="S2622">
        <f>IF(Table4[[#This Row],[DisputedFlag]]="","",IF(Table4[[#This Row],[DisputedFlag]]="Yes",1,0))</f>
        <v>1</v>
      </c>
      <c r="T2622">
        <f>IF(Table4[[#This Row],[PaymentStatus]]="Open",1,0)</f>
        <v>0</v>
      </c>
      <c r="U2622">
        <f>IF(Table4[[#This Row],[InvoiceDate]]&lt;&gt;"",YEAR(Table4[[#This Row],[InvoiceDate]]),"")</f>
        <v>2012</v>
      </c>
    </row>
    <row r="2623" spans="1:21" x14ac:dyDescent="0.4">
      <c r="A2623" t="s">
        <v>2783</v>
      </c>
      <c r="B2623" t="s">
        <v>948</v>
      </c>
      <c r="C2623" t="s">
        <v>863</v>
      </c>
      <c r="D2623" s="1">
        <v>41404</v>
      </c>
      <c r="E2623" s="1">
        <v>41375</v>
      </c>
      <c r="F2623">
        <v>91.42</v>
      </c>
      <c r="H2623" t="s">
        <v>28</v>
      </c>
      <c r="I2623" s="1">
        <v>41404</v>
      </c>
      <c r="J2623">
        <v>0</v>
      </c>
      <c r="K2623" t="s">
        <v>834</v>
      </c>
      <c r="L2623">
        <v>897</v>
      </c>
      <c r="M2623" s="1">
        <v>41318</v>
      </c>
      <c r="N2623" t="s">
        <v>838</v>
      </c>
      <c r="O2623" t="s">
        <v>947</v>
      </c>
      <c r="P2623" t="s">
        <v>949</v>
      </c>
      <c r="Q2623" t="str">
        <f>IF(Table4[[#This Row],[DaysLate]]="","NA",IF(Table4[[#This Row],[DaysLate]]&lt;=0,"On Time",IF(Table4[[#This Row],[DaysLate]]&lt;=30,"1-30 Days",IF(Table4[[#This Row],[DaysLate]]&lt;=60,"30-60 Days",IF(Table4[[#This Row],[DaysLate]]&lt;=90,"60-90 Days","90+ Days")))))</f>
        <v>On Time</v>
      </c>
      <c r="R2623">
        <f>IF(Table4[[#This Row],[DaysLate]]="","",IF(Table4[[#This Row],[DaysLate]]&gt;0,1,0))</f>
        <v>0</v>
      </c>
      <c r="S2623">
        <f>IF(Table4[[#This Row],[DisputedFlag]]="","",IF(Table4[[#This Row],[DisputedFlag]]="Yes",1,0))</f>
        <v>0</v>
      </c>
      <c r="T2623">
        <f>IF(Table4[[#This Row],[PaymentStatus]]="Open",1,0)</f>
        <v>0</v>
      </c>
      <c r="U2623">
        <f>IF(Table4[[#This Row],[InvoiceDate]]&lt;&gt;"",YEAR(Table4[[#This Row],[InvoiceDate]]),"")</f>
        <v>2013</v>
      </c>
    </row>
    <row r="2624" spans="1:21" x14ac:dyDescent="0.4">
      <c r="A2624" t="s">
        <v>2784</v>
      </c>
      <c r="B2624" t="s">
        <v>948</v>
      </c>
      <c r="C2624" t="s">
        <v>882</v>
      </c>
      <c r="D2624" s="1">
        <v>41357</v>
      </c>
      <c r="E2624" s="1">
        <v>41387</v>
      </c>
      <c r="F2624">
        <v>97.33</v>
      </c>
      <c r="H2624" t="s">
        <v>28</v>
      </c>
      <c r="I2624" s="1">
        <v>41357</v>
      </c>
      <c r="J2624">
        <v>17</v>
      </c>
      <c r="K2624" t="s">
        <v>837</v>
      </c>
      <c r="L2624">
        <v>406</v>
      </c>
      <c r="M2624" s="1">
        <v>41368</v>
      </c>
      <c r="N2624" t="s">
        <v>835</v>
      </c>
      <c r="O2624" t="s">
        <v>947</v>
      </c>
      <c r="P2624" t="s">
        <v>949</v>
      </c>
      <c r="Q2624" t="str">
        <f>IF(Table4[[#This Row],[DaysLate]]="","NA",IF(Table4[[#This Row],[DaysLate]]&lt;=0,"On Time",IF(Table4[[#This Row],[DaysLate]]&lt;=30,"1-30 Days",IF(Table4[[#This Row],[DaysLate]]&lt;=60,"30-60 Days",IF(Table4[[#This Row],[DaysLate]]&lt;=90,"60-90 Days","90+ Days")))))</f>
        <v>1-30 Days</v>
      </c>
      <c r="R2624">
        <f>IF(Table4[[#This Row],[DaysLate]]="","",IF(Table4[[#This Row],[DaysLate]]&gt;0,1,0))</f>
        <v>1</v>
      </c>
      <c r="S2624">
        <f>IF(Table4[[#This Row],[DisputedFlag]]="","",IF(Table4[[#This Row],[DisputedFlag]]="Yes",1,0))</f>
        <v>1</v>
      </c>
      <c r="T2624">
        <f>IF(Table4[[#This Row],[PaymentStatus]]="Open",1,0)</f>
        <v>0</v>
      </c>
      <c r="U2624">
        <f>IF(Table4[[#This Row],[InvoiceDate]]&lt;&gt;"",YEAR(Table4[[#This Row],[InvoiceDate]]),"")</f>
        <v>2013</v>
      </c>
    </row>
    <row r="2625" spans="1:21" x14ac:dyDescent="0.4">
      <c r="A2625" t="s">
        <v>2785</v>
      </c>
      <c r="B2625" t="s">
        <v>948</v>
      </c>
      <c r="C2625" t="s">
        <v>853</v>
      </c>
      <c r="D2625" s="1">
        <v>41074</v>
      </c>
      <c r="E2625" s="1">
        <v>41104</v>
      </c>
      <c r="F2625">
        <v>50.63</v>
      </c>
      <c r="H2625" t="s">
        <v>28</v>
      </c>
      <c r="I2625" s="1">
        <v>41074</v>
      </c>
      <c r="J2625">
        <v>0</v>
      </c>
      <c r="K2625" t="s">
        <v>837</v>
      </c>
      <c r="L2625">
        <v>818</v>
      </c>
      <c r="M2625" s="1">
        <v>41153</v>
      </c>
      <c r="N2625" t="s">
        <v>838</v>
      </c>
      <c r="O2625" t="s">
        <v>947</v>
      </c>
      <c r="P2625" t="s">
        <v>949</v>
      </c>
      <c r="Q2625" t="str">
        <f>IF(Table4[[#This Row],[DaysLate]]="","NA",IF(Table4[[#This Row],[DaysLate]]&lt;=0,"On Time",IF(Table4[[#This Row],[DaysLate]]&lt;=30,"1-30 Days",IF(Table4[[#This Row],[DaysLate]]&lt;=60,"30-60 Days",IF(Table4[[#This Row],[DaysLate]]&lt;=90,"60-90 Days","90+ Days")))))</f>
        <v>On Time</v>
      </c>
      <c r="R2625">
        <f>IF(Table4[[#This Row],[DaysLate]]="","",IF(Table4[[#This Row],[DaysLate]]&gt;0,1,0))</f>
        <v>0</v>
      </c>
      <c r="S2625">
        <f>IF(Table4[[#This Row],[DisputedFlag]]="","",IF(Table4[[#This Row],[DisputedFlag]]="Yes",1,0))</f>
        <v>1</v>
      </c>
      <c r="T2625">
        <f>IF(Table4[[#This Row],[PaymentStatus]]="Open",1,0)</f>
        <v>0</v>
      </c>
      <c r="U2625">
        <f>IF(Table4[[#This Row],[InvoiceDate]]&lt;&gt;"",YEAR(Table4[[#This Row],[InvoiceDate]]),"")</f>
        <v>2012</v>
      </c>
    </row>
    <row r="2626" spans="1:21" x14ac:dyDescent="0.4">
      <c r="A2626" t="s">
        <v>2786</v>
      </c>
      <c r="B2626" t="s">
        <v>948</v>
      </c>
      <c r="C2626" t="s">
        <v>844</v>
      </c>
      <c r="D2626" s="1">
        <v>41180</v>
      </c>
      <c r="E2626" s="1">
        <v>41210</v>
      </c>
      <c r="F2626">
        <v>90.57</v>
      </c>
      <c r="H2626" t="s">
        <v>28</v>
      </c>
      <c r="I2626" s="1">
        <v>41180</v>
      </c>
      <c r="J2626">
        <v>5</v>
      </c>
      <c r="K2626" t="s">
        <v>834</v>
      </c>
      <c r="L2626">
        <v>770</v>
      </c>
      <c r="M2626" s="1">
        <v>41452</v>
      </c>
      <c r="N2626" t="s">
        <v>835</v>
      </c>
      <c r="O2626" t="s">
        <v>947</v>
      </c>
      <c r="P2626" t="s">
        <v>949</v>
      </c>
      <c r="Q2626" t="str">
        <f>IF(Table4[[#This Row],[DaysLate]]="","NA",IF(Table4[[#This Row],[DaysLate]]&lt;=0,"On Time",IF(Table4[[#This Row],[DaysLate]]&lt;=30,"1-30 Days",IF(Table4[[#This Row],[DaysLate]]&lt;=60,"30-60 Days",IF(Table4[[#This Row],[DaysLate]]&lt;=90,"60-90 Days","90+ Days")))))</f>
        <v>1-30 Days</v>
      </c>
      <c r="R2626">
        <f>IF(Table4[[#This Row],[DaysLate]]="","",IF(Table4[[#This Row],[DaysLate]]&gt;0,1,0))</f>
        <v>1</v>
      </c>
      <c r="S2626">
        <f>IF(Table4[[#This Row],[DisputedFlag]]="","",IF(Table4[[#This Row],[DisputedFlag]]="Yes",1,0))</f>
        <v>0</v>
      </c>
      <c r="T2626">
        <f>IF(Table4[[#This Row],[PaymentStatus]]="Open",1,0)</f>
        <v>0</v>
      </c>
      <c r="U2626">
        <f>IF(Table4[[#This Row],[InvoiceDate]]&lt;&gt;"",YEAR(Table4[[#This Row],[InvoiceDate]]),"")</f>
        <v>2012</v>
      </c>
    </row>
    <row r="2627" spans="1:21" x14ac:dyDescent="0.4">
      <c r="A2627" t="s">
        <v>2787</v>
      </c>
      <c r="B2627" t="s">
        <v>948</v>
      </c>
      <c r="C2627" t="s">
        <v>859</v>
      </c>
      <c r="D2627" s="1">
        <v>41203</v>
      </c>
      <c r="E2627" s="1">
        <v>41233</v>
      </c>
      <c r="F2627">
        <v>70.12</v>
      </c>
      <c r="H2627" t="s">
        <v>28</v>
      </c>
      <c r="I2627" s="1">
        <v>41203</v>
      </c>
      <c r="J2627">
        <v>2</v>
      </c>
      <c r="K2627" t="s">
        <v>834</v>
      </c>
      <c r="L2627">
        <v>391</v>
      </c>
      <c r="M2627" s="1">
        <v>40971</v>
      </c>
      <c r="N2627" t="s">
        <v>838</v>
      </c>
      <c r="O2627" t="s">
        <v>947</v>
      </c>
      <c r="P2627" t="s">
        <v>949</v>
      </c>
      <c r="Q2627" t="str">
        <f>IF(Table4[[#This Row],[DaysLate]]="","NA",IF(Table4[[#This Row],[DaysLate]]&lt;=0,"On Time",IF(Table4[[#This Row],[DaysLate]]&lt;=30,"1-30 Days",IF(Table4[[#This Row],[DaysLate]]&lt;=60,"30-60 Days",IF(Table4[[#This Row],[DaysLate]]&lt;=90,"60-90 Days","90+ Days")))))</f>
        <v>1-30 Days</v>
      </c>
      <c r="R2627">
        <f>IF(Table4[[#This Row],[DaysLate]]="","",IF(Table4[[#This Row],[DaysLate]]&gt;0,1,0))</f>
        <v>1</v>
      </c>
      <c r="S2627">
        <f>IF(Table4[[#This Row],[DisputedFlag]]="","",IF(Table4[[#This Row],[DisputedFlag]]="Yes",1,0))</f>
        <v>0</v>
      </c>
      <c r="T2627">
        <f>IF(Table4[[#This Row],[PaymentStatus]]="Open",1,0)</f>
        <v>0</v>
      </c>
      <c r="U2627">
        <f>IF(Table4[[#This Row],[InvoiceDate]]&lt;&gt;"",YEAR(Table4[[#This Row],[InvoiceDate]]),"")</f>
        <v>2012</v>
      </c>
    </row>
    <row r="2628" spans="1:21" x14ac:dyDescent="0.4">
      <c r="A2628" t="s">
        <v>2788</v>
      </c>
      <c r="B2628" t="s">
        <v>948</v>
      </c>
      <c r="C2628" t="s">
        <v>884</v>
      </c>
      <c r="D2628" s="1">
        <v>41276</v>
      </c>
      <c r="E2628" s="1">
        <v>41336</v>
      </c>
      <c r="F2628">
        <v>55</v>
      </c>
      <c r="H2628" t="s">
        <v>28</v>
      </c>
      <c r="I2628" s="1">
        <v>41276</v>
      </c>
      <c r="J2628">
        <v>0</v>
      </c>
      <c r="K2628" t="s">
        <v>834</v>
      </c>
      <c r="L2628">
        <v>406</v>
      </c>
      <c r="M2628" s="1">
        <v>41145</v>
      </c>
      <c r="N2628" t="s">
        <v>838</v>
      </c>
      <c r="O2628" t="s">
        <v>947</v>
      </c>
      <c r="P2628" t="s">
        <v>949</v>
      </c>
      <c r="Q2628" t="str">
        <f>IF(Table4[[#This Row],[DaysLate]]="","NA",IF(Table4[[#This Row],[DaysLate]]&lt;=0,"On Time",IF(Table4[[#This Row],[DaysLate]]&lt;=30,"1-30 Days",IF(Table4[[#This Row],[DaysLate]]&lt;=60,"30-60 Days",IF(Table4[[#This Row],[DaysLate]]&lt;=90,"60-90 Days","90+ Days")))))</f>
        <v>On Time</v>
      </c>
      <c r="R2628">
        <f>IF(Table4[[#This Row],[DaysLate]]="","",IF(Table4[[#This Row],[DaysLate]]&gt;0,1,0))</f>
        <v>0</v>
      </c>
      <c r="S2628">
        <f>IF(Table4[[#This Row],[DisputedFlag]]="","",IF(Table4[[#This Row],[DisputedFlag]]="Yes",1,0))</f>
        <v>0</v>
      </c>
      <c r="T2628">
        <f>IF(Table4[[#This Row],[PaymentStatus]]="Open",1,0)</f>
        <v>0</v>
      </c>
      <c r="U2628">
        <f>IF(Table4[[#This Row],[InvoiceDate]]&lt;&gt;"",YEAR(Table4[[#This Row],[InvoiceDate]]),"")</f>
        <v>2013</v>
      </c>
    </row>
    <row r="2629" spans="1:21" x14ac:dyDescent="0.4">
      <c r="A2629" t="s">
        <v>2789</v>
      </c>
      <c r="B2629" t="s">
        <v>948</v>
      </c>
      <c r="C2629" t="s">
        <v>884</v>
      </c>
      <c r="D2629" s="1">
        <v>41421</v>
      </c>
      <c r="E2629" s="1">
        <v>41451</v>
      </c>
      <c r="F2629">
        <v>50.89</v>
      </c>
      <c r="H2629" t="s">
        <v>28</v>
      </c>
      <c r="I2629" s="1">
        <v>41421</v>
      </c>
      <c r="J2629">
        <v>0</v>
      </c>
      <c r="K2629" t="s">
        <v>834</v>
      </c>
      <c r="L2629">
        <v>406</v>
      </c>
      <c r="M2629" s="1">
        <v>41145</v>
      </c>
      <c r="N2629" t="s">
        <v>838</v>
      </c>
      <c r="O2629" t="s">
        <v>947</v>
      </c>
      <c r="P2629" t="s">
        <v>949</v>
      </c>
      <c r="Q2629" t="str">
        <f>IF(Table4[[#This Row],[DaysLate]]="","NA",IF(Table4[[#This Row],[DaysLate]]&lt;=0,"On Time",IF(Table4[[#This Row],[DaysLate]]&lt;=30,"1-30 Days",IF(Table4[[#This Row],[DaysLate]]&lt;=60,"30-60 Days",IF(Table4[[#This Row],[DaysLate]]&lt;=90,"60-90 Days","90+ Days")))))</f>
        <v>On Time</v>
      </c>
      <c r="R2629">
        <f>IF(Table4[[#This Row],[DaysLate]]="","",IF(Table4[[#This Row],[DaysLate]]&gt;0,1,0))</f>
        <v>0</v>
      </c>
      <c r="S2629">
        <f>IF(Table4[[#This Row],[DisputedFlag]]="","",IF(Table4[[#This Row],[DisputedFlag]]="Yes",1,0))</f>
        <v>0</v>
      </c>
      <c r="T2629">
        <f>IF(Table4[[#This Row],[PaymentStatus]]="Open",1,0)</f>
        <v>0</v>
      </c>
      <c r="U2629">
        <f>IF(Table4[[#This Row],[InvoiceDate]]&lt;&gt;"",YEAR(Table4[[#This Row],[InvoiceDate]]),"")</f>
        <v>2013</v>
      </c>
    </row>
    <row r="2630" spans="1:21" x14ac:dyDescent="0.4">
      <c r="A2630" t="s">
        <v>2790</v>
      </c>
      <c r="B2630" t="s">
        <v>948</v>
      </c>
      <c r="C2630" t="s">
        <v>900</v>
      </c>
      <c r="D2630" s="1">
        <v>41104</v>
      </c>
      <c r="E2630" s="1">
        <v>41134</v>
      </c>
      <c r="F2630">
        <v>16.309999999999999</v>
      </c>
      <c r="H2630" t="s">
        <v>28</v>
      </c>
      <c r="I2630" s="1">
        <v>41104</v>
      </c>
      <c r="J2630">
        <v>0</v>
      </c>
      <c r="K2630" t="s">
        <v>834</v>
      </c>
      <c r="L2630">
        <v>897</v>
      </c>
      <c r="M2630" s="1">
        <v>41579</v>
      </c>
      <c r="N2630" t="s">
        <v>835</v>
      </c>
      <c r="O2630" t="s">
        <v>947</v>
      </c>
      <c r="P2630" t="s">
        <v>949</v>
      </c>
      <c r="Q2630" t="str">
        <f>IF(Table4[[#This Row],[DaysLate]]="","NA",IF(Table4[[#This Row],[DaysLate]]&lt;=0,"On Time",IF(Table4[[#This Row],[DaysLate]]&lt;=30,"1-30 Days",IF(Table4[[#This Row],[DaysLate]]&lt;=60,"30-60 Days",IF(Table4[[#This Row],[DaysLate]]&lt;=90,"60-90 Days","90+ Days")))))</f>
        <v>On Time</v>
      </c>
      <c r="R2630">
        <f>IF(Table4[[#This Row],[DaysLate]]="","",IF(Table4[[#This Row],[DaysLate]]&gt;0,1,0))</f>
        <v>0</v>
      </c>
      <c r="S2630">
        <f>IF(Table4[[#This Row],[DisputedFlag]]="","",IF(Table4[[#This Row],[DisputedFlag]]="Yes",1,0))</f>
        <v>0</v>
      </c>
      <c r="T2630">
        <f>IF(Table4[[#This Row],[PaymentStatus]]="Open",1,0)</f>
        <v>0</v>
      </c>
      <c r="U2630">
        <f>IF(Table4[[#This Row],[InvoiceDate]]&lt;&gt;"",YEAR(Table4[[#This Row],[InvoiceDate]]),"")</f>
        <v>2012</v>
      </c>
    </row>
    <row r="2631" spans="1:21" x14ac:dyDescent="0.4">
      <c r="A2631" t="s">
        <v>2791</v>
      </c>
      <c r="B2631" t="s">
        <v>948</v>
      </c>
      <c r="C2631" t="s">
        <v>883</v>
      </c>
      <c r="D2631" s="1">
        <v>41311</v>
      </c>
      <c r="E2631" s="1">
        <v>41312</v>
      </c>
      <c r="F2631">
        <v>41.56</v>
      </c>
      <c r="H2631" t="s">
        <v>28</v>
      </c>
      <c r="I2631" s="1">
        <v>41311</v>
      </c>
      <c r="J2631">
        <v>7</v>
      </c>
      <c r="K2631" t="s">
        <v>834</v>
      </c>
      <c r="L2631">
        <v>897</v>
      </c>
      <c r="M2631" s="1">
        <v>41084</v>
      </c>
      <c r="N2631" t="s">
        <v>838</v>
      </c>
      <c r="O2631" t="s">
        <v>947</v>
      </c>
      <c r="P2631" t="s">
        <v>949</v>
      </c>
      <c r="Q2631" t="str">
        <f>IF(Table4[[#This Row],[DaysLate]]="","NA",IF(Table4[[#This Row],[DaysLate]]&lt;=0,"On Time",IF(Table4[[#This Row],[DaysLate]]&lt;=30,"1-30 Days",IF(Table4[[#This Row],[DaysLate]]&lt;=60,"30-60 Days",IF(Table4[[#This Row],[DaysLate]]&lt;=90,"60-90 Days","90+ Days")))))</f>
        <v>1-30 Days</v>
      </c>
      <c r="R2631">
        <f>IF(Table4[[#This Row],[DaysLate]]="","",IF(Table4[[#This Row],[DaysLate]]&gt;0,1,0))</f>
        <v>1</v>
      </c>
      <c r="S2631">
        <f>IF(Table4[[#This Row],[DisputedFlag]]="","",IF(Table4[[#This Row],[DisputedFlag]]="Yes",1,0))</f>
        <v>0</v>
      </c>
      <c r="T2631">
        <f>IF(Table4[[#This Row],[PaymentStatus]]="Open",1,0)</f>
        <v>0</v>
      </c>
      <c r="U2631">
        <f>IF(Table4[[#This Row],[InvoiceDate]]&lt;&gt;"",YEAR(Table4[[#This Row],[InvoiceDate]]),"")</f>
        <v>2013</v>
      </c>
    </row>
    <row r="2632" spans="1:21" x14ac:dyDescent="0.4">
      <c r="A2632" t="s">
        <v>2792</v>
      </c>
      <c r="B2632" t="s">
        <v>948</v>
      </c>
      <c r="C2632" t="s">
        <v>854</v>
      </c>
      <c r="D2632" s="1">
        <v>41298</v>
      </c>
      <c r="E2632" s="1">
        <v>41328</v>
      </c>
      <c r="F2632">
        <v>61.02</v>
      </c>
      <c r="H2632" t="s">
        <v>28</v>
      </c>
      <c r="I2632" s="1">
        <v>41298</v>
      </c>
      <c r="J2632">
        <v>21</v>
      </c>
      <c r="K2632" t="s">
        <v>837</v>
      </c>
      <c r="L2632">
        <v>818</v>
      </c>
      <c r="M2632" s="1">
        <v>41060</v>
      </c>
      <c r="N2632" t="s">
        <v>838</v>
      </c>
      <c r="O2632" t="s">
        <v>947</v>
      </c>
      <c r="P2632" t="s">
        <v>949</v>
      </c>
      <c r="Q2632" t="str">
        <f>IF(Table4[[#This Row],[DaysLate]]="","NA",IF(Table4[[#This Row],[DaysLate]]&lt;=0,"On Time",IF(Table4[[#This Row],[DaysLate]]&lt;=30,"1-30 Days",IF(Table4[[#This Row],[DaysLate]]&lt;=60,"30-60 Days",IF(Table4[[#This Row],[DaysLate]]&lt;=90,"60-90 Days","90+ Days")))))</f>
        <v>1-30 Days</v>
      </c>
      <c r="R2632">
        <f>IF(Table4[[#This Row],[DaysLate]]="","",IF(Table4[[#This Row],[DaysLate]]&gt;0,1,0))</f>
        <v>1</v>
      </c>
      <c r="S2632">
        <f>IF(Table4[[#This Row],[DisputedFlag]]="","",IF(Table4[[#This Row],[DisputedFlag]]="Yes",1,0))</f>
        <v>1</v>
      </c>
      <c r="T2632">
        <f>IF(Table4[[#This Row],[PaymentStatus]]="Open",1,0)</f>
        <v>0</v>
      </c>
      <c r="U2632">
        <f>IF(Table4[[#This Row],[InvoiceDate]]&lt;&gt;"",YEAR(Table4[[#This Row],[InvoiceDate]]),"")</f>
        <v>2013</v>
      </c>
    </row>
    <row r="2633" spans="1:21" x14ac:dyDescent="0.4">
      <c r="A2633" t="s">
        <v>2793</v>
      </c>
      <c r="B2633" t="s">
        <v>948</v>
      </c>
      <c r="C2633" t="s">
        <v>859</v>
      </c>
      <c r="D2633" s="1">
        <v>41099</v>
      </c>
      <c r="E2633" s="1">
        <v>41100</v>
      </c>
      <c r="F2633">
        <v>50.88</v>
      </c>
      <c r="H2633" t="s">
        <v>28</v>
      </c>
      <c r="I2633" s="1">
        <v>41099</v>
      </c>
      <c r="J2633">
        <v>1</v>
      </c>
      <c r="K2633" t="s">
        <v>834</v>
      </c>
      <c r="L2633">
        <v>391</v>
      </c>
      <c r="M2633" s="1">
        <v>40971</v>
      </c>
      <c r="N2633" t="s">
        <v>838</v>
      </c>
      <c r="O2633" t="s">
        <v>947</v>
      </c>
      <c r="P2633" t="s">
        <v>949</v>
      </c>
      <c r="Q2633" t="str">
        <f>IF(Table4[[#This Row],[DaysLate]]="","NA",IF(Table4[[#This Row],[DaysLate]]&lt;=0,"On Time",IF(Table4[[#This Row],[DaysLate]]&lt;=30,"1-30 Days",IF(Table4[[#This Row],[DaysLate]]&lt;=60,"30-60 Days",IF(Table4[[#This Row],[DaysLate]]&lt;=90,"60-90 Days","90+ Days")))))</f>
        <v>1-30 Days</v>
      </c>
      <c r="R2633">
        <f>IF(Table4[[#This Row],[DaysLate]]="","",IF(Table4[[#This Row],[DaysLate]]&gt;0,1,0))</f>
        <v>1</v>
      </c>
      <c r="S2633">
        <f>IF(Table4[[#This Row],[DisputedFlag]]="","",IF(Table4[[#This Row],[DisputedFlag]]="Yes",1,0))</f>
        <v>0</v>
      </c>
      <c r="T2633">
        <f>IF(Table4[[#This Row],[PaymentStatus]]="Open",1,0)</f>
        <v>0</v>
      </c>
      <c r="U2633">
        <f>IF(Table4[[#This Row],[InvoiceDate]]&lt;&gt;"",YEAR(Table4[[#This Row],[InvoiceDate]]),"")</f>
        <v>2012</v>
      </c>
    </row>
    <row r="2634" spans="1:21" x14ac:dyDescent="0.4">
      <c r="A2634" t="s">
        <v>2794</v>
      </c>
      <c r="B2634" t="s">
        <v>948</v>
      </c>
      <c r="C2634" t="s">
        <v>896</v>
      </c>
      <c r="D2634" s="1">
        <v>41092</v>
      </c>
      <c r="E2634" s="1">
        <v>41124</v>
      </c>
      <c r="F2634">
        <v>72.489999999999995</v>
      </c>
      <c r="H2634" t="s">
        <v>28</v>
      </c>
      <c r="I2634" s="1">
        <v>41092</v>
      </c>
      <c r="J2634">
        <v>0</v>
      </c>
      <c r="K2634" t="s">
        <v>834</v>
      </c>
      <c r="L2634">
        <v>818</v>
      </c>
      <c r="M2634" s="1">
        <v>41392</v>
      </c>
      <c r="N2634" t="s">
        <v>835</v>
      </c>
      <c r="O2634" t="s">
        <v>947</v>
      </c>
      <c r="P2634" t="s">
        <v>949</v>
      </c>
      <c r="Q2634" t="str">
        <f>IF(Table4[[#This Row],[DaysLate]]="","NA",IF(Table4[[#This Row],[DaysLate]]&lt;=0,"On Time",IF(Table4[[#This Row],[DaysLate]]&lt;=30,"1-30 Days",IF(Table4[[#This Row],[DaysLate]]&lt;=60,"30-60 Days",IF(Table4[[#This Row],[DaysLate]]&lt;=90,"60-90 Days","90+ Days")))))</f>
        <v>On Time</v>
      </c>
      <c r="R2634">
        <f>IF(Table4[[#This Row],[DaysLate]]="","",IF(Table4[[#This Row],[DaysLate]]&gt;0,1,0))</f>
        <v>0</v>
      </c>
      <c r="S2634">
        <f>IF(Table4[[#This Row],[DisputedFlag]]="","",IF(Table4[[#This Row],[DisputedFlag]]="Yes",1,0))</f>
        <v>0</v>
      </c>
      <c r="T2634">
        <f>IF(Table4[[#This Row],[PaymentStatus]]="Open",1,0)</f>
        <v>0</v>
      </c>
      <c r="U2634">
        <f>IF(Table4[[#This Row],[InvoiceDate]]&lt;&gt;"",YEAR(Table4[[#This Row],[InvoiceDate]]),"")</f>
        <v>2012</v>
      </c>
    </row>
    <row r="2635" spans="1:21" x14ac:dyDescent="0.4">
      <c r="A2635" t="s">
        <v>2795</v>
      </c>
      <c r="B2635" t="s">
        <v>948</v>
      </c>
      <c r="C2635" t="s">
        <v>843</v>
      </c>
      <c r="D2635" s="1">
        <v>41359</v>
      </c>
      <c r="E2635" s="1">
        <v>41389</v>
      </c>
      <c r="F2635">
        <v>57.97</v>
      </c>
      <c r="H2635" t="s">
        <v>28</v>
      </c>
      <c r="I2635" s="1">
        <v>41359</v>
      </c>
      <c r="J2635">
        <v>27</v>
      </c>
      <c r="K2635" t="s">
        <v>837</v>
      </c>
      <c r="L2635">
        <v>897</v>
      </c>
      <c r="M2635" s="1">
        <v>41041</v>
      </c>
      <c r="N2635" t="s">
        <v>838</v>
      </c>
      <c r="O2635" t="s">
        <v>947</v>
      </c>
      <c r="P2635" t="s">
        <v>949</v>
      </c>
      <c r="Q2635" t="str">
        <f>IF(Table4[[#This Row],[DaysLate]]="","NA",IF(Table4[[#This Row],[DaysLate]]&lt;=0,"On Time",IF(Table4[[#This Row],[DaysLate]]&lt;=30,"1-30 Days",IF(Table4[[#This Row],[DaysLate]]&lt;=60,"30-60 Days",IF(Table4[[#This Row],[DaysLate]]&lt;=90,"60-90 Days","90+ Days")))))</f>
        <v>1-30 Days</v>
      </c>
      <c r="R2635">
        <f>IF(Table4[[#This Row],[DaysLate]]="","",IF(Table4[[#This Row],[DaysLate]]&gt;0,1,0))</f>
        <v>1</v>
      </c>
      <c r="S2635">
        <f>IF(Table4[[#This Row],[DisputedFlag]]="","",IF(Table4[[#This Row],[DisputedFlag]]="Yes",1,0))</f>
        <v>1</v>
      </c>
      <c r="T2635">
        <f>IF(Table4[[#This Row],[PaymentStatus]]="Open",1,0)</f>
        <v>0</v>
      </c>
      <c r="U2635">
        <f>IF(Table4[[#This Row],[InvoiceDate]]&lt;&gt;"",YEAR(Table4[[#This Row],[InvoiceDate]]),"")</f>
        <v>2013</v>
      </c>
    </row>
    <row r="2636" spans="1:21" x14ac:dyDescent="0.4">
      <c r="A2636" t="s">
        <v>2796</v>
      </c>
      <c r="B2636" t="s">
        <v>948</v>
      </c>
      <c r="C2636" t="s">
        <v>888</v>
      </c>
      <c r="D2636" s="1">
        <v>41258</v>
      </c>
      <c r="E2636" s="1">
        <v>41288</v>
      </c>
      <c r="F2636">
        <v>60.47</v>
      </c>
      <c r="H2636" t="s">
        <v>28</v>
      </c>
      <c r="I2636" s="1">
        <v>41258</v>
      </c>
      <c r="J2636">
        <v>5</v>
      </c>
      <c r="K2636" t="s">
        <v>834</v>
      </c>
      <c r="L2636">
        <v>770</v>
      </c>
      <c r="M2636" s="1">
        <v>40986</v>
      </c>
      <c r="N2636" t="s">
        <v>838</v>
      </c>
      <c r="O2636" t="s">
        <v>947</v>
      </c>
      <c r="P2636" t="s">
        <v>949</v>
      </c>
      <c r="Q2636" t="str">
        <f>IF(Table4[[#This Row],[DaysLate]]="","NA",IF(Table4[[#This Row],[DaysLate]]&lt;=0,"On Time",IF(Table4[[#This Row],[DaysLate]]&lt;=30,"1-30 Days",IF(Table4[[#This Row],[DaysLate]]&lt;=60,"30-60 Days",IF(Table4[[#This Row],[DaysLate]]&lt;=90,"60-90 Days","90+ Days")))))</f>
        <v>1-30 Days</v>
      </c>
      <c r="R2636">
        <f>IF(Table4[[#This Row],[DaysLate]]="","",IF(Table4[[#This Row],[DaysLate]]&gt;0,1,0))</f>
        <v>1</v>
      </c>
      <c r="S2636">
        <f>IF(Table4[[#This Row],[DisputedFlag]]="","",IF(Table4[[#This Row],[DisputedFlag]]="Yes",1,0))</f>
        <v>0</v>
      </c>
      <c r="T2636">
        <f>IF(Table4[[#This Row],[PaymentStatus]]="Open",1,0)</f>
        <v>0</v>
      </c>
      <c r="U2636">
        <f>IF(Table4[[#This Row],[InvoiceDate]]&lt;&gt;"",YEAR(Table4[[#This Row],[InvoiceDate]]),"")</f>
        <v>2012</v>
      </c>
    </row>
    <row r="2637" spans="1:21" x14ac:dyDescent="0.4">
      <c r="A2637" t="s">
        <v>2797</v>
      </c>
      <c r="B2637" t="s">
        <v>948</v>
      </c>
      <c r="C2637" t="s">
        <v>845</v>
      </c>
      <c r="D2637" s="1">
        <v>41468</v>
      </c>
      <c r="E2637" s="1">
        <v>41616</v>
      </c>
      <c r="F2637">
        <v>46.56</v>
      </c>
      <c r="H2637" t="s">
        <v>28</v>
      </c>
      <c r="I2637" s="1">
        <v>41468</v>
      </c>
      <c r="J2637">
        <v>0</v>
      </c>
      <c r="K2637" t="s">
        <v>834</v>
      </c>
      <c r="L2637">
        <v>770</v>
      </c>
      <c r="M2637" s="1">
        <v>41489</v>
      </c>
      <c r="N2637" t="s">
        <v>838</v>
      </c>
      <c r="O2637" t="s">
        <v>947</v>
      </c>
      <c r="P2637" t="s">
        <v>949</v>
      </c>
      <c r="Q2637" t="str">
        <f>IF(Table4[[#This Row],[DaysLate]]="","NA",IF(Table4[[#This Row],[DaysLate]]&lt;=0,"On Time",IF(Table4[[#This Row],[DaysLate]]&lt;=30,"1-30 Days",IF(Table4[[#This Row],[DaysLate]]&lt;=60,"30-60 Days",IF(Table4[[#This Row],[DaysLate]]&lt;=90,"60-90 Days","90+ Days")))))</f>
        <v>On Time</v>
      </c>
      <c r="R2637">
        <f>IF(Table4[[#This Row],[DaysLate]]="","",IF(Table4[[#This Row],[DaysLate]]&gt;0,1,0))</f>
        <v>0</v>
      </c>
      <c r="S2637">
        <f>IF(Table4[[#This Row],[DisputedFlag]]="","",IF(Table4[[#This Row],[DisputedFlag]]="Yes",1,0))</f>
        <v>0</v>
      </c>
      <c r="T2637">
        <f>IF(Table4[[#This Row],[PaymentStatus]]="Open",1,0)</f>
        <v>0</v>
      </c>
      <c r="U2637">
        <f>IF(Table4[[#This Row],[InvoiceDate]]&lt;&gt;"",YEAR(Table4[[#This Row],[InvoiceDate]]),"")</f>
        <v>2013</v>
      </c>
    </row>
    <row r="2638" spans="1:21" x14ac:dyDescent="0.4">
      <c r="A2638" t="s">
        <v>2798</v>
      </c>
      <c r="B2638" t="s">
        <v>948</v>
      </c>
      <c r="C2638" t="s">
        <v>862</v>
      </c>
      <c r="D2638" s="1">
        <v>41036</v>
      </c>
      <c r="E2638" s="1">
        <v>41007</v>
      </c>
      <c r="F2638">
        <v>7.74</v>
      </c>
      <c r="H2638" t="s">
        <v>28</v>
      </c>
      <c r="I2638" s="1">
        <v>41036</v>
      </c>
      <c r="J2638">
        <v>2</v>
      </c>
      <c r="K2638" t="s">
        <v>834</v>
      </c>
      <c r="L2638">
        <v>818</v>
      </c>
      <c r="M2638" s="1">
        <v>41296</v>
      </c>
      <c r="N2638" t="s">
        <v>835</v>
      </c>
      <c r="O2638" t="s">
        <v>947</v>
      </c>
      <c r="P2638" t="s">
        <v>949</v>
      </c>
      <c r="Q2638" t="str">
        <f>IF(Table4[[#This Row],[DaysLate]]="","NA",IF(Table4[[#This Row],[DaysLate]]&lt;=0,"On Time",IF(Table4[[#This Row],[DaysLate]]&lt;=30,"1-30 Days",IF(Table4[[#This Row],[DaysLate]]&lt;=60,"30-60 Days",IF(Table4[[#This Row],[DaysLate]]&lt;=90,"60-90 Days","90+ Days")))))</f>
        <v>1-30 Days</v>
      </c>
      <c r="R2638">
        <f>IF(Table4[[#This Row],[DaysLate]]="","",IF(Table4[[#This Row],[DaysLate]]&gt;0,1,0))</f>
        <v>1</v>
      </c>
      <c r="S2638">
        <f>IF(Table4[[#This Row],[DisputedFlag]]="","",IF(Table4[[#This Row],[DisputedFlag]]="Yes",1,0))</f>
        <v>0</v>
      </c>
      <c r="T2638">
        <f>IF(Table4[[#This Row],[PaymentStatus]]="Open",1,0)</f>
        <v>0</v>
      </c>
      <c r="U2638">
        <f>IF(Table4[[#This Row],[InvoiceDate]]&lt;&gt;"",YEAR(Table4[[#This Row],[InvoiceDate]]),"")</f>
        <v>2012</v>
      </c>
    </row>
    <row r="2639" spans="1:21" x14ac:dyDescent="0.4">
      <c r="A2639" t="s">
        <v>2799</v>
      </c>
      <c r="B2639" t="s">
        <v>948</v>
      </c>
      <c r="C2639" t="s">
        <v>932</v>
      </c>
      <c r="D2639" s="1">
        <v>41610</v>
      </c>
      <c r="E2639" s="1">
        <v>41347</v>
      </c>
      <c r="F2639">
        <v>65.7</v>
      </c>
      <c r="H2639" t="s">
        <v>28</v>
      </c>
      <c r="I2639" s="1">
        <v>41610</v>
      </c>
      <c r="J2639">
        <v>0</v>
      </c>
      <c r="K2639" t="s">
        <v>834</v>
      </c>
      <c r="L2639">
        <v>818</v>
      </c>
      <c r="M2639" s="1">
        <v>41373</v>
      </c>
      <c r="N2639" t="s">
        <v>835</v>
      </c>
      <c r="O2639" t="s">
        <v>947</v>
      </c>
      <c r="P2639" t="s">
        <v>949</v>
      </c>
      <c r="Q2639" t="str">
        <f>IF(Table4[[#This Row],[DaysLate]]="","NA",IF(Table4[[#This Row],[DaysLate]]&lt;=0,"On Time",IF(Table4[[#This Row],[DaysLate]]&lt;=30,"1-30 Days",IF(Table4[[#This Row],[DaysLate]]&lt;=60,"30-60 Days",IF(Table4[[#This Row],[DaysLate]]&lt;=90,"60-90 Days","90+ Days")))))</f>
        <v>On Time</v>
      </c>
      <c r="R2639">
        <f>IF(Table4[[#This Row],[DaysLate]]="","",IF(Table4[[#This Row],[DaysLate]]&gt;0,1,0))</f>
        <v>0</v>
      </c>
      <c r="S2639">
        <f>IF(Table4[[#This Row],[DisputedFlag]]="","",IF(Table4[[#This Row],[DisputedFlag]]="Yes",1,0))</f>
        <v>0</v>
      </c>
      <c r="T2639">
        <f>IF(Table4[[#This Row],[PaymentStatus]]="Open",1,0)</f>
        <v>0</v>
      </c>
      <c r="U2639">
        <f>IF(Table4[[#This Row],[InvoiceDate]]&lt;&gt;"",YEAR(Table4[[#This Row],[InvoiceDate]]),"")</f>
        <v>2013</v>
      </c>
    </row>
    <row r="2640" spans="1:21" x14ac:dyDescent="0.4">
      <c r="A2640" t="s">
        <v>2800</v>
      </c>
      <c r="B2640" t="s">
        <v>948</v>
      </c>
      <c r="C2640" t="s">
        <v>859</v>
      </c>
      <c r="D2640" s="1">
        <v>41360</v>
      </c>
      <c r="E2640" s="1">
        <v>41390</v>
      </c>
      <c r="F2640">
        <v>74.569999999999993</v>
      </c>
      <c r="H2640" t="s">
        <v>28</v>
      </c>
      <c r="I2640" s="1">
        <v>41360</v>
      </c>
      <c r="J2640">
        <v>2</v>
      </c>
      <c r="K2640" t="s">
        <v>834</v>
      </c>
      <c r="L2640">
        <v>391</v>
      </c>
      <c r="M2640" s="1">
        <v>40971</v>
      </c>
      <c r="N2640" t="s">
        <v>838</v>
      </c>
      <c r="O2640" t="s">
        <v>947</v>
      </c>
      <c r="P2640" t="s">
        <v>949</v>
      </c>
      <c r="Q2640" t="str">
        <f>IF(Table4[[#This Row],[DaysLate]]="","NA",IF(Table4[[#This Row],[DaysLate]]&lt;=0,"On Time",IF(Table4[[#This Row],[DaysLate]]&lt;=30,"1-30 Days",IF(Table4[[#This Row],[DaysLate]]&lt;=60,"30-60 Days",IF(Table4[[#This Row],[DaysLate]]&lt;=90,"60-90 Days","90+ Days")))))</f>
        <v>1-30 Days</v>
      </c>
      <c r="R2640">
        <f>IF(Table4[[#This Row],[DaysLate]]="","",IF(Table4[[#This Row],[DaysLate]]&gt;0,1,0))</f>
        <v>1</v>
      </c>
      <c r="S2640">
        <f>IF(Table4[[#This Row],[DisputedFlag]]="","",IF(Table4[[#This Row],[DisputedFlag]]="Yes",1,0))</f>
        <v>0</v>
      </c>
      <c r="T2640">
        <f>IF(Table4[[#This Row],[PaymentStatus]]="Open",1,0)</f>
        <v>0</v>
      </c>
      <c r="U2640">
        <f>IF(Table4[[#This Row],[InvoiceDate]]&lt;&gt;"",YEAR(Table4[[#This Row],[InvoiceDate]]),"")</f>
        <v>2013</v>
      </c>
    </row>
    <row r="2641" spans="1:21" x14ac:dyDescent="0.4">
      <c r="A2641" t="s">
        <v>2801</v>
      </c>
      <c r="B2641" t="s">
        <v>948</v>
      </c>
      <c r="C2641" t="s">
        <v>857</v>
      </c>
      <c r="D2641" s="1">
        <v>41238</v>
      </c>
      <c r="E2641" s="1">
        <v>41268</v>
      </c>
      <c r="F2641">
        <v>79.42</v>
      </c>
      <c r="H2641" t="s">
        <v>28</v>
      </c>
      <c r="I2641" s="1">
        <v>41238</v>
      </c>
      <c r="J2641">
        <v>0</v>
      </c>
      <c r="K2641" t="s">
        <v>834</v>
      </c>
      <c r="L2641">
        <v>818</v>
      </c>
      <c r="M2641" s="1">
        <v>41283</v>
      </c>
      <c r="N2641" t="s">
        <v>835</v>
      </c>
      <c r="O2641" t="s">
        <v>947</v>
      </c>
      <c r="P2641" t="s">
        <v>949</v>
      </c>
      <c r="Q2641" t="str">
        <f>IF(Table4[[#This Row],[DaysLate]]="","NA",IF(Table4[[#This Row],[DaysLate]]&lt;=0,"On Time",IF(Table4[[#This Row],[DaysLate]]&lt;=30,"1-30 Days",IF(Table4[[#This Row],[DaysLate]]&lt;=60,"30-60 Days",IF(Table4[[#This Row],[DaysLate]]&lt;=90,"60-90 Days","90+ Days")))))</f>
        <v>On Time</v>
      </c>
      <c r="R2641">
        <f>IF(Table4[[#This Row],[DaysLate]]="","",IF(Table4[[#This Row],[DaysLate]]&gt;0,1,0))</f>
        <v>0</v>
      </c>
      <c r="S2641">
        <f>IF(Table4[[#This Row],[DisputedFlag]]="","",IF(Table4[[#This Row],[DisputedFlag]]="Yes",1,0))</f>
        <v>0</v>
      </c>
      <c r="T2641">
        <f>IF(Table4[[#This Row],[PaymentStatus]]="Open",1,0)</f>
        <v>0</v>
      </c>
      <c r="U2641">
        <f>IF(Table4[[#This Row],[InvoiceDate]]&lt;&gt;"",YEAR(Table4[[#This Row],[InvoiceDate]]),"")</f>
        <v>2012</v>
      </c>
    </row>
    <row r="2642" spans="1:21" x14ac:dyDescent="0.4">
      <c r="A2642" t="s">
        <v>2802</v>
      </c>
      <c r="B2642" t="s">
        <v>948</v>
      </c>
      <c r="C2642" t="s">
        <v>928</v>
      </c>
      <c r="D2642" s="1">
        <v>41242</v>
      </c>
      <c r="E2642" s="1">
        <v>41272</v>
      </c>
      <c r="F2642">
        <v>63.76</v>
      </c>
      <c r="H2642" t="s">
        <v>28</v>
      </c>
      <c r="I2642" s="1">
        <v>41242</v>
      </c>
      <c r="J2642">
        <v>0</v>
      </c>
      <c r="K2642" t="s">
        <v>834</v>
      </c>
      <c r="L2642">
        <v>897</v>
      </c>
      <c r="M2642" s="1">
        <v>41436</v>
      </c>
      <c r="N2642" t="s">
        <v>835</v>
      </c>
      <c r="O2642" t="s">
        <v>947</v>
      </c>
      <c r="P2642" t="s">
        <v>949</v>
      </c>
      <c r="Q2642" t="str">
        <f>IF(Table4[[#This Row],[DaysLate]]="","NA",IF(Table4[[#This Row],[DaysLate]]&lt;=0,"On Time",IF(Table4[[#This Row],[DaysLate]]&lt;=30,"1-30 Days",IF(Table4[[#This Row],[DaysLate]]&lt;=60,"30-60 Days",IF(Table4[[#This Row],[DaysLate]]&lt;=90,"60-90 Days","90+ Days")))))</f>
        <v>On Time</v>
      </c>
      <c r="R2642">
        <f>IF(Table4[[#This Row],[DaysLate]]="","",IF(Table4[[#This Row],[DaysLate]]&gt;0,1,0))</f>
        <v>0</v>
      </c>
      <c r="S2642">
        <f>IF(Table4[[#This Row],[DisputedFlag]]="","",IF(Table4[[#This Row],[DisputedFlag]]="Yes",1,0))</f>
        <v>0</v>
      </c>
      <c r="T2642">
        <f>IF(Table4[[#This Row],[PaymentStatus]]="Open",1,0)</f>
        <v>0</v>
      </c>
      <c r="U2642">
        <f>IF(Table4[[#This Row],[InvoiceDate]]&lt;&gt;"",YEAR(Table4[[#This Row],[InvoiceDate]]),"")</f>
        <v>2012</v>
      </c>
    </row>
    <row r="2643" spans="1:21" x14ac:dyDescent="0.4">
      <c r="A2643" t="s">
        <v>2803</v>
      </c>
      <c r="B2643" t="s">
        <v>948</v>
      </c>
      <c r="C2643" t="s">
        <v>864</v>
      </c>
      <c r="D2643" s="1">
        <v>41410</v>
      </c>
      <c r="E2643" s="1">
        <v>41440</v>
      </c>
      <c r="F2643">
        <v>85.72</v>
      </c>
      <c r="H2643" t="s">
        <v>28</v>
      </c>
      <c r="I2643" s="1">
        <v>41410</v>
      </c>
      <c r="J2643">
        <v>0</v>
      </c>
      <c r="K2643" t="s">
        <v>834</v>
      </c>
      <c r="L2643">
        <v>391</v>
      </c>
      <c r="M2643" s="1">
        <v>41548</v>
      </c>
      <c r="N2643" t="s">
        <v>838</v>
      </c>
      <c r="O2643" t="s">
        <v>947</v>
      </c>
      <c r="P2643" t="s">
        <v>949</v>
      </c>
      <c r="Q2643" t="str">
        <f>IF(Table4[[#This Row],[DaysLate]]="","NA",IF(Table4[[#This Row],[DaysLate]]&lt;=0,"On Time",IF(Table4[[#This Row],[DaysLate]]&lt;=30,"1-30 Days",IF(Table4[[#This Row],[DaysLate]]&lt;=60,"30-60 Days",IF(Table4[[#This Row],[DaysLate]]&lt;=90,"60-90 Days","90+ Days")))))</f>
        <v>On Time</v>
      </c>
      <c r="R2643">
        <f>IF(Table4[[#This Row],[DaysLate]]="","",IF(Table4[[#This Row],[DaysLate]]&gt;0,1,0))</f>
        <v>0</v>
      </c>
      <c r="S2643">
        <f>IF(Table4[[#This Row],[DisputedFlag]]="","",IF(Table4[[#This Row],[DisputedFlag]]="Yes",1,0))</f>
        <v>0</v>
      </c>
      <c r="T2643">
        <f>IF(Table4[[#This Row],[PaymentStatus]]="Open",1,0)</f>
        <v>0</v>
      </c>
      <c r="U2643">
        <f>IF(Table4[[#This Row],[InvoiceDate]]&lt;&gt;"",YEAR(Table4[[#This Row],[InvoiceDate]]),"")</f>
        <v>2013</v>
      </c>
    </row>
    <row r="2644" spans="1:21" x14ac:dyDescent="0.4">
      <c r="A2644" t="s">
        <v>2804</v>
      </c>
      <c r="B2644" t="s">
        <v>948</v>
      </c>
      <c r="C2644" t="s">
        <v>932</v>
      </c>
      <c r="D2644" s="1">
        <v>41185</v>
      </c>
      <c r="E2644" s="1">
        <v>41156</v>
      </c>
      <c r="F2644">
        <v>66.88</v>
      </c>
      <c r="H2644" t="s">
        <v>28</v>
      </c>
      <c r="I2644" s="1">
        <v>41185</v>
      </c>
      <c r="J2644">
        <v>8</v>
      </c>
      <c r="K2644" t="s">
        <v>837</v>
      </c>
      <c r="L2644">
        <v>818</v>
      </c>
      <c r="M2644" s="1">
        <v>41373</v>
      </c>
      <c r="N2644" t="s">
        <v>835</v>
      </c>
      <c r="O2644" t="s">
        <v>947</v>
      </c>
      <c r="P2644" t="s">
        <v>949</v>
      </c>
      <c r="Q2644" t="str">
        <f>IF(Table4[[#This Row],[DaysLate]]="","NA",IF(Table4[[#This Row],[DaysLate]]&lt;=0,"On Time",IF(Table4[[#This Row],[DaysLate]]&lt;=30,"1-30 Days",IF(Table4[[#This Row],[DaysLate]]&lt;=60,"30-60 Days",IF(Table4[[#This Row],[DaysLate]]&lt;=90,"60-90 Days","90+ Days")))))</f>
        <v>1-30 Days</v>
      </c>
      <c r="R2644">
        <f>IF(Table4[[#This Row],[DaysLate]]="","",IF(Table4[[#This Row],[DaysLate]]&gt;0,1,0))</f>
        <v>1</v>
      </c>
      <c r="S2644">
        <f>IF(Table4[[#This Row],[DisputedFlag]]="","",IF(Table4[[#This Row],[DisputedFlag]]="Yes",1,0))</f>
        <v>1</v>
      </c>
      <c r="T2644">
        <f>IF(Table4[[#This Row],[PaymentStatus]]="Open",1,0)</f>
        <v>0</v>
      </c>
      <c r="U2644">
        <f>IF(Table4[[#This Row],[InvoiceDate]]&lt;&gt;"",YEAR(Table4[[#This Row],[InvoiceDate]]),"")</f>
        <v>2012</v>
      </c>
    </row>
    <row r="2645" spans="1:21" x14ac:dyDescent="0.4">
      <c r="A2645" t="s">
        <v>2805</v>
      </c>
      <c r="B2645" t="s">
        <v>948</v>
      </c>
      <c r="C2645" t="s">
        <v>873</v>
      </c>
      <c r="D2645" s="1">
        <v>41119</v>
      </c>
      <c r="E2645" s="1">
        <v>41149</v>
      </c>
      <c r="F2645">
        <v>68.14</v>
      </c>
      <c r="H2645" t="s">
        <v>28</v>
      </c>
      <c r="I2645" s="1">
        <v>41119</v>
      </c>
      <c r="J2645">
        <v>0</v>
      </c>
      <c r="K2645" t="s">
        <v>834</v>
      </c>
      <c r="L2645">
        <v>770</v>
      </c>
      <c r="M2645" s="1">
        <v>41159</v>
      </c>
      <c r="N2645" t="s">
        <v>838</v>
      </c>
      <c r="O2645" t="s">
        <v>947</v>
      </c>
      <c r="P2645" t="s">
        <v>949</v>
      </c>
      <c r="Q2645" t="str">
        <f>IF(Table4[[#This Row],[DaysLate]]="","NA",IF(Table4[[#This Row],[DaysLate]]&lt;=0,"On Time",IF(Table4[[#This Row],[DaysLate]]&lt;=30,"1-30 Days",IF(Table4[[#This Row],[DaysLate]]&lt;=60,"30-60 Days",IF(Table4[[#This Row],[DaysLate]]&lt;=90,"60-90 Days","90+ Days")))))</f>
        <v>On Time</v>
      </c>
      <c r="R2645">
        <f>IF(Table4[[#This Row],[DaysLate]]="","",IF(Table4[[#This Row],[DaysLate]]&gt;0,1,0))</f>
        <v>0</v>
      </c>
      <c r="S2645">
        <f>IF(Table4[[#This Row],[DisputedFlag]]="","",IF(Table4[[#This Row],[DisputedFlag]]="Yes",1,0))</f>
        <v>0</v>
      </c>
      <c r="T2645">
        <f>IF(Table4[[#This Row],[PaymentStatus]]="Open",1,0)</f>
        <v>0</v>
      </c>
      <c r="U2645">
        <f>IF(Table4[[#This Row],[InvoiceDate]]&lt;&gt;"",YEAR(Table4[[#This Row],[InvoiceDate]]),"")</f>
        <v>2012</v>
      </c>
    </row>
    <row r="2646" spans="1:21" x14ac:dyDescent="0.4">
      <c r="A2646" t="s">
        <v>2806</v>
      </c>
      <c r="B2646" t="s">
        <v>948</v>
      </c>
      <c r="C2646" t="s">
        <v>869</v>
      </c>
      <c r="D2646" s="1">
        <v>41203</v>
      </c>
      <c r="E2646" s="1">
        <v>41233</v>
      </c>
      <c r="F2646">
        <v>76.7</v>
      </c>
      <c r="H2646" t="s">
        <v>28</v>
      </c>
      <c r="I2646" s="1">
        <v>41203</v>
      </c>
      <c r="J2646">
        <v>0</v>
      </c>
      <c r="K2646" t="s">
        <v>834</v>
      </c>
      <c r="L2646">
        <v>391</v>
      </c>
      <c r="M2646" s="1">
        <v>41201</v>
      </c>
      <c r="N2646" t="s">
        <v>838</v>
      </c>
      <c r="O2646" t="s">
        <v>947</v>
      </c>
      <c r="P2646" t="s">
        <v>949</v>
      </c>
      <c r="Q2646" t="str">
        <f>IF(Table4[[#This Row],[DaysLate]]="","NA",IF(Table4[[#This Row],[DaysLate]]&lt;=0,"On Time",IF(Table4[[#This Row],[DaysLate]]&lt;=30,"1-30 Days",IF(Table4[[#This Row],[DaysLate]]&lt;=60,"30-60 Days",IF(Table4[[#This Row],[DaysLate]]&lt;=90,"60-90 Days","90+ Days")))))</f>
        <v>On Time</v>
      </c>
      <c r="R2646">
        <f>IF(Table4[[#This Row],[DaysLate]]="","",IF(Table4[[#This Row],[DaysLate]]&gt;0,1,0))</f>
        <v>0</v>
      </c>
      <c r="S2646">
        <f>IF(Table4[[#This Row],[DisputedFlag]]="","",IF(Table4[[#This Row],[DisputedFlag]]="Yes",1,0))</f>
        <v>0</v>
      </c>
      <c r="T2646">
        <f>IF(Table4[[#This Row],[PaymentStatus]]="Open",1,0)</f>
        <v>0</v>
      </c>
      <c r="U2646">
        <f>IF(Table4[[#This Row],[InvoiceDate]]&lt;&gt;"",YEAR(Table4[[#This Row],[InvoiceDate]]),"")</f>
        <v>2012</v>
      </c>
    </row>
    <row r="2647" spans="1:21" x14ac:dyDescent="0.4">
      <c r="A2647" t="s">
        <v>2807</v>
      </c>
      <c r="B2647" t="s">
        <v>948</v>
      </c>
      <c r="C2647" t="s">
        <v>890</v>
      </c>
      <c r="D2647" s="1">
        <v>41217</v>
      </c>
      <c r="E2647" s="1">
        <v>41218</v>
      </c>
      <c r="F2647">
        <v>54.75</v>
      </c>
      <c r="H2647" t="s">
        <v>28</v>
      </c>
      <c r="I2647" s="1">
        <v>41217</v>
      </c>
      <c r="J2647">
        <v>0</v>
      </c>
      <c r="K2647" t="s">
        <v>834</v>
      </c>
      <c r="L2647">
        <v>897</v>
      </c>
      <c r="M2647" s="1">
        <v>41166</v>
      </c>
      <c r="N2647" t="s">
        <v>835</v>
      </c>
      <c r="O2647" t="s">
        <v>947</v>
      </c>
      <c r="P2647" t="s">
        <v>949</v>
      </c>
      <c r="Q2647" t="str">
        <f>IF(Table4[[#This Row],[DaysLate]]="","NA",IF(Table4[[#This Row],[DaysLate]]&lt;=0,"On Time",IF(Table4[[#This Row],[DaysLate]]&lt;=30,"1-30 Days",IF(Table4[[#This Row],[DaysLate]]&lt;=60,"30-60 Days",IF(Table4[[#This Row],[DaysLate]]&lt;=90,"60-90 Days","90+ Days")))))</f>
        <v>On Time</v>
      </c>
      <c r="R2647">
        <f>IF(Table4[[#This Row],[DaysLate]]="","",IF(Table4[[#This Row],[DaysLate]]&gt;0,1,0))</f>
        <v>0</v>
      </c>
      <c r="S2647">
        <f>IF(Table4[[#This Row],[DisputedFlag]]="","",IF(Table4[[#This Row],[DisputedFlag]]="Yes",1,0))</f>
        <v>0</v>
      </c>
      <c r="T2647">
        <f>IF(Table4[[#This Row],[PaymentStatus]]="Open",1,0)</f>
        <v>0</v>
      </c>
      <c r="U2647">
        <f>IF(Table4[[#This Row],[InvoiceDate]]&lt;&gt;"",YEAR(Table4[[#This Row],[InvoiceDate]]),"")</f>
        <v>2012</v>
      </c>
    </row>
    <row r="2648" spans="1:21" x14ac:dyDescent="0.4">
      <c r="A2648" t="s">
        <v>2808</v>
      </c>
      <c r="B2648" t="s">
        <v>948</v>
      </c>
      <c r="C2648" t="s">
        <v>928</v>
      </c>
      <c r="D2648" s="1">
        <v>41528</v>
      </c>
      <c r="E2648" s="1">
        <v>41529</v>
      </c>
      <c r="F2648">
        <v>85.32</v>
      </c>
      <c r="H2648" t="s">
        <v>28</v>
      </c>
      <c r="I2648" s="1">
        <v>41528</v>
      </c>
      <c r="J2648">
        <v>0</v>
      </c>
      <c r="K2648" t="s">
        <v>834</v>
      </c>
      <c r="L2648">
        <v>897</v>
      </c>
      <c r="M2648" s="1">
        <v>41436</v>
      </c>
      <c r="N2648" t="s">
        <v>838</v>
      </c>
      <c r="O2648" t="s">
        <v>947</v>
      </c>
      <c r="P2648" t="s">
        <v>949</v>
      </c>
      <c r="Q2648" t="str">
        <f>IF(Table4[[#This Row],[DaysLate]]="","NA",IF(Table4[[#This Row],[DaysLate]]&lt;=0,"On Time",IF(Table4[[#This Row],[DaysLate]]&lt;=30,"1-30 Days",IF(Table4[[#This Row],[DaysLate]]&lt;=60,"30-60 Days",IF(Table4[[#This Row],[DaysLate]]&lt;=90,"60-90 Days","90+ Days")))))</f>
        <v>On Time</v>
      </c>
      <c r="R2648">
        <f>IF(Table4[[#This Row],[DaysLate]]="","",IF(Table4[[#This Row],[DaysLate]]&gt;0,1,0))</f>
        <v>0</v>
      </c>
      <c r="S2648">
        <f>IF(Table4[[#This Row],[DisputedFlag]]="","",IF(Table4[[#This Row],[DisputedFlag]]="Yes",1,0))</f>
        <v>0</v>
      </c>
      <c r="T2648">
        <f>IF(Table4[[#This Row],[PaymentStatus]]="Open",1,0)</f>
        <v>0</v>
      </c>
      <c r="U2648">
        <f>IF(Table4[[#This Row],[InvoiceDate]]&lt;&gt;"",YEAR(Table4[[#This Row],[InvoiceDate]]),"")</f>
        <v>2013</v>
      </c>
    </row>
    <row r="2649" spans="1:21" x14ac:dyDescent="0.4">
      <c r="A2649" t="s">
        <v>2809</v>
      </c>
      <c r="B2649" t="s">
        <v>948</v>
      </c>
      <c r="C2649" t="s">
        <v>872</v>
      </c>
      <c r="D2649" s="1">
        <v>41240</v>
      </c>
      <c r="E2649" s="1">
        <v>41270</v>
      </c>
      <c r="F2649">
        <v>50.7</v>
      </c>
      <c r="H2649" t="s">
        <v>28</v>
      </c>
      <c r="I2649" s="1">
        <v>41240</v>
      </c>
      <c r="J2649">
        <v>0</v>
      </c>
      <c r="K2649" t="s">
        <v>834</v>
      </c>
      <c r="L2649">
        <v>818</v>
      </c>
      <c r="M2649" s="1">
        <v>41193</v>
      </c>
      <c r="N2649" t="s">
        <v>838</v>
      </c>
      <c r="O2649" t="s">
        <v>947</v>
      </c>
      <c r="P2649" t="s">
        <v>949</v>
      </c>
      <c r="Q2649" t="str">
        <f>IF(Table4[[#This Row],[DaysLate]]="","NA",IF(Table4[[#This Row],[DaysLate]]&lt;=0,"On Time",IF(Table4[[#This Row],[DaysLate]]&lt;=30,"1-30 Days",IF(Table4[[#This Row],[DaysLate]]&lt;=60,"30-60 Days",IF(Table4[[#This Row],[DaysLate]]&lt;=90,"60-90 Days","90+ Days")))))</f>
        <v>On Time</v>
      </c>
      <c r="R2649">
        <f>IF(Table4[[#This Row],[DaysLate]]="","",IF(Table4[[#This Row],[DaysLate]]&gt;0,1,0))</f>
        <v>0</v>
      </c>
      <c r="S2649">
        <f>IF(Table4[[#This Row],[DisputedFlag]]="","",IF(Table4[[#This Row],[DisputedFlag]]="Yes",1,0))</f>
        <v>0</v>
      </c>
      <c r="T2649">
        <f>IF(Table4[[#This Row],[PaymentStatus]]="Open",1,0)</f>
        <v>0</v>
      </c>
      <c r="U2649">
        <f>IF(Table4[[#This Row],[InvoiceDate]]&lt;&gt;"",YEAR(Table4[[#This Row],[InvoiceDate]]),"")</f>
        <v>2012</v>
      </c>
    </row>
    <row r="2650" spans="1:21" x14ac:dyDescent="0.4">
      <c r="A2650" t="s">
        <v>2810</v>
      </c>
      <c r="B2650" t="s">
        <v>948</v>
      </c>
      <c r="C2650" t="s">
        <v>847</v>
      </c>
      <c r="D2650" s="1">
        <v>41305</v>
      </c>
      <c r="E2650" s="1">
        <v>41308</v>
      </c>
      <c r="F2650">
        <v>68.790000000000006</v>
      </c>
      <c r="H2650" t="s">
        <v>28</v>
      </c>
      <c r="I2650" s="1">
        <v>41305</v>
      </c>
      <c r="J2650">
        <v>0</v>
      </c>
      <c r="K2650" t="s">
        <v>834</v>
      </c>
      <c r="L2650">
        <v>770</v>
      </c>
      <c r="M2650" s="1">
        <v>41274</v>
      </c>
      <c r="N2650" t="s">
        <v>838</v>
      </c>
      <c r="O2650" t="s">
        <v>947</v>
      </c>
      <c r="P2650" t="s">
        <v>949</v>
      </c>
      <c r="Q2650" t="str">
        <f>IF(Table4[[#This Row],[DaysLate]]="","NA",IF(Table4[[#This Row],[DaysLate]]&lt;=0,"On Time",IF(Table4[[#This Row],[DaysLate]]&lt;=30,"1-30 Days",IF(Table4[[#This Row],[DaysLate]]&lt;=60,"30-60 Days",IF(Table4[[#This Row],[DaysLate]]&lt;=90,"60-90 Days","90+ Days")))))</f>
        <v>On Time</v>
      </c>
      <c r="R2650">
        <f>IF(Table4[[#This Row],[DaysLate]]="","",IF(Table4[[#This Row],[DaysLate]]&gt;0,1,0))</f>
        <v>0</v>
      </c>
      <c r="S2650">
        <f>IF(Table4[[#This Row],[DisputedFlag]]="","",IF(Table4[[#This Row],[DisputedFlag]]="Yes",1,0))</f>
        <v>0</v>
      </c>
      <c r="T2650">
        <f>IF(Table4[[#This Row],[PaymentStatus]]="Open",1,0)</f>
        <v>0</v>
      </c>
      <c r="U2650">
        <f>IF(Table4[[#This Row],[InvoiceDate]]&lt;&gt;"",YEAR(Table4[[#This Row],[InvoiceDate]]),"")</f>
        <v>2013</v>
      </c>
    </row>
    <row r="2651" spans="1:21" x14ac:dyDescent="0.4">
      <c r="A2651" t="s">
        <v>2811</v>
      </c>
      <c r="B2651" t="s">
        <v>948</v>
      </c>
      <c r="C2651" t="s">
        <v>913</v>
      </c>
      <c r="D2651" s="1">
        <v>41172</v>
      </c>
      <c r="E2651" s="1">
        <v>41202</v>
      </c>
      <c r="F2651">
        <v>63.66</v>
      </c>
      <c r="H2651" t="s">
        <v>28</v>
      </c>
      <c r="I2651" s="1">
        <v>41172</v>
      </c>
      <c r="J2651">
        <v>0</v>
      </c>
      <c r="K2651" t="s">
        <v>834</v>
      </c>
      <c r="L2651">
        <v>818</v>
      </c>
      <c r="M2651" s="1">
        <v>41470</v>
      </c>
      <c r="N2651" t="s">
        <v>835</v>
      </c>
      <c r="O2651" t="s">
        <v>947</v>
      </c>
      <c r="P2651" t="s">
        <v>949</v>
      </c>
      <c r="Q2651" t="str">
        <f>IF(Table4[[#This Row],[DaysLate]]="","NA",IF(Table4[[#This Row],[DaysLate]]&lt;=0,"On Time",IF(Table4[[#This Row],[DaysLate]]&lt;=30,"1-30 Days",IF(Table4[[#This Row],[DaysLate]]&lt;=60,"30-60 Days",IF(Table4[[#This Row],[DaysLate]]&lt;=90,"60-90 Days","90+ Days")))))</f>
        <v>On Time</v>
      </c>
      <c r="R2651">
        <f>IF(Table4[[#This Row],[DaysLate]]="","",IF(Table4[[#This Row],[DaysLate]]&gt;0,1,0))</f>
        <v>0</v>
      </c>
      <c r="S2651">
        <f>IF(Table4[[#This Row],[DisputedFlag]]="","",IF(Table4[[#This Row],[DisputedFlag]]="Yes",1,0))</f>
        <v>0</v>
      </c>
      <c r="T2651">
        <f>IF(Table4[[#This Row],[PaymentStatus]]="Open",1,0)</f>
        <v>0</v>
      </c>
      <c r="U2651">
        <f>IF(Table4[[#This Row],[InvoiceDate]]&lt;&gt;"",YEAR(Table4[[#This Row],[InvoiceDate]]),"")</f>
        <v>2012</v>
      </c>
    </row>
    <row r="2652" spans="1:21" x14ac:dyDescent="0.4">
      <c r="A2652" t="s">
        <v>2812</v>
      </c>
      <c r="B2652" t="s">
        <v>948</v>
      </c>
      <c r="C2652" t="s">
        <v>889</v>
      </c>
      <c r="D2652" s="1">
        <v>41185</v>
      </c>
      <c r="E2652" s="1">
        <v>41156</v>
      </c>
      <c r="F2652">
        <v>75.33</v>
      </c>
      <c r="H2652" t="s">
        <v>28</v>
      </c>
      <c r="I2652" s="1">
        <v>41185</v>
      </c>
      <c r="J2652">
        <v>0</v>
      </c>
      <c r="K2652" t="s">
        <v>837</v>
      </c>
      <c r="L2652">
        <v>406</v>
      </c>
      <c r="M2652" s="1">
        <v>41103</v>
      </c>
      <c r="N2652" t="s">
        <v>835</v>
      </c>
      <c r="O2652" t="s">
        <v>947</v>
      </c>
      <c r="P2652" t="s">
        <v>949</v>
      </c>
      <c r="Q2652" t="str">
        <f>IF(Table4[[#This Row],[DaysLate]]="","NA",IF(Table4[[#This Row],[DaysLate]]&lt;=0,"On Time",IF(Table4[[#This Row],[DaysLate]]&lt;=30,"1-30 Days",IF(Table4[[#This Row],[DaysLate]]&lt;=60,"30-60 Days",IF(Table4[[#This Row],[DaysLate]]&lt;=90,"60-90 Days","90+ Days")))))</f>
        <v>On Time</v>
      </c>
      <c r="R2652">
        <f>IF(Table4[[#This Row],[DaysLate]]="","",IF(Table4[[#This Row],[DaysLate]]&gt;0,1,0))</f>
        <v>0</v>
      </c>
      <c r="S2652">
        <f>IF(Table4[[#This Row],[DisputedFlag]]="","",IF(Table4[[#This Row],[DisputedFlag]]="Yes",1,0))</f>
        <v>1</v>
      </c>
      <c r="T2652">
        <f>IF(Table4[[#This Row],[PaymentStatus]]="Open",1,0)</f>
        <v>0</v>
      </c>
      <c r="U2652">
        <f>IF(Table4[[#This Row],[InvoiceDate]]&lt;&gt;"",YEAR(Table4[[#This Row],[InvoiceDate]]),"")</f>
        <v>2012</v>
      </c>
    </row>
    <row r="2653" spans="1:21" x14ac:dyDescent="0.4">
      <c r="A2653" t="s">
        <v>2813</v>
      </c>
      <c r="B2653" t="s">
        <v>948</v>
      </c>
      <c r="C2653" t="s">
        <v>883</v>
      </c>
      <c r="D2653" s="1">
        <v>41283</v>
      </c>
      <c r="E2653" s="1">
        <v>41284</v>
      </c>
      <c r="F2653">
        <v>33.99</v>
      </c>
      <c r="H2653" t="s">
        <v>28</v>
      </c>
      <c r="I2653" s="1">
        <v>41283</v>
      </c>
      <c r="J2653">
        <v>20</v>
      </c>
      <c r="K2653" t="s">
        <v>837</v>
      </c>
      <c r="L2653">
        <v>897</v>
      </c>
      <c r="M2653" s="1">
        <v>41084</v>
      </c>
      <c r="N2653" t="s">
        <v>838</v>
      </c>
      <c r="O2653" t="s">
        <v>947</v>
      </c>
      <c r="P2653" t="s">
        <v>949</v>
      </c>
      <c r="Q2653" t="str">
        <f>IF(Table4[[#This Row],[DaysLate]]="","NA",IF(Table4[[#This Row],[DaysLate]]&lt;=0,"On Time",IF(Table4[[#This Row],[DaysLate]]&lt;=30,"1-30 Days",IF(Table4[[#This Row],[DaysLate]]&lt;=60,"30-60 Days",IF(Table4[[#This Row],[DaysLate]]&lt;=90,"60-90 Days","90+ Days")))))</f>
        <v>1-30 Days</v>
      </c>
      <c r="R2653">
        <f>IF(Table4[[#This Row],[DaysLate]]="","",IF(Table4[[#This Row],[DaysLate]]&gt;0,1,0))</f>
        <v>1</v>
      </c>
      <c r="S2653">
        <f>IF(Table4[[#This Row],[DisputedFlag]]="","",IF(Table4[[#This Row],[DisputedFlag]]="Yes",1,0))</f>
        <v>1</v>
      </c>
      <c r="T2653">
        <f>IF(Table4[[#This Row],[PaymentStatus]]="Open",1,0)</f>
        <v>0</v>
      </c>
      <c r="U2653">
        <f>IF(Table4[[#This Row],[InvoiceDate]]&lt;&gt;"",YEAR(Table4[[#This Row],[InvoiceDate]]),"")</f>
        <v>2013</v>
      </c>
    </row>
    <row r="2654" spans="1:21" x14ac:dyDescent="0.4">
      <c r="A2654" t="s">
        <v>2814</v>
      </c>
      <c r="B2654" t="s">
        <v>948</v>
      </c>
      <c r="C2654" t="s">
        <v>915</v>
      </c>
      <c r="D2654" s="1">
        <v>41173</v>
      </c>
      <c r="E2654" s="1">
        <v>41203</v>
      </c>
      <c r="F2654">
        <v>72.75</v>
      </c>
      <c r="H2654" t="s">
        <v>28</v>
      </c>
      <c r="I2654" s="1">
        <v>41173</v>
      </c>
      <c r="J2654">
        <v>4</v>
      </c>
      <c r="K2654" t="s">
        <v>834</v>
      </c>
      <c r="L2654">
        <v>406</v>
      </c>
      <c r="M2654" s="1">
        <v>41258</v>
      </c>
      <c r="N2654" t="s">
        <v>835</v>
      </c>
      <c r="O2654" t="s">
        <v>947</v>
      </c>
      <c r="P2654" t="s">
        <v>949</v>
      </c>
      <c r="Q2654" t="str">
        <f>IF(Table4[[#This Row],[DaysLate]]="","NA",IF(Table4[[#This Row],[DaysLate]]&lt;=0,"On Time",IF(Table4[[#This Row],[DaysLate]]&lt;=30,"1-30 Days",IF(Table4[[#This Row],[DaysLate]]&lt;=60,"30-60 Days",IF(Table4[[#This Row],[DaysLate]]&lt;=90,"60-90 Days","90+ Days")))))</f>
        <v>1-30 Days</v>
      </c>
      <c r="R2654">
        <f>IF(Table4[[#This Row],[DaysLate]]="","",IF(Table4[[#This Row],[DaysLate]]&gt;0,1,0))</f>
        <v>1</v>
      </c>
      <c r="S2654">
        <f>IF(Table4[[#This Row],[DisputedFlag]]="","",IF(Table4[[#This Row],[DisputedFlag]]="Yes",1,0))</f>
        <v>0</v>
      </c>
      <c r="T2654">
        <f>IF(Table4[[#This Row],[PaymentStatus]]="Open",1,0)</f>
        <v>0</v>
      </c>
      <c r="U2654">
        <f>IF(Table4[[#This Row],[InvoiceDate]]&lt;&gt;"",YEAR(Table4[[#This Row],[InvoiceDate]]),"")</f>
        <v>2012</v>
      </c>
    </row>
    <row r="2655" spans="1:21" x14ac:dyDescent="0.4">
      <c r="A2655" t="s">
        <v>2815</v>
      </c>
      <c r="B2655" t="s">
        <v>948</v>
      </c>
      <c r="C2655" t="s">
        <v>840</v>
      </c>
      <c r="D2655" s="1">
        <v>41522</v>
      </c>
      <c r="E2655" s="1">
        <v>41492</v>
      </c>
      <c r="F2655">
        <v>86.91</v>
      </c>
      <c r="H2655" t="s">
        <v>28</v>
      </c>
      <c r="I2655" s="1">
        <v>41522</v>
      </c>
      <c r="J2655">
        <v>6</v>
      </c>
      <c r="K2655" t="s">
        <v>834</v>
      </c>
      <c r="L2655">
        <v>406</v>
      </c>
      <c r="M2655" s="1">
        <v>41064</v>
      </c>
      <c r="N2655" t="s">
        <v>838</v>
      </c>
      <c r="O2655" t="s">
        <v>947</v>
      </c>
      <c r="P2655" t="s">
        <v>949</v>
      </c>
      <c r="Q2655" t="str">
        <f>IF(Table4[[#This Row],[DaysLate]]="","NA",IF(Table4[[#This Row],[DaysLate]]&lt;=0,"On Time",IF(Table4[[#This Row],[DaysLate]]&lt;=30,"1-30 Days",IF(Table4[[#This Row],[DaysLate]]&lt;=60,"30-60 Days",IF(Table4[[#This Row],[DaysLate]]&lt;=90,"60-90 Days","90+ Days")))))</f>
        <v>1-30 Days</v>
      </c>
      <c r="R2655">
        <f>IF(Table4[[#This Row],[DaysLate]]="","",IF(Table4[[#This Row],[DaysLate]]&gt;0,1,0))</f>
        <v>1</v>
      </c>
      <c r="S2655">
        <f>IF(Table4[[#This Row],[DisputedFlag]]="","",IF(Table4[[#This Row],[DisputedFlag]]="Yes",1,0))</f>
        <v>0</v>
      </c>
      <c r="T2655">
        <f>IF(Table4[[#This Row],[PaymentStatus]]="Open",1,0)</f>
        <v>0</v>
      </c>
      <c r="U2655">
        <f>IF(Table4[[#This Row],[InvoiceDate]]&lt;&gt;"",YEAR(Table4[[#This Row],[InvoiceDate]]),"")</f>
        <v>2013</v>
      </c>
    </row>
    <row r="2656" spans="1:21" x14ac:dyDescent="0.4">
      <c r="A2656" t="s">
        <v>2816</v>
      </c>
      <c r="B2656" t="s">
        <v>948</v>
      </c>
      <c r="C2656" t="s">
        <v>911</v>
      </c>
      <c r="D2656" s="1">
        <v>41477</v>
      </c>
      <c r="E2656" s="1">
        <v>41507</v>
      </c>
      <c r="F2656">
        <v>70.77</v>
      </c>
      <c r="H2656" t="s">
        <v>28</v>
      </c>
      <c r="I2656" s="1">
        <v>41477</v>
      </c>
      <c r="J2656">
        <v>7</v>
      </c>
      <c r="K2656" t="s">
        <v>834</v>
      </c>
      <c r="L2656">
        <v>406</v>
      </c>
      <c r="M2656" s="1">
        <v>41547</v>
      </c>
      <c r="N2656" t="s">
        <v>835</v>
      </c>
      <c r="O2656" t="s">
        <v>947</v>
      </c>
      <c r="P2656" t="s">
        <v>949</v>
      </c>
      <c r="Q2656" t="str">
        <f>IF(Table4[[#This Row],[DaysLate]]="","NA",IF(Table4[[#This Row],[DaysLate]]&lt;=0,"On Time",IF(Table4[[#This Row],[DaysLate]]&lt;=30,"1-30 Days",IF(Table4[[#This Row],[DaysLate]]&lt;=60,"30-60 Days",IF(Table4[[#This Row],[DaysLate]]&lt;=90,"60-90 Days","90+ Days")))))</f>
        <v>1-30 Days</v>
      </c>
      <c r="R2656">
        <f>IF(Table4[[#This Row],[DaysLate]]="","",IF(Table4[[#This Row],[DaysLate]]&gt;0,1,0))</f>
        <v>1</v>
      </c>
      <c r="S2656">
        <f>IF(Table4[[#This Row],[DisputedFlag]]="","",IF(Table4[[#This Row],[DisputedFlag]]="Yes",1,0))</f>
        <v>0</v>
      </c>
      <c r="T2656">
        <f>IF(Table4[[#This Row],[PaymentStatus]]="Open",1,0)</f>
        <v>0</v>
      </c>
      <c r="U2656">
        <f>IF(Table4[[#This Row],[InvoiceDate]]&lt;&gt;"",YEAR(Table4[[#This Row],[InvoiceDate]]),"")</f>
        <v>2013</v>
      </c>
    </row>
    <row r="2657" spans="1:21" x14ac:dyDescent="0.4">
      <c r="A2657" t="s">
        <v>2817</v>
      </c>
      <c r="B2657" t="s">
        <v>948</v>
      </c>
      <c r="C2657" t="s">
        <v>878</v>
      </c>
      <c r="D2657" s="1">
        <v>41021</v>
      </c>
      <c r="E2657" s="1">
        <v>41051</v>
      </c>
      <c r="F2657">
        <v>42.08</v>
      </c>
      <c r="H2657" t="s">
        <v>28</v>
      </c>
      <c r="I2657" s="1">
        <v>41021</v>
      </c>
      <c r="J2657">
        <v>4</v>
      </c>
      <c r="K2657" t="s">
        <v>834</v>
      </c>
      <c r="L2657">
        <v>770</v>
      </c>
      <c r="M2657" s="1">
        <v>41274</v>
      </c>
      <c r="N2657" t="s">
        <v>835</v>
      </c>
      <c r="O2657" t="s">
        <v>947</v>
      </c>
      <c r="P2657" t="s">
        <v>949</v>
      </c>
      <c r="Q2657" t="str">
        <f>IF(Table4[[#This Row],[DaysLate]]="","NA",IF(Table4[[#This Row],[DaysLate]]&lt;=0,"On Time",IF(Table4[[#This Row],[DaysLate]]&lt;=30,"1-30 Days",IF(Table4[[#This Row],[DaysLate]]&lt;=60,"30-60 Days",IF(Table4[[#This Row],[DaysLate]]&lt;=90,"60-90 Days","90+ Days")))))</f>
        <v>1-30 Days</v>
      </c>
      <c r="R2657">
        <f>IF(Table4[[#This Row],[DaysLate]]="","",IF(Table4[[#This Row],[DaysLate]]&gt;0,1,0))</f>
        <v>1</v>
      </c>
      <c r="S2657">
        <f>IF(Table4[[#This Row],[DisputedFlag]]="","",IF(Table4[[#This Row],[DisputedFlag]]="Yes",1,0))</f>
        <v>0</v>
      </c>
      <c r="T2657">
        <f>IF(Table4[[#This Row],[PaymentStatus]]="Open",1,0)</f>
        <v>0</v>
      </c>
      <c r="U2657">
        <f>IF(Table4[[#This Row],[InvoiceDate]]&lt;&gt;"",YEAR(Table4[[#This Row],[InvoiceDate]]),"")</f>
        <v>2012</v>
      </c>
    </row>
    <row r="2658" spans="1:21" x14ac:dyDescent="0.4">
      <c r="A2658" t="s">
        <v>2818</v>
      </c>
      <c r="B2658" t="s">
        <v>948</v>
      </c>
      <c r="C2658" t="s">
        <v>901</v>
      </c>
      <c r="D2658" s="1">
        <v>41417</v>
      </c>
      <c r="E2658" s="1">
        <v>41447</v>
      </c>
      <c r="F2658">
        <v>34.5</v>
      </c>
      <c r="H2658" t="s">
        <v>28</v>
      </c>
      <c r="I2658" s="1">
        <v>41417</v>
      </c>
      <c r="J2658">
        <v>0</v>
      </c>
      <c r="K2658" t="s">
        <v>834</v>
      </c>
      <c r="L2658">
        <v>770</v>
      </c>
      <c r="M2658" s="1">
        <v>41222</v>
      </c>
      <c r="N2658" t="s">
        <v>838</v>
      </c>
      <c r="O2658" t="s">
        <v>947</v>
      </c>
      <c r="P2658" t="s">
        <v>949</v>
      </c>
      <c r="Q2658" t="str">
        <f>IF(Table4[[#This Row],[DaysLate]]="","NA",IF(Table4[[#This Row],[DaysLate]]&lt;=0,"On Time",IF(Table4[[#This Row],[DaysLate]]&lt;=30,"1-30 Days",IF(Table4[[#This Row],[DaysLate]]&lt;=60,"30-60 Days",IF(Table4[[#This Row],[DaysLate]]&lt;=90,"60-90 Days","90+ Days")))))</f>
        <v>On Time</v>
      </c>
      <c r="R2658">
        <f>IF(Table4[[#This Row],[DaysLate]]="","",IF(Table4[[#This Row],[DaysLate]]&gt;0,1,0))</f>
        <v>0</v>
      </c>
      <c r="S2658">
        <f>IF(Table4[[#This Row],[DisputedFlag]]="","",IF(Table4[[#This Row],[DisputedFlag]]="Yes",1,0))</f>
        <v>0</v>
      </c>
      <c r="T2658">
        <f>IF(Table4[[#This Row],[PaymentStatus]]="Open",1,0)</f>
        <v>0</v>
      </c>
      <c r="U2658">
        <f>IF(Table4[[#This Row],[InvoiceDate]]&lt;&gt;"",YEAR(Table4[[#This Row],[InvoiceDate]]),"")</f>
        <v>2013</v>
      </c>
    </row>
    <row r="2659" spans="1:21" x14ac:dyDescent="0.4">
      <c r="A2659" t="s">
        <v>2819</v>
      </c>
      <c r="B2659" t="s">
        <v>948</v>
      </c>
      <c r="C2659" t="s">
        <v>901</v>
      </c>
      <c r="D2659" s="1">
        <v>41268</v>
      </c>
      <c r="E2659" s="1">
        <v>41298</v>
      </c>
      <c r="F2659">
        <v>55.87</v>
      </c>
      <c r="H2659" t="s">
        <v>28</v>
      </c>
      <c r="I2659" s="1">
        <v>41268</v>
      </c>
      <c r="J2659">
        <v>0</v>
      </c>
      <c r="K2659" t="s">
        <v>834</v>
      </c>
      <c r="L2659">
        <v>770</v>
      </c>
      <c r="M2659" s="1">
        <v>41222</v>
      </c>
      <c r="N2659" t="s">
        <v>838</v>
      </c>
      <c r="O2659" t="s">
        <v>947</v>
      </c>
      <c r="P2659" t="s">
        <v>949</v>
      </c>
      <c r="Q2659" t="str">
        <f>IF(Table4[[#This Row],[DaysLate]]="","NA",IF(Table4[[#This Row],[DaysLate]]&lt;=0,"On Time",IF(Table4[[#This Row],[DaysLate]]&lt;=30,"1-30 Days",IF(Table4[[#This Row],[DaysLate]]&lt;=60,"30-60 Days",IF(Table4[[#This Row],[DaysLate]]&lt;=90,"60-90 Days","90+ Days")))))</f>
        <v>On Time</v>
      </c>
      <c r="R2659">
        <f>IF(Table4[[#This Row],[DaysLate]]="","",IF(Table4[[#This Row],[DaysLate]]&gt;0,1,0))</f>
        <v>0</v>
      </c>
      <c r="S2659">
        <f>IF(Table4[[#This Row],[DisputedFlag]]="","",IF(Table4[[#This Row],[DisputedFlag]]="Yes",1,0))</f>
        <v>0</v>
      </c>
      <c r="T2659">
        <f>IF(Table4[[#This Row],[PaymentStatus]]="Open",1,0)</f>
        <v>0</v>
      </c>
      <c r="U2659">
        <f>IF(Table4[[#This Row],[InvoiceDate]]&lt;&gt;"",YEAR(Table4[[#This Row],[InvoiceDate]]),"")</f>
        <v>2012</v>
      </c>
    </row>
    <row r="2660" spans="1:21" x14ac:dyDescent="0.4">
      <c r="A2660" t="s">
        <v>2820</v>
      </c>
      <c r="B2660" t="s">
        <v>948</v>
      </c>
      <c r="C2660" t="s">
        <v>881</v>
      </c>
      <c r="D2660" s="1">
        <v>41537</v>
      </c>
      <c r="E2660" s="1">
        <v>41567</v>
      </c>
      <c r="F2660">
        <v>91.03</v>
      </c>
      <c r="H2660" t="s">
        <v>28</v>
      </c>
      <c r="I2660" s="1">
        <v>41537</v>
      </c>
      <c r="J2660">
        <v>4</v>
      </c>
      <c r="K2660" t="s">
        <v>834</v>
      </c>
      <c r="L2660">
        <v>391</v>
      </c>
      <c r="M2660" s="1">
        <v>41525</v>
      </c>
      <c r="N2660" t="s">
        <v>838</v>
      </c>
      <c r="O2660" t="s">
        <v>947</v>
      </c>
      <c r="P2660" t="s">
        <v>949</v>
      </c>
      <c r="Q2660" t="str">
        <f>IF(Table4[[#This Row],[DaysLate]]="","NA",IF(Table4[[#This Row],[DaysLate]]&lt;=0,"On Time",IF(Table4[[#This Row],[DaysLate]]&lt;=30,"1-30 Days",IF(Table4[[#This Row],[DaysLate]]&lt;=60,"30-60 Days",IF(Table4[[#This Row],[DaysLate]]&lt;=90,"60-90 Days","90+ Days")))))</f>
        <v>1-30 Days</v>
      </c>
      <c r="R2660">
        <f>IF(Table4[[#This Row],[DaysLate]]="","",IF(Table4[[#This Row],[DaysLate]]&gt;0,1,0))</f>
        <v>1</v>
      </c>
      <c r="S2660">
        <f>IF(Table4[[#This Row],[DisputedFlag]]="","",IF(Table4[[#This Row],[DisputedFlag]]="Yes",1,0))</f>
        <v>0</v>
      </c>
      <c r="T2660">
        <f>IF(Table4[[#This Row],[PaymentStatus]]="Open",1,0)</f>
        <v>0</v>
      </c>
      <c r="U2660">
        <f>IF(Table4[[#This Row],[InvoiceDate]]&lt;&gt;"",YEAR(Table4[[#This Row],[InvoiceDate]]),"")</f>
        <v>2013</v>
      </c>
    </row>
    <row r="2661" spans="1:21" x14ac:dyDescent="0.4">
      <c r="A2661" t="s">
        <v>2821</v>
      </c>
      <c r="B2661" t="s">
        <v>948</v>
      </c>
      <c r="C2661" t="s">
        <v>870</v>
      </c>
      <c r="D2661" s="1">
        <v>41252</v>
      </c>
      <c r="E2661" s="1">
        <v>41253</v>
      </c>
      <c r="F2661">
        <v>53.64</v>
      </c>
      <c r="H2661" t="s">
        <v>28</v>
      </c>
      <c r="I2661" s="1">
        <v>41252</v>
      </c>
      <c r="J2661">
        <v>0</v>
      </c>
      <c r="K2661" t="s">
        <v>834</v>
      </c>
      <c r="L2661">
        <v>391</v>
      </c>
      <c r="M2661" s="1">
        <v>41341</v>
      </c>
      <c r="N2661" t="s">
        <v>835</v>
      </c>
      <c r="O2661" t="s">
        <v>947</v>
      </c>
      <c r="P2661" t="s">
        <v>949</v>
      </c>
      <c r="Q2661" t="str">
        <f>IF(Table4[[#This Row],[DaysLate]]="","NA",IF(Table4[[#This Row],[DaysLate]]&lt;=0,"On Time",IF(Table4[[#This Row],[DaysLate]]&lt;=30,"1-30 Days",IF(Table4[[#This Row],[DaysLate]]&lt;=60,"30-60 Days",IF(Table4[[#This Row],[DaysLate]]&lt;=90,"60-90 Days","90+ Days")))))</f>
        <v>On Time</v>
      </c>
      <c r="R2661">
        <f>IF(Table4[[#This Row],[DaysLate]]="","",IF(Table4[[#This Row],[DaysLate]]&gt;0,1,0))</f>
        <v>0</v>
      </c>
      <c r="S2661">
        <f>IF(Table4[[#This Row],[DisputedFlag]]="","",IF(Table4[[#This Row],[DisputedFlag]]="Yes",1,0))</f>
        <v>0</v>
      </c>
      <c r="T2661">
        <f>IF(Table4[[#This Row],[PaymentStatus]]="Open",1,0)</f>
        <v>0</v>
      </c>
      <c r="U2661">
        <f>IF(Table4[[#This Row],[InvoiceDate]]&lt;&gt;"",YEAR(Table4[[#This Row],[InvoiceDate]]),"")</f>
        <v>2012</v>
      </c>
    </row>
    <row r="2662" spans="1:21" x14ac:dyDescent="0.4">
      <c r="A2662" t="s">
        <v>2822</v>
      </c>
      <c r="B2662" t="s">
        <v>948</v>
      </c>
      <c r="C2662" t="s">
        <v>912</v>
      </c>
      <c r="D2662" s="1">
        <v>41478</v>
      </c>
      <c r="E2662" s="1">
        <v>41508</v>
      </c>
      <c r="F2662">
        <v>81.150000000000006</v>
      </c>
      <c r="H2662" t="s">
        <v>28</v>
      </c>
      <c r="I2662" s="1">
        <v>41478</v>
      </c>
      <c r="J2662">
        <v>0</v>
      </c>
      <c r="K2662" t="s">
        <v>834</v>
      </c>
      <c r="L2662">
        <v>406</v>
      </c>
      <c r="M2662" s="1">
        <v>41605</v>
      </c>
      <c r="N2662" t="s">
        <v>835</v>
      </c>
      <c r="O2662" t="s">
        <v>947</v>
      </c>
      <c r="P2662" t="s">
        <v>949</v>
      </c>
      <c r="Q2662" t="str">
        <f>IF(Table4[[#This Row],[DaysLate]]="","NA",IF(Table4[[#This Row],[DaysLate]]&lt;=0,"On Time",IF(Table4[[#This Row],[DaysLate]]&lt;=30,"1-30 Days",IF(Table4[[#This Row],[DaysLate]]&lt;=60,"30-60 Days",IF(Table4[[#This Row],[DaysLate]]&lt;=90,"60-90 Days","90+ Days")))))</f>
        <v>On Time</v>
      </c>
      <c r="R2662">
        <f>IF(Table4[[#This Row],[DaysLate]]="","",IF(Table4[[#This Row],[DaysLate]]&gt;0,1,0))</f>
        <v>0</v>
      </c>
      <c r="S2662">
        <f>IF(Table4[[#This Row],[DisputedFlag]]="","",IF(Table4[[#This Row],[DisputedFlag]]="Yes",1,0))</f>
        <v>0</v>
      </c>
      <c r="T2662">
        <f>IF(Table4[[#This Row],[PaymentStatus]]="Open",1,0)</f>
        <v>0</v>
      </c>
      <c r="U2662">
        <f>IF(Table4[[#This Row],[InvoiceDate]]&lt;&gt;"",YEAR(Table4[[#This Row],[InvoiceDate]]),"")</f>
        <v>2013</v>
      </c>
    </row>
    <row r="2663" spans="1:21" x14ac:dyDescent="0.4">
      <c r="A2663" t="s">
        <v>2823</v>
      </c>
      <c r="B2663" t="s">
        <v>948</v>
      </c>
      <c r="C2663" t="s">
        <v>913</v>
      </c>
      <c r="D2663" s="1">
        <v>41424</v>
      </c>
      <c r="E2663" s="1">
        <v>41454</v>
      </c>
      <c r="F2663">
        <v>73.959999999999994</v>
      </c>
      <c r="H2663" t="s">
        <v>28</v>
      </c>
      <c r="I2663" s="1">
        <v>41424</v>
      </c>
      <c r="J2663">
        <v>0</v>
      </c>
      <c r="K2663" t="s">
        <v>834</v>
      </c>
      <c r="L2663">
        <v>818</v>
      </c>
      <c r="M2663" s="1">
        <v>41470</v>
      </c>
      <c r="N2663" t="s">
        <v>835</v>
      </c>
      <c r="O2663" t="s">
        <v>947</v>
      </c>
      <c r="P2663" t="s">
        <v>949</v>
      </c>
      <c r="Q2663" t="str">
        <f>IF(Table4[[#This Row],[DaysLate]]="","NA",IF(Table4[[#This Row],[DaysLate]]&lt;=0,"On Time",IF(Table4[[#This Row],[DaysLate]]&lt;=30,"1-30 Days",IF(Table4[[#This Row],[DaysLate]]&lt;=60,"30-60 Days",IF(Table4[[#This Row],[DaysLate]]&lt;=90,"60-90 Days","90+ Days")))))</f>
        <v>On Time</v>
      </c>
      <c r="R2663">
        <f>IF(Table4[[#This Row],[DaysLate]]="","",IF(Table4[[#This Row],[DaysLate]]&gt;0,1,0))</f>
        <v>0</v>
      </c>
      <c r="S2663">
        <f>IF(Table4[[#This Row],[DisputedFlag]]="","",IF(Table4[[#This Row],[DisputedFlag]]="Yes",1,0))</f>
        <v>0</v>
      </c>
      <c r="T2663">
        <f>IF(Table4[[#This Row],[PaymentStatus]]="Open",1,0)</f>
        <v>0</v>
      </c>
      <c r="U2663">
        <f>IF(Table4[[#This Row],[InvoiceDate]]&lt;&gt;"",YEAR(Table4[[#This Row],[InvoiceDate]]),"")</f>
        <v>2013</v>
      </c>
    </row>
    <row r="2664" spans="1:21" x14ac:dyDescent="0.4">
      <c r="A2664" t="s">
        <v>2824</v>
      </c>
      <c r="B2664" t="s">
        <v>948</v>
      </c>
      <c r="C2664" t="s">
        <v>912</v>
      </c>
      <c r="D2664" s="1">
        <v>41361</v>
      </c>
      <c r="E2664" s="1">
        <v>41391</v>
      </c>
      <c r="F2664">
        <v>83.73</v>
      </c>
      <c r="H2664" t="s">
        <v>28</v>
      </c>
      <c r="I2664" s="1">
        <v>41361</v>
      </c>
      <c r="J2664">
        <v>9</v>
      </c>
      <c r="K2664" t="s">
        <v>837</v>
      </c>
      <c r="L2664">
        <v>406</v>
      </c>
      <c r="M2664" s="1">
        <v>41605</v>
      </c>
      <c r="N2664" t="s">
        <v>835</v>
      </c>
      <c r="O2664" t="s">
        <v>947</v>
      </c>
      <c r="P2664" t="s">
        <v>949</v>
      </c>
      <c r="Q2664" t="str">
        <f>IF(Table4[[#This Row],[DaysLate]]="","NA",IF(Table4[[#This Row],[DaysLate]]&lt;=0,"On Time",IF(Table4[[#This Row],[DaysLate]]&lt;=30,"1-30 Days",IF(Table4[[#This Row],[DaysLate]]&lt;=60,"30-60 Days",IF(Table4[[#This Row],[DaysLate]]&lt;=90,"60-90 Days","90+ Days")))))</f>
        <v>1-30 Days</v>
      </c>
      <c r="R2664">
        <f>IF(Table4[[#This Row],[DaysLate]]="","",IF(Table4[[#This Row],[DaysLate]]&gt;0,1,0))</f>
        <v>1</v>
      </c>
      <c r="S2664">
        <f>IF(Table4[[#This Row],[DisputedFlag]]="","",IF(Table4[[#This Row],[DisputedFlag]]="Yes",1,0))</f>
        <v>1</v>
      </c>
      <c r="T2664">
        <f>IF(Table4[[#This Row],[PaymentStatus]]="Open",1,0)</f>
        <v>0</v>
      </c>
      <c r="U2664">
        <f>IF(Table4[[#This Row],[InvoiceDate]]&lt;&gt;"",YEAR(Table4[[#This Row],[InvoiceDate]]),"")</f>
        <v>2013</v>
      </c>
    </row>
    <row r="2665" spans="1:21" x14ac:dyDescent="0.4">
      <c r="A2665" t="s">
        <v>2825</v>
      </c>
      <c r="B2665" t="s">
        <v>948</v>
      </c>
      <c r="C2665" t="s">
        <v>918</v>
      </c>
      <c r="D2665" s="1">
        <v>41571</v>
      </c>
      <c r="E2665" s="1">
        <v>41601</v>
      </c>
      <c r="F2665">
        <v>83.65</v>
      </c>
      <c r="H2665" t="s">
        <v>28</v>
      </c>
      <c r="I2665" s="1">
        <v>41571</v>
      </c>
      <c r="J2665">
        <v>13</v>
      </c>
      <c r="K2665" t="s">
        <v>834</v>
      </c>
      <c r="L2665">
        <v>818</v>
      </c>
      <c r="M2665" s="1">
        <v>41349</v>
      </c>
      <c r="N2665" t="s">
        <v>838</v>
      </c>
      <c r="O2665" t="s">
        <v>947</v>
      </c>
      <c r="P2665" t="s">
        <v>949</v>
      </c>
      <c r="Q2665" t="str">
        <f>IF(Table4[[#This Row],[DaysLate]]="","NA",IF(Table4[[#This Row],[DaysLate]]&lt;=0,"On Time",IF(Table4[[#This Row],[DaysLate]]&lt;=30,"1-30 Days",IF(Table4[[#This Row],[DaysLate]]&lt;=60,"30-60 Days",IF(Table4[[#This Row],[DaysLate]]&lt;=90,"60-90 Days","90+ Days")))))</f>
        <v>1-30 Days</v>
      </c>
      <c r="R2665">
        <f>IF(Table4[[#This Row],[DaysLate]]="","",IF(Table4[[#This Row],[DaysLate]]&gt;0,1,0))</f>
        <v>1</v>
      </c>
      <c r="S2665">
        <f>IF(Table4[[#This Row],[DisputedFlag]]="","",IF(Table4[[#This Row],[DisputedFlag]]="Yes",1,0))</f>
        <v>0</v>
      </c>
      <c r="T2665">
        <f>IF(Table4[[#This Row],[PaymentStatus]]="Open",1,0)</f>
        <v>0</v>
      </c>
      <c r="U2665">
        <f>IF(Table4[[#This Row],[InvoiceDate]]&lt;&gt;"",YEAR(Table4[[#This Row],[InvoiceDate]]),"")</f>
        <v>2013</v>
      </c>
    </row>
    <row r="2666" spans="1:21" x14ac:dyDescent="0.4">
      <c r="A2666" t="s">
        <v>2826</v>
      </c>
      <c r="B2666" t="s">
        <v>948</v>
      </c>
      <c r="C2666" t="s">
        <v>862</v>
      </c>
      <c r="D2666" s="1">
        <v>41355</v>
      </c>
      <c r="E2666" s="1">
        <v>41385</v>
      </c>
      <c r="F2666">
        <v>24.19</v>
      </c>
      <c r="H2666" t="s">
        <v>28</v>
      </c>
      <c r="I2666" s="1">
        <v>41355</v>
      </c>
      <c r="J2666">
        <v>4</v>
      </c>
      <c r="K2666" t="s">
        <v>837</v>
      </c>
      <c r="L2666">
        <v>818</v>
      </c>
      <c r="M2666" s="1">
        <v>41296</v>
      </c>
      <c r="N2666" t="s">
        <v>838</v>
      </c>
      <c r="O2666" t="s">
        <v>947</v>
      </c>
      <c r="P2666" t="s">
        <v>949</v>
      </c>
      <c r="Q2666" t="str">
        <f>IF(Table4[[#This Row],[DaysLate]]="","NA",IF(Table4[[#This Row],[DaysLate]]&lt;=0,"On Time",IF(Table4[[#This Row],[DaysLate]]&lt;=30,"1-30 Days",IF(Table4[[#This Row],[DaysLate]]&lt;=60,"30-60 Days",IF(Table4[[#This Row],[DaysLate]]&lt;=90,"60-90 Days","90+ Days")))))</f>
        <v>1-30 Days</v>
      </c>
      <c r="R2666">
        <f>IF(Table4[[#This Row],[DaysLate]]="","",IF(Table4[[#This Row],[DaysLate]]&gt;0,1,0))</f>
        <v>1</v>
      </c>
      <c r="S2666">
        <f>IF(Table4[[#This Row],[DisputedFlag]]="","",IF(Table4[[#This Row],[DisputedFlag]]="Yes",1,0))</f>
        <v>1</v>
      </c>
      <c r="T2666">
        <f>IF(Table4[[#This Row],[PaymentStatus]]="Open",1,0)</f>
        <v>0</v>
      </c>
      <c r="U2666">
        <f>IF(Table4[[#This Row],[InvoiceDate]]&lt;&gt;"",YEAR(Table4[[#This Row],[InvoiceDate]]),"")</f>
        <v>2013</v>
      </c>
    </row>
    <row r="2667" spans="1:21" x14ac:dyDescent="0.4">
      <c r="A2667" t="s">
        <v>2827</v>
      </c>
      <c r="B2667" t="s">
        <v>948</v>
      </c>
      <c r="C2667" t="s">
        <v>926</v>
      </c>
      <c r="D2667" s="1">
        <v>41274</v>
      </c>
      <c r="E2667" s="1">
        <v>41304</v>
      </c>
      <c r="F2667">
        <v>66.56</v>
      </c>
      <c r="H2667" t="s">
        <v>28</v>
      </c>
      <c r="I2667" s="1">
        <v>41274</v>
      </c>
      <c r="J2667">
        <v>4</v>
      </c>
      <c r="K2667" t="s">
        <v>834</v>
      </c>
      <c r="L2667">
        <v>406</v>
      </c>
      <c r="M2667" s="1">
        <v>41605</v>
      </c>
      <c r="N2667" t="s">
        <v>835</v>
      </c>
      <c r="O2667" t="s">
        <v>947</v>
      </c>
      <c r="P2667" t="s">
        <v>949</v>
      </c>
      <c r="Q2667" t="str">
        <f>IF(Table4[[#This Row],[DaysLate]]="","NA",IF(Table4[[#This Row],[DaysLate]]&lt;=0,"On Time",IF(Table4[[#This Row],[DaysLate]]&lt;=30,"1-30 Days",IF(Table4[[#This Row],[DaysLate]]&lt;=60,"30-60 Days",IF(Table4[[#This Row],[DaysLate]]&lt;=90,"60-90 Days","90+ Days")))))</f>
        <v>1-30 Days</v>
      </c>
      <c r="R2667">
        <f>IF(Table4[[#This Row],[DaysLate]]="","",IF(Table4[[#This Row],[DaysLate]]&gt;0,1,0))</f>
        <v>1</v>
      </c>
      <c r="S2667">
        <f>IF(Table4[[#This Row],[DisputedFlag]]="","",IF(Table4[[#This Row],[DisputedFlag]]="Yes",1,0))</f>
        <v>0</v>
      </c>
      <c r="T2667">
        <f>IF(Table4[[#This Row],[PaymentStatus]]="Open",1,0)</f>
        <v>0</v>
      </c>
      <c r="U2667">
        <f>IF(Table4[[#This Row],[InvoiceDate]]&lt;&gt;"",YEAR(Table4[[#This Row],[InvoiceDate]]),"")</f>
        <v>2012</v>
      </c>
    </row>
    <row r="2668" spans="1:21" x14ac:dyDescent="0.4">
      <c r="A2668" t="s">
        <v>2828</v>
      </c>
      <c r="B2668" t="s">
        <v>948</v>
      </c>
      <c r="C2668" t="s">
        <v>909</v>
      </c>
      <c r="D2668" s="1">
        <v>41389</v>
      </c>
      <c r="E2668" s="1">
        <v>41419</v>
      </c>
      <c r="F2668">
        <v>21.58</v>
      </c>
      <c r="H2668" t="s">
        <v>28</v>
      </c>
      <c r="I2668" s="1">
        <v>41389</v>
      </c>
      <c r="J2668">
        <v>16</v>
      </c>
      <c r="K2668" t="s">
        <v>837</v>
      </c>
      <c r="L2668">
        <v>897</v>
      </c>
      <c r="M2668" s="1">
        <v>41493</v>
      </c>
      <c r="N2668" t="s">
        <v>835</v>
      </c>
      <c r="O2668" t="s">
        <v>947</v>
      </c>
      <c r="P2668" t="s">
        <v>949</v>
      </c>
      <c r="Q2668" t="str">
        <f>IF(Table4[[#This Row],[DaysLate]]="","NA",IF(Table4[[#This Row],[DaysLate]]&lt;=0,"On Time",IF(Table4[[#This Row],[DaysLate]]&lt;=30,"1-30 Days",IF(Table4[[#This Row],[DaysLate]]&lt;=60,"30-60 Days",IF(Table4[[#This Row],[DaysLate]]&lt;=90,"60-90 Days","90+ Days")))))</f>
        <v>1-30 Days</v>
      </c>
      <c r="R2668">
        <f>IF(Table4[[#This Row],[DaysLate]]="","",IF(Table4[[#This Row],[DaysLate]]&gt;0,1,0))</f>
        <v>1</v>
      </c>
      <c r="S2668">
        <f>IF(Table4[[#This Row],[DisputedFlag]]="","",IF(Table4[[#This Row],[DisputedFlag]]="Yes",1,0))</f>
        <v>1</v>
      </c>
      <c r="T2668">
        <f>IF(Table4[[#This Row],[PaymentStatus]]="Open",1,0)</f>
        <v>0</v>
      </c>
      <c r="U2668">
        <f>IF(Table4[[#This Row],[InvoiceDate]]&lt;&gt;"",YEAR(Table4[[#This Row],[InvoiceDate]]),"")</f>
        <v>2013</v>
      </c>
    </row>
    <row r="2669" spans="1:21" x14ac:dyDescent="0.4">
      <c r="A2669" t="s">
        <v>2829</v>
      </c>
      <c r="B2669" t="s">
        <v>948</v>
      </c>
      <c r="C2669" t="s">
        <v>901</v>
      </c>
      <c r="D2669" s="1">
        <v>40998</v>
      </c>
      <c r="E2669" s="1">
        <v>41028</v>
      </c>
      <c r="F2669">
        <v>26.9</v>
      </c>
      <c r="H2669" t="s">
        <v>28</v>
      </c>
      <c r="I2669" s="1">
        <v>40998</v>
      </c>
      <c r="J2669">
        <v>0</v>
      </c>
      <c r="K2669" t="s">
        <v>834</v>
      </c>
      <c r="L2669">
        <v>770</v>
      </c>
      <c r="M2669" s="1">
        <v>41222</v>
      </c>
      <c r="N2669" t="s">
        <v>835</v>
      </c>
      <c r="O2669" t="s">
        <v>947</v>
      </c>
      <c r="P2669" t="s">
        <v>949</v>
      </c>
      <c r="Q2669" t="str">
        <f>IF(Table4[[#This Row],[DaysLate]]="","NA",IF(Table4[[#This Row],[DaysLate]]&lt;=0,"On Time",IF(Table4[[#This Row],[DaysLate]]&lt;=30,"1-30 Days",IF(Table4[[#This Row],[DaysLate]]&lt;=60,"30-60 Days",IF(Table4[[#This Row],[DaysLate]]&lt;=90,"60-90 Days","90+ Days")))))</f>
        <v>On Time</v>
      </c>
      <c r="R2669">
        <f>IF(Table4[[#This Row],[DaysLate]]="","",IF(Table4[[#This Row],[DaysLate]]&gt;0,1,0))</f>
        <v>0</v>
      </c>
      <c r="S2669">
        <f>IF(Table4[[#This Row],[DisputedFlag]]="","",IF(Table4[[#This Row],[DisputedFlag]]="Yes",1,0))</f>
        <v>0</v>
      </c>
      <c r="T2669">
        <f>IF(Table4[[#This Row],[PaymentStatus]]="Open",1,0)</f>
        <v>0</v>
      </c>
      <c r="U2669">
        <f>IF(Table4[[#This Row],[InvoiceDate]]&lt;&gt;"",YEAR(Table4[[#This Row],[InvoiceDate]]),"")</f>
        <v>2012</v>
      </c>
    </row>
    <row r="2670" spans="1:21" x14ac:dyDescent="0.4">
      <c r="A2670" t="s">
        <v>2830</v>
      </c>
      <c r="B2670" t="s">
        <v>948</v>
      </c>
      <c r="C2670" t="s">
        <v>869</v>
      </c>
      <c r="D2670" s="1">
        <v>41188</v>
      </c>
      <c r="E2670" s="1">
        <v>41189</v>
      </c>
      <c r="F2670">
        <v>63.73</v>
      </c>
      <c r="H2670" t="s">
        <v>28</v>
      </c>
      <c r="I2670" s="1">
        <v>41188</v>
      </c>
      <c r="J2670">
        <v>0</v>
      </c>
      <c r="K2670" t="s">
        <v>834</v>
      </c>
      <c r="L2670">
        <v>391</v>
      </c>
      <c r="M2670" s="1">
        <v>41201</v>
      </c>
      <c r="N2670" t="s">
        <v>835</v>
      </c>
      <c r="O2670" t="s">
        <v>947</v>
      </c>
      <c r="P2670" t="s">
        <v>949</v>
      </c>
      <c r="Q2670" t="str">
        <f>IF(Table4[[#This Row],[DaysLate]]="","NA",IF(Table4[[#This Row],[DaysLate]]&lt;=0,"On Time",IF(Table4[[#This Row],[DaysLate]]&lt;=30,"1-30 Days",IF(Table4[[#This Row],[DaysLate]]&lt;=60,"30-60 Days",IF(Table4[[#This Row],[DaysLate]]&lt;=90,"60-90 Days","90+ Days")))))</f>
        <v>On Time</v>
      </c>
      <c r="R2670">
        <f>IF(Table4[[#This Row],[DaysLate]]="","",IF(Table4[[#This Row],[DaysLate]]&gt;0,1,0))</f>
        <v>0</v>
      </c>
      <c r="S2670">
        <f>IF(Table4[[#This Row],[DisputedFlag]]="","",IF(Table4[[#This Row],[DisputedFlag]]="Yes",1,0))</f>
        <v>0</v>
      </c>
      <c r="T2670">
        <f>IF(Table4[[#This Row],[PaymentStatus]]="Open",1,0)</f>
        <v>0</v>
      </c>
      <c r="U2670">
        <f>IF(Table4[[#This Row],[InvoiceDate]]&lt;&gt;"",YEAR(Table4[[#This Row],[InvoiceDate]]),"")</f>
        <v>2012</v>
      </c>
    </row>
    <row r="2671" spans="1:21" x14ac:dyDescent="0.4">
      <c r="A2671" t="s">
        <v>2831</v>
      </c>
      <c r="B2671" t="s">
        <v>948</v>
      </c>
      <c r="C2671" t="s">
        <v>894</v>
      </c>
      <c r="D2671" s="1">
        <v>41083</v>
      </c>
      <c r="E2671" s="1">
        <v>41113</v>
      </c>
      <c r="F2671">
        <v>82.8</v>
      </c>
      <c r="H2671" t="s">
        <v>28</v>
      </c>
      <c r="I2671" s="1">
        <v>41083</v>
      </c>
      <c r="J2671">
        <v>0</v>
      </c>
      <c r="K2671" t="s">
        <v>834</v>
      </c>
      <c r="L2671">
        <v>406</v>
      </c>
      <c r="M2671" s="1">
        <v>41167</v>
      </c>
      <c r="N2671" t="s">
        <v>835</v>
      </c>
      <c r="O2671" t="s">
        <v>947</v>
      </c>
      <c r="P2671" t="s">
        <v>949</v>
      </c>
      <c r="Q2671" t="str">
        <f>IF(Table4[[#This Row],[DaysLate]]="","NA",IF(Table4[[#This Row],[DaysLate]]&lt;=0,"On Time",IF(Table4[[#This Row],[DaysLate]]&lt;=30,"1-30 Days",IF(Table4[[#This Row],[DaysLate]]&lt;=60,"30-60 Days",IF(Table4[[#This Row],[DaysLate]]&lt;=90,"60-90 Days","90+ Days")))))</f>
        <v>On Time</v>
      </c>
      <c r="R2671">
        <f>IF(Table4[[#This Row],[DaysLate]]="","",IF(Table4[[#This Row],[DaysLate]]&gt;0,1,0))</f>
        <v>0</v>
      </c>
      <c r="S2671">
        <f>IF(Table4[[#This Row],[DisputedFlag]]="","",IF(Table4[[#This Row],[DisputedFlag]]="Yes",1,0))</f>
        <v>0</v>
      </c>
      <c r="T2671">
        <f>IF(Table4[[#This Row],[PaymentStatus]]="Open",1,0)</f>
        <v>0</v>
      </c>
      <c r="U2671">
        <f>IF(Table4[[#This Row],[InvoiceDate]]&lt;&gt;"",YEAR(Table4[[#This Row],[InvoiceDate]]),"")</f>
        <v>2012</v>
      </c>
    </row>
    <row r="2672" spans="1:21" x14ac:dyDescent="0.4">
      <c r="A2672" t="s">
        <v>2832</v>
      </c>
      <c r="B2672" t="s">
        <v>948</v>
      </c>
      <c r="C2672" t="s">
        <v>904</v>
      </c>
      <c r="D2672" s="1">
        <v>41180</v>
      </c>
      <c r="E2672" s="1">
        <v>41210</v>
      </c>
      <c r="F2672">
        <v>21</v>
      </c>
      <c r="H2672" t="s">
        <v>28</v>
      </c>
      <c r="I2672" s="1">
        <v>41180</v>
      </c>
      <c r="J2672">
        <v>0</v>
      </c>
      <c r="K2672" t="s">
        <v>834</v>
      </c>
      <c r="L2672">
        <v>770</v>
      </c>
      <c r="M2672" s="1">
        <v>41521</v>
      </c>
      <c r="N2672" t="s">
        <v>835</v>
      </c>
      <c r="O2672" t="s">
        <v>947</v>
      </c>
      <c r="P2672" t="s">
        <v>949</v>
      </c>
      <c r="Q2672" t="str">
        <f>IF(Table4[[#This Row],[DaysLate]]="","NA",IF(Table4[[#This Row],[DaysLate]]&lt;=0,"On Time",IF(Table4[[#This Row],[DaysLate]]&lt;=30,"1-30 Days",IF(Table4[[#This Row],[DaysLate]]&lt;=60,"30-60 Days",IF(Table4[[#This Row],[DaysLate]]&lt;=90,"60-90 Days","90+ Days")))))</f>
        <v>On Time</v>
      </c>
      <c r="R2672">
        <f>IF(Table4[[#This Row],[DaysLate]]="","",IF(Table4[[#This Row],[DaysLate]]&gt;0,1,0))</f>
        <v>0</v>
      </c>
      <c r="S2672">
        <f>IF(Table4[[#This Row],[DisputedFlag]]="","",IF(Table4[[#This Row],[DisputedFlag]]="Yes",1,0))</f>
        <v>0</v>
      </c>
      <c r="T2672">
        <f>IF(Table4[[#This Row],[PaymentStatus]]="Open",1,0)</f>
        <v>0</v>
      </c>
      <c r="U2672">
        <f>IF(Table4[[#This Row],[InvoiceDate]]&lt;&gt;"",YEAR(Table4[[#This Row],[InvoiceDate]]),"")</f>
        <v>2012</v>
      </c>
    </row>
    <row r="2673" spans="1:21" x14ac:dyDescent="0.4">
      <c r="A2673" t="s">
        <v>2833</v>
      </c>
      <c r="B2673" t="s">
        <v>948</v>
      </c>
      <c r="C2673" t="s">
        <v>867</v>
      </c>
      <c r="D2673" s="1">
        <v>41173</v>
      </c>
      <c r="E2673" s="1">
        <v>41203</v>
      </c>
      <c r="F2673">
        <v>33.25</v>
      </c>
      <c r="H2673" t="s">
        <v>28</v>
      </c>
      <c r="I2673" s="1">
        <v>41173</v>
      </c>
      <c r="J2673">
        <v>13</v>
      </c>
      <c r="K2673" t="s">
        <v>837</v>
      </c>
      <c r="L2673">
        <v>770</v>
      </c>
      <c r="M2673" s="1">
        <v>41491</v>
      </c>
      <c r="N2673" t="s">
        <v>835</v>
      </c>
      <c r="O2673" t="s">
        <v>947</v>
      </c>
      <c r="P2673" t="s">
        <v>949</v>
      </c>
      <c r="Q2673" t="str">
        <f>IF(Table4[[#This Row],[DaysLate]]="","NA",IF(Table4[[#This Row],[DaysLate]]&lt;=0,"On Time",IF(Table4[[#This Row],[DaysLate]]&lt;=30,"1-30 Days",IF(Table4[[#This Row],[DaysLate]]&lt;=60,"30-60 Days",IF(Table4[[#This Row],[DaysLate]]&lt;=90,"60-90 Days","90+ Days")))))</f>
        <v>1-30 Days</v>
      </c>
      <c r="R2673">
        <f>IF(Table4[[#This Row],[DaysLate]]="","",IF(Table4[[#This Row],[DaysLate]]&gt;0,1,0))</f>
        <v>1</v>
      </c>
      <c r="S2673">
        <f>IF(Table4[[#This Row],[DisputedFlag]]="","",IF(Table4[[#This Row],[DisputedFlag]]="Yes",1,0))</f>
        <v>1</v>
      </c>
      <c r="T2673">
        <f>IF(Table4[[#This Row],[PaymentStatus]]="Open",1,0)</f>
        <v>0</v>
      </c>
      <c r="U2673">
        <f>IF(Table4[[#This Row],[InvoiceDate]]&lt;&gt;"",YEAR(Table4[[#This Row],[InvoiceDate]]),"")</f>
        <v>2012</v>
      </c>
    </row>
    <row r="2674" spans="1:21" x14ac:dyDescent="0.4">
      <c r="A2674" t="s">
        <v>2834</v>
      </c>
      <c r="B2674" t="s">
        <v>948</v>
      </c>
      <c r="C2674" t="s">
        <v>847</v>
      </c>
      <c r="D2674" s="1">
        <v>40944</v>
      </c>
      <c r="E2674" s="1">
        <v>40914</v>
      </c>
      <c r="F2674">
        <v>63.42</v>
      </c>
      <c r="H2674" t="s">
        <v>28</v>
      </c>
      <c r="I2674" s="1">
        <v>40944</v>
      </c>
      <c r="J2674">
        <v>0</v>
      </c>
      <c r="K2674" t="s">
        <v>834</v>
      </c>
      <c r="L2674">
        <v>770</v>
      </c>
      <c r="M2674" s="1">
        <v>41274</v>
      </c>
      <c r="N2674" t="s">
        <v>835</v>
      </c>
      <c r="O2674" t="s">
        <v>947</v>
      </c>
      <c r="P2674" t="s">
        <v>949</v>
      </c>
      <c r="Q2674" t="str">
        <f>IF(Table4[[#This Row],[DaysLate]]="","NA",IF(Table4[[#This Row],[DaysLate]]&lt;=0,"On Time",IF(Table4[[#This Row],[DaysLate]]&lt;=30,"1-30 Days",IF(Table4[[#This Row],[DaysLate]]&lt;=60,"30-60 Days",IF(Table4[[#This Row],[DaysLate]]&lt;=90,"60-90 Days","90+ Days")))))</f>
        <v>On Time</v>
      </c>
      <c r="R2674">
        <f>IF(Table4[[#This Row],[DaysLate]]="","",IF(Table4[[#This Row],[DaysLate]]&gt;0,1,0))</f>
        <v>0</v>
      </c>
      <c r="S2674">
        <f>IF(Table4[[#This Row],[DisputedFlag]]="","",IF(Table4[[#This Row],[DisputedFlag]]="Yes",1,0))</f>
        <v>0</v>
      </c>
      <c r="T2674">
        <f>IF(Table4[[#This Row],[PaymentStatus]]="Open",1,0)</f>
        <v>0</v>
      </c>
      <c r="U2674">
        <f>IF(Table4[[#This Row],[InvoiceDate]]&lt;&gt;"",YEAR(Table4[[#This Row],[InvoiceDate]]),"")</f>
        <v>2012</v>
      </c>
    </row>
    <row r="2675" spans="1:21" x14ac:dyDescent="0.4">
      <c r="A2675" t="s">
        <v>2835</v>
      </c>
      <c r="B2675" t="s">
        <v>948</v>
      </c>
      <c r="C2675" t="s">
        <v>869</v>
      </c>
      <c r="D2675" s="1">
        <v>41396</v>
      </c>
      <c r="E2675" s="1">
        <v>41458</v>
      </c>
      <c r="F2675">
        <v>41.3</v>
      </c>
      <c r="H2675" t="s">
        <v>28</v>
      </c>
      <c r="I2675" s="1">
        <v>41396</v>
      </c>
      <c r="J2675">
        <v>0</v>
      </c>
      <c r="K2675" t="s">
        <v>834</v>
      </c>
      <c r="L2675">
        <v>391</v>
      </c>
      <c r="M2675" s="1">
        <v>41201</v>
      </c>
      <c r="N2675" t="s">
        <v>838</v>
      </c>
      <c r="O2675" t="s">
        <v>947</v>
      </c>
      <c r="P2675" t="s">
        <v>949</v>
      </c>
      <c r="Q2675" t="str">
        <f>IF(Table4[[#This Row],[DaysLate]]="","NA",IF(Table4[[#This Row],[DaysLate]]&lt;=0,"On Time",IF(Table4[[#This Row],[DaysLate]]&lt;=30,"1-30 Days",IF(Table4[[#This Row],[DaysLate]]&lt;=60,"30-60 Days",IF(Table4[[#This Row],[DaysLate]]&lt;=90,"60-90 Days","90+ Days")))))</f>
        <v>On Time</v>
      </c>
      <c r="R2675">
        <f>IF(Table4[[#This Row],[DaysLate]]="","",IF(Table4[[#This Row],[DaysLate]]&gt;0,1,0))</f>
        <v>0</v>
      </c>
      <c r="S2675">
        <f>IF(Table4[[#This Row],[DisputedFlag]]="","",IF(Table4[[#This Row],[DisputedFlag]]="Yes",1,0))</f>
        <v>0</v>
      </c>
      <c r="T2675">
        <f>IF(Table4[[#This Row],[PaymentStatus]]="Open",1,0)</f>
        <v>0</v>
      </c>
      <c r="U2675">
        <f>IF(Table4[[#This Row],[InvoiceDate]]&lt;&gt;"",YEAR(Table4[[#This Row],[InvoiceDate]]),"")</f>
        <v>2013</v>
      </c>
    </row>
    <row r="2676" spans="1:21" x14ac:dyDescent="0.4">
      <c r="A2676" t="s">
        <v>2836</v>
      </c>
      <c r="B2676" t="s">
        <v>948</v>
      </c>
      <c r="C2676" t="s">
        <v>918</v>
      </c>
      <c r="D2676" s="1">
        <v>41040</v>
      </c>
      <c r="E2676" s="1">
        <v>41041</v>
      </c>
      <c r="F2676">
        <v>68.61</v>
      </c>
      <c r="H2676" t="s">
        <v>28</v>
      </c>
      <c r="I2676" s="1">
        <v>41040</v>
      </c>
      <c r="J2676">
        <v>10</v>
      </c>
      <c r="K2676" t="s">
        <v>834</v>
      </c>
      <c r="L2676">
        <v>818</v>
      </c>
      <c r="M2676" s="1">
        <v>41349</v>
      </c>
      <c r="N2676" t="s">
        <v>835</v>
      </c>
      <c r="O2676" t="s">
        <v>947</v>
      </c>
      <c r="P2676" t="s">
        <v>949</v>
      </c>
      <c r="Q2676" t="str">
        <f>IF(Table4[[#This Row],[DaysLate]]="","NA",IF(Table4[[#This Row],[DaysLate]]&lt;=0,"On Time",IF(Table4[[#This Row],[DaysLate]]&lt;=30,"1-30 Days",IF(Table4[[#This Row],[DaysLate]]&lt;=60,"30-60 Days",IF(Table4[[#This Row],[DaysLate]]&lt;=90,"60-90 Days","90+ Days")))))</f>
        <v>1-30 Days</v>
      </c>
      <c r="R2676">
        <f>IF(Table4[[#This Row],[DaysLate]]="","",IF(Table4[[#This Row],[DaysLate]]&gt;0,1,0))</f>
        <v>1</v>
      </c>
      <c r="S2676">
        <f>IF(Table4[[#This Row],[DisputedFlag]]="","",IF(Table4[[#This Row],[DisputedFlag]]="Yes",1,0))</f>
        <v>0</v>
      </c>
      <c r="T2676">
        <f>IF(Table4[[#This Row],[PaymentStatus]]="Open",1,0)</f>
        <v>0</v>
      </c>
      <c r="U2676">
        <f>IF(Table4[[#This Row],[InvoiceDate]]&lt;&gt;"",YEAR(Table4[[#This Row],[InvoiceDate]]),"")</f>
        <v>2012</v>
      </c>
    </row>
    <row r="2677" spans="1:21" x14ac:dyDescent="0.4">
      <c r="A2677" t="s">
        <v>2837</v>
      </c>
      <c r="B2677" t="s">
        <v>948</v>
      </c>
      <c r="C2677" t="s">
        <v>911</v>
      </c>
      <c r="D2677" s="1">
        <v>41016</v>
      </c>
      <c r="E2677" s="1">
        <v>41046</v>
      </c>
      <c r="F2677">
        <v>69.540000000000006</v>
      </c>
      <c r="H2677" t="s">
        <v>28</v>
      </c>
      <c r="I2677" s="1">
        <v>41016</v>
      </c>
      <c r="J2677">
        <v>3</v>
      </c>
      <c r="K2677" t="s">
        <v>834</v>
      </c>
      <c r="L2677">
        <v>406</v>
      </c>
      <c r="M2677" s="1">
        <v>41547</v>
      </c>
      <c r="N2677" t="s">
        <v>835</v>
      </c>
      <c r="O2677" t="s">
        <v>947</v>
      </c>
      <c r="P2677" t="s">
        <v>949</v>
      </c>
      <c r="Q2677" t="str">
        <f>IF(Table4[[#This Row],[DaysLate]]="","NA",IF(Table4[[#This Row],[DaysLate]]&lt;=0,"On Time",IF(Table4[[#This Row],[DaysLate]]&lt;=30,"1-30 Days",IF(Table4[[#This Row],[DaysLate]]&lt;=60,"30-60 Days",IF(Table4[[#This Row],[DaysLate]]&lt;=90,"60-90 Days","90+ Days")))))</f>
        <v>1-30 Days</v>
      </c>
      <c r="R2677">
        <f>IF(Table4[[#This Row],[DaysLate]]="","",IF(Table4[[#This Row],[DaysLate]]&gt;0,1,0))</f>
        <v>1</v>
      </c>
      <c r="S2677">
        <f>IF(Table4[[#This Row],[DisputedFlag]]="","",IF(Table4[[#This Row],[DisputedFlag]]="Yes",1,0))</f>
        <v>0</v>
      </c>
      <c r="T2677">
        <f>IF(Table4[[#This Row],[PaymentStatus]]="Open",1,0)</f>
        <v>0</v>
      </c>
      <c r="U2677">
        <f>IF(Table4[[#This Row],[InvoiceDate]]&lt;&gt;"",YEAR(Table4[[#This Row],[InvoiceDate]]),"")</f>
        <v>2012</v>
      </c>
    </row>
    <row r="2678" spans="1:21" x14ac:dyDescent="0.4">
      <c r="A2678" t="s">
        <v>2838</v>
      </c>
      <c r="B2678" t="s">
        <v>948</v>
      </c>
      <c r="C2678" t="s">
        <v>876</v>
      </c>
      <c r="D2678" s="1">
        <v>40947</v>
      </c>
      <c r="E2678" s="1">
        <v>40917</v>
      </c>
      <c r="F2678">
        <v>58.06</v>
      </c>
      <c r="H2678" t="s">
        <v>28</v>
      </c>
      <c r="I2678" s="1">
        <v>40947</v>
      </c>
      <c r="J2678">
        <v>13</v>
      </c>
      <c r="K2678" t="s">
        <v>837</v>
      </c>
      <c r="L2678">
        <v>406</v>
      </c>
      <c r="M2678" s="1">
        <v>41352</v>
      </c>
      <c r="N2678" t="s">
        <v>835</v>
      </c>
      <c r="O2678" t="s">
        <v>947</v>
      </c>
      <c r="P2678" t="s">
        <v>949</v>
      </c>
      <c r="Q2678" t="str">
        <f>IF(Table4[[#This Row],[DaysLate]]="","NA",IF(Table4[[#This Row],[DaysLate]]&lt;=0,"On Time",IF(Table4[[#This Row],[DaysLate]]&lt;=30,"1-30 Days",IF(Table4[[#This Row],[DaysLate]]&lt;=60,"30-60 Days",IF(Table4[[#This Row],[DaysLate]]&lt;=90,"60-90 Days","90+ Days")))))</f>
        <v>1-30 Days</v>
      </c>
      <c r="R2678">
        <f>IF(Table4[[#This Row],[DaysLate]]="","",IF(Table4[[#This Row],[DaysLate]]&gt;0,1,0))</f>
        <v>1</v>
      </c>
      <c r="S2678">
        <f>IF(Table4[[#This Row],[DisputedFlag]]="","",IF(Table4[[#This Row],[DisputedFlag]]="Yes",1,0))</f>
        <v>1</v>
      </c>
      <c r="T2678">
        <f>IF(Table4[[#This Row],[PaymentStatus]]="Open",1,0)</f>
        <v>0</v>
      </c>
      <c r="U2678">
        <f>IF(Table4[[#This Row],[InvoiceDate]]&lt;&gt;"",YEAR(Table4[[#This Row],[InvoiceDate]]),"")</f>
        <v>2012</v>
      </c>
    </row>
    <row r="2679" spans="1:21" x14ac:dyDescent="0.4">
      <c r="A2679" t="s">
        <v>2839</v>
      </c>
      <c r="B2679" t="s">
        <v>948</v>
      </c>
      <c r="C2679" t="s">
        <v>872</v>
      </c>
      <c r="D2679" s="1">
        <v>41041</v>
      </c>
      <c r="E2679" s="1">
        <v>41365</v>
      </c>
      <c r="F2679">
        <v>101.44</v>
      </c>
      <c r="H2679" t="s">
        <v>28</v>
      </c>
      <c r="I2679" s="1">
        <v>41041</v>
      </c>
      <c r="J2679">
        <v>0</v>
      </c>
      <c r="K2679" t="s">
        <v>837</v>
      </c>
      <c r="L2679">
        <v>818</v>
      </c>
      <c r="M2679" s="1">
        <v>41193</v>
      </c>
      <c r="N2679" t="s">
        <v>838</v>
      </c>
      <c r="O2679" t="s">
        <v>947</v>
      </c>
      <c r="P2679" t="s">
        <v>949</v>
      </c>
      <c r="Q2679" t="str">
        <f>IF(Table4[[#This Row],[DaysLate]]="","NA",IF(Table4[[#This Row],[DaysLate]]&lt;=0,"On Time",IF(Table4[[#This Row],[DaysLate]]&lt;=30,"1-30 Days",IF(Table4[[#This Row],[DaysLate]]&lt;=60,"30-60 Days",IF(Table4[[#This Row],[DaysLate]]&lt;=90,"60-90 Days","90+ Days")))))</f>
        <v>On Time</v>
      </c>
      <c r="R2679">
        <f>IF(Table4[[#This Row],[DaysLate]]="","",IF(Table4[[#This Row],[DaysLate]]&gt;0,1,0))</f>
        <v>0</v>
      </c>
      <c r="S2679">
        <f>IF(Table4[[#This Row],[DisputedFlag]]="","",IF(Table4[[#This Row],[DisputedFlag]]="Yes",1,0))</f>
        <v>1</v>
      </c>
      <c r="T2679">
        <f>IF(Table4[[#This Row],[PaymentStatus]]="Open",1,0)</f>
        <v>0</v>
      </c>
      <c r="U2679">
        <f>IF(Table4[[#This Row],[InvoiceDate]]&lt;&gt;"",YEAR(Table4[[#This Row],[InvoiceDate]]),"")</f>
        <v>2012</v>
      </c>
    </row>
    <row r="2680" spans="1:21" x14ac:dyDescent="0.4">
      <c r="A2680" t="s">
        <v>2840</v>
      </c>
      <c r="B2680" t="s">
        <v>948</v>
      </c>
      <c r="C2680" t="s">
        <v>892</v>
      </c>
      <c r="D2680" s="1">
        <v>41252</v>
      </c>
      <c r="E2680" s="1">
        <v>41253</v>
      </c>
      <c r="F2680">
        <v>43.79</v>
      </c>
      <c r="H2680" t="s">
        <v>28</v>
      </c>
      <c r="I2680" s="1">
        <v>41252</v>
      </c>
      <c r="J2680">
        <v>0</v>
      </c>
      <c r="K2680" t="s">
        <v>834</v>
      </c>
      <c r="L2680">
        <v>770</v>
      </c>
      <c r="M2680" s="1">
        <v>41037</v>
      </c>
      <c r="N2680" t="s">
        <v>838</v>
      </c>
      <c r="O2680" t="s">
        <v>947</v>
      </c>
      <c r="P2680" t="s">
        <v>949</v>
      </c>
      <c r="Q2680" t="str">
        <f>IF(Table4[[#This Row],[DaysLate]]="","NA",IF(Table4[[#This Row],[DaysLate]]&lt;=0,"On Time",IF(Table4[[#This Row],[DaysLate]]&lt;=30,"1-30 Days",IF(Table4[[#This Row],[DaysLate]]&lt;=60,"30-60 Days",IF(Table4[[#This Row],[DaysLate]]&lt;=90,"60-90 Days","90+ Days")))))</f>
        <v>On Time</v>
      </c>
      <c r="R2680">
        <f>IF(Table4[[#This Row],[DaysLate]]="","",IF(Table4[[#This Row],[DaysLate]]&gt;0,1,0))</f>
        <v>0</v>
      </c>
      <c r="S2680">
        <f>IF(Table4[[#This Row],[DisputedFlag]]="","",IF(Table4[[#This Row],[DisputedFlag]]="Yes",1,0))</f>
        <v>0</v>
      </c>
      <c r="T2680">
        <f>IF(Table4[[#This Row],[PaymentStatus]]="Open",1,0)</f>
        <v>0</v>
      </c>
      <c r="U2680">
        <f>IF(Table4[[#This Row],[InvoiceDate]]&lt;&gt;"",YEAR(Table4[[#This Row],[InvoiceDate]]),"")</f>
        <v>2012</v>
      </c>
    </row>
    <row r="2681" spans="1:21" x14ac:dyDescent="0.4">
      <c r="A2681" t="s">
        <v>2841</v>
      </c>
      <c r="B2681" t="s">
        <v>948</v>
      </c>
      <c r="C2681" t="s">
        <v>923</v>
      </c>
      <c r="D2681" s="1">
        <v>41552</v>
      </c>
      <c r="E2681" s="1">
        <v>41523</v>
      </c>
      <c r="F2681">
        <v>36.86</v>
      </c>
      <c r="H2681" t="s">
        <v>28</v>
      </c>
      <c r="I2681" s="1">
        <v>41552</v>
      </c>
      <c r="J2681">
        <v>0</v>
      </c>
      <c r="K2681" t="s">
        <v>834</v>
      </c>
      <c r="L2681">
        <v>770</v>
      </c>
      <c r="M2681" s="1">
        <v>41501</v>
      </c>
      <c r="N2681" t="s">
        <v>835</v>
      </c>
      <c r="O2681" t="s">
        <v>947</v>
      </c>
      <c r="P2681" t="s">
        <v>949</v>
      </c>
      <c r="Q2681" t="str">
        <f>IF(Table4[[#This Row],[DaysLate]]="","NA",IF(Table4[[#This Row],[DaysLate]]&lt;=0,"On Time",IF(Table4[[#This Row],[DaysLate]]&lt;=30,"1-30 Days",IF(Table4[[#This Row],[DaysLate]]&lt;=60,"30-60 Days",IF(Table4[[#This Row],[DaysLate]]&lt;=90,"60-90 Days","90+ Days")))))</f>
        <v>On Time</v>
      </c>
      <c r="R2681">
        <f>IF(Table4[[#This Row],[DaysLate]]="","",IF(Table4[[#This Row],[DaysLate]]&gt;0,1,0))</f>
        <v>0</v>
      </c>
      <c r="S2681">
        <f>IF(Table4[[#This Row],[DisputedFlag]]="","",IF(Table4[[#This Row],[DisputedFlag]]="Yes",1,0))</f>
        <v>0</v>
      </c>
      <c r="T2681">
        <f>IF(Table4[[#This Row],[PaymentStatus]]="Open",1,0)</f>
        <v>0</v>
      </c>
      <c r="U2681">
        <f>IF(Table4[[#This Row],[InvoiceDate]]&lt;&gt;"",YEAR(Table4[[#This Row],[InvoiceDate]]),"")</f>
        <v>2013</v>
      </c>
    </row>
    <row r="2682" spans="1:21" x14ac:dyDescent="0.4">
      <c r="A2682" t="s">
        <v>2842</v>
      </c>
      <c r="B2682" t="s">
        <v>948</v>
      </c>
      <c r="C2682" t="s">
        <v>868</v>
      </c>
      <c r="D2682" s="1">
        <v>41181</v>
      </c>
      <c r="E2682" s="1">
        <v>41211</v>
      </c>
      <c r="F2682">
        <v>80.709999999999994</v>
      </c>
      <c r="H2682" t="s">
        <v>28</v>
      </c>
      <c r="I2682" s="1">
        <v>41181</v>
      </c>
      <c r="J2682">
        <v>0</v>
      </c>
      <c r="K2682" t="s">
        <v>834</v>
      </c>
      <c r="L2682">
        <v>391</v>
      </c>
      <c r="M2682" s="1">
        <v>41240</v>
      </c>
      <c r="N2682" t="s">
        <v>835</v>
      </c>
      <c r="O2682" t="s">
        <v>947</v>
      </c>
      <c r="P2682" t="s">
        <v>949</v>
      </c>
      <c r="Q2682" t="str">
        <f>IF(Table4[[#This Row],[DaysLate]]="","NA",IF(Table4[[#This Row],[DaysLate]]&lt;=0,"On Time",IF(Table4[[#This Row],[DaysLate]]&lt;=30,"1-30 Days",IF(Table4[[#This Row],[DaysLate]]&lt;=60,"30-60 Days",IF(Table4[[#This Row],[DaysLate]]&lt;=90,"60-90 Days","90+ Days")))))</f>
        <v>On Time</v>
      </c>
      <c r="R2682">
        <f>IF(Table4[[#This Row],[DaysLate]]="","",IF(Table4[[#This Row],[DaysLate]]&gt;0,1,0))</f>
        <v>0</v>
      </c>
      <c r="S2682">
        <f>IF(Table4[[#This Row],[DisputedFlag]]="","",IF(Table4[[#This Row],[DisputedFlag]]="Yes",1,0))</f>
        <v>0</v>
      </c>
      <c r="T2682">
        <f>IF(Table4[[#This Row],[PaymentStatus]]="Open",1,0)</f>
        <v>0</v>
      </c>
      <c r="U2682">
        <f>IF(Table4[[#This Row],[InvoiceDate]]&lt;&gt;"",YEAR(Table4[[#This Row],[InvoiceDate]]),"")</f>
        <v>2012</v>
      </c>
    </row>
    <row r="2683" spans="1:21" x14ac:dyDescent="0.4">
      <c r="A2683" t="s">
        <v>2843</v>
      </c>
      <c r="B2683" t="s">
        <v>948</v>
      </c>
      <c r="C2683" t="s">
        <v>911</v>
      </c>
      <c r="D2683" s="1">
        <v>41442</v>
      </c>
      <c r="E2683" s="1">
        <v>41472</v>
      </c>
      <c r="F2683">
        <v>72.22</v>
      </c>
      <c r="H2683" t="s">
        <v>28</v>
      </c>
      <c r="I2683" s="1">
        <v>41442</v>
      </c>
      <c r="J2683">
        <v>7</v>
      </c>
      <c r="K2683" t="s">
        <v>834</v>
      </c>
      <c r="L2683">
        <v>406</v>
      </c>
      <c r="M2683" s="1">
        <v>41547</v>
      </c>
      <c r="N2683" t="s">
        <v>835</v>
      </c>
      <c r="O2683" t="s">
        <v>947</v>
      </c>
      <c r="P2683" t="s">
        <v>949</v>
      </c>
      <c r="Q2683" t="str">
        <f>IF(Table4[[#This Row],[DaysLate]]="","NA",IF(Table4[[#This Row],[DaysLate]]&lt;=0,"On Time",IF(Table4[[#This Row],[DaysLate]]&lt;=30,"1-30 Days",IF(Table4[[#This Row],[DaysLate]]&lt;=60,"30-60 Days",IF(Table4[[#This Row],[DaysLate]]&lt;=90,"60-90 Days","90+ Days")))))</f>
        <v>1-30 Days</v>
      </c>
      <c r="R2683">
        <f>IF(Table4[[#This Row],[DaysLate]]="","",IF(Table4[[#This Row],[DaysLate]]&gt;0,1,0))</f>
        <v>1</v>
      </c>
      <c r="S2683">
        <f>IF(Table4[[#This Row],[DisputedFlag]]="","",IF(Table4[[#This Row],[DisputedFlag]]="Yes",1,0))</f>
        <v>0</v>
      </c>
      <c r="T2683">
        <f>IF(Table4[[#This Row],[PaymentStatus]]="Open",1,0)</f>
        <v>0</v>
      </c>
      <c r="U2683">
        <f>IF(Table4[[#This Row],[InvoiceDate]]&lt;&gt;"",YEAR(Table4[[#This Row],[InvoiceDate]]),"")</f>
        <v>2013</v>
      </c>
    </row>
    <row r="2684" spans="1:21" x14ac:dyDescent="0.4">
      <c r="A2684" t="s">
        <v>2844</v>
      </c>
      <c r="B2684" t="s">
        <v>948</v>
      </c>
      <c r="C2684" t="s">
        <v>861</v>
      </c>
      <c r="D2684" s="1">
        <v>41231</v>
      </c>
      <c r="E2684" s="1">
        <v>41261</v>
      </c>
      <c r="F2684">
        <v>86.39</v>
      </c>
      <c r="H2684" t="s">
        <v>28</v>
      </c>
      <c r="I2684" s="1">
        <v>41231</v>
      </c>
      <c r="J2684">
        <v>45</v>
      </c>
      <c r="K2684" t="s">
        <v>837</v>
      </c>
      <c r="L2684">
        <v>406</v>
      </c>
      <c r="M2684" s="1">
        <v>41176</v>
      </c>
      <c r="N2684" t="s">
        <v>838</v>
      </c>
      <c r="O2684" t="s">
        <v>947</v>
      </c>
      <c r="P2684" t="s">
        <v>949</v>
      </c>
      <c r="Q2684" t="str">
        <f>IF(Table4[[#This Row],[DaysLate]]="","NA",IF(Table4[[#This Row],[DaysLate]]&lt;=0,"On Time",IF(Table4[[#This Row],[DaysLate]]&lt;=30,"1-30 Days",IF(Table4[[#This Row],[DaysLate]]&lt;=60,"30-60 Days",IF(Table4[[#This Row],[DaysLate]]&lt;=90,"60-90 Days","90+ Days")))))</f>
        <v>30-60 Days</v>
      </c>
      <c r="R2684">
        <f>IF(Table4[[#This Row],[DaysLate]]="","",IF(Table4[[#This Row],[DaysLate]]&gt;0,1,0))</f>
        <v>1</v>
      </c>
      <c r="S2684">
        <f>IF(Table4[[#This Row],[DisputedFlag]]="","",IF(Table4[[#This Row],[DisputedFlag]]="Yes",1,0))</f>
        <v>1</v>
      </c>
      <c r="T2684">
        <f>IF(Table4[[#This Row],[PaymentStatus]]="Open",1,0)</f>
        <v>0</v>
      </c>
      <c r="U2684">
        <f>IF(Table4[[#This Row],[InvoiceDate]]&lt;&gt;"",YEAR(Table4[[#This Row],[InvoiceDate]]),"")</f>
        <v>2012</v>
      </c>
    </row>
    <row r="2685" spans="1:21" x14ac:dyDescent="0.4">
      <c r="A2685" t="s">
        <v>2845</v>
      </c>
      <c r="B2685" t="s">
        <v>948</v>
      </c>
      <c r="C2685" t="s">
        <v>855</v>
      </c>
      <c r="D2685" s="1">
        <v>41311</v>
      </c>
      <c r="E2685" s="1">
        <v>41312</v>
      </c>
      <c r="F2685">
        <v>86.87</v>
      </c>
      <c r="H2685" t="s">
        <v>28</v>
      </c>
      <c r="I2685" s="1">
        <v>41311</v>
      </c>
      <c r="J2685">
        <v>0</v>
      </c>
      <c r="K2685" t="s">
        <v>834</v>
      </c>
      <c r="L2685">
        <v>406</v>
      </c>
      <c r="M2685" s="1">
        <v>41029</v>
      </c>
      <c r="N2685" t="s">
        <v>838</v>
      </c>
      <c r="O2685" t="s">
        <v>947</v>
      </c>
      <c r="P2685" t="s">
        <v>949</v>
      </c>
      <c r="Q2685" t="str">
        <f>IF(Table4[[#This Row],[DaysLate]]="","NA",IF(Table4[[#This Row],[DaysLate]]&lt;=0,"On Time",IF(Table4[[#This Row],[DaysLate]]&lt;=30,"1-30 Days",IF(Table4[[#This Row],[DaysLate]]&lt;=60,"30-60 Days",IF(Table4[[#This Row],[DaysLate]]&lt;=90,"60-90 Days","90+ Days")))))</f>
        <v>On Time</v>
      </c>
      <c r="R2685">
        <f>IF(Table4[[#This Row],[DaysLate]]="","",IF(Table4[[#This Row],[DaysLate]]&gt;0,1,0))</f>
        <v>0</v>
      </c>
      <c r="S2685">
        <f>IF(Table4[[#This Row],[DisputedFlag]]="","",IF(Table4[[#This Row],[DisputedFlag]]="Yes",1,0))</f>
        <v>0</v>
      </c>
      <c r="T2685">
        <f>IF(Table4[[#This Row],[PaymentStatus]]="Open",1,0)</f>
        <v>0</v>
      </c>
      <c r="U2685">
        <f>IF(Table4[[#This Row],[InvoiceDate]]&lt;&gt;"",YEAR(Table4[[#This Row],[InvoiceDate]]),"")</f>
        <v>2013</v>
      </c>
    </row>
    <row r="2686" spans="1:21" x14ac:dyDescent="0.4">
      <c r="A2686" t="s">
        <v>2846</v>
      </c>
      <c r="B2686" t="s">
        <v>948</v>
      </c>
      <c r="C2686" t="s">
        <v>926</v>
      </c>
      <c r="D2686" s="1">
        <v>41185</v>
      </c>
      <c r="E2686" s="1">
        <v>41156</v>
      </c>
      <c r="F2686">
        <v>75.62</v>
      </c>
      <c r="H2686" t="s">
        <v>28</v>
      </c>
      <c r="I2686" s="1">
        <v>41185</v>
      </c>
      <c r="J2686">
        <v>3</v>
      </c>
      <c r="K2686" t="s">
        <v>834</v>
      </c>
      <c r="L2686">
        <v>406</v>
      </c>
      <c r="M2686" s="1">
        <v>41605</v>
      </c>
      <c r="N2686" t="s">
        <v>835</v>
      </c>
      <c r="O2686" t="s">
        <v>947</v>
      </c>
      <c r="P2686" t="s">
        <v>949</v>
      </c>
      <c r="Q2686" t="str">
        <f>IF(Table4[[#This Row],[DaysLate]]="","NA",IF(Table4[[#This Row],[DaysLate]]&lt;=0,"On Time",IF(Table4[[#This Row],[DaysLate]]&lt;=30,"1-30 Days",IF(Table4[[#This Row],[DaysLate]]&lt;=60,"30-60 Days",IF(Table4[[#This Row],[DaysLate]]&lt;=90,"60-90 Days","90+ Days")))))</f>
        <v>1-30 Days</v>
      </c>
      <c r="R2686">
        <f>IF(Table4[[#This Row],[DaysLate]]="","",IF(Table4[[#This Row],[DaysLate]]&gt;0,1,0))</f>
        <v>1</v>
      </c>
      <c r="S2686">
        <f>IF(Table4[[#This Row],[DisputedFlag]]="","",IF(Table4[[#This Row],[DisputedFlag]]="Yes",1,0))</f>
        <v>0</v>
      </c>
      <c r="T2686">
        <f>IF(Table4[[#This Row],[PaymentStatus]]="Open",1,0)</f>
        <v>0</v>
      </c>
      <c r="U2686">
        <f>IF(Table4[[#This Row],[InvoiceDate]]&lt;&gt;"",YEAR(Table4[[#This Row],[InvoiceDate]]),"")</f>
        <v>2012</v>
      </c>
    </row>
    <row r="2687" spans="1:21" x14ac:dyDescent="0.4">
      <c r="A2687" t="s">
        <v>2847</v>
      </c>
      <c r="B2687" t="s">
        <v>948</v>
      </c>
      <c r="C2687" t="s">
        <v>888</v>
      </c>
      <c r="D2687" s="1">
        <v>41510</v>
      </c>
      <c r="E2687" s="1">
        <v>41540</v>
      </c>
      <c r="F2687">
        <v>53.29</v>
      </c>
      <c r="H2687" t="s">
        <v>28</v>
      </c>
      <c r="I2687" s="1">
        <v>41510</v>
      </c>
      <c r="J2687">
        <v>0</v>
      </c>
      <c r="K2687" t="s">
        <v>834</v>
      </c>
      <c r="L2687">
        <v>770</v>
      </c>
      <c r="M2687" s="1">
        <v>40986</v>
      </c>
      <c r="N2687" t="s">
        <v>838</v>
      </c>
      <c r="O2687" t="s">
        <v>947</v>
      </c>
      <c r="P2687" t="s">
        <v>949</v>
      </c>
      <c r="Q2687" t="str">
        <f>IF(Table4[[#This Row],[DaysLate]]="","NA",IF(Table4[[#This Row],[DaysLate]]&lt;=0,"On Time",IF(Table4[[#This Row],[DaysLate]]&lt;=30,"1-30 Days",IF(Table4[[#This Row],[DaysLate]]&lt;=60,"30-60 Days",IF(Table4[[#This Row],[DaysLate]]&lt;=90,"60-90 Days","90+ Days")))))</f>
        <v>On Time</v>
      </c>
      <c r="R2687">
        <f>IF(Table4[[#This Row],[DaysLate]]="","",IF(Table4[[#This Row],[DaysLate]]&gt;0,1,0))</f>
        <v>0</v>
      </c>
      <c r="S2687">
        <f>IF(Table4[[#This Row],[DisputedFlag]]="","",IF(Table4[[#This Row],[DisputedFlag]]="Yes",1,0))</f>
        <v>0</v>
      </c>
      <c r="T2687">
        <f>IF(Table4[[#This Row],[PaymentStatus]]="Open",1,0)</f>
        <v>0</v>
      </c>
      <c r="U2687">
        <f>IF(Table4[[#This Row],[InvoiceDate]]&lt;&gt;"",YEAR(Table4[[#This Row],[InvoiceDate]]),"")</f>
        <v>2013</v>
      </c>
    </row>
    <row r="2688" spans="1:21" x14ac:dyDescent="0.4">
      <c r="A2688" t="s">
        <v>2848</v>
      </c>
      <c r="B2688" t="s">
        <v>948</v>
      </c>
      <c r="C2688" t="s">
        <v>885</v>
      </c>
      <c r="D2688" s="1">
        <v>41016</v>
      </c>
      <c r="E2688" s="1">
        <v>41046</v>
      </c>
      <c r="F2688">
        <v>59.92</v>
      </c>
      <c r="H2688" t="s">
        <v>28</v>
      </c>
      <c r="I2688" s="1">
        <v>41016</v>
      </c>
      <c r="J2688">
        <v>12</v>
      </c>
      <c r="K2688" t="s">
        <v>837</v>
      </c>
      <c r="L2688">
        <v>391</v>
      </c>
      <c r="M2688" s="1">
        <v>41521</v>
      </c>
      <c r="N2688" t="s">
        <v>835</v>
      </c>
      <c r="O2688" t="s">
        <v>947</v>
      </c>
      <c r="P2688" t="s">
        <v>949</v>
      </c>
      <c r="Q2688" t="str">
        <f>IF(Table4[[#This Row],[DaysLate]]="","NA",IF(Table4[[#This Row],[DaysLate]]&lt;=0,"On Time",IF(Table4[[#This Row],[DaysLate]]&lt;=30,"1-30 Days",IF(Table4[[#This Row],[DaysLate]]&lt;=60,"30-60 Days",IF(Table4[[#This Row],[DaysLate]]&lt;=90,"60-90 Days","90+ Days")))))</f>
        <v>1-30 Days</v>
      </c>
      <c r="R2688">
        <f>IF(Table4[[#This Row],[DaysLate]]="","",IF(Table4[[#This Row],[DaysLate]]&gt;0,1,0))</f>
        <v>1</v>
      </c>
      <c r="S2688">
        <f>IF(Table4[[#This Row],[DisputedFlag]]="","",IF(Table4[[#This Row],[DisputedFlag]]="Yes",1,0))</f>
        <v>1</v>
      </c>
      <c r="T2688">
        <f>IF(Table4[[#This Row],[PaymentStatus]]="Open",1,0)</f>
        <v>0</v>
      </c>
      <c r="U2688">
        <f>IF(Table4[[#This Row],[InvoiceDate]]&lt;&gt;"",YEAR(Table4[[#This Row],[InvoiceDate]]),"")</f>
        <v>2012</v>
      </c>
    </row>
    <row r="2689" spans="1:21" x14ac:dyDescent="0.4">
      <c r="A2689" t="s">
        <v>2849</v>
      </c>
      <c r="B2689" t="s">
        <v>948</v>
      </c>
      <c r="C2689" t="s">
        <v>907</v>
      </c>
      <c r="D2689" s="1">
        <v>40978</v>
      </c>
      <c r="E2689" s="1">
        <v>40950</v>
      </c>
      <c r="F2689">
        <v>49.85</v>
      </c>
      <c r="H2689" t="s">
        <v>28</v>
      </c>
      <c r="I2689" s="1">
        <v>40978</v>
      </c>
      <c r="J2689">
        <v>5</v>
      </c>
      <c r="K2689" t="s">
        <v>834</v>
      </c>
      <c r="L2689">
        <v>770</v>
      </c>
      <c r="M2689" s="1">
        <v>41367</v>
      </c>
      <c r="N2689" t="s">
        <v>835</v>
      </c>
      <c r="O2689" t="s">
        <v>947</v>
      </c>
      <c r="P2689" t="s">
        <v>949</v>
      </c>
      <c r="Q2689" t="str">
        <f>IF(Table4[[#This Row],[DaysLate]]="","NA",IF(Table4[[#This Row],[DaysLate]]&lt;=0,"On Time",IF(Table4[[#This Row],[DaysLate]]&lt;=30,"1-30 Days",IF(Table4[[#This Row],[DaysLate]]&lt;=60,"30-60 Days",IF(Table4[[#This Row],[DaysLate]]&lt;=90,"60-90 Days","90+ Days")))))</f>
        <v>1-30 Days</v>
      </c>
      <c r="R2689">
        <f>IF(Table4[[#This Row],[DaysLate]]="","",IF(Table4[[#This Row],[DaysLate]]&gt;0,1,0))</f>
        <v>1</v>
      </c>
      <c r="S2689">
        <f>IF(Table4[[#This Row],[DisputedFlag]]="","",IF(Table4[[#This Row],[DisputedFlag]]="Yes",1,0))</f>
        <v>0</v>
      </c>
      <c r="T2689">
        <f>IF(Table4[[#This Row],[PaymentStatus]]="Open",1,0)</f>
        <v>0</v>
      </c>
      <c r="U2689">
        <f>IF(Table4[[#This Row],[InvoiceDate]]&lt;&gt;"",YEAR(Table4[[#This Row],[InvoiceDate]]),"")</f>
        <v>2012</v>
      </c>
    </row>
    <row r="2690" spans="1:21" x14ac:dyDescent="0.4">
      <c r="A2690" t="s">
        <v>2850</v>
      </c>
      <c r="B2690" t="s">
        <v>948</v>
      </c>
      <c r="C2690" t="s">
        <v>933</v>
      </c>
      <c r="D2690" s="1">
        <v>41270</v>
      </c>
      <c r="E2690" s="1">
        <v>41300</v>
      </c>
      <c r="F2690">
        <v>15</v>
      </c>
      <c r="H2690" t="s">
        <v>28</v>
      </c>
      <c r="I2690" s="1">
        <v>41270</v>
      </c>
      <c r="J2690">
        <v>0</v>
      </c>
      <c r="K2690" t="s">
        <v>834</v>
      </c>
      <c r="L2690">
        <v>897</v>
      </c>
      <c r="M2690" s="1">
        <v>41555</v>
      </c>
      <c r="N2690" t="s">
        <v>835</v>
      </c>
      <c r="O2690" t="s">
        <v>947</v>
      </c>
      <c r="P2690" t="s">
        <v>949</v>
      </c>
      <c r="Q2690" t="str">
        <f>IF(Table4[[#This Row],[DaysLate]]="","NA",IF(Table4[[#This Row],[DaysLate]]&lt;=0,"On Time",IF(Table4[[#This Row],[DaysLate]]&lt;=30,"1-30 Days",IF(Table4[[#This Row],[DaysLate]]&lt;=60,"30-60 Days",IF(Table4[[#This Row],[DaysLate]]&lt;=90,"60-90 Days","90+ Days")))))</f>
        <v>On Time</v>
      </c>
      <c r="R2690">
        <f>IF(Table4[[#This Row],[DaysLate]]="","",IF(Table4[[#This Row],[DaysLate]]&gt;0,1,0))</f>
        <v>0</v>
      </c>
      <c r="S2690">
        <f>IF(Table4[[#This Row],[DisputedFlag]]="","",IF(Table4[[#This Row],[DisputedFlag]]="Yes",1,0))</f>
        <v>0</v>
      </c>
      <c r="T2690">
        <f>IF(Table4[[#This Row],[PaymentStatus]]="Open",1,0)</f>
        <v>0</v>
      </c>
      <c r="U2690">
        <f>IF(Table4[[#This Row],[InvoiceDate]]&lt;&gt;"",YEAR(Table4[[#This Row],[InvoiceDate]]),"")</f>
        <v>2012</v>
      </c>
    </row>
    <row r="2691" spans="1:21" x14ac:dyDescent="0.4">
      <c r="A2691" t="s">
        <v>2851</v>
      </c>
      <c r="B2691" t="s">
        <v>948</v>
      </c>
      <c r="C2691" t="s">
        <v>875</v>
      </c>
      <c r="D2691" s="1">
        <v>41495</v>
      </c>
      <c r="E2691" s="1">
        <v>41496</v>
      </c>
      <c r="F2691">
        <v>64.19</v>
      </c>
      <c r="H2691" t="s">
        <v>28</v>
      </c>
      <c r="I2691" s="1">
        <v>41495</v>
      </c>
      <c r="J2691">
        <v>2</v>
      </c>
      <c r="K2691" t="s">
        <v>834</v>
      </c>
      <c r="L2691">
        <v>391</v>
      </c>
      <c r="M2691" s="1">
        <v>40947</v>
      </c>
      <c r="N2691" t="s">
        <v>838</v>
      </c>
      <c r="O2691" t="s">
        <v>947</v>
      </c>
      <c r="P2691" t="s">
        <v>949</v>
      </c>
      <c r="Q2691" t="str">
        <f>IF(Table4[[#This Row],[DaysLate]]="","NA",IF(Table4[[#This Row],[DaysLate]]&lt;=0,"On Time",IF(Table4[[#This Row],[DaysLate]]&lt;=30,"1-30 Days",IF(Table4[[#This Row],[DaysLate]]&lt;=60,"30-60 Days",IF(Table4[[#This Row],[DaysLate]]&lt;=90,"60-90 Days","90+ Days")))))</f>
        <v>1-30 Days</v>
      </c>
      <c r="R2691">
        <f>IF(Table4[[#This Row],[DaysLate]]="","",IF(Table4[[#This Row],[DaysLate]]&gt;0,1,0))</f>
        <v>1</v>
      </c>
      <c r="S2691">
        <f>IF(Table4[[#This Row],[DisputedFlag]]="","",IF(Table4[[#This Row],[DisputedFlag]]="Yes",1,0))</f>
        <v>0</v>
      </c>
      <c r="T2691">
        <f>IF(Table4[[#This Row],[PaymentStatus]]="Open",1,0)</f>
        <v>0</v>
      </c>
      <c r="U2691">
        <f>IF(Table4[[#This Row],[InvoiceDate]]&lt;&gt;"",YEAR(Table4[[#This Row],[InvoiceDate]]),"")</f>
        <v>2013</v>
      </c>
    </row>
    <row r="2692" spans="1:21" x14ac:dyDescent="0.4">
      <c r="A2692" t="s">
        <v>2852</v>
      </c>
      <c r="B2692" t="s">
        <v>948</v>
      </c>
      <c r="C2692" t="s">
        <v>871</v>
      </c>
      <c r="D2692" s="1">
        <v>41318</v>
      </c>
      <c r="E2692" s="1">
        <v>41348</v>
      </c>
      <c r="F2692">
        <v>67.87</v>
      </c>
      <c r="H2692" t="s">
        <v>28</v>
      </c>
      <c r="I2692" s="1">
        <v>41318</v>
      </c>
      <c r="J2692">
        <v>0</v>
      </c>
      <c r="K2692" t="s">
        <v>834</v>
      </c>
      <c r="L2692">
        <v>406</v>
      </c>
      <c r="M2692" s="1">
        <v>41190</v>
      </c>
      <c r="N2692" t="s">
        <v>838</v>
      </c>
      <c r="O2692" t="s">
        <v>947</v>
      </c>
      <c r="P2692" t="s">
        <v>949</v>
      </c>
      <c r="Q2692" t="str">
        <f>IF(Table4[[#This Row],[DaysLate]]="","NA",IF(Table4[[#This Row],[DaysLate]]&lt;=0,"On Time",IF(Table4[[#This Row],[DaysLate]]&lt;=30,"1-30 Days",IF(Table4[[#This Row],[DaysLate]]&lt;=60,"30-60 Days",IF(Table4[[#This Row],[DaysLate]]&lt;=90,"60-90 Days","90+ Days")))))</f>
        <v>On Time</v>
      </c>
      <c r="R2692">
        <f>IF(Table4[[#This Row],[DaysLate]]="","",IF(Table4[[#This Row],[DaysLate]]&gt;0,1,0))</f>
        <v>0</v>
      </c>
      <c r="S2692">
        <f>IF(Table4[[#This Row],[DisputedFlag]]="","",IF(Table4[[#This Row],[DisputedFlag]]="Yes",1,0))</f>
        <v>0</v>
      </c>
      <c r="T2692">
        <f>IF(Table4[[#This Row],[PaymentStatus]]="Open",1,0)</f>
        <v>0</v>
      </c>
      <c r="U2692">
        <f>IF(Table4[[#This Row],[InvoiceDate]]&lt;&gt;"",YEAR(Table4[[#This Row],[InvoiceDate]]),"")</f>
        <v>2013</v>
      </c>
    </row>
    <row r="2693" spans="1:21" x14ac:dyDescent="0.4">
      <c r="A2693" t="s">
        <v>2853</v>
      </c>
      <c r="B2693" t="s">
        <v>948</v>
      </c>
      <c r="C2693" t="s">
        <v>927</v>
      </c>
      <c r="D2693" s="1">
        <v>41284</v>
      </c>
      <c r="E2693" s="1">
        <v>41578</v>
      </c>
      <c r="F2693">
        <v>25.72</v>
      </c>
      <c r="H2693" t="s">
        <v>28</v>
      </c>
      <c r="I2693" s="1">
        <v>41284</v>
      </c>
      <c r="J2693">
        <v>2</v>
      </c>
      <c r="K2693" t="s">
        <v>837</v>
      </c>
      <c r="L2693">
        <v>897</v>
      </c>
      <c r="M2693" s="1">
        <v>41603</v>
      </c>
      <c r="N2693" t="s">
        <v>835</v>
      </c>
      <c r="O2693" t="s">
        <v>947</v>
      </c>
      <c r="P2693" t="s">
        <v>949</v>
      </c>
      <c r="Q2693" t="str">
        <f>IF(Table4[[#This Row],[DaysLate]]="","NA",IF(Table4[[#This Row],[DaysLate]]&lt;=0,"On Time",IF(Table4[[#This Row],[DaysLate]]&lt;=30,"1-30 Days",IF(Table4[[#This Row],[DaysLate]]&lt;=60,"30-60 Days",IF(Table4[[#This Row],[DaysLate]]&lt;=90,"60-90 Days","90+ Days")))))</f>
        <v>1-30 Days</v>
      </c>
      <c r="R2693">
        <f>IF(Table4[[#This Row],[DaysLate]]="","",IF(Table4[[#This Row],[DaysLate]]&gt;0,1,0))</f>
        <v>1</v>
      </c>
      <c r="S2693">
        <f>IF(Table4[[#This Row],[DisputedFlag]]="","",IF(Table4[[#This Row],[DisputedFlag]]="Yes",1,0))</f>
        <v>1</v>
      </c>
      <c r="T2693">
        <f>IF(Table4[[#This Row],[PaymentStatus]]="Open",1,0)</f>
        <v>0</v>
      </c>
      <c r="U2693">
        <f>IF(Table4[[#This Row],[InvoiceDate]]&lt;&gt;"",YEAR(Table4[[#This Row],[InvoiceDate]]),"")</f>
        <v>2013</v>
      </c>
    </row>
    <row r="2694" spans="1:21" x14ac:dyDescent="0.4">
      <c r="A2694" t="s">
        <v>2854</v>
      </c>
      <c r="B2694" t="s">
        <v>948</v>
      </c>
      <c r="C2694" t="s">
        <v>897</v>
      </c>
      <c r="D2694" s="1">
        <v>41020</v>
      </c>
      <c r="E2694" s="1">
        <v>41050</v>
      </c>
      <c r="F2694">
        <v>60.41</v>
      </c>
      <c r="H2694" t="s">
        <v>28</v>
      </c>
      <c r="I2694" s="1">
        <v>41020</v>
      </c>
      <c r="J2694">
        <v>0</v>
      </c>
      <c r="K2694" t="s">
        <v>834</v>
      </c>
      <c r="L2694">
        <v>770</v>
      </c>
      <c r="M2694" s="1">
        <v>41121</v>
      </c>
      <c r="N2694" t="s">
        <v>835</v>
      </c>
      <c r="O2694" t="s">
        <v>947</v>
      </c>
      <c r="P2694" t="s">
        <v>949</v>
      </c>
      <c r="Q2694" t="str">
        <f>IF(Table4[[#This Row],[DaysLate]]="","NA",IF(Table4[[#This Row],[DaysLate]]&lt;=0,"On Time",IF(Table4[[#This Row],[DaysLate]]&lt;=30,"1-30 Days",IF(Table4[[#This Row],[DaysLate]]&lt;=60,"30-60 Days",IF(Table4[[#This Row],[DaysLate]]&lt;=90,"60-90 Days","90+ Days")))))</f>
        <v>On Time</v>
      </c>
      <c r="R2694">
        <f>IF(Table4[[#This Row],[DaysLate]]="","",IF(Table4[[#This Row],[DaysLate]]&gt;0,1,0))</f>
        <v>0</v>
      </c>
      <c r="S2694">
        <f>IF(Table4[[#This Row],[DisputedFlag]]="","",IF(Table4[[#This Row],[DisputedFlag]]="Yes",1,0))</f>
        <v>0</v>
      </c>
      <c r="T2694">
        <f>IF(Table4[[#This Row],[PaymentStatus]]="Open",1,0)</f>
        <v>0</v>
      </c>
      <c r="U2694">
        <f>IF(Table4[[#This Row],[InvoiceDate]]&lt;&gt;"",YEAR(Table4[[#This Row],[InvoiceDate]]),"")</f>
        <v>2012</v>
      </c>
    </row>
    <row r="2695" spans="1:21" x14ac:dyDescent="0.4">
      <c r="A2695" t="s">
        <v>2855</v>
      </c>
      <c r="B2695" t="s">
        <v>948</v>
      </c>
      <c r="C2695" t="s">
        <v>852</v>
      </c>
      <c r="D2695" s="1">
        <v>41307</v>
      </c>
      <c r="E2695" s="1">
        <v>41367</v>
      </c>
      <c r="F2695">
        <v>77.349999999999994</v>
      </c>
      <c r="H2695" t="s">
        <v>28</v>
      </c>
      <c r="I2695" s="1">
        <v>41307</v>
      </c>
      <c r="J2695">
        <v>0</v>
      </c>
      <c r="K2695" t="s">
        <v>834</v>
      </c>
      <c r="L2695">
        <v>391</v>
      </c>
      <c r="M2695" s="1">
        <v>41352</v>
      </c>
      <c r="N2695" t="s">
        <v>835</v>
      </c>
      <c r="O2695" t="s">
        <v>947</v>
      </c>
      <c r="P2695" t="s">
        <v>949</v>
      </c>
      <c r="Q2695" t="str">
        <f>IF(Table4[[#This Row],[DaysLate]]="","NA",IF(Table4[[#This Row],[DaysLate]]&lt;=0,"On Time",IF(Table4[[#This Row],[DaysLate]]&lt;=30,"1-30 Days",IF(Table4[[#This Row],[DaysLate]]&lt;=60,"30-60 Days",IF(Table4[[#This Row],[DaysLate]]&lt;=90,"60-90 Days","90+ Days")))))</f>
        <v>On Time</v>
      </c>
      <c r="R2695">
        <f>IF(Table4[[#This Row],[DaysLate]]="","",IF(Table4[[#This Row],[DaysLate]]&gt;0,1,0))</f>
        <v>0</v>
      </c>
      <c r="S2695">
        <f>IF(Table4[[#This Row],[DisputedFlag]]="","",IF(Table4[[#This Row],[DisputedFlag]]="Yes",1,0))</f>
        <v>0</v>
      </c>
      <c r="T2695">
        <f>IF(Table4[[#This Row],[PaymentStatus]]="Open",1,0)</f>
        <v>0</v>
      </c>
      <c r="U2695">
        <f>IF(Table4[[#This Row],[InvoiceDate]]&lt;&gt;"",YEAR(Table4[[#This Row],[InvoiceDate]]),"")</f>
        <v>2013</v>
      </c>
    </row>
    <row r="2696" spans="1:21" x14ac:dyDescent="0.4">
      <c r="A2696" t="s">
        <v>2856</v>
      </c>
      <c r="B2696" t="s">
        <v>948</v>
      </c>
      <c r="C2696" t="s">
        <v>863</v>
      </c>
      <c r="D2696" s="1">
        <v>41428</v>
      </c>
      <c r="E2696" s="1">
        <v>41398</v>
      </c>
      <c r="F2696">
        <v>47.39</v>
      </c>
      <c r="H2696" t="s">
        <v>28</v>
      </c>
      <c r="I2696" s="1">
        <v>41428</v>
      </c>
      <c r="J2696">
        <v>0</v>
      </c>
      <c r="K2696" t="s">
        <v>834</v>
      </c>
      <c r="L2696">
        <v>897</v>
      </c>
      <c r="M2696" s="1">
        <v>41318</v>
      </c>
      <c r="N2696" t="s">
        <v>838</v>
      </c>
      <c r="O2696" t="s">
        <v>947</v>
      </c>
      <c r="P2696" t="s">
        <v>949</v>
      </c>
      <c r="Q2696" t="str">
        <f>IF(Table4[[#This Row],[DaysLate]]="","NA",IF(Table4[[#This Row],[DaysLate]]&lt;=0,"On Time",IF(Table4[[#This Row],[DaysLate]]&lt;=30,"1-30 Days",IF(Table4[[#This Row],[DaysLate]]&lt;=60,"30-60 Days",IF(Table4[[#This Row],[DaysLate]]&lt;=90,"60-90 Days","90+ Days")))))</f>
        <v>On Time</v>
      </c>
      <c r="R2696">
        <f>IF(Table4[[#This Row],[DaysLate]]="","",IF(Table4[[#This Row],[DaysLate]]&gt;0,1,0))</f>
        <v>0</v>
      </c>
      <c r="S2696">
        <f>IF(Table4[[#This Row],[DisputedFlag]]="","",IF(Table4[[#This Row],[DisputedFlag]]="Yes",1,0))</f>
        <v>0</v>
      </c>
      <c r="T2696">
        <f>IF(Table4[[#This Row],[PaymentStatus]]="Open",1,0)</f>
        <v>0</v>
      </c>
      <c r="U2696">
        <f>IF(Table4[[#This Row],[InvoiceDate]]&lt;&gt;"",YEAR(Table4[[#This Row],[InvoiceDate]]),"")</f>
        <v>2013</v>
      </c>
    </row>
    <row r="2697" spans="1:21" x14ac:dyDescent="0.4">
      <c r="A2697" t="s">
        <v>2857</v>
      </c>
      <c r="B2697" t="s">
        <v>948</v>
      </c>
      <c r="C2697" t="s">
        <v>903</v>
      </c>
      <c r="D2697" s="1">
        <v>41302</v>
      </c>
      <c r="E2697" s="1">
        <v>41332</v>
      </c>
      <c r="F2697">
        <v>65.56</v>
      </c>
      <c r="H2697" t="s">
        <v>28</v>
      </c>
      <c r="I2697" s="1">
        <v>41302</v>
      </c>
      <c r="J2697">
        <v>0</v>
      </c>
      <c r="K2697" t="s">
        <v>834</v>
      </c>
      <c r="L2697">
        <v>406</v>
      </c>
      <c r="M2697" s="1">
        <v>41006</v>
      </c>
      <c r="N2697" t="s">
        <v>838</v>
      </c>
      <c r="O2697" t="s">
        <v>947</v>
      </c>
      <c r="P2697" t="s">
        <v>949</v>
      </c>
      <c r="Q2697" t="str">
        <f>IF(Table4[[#This Row],[DaysLate]]="","NA",IF(Table4[[#This Row],[DaysLate]]&lt;=0,"On Time",IF(Table4[[#This Row],[DaysLate]]&lt;=30,"1-30 Days",IF(Table4[[#This Row],[DaysLate]]&lt;=60,"30-60 Days",IF(Table4[[#This Row],[DaysLate]]&lt;=90,"60-90 Days","90+ Days")))))</f>
        <v>On Time</v>
      </c>
      <c r="R2697">
        <f>IF(Table4[[#This Row],[DaysLate]]="","",IF(Table4[[#This Row],[DaysLate]]&gt;0,1,0))</f>
        <v>0</v>
      </c>
      <c r="S2697">
        <f>IF(Table4[[#This Row],[DisputedFlag]]="","",IF(Table4[[#This Row],[DisputedFlag]]="Yes",1,0))</f>
        <v>0</v>
      </c>
      <c r="T2697">
        <f>IF(Table4[[#This Row],[PaymentStatus]]="Open",1,0)</f>
        <v>0</v>
      </c>
      <c r="U2697">
        <f>IF(Table4[[#This Row],[InvoiceDate]]&lt;&gt;"",YEAR(Table4[[#This Row],[InvoiceDate]]),"")</f>
        <v>2013</v>
      </c>
    </row>
    <row r="2698" spans="1:21" x14ac:dyDescent="0.4">
      <c r="A2698" t="s">
        <v>2858</v>
      </c>
      <c r="B2698" t="s">
        <v>948</v>
      </c>
      <c r="C2698" t="s">
        <v>893</v>
      </c>
      <c r="D2698" s="1">
        <v>41052</v>
      </c>
      <c r="E2698" s="1">
        <v>41082</v>
      </c>
      <c r="F2698">
        <v>50.44</v>
      </c>
      <c r="H2698" t="s">
        <v>28</v>
      </c>
      <c r="I2698" s="1">
        <v>41052</v>
      </c>
      <c r="J2698">
        <v>6</v>
      </c>
      <c r="K2698" t="s">
        <v>834</v>
      </c>
      <c r="L2698">
        <v>391</v>
      </c>
      <c r="M2698" s="1">
        <v>41080</v>
      </c>
      <c r="N2698" t="s">
        <v>835</v>
      </c>
      <c r="O2698" t="s">
        <v>947</v>
      </c>
      <c r="P2698" t="s">
        <v>949</v>
      </c>
      <c r="Q2698" t="str">
        <f>IF(Table4[[#This Row],[DaysLate]]="","NA",IF(Table4[[#This Row],[DaysLate]]&lt;=0,"On Time",IF(Table4[[#This Row],[DaysLate]]&lt;=30,"1-30 Days",IF(Table4[[#This Row],[DaysLate]]&lt;=60,"30-60 Days",IF(Table4[[#This Row],[DaysLate]]&lt;=90,"60-90 Days","90+ Days")))))</f>
        <v>1-30 Days</v>
      </c>
      <c r="R2698">
        <f>IF(Table4[[#This Row],[DaysLate]]="","",IF(Table4[[#This Row],[DaysLate]]&gt;0,1,0))</f>
        <v>1</v>
      </c>
      <c r="S2698">
        <f>IF(Table4[[#This Row],[DisputedFlag]]="","",IF(Table4[[#This Row],[DisputedFlag]]="Yes",1,0))</f>
        <v>0</v>
      </c>
      <c r="T2698">
        <f>IF(Table4[[#This Row],[PaymentStatus]]="Open",1,0)</f>
        <v>0</v>
      </c>
      <c r="U2698">
        <f>IF(Table4[[#This Row],[InvoiceDate]]&lt;&gt;"",YEAR(Table4[[#This Row],[InvoiceDate]]),"")</f>
        <v>2012</v>
      </c>
    </row>
    <row r="2699" spans="1:21" x14ac:dyDescent="0.4">
      <c r="A2699" t="s">
        <v>2859</v>
      </c>
      <c r="B2699" t="s">
        <v>948</v>
      </c>
      <c r="C2699" t="s">
        <v>920</v>
      </c>
      <c r="D2699" s="1">
        <v>41201</v>
      </c>
      <c r="E2699" s="1">
        <v>41231</v>
      </c>
      <c r="F2699">
        <v>62.31</v>
      </c>
      <c r="H2699" t="s">
        <v>28</v>
      </c>
      <c r="I2699" s="1">
        <v>41201</v>
      </c>
      <c r="J2699">
        <v>0</v>
      </c>
      <c r="K2699" t="s">
        <v>834</v>
      </c>
      <c r="L2699">
        <v>770</v>
      </c>
      <c r="M2699" s="1">
        <v>41254</v>
      </c>
      <c r="N2699" t="s">
        <v>835</v>
      </c>
      <c r="O2699" t="s">
        <v>947</v>
      </c>
      <c r="P2699" t="s">
        <v>949</v>
      </c>
      <c r="Q2699" t="str">
        <f>IF(Table4[[#This Row],[DaysLate]]="","NA",IF(Table4[[#This Row],[DaysLate]]&lt;=0,"On Time",IF(Table4[[#This Row],[DaysLate]]&lt;=30,"1-30 Days",IF(Table4[[#This Row],[DaysLate]]&lt;=60,"30-60 Days",IF(Table4[[#This Row],[DaysLate]]&lt;=90,"60-90 Days","90+ Days")))))</f>
        <v>On Time</v>
      </c>
      <c r="R2699">
        <f>IF(Table4[[#This Row],[DaysLate]]="","",IF(Table4[[#This Row],[DaysLate]]&gt;0,1,0))</f>
        <v>0</v>
      </c>
      <c r="S2699">
        <f>IF(Table4[[#This Row],[DisputedFlag]]="","",IF(Table4[[#This Row],[DisputedFlag]]="Yes",1,0))</f>
        <v>0</v>
      </c>
      <c r="T2699">
        <f>IF(Table4[[#This Row],[PaymentStatus]]="Open",1,0)</f>
        <v>0</v>
      </c>
      <c r="U2699">
        <f>IF(Table4[[#This Row],[InvoiceDate]]&lt;&gt;"",YEAR(Table4[[#This Row],[InvoiceDate]]),"")</f>
        <v>2012</v>
      </c>
    </row>
    <row r="2700" spans="1:21" x14ac:dyDescent="0.4">
      <c r="A2700" t="s">
        <v>2860</v>
      </c>
      <c r="B2700" t="s">
        <v>948</v>
      </c>
      <c r="C2700" t="s">
        <v>867</v>
      </c>
      <c r="D2700" s="1">
        <v>41323</v>
      </c>
      <c r="E2700" s="1">
        <v>41353</v>
      </c>
      <c r="F2700">
        <v>41.11</v>
      </c>
      <c r="H2700" t="s">
        <v>28</v>
      </c>
      <c r="I2700" s="1">
        <v>41323</v>
      </c>
      <c r="J2700">
        <v>0</v>
      </c>
      <c r="K2700" t="s">
        <v>834</v>
      </c>
      <c r="L2700">
        <v>770</v>
      </c>
      <c r="M2700" s="1">
        <v>41491</v>
      </c>
      <c r="N2700" t="s">
        <v>835</v>
      </c>
      <c r="O2700" t="s">
        <v>947</v>
      </c>
      <c r="P2700" t="s">
        <v>949</v>
      </c>
      <c r="Q2700" t="str">
        <f>IF(Table4[[#This Row],[DaysLate]]="","NA",IF(Table4[[#This Row],[DaysLate]]&lt;=0,"On Time",IF(Table4[[#This Row],[DaysLate]]&lt;=30,"1-30 Days",IF(Table4[[#This Row],[DaysLate]]&lt;=60,"30-60 Days",IF(Table4[[#This Row],[DaysLate]]&lt;=90,"60-90 Days","90+ Days")))))</f>
        <v>On Time</v>
      </c>
      <c r="R2700">
        <f>IF(Table4[[#This Row],[DaysLate]]="","",IF(Table4[[#This Row],[DaysLate]]&gt;0,1,0))</f>
        <v>0</v>
      </c>
      <c r="S2700">
        <f>IF(Table4[[#This Row],[DisputedFlag]]="","",IF(Table4[[#This Row],[DisputedFlag]]="Yes",1,0))</f>
        <v>0</v>
      </c>
      <c r="T2700">
        <f>IF(Table4[[#This Row],[PaymentStatus]]="Open",1,0)</f>
        <v>0</v>
      </c>
      <c r="U2700">
        <f>IF(Table4[[#This Row],[InvoiceDate]]&lt;&gt;"",YEAR(Table4[[#This Row],[InvoiceDate]]),"")</f>
        <v>2013</v>
      </c>
    </row>
    <row r="2701" spans="1:21" x14ac:dyDescent="0.4">
      <c r="A2701" t="s">
        <v>2861</v>
      </c>
      <c r="B2701" t="s">
        <v>948</v>
      </c>
      <c r="C2701" t="s">
        <v>929</v>
      </c>
      <c r="D2701" s="1">
        <v>41275</v>
      </c>
      <c r="E2701" s="1">
        <v>41305</v>
      </c>
      <c r="F2701">
        <v>37.25</v>
      </c>
      <c r="H2701" t="s">
        <v>28</v>
      </c>
      <c r="I2701" s="1">
        <v>41275</v>
      </c>
      <c r="J2701">
        <v>0</v>
      </c>
      <c r="K2701" t="s">
        <v>837</v>
      </c>
      <c r="L2701">
        <v>897</v>
      </c>
      <c r="M2701" s="1">
        <v>41579</v>
      </c>
      <c r="N2701" t="s">
        <v>835</v>
      </c>
      <c r="O2701" t="s">
        <v>947</v>
      </c>
      <c r="P2701" t="s">
        <v>949</v>
      </c>
      <c r="Q2701" t="str">
        <f>IF(Table4[[#This Row],[DaysLate]]="","NA",IF(Table4[[#This Row],[DaysLate]]&lt;=0,"On Time",IF(Table4[[#This Row],[DaysLate]]&lt;=30,"1-30 Days",IF(Table4[[#This Row],[DaysLate]]&lt;=60,"30-60 Days",IF(Table4[[#This Row],[DaysLate]]&lt;=90,"60-90 Days","90+ Days")))))</f>
        <v>On Time</v>
      </c>
      <c r="R2701">
        <f>IF(Table4[[#This Row],[DaysLate]]="","",IF(Table4[[#This Row],[DaysLate]]&gt;0,1,0))</f>
        <v>0</v>
      </c>
      <c r="S2701">
        <f>IF(Table4[[#This Row],[DisputedFlag]]="","",IF(Table4[[#This Row],[DisputedFlag]]="Yes",1,0))</f>
        <v>1</v>
      </c>
      <c r="T2701">
        <f>IF(Table4[[#This Row],[PaymentStatus]]="Open",1,0)</f>
        <v>0</v>
      </c>
      <c r="U2701">
        <f>IF(Table4[[#This Row],[InvoiceDate]]&lt;&gt;"",YEAR(Table4[[#This Row],[InvoiceDate]]),"")</f>
        <v>2013</v>
      </c>
    </row>
    <row r="2702" spans="1:21" x14ac:dyDescent="0.4">
      <c r="A2702" t="s">
        <v>2862</v>
      </c>
      <c r="B2702" t="s">
        <v>948</v>
      </c>
      <c r="C2702" t="s">
        <v>897</v>
      </c>
      <c r="D2702" s="1">
        <v>41596</v>
      </c>
      <c r="E2702" s="1">
        <v>41626</v>
      </c>
      <c r="F2702">
        <v>54.3</v>
      </c>
      <c r="H2702" t="s">
        <v>28</v>
      </c>
      <c r="I2702" s="1">
        <v>41596</v>
      </c>
      <c r="J2702">
        <v>0</v>
      </c>
      <c r="K2702" t="s">
        <v>834</v>
      </c>
      <c r="L2702">
        <v>770</v>
      </c>
      <c r="M2702" s="1">
        <v>41121</v>
      </c>
      <c r="N2702" t="s">
        <v>838</v>
      </c>
      <c r="O2702" t="s">
        <v>947</v>
      </c>
      <c r="P2702" t="s">
        <v>949</v>
      </c>
      <c r="Q2702" t="str">
        <f>IF(Table4[[#This Row],[DaysLate]]="","NA",IF(Table4[[#This Row],[DaysLate]]&lt;=0,"On Time",IF(Table4[[#This Row],[DaysLate]]&lt;=30,"1-30 Days",IF(Table4[[#This Row],[DaysLate]]&lt;=60,"30-60 Days",IF(Table4[[#This Row],[DaysLate]]&lt;=90,"60-90 Days","90+ Days")))))</f>
        <v>On Time</v>
      </c>
      <c r="R2702">
        <f>IF(Table4[[#This Row],[DaysLate]]="","",IF(Table4[[#This Row],[DaysLate]]&gt;0,1,0))</f>
        <v>0</v>
      </c>
      <c r="S2702">
        <f>IF(Table4[[#This Row],[DisputedFlag]]="","",IF(Table4[[#This Row],[DisputedFlag]]="Yes",1,0))</f>
        <v>0</v>
      </c>
      <c r="T2702">
        <f>IF(Table4[[#This Row],[PaymentStatus]]="Open",1,0)</f>
        <v>0</v>
      </c>
      <c r="U2702">
        <f>IF(Table4[[#This Row],[InvoiceDate]]&lt;&gt;"",YEAR(Table4[[#This Row],[InvoiceDate]]),"")</f>
        <v>2013</v>
      </c>
    </row>
    <row r="2703" spans="1:21" x14ac:dyDescent="0.4">
      <c r="A2703" t="s">
        <v>2863</v>
      </c>
      <c r="B2703" t="s">
        <v>948</v>
      </c>
      <c r="C2703" t="s">
        <v>836</v>
      </c>
      <c r="D2703" s="1">
        <v>41504</v>
      </c>
      <c r="E2703" s="1">
        <v>41534</v>
      </c>
      <c r="F2703">
        <v>78.790000000000006</v>
      </c>
      <c r="H2703" t="s">
        <v>28</v>
      </c>
      <c r="I2703" s="1">
        <v>41504</v>
      </c>
      <c r="J2703">
        <v>0</v>
      </c>
      <c r="K2703" t="s">
        <v>834</v>
      </c>
      <c r="L2703">
        <v>406</v>
      </c>
      <c r="M2703" s="1">
        <v>40971</v>
      </c>
      <c r="N2703" t="s">
        <v>838</v>
      </c>
      <c r="O2703" t="s">
        <v>947</v>
      </c>
      <c r="P2703" t="s">
        <v>949</v>
      </c>
      <c r="Q2703" t="str">
        <f>IF(Table4[[#This Row],[DaysLate]]="","NA",IF(Table4[[#This Row],[DaysLate]]&lt;=0,"On Time",IF(Table4[[#This Row],[DaysLate]]&lt;=30,"1-30 Days",IF(Table4[[#This Row],[DaysLate]]&lt;=60,"30-60 Days",IF(Table4[[#This Row],[DaysLate]]&lt;=90,"60-90 Days","90+ Days")))))</f>
        <v>On Time</v>
      </c>
      <c r="R2703">
        <f>IF(Table4[[#This Row],[DaysLate]]="","",IF(Table4[[#This Row],[DaysLate]]&gt;0,1,0))</f>
        <v>0</v>
      </c>
      <c r="S2703">
        <f>IF(Table4[[#This Row],[DisputedFlag]]="","",IF(Table4[[#This Row],[DisputedFlag]]="Yes",1,0))</f>
        <v>0</v>
      </c>
      <c r="T2703">
        <f>IF(Table4[[#This Row],[PaymentStatus]]="Open",1,0)</f>
        <v>0</v>
      </c>
      <c r="U2703">
        <f>IF(Table4[[#This Row],[InvoiceDate]]&lt;&gt;"",YEAR(Table4[[#This Row],[InvoiceDate]]),"")</f>
        <v>2013</v>
      </c>
    </row>
    <row r="2704" spans="1:21" x14ac:dyDescent="0.4">
      <c r="A2704" t="s">
        <v>2864</v>
      </c>
      <c r="B2704" t="s">
        <v>948</v>
      </c>
      <c r="C2704" t="s">
        <v>919</v>
      </c>
      <c r="D2704" s="1">
        <v>41479</v>
      </c>
      <c r="E2704" s="1">
        <v>41509</v>
      </c>
      <c r="F2704">
        <v>65.2</v>
      </c>
      <c r="H2704" t="s">
        <v>28</v>
      </c>
      <c r="I2704" s="1">
        <v>41479</v>
      </c>
      <c r="J2704">
        <v>0</v>
      </c>
      <c r="K2704" t="s">
        <v>834</v>
      </c>
      <c r="L2704">
        <v>770</v>
      </c>
      <c r="M2704" s="1">
        <v>41077</v>
      </c>
      <c r="N2704" t="s">
        <v>838</v>
      </c>
      <c r="O2704" t="s">
        <v>947</v>
      </c>
      <c r="P2704" t="s">
        <v>949</v>
      </c>
      <c r="Q2704" t="str">
        <f>IF(Table4[[#This Row],[DaysLate]]="","NA",IF(Table4[[#This Row],[DaysLate]]&lt;=0,"On Time",IF(Table4[[#This Row],[DaysLate]]&lt;=30,"1-30 Days",IF(Table4[[#This Row],[DaysLate]]&lt;=60,"30-60 Days",IF(Table4[[#This Row],[DaysLate]]&lt;=90,"60-90 Days","90+ Days")))))</f>
        <v>On Time</v>
      </c>
      <c r="R2704">
        <f>IF(Table4[[#This Row],[DaysLate]]="","",IF(Table4[[#This Row],[DaysLate]]&gt;0,1,0))</f>
        <v>0</v>
      </c>
      <c r="S2704">
        <f>IF(Table4[[#This Row],[DisputedFlag]]="","",IF(Table4[[#This Row],[DisputedFlag]]="Yes",1,0))</f>
        <v>0</v>
      </c>
      <c r="T2704">
        <f>IF(Table4[[#This Row],[PaymentStatus]]="Open",1,0)</f>
        <v>0</v>
      </c>
      <c r="U2704">
        <f>IF(Table4[[#This Row],[InvoiceDate]]&lt;&gt;"",YEAR(Table4[[#This Row],[InvoiceDate]]),"")</f>
        <v>2013</v>
      </c>
    </row>
    <row r="2705" spans="1:21" x14ac:dyDescent="0.4">
      <c r="A2705" t="s">
        <v>2865</v>
      </c>
      <c r="B2705" t="s">
        <v>948</v>
      </c>
      <c r="C2705" t="s">
        <v>914</v>
      </c>
      <c r="D2705" s="1">
        <v>41347</v>
      </c>
      <c r="E2705" s="1">
        <v>41377</v>
      </c>
      <c r="F2705">
        <v>68.16</v>
      </c>
      <c r="H2705" t="s">
        <v>28</v>
      </c>
      <c r="I2705" s="1">
        <v>41347</v>
      </c>
      <c r="J2705">
        <v>0</v>
      </c>
      <c r="K2705" t="s">
        <v>834</v>
      </c>
      <c r="L2705">
        <v>391</v>
      </c>
      <c r="M2705" s="1">
        <v>41445</v>
      </c>
      <c r="N2705" t="s">
        <v>835</v>
      </c>
      <c r="O2705" t="s">
        <v>947</v>
      </c>
      <c r="P2705" t="s">
        <v>949</v>
      </c>
      <c r="Q2705" t="str">
        <f>IF(Table4[[#This Row],[DaysLate]]="","NA",IF(Table4[[#This Row],[DaysLate]]&lt;=0,"On Time",IF(Table4[[#This Row],[DaysLate]]&lt;=30,"1-30 Days",IF(Table4[[#This Row],[DaysLate]]&lt;=60,"30-60 Days",IF(Table4[[#This Row],[DaysLate]]&lt;=90,"60-90 Days","90+ Days")))))</f>
        <v>On Time</v>
      </c>
      <c r="R2705">
        <f>IF(Table4[[#This Row],[DaysLate]]="","",IF(Table4[[#This Row],[DaysLate]]&gt;0,1,0))</f>
        <v>0</v>
      </c>
      <c r="S2705">
        <f>IF(Table4[[#This Row],[DisputedFlag]]="","",IF(Table4[[#This Row],[DisputedFlag]]="Yes",1,0))</f>
        <v>0</v>
      </c>
      <c r="T2705">
        <f>IF(Table4[[#This Row],[PaymentStatus]]="Open",1,0)</f>
        <v>0</v>
      </c>
      <c r="U2705">
        <f>IF(Table4[[#This Row],[InvoiceDate]]&lt;&gt;"",YEAR(Table4[[#This Row],[InvoiceDate]]),"")</f>
        <v>2013</v>
      </c>
    </row>
    <row r="2706" spans="1:21" x14ac:dyDescent="0.4">
      <c r="A2706" t="s">
        <v>2866</v>
      </c>
      <c r="B2706" t="s">
        <v>948</v>
      </c>
      <c r="C2706" t="s">
        <v>868</v>
      </c>
      <c r="D2706" s="1">
        <v>41592</v>
      </c>
      <c r="E2706" s="1">
        <v>41622</v>
      </c>
      <c r="F2706">
        <v>57.61</v>
      </c>
      <c r="H2706" t="s">
        <v>28</v>
      </c>
      <c r="I2706" s="1">
        <v>41592</v>
      </c>
      <c r="J2706">
        <v>0</v>
      </c>
      <c r="K2706" t="s">
        <v>834</v>
      </c>
      <c r="L2706">
        <v>391</v>
      </c>
      <c r="M2706" s="1">
        <v>41240</v>
      </c>
      <c r="N2706" t="s">
        <v>838</v>
      </c>
      <c r="O2706" t="s">
        <v>947</v>
      </c>
      <c r="P2706" t="s">
        <v>949</v>
      </c>
      <c r="Q2706" t="str">
        <f>IF(Table4[[#This Row],[DaysLate]]="","NA",IF(Table4[[#This Row],[DaysLate]]&lt;=0,"On Time",IF(Table4[[#This Row],[DaysLate]]&lt;=30,"1-30 Days",IF(Table4[[#This Row],[DaysLate]]&lt;=60,"30-60 Days",IF(Table4[[#This Row],[DaysLate]]&lt;=90,"60-90 Days","90+ Days")))))</f>
        <v>On Time</v>
      </c>
      <c r="R2706">
        <f>IF(Table4[[#This Row],[DaysLate]]="","",IF(Table4[[#This Row],[DaysLate]]&gt;0,1,0))</f>
        <v>0</v>
      </c>
      <c r="S2706">
        <f>IF(Table4[[#This Row],[DisputedFlag]]="","",IF(Table4[[#This Row],[DisputedFlag]]="Yes",1,0))</f>
        <v>0</v>
      </c>
      <c r="T2706">
        <f>IF(Table4[[#This Row],[PaymentStatus]]="Open",1,0)</f>
        <v>0</v>
      </c>
      <c r="U2706">
        <f>IF(Table4[[#This Row],[InvoiceDate]]&lt;&gt;"",YEAR(Table4[[#This Row],[InvoiceDate]]),"")</f>
        <v>2013</v>
      </c>
    </row>
    <row r="2707" spans="1:21" x14ac:dyDescent="0.4">
      <c r="A2707" t="s">
        <v>2867</v>
      </c>
      <c r="B2707" t="s">
        <v>948</v>
      </c>
      <c r="C2707" t="s">
        <v>873</v>
      </c>
      <c r="D2707" s="1">
        <v>41191</v>
      </c>
      <c r="E2707" s="1">
        <v>41192</v>
      </c>
      <c r="F2707">
        <v>40.83</v>
      </c>
      <c r="H2707" t="s">
        <v>28</v>
      </c>
      <c r="I2707" s="1">
        <v>41191</v>
      </c>
      <c r="J2707">
        <v>0</v>
      </c>
      <c r="K2707" t="s">
        <v>834</v>
      </c>
      <c r="L2707">
        <v>770</v>
      </c>
      <c r="M2707" s="1">
        <v>41159</v>
      </c>
      <c r="N2707" t="s">
        <v>838</v>
      </c>
      <c r="O2707" t="s">
        <v>947</v>
      </c>
      <c r="P2707" t="s">
        <v>949</v>
      </c>
      <c r="Q2707" t="str">
        <f>IF(Table4[[#This Row],[DaysLate]]="","NA",IF(Table4[[#This Row],[DaysLate]]&lt;=0,"On Time",IF(Table4[[#This Row],[DaysLate]]&lt;=30,"1-30 Days",IF(Table4[[#This Row],[DaysLate]]&lt;=60,"30-60 Days",IF(Table4[[#This Row],[DaysLate]]&lt;=90,"60-90 Days","90+ Days")))))</f>
        <v>On Time</v>
      </c>
      <c r="R2707">
        <f>IF(Table4[[#This Row],[DaysLate]]="","",IF(Table4[[#This Row],[DaysLate]]&gt;0,1,0))</f>
        <v>0</v>
      </c>
      <c r="S2707">
        <f>IF(Table4[[#This Row],[DisputedFlag]]="","",IF(Table4[[#This Row],[DisputedFlag]]="Yes",1,0))</f>
        <v>0</v>
      </c>
      <c r="T2707">
        <f>IF(Table4[[#This Row],[PaymentStatus]]="Open",1,0)</f>
        <v>0</v>
      </c>
      <c r="U2707">
        <f>IF(Table4[[#This Row],[InvoiceDate]]&lt;&gt;"",YEAR(Table4[[#This Row],[InvoiceDate]]),"")</f>
        <v>2012</v>
      </c>
    </row>
    <row r="2708" spans="1:21" x14ac:dyDescent="0.4">
      <c r="A2708" t="s">
        <v>2868</v>
      </c>
      <c r="B2708" t="s">
        <v>948</v>
      </c>
      <c r="C2708" t="s">
        <v>912</v>
      </c>
      <c r="D2708" s="1">
        <v>41220</v>
      </c>
      <c r="E2708" s="1">
        <v>41190</v>
      </c>
      <c r="F2708">
        <v>72.52</v>
      </c>
      <c r="H2708" t="s">
        <v>28</v>
      </c>
      <c r="I2708" s="1">
        <v>41220</v>
      </c>
      <c r="J2708">
        <v>0</v>
      </c>
      <c r="K2708" t="s">
        <v>834</v>
      </c>
      <c r="L2708">
        <v>406</v>
      </c>
      <c r="M2708" s="1">
        <v>41605</v>
      </c>
      <c r="N2708" t="s">
        <v>835</v>
      </c>
      <c r="O2708" t="s">
        <v>947</v>
      </c>
      <c r="P2708" t="s">
        <v>949</v>
      </c>
      <c r="Q2708" t="str">
        <f>IF(Table4[[#This Row],[DaysLate]]="","NA",IF(Table4[[#This Row],[DaysLate]]&lt;=0,"On Time",IF(Table4[[#This Row],[DaysLate]]&lt;=30,"1-30 Days",IF(Table4[[#This Row],[DaysLate]]&lt;=60,"30-60 Days",IF(Table4[[#This Row],[DaysLate]]&lt;=90,"60-90 Days","90+ Days")))))</f>
        <v>On Time</v>
      </c>
      <c r="R2708">
        <f>IF(Table4[[#This Row],[DaysLate]]="","",IF(Table4[[#This Row],[DaysLate]]&gt;0,1,0))</f>
        <v>0</v>
      </c>
      <c r="S2708">
        <f>IF(Table4[[#This Row],[DisputedFlag]]="","",IF(Table4[[#This Row],[DisputedFlag]]="Yes",1,0))</f>
        <v>0</v>
      </c>
      <c r="T2708">
        <f>IF(Table4[[#This Row],[PaymentStatus]]="Open",1,0)</f>
        <v>0</v>
      </c>
      <c r="U2708">
        <f>IF(Table4[[#This Row],[InvoiceDate]]&lt;&gt;"",YEAR(Table4[[#This Row],[InvoiceDate]]),"")</f>
        <v>2012</v>
      </c>
    </row>
    <row r="2709" spans="1:21" x14ac:dyDescent="0.4">
      <c r="A2709" t="s">
        <v>2869</v>
      </c>
      <c r="B2709" t="s">
        <v>948</v>
      </c>
      <c r="C2709" t="s">
        <v>846</v>
      </c>
      <c r="D2709" s="1">
        <v>41039</v>
      </c>
      <c r="E2709" s="1">
        <v>41010</v>
      </c>
      <c r="F2709">
        <v>43.97</v>
      </c>
      <c r="H2709" t="s">
        <v>28</v>
      </c>
      <c r="I2709" s="1">
        <v>41039</v>
      </c>
      <c r="J2709">
        <v>0</v>
      </c>
      <c r="K2709" t="s">
        <v>834</v>
      </c>
      <c r="L2709">
        <v>897</v>
      </c>
      <c r="M2709" s="1">
        <v>41003</v>
      </c>
      <c r="N2709" t="s">
        <v>838</v>
      </c>
      <c r="O2709" t="s">
        <v>947</v>
      </c>
      <c r="P2709" t="s">
        <v>949</v>
      </c>
      <c r="Q2709" t="str">
        <f>IF(Table4[[#This Row],[DaysLate]]="","NA",IF(Table4[[#This Row],[DaysLate]]&lt;=0,"On Time",IF(Table4[[#This Row],[DaysLate]]&lt;=30,"1-30 Days",IF(Table4[[#This Row],[DaysLate]]&lt;=60,"30-60 Days",IF(Table4[[#This Row],[DaysLate]]&lt;=90,"60-90 Days","90+ Days")))))</f>
        <v>On Time</v>
      </c>
      <c r="R2709">
        <f>IF(Table4[[#This Row],[DaysLate]]="","",IF(Table4[[#This Row],[DaysLate]]&gt;0,1,0))</f>
        <v>0</v>
      </c>
      <c r="S2709">
        <f>IF(Table4[[#This Row],[DisputedFlag]]="","",IF(Table4[[#This Row],[DisputedFlag]]="Yes",1,0))</f>
        <v>0</v>
      </c>
      <c r="T2709">
        <f>IF(Table4[[#This Row],[PaymentStatus]]="Open",1,0)</f>
        <v>0</v>
      </c>
      <c r="U2709">
        <f>IF(Table4[[#This Row],[InvoiceDate]]&lt;&gt;"",YEAR(Table4[[#This Row],[InvoiceDate]]),"")</f>
        <v>2012</v>
      </c>
    </row>
    <row r="2710" spans="1:21" x14ac:dyDescent="0.4">
      <c r="A2710" t="s">
        <v>2870</v>
      </c>
      <c r="B2710" t="s">
        <v>948</v>
      </c>
      <c r="C2710" t="s">
        <v>870</v>
      </c>
      <c r="D2710" s="1">
        <v>41262</v>
      </c>
      <c r="E2710" s="1">
        <v>41292</v>
      </c>
      <c r="F2710">
        <v>66.08</v>
      </c>
      <c r="H2710" t="s">
        <v>28</v>
      </c>
      <c r="I2710" s="1">
        <v>41262</v>
      </c>
      <c r="J2710">
        <v>0</v>
      </c>
      <c r="K2710" t="s">
        <v>834</v>
      </c>
      <c r="L2710">
        <v>391</v>
      </c>
      <c r="M2710" s="1">
        <v>41341</v>
      </c>
      <c r="N2710" t="s">
        <v>835</v>
      </c>
      <c r="O2710" t="s">
        <v>947</v>
      </c>
      <c r="P2710" t="s">
        <v>949</v>
      </c>
      <c r="Q2710" t="str">
        <f>IF(Table4[[#This Row],[DaysLate]]="","NA",IF(Table4[[#This Row],[DaysLate]]&lt;=0,"On Time",IF(Table4[[#This Row],[DaysLate]]&lt;=30,"1-30 Days",IF(Table4[[#This Row],[DaysLate]]&lt;=60,"30-60 Days",IF(Table4[[#This Row],[DaysLate]]&lt;=90,"60-90 Days","90+ Days")))))</f>
        <v>On Time</v>
      </c>
      <c r="R2710">
        <f>IF(Table4[[#This Row],[DaysLate]]="","",IF(Table4[[#This Row],[DaysLate]]&gt;0,1,0))</f>
        <v>0</v>
      </c>
      <c r="S2710">
        <f>IF(Table4[[#This Row],[DisputedFlag]]="","",IF(Table4[[#This Row],[DisputedFlag]]="Yes",1,0))</f>
        <v>0</v>
      </c>
      <c r="T2710">
        <f>IF(Table4[[#This Row],[PaymentStatus]]="Open",1,0)</f>
        <v>0</v>
      </c>
      <c r="U2710">
        <f>IF(Table4[[#This Row],[InvoiceDate]]&lt;&gt;"",YEAR(Table4[[#This Row],[InvoiceDate]]),"")</f>
        <v>2012</v>
      </c>
    </row>
    <row r="2711" spans="1:21" x14ac:dyDescent="0.4">
      <c r="A2711" t="s">
        <v>2871</v>
      </c>
      <c r="B2711" t="s">
        <v>948</v>
      </c>
      <c r="C2711" t="s">
        <v>863</v>
      </c>
      <c r="D2711" s="1">
        <v>41553</v>
      </c>
      <c r="E2711" s="1">
        <v>41554</v>
      </c>
      <c r="F2711">
        <v>51.55</v>
      </c>
      <c r="H2711" t="s">
        <v>28</v>
      </c>
      <c r="I2711" s="1">
        <v>41553</v>
      </c>
      <c r="J2711">
        <v>0</v>
      </c>
      <c r="K2711" t="s">
        <v>834</v>
      </c>
      <c r="L2711">
        <v>897</v>
      </c>
      <c r="M2711" s="1">
        <v>41318</v>
      </c>
      <c r="N2711" t="s">
        <v>838</v>
      </c>
      <c r="O2711" t="s">
        <v>947</v>
      </c>
      <c r="P2711" t="s">
        <v>949</v>
      </c>
      <c r="Q2711" t="str">
        <f>IF(Table4[[#This Row],[DaysLate]]="","NA",IF(Table4[[#This Row],[DaysLate]]&lt;=0,"On Time",IF(Table4[[#This Row],[DaysLate]]&lt;=30,"1-30 Days",IF(Table4[[#This Row],[DaysLate]]&lt;=60,"30-60 Days",IF(Table4[[#This Row],[DaysLate]]&lt;=90,"60-90 Days","90+ Days")))))</f>
        <v>On Time</v>
      </c>
      <c r="R2711">
        <f>IF(Table4[[#This Row],[DaysLate]]="","",IF(Table4[[#This Row],[DaysLate]]&gt;0,1,0))</f>
        <v>0</v>
      </c>
      <c r="S2711">
        <f>IF(Table4[[#This Row],[DisputedFlag]]="","",IF(Table4[[#This Row],[DisputedFlag]]="Yes",1,0))</f>
        <v>0</v>
      </c>
      <c r="T2711">
        <f>IF(Table4[[#This Row],[PaymentStatus]]="Open",1,0)</f>
        <v>0</v>
      </c>
      <c r="U2711">
        <f>IF(Table4[[#This Row],[InvoiceDate]]&lt;&gt;"",YEAR(Table4[[#This Row],[InvoiceDate]]),"")</f>
        <v>2013</v>
      </c>
    </row>
    <row r="2712" spans="1:21" x14ac:dyDescent="0.4">
      <c r="A2712" t="s">
        <v>2872</v>
      </c>
      <c r="B2712" t="s">
        <v>948</v>
      </c>
      <c r="C2712" t="s">
        <v>892</v>
      </c>
      <c r="D2712" s="1">
        <v>41265</v>
      </c>
      <c r="E2712" s="1">
        <v>41295</v>
      </c>
      <c r="F2712">
        <v>52.92</v>
      </c>
      <c r="H2712" t="s">
        <v>28</v>
      </c>
      <c r="I2712" s="1">
        <v>41265</v>
      </c>
      <c r="J2712">
        <v>0</v>
      </c>
      <c r="K2712" t="s">
        <v>837</v>
      </c>
      <c r="L2712">
        <v>770</v>
      </c>
      <c r="M2712" s="1">
        <v>41037</v>
      </c>
      <c r="N2712" t="s">
        <v>838</v>
      </c>
      <c r="O2712" t="s">
        <v>947</v>
      </c>
      <c r="P2712" t="s">
        <v>949</v>
      </c>
      <c r="Q2712" t="str">
        <f>IF(Table4[[#This Row],[DaysLate]]="","NA",IF(Table4[[#This Row],[DaysLate]]&lt;=0,"On Time",IF(Table4[[#This Row],[DaysLate]]&lt;=30,"1-30 Days",IF(Table4[[#This Row],[DaysLate]]&lt;=60,"30-60 Days",IF(Table4[[#This Row],[DaysLate]]&lt;=90,"60-90 Days","90+ Days")))))</f>
        <v>On Time</v>
      </c>
      <c r="R2712">
        <f>IF(Table4[[#This Row],[DaysLate]]="","",IF(Table4[[#This Row],[DaysLate]]&gt;0,1,0))</f>
        <v>0</v>
      </c>
      <c r="S2712">
        <f>IF(Table4[[#This Row],[DisputedFlag]]="","",IF(Table4[[#This Row],[DisputedFlag]]="Yes",1,0))</f>
        <v>1</v>
      </c>
      <c r="T2712">
        <f>IF(Table4[[#This Row],[PaymentStatus]]="Open",1,0)</f>
        <v>0</v>
      </c>
      <c r="U2712">
        <f>IF(Table4[[#This Row],[InvoiceDate]]&lt;&gt;"",YEAR(Table4[[#This Row],[InvoiceDate]]),"")</f>
        <v>2012</v>
      </c>
    </row>
    <row r="2713" spans="1:21" x14ac:dyDescent="0.4">
      <c r="A2713" t="s">
        <v>2873</v>
      </c>
      <c r="B2713" t="s">
        <v>948</v>
      </c>
      <c r="C2713" t="s">
        <v>897</v>
      </c>
      <c r="D2713" s="1">
        <v>40989</v>
      </c>
      <c r="E2713" s="1">
        <v>41019</v>
      </c>
      <c r="F2713">
        <v>69.510000000000005</v>
      </c>
      <c r="H2713" t="s">
        <v>28</v>
      </c>
      <c r="I2713" s="1">
        <v>40989</v>
      </c>
      <c r="J2713">
        <v>0</v>
      </c>
      <c r="K2713" t="s">
        <v>834</v>
      </c>
      <c r="L2713">
        <v>770</v>
      </c>
      <c r="M2713" s="1">
        <v>41121</v>
      </c>
      <c r="N2713" t="s">
        <v>835</v>
      </c>
      <c r="O2713" t="s">
        <v>947</v>
      </c>
      <c r="P2713" t="s">
        <v>949</v>
      </c>
      <c r="Q2713" t="str">
        <f>IF(Table4[[#This Row],[DaysLate]]="","NA",IF(Table4[[#This Row],[DaysLate]]&lt;=0,"On Time",IF(Table4[[#This Row],[DaysLate]]&lt;=30,"1-30 Days",IF(Table4[[#This Row],[DaysLate]]&lt;=60,"30-60 Days",IF(Table4[[#This Row],[DaysLate]]&lt;=90,"60-90 Days","90+ Days")))))</f>
        <v>On Time</v>
      </c>
      <c r="R2713">
        <f>IF(Table4[[#This Row],[DaysLate]]="","",IF(Table4[[#This Row],[DaysLate]]&gt;0,1,0))</f>
        <v>0</v>
      </c>
      <c r="S2713">
        <f>IF(Table4[[#This Row],[DisputedFlag]]="","",IF(Table4[[#This Row],[DisputedFlag]]="Yes",1,0))</f>
        <v>0</v>
      </c>
      <c r="T2713">
        <f>IF(Table4[[#This Row],[PaymentStatus]]="Open",1,0)</f>
        <v>0</v>
      </c>
      <c r="U2713">
        <f>IF(Table4[[#This Row],[InvoiceDate]]&lt;&gt;"",YEAR(Table4[[#This Row],[InvoiceDate]]),"")</f>
        <v>2012</v>
      </c>
    </row>
    <row r="2714" spans="1:21" x14ac:dyDescent="0.4">
      <c r="A2714" t="s">
        <v>2874</v>
      </c>
      <c r="B2714" t="s">
        <v>948</v>
      </c>
      <c r="C2714" t="s">
        <v>930</v>
      </c>
      <c r="D2714" s="1">
        <v>41429</v>
      </c>
      <c r="E2714" s="1">
        <v>41430</v>
      </c>
      <c r="F2714">
        <v>47.77</v>
      </c>
      <c r="H2714" t="s">
        <v>28</v>
      </c>
      <c r="I2714" s="1">
        <v>41429</v>
      </c>
      <c r="J2714">
        <v>2</v>
      </c>
      <c r="K2714" t="s">
        <v>834</v>
      </c>
      <c r="L2714">
        <v>391</v>
      </c>
      <c r="M2714" s="1">
        <v>41583</v>
      </c>
      <c r="N2714" t="s">
        <v>835</v>
      </c>
      <c r="O2714" t="s">
        <v>947</v>
      </c>
      <c r="P2714" t="s">
        <v>949</v>
      </c>
      <c r="Q2714" t="str">
        <f>IF(Table4[[#This Row],[DaysLate]]="","NA",IF(Table4[[#This Row],[DaysLate]]&lt;=0,"On Time",IF(Table4[[#This Row],[DaysLate]]&lt;=30,"1-30 Days",IF(Table4[[#This Row],[DaysLate]]&lt;=60,"30-60 Days",IF(Table4[[#This Row],[DaysLate]]&lt;=90,"60-90 Days","90+ Days")))))</f>
        <v>1-30 Days</v>
      </c>
      <c r="R2714">
        <f>IF(Table4[[#This Row],[DaysLate]]="","",IF(Table4[[#This Row],[DaysLate]]&gt;0,1,0))</f>
        <v>1</v>
      </c>
      <c r="S2714">
        <f>IF(Table4[[#This Row],[DisputedFlag]]="","",IF(Table4[[#This Row],[DisputedFlag]]="Yes",1,0))</f>
        <v>0</v>
      </c>
      <c r="T2714">
        <f>IF(Table4[[#This Row],[PaymentStatus]]="Open",1,0)</f>
        <v>0</v>
      </c>
      <c r="U2714">
        <f>IF(Table4[[#This Row],[InvoiceDate]]&lt;&gt;"",YEAR(Table4[[#This Row],[InvoiceDate]]),"")</f>
        <v>2013</v>
      </c>
    </row>
    <row r="2715" spans="1:21" x14ac:dyDescent="0.4">
      <c r="A2715" t="s">
        <v>2875</v>
      </c>
      <c r="B2715" t="s">
        <v>948</v>
      </c>
      <c r="C2715" t="s">
        <v>864</v>
      </c>
      <c r="D2715" s="1">
        <v>41610</v>
      </c>
      <c r="E2715" s="1">
        <v>41347</v>
      </c>
      <c r="F2715">
        <v>75.78</v>
      </c>
      <c r="H2715" t="s">
        <v>28</v>
      </c>
      <c r="I2715" s="1">
        <v>41610</v>
      </c>
      <c r="J2715">
        <v>0</v>
      </c>
      <c r="K2715" t="s">
        <v>834</v>
      </c>
      <c r="L2715">
        <v>391</v>
      </c>
      <c r="M2715" s="1">
        <v>41548</v>
      </c>
      <c r="N2715" t="s">
        <v>838</v>
      </c>
      <c r="O2715" t="s">
        <v>947</v>
      </c>
      <c r="P2715" t="s">
        <v>949</v>
      </c>
      <c r="Q2715" t="str">
        <f>IF(Table4[[#This Row],[DaysLate]]="","NA",IF(Table4[[#This Row],[DaysLate]]&lt;=0,"On Time",IF(Table4[[#This Row],[DaysLate]]&lt;=30,"1-30 Days",IF(Table4[[#This Row],[DaysLate]]&lt;=60,"30-60 Days",IF(Table4[[#This Row],[DaysLate]]&lt;=90,"60-90 Days","90+ Days")))))</f>
        <v>On Time</v>
      </c>
      <c r="R2715">
        <f>IF(Table4[[#This Row],[DaysLate]]="","",IF(Table4[[#This Row],[DaysLate]]&gt;0,1,0))</f>
        <v>0</v>
      </c>
      <c r="S2715">
        <f>IF(Table4[[#This Row],[DisputedFlag]]="","",IF(Table4[[#This Row],[DisputedFlag]]="Yes",1,0))</f>
        <v>0</v>
      </c>
      <c r="T2715">
        <f>IF(Table4[[#This Row],[PaymentStatus]]="Open",1,0)</f>
        <v>0</v>
      </c>
      <c r="U2715">
        <f>IF(Table4[[#This Row],[InvoiceDate]]&lt;&gt;"",YEAR(Table4[[#This Row],[InvoiceDate]]),"")</f>
        <v>2013</v>
      </c>
    </row>
    <row r="2716" spans="1:21" x14ac:dyDescent="0.4">
      <c r="A2716" t="s">
        <v>2876</v>
      </c>
      <c r="B2716" t="s">
        <v>948</v>
      </c>
      <c r="C2716" t="s">
        <v>899</v>
      </c>
      <c r="D2716" s="1">
        <v>41417</v>
      </c>
      <c r="E2716" s="1">
        <v>41447</v>
      </c>
      <c r="F2716">
        <v>44.12</v>
      </c>
      <c r="H2716" t="s">
        <v>28</v>
      </c>
      <c r="I2716" s="1">
        <v>41417</v>
      </c>
      <c r="J2716">
        <v>0</v>
      </c>
      <c r="K2716" t="s">
        <v>834</v>
      </c>
      <c r="L2716">
        <v>897</v>
      </c>
      <c r="M2716" s="1">
        <v>41339</v>
      </c>
      <c r="N2716" t="s">
        <v>835</v>
      </c>
      <c r="O2716" t="s">
        <v>947</v>
      </c>
      <c r="P2716" t="s">
        <v>949</v>
      </c>
      <c r="Q2716" t="str">
        <f>IF(Table4[[#This Row],[DaysLate]]="","NA",IF(Table4[[#This Row],[DaysLate]]&lt;=0,"On Time",IF(Table4[[#This Row],[DaysLate]]&lt;=30,"1-30 Days",IF(Table4[[#This Row],[DaysLate]]&lt;=60,"30-60 Days",IF(Table4[[#This Row],[DaysLate]]&lt;=90,"60-90 Days","90+ Days")))))</f>
        <v>On Time</v>
      </c>
      <c r="R2716">
        <f>IF(Table4[[#This Row],[DaysLate]]="","",IF(Table4[[#This Row],[DaysLate]]&gt;0,1,0))</f>
        <v>0</v>
      </c>
      <c r="S2716">
        <f>IF(Table4[[#This Row],[DisputedFlag]]="","",IF(Table4[[#This Row],[DisputedFlag]]="Yes",1,0))</f>
        <v>0</v>
      </c>
      <c r="T2716">
        <f>IF(Table4[[#This Row],[PaymentStatus]]="Open",1,0)</f>
        <v>0</v>
      </c>
      <c r="U2716">
        <f>IF(Table4[[#This Row],[InvoiceDate]]&lt;&gt;"",YEAR(Table4[[#This Row],[InvoiceDate]]),"")</f>
        <v>2013</v>
      </c>
    </row>
    <row r="2717" spans="1:21" x14ac:dyDescent="0.4">
      <c r="A2717" t="s">
        <v>2877</v>
      </c>
      <c r="B2717" t="s">
        <v>948</v>
      </c>
      <c r="C2717" t="s">
        <v>873</v>
      </c>
      <c r="D2717" s="1">
        <v>41380</v>
      </c>
      <c r="E2717" s="1">
        <v>41410</v>
      </c>
      <c r="F2717">
        <v>59.66</v>
      </c>
      <c r="H2717" t="s">
        <v>28</v>
      </c>
      <c r="I2717" s="1">
        <v>41380</v>
      </c>
      <c r="J2717">
        <v>0</v>
      </c>
      <c r="K2717" t="s">
        <v>834</v>
      </c>
      <c r="L2717">
        <v>770</v>
      </c>
      <c r="M2717" s="1">
        <v>41159</v>
      </c>
      <c r="N2717" t="s">
        <v>838</v>
      </c>
      <c r="O2717" t="s">
        <v>947</v>
      </c>
      <c r="P2717" t="s">
        <v>949</v>
      </c>
      <c r="Q2717" t="str">
        <f>IF(Table4[[#This Row],[DaysLate]]="","NA",IF(Table4[[#This Row],[DaysLate]]&lt;=0,"On Time",IF(Table4[[#This Row],[DaysLate]]&lt;=30,"1-30 Days",IF(Table4[[#This Row],[DaysLate]]&lt;=60,"30-60 Days",IF(Table4[[#This Row],[DaysLate]]&lt;=90,"60-90 Days","90+ Days")))))</f>
        <v>On Time</v>
      </c>
      <c r="R2717">
        <f>IF(Table4[[#This Row],[DaysLate]]="","",IF(Table4[[#This Row],[DaysLate]]&gt;0,1,0))</f>
        <v>0</v>
      </c>
      <c r="S2717">
        <f>IF(Table4[[#This Row],[DisputedFlag]]="","",IF(Table4[[#This Row],[DisputedFlag]]="Yes",1,0))</f>
        <v>0</v>
      </c>
      <c r="T2717">
        <f>IF(Table4[[#This Row],[PaymentStatus]]="Open",1,0)</f>
        <v>0</v>
      </c>
      <c r="U2717">
        <f>IF(Table4[[#This Row],[InvoiceDate]]&lt;&gt;"",YEAR(Table4[[#This Row],[InvoiceDate]]),"")</f>
        <v>2013</v>
      </c>
    </row>
    <row r="2718" spans="1:21" x14ac:dyDescent="0.4">
      <c r="A2718" t="s">
        <v>2878</v>
      </c>
      <c r="B2718" t="s">
        <v>948</v>
      </c>
      <c r="C2718" t="s">
        <v>929</v>
      </c>
      <c r="D2718" s="1">
        <v>41453</v>
      </c>
      <c r="E2718" s="1">
        <v>41483</v>
      </c>
      <c r="F2718">
        <v>38.130000000000003</v>
      </c>
      <c r="H2718" t="s">
        <v>28</v>
      </c>
      <c r="I2718" s="1">
        <v>41453</v>
      </c>
      <c r="J2718">
        <v>0</v>
      </c>
      <c r="K2718" t="s">
        <v>834</v>
      </c>
      <c r="L2718">
        <v>897</v>
      </c>
      <c r="M2718" s="1">
        <v>41579</v>
      </c>
      <c r="N2718" t="s">
        <v>838</v>
      </c>
      <c r="O2718" t="s">
        <v>947</v>
      </c>
      <c r="P2718" t="s">
        <v>949</v>
      </c>
      <c r="Q2718" t="str">
        <f>IF(Table4[[#This Row],[DaysLate]]="","NA",IF(Table4[[#This Row],[DaysLate]]&lt;=0,"On Time",IF(Table4[[#This Row],[DaysLate]]&lt;=30,"1-30 Days",IF(Table4[[#This Row],[DaysLate]]&lt;=60,"30-60 Days",IF(Table4[[#This Row],[DaysLate]]&lt;=90,"60-90 Days","90+ Days")))))</f>
        <v>On Time</v>
      </c>
      <c r="R2718">
        <f>IF(Table4[[#This Row],[DaysLate]]="","",IF(Table4[[#This Row],[DaysLate]]&gt;0,1,0))</f>
        <v>0</v>
      </c>
      <c r="S2718">
        <f>IF(Table4[[#This Row],[DisputedFlag]]="","",IF(Table4[[#This Row],[DisputedFlag]]="Yes",1,0))</f>
        <v>0</v>
      </c>
      <c r="T2718">
        <f>IF(Table4[[#This Row],[PaymentStatus]]="Open",1,0)</f>
        <v>0</v>
      </c>
      <c r="U2718">
        <f>IF(Table4[[#This Row],[InvoiceDate]]&lt;&gt;"",YEAR(Table4[[#This Row],[InvoiceDate]]),"")</f>
        <v>2013</v>
      </c>
    </row>
    <row r="2719" spans="1:21" x14ac:dyDescent="0.4">
      <c r="A2719" t="s">
        <v>2879</v>
      </c>
      <c r="B2719" t="s">
        <v>948</v>
      </c>
      <c r="C2719" t="s">
        <v>836</v>
      </c>
      <c r="D2719" s="1">
        <v>41014</v>
      </c>
      <c r="E2719" s="1">
        <v>41044</v>
      </c>
      <c r="F2719">
        <v>59.74</v>
      </c>
      <c r="H2719" t="s">
        <v>28</v>
      </c>
      <c r="I2719" s="1">
        <v>41014</v>
      </c>
      <c r="J2719">
        <v>0</v>
      </c>
      <c r="K2719" t="s">
        <v>834</v>
      </c>
      <c r="L2719">
        <v>406</v>
      </c>
      <c r="M2719" s="1">
        <v>40971</v>
      </c>
      <c r="N2719" t="s">
        <v>838</v>
      </c>
      <c r="O2719" t="s">
        <v>947</v>
      </c>
      <c r="P2719" t="s">
        <v>949</v>
      </c>
      <c r="Q2719" t="str">
        <f>IF(Table4[[#This Row],[DaysLate]]="","NA",IF(Table4[[#This Row],[DaysLate]]&lt;=0,"On Time",IF(Table4[[#This Row],[DaysLate]]&lt;=30,"1-30 Days",IF(Table4[[#This Row],[DaysLate]]&lt;=60,"30-60 Days",IF(Table4[[#This Row],[DaysLate]]&lt;=90,"60-90 Days","90+ Days")))))</f>
        <v>On Time</v>
      </c>
      <c r="R2719">
        <f>IF(Table4[[#This Row],[DaysLate]]="","",IF(Table4[[#This Row],[DaysLate]]&gt;0,1,0))</f>
        <v>0</v>
      </c>
      <c r="S2719">
        <f>IF(Table4[[#This Row],[DisputedFlag]]="","",IF(Table4[[#This Row],[DisputedFlag]]="Yes",1,0))</f>
        <v>0</v>
      </c>
      <c r="T2719">
        <f>IF(Table4[[#This Row],[PaymentStatus]]="Open",1,0)</f>
        <v>0</v>
      </c>
      <c r="U2719">
        <f>IF(Table4[[#This Row],[InvoiceDate]]&lt;&gt;"",YEAR(Table4[[#This Row],[InvoiceDate]]),"")</f>
        <v>2012</v>
      </c>
    </row>
    <row r="2720" spans="1:21" x14ac:dyDescent="0.4">
      <c r="A2720" t="s">
        <v>2880</v>
      </c>
      <c r="B2720" t="s">
        <v>948</v>
      </c>
      <c r="C2720" t="s">
        <v>926</v>
      </c>
      <c r="D2720" s="1">
        <v>40985</v>
      </c>
      <c r="E2720" s="1">
        <v>41015</v>
      </c>
      <c r="F2720">
        <v>64.33</v>
      </c>
      <c r="H2720" t="s">
        <v>28</v>
      </c>
      <c r="I2720" s="1">
        <v>40985</v>
      </c>
      <c r="J2720">
        <v>4</v>
      </c>
      <c r="K2720" t="s">
        <v>834</v>
      </c>
      <c r="L2720">
        <v>406</v>
      </c>
      <c r="M2720" s="1">
        <v>41605</v>
      </c>
      <c r="N2720" t="s">
        <v>835</v>
      </c>
      <c r="O2720" t="s">
        <v>947</v>
      </c>
      <c r="P2720" t="s">
        <v>949</v>
      </c>
      <c r="Q2720" t="str">
        <f>IF(Table4[[#This Row],[DaysLate]]="","NA",IF(Table4[[#This Row],[DaysLate]]&lt;=0,"On Time",IF(Table4[[#This Row],[DaysLate]]&lt;=30,"1-30 Days",IF(Table4[[#This Row],[DaysLate]]&lt;=60,"30-60 Days",IF(Table4[[#This Row],[DaysLate]]&lt;=90,"60-90 Days","90+ Days")))))</f>
        <v>1-30 Days</v>
      </c>
      <c r="R2720">
        <f>IF(Table4[[#This Row],[DaysLate]]="","",IF(Table4[[#This Row],[DaysLate]]&gt;0,1,0))</f>
        <v>1</v>
      </c>
      <c r="S2720">
        <f>IF(Table4[[#This Row],[DisputedFlag]]="","",IF(Table4[[#This Row],[DisputedFlag]]="Yes",1,0))</f>
        <v>0</v>
      </c>
      <c r="T2720">
        <f>IF(Table4[[#This Row],[PaymentStatus]]="Open",1,0)</f>
        <v>0</v>
      </c>
      <c r="U2720">
        <f>IF(Table4[[#This Row],[InvoiceDate]]&lt;&gt;"",YEAR(Table4[[#This Row],[InvoiceDate]]),"")</f>
        <v>2012</v>
      </c>
    </row>
    <row r="2721" spans="1:21" x14ac:dyDescent="0.4">
      <c r="A2721" t="s">
        <v>2881</v>
      </c>
      <c r="B2721" t="s">
        <v>948</v>
      </c>
      <c r="C2721" t="s">
        <v>859</v>
      </c>
      <c r="D2721" s="1">
        <v>41236</v>
      </c>
      <c r="E2721" s="1">
        <v>41266</v>
      </c>
      <c r="F2721">
        <v>68</v>
      </c>
      <c r="H2721" t="s">
        <v>28</v>
      </c>
      <c r="I2721" s="1">
        <v>41236</v>
      </c>
      <c r="J2721">
        <v>0</v>
      </c>
      <c r="K2721" t="s">
        <v>834</v>
      </c>
      <c r="L2721">
        <v>391</v>
      </c>
      <c r="M2721" s="1">
        <v>40971</v>
      </c>
      <c r="N2721" t="s">
        <v>838</v>
      </c>
      <c r="O2721" t="s">
        <v>947</v>
      </c>
      <c r="P2721" t="s">
        <v>949</v>
      </c>
      <c r="Q2721" t="str">
        <f>IF(Table4[[#This Row],[DaysLate]]="","NA",IF(Table4[[#This Row],[DaysLate]]&lt;=0,"On Time",IF(Table4[[#This Row],[DaysLate]]&lt;=30,"1-30 Days",IF(Table4[[#This Row],[DaysLate]]&lt;=60,"30-60 Days",IF(Table4[[#This Row],[DaysLate]]&lt;=90,"60-90 Days","90+ Days")))))</f>
        <v>On Time</v>
      </c>
      <c r="R2721">
        <f>IF(Table4[[#This Row],[DaysLate]]="","",IF(Table4[[#This Row],[DaysLate]]&gt;0,1,0))</f>
        <v>0</v>
      </c>
      <c r="S2721">
        <f>IF(Table4[[#This Row],[DisputedFlag]]="","",IF(Table4[[#This Row],[DisputedFlag]]="Yes",1,0))</f>
        <v>0</v>
      </c>
      <c r="T2721">
        <f>IF(Table4[[#This Row],[PaymentStatus]]="Open",1,0)</f>
        <v>0</v>
      </c>
      <c r="U2721">
        <f>IF(Table4[[#This Row],[InvoiceDate]]&lt;&gt;"",YEAR(Table4[[#This Row],[InvoiceDate]]),"")</f>
        <v>2012</v>
      </c>
    </row>
    <row r="2722" spans="1:21" x14ac:dyDescent="0.4">
      <c r="A2722" t="s">
        <v>2882</v>
      </c>
      <c r="B2722" t="s">
        <v>948</v>
      </c>
      <c r="C2722" t="s">
        <v>875</v>
      </c>
      <c r="D2722" s="1">
        <v>41052</v>
      </c>
      <c r="E2722" s="1">
        <v>41082</v>
      </c>
      <c r="F2722">
        <v>79.59</v>
      </c>
      <c r="H2722" t="s">
        <v>28</v>
      </c>
      <c r="I2722" s="1">
        <v>41052</v>
      </c>
      <c r="J2722">
        <v>13</v>
      </c>
      <c r="K2722" t="s">
        <v>834</v>
      </c>
      <c r="L2722">
        <v>391</v>
      </c>
      <c r="M2722" s="1">
        <v>40947</v>
      </c>
      <c r="N2722" t="s">
        <v>835</v>
      </c>
      <c r="O2722" t="s">
        <v>947</v>
      </c>
      <c r="P2722" t="s">
        <v>949</v>
      </c>
      <c r="Q2722" t="str">
        <f>IF(Table4[[#This Row],[DaysLate]]="","NA",IF(Table4[[#This Row],[DaysLate]]&lt;=0,"On Time",IF(Table4[[#This Row],[DaysLate]]&lt;=30,"1-30 Days",IF(Table4[[#This Row],[DaysLate]]&lt;=60,"30-60 Days",IF(Table4[[#This Row],[DaysLate]]&lt;=90,"60-90 Days","90+ Days")))))</f>
        <v>1-30 Days</v>
      </c>
      <c r="R2722">
        <f>IF(Table4[[#This Row],[DaysLate]]="","",IF(Table4[[#This Row],[DaysLate]]&gt;0,1,0))</f>
        <v>1</v>
      </c>
      <c r="S2722">
        <f>IF(Table4[[#This Row],[DisputedFlag]]="","",IF(Table4[[#This Row],[DisputedFlag]]="Yes",1,0))</f>
        <v>0</v>
      </c>
      <c r="T2722">
        <f>IF(Table4[[#This Row],[PaymentStatus]]="Open",1,0)</f>
        <v>0</v>
      </c>
      <c r="U2722">
        <f>IF(Table4[[#This Row],[InvoiceDate]]&lt;&gt;"",YEAR(Table4[[#This Row],[InvoiceDate]]),"")</f>
        <v>2012</v>
      </c>
    </row>
    <row r="2723" spans="1:21" x14ac:dyDescent="0.4">
      <c r="A2723" t="s">
        <v>2883</v>
      </c>
      <c r="B2723" t="s">
        <v>948</v>
      </c>
      <c r="C2723" t="s">
        <v>894</v>
      </c>
      <c r="D2723" s="1">
        <v>41275</v>
      </c>
      <c r="E2723" s="1">
        <v>41305</v>
      </c>
      <c r="F2723">
        <v>71.349999999999994</v>
      </c>
      <c r="H2723" t="s">
        <v>28</v>
      </c>
      <c r="I2723" s="1">
        <v>41275</v>
      </c>
      <c r="J2723">
        <v>4</v>
      </c>
      <c r="K2723" t="s">
        <v>837</v>
      </c>
      <c r="L2723">
        <v>406</v>
      </c>
      <c r="M2723" s="1">
        <v>41167</v>
      </c>
      <c r="N2723" t="s">
        <v>838</v>
      </c>
      <c r="O2723" t="s">
        <v>947</v>
      </c>
      <c r="P2723" t="s">
        <v>949</v>
      </c>
      <c r="Q2723" t="str">
        <f>IF(Table4[[#This Row],[DaysLate]]="","NA",IF(Table4[[#This Row],[DaysLate]]&lt;=0,"On Time",IF(Table4[[#This Row],[DaysLate]]&lt;=30,"1-30 Days",IF(Table4[[#This Row],[DaysLate]]&lt;=60,"30-60 Days",IF(Table4[[#This Row],[DaysLate]]&lt;=90,"60-90 Days","90+ Days")))))</f>
        <v>1-30 Days</v>
      </c>
      <c r="R2723">
        <f>IF(Table4[[#This Row],[DaysLate]]="","",IF(Table4[[#This Row],[DaysLate]]&gt;0,1,0))</f>
        <v>1</v>
      </c>
      <c r="S2723">
        <f>IF(Table4[[#This Row],[DisputedFlag]]="","",IF(Table4[[#This Row],[DisputedFlag]]="Yes",1,0))</f>
        <v>1</v>
      </c>
      <c r="T2723">
        <f>IF(Table4[[#This Row],[PaymentStatus]]="Open",1,0)</f>
        <v>0</v>
      </c>
      <c r="U2723">
        <f>IF(Table4[[#This Row],[InvoiceDate]]&lt;&gt;"",YEAR(Table4[[#This Row],[InvoiceDate]]),"")</f>
        <v>2013</v>
      </c>
    </row>
    <row r="2724" spans="1:21" x14ac:dyDescent="0.4">
      <c r="A2724" t="s">
        <v>2884</v>
      </c>
      <c r="B2724" t="s">
        <v>948</v>
      </c>
      <c r="C2724" t="s">
        <v>909</v>
      </c>
      <c r="D2724" s="1">
        <v>41132</v>
      </c>
      <c r="E2724" s="1">
        <v>41133</v>
      </c>
      <c r="F2724">
        <v>11.44</v>
      </c>
      <c r="H2724" t="s">
        <v>28</v>
      </c>
      <c r="I2724" s="1">
        <v>41132</v>
      </c>
      <c r="J2724">
        <v>24</v>
      </c>
      <c r="K2724" t="s">
        <v>837</v>
      </c>
      <c r="L2724">
        <v>897</v>
      </c>
      <c r="M2724" s="1">
        <v>41493</v>
      </c>
      <c r="N2724" t="s">
        <v>835</v>
      </c>
      <c r="O2724" t="s">
        <v>947</v>
      </c>
      <c r="P2724" t="s">
        <v>949</v>
      </c>
      <c r="Q2724" t="str">
        <f>IF(Table4[[#This Row],[DaysLate]]="","NA",IF(Table4[[#This Row],[DaysLate]]&lt;=0,"On Time",IF(Table4[[#This Row],[DaysLate]]&lt;=30,"1-30 Days",IF(Table4[[#This Row],[DaysLate]]&lt;=60,"30-60 Days",IF(Table4[[#This Row],[DaysLate]]&lt;=90,"60-90 Days","90+ Days")))))</f>
        <v>1-30 Days</v>
      </c>
      <c r="R2724">
        <f>IF(Table4[[#This Row],[DaysLate]]="","",IF(Table4[[#This Row],[DaysLate]]&gt;0,1,0))</f>
        <v>1</v>
      </c>
      <c r="S2724">
        <f>IF(Table4[[#This Row],[DisputedFlag]]="","",IF(Table4[[#This Row],[DisputedFlag]]="Yes",1,0))</f>
        <v>1</v>
      </c>
      <c r="T2724">
        <f>IF(Table4[[#This Row],[PaymentStatus]]="Open",1,0)</f>
        <v>0</v>
      </c>
      <c r="U2724">
        <f>IF(Table4[[#This Row],[InvoiceDate]]&lt;&gt;"",YEAR(Table4[[#This Row],[InvoiceDate]]),"")</f>
        <v>2012</v>
      </c>
    </row>
    <row r="2725" spans="1:21" x14ac:dyDescent="0.4">
      <c r="A2725" t="s">
        <v>2885</v>
      </c>
      <c r="B2725" t="s">
        <v>948</v>
      </c>
      <c r="C2725" t="s">
        <v>922</v>
      </c>
      <c r="D2725" s="1">
        <v>41429</v>
      </c>
      <c r="E2725" s="1">
        <v>41430</v>
      </c>
      <c r="F2725">
        <v>27.95</v>
      </c>
      <c r="H2725" t="s">
        <v>28</v>
      </c>
      <c r="I2725" s="1">
        <v>41429</v>
      </c>
      <c r="J2725">
        <v>0</v>
      </c>
      <c r="K2725" t="s">
        <v>834</v>
      </c>
      <c r="L2725">
        <v>897</v>
      </c>
      <c r="M2725" s="1">
        <v>41309</v>
      </c>
      <c r="N2725" t="s">
        <v>838</v>
      </c>
      <c r="O2725" t="s">
        <v>947</v>
      </c>
      <c r="P2725" t="s">
        <v>949</v>
      </c>
      <c r="Q2725" t="str">
        <f>IF(Table4[[#This Row],[DaysLate]]="","NA",IF(Table4[[#This Row],[DaysLate]]&lt;=0,"On Time",IF(Table4[[#This Row],[DaysLate]]&lt;=30,"1-30 Days",IF(Table4[[#This Row],[DaysLate]]&lt;=60,"30-60 Days",IF(Table4[[#This Row],[DaysLate]]&lt;=90,"60-90 Days","90+ Days")))))</f>
        <v>On Time</v>
      </c>
      <c r="R2725">
        <f>IF(Table4[[#This Row],[DaysLate]]="","",IF(Table4[[#This Row],[DaysLate]]&gt;0,1,0))</f>
        <v>0</v>
      </c>
      <c r="S2725">
        <f>IF(Table4[[#This Row],[DisputedFlag]]="","",IF(Table4[[#This Row],[DisputedFlag]]="Yes",1,0))</f>
        <v>0</v>
      </c>
      <c r="T2725">
        <f>IF(Table4[[#This Row],[PaymentStatus]]="Open",1,0)</f>
        <v>0</v>
      </c>
      <c r="U2725">
        <f>IF(Table4[[#This Row],[InvoiceDate]]&lt;&gt;"",YEAR(Table4[[#This Row],[InvoiceDate]]),"")</f>
        <v>2013</v>
      </c>
    </row>
    <row r="2726" spans="1:21" x14ac:dyDescent="0.4">
      <c r="A2726" t="s">
        <v>2886</v>
      </c>
      <c r="B2726" t="s">
        <v>948</v>
      </c>
      <c r="C2726" t="s">
        <v>848</v>
      </c>
      <c r="D2726" s="1">
        <v>41156</v>
      </c>
      <c r="E2726" s="1">
        <v>41157</v>
      </c>
      <c r="F2726">
        <v>69.8</v>
      </c>
      <c r="H2726" t="s">
        <v>28</v>
      </c>
      <c r="I2726" s="1">
        <v>41156</v>
      </c>
      <c r="J2726">
        <v>0</v>
      </c>
      <c r="K2726" t="s">
        <v>834</v>
      </c>
      <c r="L2726">
        <v>406</v>
      </c>
      <c r="M2726" s="1">
        <v>41222</v>
      </c>
      <c r="N2726" t="s">
        <v>835</v>
      </c>
      <c r="O2726" t="s">
        <v>947</v>
      </c>
      <c r="P2726" t="s">
        <v>949</v>
      </c>
      <c r="Q2726" t="str">
        <f>IF(Table4[[#This Row],[DaysLate]]="","NA",IF(Table4[[#This Row],[DaysLate]]&lt;=0,"On Time",IF(Table4[[#This Row],[DaysLate]]&lt;=30,"1-30 Days",IF(Table4[[#This Row],[DaysLate]]&lt;=60,"30-60 Days",IF(Table4[[#This Row],[DaysLate]]&lt;=90,"60-90 Days","90+ Days")))))</f>
        <v>On Time</v>
      </c>
      <c r="R2726">
        <f>IF(Table4[[#This Row],[DaysLate]]="","",IF(Table4[[#This Row],[DaysLate]]&gt;0,1,0))</f>
        <v>0</v>
      </c>
      <c r="S2726">
        <f>IF(Table4[[#This Row],[DisputedFlag]]="","",IF(Table4[[#This Row],[DisputedFlag]]="Yes",1,0))</f>
        <v>0</v>
      </c>
      <c r="T2726">
        <f>IF(Table4[[#This Row],[PaymentStatus]]="Open",1,0)</f>
        <v>0</v>
      </c>
      <c r="U2726">
        <f>IF(Table4[[#This Row],[InvoiceDate]]&lt;&gt;"",YEAR(Table4[[#This Row],[InvoiceDate]]),"")</f>
        <v>2012</v>
      </c>
    </row>
    <row r="2727" spans="1:21" x14ac:dyDescent="0.4">
      <c r="A2727" t="s">
        <v>2887</v>
      </c>
      <c r="B2727" t="s">
        <v>948</v>
      </c>
      <c r="C2727" t="s">
        <v>885</v>
      </c>
      <c r="D2727" s="1">
        <v>41282</v>
      </c>
      <c r="E2727" s="1">
        <v>41517</v>
      </c>
      <c r="F2727">
        <v>64.19</v>
      </c>
      <c r="H2727" t="s">
        <v>28</v>
      </c>
      <c r="I2727" s="1">
        <v>41282</v>
      </c>
      <c r="J2727">
        <v>0</v>
      </c>
      <c r="K2727" t="s">
        <v>837</v>
      </c>
      <c r="L2727">
        <v>391</v>
      </c>
      <c r="M2727" s="1">
        <v>41521</v>
      </c>
      <c r="N2727" t="s">
        <v>838</v>
      </c>
      <c r="O2727" t="s">
        <v>947</v>
      </c>
      <c r="P2727" t="s">
        <v>949</v>
      </c>
      <c r="Q2727" t="str">
        <f>IF(Table4[[#This Row],[DaysLate]]="","NA",IF(Table4[[#This Row],[DaysLate]]&lt;=0,"On Time",IF(Table4[[#This Row],[DaysLate]]&lt;=30,"1-30 Days",IF(Table4[[#This Row],[DaysLate]]&lt;=60,"30-60 Days",IF(Table4[[#This Row],[DaysLate]]&lt;=90,"60-90 Days","90+ Days")))))</f>
        <v>On Time</v>
      </c>
      <c r="R2727">
        <f>IF(Table4[[#This Row],[DaysLate]]="","",IF(Table4[[#This Row],[DaysLate]]&gt;0,1,0))</f>
        <v>0</v>
      </c>
      <c r="S2727">
        <f>IF(Table4[[#This Row],[DisputedFlag]]="","",IF(Table4[[#This Row],[DisputedFlag]]="Yes",1,0))</f>
        <v>1</v>
      </c>
      <c r="T2727">
        <f>IF(Table4[[#This Row],[PaymentStatus]]="Open",1,0)</f>
        <v>0</v>
      </c>
      <c r="U2727">
        <f>IF(Table4[[#This Row],[InvoiceDate]]&lt;&gt;"",YEAR(Table4[[#This Row],[InvoiceDate]]),"")</f>
        <v>2013</v>
      </c>
    </row>
    <row r="2728" spans="1:21" x14ac:dyDescent="0.4">
      <c r="A2728" t="s">
        <v>2888</v>
      </c>
      <c r="B2728" t="s">
        <v>948</v>
      </c>
      <c r="C2728" t="s">
        <v>845</v>
      </c>
      <c r="D2728" s="1">
        <v>41270</v>
      </c>
      <c r="E2728" s="1">
        <v>41300</v>
      </c>
      <c r="F2728">
        <v>71.849999999999994</v>
      </c>
      <c r="H2728" t="s">
        <v>28</v>
      </c>
      <c r="I2728" s="1">
        <v>41270</v>
      </c>
      <c r="J2728">
        <v>6</v>
      </c>
      <c r="K2728" t="s">
        <v>834</v>
      </c>
      <c r="L2728">
        <v>770</v>
      </c>
      <c r="M2728" s="1">
        <v>41489</v>
      </c>
      <c r="N2728" t="s">
        <v>835</v>
      </c>
      <c r="O2728" t="s">
        <v>947</v>
      </c>
      <c r="P2728" t="s">
        <v>949</v>
      </c>
      <c r="Q2728" t="str">
        <f>IF(Table4[[#This Row],[DaysLate]]="","NA",IF(Table4[[#This Row],[DaysLate]]&lt;=0,"On Time",IF(Table4[[#This Row],[DaysLate]]&lt;=30,"1-30 Days",IF(Table4[[#This Row],[DaysLate]]&lt;=60,"30-60 Days",IF(Table4[[#This Row],[DaysLate]]&lt;=90,"60-90 Days","90+ Days")))))</f>
        <v>1-30 Days</v>
      </c>
      <c r="R2728">
        <f>IF(Table4[[#This Row],[DaysLate]]="","",IF(Table4[[#This Row],[DaysLate]]&gt;0,1,0))</f>
        <v>1</v>
      </c>
      <c r="S2728">
        <f>IF(Table4[[#This Row],[DisputedFlag]]="","",IF(Table4[[#This Row],[DisputedFlag]]="Yes",1,0))</f>
        <v>0</v>
      </c>
      <c r="T2728">
        <f>IF(Table4[[#This Row],[PaymentStatus]]="Open",1,0)</f>
        <v>0</v>
      </c>
      <c r="U2728">
        <f>IF(Table4[[#This Row],[InvoiceDate]]&lt;&gt;"",YEAR(Table4[[#This Row],[InvoiceDate]]),"")</f>
        <v>2012</v>
      </c>
    </row>
    <row r="2729" spans="1:21" x14ac:dyDescent="0.4">
      <c r="A2729" t="s">
        <v>2889</v>
      </c>
      <c r="B2729" t="s">
        <v>948</v>
      </c>
      <c r="C2729" t="s">
        <v>839</v>
      </c>
      <c r="D2729" s="1">
        <v>40952</v>
      </c>
      <c r="E2729" s="1">
        <v>40982</v>
      </c>
      <c r="F2729">
        <v>70.45</v>
      </c>
      <c r="H2729" t="s">
        <v>28</v>
      </c>
      <c r="I2729" s="1">
        <v>40952</v>
      </c>
      <c r="J2729">
        <v>0</v>
      </c>
      <c r="K2729" t="s">
        <v>834</v>
      </c>
      <c r="L2729">
        <v>391</v>
      </c>
      <c r="M2729" s="1">
        <v>40934</v>
      </c>
      <c r="N2729" t="s">
        <v>838</v>
      </c>
      <c r="O2729" t="s">
        <v>947</v>
      </c>
      <c r="P2729" t="s">
        <v>949</v>
      </c>
      <c r="Q2729" t="str">
        <f>IF(Table4[[#This Row],[DaysLate]]="","NA",IF(Table4[[#This Row],[DaysLate]]&lt;=0,"On Time",IF(Table4[[#This Row],[DaysLate]]&lt;=30,"1-30 Days",IF(Table4[[#This Row],[DaysLate]]&lt;=60,"30-60 Days",IF(Table4[[#This Row],[DaysLate]]&lt;=90,"60-90 Days","90+ Days")))))</f>
        <v>On Time</v>
      </c>
      <c r="R2729">
        <f>IF(Table4[[#This Row],[DaysLate]]="","",IF(Table4[[#This Row],[DaysLate]]&gt;0,1,0))</f>
        <v>0</v>
      </c>
      <c r="S2729">
        <f>IF(Table4[[#This Row],[DisputedFlag]]="","",IF(Table4[[#This Row],[DisputedFlag]]="Yes",1,0))</f>
        <v>0</v>
      </c>
      <c r="T2729">
        <f>IF(Table4[[#This Row],[PaymentStatus]]="Open",1,0)</f>
        <v>0</v>
      </c>
      <c r="U2729">
        <f>IF(Table4[[#This Row],[InvoiceDate]]&lt;&gt;"",YEAR(Table4[[#This Row],[InvoiceDate]]),"")</f>
        <v>2012</v>
      </c>
    </row>
    <row r="2730" spans="1:21" x14ac:dyDescent="0.4">
      <c r="A2730" t="s">
        <v>2890</v>
      </c>
      <c r="B2730" t="s">
        <v>948</v>
      </c>
      <c r="C2730" t="s">
        <v>928</v>
      </c>
      <c r="D2730" s="1">
        <v>41038</v>
      </c>
      <c r="E2730" s="1">
        <v>41039</v>
      </c>
      <c r="F2730">
        <v>61.46</v>
      </c>
      <c r="H2730" t="s">
        <v>28</v>
      </c>
      <c r="I2730" s="1">
        <v>41038</v>
      </c>
      <c r="J2730">
        <v>0</v>
      </c>
      <c r="K2730" t="s">
        <v>834</v>
      </c>
      <c r="L2730">
        <v>897</v>
      </c>
      <c r="M2730" s="1">
        <v>41436</v>
      </c>
      <c r="N2730" t="s">
        <v>835</v>
      </c>
      <c r="O2730" t="s">
        <v>947</v>
      </c>
      <c r="P2730" t="s">
        <v>949</v>
      </c>
      <c r="Q2730" t="str">
        <f>IF(Table4[[#This Row],[DaysLate]]="","NA",IF(Table4[[#This Row],[DaysLate]]&lt;=0,"On Time",IF(Table4[[#This Row],[DaysLate]]&lt;=30,"1-30 Days",IF(Table4[[#This Row],[DaysLate]]&lt;=60,"30-60 Days",IF(Table4[[#This Row],[DaysLate]]&lt;=90,"60-90 Days","90+ Days")))))</f>
        <v>On Time</v>
      </c>
      <c r="R2730">
        <f>IF(Table4[[#This Row],[DaysLate]]="","",IF(Table4[[#This Row],[DaysLate]]&gt;0,1,0))</f>
        <v>0</v>
      </c>
      <c r="S2730">
        <f>IF(Table4[[#This Row],[DisputedFlag]]="","",IF(Table4[[#This Row],[DisputedFlag]]="Yes",1,0))</f>
        <v>0</v>
      </c>
      <c r="T2730">
        <f>IF(Table4[[#This Row],[PaymentStatus]]="Open",1,0)</f>
        <v>0</v>
      </c>
      <c r="U2730">
        <f>IF(Table4[[#This Row],[InvoiceDate]]&lt;&gt;"",YEAR(Table4[[#This Row],[InvoiceDate]]),"")</f>
        <v>2012</v>
      </c>
    </row>
    <row r="2731" spans="1:21" x14ac:dyDescent="0.4">
      <c r="A2731" t="s">
        <v>2891</v>
      </c>
      <c r="B2731" t="s">
        <v>948</v>
      </c>
      <c r="C2731" t="s">
        <v>916</v>
      </c>
      <c r="D2731" s="1">
        <v>41538</v>
      </c>
      <c r="E2731" s="1">
        <v>41568</v>
      </c>
      <c r="F2731">
        <v>42.17</v>
      </c>
      <c r="H2731" t="s">
        <v>28</v>
      </c>
      <c r="I2731" s="1">
        <v>41538</v>
      </c>
      <c r="J2731">
        <v>0</v>
      </c>
      <c r="K2731" t="s">
        <v>834</v>
      </c>
      <c r="L2731">
        <v>770</v>
      </c>
      <c r="M2731" s="1">
        <v>41394</v>
      </c>
      <c r="N2731" t="s">
        <v>838</v>
      </c>
      <c r="O2731" t="s">
        <v>947</v>
      </c>
      <c r="P2731" t="s">
        <v>949</v>
      </c>
      <c r="Q2731" t="str">
        <f>IF(Table4[[#This Row],[DaysLate]]="","NA",IF(Table4[[#This Row],[DaysLate]]&lt;=0,"On Time",IF(Table4[[#This Row],[DaysLate]]&lt;=30,"1-30 Days",IF(Table4[[#This Row],[DaysLate]]&lt;=60,"30-60 Days",IF(Table4[[#This Row],[DaysLate]]&lt;=90,"60-90 Days","90+ Days")))))</f>
        <v>On Time</v>
      </c>
      <c r="R2731">
        <f>IF(Table4[[#This Row],[DaysLate]]="","",IF(Table4[[#This Row],[DaysLate]]&gt;0,1,0))</f>
        <v>0</v>
      </c>
      <c r="S2731">
        <f>IF(Table4[[#This Row],[DisputedFlag]]="","",IF(Table4[[#This Row],[DisputedFlag]]="Yes",1,0))</f>
        <v>0</v>
      </c>
      <c r="T2731">
        <f>IF(Table4[[#This Row],[PaymentStatus]]="Open",1,0)</f>
        <v>0</v>
      </c>
      <c r="U2731">
        <f>IF(Table4[[#This Row],[InvoiceDate]]&lt;&gt;"",YEAR(Table4[[#This Row],[InvoiceDate]]),"")</f>
        <v>2013</v>
      </c>
    </row>
    <row r="2732" spans="1:21" x14ac:dyDescent="0.4">
      <c r="A2732" t="s">
        <v>2892</v>
      </c>
      <c r="B2732" t="s">
        <v>948</v>
      </c>
      <c r="C2732" t="s">
        <v>921</v>
      </c>
      <c r="D2732" s="1">
        <v>41074</v>
      </c>
      <c r="E2732" s="1">
        <v>41104</v>
      </c>
      <c r="F2732">
        <v>78.67</v>
      </c>
      <c r="H2732" t="s">
        <v>28</v>
      </c>
      <c r="I2732" s="1">
        <v>41074</v>
      </c>
      <c r="J2732">
        <v>24</v>
      </c>
      <c r="K2732" t="s">
        <v>837</v>
      </c>
      <c r="L2732">
        <v>818</v>
      </c>
      <c r="M2732" s="1">
        <v>41563</v>
      </c>
      <c r="N2732" t="s">
        <v>835</v>
      </c>
      <c r="O2732" t="s">
        <v>947</v>
      </c>
      <c r="P2732" t="s">
        <v>949</v>
      </c>
      <c r="Q2732" t="str">
        <f>IF(Table4[[#This Row],[DaysLate]]="","NA",IF(Table4[[#This Row],[DaysLate]]&lt;=0,"On Time",IF(Table4[[#This Row],[DaysLate]]&lt;=30,"1-30 Days",IF(Table4[[#This Row],[DaysLate]]&lt;=60,"30-60 Days",IF(Table4[[#This Row],[DaysLate]]&lt;=90,"60-90 Days","90+ Days")))))</f>
        <v>1-30 Days</v>
      </c>
      <c r="R2732">
        <f>IF(Table4[[#This Row],[DaysLate]]="","",IF(Table4[[#This Row],[DaysLate]]&gt;0,1,0))</f>
        <v>1</v>
      </c>
      <c r="S2732">
        <f>IF(Table4[[#This Row],[DisputedFlag]]="","",IF(Table4[[#This Row],[DisputedFlag]]="Yes",1,0))</f>
        <v>1</v>
      </c>
      <c r="T2732">
        <f>IF(Table4[[#This Row],[PaymentStatus]]="Open",1,0)</f>
        <v>0</v>
      </c>
      <c r="U2732">
        <f>IF(Table4[[#This Row],[InvoiceDate]]&lt;&gt;"",YEAR(Table4[[#This Row],[InvoiceDate]]),"")</f>
        <v>2012</v>
      </c>
    </row>
    <row r="2733" spans="1:21" x14ac:dyDescent="0.4">
      <c r="A2733" t="s">
        <v>2893</v>
      </c>
      <c r="B2733" t="s">
        <v>948</v>
      </c>
      <c r="C2733" t="s">
        <v>845</v>
      </c>
      <c r="D2733" s="1">
        <v>41184</v>
      </c>
      <c r="E2733" s="1">
        <v>41216</v>
      </c>
      <c r="F2733">
        <v>64.540000000000006</v>
      </c>
      <c r="H2733" t="s">
        <v>28</v>
      </c>
      <c r="I2733" s="1">
        <v>41184</v>
      </c>
      <c r="J2733">
        <v>11</v>
      </c>
      <c r="K2733" t="s">
        <v>834</v>
      </c>
      <c r="L2733">
        <v>770</v>
      </c>
      <c r="M2733" s="1">
        <v>41489</v>
      </c>
      <c r="N2733" t="s">
        <v>835</v>
      </c>
      <c r="O2733" t="s">
        <v>947</v>
      </c>
      <c r="P2733" t="s">
        <v>949</v>
      </c>
      <c r="Q2733" t="str">
        <f>IF(Table4[[#This Row],[DaysLate]]="","NA",IF(Table4[[#This Row],[DaysLate]]&lt;=0,"On Time",IF(Table4[[#This Row],[DaysLate]]&lt;=30,"1-30 Days",IF(Table4[[#This Row],[DaysLate]]&lt;=60,"30-60 Days",IF(Table4[[#This Row],[DaysLate]]&lt;=90,"60-90 Days","90+ Days")))))</f>
        <v>1-30 Days</v>
      </c>
      <c r="R2733">
        <f>IF(Table4[[#This Row],[DaysLate]]="","",IF(Table4[[#This Row],[DaysLate]]&gt;0,1,0))</f>
        <v>1</v>
      </c>
      <c r="S2733">
        <f>IF(Table4[[#This Row],[DisputedFlag]]="","",IF(Table4[[#This Row],[DisputedFlag]]="Yes",1,0))</f>
        <v>0</v>
      </c>
      <c r="T2733">
        <f>IF(Table4[[#This Row],[PaymentStatus]]="Open",1,0)</f>
        <v>0</v>
      </c>
      <c r="U2733">
        <f>IF(Table4[[#This Row],[InvoiceDate]]&lt;&gt;"",YEAR(Table4[[#This Row],[InvoiceDate]]),"")</f>
        <v>2012</v>
      </c>
    </row>
    <row r="2734" spans="1:21" x14ac:dyDescent="0.4">
      <c r="A2734" t="s">
        <v>2894</v>
      </c>
      <c r="B2734" t="s">
        <v>948</v>
      </c>
      <c r="C2734" t="s">
        <v>842</v>
      </c>
      <c r="D2734" s="1">
        <v>41173</v>
      </c>
      <c r="E2734" s="1">
        <v>41203</v>
      </c>
      <c r="F2734">
        <v>73.69</v>
      </c>
      <c r="H2734" t="s">
        <v>28</v>
      </c>
      <c r="I2734" s="1">
        <v>41173</v>
      </c>
      <c r="J2734">
        <v>17</v>
      </c>
      <c r="K2734" t="s">
        <v>837</v>
      </c>
      <c r="L2734">
        <v>818</v>
      </c>
      <c r="M2734" s="1">
        <v>41514</v>
      </c>
      <c r="N2734" t="s">
        <v>835</v>
      </c>
      <c r="O2734" t="s">
        <v>947</v>
      </c>
      <c r="P2734" t="s">
        <v>949</v>
      </c>
      <c r="Q2734" t="str">
        <f>IF(Table4[[#This Row],[DaysLate]]="","NA",IF(Table4[[#This Row],[DaysLate]]&lt;=0,"On Time",IF(Table4[[#This Row],[DaysLate]]&lt;=30,"1-30 Days",IF(Table4[[#This Row],[DaysLate]]&lt;=60,"30-60 Days",IF(Table4[[#This Row],[DaysLate]]&lt;=90,"60-90 Days","90+ Days")))))</f>
        <v>1-30 Days</v>
      </c>
      <c r="R2734">
        <f>IF(Table4[[#This Row],[DaysLate]]="","",IF(Table4[[#This Row],[DaysLate]]&gt;0,1,0))</f>
        <v>1</v>
      </c>
      <c r="S2734">
        <f>IF(Table4[[#This Row],[DisputedFlag]]="","",IF(Table4[[#This Row],[DisputedFlag]]="Yes",1,0))</f>
        <v>1</v>
      </c>
      <c r="T2734">
        <f>IF(Table4[[#This Row],[PaymentStatus]]="Open",1,0)</f>
        <v>0</v>
      </c>
      <c r="U2734">
        <f>IF(Table4[[#This Row],[InvoiceDate]]&lt;&gt;"",YEAR(Table4[[#This Row],[InvoiceDate]]),"")</f>
        <v>2012</v>
      </c>
    </row>
    <row r="2735" spans="1:21" x14ac:dyDescent="0.4">
      <c r="A2735" t="s">
        <v>2895</v>
      </c>
      <c r="B2735" t="s">
        <v>948</v>
      </c>
      <c r="C2735" t="s">
        <v>843</v>
      </c>
      <c r="D2735" s="1">
        <v>41505</v>
      </c>
      <c r="E2735" s="1">
        <v>41535</v>
      </c>
      <c r="F2735">
        <v>36.26</v>
      </c>
      <c r="H2735" t="s">
        <v>28</v>
      </c>
      <c r="I2735" s="1">
        <v>41505</v>
      </c>
      <c r="J2735">
        <v>7</v>
      </c>
      <c r="K2735" t="s">
        <v>834</v>
      </c>
      <c r="L2735">
        <v>897</v>
      </c>
      <c r="M2735" s="1">
        <v>41041</v>
      </c>
      <c r="N2735" t="s">
        <v>838</v>
      </c>
      <c r="O2735" t="s">
        <v>947</v>
      </c>
      <c r="P2735" t="s">
        <v>949</v>
      </c>
      <c r="Q2735" t="str">
        <f>IF(Table4[[#This Row],[DaysLate]]="","NA",IF(Table4[[#This Row],[DaysLate]]&lt;=0,"On Time",IF(Table4[[#This Row],[DaysLate]]&lt;=30,"1-30 Days",IF(Table4[[#This Row],[DaysLate]]&lt;=60,"30-60 Days",IF(Table4[[#This Row],[DaysLate]]&lt;=90,"60-90 Days","90+ Days")))))</f>
        <v>1-30 Days</v>
      </c>
      <c r="R2735">
        <f>IF(Table4[[#This Row],[DaysLate]]="","",IF(Table4[[#This Row],[DaysLate]]&gt;0,1,0))</f>
        <v>1</v>
      </c>
      <c r="S2735">
        <f>IF(Table4[[#This Row],[DisputedFlag]]="","",IF(Table4[[#This Row],[DisputedFlag]]="Yes",1,0))</f>
        <v>0</v>
      </c>
      <c r="T2735">
        <f>IF(Table4[[#This Row],[PaymentStatus]]="Open",1,0)</f>
        <v>0</v>
      </c>
      <c r="U2735">
        <f>IF(Table4[[#This Row],[InvoiceDate]]&lt;&gt;"",YEAR(Table4[[#This Row],[InvoiceDate]]),"")</f>
        <v>2013</v>
      </c>
    </row>
    <row r="2736" spans="1:21" x14ac:dyDescent="0.4">
      <c r="A2736" t="s">
        <v>2896</v>
      </c>
      <c r="B2736" t="s">
        <v>948</v>
      </c>
      <c r="C2736" t="s">
        <v>907</v>
      </c>
      <c r="D2736" s="1">
        <v>41153</v>
      </c>
      <c r="E2736" s="1">
        <v>41123</v>
      </c>
      <c r="F2736">
        <v>40.22</v>
      </c>
      <c r="H2736" t="s">
        <v>28</v>
      </c>
      <c r="I2736" s="1">
        <v>41153</v>
      </c>
      <c r="J2736">
        <v>5</v>
      </c>
      <c r="K2736" t="s">
        <v>834</v>
      </c>
      <c r="L2736">
        <v>770</v>
      </c>
      <c r="M2736" s="1">
        <v>41367</v>
      </c>
      <c r="N2736" t="s">
        <v>835</v>
      </c>
      <c r="O2736" t="s">
        <v>947</v>
      </c>
      <c r="P2736" t="s">
        <v>949</v>
      </c>
      <c r="Q2736" t="str">
        <f>IF(Table4[[#This Row],[DaysLate]]="","NA",IF(Table4[[#This Row],[DaysLate]]&lt;=0,"On Time",IF(Table4[[#This Row],[DaysLate]]&lt;=30,"1-30 Days",IF(Table4[[#This Row],[DaysLate]]&lt;=60,"30-60 Days",IF(Table4[[#This Row],[DaysLate]]&lt;=90,"60-90 Days","90+ Days")))))</f>
        <v>1-30 Days</v>
      </c>
      <c r="R2736">
        <f>IF(Table4[[#This Row],[DaysLate]]="","",IF(Table4[[#This Row],[DaysLate]]&gt;0,1,0))</f>
        <v>1</v>
      </c>
      <c r="S2736">
        <f>IF(Table4[[#This Row],[DisputedFlag]]="","",IF(Table4[[#This Row],[DisputedFlag]]="Yes",1,0))</f>
        <v>0</v>
      </c>
      <c r="T2736">
        <f>IF(Table4[[#This Row],[PaymentStatus]]="Open",1,0)</f>
        <v>0</v>
      </c>
      <c r="U2736">
        <f>IF(Table4[[#This Row],[InvoiceDate]]&lt;&gt;"",YEAR(Table4[[#This Row],[InvoiceDate]]),"")</f>
        <v>2012</v>
      </c>
    </row>
    <row r="2737" spans="1:21" x14ac:dyDescent="0.4">
      <c r="A2737" t="s">
        <v>2897</v>
      </c>
      <c r="B2737" t="s">
        <v>948</v>
      </c>
      <c r="C2737" t="s">
        <v>877</v>
      </c>
      <c r="D2737" s="1">
        <v>41388</v>
      </c>
      <c r="E2737" s="1">
        <v>41418</v>
      </c>
      <c r="F2737">
        <v>39.25</v>
      </c>
      <c r="H2737" t="s">
        <v>28</v>
      </c>
      <c r="I2737" s="1">
        <v>41388</v>
      </c>
      <c r="J2737">
        <v>4</v>
      </c>
      <c r="K2737" t="s">
        <v>834</v>
      </c>
      <c r="L2737">
        <v>391</v>
      </c>
      <c r="M2737" s="1">
        <v>41051</v>
      </c>
      <c r="N2737" t="s">
        <v>838</v>
      </c>
      <c r="O2737" t="s">
        <v>947</v>
      </c>
      <c r="P2737" t="s">
        <v>949</v>
      </c>
      <c r="Q2737" t="str">
        <f>IF(Table4[[#This Row],[DaysLate]]="","NA",IF(Table4[[#This Row],[DaysLate]]&lt;=0,"On Time",IF(Table4[[#This Row],[DaysLate]]&lt;=30,"1-30 Days",IF(Table4[[#This Row],[DaysLate]]&lt;=60,"30-60 Days",IF(Table4[[#This Row],[DaysLate]]&lt;=90,"60-90 Days","90+ Days")))))</f>
        <v>1-30 Days</v>
      </c>
      <c r="R2737">
        <f>IF(Table4[[#This Row],[DaysLate]]="","",IF(Table4[[#This Row],[DaysLate]]&gt;0,1,0))</f>
        <v>1</v>
      </c>
      <c r="S2737">
        <f>IF(Table4[[#This Row],[DisputedFlag]]="","",IF(Table4[[#This Row],[DisputedFlag]]="Yes",1,0))</f>
        <v>0</v>
      </c>
      <c r="T2737">
        <f>IF(Table4[[#This Row],[PaymentStatus]]="Open",1,0)</f>
        <v>0</v>
      </c>
      <c r="U2737">
        <f>IF(Table4[[#This Row],[InvoiceDate]]&lt;&gt;"",YEAR(Table4[[#This Row],[InvoiceDate]]),"")</f>
        <v>2013</v>
      </c>
    </row>
    <row r="2738" spans="1:21" x14ac:dyDescent="0.4">
      <c r="A2738" t="s">
        <v>2898</v>
      </c>
      <c r="B2738" t="s">
        <v>948</v>
      </c>
      <c r="C2738" t="s">
        <v>914</v>
      </c>
      <c r="D2738" s="1">
        <v>41562</v>
      </c>
      <c r="E2738" s="1">
        <v>41592</v>
      </c>
      <c r="F2738">
        <v>61.29</v>
      </c>
      <c r="H2738" t="s">
        <v>28</v>
      </c>
      <c r="I2738" s="1">
        <v>41562</v>
      </c>
      <c r="J2738">
        <v>0</v>
      </c>
      <c r="K2738" t="s">
        <v>834</v>
      </c>
      <c r="L2738">
        <v>391</v>
      </c>
      <c r="M2738" s="1">
        <v>41445</v>
      </c>
      <c r="N2738" t="s">
        <v>838</v>
      </c>
      <c r="O2738" t="s">
        <v>947</v>
      </c>
      <c r="P2738" t="s">
        <v>949</v>
      </c>
      <c r="Q2738" t="str">
        <f>IF(Table4[[#This Row],[DaysLate]]="","NA",IF(Table4[[#This Row],[DaysLate]]&lt;=0,"On Time",IF(Table4[[#This Row],[DaysLate]]&lt;=30,"1-30 Days",IF(Table4[[#This Row],[DaysLate]]&lt;=60,"30-60 Days",IF(Table4[[#This Row],[DaysLate]]&lt;=90,"60-90 Days","90+ Days")))))</f>
        <v>On Time</v>
      </c>
      <c r="R2738">
        <f>IF(Table4[[#This Row],[DaysLate]]="","",IF(Table4[[#This Row],[DaysLate]]&gt;0,1,0))</f>
        <v>0</v>
      </c>
      <c r="S2738">
        <f>IF(Table4[[#This Row],[DisputedFlag]]="","",IF(Table4[[#This Row],[DisputedFlag]]="Yes",1,0))</f>
        <v>0</v>
      </c>
      <c r="T2738">
        <f>IF(Table4[[#This Row],[PaymentStatus]]="Open",1,0)</f>
        <v>0</v>
      </c>
      <c r="U2738">
        <f>IF(Table4[[#This Row],[InvoiceDate]]&lt;&gt;"",YEAR(Table4[[#This Row],[InvoiceDate]]),"")</f>
        <v>2013</v>
      </c>
    </row>
    <row r="2739" spans="1:21" x14ac:dyDescent="0.4">
      <c r="A2739" t="s">
        <v>2899</v>
      </c>
      <c r="B2739" t="s">
        <v>948</v>
      </c>
      <c r="C2739" t="s">
        <v>843</v>
      </c>
      <c r="D2739" s="1">
        <v>41521</v>
      </c>
      <c r="E2739" s="1">
        <v>41522</v>
      </c>
      <c r="F2739">
        <v>84.6</v>
      </c>
      <c r="H2739" t="s">
        <v>28</v>
      </c>
      <c r="I2739" s="1">
        <v>41521</v>
      </c>
      <c r="J2739">
        <v>7</v>
      </c>
      <c r="K2739" t="s">
        <v>834</v>
      </c>
      <c r="L2739">
        <v>897</v>
      </c>
      <c r="M2739" s="1">
        <v>41041</v>
      </c>
      <c r="N2739" t="s">
        <v>838</v>
      </c>
      <c r="O2739" t="s">
        <v>947</v>
      </c>
      <c r="P2739" t="s">
        <v>949</v>
      </c>
      <c r="Q2739" t="str">
        <f>IF(Table4[[#This Row],[DaysLate]]="","NA",IF(Table4[[#This Row],[DaysLate]]&lt;=0,"On Time",IF(Table4[[#This Row],[DaysLate]]&lt;=30,"1-30 Days",IF(Table4[[#This Row],[DaysLate]]&lt;=60,"30-60 Days",IF(Table4[[#This Row],[DaysLate]]&lt;=90,"60-90 Days","90+ Days")))))</f>
        <v>1-30 Days</v>
      </c>
      <c r="R2739">
        <f>IF(Table4[[#This Row],[DaysLate]]="","",IF(Table4[[#This Row],[DaysLate]]&gt;0,1,0))</f>
        <v>1</v>
      </c>
      <c r="S2739">
        <f>IF(Table4[[#This Row],[DisputedFlag]]="","",IF(Table4[[#This Row],[DisputedFlag]]="Yes",1,0))</f>
        <v>0</v>
      </c>
      <c r="T2739">
        <f>IF(Table4[[#This Row],[PaymentStatus]]="Open",1,0)</f>
        <v>0</v>
      </c>
      <c r="U2739">
        <f>IF(Table4[[#This Row],[InvoiceDate]]&lt;&gt;"",YEAR(Table4[[#This Row],[InvoiceDate]]),"")</f>
        <v>2013</v>
      </c>
    </row>
    <row r="2740" spans="1:21" x14ac:dyDescent="0.4">
      <c r="A2740" t="s">
        <v>2900</v>
      </c>
      <c r="B2740" t="s">
        <v>948</v>
      </c>
      <c r="C2740" t="s">
        <v>871</v>
      </c>
      <c r="D2740" s="1">
        <v>41114</v>
      </c>
      <c r="E2740" s="1">
        <v>41144</v>
      </c>
      <c r="F2740">
        <v>79.39</v>
      </c>
      <c r="H2740" t="s">
        <v>28</v>
      </c>
      <c r="I2740" s="1">
        <v>41114</v>
      </c>
      <c r="J2740">
        <v>9</v>
      </c>
      <c r="K2740" t="s">
        <v>834</v>
      </c>
      <c r="L2740">
        <v>406</v>
      </c>
      <c r="M2740" s="1">
        <v>41190</v>
      </c>
      <c r="N2740" t="s">
        <v>835</v>
      </c>
      <c r="O2740" t="s">
        <v>947</v>
      </c>
      <c r="P2740" t="s">
        <v>949</v>
      </c>
      <c r="Q2740" t="str">
        <f>IF(Table4[[#This Row],[DaysLate]]="","NA",IF(Table4[[#This Row],[DaysLate]]&lt;=0,"On Time",IF(Table4[[#This Row],[DaysLate]]&lt;=30,"1-30 Days",IF(Table4[[#This Row],[DaysLate]]&lt;=60,"30-60 Days",IF(Table4[[#This Row],[DaysLate]]&lt;=90,"60-90 Days","90+ Days")))))</f>
        <v>1-30 Days</v>
      </c>
      <c r="R2740">
        <f>IF(Table4[[#This Row],[DaysLate]]="","",IF(Table4[[#This Row],[DaysLate]]&gt;0,1,0))</f>
        <v>1</v>
      </c>
      <c r="S2740">
        <f>IF(Table4[[#This Row],[DisputedFlag]]="","",IF(Table4[[#This Row],[DisputedFlag]]="Yes",1,0))</f>
        <v>0</v>
      </c>
      <c r="T2740">
        <f>IF(Table4[[#This Row],[PaymentStatus]]="Open",1,0)</f>
        <v>0</v>
      </c>
      <c r="U2740">
        <f>IF(Table4[[#This Row],[InvoiceDate]]&lt;&gt;"",YEAR(Table4[[#This Row],[InvoiceDate]]),"")</f>
        <v>2012</v>
      </c>
    </row>
    <row r="2741" spans="1:21" x14ac:dyDescent="0.4">
      <c r="A2741" t="s">
        <v>2901</v>
      </c>
      <c r="B2741" t="s">
        <v>948</v>
      </c>
      <c r="C2741" t="s">
        <v>925</v>
      </c>
      <c r="D2741" s="1">
        <v>41416</v>
      </c>
      <c r="E2741" s="1">
        <v>41446</v>
      </c>
      <c r="F2741">
        <v>49.37</v>
      </c>
      <c r="H2741" t="s">
        <v>28</v>
      </c>
      <c r="I2741" s="1">
        <v>41416</v>
      </c>
      <c r="J2741">
        <v>11</v>
      </c>
      <c r="K2741" t="s">
        <v>834</v>
      </c>
      <c r="L2741">
        <v>391</v>
      </c>
      <c r="M2741" s="1">
        <v>41527</v>
      </c>
      <c r="N2741" t="s">
        <v>835</v>
      </c>
      <c r="O2741" t="s">
        <v>947</v>
      </c>
      <c r="P2741" t="s">
        <v>949</v>
      </c>
      <c r="Q2741" t="str">
        <f>IF(Table4[[#This Row],[DaysLate]]="","NA",IF(Table4[[#This Row],[DaysLate]]&lt;=0,"On Time",IF(Table4[[#This Row],[DaysLate]]&lt;=30,"1-30 Days",IF(Table4[[#This Row],[DaysLate]]&lt;=60,"30-60 Days",IF(Table4[[#This Row],[DaysLate]]&lt;=90,"60-90 Days","90+ Days")))))</f>
        <v>1-30 Days</v>
      </c>
      <c r="R2741">
        <f>IF(Table4[[#This Row],[DaysLate]]="","",IF(Table4[[#This Row],[DaysLate]]&gt;0,1,0))</f>
        <v>1</v>
      </c>
      <c r="S2741">
        <f>IF(Table4[[#This Row],[DisputedFlag]]="","",IF(Table4[[#This Row],[DisputedFlag]]="Yes",1,0))</f>
        <v>0</v>
      </c>
      <c r="T2741">
        <f>IF(Table4[[#This Row],[PaymentStatus]]="Open",1,0)</f>
        <v>0</v>
      </c>
      <c r="U2741">
        <f>IF(Table4[[#This Row],[InvoiceDate]]&lt;&gt;"",YEAR(Table4[[#This Row],[InvoiceDate]]),"")</f>
        <v>2013</v>
      </c>
    </row>
    <row r="2742" spans="1:21" x14ac:dyDescent="0.4">
      <c r="A2742" t="s">
        <v>2902</v>
      </c>
      <c r="B2742" t="s">
        <v>948</v>
      </c>
      <c r="C2742" t="s">
        <v>874</v>
      </c>
      <c r="D2742" s="1">
        <v>41231</v>
      </c>
      <c r="E2742" s="1">
        <v>41261</v>
      </c>
      <c r="F2742">
        <v>56.02</v>
      </c>
      <c r="H2742" t="s">
        <v>28</v>
      </c>
      <c r="I2742" s="1">
        <v>41231</v>
      </c>
      <c r="J2742">
        <v>0</v>
      </c>
      <c r="K2742" t="s">
        <v>834</v>
      </c>
      <c r="L2742">
        <v>391</v>
      </c>
      <c r="M2742" s="1">
        <v>41224</v>
      </c>
      <c r="N2742" t="s">
        <v>838</v>
      </c>
      <c r="O2742" t="s">
        <v>947</v>
      </c>
      <c r="P2742" t="s">
        <v>949</v>
      </c>
      <c r="Q2742" t="str">
        <f>IF(Table4[[#This Row],[DaysLate]]="","NA",IF(Table4[[#This Row],[DaysLate]]&lt;=0,"On Time",IF(Table4[[#This Row],[DaysLate]]&lt;=30,"1-30 Days",IF(Table4[[#This Row],[DaysLate]]&lt;=60,"30-60 Days",IF(Table4[[#This Row],[DaysLate]]&lt;=90,"60-90 Days","90+ Days")))))</f>
        <v>On Time</v>
      </c>
      <c r="R2742">
        <f>IF(Table4[[#This Row],[DaysLate]]="","",IF(Table4[[#This Row],[DaysLate]]&gt;0,1,0))</f>
        <v>0</v>
      </c>
      <c r="S2742">
        <f>IF(Table4[[#This Row],[DisputedFlag]]="","",IF(Table4[[#This Row],[DisputedFlag]]="Yes",1,0))</f>
        <v>0</v>
      </c>
      <c r="T2742">
        <f>IF(Table4[[#This Row],[PaymentStatus]]="Open",1,0)</f>
        <v>0</v>
      </c>
      <c r="U2742">
        <f>IF(Table4[[#This Row],[InvoiceDate]]&lt;&gt;"",YEAR(Table4[[#This Row],[InvoiceDate]]),"")</f>
        <v>2012</v>
      </c>
    </row>
    <row r="2743" spans="1:21" x14ac:dyDescent="0.4">
      <c r="A2743" t="s">
        <v>2903</v>
      </c>
      <c r="B2743" t="s">
        <v>948</v>
      </c>
      <c r="C2743" t="s">
        <v>848</v>
      </c>
      <c r="D2743" s="1">
        <v>41120</v>
      </c>
      <c r="E2743" s="1">
        <v>41150</v>
      </c>
      <c r="F2743">
        <v>67.8</v>
      </c>
      <c r="H2743" t="s">
        <v>28</v>
      </c>
      <c r="I2743" s="1">
        <v>41120</v>
      </c>
      <c r="J2743">
        <v>0</v>
      </c>
      <c r="K2743" t="s">
        <v>834</v>
      </c>
      <c r="L2743">
        <v>406</v>
      </c>
      <c r="M2743" s="1">
        <v>41222</v>
      </c>
      <c r="N2743" t="s">
        <v>835</v>
      </c>
      <c r="O2743" t="s">
        <v>947</v>
      </c>
      <c r="P2743" t="s">
        <v>949</v>
      </c>
      <c r="Q2743" t="str">
        <f>IF(Table4[[#This Row],[DaysLate]]="","NA",IF(Table4[[#This Row],[DaysLate]]&lt;=0,"On Time",IF(Table4[[#This Row],[DaysLate]]&lt;=30,"1-30 Days",IF(Table4[[#This Row],[DaysLate]]&lt;=60,"30-60 Days",IF(Table4[[#This Row],[DaysLate]]&lt;=90,"60-90 Days","90+ Days")))))</f>
        <v>On Time</v>
      </c>
      <c r="R2743">
        <f>IF(Table4[[#This Row],[DaysLate]]="","",IF(Table4[[#This Row],[DaysLate]]&gt;0,1,0))</f>
        <v>0</v>
      </c>
      <c r="S2743">
        <f>IF(Table4[[#This Row],[DisputedFlag]]="","",IF(Table4[[#This Row],[DisputedFlag]]="Yes",1,0))</f>
        <v>0</v>
      </c>
      <c r="T2743">
        <f>IF(Table4[[#This Row],[PaymentStatus]]="Open",1,0)</f>
        <v>0</v>
      </c>
      <c r="U2743">
        <f>IF(Table4[[#This Row],[InvoiceDate]]&lt;&gt;"",YEAR(Table4[[#This Row],[InvoiceDate]]),"")</f>
        <v>2012</v>
      </c>
    </row>
    <row r="2744" spans="1:21" x14ac:dyDescent="0.4">
      <c r="A2744" t="s">
        <v>2904</v>
      </c>
      <c r="B2744" t="s">
        <v>948</v>
      </c>
      <c r="C2744" t="s">
        <v>885</v>
      </c>
      <c r="D2744" s="1">
        <v>40956</v>
      </c>
      <c r="E2744" s="1">
        <v>40986</v>
      </c>
      <c r="F2744">
        <v>51.07</v>
      </c>
      <c r="H2744" t="s">
        <v>28</v>
      </c>
      <c r="I2744" s="1">
        <v>40956</v>
      </c>
      <c r="J2744">
        <v>0</v>
      </c>
      <c r="K2744" t="s">
        <v>834</v>
      </c>
      <c r="L2744">
        <v>391</v>
      </c>
      <c r="M2744" s="1">
        <v>41521</v>
      </c>
      <c r="N2744" t="s">
        <v>835</v>
      </c>
      <c r="O2744" t="s">
        <v>947</v>
      </c>
      <c r="P2744" t="s">
        <v>949</v>
      </c>
      <c r="Q2744" t="str">
        <f>IF(Table4[[#This Row],[DaysLate]]="","NA",IF(Table4[[#This Row],[DaysLate]]&lt;=0,"On Time",IF(Table4[[#This Row],[DaysLate]]&lt;=30,"1-30 Days",IF(Table4[[#This Row],[DaysLate]]&lt;=60,"30-60 Days",IF(Table4[[#This Row],[DaysLate]]&lt;=90,"60-90 Days","90+ Days")))))</f>
        <v>On Time</v>
      </c>
      <c r="R2744">
        <f>IF(Table4[[#This Row],[DaysLate]]="","",IF(Table4[[#This Row],[DaysLate]]&gt;0,1,0))</f>
        <v>0</v>
      </c>
      <c r="S2744">
        <f>IF(Table4[[#This Row],[DisputedFlag]]="","",IF(Table4[[#This Row],[DisputedFlag]]="Yes",1,0))</f>
        <v>0</v>
      </c>
      <c r="T2744">
        <f>IF(Table4[[#This Row],[PaymentStatus]]="Open",1,0)</f>
        <v>0</v>
      </c>
      <c r="U2744">
        <f>IF(Table4[[#This Row],[InvoiceDate]]&lt;&gt;"",YEAR(Table4[[#This Row],[InvoiceDate]]),"")</f>
        <v>2012</v>
      </c>
    </row>
    <row r="2745" spans="1:21" x14ac:dyDescent="0.4">
      <c r="A2745" t="s">
        <v>2905</v>
      </c>
      <c r="B2745" t="s">
        <v>948</v>
      </c>
      <c r="C2745" t="s">
        <v>889</v>
      </c>
      <c r="D2745" s="1">
        <v>40929</v>
      </c>
      <c r="E2745" s="1">
        <v>40959</v>
      </c>
      <c r="F2745">
        <v>72.06</v>
      </c>
      <c r="H2745" t="s">
        <v>28</v>
      </c>
      <c r="I2745" s="1">
        <v>40929</v>
      </c>
      <c r="J2745">
        <v>0</v>
      </c>
      <c r="K2745" t="s">
        <v>834</v>
      </c>
      <c r="L2745">
        <v>406</v>
      </c>
      <c r="M2745" s="1">
        <v>41103</v>
      </c>
      <c r="N2745" t="s">
        <v>835</v>
      </c>
      <c r="O2745" t="s">
        <v>947</v>
      </c>
      <c r="P2745" t="s">
        <v>949</v>
      </c>
      <c r="Q2745" t="str">
        <f>IF(Table4[[#This Row],[DaysLate]]="","NA",IF(Table4[[#This Row],[DaysLate]]&lt;=0,"On Time",IF(Table4[[#This Row],[DaysLate]]&lt;=30,"1-30 Days",IF(Table4[[#This Row],[DaysLate]]&lt;=60,"30-60 Days",IF(Table4[[#This Row],[DaysLate]]&lt;=90,"60-90 Days","90+ Days")))))</f>
        <v>On Time</v>
      </c>
      <c r="R2745">
        <f>IF(Table4[[#This Row],[DaysLate]]="","",IF(Table4[[#This Row],[DaysLate]]&gt;0,1,0))</f>
        <v>0</v>
      </c>
      <c r="S2745">
        <f>IF(Table4[[#This Row],[DisputedFlag]]="","",IF(Table4[[#This Row],[DisputedFlag]]="Yes",1,0))</f>
        <v>0</v>
      </c>
      <c r="T2745">
        <f>IF(Table4[[#This Row],[PaymentStatus]]="Open",1,0)</f>
        <v>0</v>
      </c>
      <c r="U2745">
        <f>IF(Table4[[#This Row],[InvoiceDate]]&lt;&gt;"",YEAR(Table4[[#This Row],[InvoiceDate]]),"")</f>
        <v>2012</v>
      </c>
    </row>
    <row r="2746" spans="1:21" x14ac:dyDescent="0.4">
      <c r="A2746" t="s">
        <v>2906</v>
      </c>
      <c r="B2746" t="s">
        <v>948</v>
      </c>
      <c r="C2746" t="s">
        <v>842</v>
      </c>
      <c r="D2746" s="1">
        <v>40924</v>
      </c>
      <c r="E2746" s="1">
        <v>40954</v>
      </c>
      <c r="F2746">
        <v>74.010000000000005</v>
      </c>
      <c r="H2746" t="s">
        <v>28</v>
      </c>
      <c r="I2746" s="1">
        <v>40924</v>
      </c>
      <c r="J2746">
        <v>0</v>
      </c>
      <c r="K2746" t="s">
        <v>834</v>
      </c>
      <c r="L2746">
        <v>818</v>
      </c>
      <c r="M2746" s="1">
        <v>41514</v>
      </c>
      <c r="N2746" t="s">
        <v>835</v>
      </c>
      <c r="O2746" t="s">
        <v>947</v>
      </c>
      <c r="P2746" t="s">
        <v>949</v>
      </c>
      <c r="Q2746" t="str">
        <f>IF(Table4[[#This Row],[DaysLate]]="","NA",IF(Table4[[#This Row],[DaysLate]]&lt;=0,"On Time",IF(Table4[[#This Row],[DaysLate]]&lt;=30,"1-30 Days",IF(Table4[[#This Row],[DaysLate]]&lt;=60,"30-60 Days",IF(Table4[[#This Row],[DaysLate]]&lt;=90,"60-90 Days","90+ Days")))))</f>
        <v>On Time</v>
      </c>
      <c r="R2746">
        <f>IF(Table4[[#This Row],[DaysLate]]="","",IF(Table4[[#This Row],[DaysLate]]&gt;0,1,0))</f>
        <v>0</v>
      </c>
      <c r="S2746">
        <f>IF(Table4[[#This Row],[DisputedFlag]]="","",IF(Table4[[#This Row],[DisputedFlag]]="Yes",1,0))</f>
        <v>0</v>
      </c>
      <c r="T2746">
        <f>IF(Table4[[#This Row],[PaymentStatus]]="Open",1,0)</f>
        <v>0</v>
      </c>
      <c r="U2746">
        <f>IF(Table4[[#This Row],[InvoiceDate]]&lt;&gt;"",YEAR(Table4[[#This Row],[InvoiceDate]]),"")</f>
        <v>2012</v>
      </c>
    </row>
    <row r="2747" spans="1:21" x14ac:dyDescent="0.4">
      <c r="A2747" t="s">
        <v>2907</v>
      </c>
      <c r="B2747" t="s">
        <v>948</v>
      </c>
      <c r="C2747" t="s">
        <v>903</v>
      </c>
      <c r="D2747" s="1">
        <v>40953</v>
      </c>
      <c r="E2747" s="1">
        <v>40983</v>
      </c>
      <c r="F2747">
        <v>83.09</v>
      </c>
      <c r="H2747" t="s">
        <v>28</v>
      </c>
      <c r="I2747" s="1">
        <v>40953</v>
      </c>
      <c r="J2747">
        <v>0</v>
      </c>
      <c r="K2747" t="s">
        <v>834</v>
      </c>
      <c r="L2747">
        <v>406</v>
      </c>
      <c r="M2747" s="1">
        <v>41006</v>
      </c>
      <c r="N2747" t="s">
        <v>835</v>
      </c>
      <c r="O2747" t="s">
        <v>947</v>
      </c>
      <c r="P2747" t="s">
        <v>949</v>
      </c>
      <c r="Q2747" t="str">
        <f>IF(Table4[[#This Row],[DaysLate]]="","NA",IF(Table4[[#This Row],[DaysLate]]&lt;=0,"On Time",IF(Table4[[#This Row],[DaysLate]]&lt;=30,"1-30 Days",IF(Table4[[#This Row],[DaysLate]]&lt;=60,"30-60 Days",IF(Table4[[#This Row],[DaysLate]]&lt;=90,"60-90 Days","90+ Days")))))</f>
        <v>On Time</v>
      </c>
      <c r="R2747">
        <f>IF(Table4[[#This Row],[DaysLate]]="","",IF(Table4[[#This Row],[DaysLate]]&gt;0,1,0))</f>
        <v>0</v>
      </c>
      <c r="S2747">
        <f>IF(Table4[[#This Row],[DisputedFlag]]="","",IF(Table4[[#This Row],[DisputedFlag]]="Yes",1,0))</f>
        <v>0</v>
      </c>
      <c r="T2747">
        <f>IF(Table4[[#This Row],[PaymentStatus]]="Open",1,0)</f>
        <v>0</v>
      </c>
      <c r="U2747">
        <f>IF(Table4[[#This Row],[InvoiceDate]]&lt;&gt;"",YEAR(Table4[[#This Row],[InvoiceDate]]),"")</f>
        <v>2012</v>
      </c>
    </row>
    <row r="2748" spans="1:21" x14ac:dyDescent="0.4">
      <c r="A2748" t="s">
        <v>2908</v>
      </c>
      <c r="B2748" t="s">
        <v>948</v>
      </c>
      <c r="C2748" t="s">
        <v>862</v>
      </c>
      <c r="D2748" s="1">
        <v>40997</v>
      </c>
      <c r="E2748" s="1">
        <v>41027</v>
      </c>
      <c r="F2748">
        <v>10.47</v>
      </c>
      <c r="H2748" t="s">
        <v>28</v>
      </c>
      <c r="I2748" s="1">
        <v>40997</v>
      </c>
      <c r="J2748">
        <v>0</v>
      </c>
      <c r="K2748" t="s">
        <v>834</v>
      </c>
      <c r="L2748">
        <v>818</v>
      </c>
      <c r="M2748" s="1">
        <v>41296</v>
      </c>
      <c r="N2748" t="s">
        <v>835</v>
      </c>
      <c r="O2748" t="s">
        <v>947</v>
      </c>
      <c r="P2748" t="s">
        <v>949</v>
      </c>
      <c r="Q2748" t="str">
        <f>IF(Table4[[#This Row],[DaysLate]]="","NA",IF(Table4[[#This Row],[DaysLate]]&lt;=0,"On Time",IF(Table4[[#This Row],[DaysLate]]&lt;=30,"1-30 Days",IF(Table4[[#This Row],[DaysLate]]&lt;=60,"30-60 Days",IF(Table4[[#This Row],[DaysLate]]&lt;=90,"60-90 Days","90+ Days")))))</f>
        <v>On Time</v>
      </c>
      <c r="R2748">
        <f>IF(Table4[[#This Row],[DaysLate]]="","",IF(Table4[[#This Row],[DaysLate]]&gt;0,1,0))</f>
        <v>0</v>
      </c>
      <c r="S2748">
        <f>IF(Table4[[#This Row],[DisputedFlag]]="","",IF(Table4[[#This Row],[DisputedFlag]]="Yes",1,0))</f>
        <v>0</v>
      </c>
      <c r="T2748">
        <f>IF(Table4[[#This Row],[PaymentStatus]]="Open",1,0)</f>
        <v>0</v>
      </c>
      <c r="U2748">
        <f>IF(Table4[[#This Row],[InvoiceDate]]&lt;&gt;"",YEAR(Table4[[#This Row],[InvoiceDate]]),"")</f>
        <v>2012</v>
      </c>
    </row>
    <row r="2749" spans="1:21" x14ac:dyDescent="0.4">
      <c r="A2749" t="s">
        <v>2909</v>
      </c>
      <c r="B2749" t="s">
        <v>948</v>
      </c>
      <c r="C2749" t="s">
        <v>884</v>
      </c>
      <c r="D2749" s="1">
        <v>41035</v>
      </c>
      <c r="E2749" s="1">
        <v>41036</v>
      </c>
      <c r="F2749">
        <v>38.729999999999997</v>
      </c>
      <c r="H2749" t="s">
        <v>28</v>
      </c>
      <c r="I2749" s="1">
        <v>41035</v>
      </c>
      <c r="J2749">
        <v>7</v>
      </c>
      <c r="K2749" t="s">
        <v>837</v>
      </c>
      <c r="L2749">
        <v>406</v>
      </c>
      <c r="M2749" s="1">
        <v>41145</v>
      </c>
      <c r="N2749" t="s">
        <v>835</v>
      </c>
      <c r="O2749" t="s">
        <v>947</v>
      </c>
      <c r="P2749" t="s">
        <v>949</v>
      </c>
      <c r="Q2749" t="str">
        <f>IF(Table4[[#This Row],[DaysLate]]="","NA",IF(Table4[[#This Row],[DaysLate]]&lt;=0,"On Time",IF(Table4[[#This Row],[DaysLate]]&lt;=30,"1-30 Days",IF(Table4[[#This Row],[DaysLate]]&lt;=60,"30-60 Days",IF(Table4[[#This Row],[DaysLate]]&lt;=90,"60-90 Days","90+ Days")))))</f>
        <v>1-30 Days</v>
      </c>
      <c r="R2749">
        <f>IF(Table4[[#This Row],[DaysLate]]="","",IF(Table4[[#This Row],[DaysLate]]&gt;0,1,0))</f>
        <v>1</v>
      </c>
      <c r="S2749">
        <f>IF(Table4[[#This Row],[DisputedFlag]]="","",IF(Table4[[#This Row],[DisputedFlag]]="Yes",1,0))</f>
        <v>1</v>
      </c>
      <c r="T2749">
        <f>IF(Table4[[#This Row],[PaymentStatus]]="Open",1,0)</f>
        <v>0</v>
      </c>
      <c r="U2749">
        <f>IF(Table4[[#This Row],[InvoiceDate]]&lt;&gt;"",YEAR(Table4[[#This Row],[InvoiceDate]]),"")</f>
        <v>2012</v>
      </c>
    </row>
    <row r="2750" spans="1:21" x14ac:dyDescent="0.4">
      <c r="A2750" t="s">
        <v>2910</v>
      </c>
      <c r="B2750" t="s">
        <v>948</v>
      </c>
      <c r="C2750" t="s">
        <v>935</v>
      </c>
      <c r="D2750" s="1">
        <v>41519</v>
      </c>
      <c r="E2750" s="1">
        <v>41581</v>
      </c>
      <c r="F2750">
        <v>61.07</v>
      </c>
      <c r="H2750" t="s">
        <v>28</v>
      </c>
      <c r="I2750" s="1">
        <v>41519</v>
      </c>
      <c r="J2750">
        <v>0</v>
      </c>
      <c r="K2750" t="s">
        <v>837</v>
      </c>
      <c r="L2750">
        <v>406</v>
      </c>
      <c r="M2750" s="1">
        <v>41194</v>
      </c>
      <c r="N2750" t="s">
        <v>838</v>
      </c>
      <c r="O2750" t="s">
        <v>947</v>
      </c>
      <c r="P2750" t="s">
        <v>949</v>
      </c>
      <c r="Q2750" t="str">
        <f>IF(Table4[[#This Row],[DaysLate]]="","NA",IF(Table4[[#This Row],[DaysLate]]&lt;=0,"On Time",IF(Table4[[#This Row],[DaysLate]]&lt;=30,"1-30 Days",IF(Table4[[#This Row],[DaysLate]]&lt;=60,"30-60 Days",IF(Table4[[#This Row],[DaysLate]]&lt;=90,"60-90 Days","90+ Days")))))</f>
        <v>On Time</v>
      </c>
      <c r="R2750">
        <f>IF(Table4[[#This Row],[DaysLate]]="","",IF(Table4[[#This Row],[DaysLate]]&gt;0,1,0))</f>
        <v>0</v>
      </c>
      <c r="S2750">
        <f>IF(Table4[[#This Row],[DisputedFlag]]="","",IF(Table4[[#This Row],[DisputedFlag]]="Yes",1,0))</f>
        <v>1</v>
      </c>
      <c r="T2750">
        <f>IF(Table4[[#This Row],[PaymentStatus]]="Open",1,0)</f>
        <v>0</v>
      </c>
      <c r="U2750">
        <f>IF(Table4[[#This Row],[InvoiceDate]]&lt;&gt;"",YEAR(Table4[[#This Row],[InvoiceDate]]),"")</f>
        <v>2013</v>
      </c>
    </row>
    <row r="2751" spans="1:21" x14ac:dyDescent="0.4">
      <c r="A2751" t="s">
        <v>2911</v>
      </c>
      <c r="B2751" t="s">
        <v>948</v>
      </c>
      <c r="C2751" t="s">
        <v>908</v>
      </c>
      <c r="D2751" s="1">
        <v>40981</v>
      </c>
      <c r="E2751" s="1">
        <v>41247</v>
      </c>
      <c r="F2751">
        <v>46.22</v>
      </c>
      <c r="H2751" t="s">
        <v>28</v>
      </c>
      <c r="I2751" s="1">
        <v>40981</v>
      </c>
      <c r="J2751">
        <v>9</v>
      </c>
      <c r="K2751" t="s">
        <v>834</v>
      </c>
      <c r="L2751">
        <v>770</v>
      </c>
      <c r="M2751" s="1">
        <v>41029</v>
      </c>
      <c r="N2751" t="s">
        <v>835</v>
      </c>
      <c r="O2751" t="s">
        <v>947</v>
      </c>
      <c r="P2751" t="s">
        <v>949</v>
      </c>
      <c r="Q2751" t="str">
        <f>IF(Table4[[#This Row],[DaysLate]]="","NA",IF(Table4[[#This Row],[DaysLate]]&lt;=0,"On Time",IF(Table4[[#This Row],[DaysLate]]&lt;=30,"1-30 Days",IF(Table4[[#This Row],[DaysLate]]&lt;=60,"30-60 Days",IF(Table4[[#This Row],[DaysLate]]&lt;=90,"60-90 Days","90+ Days")))))</f>
        <v>1-30 Days</v>
      </c>
      <c r="R2751">
        <f>IF(Table4[[#This Row],[DaysLate]]="","",IF(Table4[[#This Row],[DaysLate]]&gt;0,1,0))</f>
        <v>1</v>
      </c>
      <c r="S2751">
        <f>IF(Table4[[#This Row],[DisputedFlag]]="","",IF(Table4[[#This Row],[DisputedFlag]]="Yes",1,0))</f>
        <v>0</v>
      </c>
      <c r="T2751">
        <f>IF(Table4[[#This Row],[PaymentStatus]]="Open",1,0)</f>
        <v>0</v>
      </c>
      <c r="U2751">
        <f>IF(Table4[[#This Row],[InvoiceDate]]&lt;&gt;"",YEAR(Table4[[#This Row],[InvoiceDate]]),"")</f>
        <v>2012</v>
      </c>
    </row>
    <row r="2752" spans="1:21" x14ac:dyDescent="0.4">
      <c r="A2752" t="s">
        <v>2912</v>
      </c>
      <c r="B2752" t="s">
        <v>948</v>
      </c>
      <c r="C2752" t="s">
        <v>931</v>
      </c>
      <c r="D2752" s="1">
        <v>41079</v>
      </c>
      <c r="E2752" s="1">
        <v>41109</v>
      </c>
      <c r="F2752">
        <v>39.74</v>
      </c>
      <c r="H2752" t="s">
        <v>28</v>
      </c>
      <c r="I2752" s="1">
        <v>41079</v>
      </c>
      <c r="J2752">
        <v>2</v>
      </c>
      <c r="K2752" t="s">
        <v>834</v>
      </c>
      <c r="L2752">
        <v>897</v>
      </c>
      <c r="M2752" s="1">
        <v>41484</v>
      </c>
      <c r="N2752" t="s">
        <v>835</v>
      </c>
      <c r="O2752" t="s">
        <v>947</v>
      </c>
      <c r="P2752" t="s">
        <v>949</v>
      </c>
      <c r="Q2752" t="str">
        <f>IF(Table4[[#This Row],[DaysLate]]="","NA",IF(Table4[[#This Row],[DaysLate]]&lt;=0,"On Time",IF(Table4[[#This Row],[DaysLate]]&lt;=30,"1-30 Days",IF(Table4[[#This Row],[DaysLate]]&lt;=60,"30-60 Days",IF(Table4[[#This Row],[DaysLate]]&lt;=90,"60-90 Days","90+ Days")))))</f>
        <v>1-30 Days</v>
      </c>
      <c r="R2752">
        <f>IF(Table4[[#This Row],[DaysLate]]="","",IF(Table4[[#This Row],[DaysLate]]&gt;0,1,0))</f>
        <v>1</v>
      </c>
      <c r="S2752">
        <f>IF(Table4[[#This Row],[DisputedFlag]]="","",IF(Table4[[#This Row],[DisputedFlag]]="Yes",1,0))</f>
        <v>0</v>
      </c>
      <c r="T2752">
        <f>IF(Table4[[#This Row],[PaymentStatus]]="Open",1,0)</f>
        <v>0</v>
      </c>
      <c r="U2752">
        <f>IF(Table4[[#This Row],[InvoiceDate]]&lt;&gt;"",YEAR(Table4[[#This Row],[InvoiceDate]]),"")</f>
        <v>2012</v>
      </c>
    </row>
    <row r="2753" spans="1:21" x14ac:dyDescent="0.4">
      <c r="A2753" t="s">
        <v>2913</v>
      </c>
      <c r="B2753" t="s">
        <v>948</v>
      </c>
      <c r="C2753" t="s">
        <v>840</v>
      </c>
      <c r="D2753" s="1">
        <v>40910</v>
      </c>
      <c r="E2753" s="1">
        <v>40942</v>
      </c>
      <c r="F2753">
        <v>87.13</v>
      </c>
      <c r="H2753" t="s">
        <v>28</v>
      </c>
      <c r="I2753" s="1">
        <v>40910</v>
      </c>
      <c r="J2753">
        <v>13</v>
      </c>
      <c r="K2753" t="s">
        <v>834</v>
      </c>
      <c r="L2753">
        <v>406</v>
      </c>
      <c r="M2753" s="1">
        <v>41064</v>
      </c>
      <c r="N2753" t="s">
        <v>835</v>
      </c>
      <c r="O2753" t="s">
        <v>947</v>
      </c>
      <c r="P2753" t="s">
        <v>949</v>
      </c>
      <c r="Q2753" t="str">
        <f>IF(Table4[[#This Row],[DaysLate]]="","NA",IF(Table4[[#This Row],[DaysLate]]&lt;=0,"On Time",IF(Table4[[#This Row],[DaysLate]]&lt;=30,"1-30 Days",IF(Table4[[#This Row],[DaysLate]]&lt;=60,"30-60 Days",IF(Table4[[#This Row],[DaysLate]]&lt;=90,"60-90 Days","90+ Days")))))</f>
        <v>1-30 Days</v>
      </c>
      <c r="R2753">
        <f>IF(Table4[[#This Row],[DaysLate]]="","",IF(Table4[[#This Row],[DaysLate]]&gt;0,1,0))</f>
        <v>1</v>
      </c>
      <c r="S2753">
        <f>IF(Table4[[#This Row],[DisputedFlag]]="","",IF(Table4[[#This Row],[DisputedFlag]]="Yes",1,0))</f>
        <v>0</v>
      </c>
      <c r="T2753">
        <f>IF(Table4[[#This Row],[PaymentStatus]]="Open",1,0)</f>
        <v>0</v>
      </c>
      <c r="U2753">
        <f>IF(Table4[[#This Row],[InvoiceDate]]&lt;&gt;"",YEAR(Table4[[#This Row],[InvoiceDate]]),"")</f>
        <v>2012</v>
      </c>
    </row>
    <row r="2754" spans="1:21" x14ac:dyDescent="0.4">
      <c r="A2754" t="s">
        <v>2914</v>
      </c>
      <c r="B2754" t="s">
        <v>948</v>
      </c>
      <c r="C2754" t="s">
        <v>887</v>
      </c>
      <c r="D2754" s="1">
        <v>41238</v>
      </c>
      <c r="E2754" s="1">
        <v>41268</v>
      </c>
      <c r="F2754">
        <v>87.71</v>
      </c>
      <c r="H2754" t="s">
        <v>28</v>
      </c>
      <c r="I2754" s="1">
        <v>41238</v>
      </c>
      <c r="J2754">
        <v>0</v>
      </c>
      <c r="K2754" t="s">
        <v>834</v>
      </c>
      <c r="L2754">
        <v>406</v>
      </c>
      <c r="M2754" s="1">
        <v>41048</v>
      </c>
      <c r="N2754" t="s">
        <v>838</v>
      </c>
      <c r="O2754" t="s">
        <v>947</v>
      </c>
      <c r="P2754" t="s">
        <v>949</v>
      </c>
      <c r="Q2754" t="str">
        <f>IF(Table4[[#This Row],[DaysLate]]="","NA",IF(Table4[[#This Row],[DaysLate]]&lt;=0,"On Time",IF(Table4[[#This Row],[DaysLate]]&lt;=30,"1-30 Days",IF(Table4[[#This Row],[DaysLate]]&lt;=60,"30-60 Days",IF(Table4[[#This Row],[DaysLate]]&lt;=90,"60-90 Days","90+ Days")))))</f>
        <v>On Time</v>
      </c>
      <c r="R2754">
        <f>IF(Table4[[#This Row],[DaysLate]]="","",IF(Table4[[#This Row],[DaysLate]]&gt;0,1,0))</f>
        <v>0</v>
      </c>
      <c r="S2754">
        <f>IF(Table4[[#This Row],[DisputedFlag]]="","",IF(Table4[[#This Row],[DisputedFlag]]="Yes",1,0))</f>
        <v>0</v>
      </c>
      <c r="T2754">
        <f>IF(Table4[[#This Row],[PaymentStatus]]="Open",1,0)</f>
        <v>0</v>
      </c>
      <c r="U2754">
        <f>IF(Table4[[#This Row],[InvoiceDate]]&lt;&gt;"",YEAR(Table4[[#This Row],[InvoiceDate]]),"")</f>
        <v>2012</v>
      </c>
    </row>
    <row r="2755" spans="1:21" x14ac:dyDescent="0.4">
      <c r="A2755" t="s">
        <v>2915</v>
      </c>
      <c r="B2755" t="s">
        <v>948</v>
      </c>
      <c r="C2755" t="s">
        <v>905</v>
      </c>
      <c r="D2755" s="1">
        <v>41350</v>
      </c>
      <c r="E2755" s="1">
        <v>41380</v>
      </c>
      <c r="F2755">
        <v>37.659999999999997</v>
      </c>
      <c r="H2755" t="s">
        <v>28</v>
      </c>
      <c r="I2755" s="1">
        <v>41350</v>
      </c>
      <c r="J2755">
        <v>0</v>
      </c>
      <c r="K2755" t="s">
        <v>834</v>
      </c>
      <c r="L2755">
        <v>770</v>
      </c>
      <c r="M2755" s="1">
        <v>41337</v>
      </c>
      <c r="N2755" t="s">
        <v>835</v>
      </c>
      <c r="O2755" t="s">
        <v>947</v>
      </c>
      <c r="P2755" t="s">
        <v>949</v>
      </c>
      <c r="Q2755" t="str">
        <f>IF(Table4[[#This Row],[DaysLate]]="","NA",IF(Table4[[#This Row],[DaysLate]]&lt;=0,"On Time",IF(Table4[[#This Row],[DaysLate]]&lt;=30,"1-30 Days",IF(Table4[[#This Row],[DaysLate]]&lt;=60,"30-60 Days",IF(Table4[[#This Row],[DaysLate]]&lt;=90,"60-90 Days","90+ Days")))))</f>
        <v>On Time</v>
      </c>
      <c r="R2755">
        <f>IF(Table4[[#This Row],[DaysLate]]="","",IF(Table4[[#This Row],[DaysLate]]&gt;0,1,0))</f>
        <v>0</v>
      </c>
      <c r="S2755">
        <f>IF(Table4[[#This Row],[DisputedFlag]]="","",IF(Table4[[#This Row],[DisputedFlag]]="Yes",1,0))</f>
        <v>0</v>
      </c>
      <c r="T2755">
        <f>IF(Table4[[#This Row],[PaymentStatus]]="Open",1,0)</f>
        <v>0</v>
      </c>
      <c r="U2755">
        <f>IF(Table4[[#This Row],[InvoiceDate]]&lt;&gt;"",YEAR(Table4[[#This Row],[InvoiceDate]]),"")</f>
        <v>2013</v>
      </c>
    </row>
    <row r="2756" spans="1:21" x14ac:dyDescent="0.4">
      <c r="A2756" t="s">
        <v>2916</v>
      </c>
      <c r="B2756" t="s">
        <v>948</v>
      </c>
      <c r="C2756" t="s">
        <v>914</v>
      </c>
      <c r="D2756" s="1">
        <v>40920</v>
      </c>
      <c r="E2756" s="1">
        <v>41274</v>
      </c>
      <c r="F2756">
        <v>38.409999999999997</v>
      </c>
      <c r="H2756" t="s">
        <v>28</v>
      </c>
      <c r="I2756" s="1">
        <v>40920</v>
      </c>
      <c r="J2756">
        <v>16</v>
      </c>
      <c r="K2756" t="s">
        <v>837</v>
      </c>
      <c r="L2756">
        <v>391</v>
      </c>
      <c r="M2756" s="1">
        <v>41445</v>
      </c>
      <c r="N2756" t="s">
        <v>835</v>
      </c>
      <c r="O2756" t="s">
        <v>947</v>
      </c>
      <c r="P2756" t="s">
        <v>949</v>
      </c>
      <c r="Q2756" t="str">
        <f>IF(Table4[[#This Row],[DaysLate]]="","NA",IF(Table4[[#This Row],[DaysLate]]&lt;=0,"On Time",IF(Table4[[#This Row],[DaysLate]]&lt;=30,"1-30 Days",IF(Table4[[#This Row],[DaysLate]]&lt;=60,"30-60 Days",IF(Table4[[#This Row],[DaysLate]]&lt;=90,"60-90 Days","90+ Days")))))</f>
        <v>1-30 Days</v>
      </c>
      <c r="R2756">
        <f>IF(Table4[[#This Row],[DaysLate]]="","",IF(Table4[[#This Row],[DaysLate]]&gt;0,1,0))</f>
        <v>1</v>
      </c>
      <c r="S2756">
        <f>IF(Table4[[#This Row],[DisputedFlag]]="","",IF(Table4[[#This Row],[DisputedFlag]]="Yes",1,0))</f>
        <v>1</v>
      </c>
      <c r="T2756">
        <f>IF(Table4[[#This Row],[PaymentStatus]]="Open",1,0)</f>
        <v>0</v>
      </c>
      <c r="U2756">
        <f>IF(Table4[[#This Row],[InvoiceDate]]&lt;&gt;"",YEAR(Table4[[#This Row],[InvoiceDate]]),"")</f>
        <v>2012</v>
      </c>
    </row>
    <row r="2757" spans="1:21" x14ac:dyDescent="0.4">
      <c r="A2757" t="s">
        <v>2917</v>
      </c>
      <c r="B2757" t="s">
        <v>948</v>
      </c>
      <c r="C2757" t="s">
        <v>863</v>
      </c>
      <c r="D2757" s="1">
        <v>41152</v>
      </c>
      <c r="E2757" s="1">
        <v>41182</v>
      </c>
      <c r="F2757">
        <v>57.8</v>
      </c>
      <c r="H2757" t="s">
        <v>28</v>
      </c>
      <c r="I2757" s="1">
        <v>41152</v>
      </c>
      <c r="J2757">
        <v>0</v>
      </c>
      <c r="K2757" t="s">
        <v>834</v>
      </c>
      <c r="L2757">
        <v>897</v>
      </c>
      <c r="M2757" s="1">
        <v>41318</v>
      </c>
      <c r="N2757" t="s">
        <v>835</v>
      </c>
      <c r="O2757" t="s">
        <v>947</v>
      </c>
      <c r="P2757" t="s">
        <v>949</v>
      </c>
      <c r="Q2757" t="str">
        <f>IF(Table4[[#This Row],[DaysLate]]="","NA",IF(Table4[[#This Row],[DaysLate]]&lt;=0,"On Time",IF(Table4[[#This Row],[DaysLate]]&lt;=30,"1-30 Days",IF(Table4[[#This Row],[DaysLate]]&lt;=60,"30-60 Days",IF(Table4[[#This Row],[DaysLate]]&lt;=90,"60-90 Days","90+ Days")))))</f>
        <v>On Time</v>
      </c>
      <c r="R2757">
        <f>IF(Table4[[#This Row],[DaysLate]]="","",IF(Table4[[#This Row],[DaysLate]]&gt;0,1,0))</f>
        <v>0</v>
      </c>
      <c r="S2757">
        <f>IF(Table4[[#This Row],[DisputedFlag]]="","",IF(Table4[[#This Row],[DisputedFlag]]="Yes",1,0))</f>
        <v>0</v>
      </c>
      <c r="T2757">
        <f>IF(Table4[[#This Row],[PaymentStatus]]="Open",1,0)</f>
        <v>0</v>
      </c>
      <c r="U2757">
        <f>IF(Table4[[#This Row],[InvoiceDate]]&lt;&gt;"",YEAR(Table4[[#This Row],[InvoiceDate]]),"")</f>
        <v>2012</v>
      </c>
    </row>
    <row r="2758" spans="1:21" x14ac:dyDescent="0.4">
      <c r="A2758" t="s">
        <v>2918</v>
      </c>
      <c r="B2758" t="s">
        <v>948</v>
      </c>
      <c r="C2758" t="s">
        <v>917</v>
      </c>
      <c r="D2758" s="1">
        <v>41452</v>
      </c>
      <c r="E2758" s="1">
        <v>41482</v>
      </c>
      <c r="F2758">
        <v>48.45</v>
      </c>
      <c r="H2758" t="s">
        <v>28</v>
      </c>
      <c r="I2758" s="1">
        <v>41452</v>
      </c>
      <c r="J2758">
        <v>26</v>
      </c>
      <c r="K2758" t="s">
        <v>837</v>
      </c>
      <c r="L2758">
        <v>818</v>
      </c>
      <c r="M2758" s="1">
        <v>41515</v>
      </c>
      <c r="N2758" t="s">
        <v>835</v>
      </c>
      <c r="O2758" t="s">
        <v>947</v>
      </c>
      <c r="P2758" t="s">
        <v>949</v>
      </c>
      <c r="Q2758" t="str">
        <f>IF(Table4[[#This Row],[DaysLate]]="","NA",IF(Table4[[#This Row],[DaysLate]]&lt;=0,"On Time",IF(Table4[[#This Row],[DaysLate]]&lt;=30,"1-30 Days",IF(Table4[[#This Row],[DaysLate]]&lt;=60,"30-60 Days",IF(Table4[[#This Row],[DaysLate]]&lt;=90,"60-90 Days","90+ Days")))))</f>
        <v>1-30 Days</v>
      </c>
      <c r="R2758">
        <f>IF(Table4[[#This Row],[DaysLate]]="","",IF(Table4[[#This Row],[DaysLate]]&gt;0,1,0))</f>
        <v>1</v>
      </c>
      <c r="S2758">
        <f>IF(Table4[[#This Row],[DisputedFlag]]="","",IF(Table4[[#This Row],[DisputedFlag]]="Yes",1,0))</f>
        <v>1</v>
      </c>
      <c r="T2758">
        <f>IF(Table4[[#This Row],[PaymentStatus]]="Open",1,0)</f>
        <v>0</v>
      </c>
      <c r="U2758">
        <f>IF(Table4[[#This Row],[InvoiceDate]]&lt;&gt;"",YEAR(Table4[[#This Row],[InvoiceDate]]),"")</f>
        <v>2013</v>
      </c>
    </row>
    <row r="2759" spans="1:21" x14ac:dyDescent="0.4">
      <c r="A2759" t="s">
        <v>2919</v>
      </c>
      <c r="B2759" t="s">
        <v>948</v>
      </c>
      <c r="C2759" t="s">
        <v>854</v>
      </c>
      <c r="D2759" s="1">
        <v>41554</v>
      </c>
      <c r="E2759" s="1">
        <v>41525</v>
      </c>
      <c r="F2759">
        <v>65.599999999999994</v>
      </c>
      <c r="H2759" t="s">
        <v>28</v>
      </c>
      <c r="I2759" s="1">
        <v>41554</v>
      </c>
      <c r="J2759">
        <v>0</v>
      </c>
      <c r="K2759" t="s">
        <v>834</v>
      </c>
      <c r="L2759">
        <v>818</v>
      </c>
      <c r="M2759" s="1">
        <v>41060</v>
      </c>
      <c r="N2759" t="s">
        <v>838</v>
      </c>
      <c r="O2759" t="s">
        <v>947</v>
      </c>
      <c r="P2759" t="s">
        <v>949</v>
      </c>
      <c r="Q2759" t="str">
        <f>IF(Table4[[#This Row],[DaysLate]]="","NA",IF(Table4[[#This Row],[DaysLate]]&lt;=0,"On Time",IF(Table4[[#This Row],[DaysLate]]&lt;=30,"1-30 Days",IF(Table4[[#This Row],[DaysLate]]&lt;=60,"30-60 Days",IF(Table4[[#This Row],[DaysLate]]&lt;=90,"60-90 Days","90+ Days")))))</f>
        <v>On Time</v>
      </c>
      <c r="R2759">
        <f>IF(Table4[[#This Row],[DaysLate]]="","",IF(Table4[[#This Row],[DaysLate]]&gt;0,1,0))</f>
        <v>0</v>
      </c>
      <c r="S2759">
        <f>IF(Table4[[#This Row],[DisputedFlag]]="","",IF(Table4[[#This Row],[DisputedFlag]]="Yes",1,0))</f>
        <v>0</v>
      </c>
      <c r="T2759">
        <f>IF(Table4[[#This Row],[PaymentStatus]]="Open",1,0)</f>
        <v>0</v>
      </c>
      <c r="U2759">
        <f>IF(Table4[[#This Row],[InvoiceDate]]&lt;&gt;"",YEAR(Table4[[#This Row],[InvoiceDate]]),"")</f>
        <v>2013</v>
      </c>
    </row>
    <row r="2760" spans="1:21" x14ac:dyDescent="0.4">
      <c r="A2760" t="s">
        <v>2920</v>
      </c>
      <c r="B2760" t="s">
        <v>948</v>
      </c>
      <c r="C2760" t="s">
        <v>860</v>
      </c>
      <c r="D2760" s="1">
        <v>41457</v>
      </c>
      <c r="E2760" s="1">
        <v>41520</v>
      </c>
      <c r="F2760">
        <v>38.86</v>
      </c>
      <c r="H2760" t="s">
        <v>28</v>
      </c>
      <c r="I2760" s="1">
        <v>41457</v>
      </c>
      <c r="J2760">
        <v>5</v>
      </c>
      <c r="K2760" t="s">
        <v>834</v>
      </c>
      <c r="L2760">
        <v>818</v>
      </c>
      <c r="M2760" s="1">
        <v>40960</v>
      </c>
      <c r="N2760" t="s">
        <v>838</v>
      </c>
      <c r="O2760" t="s">
        <v>947</v>
      </c>
      <c r="P2760" t="s">
        <v>949</v>
      </c>
      <c r="Q2760" t="str">
        <f>IF(Table4[[#This Row],[DaysLate]]="","NA",IF(Table4[[#This Row],[DaysLate]]&lt;=0,"On Time",IF(Table4[[#This Row],[DaysLate]]&lt;=30,"1-30 Days",IF(Table4[[#This Row],[DaysLate]]&lt;=60,"30-60 Days",IF(Table4[[#This Row],[DaysLate]]&lt;=90,"60-90 Days","90+ Days")))))</f>
        <v>1-30 Days</v>
      </c>
      <c r="R2760">
        <f>IF(Table4[[#This Row],[DaysLate]]="","",IF(Table4[[#This Row],[DaysLate]]&gt;0,1,0))</f>
        <v>1</v>
      </c>
      <c r="S2760">
        <f>IF(Table4[[#This Row],[DisputedFlag]]="","",IF(Table4[[#This Row],[DisputedFlag]]="Yes",1,0))</f>
        <v>0</v>
      </c>
      <c r="T2760">
        <f>IF(Table4[[#This Row],[PaymentStatus]]="Open",1,0)</f>
        <v>0</v>
      </c>
      <c r="U2760">
        <f>IF(Table4[[#This Row],[InvoiceDate]]&lt;&gt;"",YEAR(Table4[[#This Row],[InvoiceDate]]),"")</f>
        <v>2013</v>
      </c>
    </row>
    <row r="2761" spans="1:21" x14ac:dyDescent="0.4">
      <c r="A2761" t="s">
        <v>2921</v>
      </c>
      <c r="B2761" t="s">
        <v>948</v>
      </c>
      <c r="C2761" t="s">
        <v>922</v>
      </c>
      <c r="D2761" s="1">
        <v>41199</v>
      </c>
      <c r="E2761" s="1">
        <v>41229</v>
      </c>
      <c r="F2761">
        <v>63.96</v>
      </c>
      <c r="H2761" t="s">
        <v>28</v>
      </c>
      <c r="I2761" s="1">
        <v>41199</v>
      </c>
      <c r="J2761">
        <v>12</v>
      </c>
      <c r="K2761" t="s">
        <v>837</v>
      </c>
      <c r="L2761">
        <v>897</v>
      </c>
      <c r="M2761" s="1">
        <v>41309</v>
      </c>
      <c r="N2761" t="s">
        <v>835</v>
      </c>
      <c r="O2761" t="s">
        <v>947</v>
      </c>
      <c r="P2761" t="s">
        <v>949</v>
      </c>
      <c r="Q2761" t="str">
        <f>IF(Table4[[#This Row],[DaysLate]]="","NA",IF(Table4[[#This Row],[DaysLate]]&lt;=0,"On Time",IF(Table4[[#This Row],[DaysLate]]&lt;=30,"1-30 Days",IF(Table4[[#This Row],[DaysLate]]&lt;=60,"30-60 Days",IF(Table4[[#This Row],[DaysLate]]&lt;=90,"60-90 Days","90+ Days")))))</f>
        <v>1-30 Days</v>
      </c>
      <c r="R2761">
        <f>IF(Table4[[#This Row],[DaysLate]]="","",IF(Table4[[#This Row],[DaysLate]]&gt;0,1,0))</f>
        <v>1</v>
      </c>
      <c r="S2761">
        <f>IF(Table4[[#This Row],[DisputedFlag]]="","",IF(Table4[[#This Row],[DisputedFlag]]="Yes",1,0))</f>
        <v>1</v>
      </c>
      <c r="T2761">
        <f>IF(Table4[[#This Row],[PaymentStatus]]="Open",1,0)</f>
        <v>0</v>
      </c>
      <c r="U2761">
        <f>IF(Table4[[#This Row],[InvoiceDate]]&lt;&gt;"",YEAR(Table4[[#This Row],[InvoiceDate]]),"")</f>
        <v>2012</v>
      </c>
    </row>
    <row r="2762" spans="1:21" x14ac:dyDescent="0.4">
      <c r="A2762" t="s">
        <v>2922</v>
      </c>
      <c r="B2762" t="s">
        <v>948</v>
      </c>
      <c r="C2762" t="s">
        <v>919</v>
      </c>
      <c r="D2762" s="1">
        <v>41133</v>
      </c>
      <c r="E2762" s="1">
        <v>41456</v>
      </c>
      <c r="F2762">
        <v>66.27</v>
      </c>
      <c r="H2762" t="s">
        <v>28</v>
      </c>
      <c r="I2762" s="1">
        <v>41133</v>
      </c>
      <c r="J2762">
        <v>0</v>
      </c>
      <c r="K2762" t="s">
        <v>834</v>
      </c>
      <c r="L2762">
        <v>770</v>
      </c>
      <c r="M2762" s="1">
        <v>41077</v>
      </c>
      <c r="N2762" t="s">
        <v>838</v>
      </c>
      <c r="O2762" t="s">
        <v>947</v>
      </c>
      <c r="P2762" t="s">
        <v>949</v>
      </c>
      <c r="Q2762" t="str">
        <f>IF(Table4[[#This Row],[DaysLate]]="","NA",IF(Table4[[#This Row],[DaysLate]]&lt;=0,"On Time",IF(Table4[[#This Row],[DaysLate]]&lt;=30,"1-30 Days",IF(Table4[[#This Row],[DaysLate]]&lt;=60,"30-60 Days",IF(Table4[[#This Row],[DaysLate]]&lt;=90,"60-90 Days","90+ Days")))))</f>
        <v>On Time</v>
      </c>
      <c r="R2762">
        <f>IF(Table4[[#This Row],[DaysLate]]="","",IF(Table4[[#This Row],[DaysLate]]&gt;0,1,0))</f>
        <v>0</v>
      </c>
      <c r="S2762">
        <f>IF(Table4[[#This Row],[DisputedFlag]]="","",IF(Table4[[#This Row],[DisputedFlag]]="Yes",1,0))</f>
        <v>0</v>
      </c>
      <c r="T2762">
        <f>IF(Table4[[#This Row],[PaymentStatus]]="Open",1,0)</f>
        <v>0</v>
      </c>
      <c r="U2762">
        <f>IF(Table4[[#This Row],[InvoiceDate]]&lt;&gt;"",YEAR(Table4[[#This Row],[InvoiceDate]]),"")</f>
        <v>2012</v>
      </c>
    </row>
    <row r="2763" spans="1:21" x14ac:dyDescent="0.4">
      <c r="A2763" t="s">
        <v>2923</v>
      </c>
      <c r="B2763" t="s">
        <v>948</v>
      </c>
      <c r="C2763" t="s">
        <v>888</v>
      </c>
      <c r="D2763" s="1">
        <v>41108</v>
      </c>
      <c r="E2763" s="1">
        <v>41138</v>
      </c>
      <c r="F2763">
        <v>67.790000000000006</v>
      </c>
      <c r="H2763" t="s">
        <v>28</v>
      </c>
      <c r="I2763" s="1">
        <v>41108</v>
      </c>
      <c r="J2763">
        <v>23</v>
      </c>
      <c r="K2763" t="s">
        <v>837</v>
      </c>
      <c r="L2763">
        <v>770</v>
      </c>
      <c r="M2763" s="1">
        <v>40986</v>
      </c>
      <c r="N2763" t="s">
        <v>838</v>
      </c>
      <c r="O2763" t="s">
        <v>947</v>
      </c>
      <c r="P2763" t="s">
        <v>949</v>
      </c>
      <c r="Q2763" t="str">
        <f>IF(Table4[[#This Row],[DaysLate]]="","NA",IF(Table4[[#This Row],[DaysLate]]&lt;=0,"On Time",IF(Table4[[#This Row],[DaysLate]]&lt;=30,"1-30 Days",IF(Table4[[#This Row],[DaysLate]]&lt;=60,"30-60 Days",IF(Table4[[#This Row],[DaysLate]]&lt;=90,"60-90 Days","90+ Days")))))</f>
        <v>1-30 Days</v>
      </c>
      <c r="R2763">
        <f>IF(Table4[[#This Row],[DaysLate]]="","",IF(Table4[[#This Row],[DaysLate]]&gt;0,1,0))</f>
        <v>1</v>
      </c>
      <c r="S2763">
        <f>IF(Table4[[#This Row],[DisputedFlag]]="","",IF(Table4[[#This Row],[DisputedFlag]]="Yes",1,0))</f>
        <v>1</v>
      </c>
      <c r="T2763">
        <f>IF(Table4[[#This Row],[PaymentStatus]]="Open",1,0)</f>
        <v>0</v>
      </c>
      <c r="U2763">
        <f>IF(Table4[[#This Row],[InvoiceDate]]&lt;&gt;"",YEAR(Table4[[#This Row],[InvoiceDate]]),"")</f>
        <v>2012</v>
      </c>
    </row>
    <row r="2764" spans="1:21" x14ac:dyDescent="0.4">
      <c r="A2764" t="s">
        <v>2924</v>
      </c>
      <c r="B2764" t="s">
        <v>948</v>
      </c>
      <c r="C2764" t="s">
        <v>882</v>
      </c>
      <c r="D2764" s="1">
        <v>41011</v>
      </c>
      <c r="E2764" s="1">
        <v>41334</v>
      </c>
      <c r="F2764">
        <v>78.12</v>
      </c>
      <c r="H2764" t="s">
        <v>28</v>
      </c>
      <c r="I2764" s="1">
        <v>41011</v>
      </c>
      <c r="J2764">
        <v>9</v>
      </c>
      <c r="K2764" t="s">
        <v>837</v>
      </c>
      <c r="L2764">
        <v>406</v>
      </c>
      <c r="M2764" s="1">
        <v>41368</v>
      </c>
      <c r="N2764" t="s">
        <v>835</v>
      </c>
      <c r="O2764" t="s">
        <v>947</v>
      </c>
      <c r="P2764" t="s">
        <v>949</v>
      </c>
      <c r="Q2764" t="str">
        <f>IF(Table4[[#This Row],[DaysLate]]="","NA",IF(Table4[[#This Row],[DaysLate]]&lt;=0,"On Time",IF(Table4[[#This Row],[DaysLate]]&lt;=30,"1-30 Days",IF(Table4[[#This Row],[DaysLate]]&lt;=60,"30-60 Days",IF(Table4[[#This Row],[DaysLate]]&lt;=90,"60-90 Days","90+ Days")))))</f>
        <v>1-30 Days</v>
      </c>
      <c r="R2764">
        <f>IF(Table4[[#This Row],[DaysLate]]="","",IF(Table4[[#This Row],[DaysLate]]&gt;0,1,0))</f>
        <v>1</v>
      </c>
      <c r="S2764">
        <f>IF(Table4[[#This Row],[DisputedFlag]]="","",IF(Table4[[#This Row],[DisputedFlag]]="Yes",1,0))</f>
        <v>1</v>
      </c>
      <c r="T2764">
        <f>IF(Table4[[#This Row],[PaymentStatus]]="Open",1,0)</f>
        <v>0</v>
      </c>
      <c r="U2764">
        <f>IF(Table4[[#This Row],[InvoiceDate]]&lt;&gt;"",YEAR(Table4[[#This Row],[InvoiceDate]]),"")</f>
        <v>2012</v>
      </c>
    </row>
    <row r="2765" spans="1:21" x14ac:dyDescent="0.4">
      <c r="A2765" t="s">
        <v>2925</v>
      </c>
      <c r="B2765" t="s">
        <v>948</v>
      </c>
      <c r="C2765" t="s">
        <v>921</v>
      </c>
      <c r="D2765" s="1">
        <v>40937</v>
      </c>
      <c r="E2765" s="1">
        <v>40967</v>
      </c>
      <c r="F2765">
        <v>59.08</v>
      </c>
      <c r="H2765" t="s">
        <v>28</v>
      </c>
      <c r="I2765" s="1">
        <v>40937</v>
      </c>
      <c r="J2765">
        <v>20</v>
      </c>
      <c r="K2765" t="s">
        <v>837</v>
      </c>
      <c r="L2765">
        <v>818</v>
      </c>
      <c r="M2765" s="1">
        <v>41563</v>
      </c>
      <c r="N2765" t="s">
        <v>835</v>
      </c>
      <c r="O2765" t="s">
        <v>947</v>
      </c>
      <c r="P2765" t="s">
        <v>949</v>
      </c>
      <c r="Q2765" t="str">
        <f>IF(Table4[[#This Row],[DaysLate]]="","NA",IF(Table4[[#This Row],[DaysLate]]&lt;=0,"On Time",IF(Table4[[#This Row],[DaysLate]]&lt;=30,"1-30 Days",IF(Table4[[#This Row],[DaysLate]]&lt;=60,"30-60 Days",IF(Table4[[#This Row],[DaysLate]]&lt;=90,"60-90 Days","90+ Days")))))</f>
        <v>1-30 Days</v>
      </c>
      <c r="R2765">
        <f>IF(Table4[[#This Row],[DaysLate]]="","",IF(Table4[[#This Row],[DaysLate]]&gt;0,1,0))</f>
        <v>1</v>
      </c>
      <c r="S2765">
        <f>IF(Table4[[#This Row],[DisputedFlag]]="","",IF(Table4[[#This Row],[DisputedFlag]]="Yes",1,0))</f>
        <v>1</v>
      </c>
      <c r="T2765">
        <f>IF(Table4[[#This Row],[PaymentStatus]]="Open",1,0)</f>
        <v>0</v>
      </c>
      <c r="U2765">
        <f>IF(Table4[[#This Row],[InvoiceDate]]&lt;&gt;"",YEAR(Table4[[#This Row],[InvoiceDate]]),"")</f>
        <v>2012</v>
      </c>
    </row>
    <row r="2766" spans="1:21" x14ac:dyDescent="0.4">
      <c r="A2766" t="s">
        <v>2926</v>
      </c>
      <c r="B2766" t="s">
        <v>948</v>
      </c>
      <c r="C2766" t="s">
        <v>879</v>
      </c>
      <c r="D2766" s="1">
        <v>41044</v>
      </c>
      <c r="E2766" s="1">
        <v>41074</v>
      </c>
      <c r="F2766">
        <v>76.27</v>
      </c>
      <c r="H2766" t="s">
        <v>28</v>
      </c>
      <c r="I2766" s="1">
        <v>41044</v>
      </c>
      <c r="J2766">
        <v>3</v>
      </c>
      <c r="K2766" t="s">
        <v>837</v>
      </c>
      <c r="L2766">
        <v>406</v>
      </c>
      <c r="M2766" s="1">
        <v>40985</v>
      </c>
      <c r="N2766" t="s">
        <v>838</v>
      </c>
      <c r="O2766" t="s">
        <v>947</v>
      </c>
      <c r="P2766" t="s">
        <v>949</v>
      </c>
      <c r="Q2766" t="str">
        <f>IF(Table4[[#This Row],[DaysLate]]="","NA",IF(Table4[[#This Row],[DaysLate]]&lt;=0,"On Time",IF(Table4[[#This Row],[DaysLate]]&lt;=30,"1-30 Days",IF(Table4[[#This Row],[DaysLate]]&lt;=60,"30-60 Days",IF(Table4[[#This Row],[DaysLate]]&lt;=90,"60-90 Days","90+ Days")))))</f>
        <v>1-30 Days</v>
      </c>
      <c r="R2766">
        <f>IF(Table4[[#This Row],[DaysLate]]="","",IF(Table4[[#This Row],[DaysLate]]&gt;0,1,0))</f>
        <v>1</v>
      </c>
      <c r="S2766">
        <f>IF(Table4[[#This Row],[DisputedFlag]]="","",IF(Table4[[#This Row],[DisputedFlag]]="Yes",1,0))</f>
        <v>1</v>
      </c>
      <c r="T2766">
        <f>IF(Table4[[#This Row],[PaymentStatus]]="Open",1,0)</f>
        <v>0</v>
      </c>
      <c r="U2766">
        <f>IF(Table4[[#This Row],[InvoiceDate]]&lt;&gt;"",YEAR(Table4[[#This Row],[InvoiceDate]]),"")</f>
        <v>2012</v>
      </c>
    </row>
    <row r="2767" spans="1:21" x14ac:dyDescent="0.4">
      <c r="A2767" t="s">
        <v>2927</v>
      </c>
      <c r="B2767" t="s">
        <v>948</v>
      </c>
      <c r="C2767" t="s">
        <v>892</v>
      </c>
      <c r="D2767" s="1">
        <v>41100</v>
      </c>
      <c r="E2767" s="1">
        <v>41071</v>
      </c>
      <c r="F2767">
        <v>44.83</v>
      </c>
      <c r="H2767" t="s">
        <v>28</v>
      </c>
      <c r="I2767" s="1">
        <v>41100</v>
      </c>
      <c r="J2767">
        <v>0</v>
      </c>
      <c r="K2767" t="s">
        <v>834</v>
      </c>
      <c r="L2767">
        <v>770</v>
      </c>
      <c r="M2767" s="1">
        <v>41037</v>
      </c>
      <c r="N2767" t="s">
        <v>838</v>
      </c>
      <c r="O2767" t="s">
        <v>947</v>
      </c>
      <c r="P2767" t="s">
        <v>949</v>
      </c>
      <c r="Q2767" t="str">
        <f>IF(Table4[[#This Row],[DaysLate]]="","NA",IF(Table4[[#This Row],[DaysLate]]&lt;=0,"On Time",IF(Table4[[#This Row],[DaysLate]]&lt;=30,"1-30 Days",IF(Table4[[#This Row],[DaysLate]]&lt;=60,"30-60 Days",IF(Table4[[#This Row],[DaysLate]]&lt;=90,"60-90 Days","90+ Days")))))</f>
        <v>On Time</v>
      </c>
      <c r="R2767">
        <f>IF(Table4[[#This Row],[DaysLate]]="","",IF(Table4[[#This Row],[DaysLate]]&gt;0,1,0))</f>
        <v>0</v>
      </c>
      <c r="S2767">
        <f>IF(Table4[[#This Row],[DisputedFlag]]="","",IF(Table4[[#This Row],[DisputedFlag]]="Yes",1,0))</f>
        <v>0</v>
      </c>
      <c r="T2767">
        <f>IF(Table4[[#This Row],[PaymentStatus]]="Open",1,0)</f>
        <v>0</v>
      </c>
      <c r="U2767">
        <f>IF(Table4[[#This Row],[InvoiceDate]]&lt;&gt;"",YEAR(Table4[[#This Row],[InvoiceDate]]),"")</f>
        <v>2012</v>
      </c>
    </row>
    <row r="2768" spans="1:21" x14ac:dyDescent="0.4">
      <c r="A2768" t="s">
        <v>2928</v>
      </c>
      <c r="B2768" t="s">
        <v>948</v>
      </c>
      <c r="C2768" t="s">
        <v>906</v>
      </c>
      <c r="D2768" s="1">
        <v>41371</v>
      </c>
      <c r="E2768" s="1">
        <v>41341</v>
      </c>
      <c r="F2768">
        <v>38.96</v>
      </c>
      <c r="H2768" t="s">
        <v>28</v>
      </c>
      <c r="I2768" s="1">
        <v>41371</v>
      </c>
      <c r="J2768">
        <v>0</v>
      </c>
      <c r="K2768" t="s">
        <v>834</v>
      </c>
      <c r="L2768">
        <v>391</v>
      </c>
      <c r="M2768" s="1">
        <v>41021</v>
      </c>
      <c r="N2768" t="s">
        <v>838</v>
      </c>
      <c r="O2768" t="s">
        <v>947</v>
      </c>
      <c r="P2768" t="s">
        <v>949</v>
      </c>
      <c r="Q2768" t="str">
        <f>IF(Table4[[#This Row],[DaysLate]]="","NA",IF(Table4[[#This Row],[DaysLate]]&lt;=0,"On Time",IF(Table4[[#This Row],[DaysLate]]&lt;=30,"1-30 Days",IF(Table4[[#This Row],[DaysLate]]&lt;=60,"30-60 Days",IF(Table4[[#This Row],[DaysLate]]&lt;=90,"60-90 Days","90+ Days")))))</f>
        <v>On Time</v>
      </c>
      <c r="R2768">
        <f>IF(Table4[[#This Row],[DaysLate]]="","",IF(Table4[[#This Row],[DaysLate]]&gt;0,1,0))</f>
        <v>0</v>
      </c>
      <c r="S2768">
        <f>IF(Table4[[#This Row],[DisputedFlag]]="","",IF(Table4[[#This Row],[DisputedFlag]]="Yes",1,0))</f>
        <v>0</v>
      </c>
      <c r="T2768">
        <f>IF(Table4[[#This Row],[PaymentStatus]]="Open",1,0)</f>
        <v>0</v>
      </c>
      <c r="U2768">
        <f>IF(Table4[[#This Row],[InvoiceDate]]&lt;&gt;"",YEAR(Table4[[#This Row],[InvoiceDate]]),"")</f>
        <v>2013</v>
      </c>
    </row>
    <row r="2769" spans="1:21" x14ac:dyDescent="0.4">
      <c r="A2769" t="s">
        <v>2929</v>
      </c>
      <c r="B2769" t="s">
        <v>948</v>
      </c>
      <c r="C2769" t="s">
        <v>908</v>
      </c>
      <c r="D2769" s="1">
        <v>41282</v>
      </c>
      <c r="E2769" s="1">
        <v>41517</v>
      </c>
      <c r="F2769">
        <v>55.8</v>
      </c>
      <c r="H2769" t="s">
        <v>28</v>
      </c>
      <c r="I2769" s="1">
        <v>41282</v>
      </c>
      <c r="J2769">
        <v>16</v>
      </c>
      <c r="K2769" t="s">
        <v>834</v>
      </c>
      <c r="L2769">
        <v>770</v>
      </c>
      <c r="M2769" s="1">
        <v>41029</v>
      </c>
      <c r="N2769" t="s">
        <v>838</v>
      </c>
      <c r="O2769" t="s">
        <v>947</v>
      </c>
      <c r="P2769" t="s">
        <v>949</v>
      </c>
      <c r="Q2769" t="str">
        <f>IF(Table4[[#This Row],[DaysLate]]="","NA",IF(Table4[[#This Row],[DaysLate]]&lt;=0,"On Time",IF(Table4[[#This Row],[DaysLate]]&lt;=30,"1-30 Days",IF(Table4[[#This Row],[DaysLate]]&lt;=60,"30-60 Days",IF(Table4[[#This Row],[DaysLate]]&lt;=90,"60-90 Days","90+ Days")))))</f>
        <v>1-30 Days</v>
      </c>
      <c r="R2769">
        <f>IF(Table4[[#This Row],[DaysLate]]="","",IF(Table4[[#This Row],[DaysLate]]&gt;0,1,0))</f>
        <v>1</v>
      </c>
      <c r="S2769">
        <f>IF(Table4[[#This Row],[DisputedFlag]]="","",IF(Table4[[#This Row],[DisputedFlag]]="Yes",1,0))</f>
        <v>0</v>
      </c>
      <c r="T2769">
        <f>IF(Table4[[#This Row],[PaymentStatus]]="Open",1,0)</f>
        <v>0</v>
      </c>
      <c r="U2769">
        <f>IF(Table4[[#This Row],[InvoiceDate]]&lt;&gt;"",YEAR(Table4[[#This Row],[InvoiceDate]]),"")</f>
        <v>2013</v>
      </c>
    </row>
    <row r="2770" spans="1:21" x14ac:dyDescent="0.4">
      <c r="A2770" t="s">
        <v>2930</v>
      </c>
      <c r="B2770" t="s">
        <v>948</v>
      </c>
      <c r="C2770" t="s">
        <v>853</v>
      </c>
      <c r="D2770" s="1">
        <v>41593</v>
      </c>
      <c r="E2770" s="1">
        <v>41623</v>
      </c>
      <c r="F2770">
        <v>82.29</v>
      </c>
      <c r="H2770" t="s">
        <v>28</v>
      </c>
      <c r="I2770" s="1">
        <v>41593</v>
      </c>
      <c r="J2770">
        <v>0</v>
      </c>
      <c r="K2770" t="s">
        <v>834</v>
      </c>
      <c r="L2770">
        <v>818</v>
      </c>
      <c r="M2770" s="1">
        <v>41153</v>
      </c>
      <c r="N2770" t="s">
        <v>838</v>
      </c>
      <c r="O2770" t="s">
        <v>947</v>
      </c>
      <c r="P2770" t="s">
        <v>949</v>
      </c>
      <c r="Q2770" t="str">
        <f>IF(Table4[[#This Row],[DaysLate]]="","NA",IF(Table4[[#This Row],[DaysLate]]&lt;=0,"On Time",IF(Table4[[#This Row],[DaysLate]]&lt;=30,"1-30 Days",IF(Table4[[#This Row],[DaysLate]]&lt;=60,"30-60 Days",IF(Table4[[#This Row],[DaysLate]]&lt;=90,"60-90 Days","90+ Days")))))</f>
        <v>On Time</v>
      </c>
      <c r="R2770">
        <f>IF(Table4[[#This Row],[DaysLate]]="","",IF(Table4[[#This Row],[DaysLate]]&gt;0,1,0))</f>
        <v>0</v>
      </c>
      <c r="S2770">
        <f>IF(Table4[[#This Row],[DisputedFlag]]="","",IF(Table4[[#This Row],[DisputedFlag]]="Yes",1,0))</f>
        <v>0</v>
      </c>
      <c r="T2770">
        <f>IF(Table4[[#This Row],[PaymentStatus]]="Open",1,0)</f>
        <v>0</v>
      </c>
      <c r="U2770">
        <f>IF(Table4[[#This Row],[InvoiceDate]]&lt;&gt;"",YEAR(Table4[[#This Row],[InvoiceDate]]),"")</f>
        <v>2013</v>
      </c>
    </row>
    <row r="2771" spans="1:21" x14ac:dyDescent="0.4">
      <c r="A2771" t="s">
        <v>2931</v>
      </c>
      <c r="B2771" t="s">
        <v>948</v>
      </c>
      <c r="C2771" t="s">
        <v>856</v>
      </c>
      <c r="D2771" s="1">
        <v>41485</v>
      </c>
      <c r="E2771" s="1">
        <v>41515</v>
      </c>
      <c r="F2771">
        <v>65.59</v>
      </c>
      <c r="H2771" t="s">
        <v>28</v>
      </c>
      <c r="I2771" s="1">
        <v>41485</v>
      </c>
      <c r="J2771">
        <v>26</v>
      </c>
      <c r="K2771" t="s">
        <v>837</v>
      </c>
      <c r="L2771">
        <v>770</v>
      </c>
      <c r="M2771" s="1">
        <v>41062</v>
      </c>
      <c r="N2771" t="s">
        <v>838</v>
      </c>
      <c r="O2771" t="s">
        <v>947</v>
      </c>
      <c r="P2771" t="s">
        <v>949</v>
      </c>
      <c r="Q2771" t="str">
        <f>IF(Table4[[#This Row],[DaysLate]]="","NA",IF(Table4[[#This Row],[DaysLate]]&lt;=0,"On Time",IF(Table4[[#This Row],[DaysLate]]&lt;=30,"1-30 Days",IF(Table4[[#This Row],[DaysLate]]&lt;=60,"30-60 Days",IF(Table4[[#This Row],[DaysLate]]&lt;=90,"60-90 Days","90+ Days")))))</f>
        <v>1-30 Days</v>
      </c>
      <c r="R2771">
        <f>IF(Table4[[#This Row],[DaysLate]]="","",IF(Table4[[#This Row],[DaysLate]]&gt;0,1,0))</f>
        <v>1</v>
      </c>
      <c r="S2771">
        <f>IF(Table4[[#This Row],[DisputedFlag]]="","",IF(Table4[[#This Row],[DisputedFlag]]="Yes",1,0))</f>
        <v>1</v>
      </c>
      <c r="T2771">
        <f>IF(Table4[[#This Row],[PaymentStatus]]="Open",1,0)</f>
        <v>0</v>
      </c>
      <c r="U2771">
        <f>IF(Table4[[#This Row],[InvoiceDate]]&lt;&gt;"",YEAR(Table4[[#This Row],[InvoiceDate]]),"")</f>
        <v>2013</v>
      </c>
    </row>
    <row r="2772" spans="1:21" x14ac:dyDescent="0.4">
      <c r="A2772" t="s">
        <v>2932</v>
      </c>
      <c r="B2772" t="s">
        <v>948</v>
      </c>
      <c r="C2772" t="s">
        <v>863</v>
      </c>
      <c r="D2772" s="1">
        <v>41569</v>
      </c>
      <c r="E2772" s="1">
        <v>41599</v>
      </c>
      <c r="F2772">
        <v>41.64</v>
      </c>
      <c r="H2772" t="s">
        <v>28</v>
      </c>
      <c r="I2772" s="1">
        <v>41569</v>
      </c>
      <c r="J2772">
        <v>0</v>
      </c>
      <c r="K2772" t="s">
        <v>834</v>
      </c>
      <c r="L2772">
        <v>897</v>
      </c>
      <c r="M2772" s="1">
        <v>41318</v>
      </c>
      <c r="N2772" t="s">
        <v>838</v>
      </c>
      <c r="O2772" t="s">
        <v>947</v>
      </c>
      <c r="P2772" t="s">
        <v>949</v>
      </c>
      <c r="Q2772" t="str">
        <f>IF(Table4[[#This Row],[DaysLate]]="","NA",IF(Table4[[#This Row],[DaysLate]]&lt;=0,"On Time",IF(Table4[[#This Row],[DaysLate]]&lt;=30,"1-30 Days",IF(Table4[[#This Row],[DaysLate]]&lt;=60,"30-60 Days",IF(Table4[[#This Row],[DaysLate]]&lt;=90,"60-90 Days","90+ Days")))))</f>
        <v>On Time</v>
      </c>
      <c r="R2772">
        <f>IF(Table4[[#This Row],[DaysLate]]="","",IF(Table4[[#This Row],[DaysLate]]&gt;0,1,0))</f>
        <v>0</v>
      </c>
      <c r="S2772">
        <f>IF(Table4[[#This Row],[DisputedFlag]]="","",IF(Table4[[#This Row],[DisputedFlag]]="Yes",1,0))</f>
        <v>0</v>
      </c>
      <c r="T2772">
        <f>IF(Table4[[#This Row],[PaymentStatus]]="Open",1,0)</f>
        <v>0</v>
      </c>
      <c r="U2772">
        <f>IF(Table4[[#This Row],[InvoiceDate]]&lt;&gt;"",YEAR(Table4[[#This Row],[InvoiceDate]]),"")</f>
        <v>2013</v>
      </c>
    </row>
    <row r="2773" spans="1:21" x14ac:dyDescent="0.4">
      <c r="A2773" t="s">
        <v>2933</v>
      </c>
      <c r="B2773" t="s">
        <v>948</v>
      </c>
      <c r="C2773" t="s">
        <v>852</v>
      </c>
      <c r="D2773" s="1">
        <v>41067</v>
      </c>
      <c r="E2773" s="1">
        <v>41037</v>
      </c>
      <c r="F2773">
        <v>54.33</v>
      </c>
      <c r="H2773" t="s">
        <v>28</v>
      </c>
      <c r="I2773" s="1">
        <v>41067</v>
      </c>
      <c r="J2773">
        <v>0</v>
      </c>
      <c r="K2773" t="s">
        <v>834</v>
      </c>
      <c r="L2773">
        <v>391</v>
      </c>
      <c r="M2773" s="1">
        <v>41352</v>
      </c>
      <c r="N2773" t="s">
        <v>835</v>
      </c>
      <c r="O2773" t="s">
        <v>947</v>
      </c>
      <c r="P2773" t="s">
        <v>949</v>
      </c>
      <c r="Q2773" t="str">
        <f>IF(Table4[[#This Row],[DaysLate]]="","NA",IF(Table4[[#This Row],[DaysLate]]&lt;=0,"On Time",IF(Table4[[#This Row],[DaysLate]]&lt;=30,"1-30 Days",IF(Table4[[#This Row],[DaysLate]]&lt;=60,"30-60 Days",IF(Table4[[#This Row],[DaysLate]]&lt;=90,"60-90 Days","90+ Days")))))</f>
        <v>On Time</v>
      </c>
      <c r="R2773">
        <f>IF(Table4[[#This Row],[DaysLate]]="","",IF(Table4[[#This Row],[DaysLate]]&gt;0,1,0))</f>
        <v>0</v>
      </c>
      <c r="S2773">
        <f>IF(Table4[[#This Row],[DisputedFlag]]="","",IF(Table4[[#This Row],[DisputedFlag]]="Yes",1,0))</f>
        <v>0</v>
      </c>
      <c r="T2773">
        <f>IF(Table4[[#This Row],[PaymentStatus]]="Open",1,0)</f>
        <v>0</v>
      </c>
      <c r="U2773">
        <f>IF(Table4[[#This Row],[InvoiceDate]]&lt;&gt;"",YEAR(Table4[[#This Row],[InvoiceDate]]),"")</f>
        <v>2012</v>
      </c>
    </row>
    <row r="2774" spans="1:21" x14ac:dyDescent="0.4">
      <c r="A2774" t="s">
        <v>2934</v>
      </c>
      <c r="B2774" t="s">
        <v>948</v>
      </c>
      <c r="C2774" t="s">
        <v>878</v>
      </c>
      <c r="D2774" s="1">
        <v>41073</v>
      </c>
      <c r="E2774" s="1">
        <v>41103</v>
      </c>
      <c r="F2774">
        <v>43.52</v>
      </c>
      <c r="H2774" t="s">
        <v>28</v>
      </c>
      <c r="I2774" s="1">
        <v>41073</v>
      </c>
      <c r="J2774">
        <v>4</v>
      </c>
      <c r="K2774" t="s">
        <v>834</v>
      </c>
      <c r="L2774">
        <v>770</v>
      </c>
      <c r="M2774" s="1">
        <v>41274</v>
      </c>
      <c r="N2774" t="s">
        <v>835</v>
      </c>
      <c r="O2774" t="s">
        <v>947</v>
      </c>
      <c r="P2774" t="s">
        <v>949</v>
      </c>
      <c r="Q2774" t="str">
        <f>IF(Table4[[#This Row],[DaysLate]]="","NA",IF(Table4[[#This Row],[DaysLate]]&lt;=0,"On Time",IF(Table4[[#This Row],[DaysLate]]&lt;=30,"1-30 Days",IF(Table4[[#This Row],[DaysLate]]&lt;=60,"30-60 Days",IF(Table4[[#This Row],[DaysLate]]&lt;=90,"60-90 Days","90+ Days")))))</f>
        <v>1-30 Days</v>
      </c>
      <c r="R2774">
        <f>IF(Table4[[#This Row],[DaysLate]]="","",IF(Table4[[#This Row],[DaysLate]]&gt;0,1,0))</f>
        <v>1</v>
      </c>
      <c r="S2774">
        <f>IF(Table4[[#This Row],[DisputedFlag]]="","",IF(Table4[[#This Row],[DisputedFlag]]="Yes",1,0))</f>
        <v>0</v>
      </c>
      <c r="T2774">
        <f>IF(Table4[[#This Row],[PaymentStatus]]="Open",1,0)</f>
        <v>0</v>
      </c>
      <c r="U2774">
        <f>IF(Table4[[#This Row],[InvoiceDate]]&lt;&gt;"",YEAR(Table4[[#This Row],[InvoiceDate]]),"")</f>
        <v>2012</v>
      </c>
    </row>
    <row r="2775" spans="1:21" x14ac:dyDescent="0.4">
      <c r="A2775" t="s">
        <v>2935</v>
      </c>
      <c r="B2775" t="s">
        <v>948</v>
      </c>
      <c r="C2775" t="s">
        <v>846</v>
      </c>
      <c r="D2775" s="1">
        <v>41181</v>
      </c>
      <c r="E2775" s="1">
        <v>41211</v>
      </c>
      <c r="F2775">
        <v>46.41</v>
      </c>
      <c r="H2775" t="s">
        <v>28</v>
      </c>
      <c r="I2775" s="1">
        <v>41181</v>
      </c>
      <c r="J2775">
        <v>0</v>
      </c>
      <c r="K2775" t="s">
        <v>834</v>
      </c>
      <c r="L2775">
        <v>897</v>
      </c>
      <c r="M2775" s="1">
        <v>41003</v>
      </c>
      <c r="N2775" t="s">
        <v>838</v>
      </c>
      <c r="O2775" t="s">
        <v>947</v>
      </c>
      <c r="P2775" t="s">
        <v>949</v>
      </c>
      <c r="Q2775" t="str">
        <f>IF(Table4[[#This Row],[DaysLate]]="","NA",IF(Table4[[#This Row],[DaysLate]]&lt;=0,"On Time",IF(Table4[[#This Row],[DaysLate]]&lt;=30,"1-30 Days",IF(Table4[[#This Row],[DaysLate]]&lt;=60,"30-60 Days",IF(Table4[[#This Row],[DaysLate]]&lt;=90,"60-90 Days","90+ Days")))))</f>
        <v>On Time</v>
      </c>
      <c r="R2775">
        <f>IF(Table4[[#This Row],[DaysLate]]="","",IF(Table4[[#This Row],[DaysLate]]&gt;0,1,0))</f>
        <v>0</v>
      </c>
      <c r="S2775">
        <f>IF(Table4[[#This Row],[DisputedFlag]]="","",IF(Table4[[#This Row],[DisputedFlag]]="Yes",1,0))</f>
        <v>0</v>
      </c>
      <c r="T2775">
        <f>IF(Table4[[#This Row],[PaymentStatus]]="Open",1,0)</f>
        <v>0</v>
      </c>
      <c r="U2775">
        <f>IF(Table4[[#This Row],[InvoiceDate]]&lt;&gt;"",YEAR(Table4[[#This Row],[InvoiceDate]]),"")</f>
        <v>2012</v>
      </c>
    </row>
    <row r="2776" spans="1:21" x14ac:dyDescent="0.4">
      <c r="A2776" t="s">
        <v>2936</v>
      </c>
      <c r="B2776" t="s">
        <v>948</v>
      </c>
      <c r="C2776" t="s">
        <v>908</v>
      </c>
      <c r="D2776" s="1">
        <v>41204</v>
      </c>
      <c r="E2776" s="1">
        <v>41234</v>
      </c>
      <c r="F2776">
        <v>34.49</v>
      </c>
      <c r="H2776" t="s">
        <v>28</v>
      </c>
      <c r="I2776" s="1">
        <v>41204</v>
      </c>
      <c r="J2776">
        <v>11</v>
      </c>
      <c r="K2776" t="s">
        <v>834</v>
      </c>
      <c r="L2776">
        <v>770</v>
      </c>
      <c r="M2776" s="1">
        <v>41029</v>
      </c>
      <c r="N2776" t="s">
        <v>838</v>
      </c>
      <c r="O2776" t="s">
        <v>947</v>
      </c>
      <c r="P2776" t="s">
        <v>949</v>
      </c>
      <c r="Q2776" t="str">
        <f>IF(Table4[[#This Row],[DaysLate]]="","NA",IF(Table4[[#This Row],[DaysLate]]&lt;=0,"On Time",IF(Table4[[#This Row],[DaysLate]]&lt;=30,"1-30 Days",IF(Table4[[#This Row],[DaysLate]]&lt;=60,"30-60 Days",IF(Table4[[#This Row],[DaysLate]]&lt;=90,"60-90 Days","90+ Days")))))</f>
        <v>1-30 Days</v>
      </c>
      <c r="R2776">
        <f>IF(Table4[[#This Row],[DaysLate]]="","",IF(Table4[[#This Row],[DaysLate]]&gt;0,1,0))</f>
        <v>1</v>
      </c>
      <c r="S2776">
        <f>IF(Table4[[#This Row],[DisputedFlag]]="","",IF(Table4[[#This Row],[DisputedFlag]]="Yes",1,0))</f>
        <v>0</v>
      </c>
      <c r="T2776">
        <f>IF(Table4[[#This Row],[PaymentStatus]]="Open",1,0)</f>
        <v>0</v>
      </c>
      <c r="U2776">
        <f>IF(Table4[[#This Row],[InvoiceDate]]&lt;&gt;"",YEAR(Table4[[#This Row],[InvoiceDate]]),"")</f>
        <v>2012</v>
      </c>
    </row>
    <row r="2777" spans="1:21" x14ac:dyDescent="0.4">
      <c r="A2777" t="s">
        <v>2937</v>
      </c>
      <c r="B2777" t="s">
        <v>948</v>
      </c>
      <c r="C2777" t="s">
        <v>898</v>
      </c>
      <c r="D2777" s="1">
        <v>41063</v>
      </c>
      <c r="E2777" s="1">
        <v>41033</v>
      </c>
      <c r="F2777">
        <v>67.83</v>
      </c>
      <c r="H2777" t="s">
        <v>28</v>
      </c>
      <c r="I2777" s="1">
        <v>41063</v>
      </c>
      <c r="J2777">
        <v>0</v>
      </c>
      <c r="K2777" t="s">
        <v>834</v>
      </c>
      <c r="L2777">
        <v>391</v>
      </c>
      <c r="M2777" s="1">
        <v>41150</v>
      </c>
      <c r="N2777" t="s">
        <v>835</v>
      </c>
      <c r="O2777" t="s">
        <v>947</v>
      </c>
      <c r="P2777" t="s">
        <v>949</v>
      </c>
      <c r="Q2777" t="str">
        <f>IF(Table4[[#This Row],[DaysLate]]="","NA",IF(Table4[[#This Row],[DaysLate]]&lt;=0,"On Time",IF(Table4[[#This Row],[DaysLate]]&lt;=30,"1-30 Days",IF(Table4[[#This Row],[DaysLate]]&lt;=60,"30-60 Days",IF(Table4[[#This Row],[DaysLate]]&lt;=90,"60-90 Days","90+ Days")))))</f>
        <v>On Time</v>
      </c>
      <c r="R2777">
        <f>IF(Table4[[#This Row],[DaysLate]]="","",IF(Table4[[#This Row],[DaysLate]]&gt;0,1,0))</f>
        <v>0</v>
      </c>
      <c r="S2777">
        <f>IF(Table4[[#This Row],[DisputedFlag]]="","",IF(Table4[[#This Row],[DisputedFlag]]="Yes",1,0))</f>
        <v>0</v>
      </c>
      <c r="T2777">
        <f>IF(Table4[[#This Row],[PaymentStatus]]="Open",1,0)</f>
        <v>0</v>
      </c>
      <c r="U2777">
        <f>IF(Table4[[#This Row],[InvoiceDate]]&lt;&gt;"",YEAR(Table4[[#This Row],[InvoiceDate]]),"")</f>
        <v>2012</v>
      </c>
    </row>
    <row r="2778" spans="1:21" x14ac:dyDescent="0.4">
      <c r="A2778" t="s">
        <v>2938</v>
      </c>
      <c r="B2778" t="s">
        <v>948</v>
      </c>
      <c r="C2778" t="s">
        <v>846</v>
      </c>
      <c r="D2778" s="1">
        <v>41111</v>
      </c>
      <c r="E2778" s="1">
        <v>41141</v>
      </c>
      <c r="F2778">
        <v>17.37</v>
      </c>
      <c r="H2778" t="s">
        <v>28</v>
      </c>
      <c r="I2778" s="1">
        <v>41111</v>
      </c>
      <c r="J2778">
        <v>0</v>
      </c>
      <c r="K2778" t="s">
        <v>834</v>
      </c>
      <c r="L2778">
        <v>897</v>
      </c>
      <c r="M2778" s="1">
        <v>41003</v>
      </c>
      <c r="N2778" t="s">
        <v>838</v>
      </c>
      <c r="O2778" t="s">
        <v>947</v>
      </c>
      <c r="P2778" t="s">
        <v>949</v>
      </c>
      <c r="Q2778" t="str">
        <f>IF(Table4[[#This Row],[DaysLate]]="","NA",IF(Table4[[#This Row],[DaysLate]]&lt;=0,"On Time",IF(Table4[[#This Row],[DaysLate]]&lt;=30,"1-30 Days",IF(Table4[[#This Row],[DaysLate]]&lt;=60,"30-60 Days",IF(Table4[[#This Row],[DaysLate]]&lt;=90,"60-90 Days","90+ Days")))))</f>
        <v>On Time</v>
      </c>
      <c r="R2778">
        <f>IF(Table4[[#This Row],[DaysLate]]="","",IF(Table4[[#This Row],[DaysLate]]&gt;0,1,0))</f>
        <v>0</v>
      </c>
      <c r="S2778">
        <f>IF(Table4[[#This Row],[DisputedFlag]]="","",IF(Table4[[#This Row],[DisputedFlag]]="Yes",1,0))</f>
        <v>0</v>
      </c>
      <c r="T2778">
        <f>IF(Table4[[#This Row],[PaymentStatus]]="Open",1,0)</f>
        <v>0</v>
      </c>
      <c r="U2778">
        <f>IF(Table4[[#This Row],[InvoiceDate]]&lt;&gt;"",YEAR(Table4[[#This Row],[InvoiceDate]]),"")</f>
        <v>2012</v>
      </c>
    </row>
    <row r="2779" spans="1:21" x14ac:dyDescent="0.4">
      <c r="A2779" t="s">
        <v>2939</v>
      </c>
      <c r="B2779" t="s">
        <v>948</v>
      </c>
      <c r="C2779" t="s">
        <v>916</v>
      </c>
      <c r="D2779" s="1">
        <v>41292</v>
      </c>
      <c r="E2779" s="1">
        <v>41322</v>
      </c>
      <c r="F2779">
        <v>72.95</v>
      </c>
      <c r="H2779" t="s">
        <v>28</v>
      </c>
      <c r="I2779" s="1">
        <v>41292</v>
      </c>
      <c r="J2779">
        <v>0</v>
      </c>
      <c r="K2779" t="s">
        <v>834</v>
      </c>
      <c r="L2779">
        <v>770</v>
      </c>
      <c r="M2779" s="1">
        <v>41394</v>
      </c>
      <c r="N2779" t="s">
        <v>835</v>
      </c>
      <c r="O2779" t="s">
        <v>947</v>
      </c>
      <c r="P2779" t="s">
        <v>949</v>
      </c>
      <c r="Q2779" t="str">
        <f>IF(Table4[[#This Row],[DaysLate]]="","NA",IF(Table4[[#This Row],[DaysLate]]&lt;=0,"On Time",IF(Table4[[#This Row],[DaysLate]]&lt;=30,"1-30 Days",IF(Table4[[#This Row],[DaysLate]]&lt;=60,"30-60 Days",IF(Table4[[#This Row],[DaysLate]]&lt;=90,"60-90 Days","90+ Days")))))</f>
        <v>On Time</v>
      </c>
      <c r="R2779">
        <f>IF(Table4[[#This Row],[DaysLate]]="","",IF(Table4[[#This Row],[DaysLate]]&gt;0,1,0))</f>
        <v>0</v>
      </c>
      <c r="S2779">
        <f>IF(Table4[[#This Row],[DisputedFlag]]="","",IF(Table4[[#This Row],[DisputedFlag]]="Yes",1,0))</f>
        <v>0</v>
      </c>
      <c r="T2779">
        <f>IF(Table4[[#This Row],[PaymentStatus]]="Open",1,0)</f>
        <v>0</v>
      </c>
      <c r="U2779">
        <f>IF(Table4[[#This Row],[InvoiceDate]]&lt;&gt;"",YEAR(Table4[[#This Row],[InvoiceDate]]),"")</f>
        <v>2013</v>
      </c>
    </row>
    <row r="2780" spans="1:21" x14ac:dyDescent="0.4">
      <c r="A2780" t="s">
        <v>2940</v>
      </c>
      <c r="B2780" t="s">
        <v>948</v>
      </c>
      <c r="C2780" t="s">
        <v>915</v>
      </c>
      <c r="D2780" s="1">
        <v>41423</v>
      </c>
      <c r="E2780" s="1">
        <v>41453</v>
      </c>
      <c r="F2780">
        <v>56.85</v>
      </c>
      <c r="H2780" t="s">
        <v>28</v>
      </c>
      <c r="I2780" s="1">
        <v>41423</v>
      </c>
      <c r="J2780">
        <v>4</v>
      </c>
      <c r="K2780" t="s">
        <v>834</v>
      </c>
      <c r="L2780">
        <v>406</v>
      </c>
      <c r="M2780" s="1">
        <v>41258</v>
      </c>
      <c r="N2780" t="s">
        <v>838</v>
      </c>
      <c r="O2780" t="s">
        <v>947</v>
      </c>
      <c r="P2780" t="s">
        <v>949</v>
      </c>
      <c r="Q2780" t="str">
        <f>IF(Table4[[#This Row],[DaysLate]]="","NA",IF(Table4[[#This Row],[DaysLate]]&lt;=0,"On Time",IF(Table4[[#This Row],[DaysLate]]&lt;=30,"1-30 Days",IF(Table4[[#This Row],[DaysLate]]&lt;=60,"30-60 Days",IF(Table4[[#This Row],[DaysLate]]&lt;=90,"60-90 Days","90+ Days")))))</f>
        <v>1-30 Days</v>
      </c>
      <c r="R2780">
        <f>IF(Table4[[#This Row],[DaysLate]]="","",IF(Table4[[#This Row],[DaysLate]]&gt;0,1,0))</f>
        <v>1</v>
      </c>
      <c r="S2780">
        <f>IF(Table4[[#This Row],[DisputedFlag]]="","",IF(Table4[[#This Row],[DisputedFlag]]="Yes",1,0))</f>
        <v>0</v>
      </c>
      <c r="T2780">
        <f>IF(Table4[[#This Row],[PaymentStatus]]="Open",1,0)</f>
        <v>0</v>
      </c>
      <c r="U2780">
        <f>IF(Table4[[#This Row],[InvoiceDate]]&lt;&gt;"",YEAR(Table4[[#This Row],[InvoiceDate]]),"")</f>
        <v>2013</v>
      </c>
    </row>
    <row r="2781" spans="1:21" x14ac:dyDescent="0.4">
      <c r="A2781" t="s">
        <v>2941</v>
      </c>
      <c r="B2781" t="s">
        <v>948</v>
      </c>
      <c r="C2781" t="s">
        <v>875</v>
      </c>
      <c r="D2781" s="1">
        <v>41343</v>
      </c>
      <c r="E2781" s="1">
        <v>41316</v>
      </c>
      <c r="F2781">
        <v>99.22</v>
      </c>
      <c r="H2781" t="s">
        <v>28</v>
      </c>
      <c r="I2781" s="1">
        <v>41343</v>
      </c>
      <c r="J2781">
        <v>15</v>
      </c>
      <c r="K2781" t="s">
        <v>834</v>
      </c>
      <c r="L2781">
        <v>391</v>
      </c>
      <c r="M2781" s="1">
        <v>40947</v>
      </c>
      <c r="N2781" t="s">
        <v>838</v>
      </c>
      <c r="O2781" t="s">
        <v>947</v>
      </c>
      <c r="P2781" t="s">
        <v>949</v>
      </c>
      <c r="Q2781" t="str">
        <f>IF(Table4[[#This Row],[DaysLate]]="","NA",IF(Table4[[#This Row],[DaysLate]]&lt;=0,"On Time",IF(Table4[[#This Row],[DaysLate]]&lt;=30,"1-30 Days",IF(Table4[[#This Row],[DaysLate]]&lt;=60,"30-60 Days",IF(Table4[[#This Row],[DaysLate]]&lt;=90,"60-90 Days","90+ Days")))))</f>
        <v>1-30 Days</v>
      </c>
      <c r="R2781">
        <f>IF(Table4[[#This Row],[DaysLate]]="","",IF(Table4[[#This Row],[DaysLate]]&gt;0,1,0))</f>
        <v>1</v>
      </c>
      <c r="S2781">
        <f>IF(Table4[[#This Row],[DisputedFlag]]="","",IF(Table4[[#This Row],[DisputedFlag]]="Yes",1,0))</f>
        <v>0</v>
      </c>
      <c r="T2781">
        <f>IF(Table4[[#This Row],[PaymentStatus]]="Open",1,0)</f>
        <v>0</v>
      </c>
      <c r="U2781">
        <f>IF(Table4[[#This Row],[InvoiceDate]]&lt;&gt;"",YEAR(Table4[[#This Row],[InvoiceDate]]),"")</f>
        <v>2013</v>
      </c>
    </row>
    <row r="2782" spans="1:21" x14ac:dyDescent="0.4">
      <c r="A2782" t="s">
        <v>2942</v>
      </c>
      <c r="B2782" t="s">
        <v>948</v>
      </c>
      <c r="C2782" t="s">
        <v>898</v>
      </c>
      <c r="D2782" s="1">
        <v>41135</v>
      </c>
      <c r="E2782" s="1">
        <v>41165</v>
      </c>
      <c r="F2782">
        <v>50.66</v>
      </c>
      <c r="H2782" t="s">
        <v>28</v>
      </c>
      <c r="I2782" s="1">
        <v>41135</v>
      </c>
      <c r="J2782">
        <v>0</v>
      </c>
      <c r="K2782" t="s">
        <v>834</v>
      </c>
      <c r="L2782">
        <v>391</v>
      </c>
      <c r="M2782" s="1">
        <v>41150</v>
      </c>
      <c r="N2782" t="s">
        <v>835</v>
      </c>
      <c r="O2782" t="s">
        <v>947</v>
      </c>
      <c r="P2782" t="s">
        <v>949</v>
      </c>
      <c r="Q2782" t="str">
        <f>IF(Table4[[#This Row],[DaysLate]]="","NA",IF(Table4[[#This Row],[DaysLate]]&lt;=0,"On Time",IF(Table4[[#This Row],[DaysLate]]&lt;=30,"1-30 Days",IF(Table4[[#This Row],[DaysLate]]&lt;=60,"30-60 Days",IF(Table4[[#This Row],[DaysLate]]&lt;=90,"60-90 Days","90+ Days")))))</f>
        <v>On Time</v>
      </c>
      <c r="R2782">
        <f>IF(Table4[[#This Row],[DaysLate]]="","",IF(Table4[[#This Row],[DaysLate]]&gt;0,1,0))</f>
        <v>0</v>
      </c>
      <c r="S2782">
        <f>IF(Table4[[#This Row],[DisputedFlag]]="","",IF(Table4[[#This Row],[DisputedFlag]]="Yes",1,0))</f>
        <v>0</v>
      </c>
      <c r="T2782">
        <f>IF(Table4[[#This Row],[PaymentStatus]]="Open",1,0)</f>
        <v>0</v>
      </c>
      <c r="U2782">
        <f>IF(Table4[[#This Row],[InvoiceDate]]&lt;&gt;"",YEAR(Table4[[#This Row],[InvoiceDate]]),"")</f>
        <v>2012</v>
      </c>
    </row>
    <row r="2783" spans="1:21" x14ac:dyDescent="0.4">
      <c r="A2783" t="s">
        <v>2943</v>
      </c>
      <c r="B2783" t="s">
        <v>948</v>
      </c>
      <c r="C2783" t="s">
        <v>933</v>
      </c>
      <c r="D2783" s="1">
        <v>40922</v>
      </c>
      <c r="E2783" s="1">
        <v>40952</v>
      </c>
      <c r="F2783">
        <v>65.900000000000006</v>
      </c>
      <c r="H2783" t="s">
        <v>28</v>
      </c>
      <c r="I2783" s="1">
        <v>40922</v>
      </c>
      <c r="J2783">
        <v>0</v>
      </c>
      <c r="K2783" t="s">
        <v>834</v>
      </c>
      <c r="L2783">
        <v>897</v>
      </c>
      <c r="M2783" s="1">
        <v>41555</v>
      </c>
      <c r="N2783" t="s">
        <v>835</v>
      </c>
      <c r="O2783" t="s">
        <v>947</v>
      </c>
      <c r="P2783" t="s">
        <v>949</v>
      </c>
      <c r="Q2783" t="str">
        <f>IF(Table4[[#This Row],[DaysLate]]="","NA",IF(Table4[[#This Row],[DaysLate]]&lt;=0,"On Time",IF(Table4[[#This Row],[DaysLate]]&lt;=30,"1-30 Days",IF(Table4[[#This Row],[DaysLate]]&lt;=60,"30-60 Days",IF(Table4[[#This Row],[DaysLate]]&lt;=90,"60-90 Days","90+ Days")))))</f>
        <v>On Time</v>
      </c>
      <c r="R2783">
        <f>IF(Table4[[#This Row],[DaysLate]]="","",IF(Table4[[#This Row],[DaysLate]]&gt;0,1,0))</f>
        <v>0</v>
      </c>
      <c r="S2783">
        <f>IF(Table4[[#This Row],[DisputedFlag]]="","",IF(Table4[[#This Row],[DisputedFlag]]="Yes",1,0))</f>
        <v>0</v>
      </c>
      <c r="T2783">
        <f>IF(Table4[[#This Row],[PaymentStatus]]="Open",1,0)</f>
        <v>0</v>
      </c>
      <c r="U2783">
        <f>IF(Table4[[#This Row],[InvoiceDate]]&lt;&gt;"",YEAR(Table4[[#This Row],[InvoiceDate]]),"")</f>
        <v>2012</v>
      </c>
    </row>
    <row r="2784" spans="1:21" x14ac:dyDescent="0.4">
      <c r="A2784" t="s">
        <v>2944</v>
      </c>
      <c r="B2784" t="s">
        <v>948</v>
      </c>
      <c r="C2784" t="s">
        <v>928</v>
      </c>
      <c r="D2784" s="1">
        <v>40968</v>
      </c>
      <c r="E2784" s="1">
        <v>40998</v>
      </c>
      <c r="F2784">
        <v>24.63</v>
      </c>
      <c r="H2784" t="s">
        <v>28</v>
      </c>
      <c r="I2784" s="1">
        <v>40968</v>
      </c>
      <c r="J2784">
        <v>0</v>
      </c>
      <c r="K2784" t="s">
        <v>834</v>
      </c>
      <c r="L2784">
        <v>897</v>
      </c>
      <c r="M2784" s="1">
        <v>41436</v>
      </c>
      <c r="N2784" t="s">
        <v>835</v>
      </c>
      <c r="O2784" t="s">
        <v>947</v>
      </c>
      <c r="P2784" t="s">
        <v>949</v>
      </c>
      <c r="Q2784" t="str">
        <f>IF(Table4[[#This Row],[DaysLate]]="","NA",IF(Table4[[#This Row],[DaysLate]]&lt;=0,"On Time",IF(Table4[[#This Row],[DaysLate]]&lt;=30,"1-30 Days",IF(Table4[[#This Row],[DaysLate]]&lt;=60,"30-60 Days",IF(Table4[[#This Row],[DaysLate]]&lt;=90,"60-90 Days","90+ Days")))))</f>
        <v>On Time</v>
      </c>
      <c r="R2784">
        <f>IF(Table4[[#This Row],[DaysLate]]="","",IF(Table4[[#This Row],[DaysLate]]&gt;0,1,0))</f>
        <v>0</v>
      </c>
      <c r="S2784">
        <f>IF(Table4[[#This Row],[DisputedFlag]]="","",IF(Table4[[#This Row],[DisputedFlag]]="Yes",1,0))</f>
        <v>0</v>
      </c>
      <c r="T2784">
        <f>IF(Table4[[#This Row],[PaymentStatus]]="Open",1,0)</f>
        <v>0</v>
      </c>
      <c r="U2784">
        <f>IF(Table4[[#This Row],[InvoiceDate]]&lt;&gt;"",YEAR(Table4[[#This Row],[InvoiceDate]]),"")</f>
        <v>2012</v>
      </c>
    </row>
    <row r="2785" spans="1:21" x14ac:dyDescent="0.4">
      <c r="A2785" t="s">
        <v>2945</v>
      </c>
      <c r="B2785" t="s">
        <v>948</v>
      </c>
      <c r="C2785" t="s">
        <v>862</v>
      </c>
      <c r="D2785" s="1">
        <v>40920</v>
      </c>
      <c r="E2785" s="1">
        <v>41274</v>
      </c>
      <c r="F2785">
        <v>30.8</v>
      </c>
      <c r="H2785" t="s">
        <v>28</v>
      </c>
      <c r="I2785" s="1">
        <v>40920</v>
      </c>
      <c r="J2785">
        <v>9</v>
      </c>
      <c r="K2785" t="s">
        <v>834</v>
      </c>
      <c r="L2785">
        <v>818</v>
      </c>
      <c r="M2785" s="1">
        <v>41296</v>
      </c>
      <c r="N2785" t="s">
        <v>835</v>
      </c>
      <c r="O2785" t="s">
        <v>947</v>
      </c>
      <c r="P2785" t="s">
        <v>949</v>
      </c>
      <c r="Q2785" t="str">
        <f>IF(Table4[[#This Row],[DaysLate]]="","NA",IF(Table4[[#This Row],[DaysLate]]&lt;=0,"On Time",IF(Table4[[#This Row],[DaysLate]]&lt;=30,"1-30 Days",IF(Table4[[#This Row],[DaysLate]]&lt;=60,"30-60 Days",IF(Table4[[#This Row],[DaysLate]]&lt;=90,"60-90 Days","90+ Days")))))</f>
        <v>1-30 Days</v>
      </c>
      <c r="R2785">
        <f>IF(Table4[[#This Row],[DaysLate]]="","",IF(Table4[[#This Row],[DaysLate]]&gt;0,1,0))</f>
        <v>1</v>
      </c>
      <c r="S2785">
        <f>IF(Table4[[#This Row],[DisputedFlag]]="","",IF(Table4[[#This Row],[DisputedFlag]]="Yes",1,0))</f>
        <v>0</v>
      </c>
      <c r="T2785">
        <f>IF(Table4[[#This Row],[PaymentStatus]]="Open",1,0)</f>
        <v>0</v>
      </c>
      <c r="U2785">
        <f>IF(Table4[[#This Row],[InvoiceDate]]&lt;&gt;"",YEAR(Table4[[#This Row],[InvoiceDate]]),"")</f>
        <v>2012</v>
      </c>
    </row>
    <row r="2786" spans="1:21" x14ac:dyDescent="0.4">
      <c r="A2786" t="s">
        <v>2946</v>
      </c>
      <c r="B2786" t="s">
        <v>948</v>
      </c>
      <c r="C2786" t="s">
        <v>914</v>
      </c>
      <c r="D2786" s="1">
        <v>41387</v>
      </c>
      <c r="E2786" s="1">
        <v>41417</v>
      </c>
      <c r="F2786">
        <v>19.53</v>
      </c>
      <c r="H2786" t="s">
        <v>28</v>
      </c>
      <c r="I2786" s="1">
        <v>41387</v>
      </c>
      <c r="J2786">
        <v>0</v>
      </c>
      <c r="K2786" t="s">
        <v>834</v>
      </c>
      <c r="L2786">
        <v>391</v>
      </c>
      <c r="M2786" s="1">
        <v>41445</v>
      </c>
      <c r="N2786" t="s">
        <v>835</v>
      </c>
      <c r="O2786" t="s">
        <v>947</v>
      </c>
      <c r="P2786" t="s">
        <v>949</v>
      </c>
      <c r="Q2786" t="str">
        <f>IF(Table4[[#This Row],[DaysLate]]="","NA",IF(Table4[[#This Row],[DaysLate]]&lt;=0,"On Time",IF(Table4[[#This Row],[DaysLate]]&lt;=30,"1-30 Days",IF(Table4[[#This Row],[DaysLate]]&lt;=60,"30-60 Days",IF(Table4[[#This Row],[DaysLate]]&lt;=90,"60-90 Days","90+ Days")))))</f>
        <v>On Time</v>
      </c>
      <c r="R2786">
        <f>IF(Table4[[#This Row],[DaysLate]]="","",IF(Table4[[#This Row],[DaysLate]]&gt;0,1,0))</f>
        <v>0</v>
      </c>
      <c r="S2786">
        <f>IF(Table4[[#This Row],[DisputedFlag]]="","",IF(Table4[[#This Row],[DisputedFlag]]="Yes",1,0))</f>
        <v>0</v>
      </c>
      <c r="T2786">
        <f>IF(Table4[[#This Row],[PaymentStatus]]="Open",1,0)</f>
        <v>0</v>
      </c>
      <c r="U2786">
        <f>IF(Table4[[#This Row],[InvoiceDate]]&lt;&gt;"",YEAR(Table4[[#This Row],[InvoiceDate]]),"")</f>
        <v>2013</v>
      </c>
    </row>
    <row r="2787" spans="1:21" x14ac:dyDescent="0.4">
      <c r="A2787" t="s">
        <v>2947</v>
      </c>
      <c r="B2787" t="s">
        <v>948</v>
      </c>
      <c r="C2787" t="s">
        <v>895</v>
      </c>
      <c r="D2787" s="1">
        <v>41431</v>
      </c>
      <c r="E2787" s="1">
        <v>41432</v>
      </c>
      <c r="F2787">
        <v>47.99</v>
      </c>
      <c r="H2787" t="s">
        <v>28</v>
      </c>
      <c r="I2787" s="1">
        <v>41431</v>
      </c>
      <c r="J2787">
        <v>5</v>
      </c>
      <c r="K2787" t="s">
        <v>837</v>
      </c>
      <c r="L2787">
        <v>391</v>
      </c>
      <c r="M2787" s="1">
        <v>41532</v>
      </c>
      <c r="N2787" t="s">
        <v>835</v>
      </c>
      <c r="O2787" t="s">
        <v>947</v>
      </c>
      <c r="P2787" t="s">
        <v>949</v>
      </c>
      <c r="Q2787" t="str">
        <f>IF(Table4[[#This Row],[DaysLate]]="","NA",IF(Table4[[#This Row],[DaysLate]]&lt;=0,"On Time",IF(Table4[[#This Row],[DaysLate]]&lt;=30,"1-30 Days",IF(Table4[[#This Row],[DaysLate]]&lt;=60,"30-60 Days",IF(Table4[[#This Row],[DaysLate]]&lt;=90,"60-90 Days","90+ Days")))))</f>
        <v>1-30 Days</v>
      </c>
      <c r="R2787">
        <f>IF(Table4[[#This Row],[DaysLate]]="","",IF(Table4[[#This Row],[DaysLate]]&gt;0,1,0))</f>
        <v>1</v>
      </c>
      <c r="S2787">
        <f>IF(Table4[[#This Row],[DisputedFlag]]="","",IF(Table4[[#This Row],[DisputedFlag]]="Yes",1,0))</f>
        <v>1</v>
      </c>
      <c r="T2787">
        <f>IF(Table4[[#This Row],[PaymentStatus]]="Open",1,0)</f>
        <v>0</v>
      </c>
      <c r="U2787">
        <f>IF(Table4[[#This Row],[InvoiceDate]]&lt;&gt;"",YEAR(Table4[[#This Row],[InvoiceDate]]),"")</f>
        <v>2013</v>
      </c>
    </row>
    <row r="2788" spans="1:21" x14ac:dyDescent="0.4">
      <c r="A2788" t="s">
        <v>2948</v>
      </c>
      <c r="B2788" t="s">
        <v>948</v>
      </c>
      <c r="C2788" t="s">
        <v>932</v>
      </c>
      <c r="D2788" s="1">
        <v>41008</v>
      </c>
      <c r="E2788" s="1">
        <v>41009</v>
      </c>
      <c r="F2788">
        <v>44.51</v>
      </c>
      <c r="H2788" t="s">
        <v>28</v>
      </c>
      <c r="I2788" s="1">
        <v>41008</v>
      </c>
      <c r="J2788">
        <v>0</v>
      </c>
      <c r="K2788" t="s">
        <v>834</v>
      </c>
      <c r="L2788">
        <v>818</v>
      </c>
      <c r="M2788" s="1">
        <v>41373</v>
      </c>
      <c r="N2788" t="s">
        <v>835</v>
      </c>
      <c r="O2788" t="s">
        <v>947</v>
      </c>
      <c r="P2788" t="s">
        <v>949</v>
      </c>
      <c r="Q2788" t="str">
        <f>IF(Table4[[#This Row],[DaysLate]]="","NA",IF(Table4[[#This Row],[DaysLate]]&lt;=0,"On Time",IF(Table4[[#This Row],[DaysLate]]&lt;=30,"1-30 Days",IF(Table4[[#This Row],[DaysLate]]&lt;=60,"30-60 Days",IF(Table4[[#This Row],[DaysLate]]&lt;=90,"60-90 Days","90+ Days")))))</f>
        <v>On Time</v>
      </c>
      <c r="R2788">
        <f>IF(Table4[[#This Row],[DaysLate]]="","",IF(Table4[[#This Row],[DaysLate]]&gt;0,1,0))</f>
        <v>0</v>
      </c>
      <c r="S2788">
        <f>IF(Table4[[#This Row],[DisputedFlag]]="","",IF(Table4[[#This Row],[DisputedFlag]]="Yes",1,0))</f>
        <v>0</v>
      </c>
      <c r="T2788">
        <f>IF(Table4[[#This Row],[PaymentStatus]]="Open",1,0)</f>
        <v>0</v>
      </c>
      <c r="U2788">
        <f>IF(Table4[[#This Row],[InvoiceDate]]&lt;&gt;"",YEAR(Table4[[#This Row],[InvoiceDate]]),"")</f>
        <v>2012</v>
      </c>
    </row>
    <row r="2789" spans="1:21" x14ac:dyDescent="0.4">
      <c r="A2789" t="s">
        <v>2949</v>
      </c>
      <c r="B2789" t="s">
        <v>948</v>
      </c>
      <c r="C2789" t="s">
        <v>869</v>
      </c>
      <c r="D2789" s="1">
        <v>41319</v>
      </c>
      <c r="E2789" s="1">
        <v>41349</v>
      </c>
      <c r="F2789">
        <v>60.72</v>
      </c>
      <c r="H2789" t="s">
        <v>28</v>
      </c>
      <c r="I2789" s="1">
        <v>41319</v>
      </c>
      <c r="J2789">
        <v>0</v>
      </c>
      <c r="K2789" t="s">
        <v>834</v>
      </c>
      <c r="L2789">
        <v>391</v>
      </c>
      <c r="M2789" s="1">
        <v>41201</v>
      </c>
      <c r="N2789" t="s">
        <v>838</v>
      </c>
      <c r="O2789" t="s">
        <v>947</v>
      </c>
      <c r="P2789" t="s">
        <v>949</v>
      </c>
      <c r="Q2789" t="str">
        <f>IF(Table4[[#This Row],[DaysLate]]="","NA",IF(Table4[[#This Row],[DaysLate]]&lt;=0,"On Time",IF(Table4[[#This Row],[DaysLate]]&lt;=30,"1-30 Days",IF(Table4[[#This Row],[DaysLate]]&lt;=60,"30-60 Days",IF(Table4[[#This Row],[DaysLate]]&lt;=90,"60-90 Days","90+ Days")))))</f>
        <v>On Time</v>
      </c>
      <c r="R2789">
        <f>IF(Table4[[#This Row],[DaysLate]]="","",IF(Table4[[#This Row],[DaysLate]]&gt;0,1,0))</f>
        <v>0</v>
      </c>
      <c r="S2789">
        <f>IF(Table4[[#This Row],[DisputedFlag]]="","",IF(Table4[[#This Row],[DisputedFlag]]="Yes",1,0))</f>
        <v>0</v>
      </c>
      <c r="T2789">
        <f>IF(Table4[[#This Row],[PaymentStatus]]="Open",1,0)</f>
        <v>0</v>
      </c>
      <c r="U2789">
        <f>IF(Table4[[#This Row],[InvoiceDate]]&lt;&gt;"",YEAR(Table4[[#This Row],[InvoiceDate]]),"")</f>
        <v>2013</v>
      </c>
    </row>
    <row r="2790" spans="1:21" x14ac:dyDescent="0.4">
      <c r="A2790" t="s">
        <v>2950</v>
      </c>
      <c r="B2790" t="s">
        <v>948</v>
      </c>
      <c r="C2790" t="s">
        <v>918</v>
      </c>
      <c r="D2790" s="1">
        <v>40946</v>
      </c>
      <c r="E2790" s="1">
        <v>40916</v>
      </c>
      <c r="F2790">
        <v>87.16</v>
      </c>
      <c r="H2790" t="s">
        <v>28</v>
      </c>
      <c r="I2790" s="1">
        <v>40946</v>
      </c>
      <c r="J2790">
        <v>5</v>
      </c>
      <c r="K2790" t="s">
        <v>834</v>
      </c>
      <c r="L2790">
        <v>818</v>
      </c>
      <c r="M2790" s="1">
        <v>41349</v>
      </c>
      <c r="N2790" t="s">
        <v>835</v>
      </c>
      <c r="O2790" t="s">
        <v>947</v>
      </c>
      <c r="P2790" t="s">
        <v>949</v>
      </c>
      <c r="Q2790" t="str">
        <f>IF(Table4[[#This Row],[DaysLate]]="","NA",IF(Table4[[#This Row],[DaysLate]]&lt;=0,"On Time",IF(Table4[[#This Row],[DaysLate]]&lt;=30,"1-30 Days",IF(Table4[[#This Row],[DaysLate]]&lt;=60,"30-60 Days",IF(Table4[[#This Row],[DaysLate]]&lt;=90,"60-90 Days","90+ Days")))))</f>
        <v>1-30 Days</v>
      </c>
      <c r="R2790">
        <f>IF(Table4[[#This Row],[DaysLate]]="","",IF(Table4[[#This Row],[DaysLate]]&gt;0,1,0))</f>
        <v>1</v>
      </c>
      <c r="S2790">
        <f>IF(Table4[[#This Row],[DisputedFlag]]="","",IF(Table4[[#This Row],[DisputedFlag]]="Yes",1,0))</f>
        <v>0</v>
      </c>
      <c r="T2790">
        <f>IF(Table4[[#This Row],[PaymentStatus]]="Open",1,0)</f>
        <v>0</v>
      </c>
      <c r="U2790">
        <f>IF(Table4[[#This Row],[InvoiceDate]]&lt;&gt;"",YEAR(Table4[[#This Row],[InvoiceDate]]),"")</f>
        <v>2012</v>
      </c>
    </row>
    <row r="2791" spans="1:21" x14ac:dyDescent="0.4">
      <c r="A2791" t="s">
        <v>2951</v>
      </c>
      <c r="B2791" t="s">
        <v>948</v>
      </c>
      <c r="C2791" t="s">
        <v>833</v>
      </c>
      <c r="D2791" s="1">
        <v>41337</v>
      </c>
      <c r="E2791" s="1">
        <v>41338</v>
      </c>
      <c r="F2791">
        <v>74.34</v>
      </c>
      <c r="H2791" t="s">
        <v>28</v>
      </c>
      <c r="I2791" s="1">
        <v>41337</v>
      </c>
      <c r="J2791">
        <v>0</v>
      </c>
      <c r="K2791" t="s">
        <v>834</v>
      </c>
      <c r="L2791">
        <v>391</v>
      </c>
      <c r="M2791" s="1">
        <v>41429</v>
      </c>
      <c r="N2791" t="s">
        <v>835</v>
      </c>
      <c r="O2791" t="s">
        <v>947</v>
      </c>
      <c r="P2791" t="s">
        <v>949</v>
      </c>
      <c r="Q2791" t="str">
        <f>IF(Table4[[#This Row],[DaysLate]]="","NA",IF(Table4[[#This Row],[DaysLate]]&lt;=0,"On Time",IF(Table4[[#This Row],[DaysLate]]&lt;=30,"1-30 Days",IF(Table4[[#This Row],[DaysLate]]&lt;=60,"30-60 Days",IF(Table4[[#This Row],[DaysLate]]&lt;=90,"60-90 Days","90+ Days")))))</f>
        <v>On Time</v>
      </c>
      <c r="R2791">
        <f>IF(Table4[[#This Row],[DaysLate]]="","",IF(Table4[[#This Row],[DaysLate]]&gt;0,1,0))</f>
        <v>0</v>
      </c>
      <c r="S2791">
        <f>IF(Table4[[#This Row],[DisputedFlag]]="","",IF(Table4[[#This Row],[DisputedFlag]]="Yes",1,0))</f>
        <v>0</v>
      </c>
      <c r="T2791">
        <f>IF(Table4[[#This Row],[PaymentStatus]]="Open",1,0)</f>
        <v>0</v>
      </c>
      <c r="U2791">
        <f>IF(Table4[[#This Row],[InvoiceDate]]&lt;&gt;"",YEAR(Table4[[#This Row],[InvoiceDate]]),"")</f>
        <v>2013</v>
      </c>
    </row>
    <row r="2792" spans="1:21" x14ac:dyDescent="0.4">
      <c r="A2792" t="s">
        <v>2952</v>
      </c>
      <c r="B2792" t="s">
        <v>948</v>
      </c>
      <c r="C2792" t="s">
        <v>930</v>
      </c>
      <c r="D2792" s="1">
        <v>41347</v>
      </c>
      <c r="E2792" s="1">
        <v>41377</v>
      </c>
      <c r="F2792">
        <v>48.27</v>
      </c>
      <c r="H2792" t="s">
        <v>28</v>
      </c>
      <c r="I2792" s="1">
        <v>41347</v>
      </c>
      <c r="J2792">
        <v>0</v>
      </c>
      <c r="K2792" t="s">
        <v>834</v>
      </c>
      <c r="L2792">
        <v>391</v>
      </c>
      <c r="M2792" s="1">
        <v>41583</v>
      </c>
      <c r="N2792" t="s">
        <v>835</v>
      </c>
      <c r="O2792" t="s">
        <v>947</v>
      </c>
      <c r="P2792" t="s">
        <v>949</v>
      </c>
      <c r="Q2792" t="str">
        <f>IF(Table4[[#This Row],[DaysLate]]="","NA",IF(Table4[[#This Row],[DaysLate]]&lt;=0,"On Time",IF(Table4[[#This Row],[DaysLate]]&lt;=30,"1-30 Days",IF(Table4[[#This Row],[DaysLate]]&lt;=60,"30-60 Days",IF(Table4[[#This Row],[DaysLate]]&lt;=90,"60-90 Days","90+ Days")))))</f>
        <v>On Time</v>
      </c>
      <c r="R2792">
        <f>IF(Table4[[#This Row],[DaysLate]]="","",IF(Table4[[#This Row],[DaysLate]]&gt;0,1,0))</f>
        <v>0</v>
      </c>
      <c r="S2792">
        <f>IF(Table4[[#This Row],[DisputedFlag]]="","",IF(Table4[[#This Row],[DisputedFlag]]="Yes",1,0))</f>
        <v>0</v>
      </c>
      <c r="T2792">
        <f>IF(Table4[[#This Row],[PaymentStatus]]="Open",1,0)</f>
        <v>0</v>
      </c>
      <c r="U2792">
        <f>IF(Table4[[#This Row],[InvoiceDate]]&lt;&gt;"",YEAR(Table4[[#This Row],[InvoiceDate]]),"")</f>
        <v>2013</v>
      </c>
    </row>
    <row r="2793" spans="1:21" x14ac:dyDescent="0.4">
      <c r="A2793" t="s">
        <v>2953</v>
      </c>
      <c r="B2793" t="s">
        <v>948</v>
      </c>
      <c r="C2793" t="s">
        <v>905</v>
      </c>
      <c r="D2793" s="1">
        <v>41103</v>
      </c>
      <c r="E2793" s="1">
        <v>41251</v>
      </c>
      <c r="F2793">
        <v>46.68</v>
      </c>
      <c r="H2793" t="s">
        <v>28</v>
      </c>
      <c r="I2793" s="1">
        <v>41103</v>
      </c>
      <c r="J2793">
        <v>0</v>
      </c>
      <c r="K2793" t="s">
        <v>834</v>
      </c>
      <c r="L2793">
        <v>770</v>
      </c>
      <c r="M2793" s="1">
        <v>41337</v>
      </c>
      <c r="N2793" t="s">
        <v>835</v>
      </c>
      <c r="O2793" t="s">
        <v>947</v>
      </c>
      <c r="P2793" t="s">
        <v>949</v>
      </c>
      <c r="Q2793" t="str">
        <f>IF(Table4[[#This Row],[DaysLate]]="","NA",IF(Table4[[#This Row],[DaysLate]]&lt;=0,"On Time",IF(Table4[[#This Row],[DaysLate]]&lt;=30,"1-30 Days",IF(Table4[[#This Row],[DaysLate]]&lt;=60,"30-60 Days",IF(Table4[[#This Row],[DaysLate]]&lt;=90,"60-90 Days","90+ Days")))))</f>
        <v>On Time</v>
      </c>
      <c r="R2793">
        <f>IF(Table4[[#This Row],[DaysLate]]="","",IF(Table4[[#This Row],[DaysLate]]&gt;0,1,0))</f>
        <v>0</v>
      </c>
      <c r="S2793">
        <f>IF(Table4[[#This Row],[DisputedFlag]]="","",IF(Table4[[#This Row],[DisputedFlag]]="Yes",1,0))</f>
        <v>0</v>
      </c>
      <c r="T2793">
        <f>IF(Table4[[#This Row],[PaymentStatus]]="Open",1,0)</f>
        <v>0</v>
      </c>
      <c r="U2793">
        <f>IF(Table4[[#This Row],[InvoiceDate]]&lt;&gt;"",YEAR(Table4[[#This Row],[InvoiceDate]]),"")</f>
        <v>2012</v>
      </c>
    </row>
    <row r="2794" spans="1:21" x14ac:dyDescent="0.4">
      <c r="A2794" t="s">
        <v>2954</v>
      </c>
      <c r="B2794" t="s">
        <v>948</v>
      </c>
      <c r="C2794" t="s">
        <v>868</v>
      </c>
      <c r="D2794" s="1">
        <v>41605</v>
      </c>
      <c r="E2794" s="1">
        <v>41635</v>
      </c>
      <c r="F2794">
        <v>71.599999999999994</v>
      </c>
      <c r="H2794" t="s">
        <v>28</v>
      </c>
      <c r="I2794" s="1">
        <v>41605</v>
      </c>
      <c r="J2794">
        <v>0</v>
      </c>
      <c r="K2794" t="s">
        <v>834</v>
      </c>
      <c r="L2794">
        <v>391</v>
      </c>
      <c r="M2794" s="1">
        <v>41240</v>
      </c>
      <c r="N2794" t="s">
        <v>838</v>
      </c>
      <c r="O2794" t="s">
        <v>947</v>
      </c>
      <c r="P2794" t="s">
        <v>949</v>
      </c>
      <c r="Q2794" t="str">
        <f>IF(Table4[[#This Row],[DaysLate]]="","NA",IF(Table4[[#This Row],[DaysLate]]&lt;=0,"On Time",IF(Table4[[#This Row],[DaysLate]]&lt;=30,"1-30 Days",IF(Table4[[#This Row],[DaysLate]]&lt;=60,"30-60 Days",IF(Table4[[#This Row],[DaysLate]]&lt;=90,"60-90 Days","90+ Days")))))</f>
        <v>On Time</v>
      </c>
      <c r="R2794">
        <f>IF(Table4[[#This Row],[DaysLate]]="","",IF(Table4[[#This Row],[DaysLate]]&gt;0,1,0))</f>
        <v>0</v>
      </c>
      <c r="S2794">
        <f>IF(Table4[[#This Row],[DisputedFlag]]="","",IF(Table4[[#This Row],[DisputedFlag]]="Yes",1,0))</f>
        <v>0</v>
      </c>
      <c r="T2794">
        <f>IF(Table4[[#This Row],[PaymentStatus]]="Open",1,0)</f>
        <v>0</v>
      </c>
      <c r="U2794">
        <f>IF(Table4[[#This Row],[InvoiceDate]]&lt;&gt;"",YEAR(Table4[[#This Row],[InvoiceDate]]),"")</f>
        <v>2013</v>
      </c>
    </row>
    <row r="2795" spans="1:21" x14ac:dyDescent="0.4">
      <c r="A2795" t="s">
        <v>2955</v>
      </c>
      <c r="B2795" t="s">
        <v>948</v>
      </c>
      <c r="C2795" t="s">
        <v>920</v>
      </c>
      <c r="D2795" s="1">
        <v>41166</v>
      </c>
      <c r="E2795" s="1">
        <v>41196</v>
      </c>
      <c r="F2795">
        <v>50.87</v>
      </c>
      <c r="H2795" t="s">
        <v>28</v>
      </c>
      <c r="I2795" s="1">
        <v>41166</v>
      </c>
      <c r="J2795">
        <v>0</v>
      </c>
      <c r="K2795" t="s">
        <v>834</v>
      </c>
      <c r="L2795">
        <v>770</v>
      </c>
      <c r="M2795" s="1">
        <v>41254</v>
      </c>
      <c r="N2795" t="s">
        <v>835</v>
      </c>
      <c r="O2795" t="s">
        <v>947</v>
      </c>
      <c r="P2795" t="s">
        <v>949</v>
      </c>
      <c r="Q2795" t="str">
        <f>IF(Table4[[#This Row],[DaysLate]]="","NA",IF(Table4[[#This Row],[DaysLate]]&lt;=0,"On Time",IF(Table4[[#This Row],[DaysLate]]&lt;=30,"1-30 Days",IF(Table4[[#This Row],[DaysLate]]&lt;=60,"30-60 Days",IF(Table4[[#This Row],[DaysLate]]&lt;=90,"60-90 Days","90+ Days")))))</f>
        <v>On Time</v>
      </c>
      <c r="R2795">
        <f>IF(Table4[[#This Row],[DaysLate]]="","",IF(Table4[[#This Row],[DaysLate]]&gt;0,1,0))</f>
        <v>0</v>
      </c>
      <c r="S2795">
        <f>IF(Table4[[#This Row],[DisputedFlag]]="","",IF(Table4[[#This Row],[DisputedFlag]]="Yes",1,0))</f>
        <v>0</v>
      </c>
      <c r="T2795">
        <f>IF(Table4[[#This Row],[PaymentStatus]]="Open",1,0)</f>
        <v>0</v>
      </c>
      <c r="U2795">
        <f>IF(Table4[[#This Row],[InvoiceDate]]&lt;&gt;"",YEAR(Table4[[#This Row],[InvoiceDate]]),"")</f>
        <v>2012</v>
      </c>
    </row>
    <row r="2796" spans="1:21" x14ac:dyDescent="0.4">
      <c r="A2796" t="s">
        <v>2956</v>
      </c>
      <c r="B2796" t="s">
        <v>948</v>
      </c>
      <c r="C2796" t="s">
        <v>920</v>
      </c>
      <c r="D2796" s="1">
        <v>41153</v>
      </c>
      <c r="E2796" s="1">
        <v>41123</v>
      </c>
      <c r="F2796">
        <v>83.12</v>
      </c>
      <c r="H2796" t="s">
        <v>28</v>
      </c>
      <c r="I2796" s="1">
        <v>41153</v>
      </c>
      <c r="J2796">
        <v>0</v>
      </c>
      <c r="K2796" t="s">
        <v>834</v>
      </c>
      <c r="L2796">
        <v>770</v>
      </c>
      <c r="M2796" s="1">
        <v>41254</v>
      </c>
      <c r="N2796" t="s">
        <v>835</v>
      </c>
      <c r="O2796" t="s">
        <v>947</v>
      </c>
      <c r="P2796" t="s">
        <v>949</v>
      </c>
      <c r="Q2796" t="str">
        <f>IF(Table4[[#This Row],[DaysLate]]="","NA",IF(Table4[[#This Row],[DaysLate]]&lt;=0,"On Time",IF(Table4[[#This Row],[DaysLate]]&lt;=30,"1-30 Days",IF(Table4[[#This Row],[DaysLate]]&lt;=60,"30-60 Days",IF(Table4[[#This Row],[DaysLate]]&lt;=90,"60-90 Days","90+ Days")))))</f>
        <v>On Time</v>
      </c>
      <c r="R2796">
        <f>IF(Table4[[#This Row],[DaysLate]]="","",IF(Table4[[#This Row],[DaysLate]]&gt;0,1,0))</f>
        <v>0</v>
      </c>
      <c r="S2796">
        <f>IF(Table4[[#This Row],[DisputedFlag]]="","",IF(Table4[[#This Row],[DisputedFlag]]="Yes",1,0))</f>
        <v>0</v>
      </c>
      <c r="T2796">
        <f>IF(Table4[[#This Row],[PaymentStatus]]="Open",1,0)</f>
        <v>0</v>
      </c>
      <c r="U2796">
        <f>IF(Table4[[#This Row],[InvoiceDate]]&lt;&gt;"",YEAR(Table4[[#This Row],[InvoiceDate]]),"")</f>
        <v>2012</v>
      </c>
    </row>
    <row r="2797" spans="1:21" x14ac:dyDescent="0.4">
      <c r="A2797" t="s">
        <v>2957</v>
      </c>
      <c r="B2797" t="s">
        <v>948</v>
      </c>
      <c r="C2797" t="s">
        <v>855</v>
      </c>
      <c r="D2797" s="1">
        <v>41066</v>
      </c>
      <c r="E2797" s="1">
        <v>41067</v>
      </c>
      <c r="F2797">
        <v>82.79</v>
      </c>
      <c r="H2797" t="s">
        <v>28</v>
      </c>
      <c r="I2797" s="1">
        <v>41066</v>
      </c>
      <c r="J2797">
        <v>0</v>
      </c>
      <c r="K2797" t="s">
        <v>834</v>
      </c>
      <c r="L2797">
        <v>406</v>
      </c>
      <c r="M2797" s="1">
        <v>41029</v>
      </c>
      <c r="N2797" t="s">
        <v>838</v>
      </c>
      <c r="O2797" t="s">
        <v>947</v>
      </c>
      <c r="P2797" t="s">
        <v>949</v>
      </c>
      <c r="Q2797" t="str">
        <f>IF(Table4[[#This Row],[DaysLate]]="","NA",IF(Table4[[#This Row],[DaysLate]]&lt;=0,"On Time",IF(Table4[[#This Row],[DaysLate]]&lt;=30,"1-30 Days",IF(Table4[[#This Row],[DaysLate]]&lt;=60,"30-60 Days",IF(Table4[[#This Row],[DaysLate]]&lt;=90,"60-90 Days","90+ Days")))))</f>
        <v>On Time</v>
      </c>
      <c r="R2797">
        <f>IF(Table4[[#This Row],[DaysLate]]="","",IF(Table4[[#This Row],[DaysLate]]&gt;0,1,0))</f>
        <v>0</v>
      </c>
      <c r="S2797">
        <f>IF(Table4[[#This Row],[DisputedFlag]]="","",IF(Table4[[#This Row],[DisputedFlag]]="Yes",1,0))</f>
        <v>0</v>
      </c>
      <c r="T2797">
        <f>IF(Table4[[#This Row],[PaymentStatus]]="Open",1,0)</f>
        <v>0</v>
      </c>
      <c r="U2797">
        <f>IF(Table4[[#This Row],[InvoiceDate]]&lt;&gt;"",YEAR(Table4[[#This Row],[InvoiceDate]]),"")</f>
        <v>2012</v>
      </c>
    </row>
    <row r="2798" spans="1:21" x14ac:dyDescent="0.4">
      <c r="A2798" t="s">
        <v>2958</v>
      </c>
      <c r="B2798" t="s">
        <v>948</v>
      </c>
      <c r="C2798" t="s">
        <v>924</v>
      </c>
      <c r="D2798" s="1">
        <v>41531</v>
      </c>
      <c r="E2798" s="1">
        <v>41561</v>
      </c>
      <c r="F2798">
        <v>69.650000000000006</v>
      </c>
      <c r="H2798" t="s">
        <v>28</v>
      </c>
      <c r="I2798" s="1">
        <v>41531</v>
      </c>
      <c r="J2798">
        <v>0</v>
      </c>
      <c r="K2798" t="s">
        <v>834</v>
      </c>
      <c r="L2798">
        <v>406</v>
      </c>
      <c r="M2798" s="1">
        <v>41022</v>
      </c>
      <c r="N2798" t="s">
        <v>838</v>
      </c>
      <c r="O2798" t="s">
        <v>947</v>
      </c>
      <c r="P2798" t="s">
        <v>949</v>
      </c>
      <c r="Q2798" t="str">
        <f>IF(Table4[[#This Row],[DaysLate]]="","NA",IF(Table4[[#This Row],[DaysLate]]&lt;=0,"On Time",IF(Table4[[#This Row],[DaysLate]]&lt;=30,"1-30 Days",IF(Table4[[#This Row],[DaysLate]]&lt;=60,"30-60 Days",IF(Table4[[#This Row],[DaysLate]]&lt;=90,"60-90 Days","90+ Days")))))</f>
        <v>On Time</v>
      </c>
      <c r="R2798">
        <f>IF(Table4[[#This Row],[DaysLate]]="","",IF(Table4[[#This Row],[DaysLate]]&gt;0,1,0))</f>
        <v>0</v>
      </c>
      <c r="S2798">
        <f>IF(Table4[[#This Row],[DisputedFlag]]="","",IF(Table4[[#This Row],[DisputedFlag]]="Yes",1,0))</f>
        <v>0</v>
      </c>
      <c r="T2798">
        <f>IF(Table4[[#This Row],[PaymentStatus]]="Open",1,0)</f>
        <v>0</v>
      </c>
      <c r="U2798">
        <f>IF(Table4[[#This Row],[InvoiceDate]]&lt;&gt;"",YEAR(Table4[[#This Row],[InvoiceDate]]),"")</f>
        <v>2013</v>
      </c>
    </row>
    <row r="2799" spans="1:21" x14ac:dyDescent="0.4">
      <c r="A2799" t="s">
        <v>2959</v>
      </c>
      <c r="B2799" t="s">
        <v>948</v>
      </c>
      <c r="C2799" t="s">
        <v>870</v>
      </c>
      <c r="D2799" s="1">
        <v>41543</v>
      </c>
      <c r="E2799" s="1">
        <v>41573</v>
      </c>
      <c r="F2799">
        <v>64.95</v>
      </c>
      <c r="H2799" t="s">
        <v>28</v>
      </c>
      <c r="I2799" s="1">
        <v>41543</v>
      </c>
      <c r="J2799">
        <v>0</v>
      </c>
      <c r="K2799" t="s">
        <v>834</v>
      </c>
      <c r="L2799">
        <v>391</v>
      </c>
      <c r="M2799" s="1">
        <v>41341</v>
      </c>
      <c r="N2799" t="s">
        <v>838</v>
      </c>
      <c r="O2799" t="s">
        <v>947</v>
      </c>
      <c r="P2799" t="s">
        <v>949</v>
      </c>
      <c r="Q2799" t="str">
        <f>IF(Table4[[#This Row],[DaysLate]]="","NA",IF(Table4[[#This Row],[DaysLate]]&lt;=0,"On Time",IF(Table4[[#This Row],[DaysLate]]&lt;=30,"1-30 Days",IF(Table4[[#This Row],[DaysLate]]&lt;=60,"30-60 Days",IF(Table4[[#This Row],[DaysLate]]&lt;=90,"60-90 Days","90+ Days")))))</f>
        <v>On Time</v>
      </c>
      <c r="R2799">
        <f>IF(Table4[[#This Row],[DaysLate]]="","",IF(Table4[[#This Row],[DaysLate]]&gt;0,1,0))</f>
        <v>0</v>
      </c>
      <c r="S2799">
        <f>IF(Table4[[#This Row],[DisputedFlag]]="","",IF(Table4[[#This Row],[DisputedFlag]]="Yes",1,0))</f>
        <v>0</v>
      </c>
      <c r="T2799">
        <f>IF(Table4[[#This Row],[PaymentStatus]]="Open",1,0)</f>
        <v>0</v>
      </c>
      <c r="U2799">
        <f>IF(Table4[[#This Row],[InvoiceDate]]&lt;&gt;"",YEAR(Table4[[#This Row],[InvoiceDate]]),"")</f>
        <v>2013</v>
      </c>
    </row>
    <row r="2800" spans="1:21" x14ac:dyDescent="0.4">
      <c r="A2800" t="s">
        <v>2960</v>
      </c>
      <c r="B2800" t="s">
        <v>948</v>
      </c>
      <c r="C2800" t="s">
        <v>863</v>
      </c>
      <c r="D2800" s="1">
        <v>41005</v>
      </c>
      <c r="E2800" s="1">
        <v>41006</v>
      </c>
      <c r="F2800">
        <v>41.71</v>
      </c>
      <c r="H2800" t="s">
        <v>28</v>
      </c>
      <c r="I2800" s="1">
        <v>41005</v>
      </c>
      <c r="J2800">
        <v>0</v>
      </c>
      <c r="K2800" t="s">
        <v>834</v>
      </c>
      <c r="L2800">
        <v>897</v>
      </c>
      <c r="M2800" s="1">
        <v>41318</v>
      </c>
      <c r="N2800" t="s">
        <v>835</v>
      </c>
      <c r="O2800" t="s">
        <v>947</v>
      </c>
      <c r="P2800" t="s">
        <v>949</v>
      </c>
      <c r="Q2800" t="str">
        <f>IF(Table4[[#This Row],[DaysLate]]="","NA",IF(Table4[[#This Row],[DaysLate]]&lt;=0,"On Time",IF(Table4[[#This Row],[DaysLate]]&lt;=30,"1-30 Days",IF(Table4[[#This Row],[DaysLate]]&lt;=60,"30-60 Days",IF(Table4[[#This Row],[DaysLate]]&lt;=90,"60-90 Days","90+ Days")))))</f>
        <v>On Time</v>
      </c>
      <c r="R2800">
        <f>IF(Table4[[#This Row],[DaysLate]]="","",IF(Table4[[#This Row],[DaysLate]]&gt;0,1,0))</f>
        <v>0</v>
      </c>
      <c r="S2800">
        <f>IF(Table4[[#This Row],[DisputedFlag]]="","",IF(Table4[[#This Row],[DisputedFlag]]="Yes",1,0))</f>
        <v>0</v>
      </c>
      <c r="T2800">
        <f>IF(Table4[[#This Row],[PaymentStatus]]="Open",1,0)</f>
        <v>0</v>
      </c>
      <c r="U2800">
        <f>IF(Table4[[#This Row],[InvoiceDate]]&lt;&gt;"",YEAR(Table4[[#This Row],[InvoiceDate]]),"")</f>
        <v>2012</v>
      </c>
    </row>
    <row r="2801" spans="1:21" x14ac:dyDescent="0.4">
      <c r="A2801" t="s">
        <v>2961</v>
      </c>
      <c r="B2801" t="s">
        <v>948</v>
      </c>
      <c r="C2801" t="s">
        <v>841</v>
      </c>
      <c r="D2801" s="1">
        <v>41276</v>
      </c>
      <c r="E2801" s="1">
        <v>41336</v>
      </c>
      <c r="F2801">
        <v>69.59</v>
      </c>
      <c r="H2801" t="s">
        <v>28</v>
      </c>
      <c r="I2801" s="1">
        <v>41276</v>
      </c>
      <c r="J2801">
        <v>6</v>
      </c>
      <c r="K2801" t="s">
        <v>837</v>
      </c>
      <c r="L2801">
        <v>818</v>
      </c>
      <c r="M2801" s="1">
        <v>41239</v>
      </c>
      <c r="N2801" t="s">
        <v>838</v>
      </c>
      <c r="O2801" t="s">
        <v>947</v>
      </c>
      <c r="P2801" t="s">
        <v>949</v>
      </c>
      <c r="Q2801" t="str">
        <f>IF(Table4[[#This Row],[DaysLate]]="","NA",IF(Table4[[#This Row],[DaysLate]]&lt;=0,"On Time",IF(Table4[[#This Row],[DaysLate]]&lt;=30,"1-30 Days",IF(Table4[[#This Row],[DaysLate]]&lt;=60,"30-60 Days",IF(Table4[[#This Row],[DaysLate]]&lt;=90,"60-90 Days","90+ Days")))))</f>
        <v>1-30 Days</v>
      </c>
      <c r="R2801">
        <f>IF(Table4[[#This Row],[DaysLate]]="","",IF(Table4[[#This Row],[DaysLate]]&gt;0,1,0))</f>
        <v>1</v>
      </c>
      <c r="S2801">
        <f>IF(Table4[[#This Row],[DisputedFlag]]="","",IF(Table4[[#This Row],[DisputedFlag]]="Yes",1,0))</f>
        <v>1</v>
      </c>
      <c r="T2801">
        <f>IF(Table4[[#This Row],[PaymentStatus]]="Open",1,0)</f>
        <v>0</v>
      </c>
      <c r="U2801">
        <f>IF(Table4[[#This Row],[InvoiceDate]]&lt;&gt;"",YEAR(Table4[[#This Row],[InvoiceDate]]),"")</f>
        <v>2013</v>
      </c>
    </row>
    <row r="2802" spans="1:21" x14ac:dyDescent="0.4">
      <c r="A2802" t="s">
        <v>2962</v>
      </c>
      <c r="B2802" t="s">
        <v>948</v>
      </c>
      <c r="C2802" t="s">
        <v>917</v>
      </c>
      <c r="D2802" s="1">
        <v>41121</v>
      </c>
      <c r="E2802" s="1">
        <v>41151</v>
      </c>
      <c r="F2802">
        <v>55.5</v>
      </c>
      <c r="H2802" t="s">
        <v>28</v>
      </c>
      <c r="I2802" s="1">
        <v>41121</v>
      </c>
      <c r="J2802">
        <v>14</v>
      </c>
      <c r="K2802" t="s">
        <v>837</v>
      </c>
      <c r="L2802">
        <v>818</v>
      </c>
      <c r="M2802" s="1">
        <v>41515</v>
      </c>
      <c r="N2802" t="s">
        <v>835</v>
      </c>
      <c r="O2802" t="s">
        <v>947</v>
      </c>
      <c r="P2802" t="s">
        <v>949</v>
      </c>
      <c r="Q2802" t="str">
        <f>IF(Table4[[#This Row],[DaysLate]]="","NA",IF(Table4[[#This Row],[DaysLate]]&lt;=0,"On Time",IF(Table4[[#This Row],[DaysLate]]&lt;=30,"1-30 Days",IF(Table4[[#This Row],[DaysLate]]&lt;=60,"30-60 Days",IF(Table4[[#This Row],[DaysLate]]&lt;=90,"60-90 Days","90+ Days")))))</f>
        <v>1-30 Days</v>
      </c>
      <c r="R2802">
        <f>IF(Table4[[#This Row],[DaysLate]]="","",IF(Table4[[#This Row],[DaysLate]]&gt;0,1,0))</f>
        <v>1</v>
      </c>
      <c r="S2802">
        <f>IF(Table4[[#This Row],[DisputedFlag]]="","",IF(Table4[[#This Row],[DisputedFlag]]="Yes",1,0))</f>
        <v>1</v>
      </c>
      <c r="T2802">
        <f>IF(Table4[[#This Row],[PaymentStatus]]="Open",1,0)</f>
        <v>0</v>
      </c>
      <c r="U2802">
        <f>IF(Table4[[#This Row],[InvoiceDate]]&lt;&gt;"",YEAR(Table4[[#This Row],[InvoiceDate]]),"")</f>
        <v>2012</v>
      </c>
    </row>
    <row r="2803" spans="1:21" x14ac:dyDescent="0.4">
      <c r="A2803" t="s">
        <v>2963</v>
      </c>
      <c r="B2803" t="s">
        <v>948</v>
      </c>
      <c r="C2803" t="s">
        <v>852</v>
      </c>
      <c r="D2803" s="1">
        <v>41061</v>
      </c>
      <c r="E2803" s="1">
        <v>41031</v>
      </c>
      <c r="F2803">
        <v>78.05</v>
      </c>
      <c r="H2803" t="s">
        <v>28</v>
      </c>
      <c r="I2803" s="1">
        <v>41061</v>
      </c>
      <c r="J2803">
        <v>0</v>
      </c>
      <c r="K2803" t="s">
        <v>834</v>
      </c>
      <c r="L2803">
        <v>391</v>
      </c>
      <c r="M2803" s="1">
        <v>41352</v>
      </c>
      <c r="N2803" t="s">
        <v>835</v>
      </c>
      <c r="O2803" t="s">
        <v>947</v>
      </c>
      <c r="P2803" t="s">
        <v>949</v>
      </c>
      <c r="Q2803" t="str">
        <f>IF(Table4[[#This Row],[DaysLate]]="","NA",IF(Table4[[#This Row],[DaysLate]]&lt;=0,"On Time",IF(Table4[[#This Row],[DaysLate]]&lt;=30,"1-30 Days",IF(Table4[[#This Row],[DaysLate]]&lt;=60,"30-60 Days",IF(Table4[[#This Row],[DaysLate]]&lt;=90,"60-90 Days","90+ Days")))))</f>
        <v>On Time</v>
      </c>
      <c r="R2803">
        <f>IF(Table4[[#This Row],[DaysLate]]="","",IF(Table4[[#This Row],[DaysLate]]&gt;0,1,0))</f>
        <v>0</v>
      </c>
      <c r="S2803">
        <f>IF(Table4[[#This Row],[DisputedFlag]]="","",IF(Table4[[#This Row],[DisputedFlag]]="Yes",1,0))</f>
        <v>0</v>
      </c>
      <c r="T2803">
        <f>IF(Table4[[#This Row],[PaymentStatus]]="Open",1,0)</f>
        <v>0</v>
      </c>
      <c r="U2803">
        <f>IF(Table4[[#This Row],[InvoiceDate]]&lt;&gt;"",YEAR(Table4[[#This Row],[InvoiceDate]]),"")</f>
        <v>2012</v>
      </c>
    </row>
    <row r="2804" spans="1:21" x14ac:dyDescent="0.4">
      <c r="A2804" t="s">
        <v>2964</v>
      </c>
      <c r="B2804" t="s">
        <v>948</v>
      </c>
      <c r="C2804" t="s">
        <v>903</v>
      </c>
      <c r="D2804" s="1">
        <v>41250</v>
      </c>
      <c r="E2804" s="1">
        <v>41221</v>
      </c>
      <c r="F2804">
        <v>68.84</v>
      </c>
      <c r="H2804" t="s">
        <v>28</v>
      </c>
      <c r="I2804" s="1">
        <v>41250</v>
      </c>
      <c r="J2804">
        <v>0</v>
      </c>
      <c r="K2804" t="s">
        <v>834</v>
      </c>
      <c r="L2804">
        <v>406</v>
      </c>
      <c r="M2804" s="1">
        <v>41006</v>
      </c>
      <c r="N2804" t="s">
        <v>838</v>
      </c>
      <c r="O2804" t="s">
        <v>947</v>
      </c>
      <c r="P2804" t="s">
        <v>949</v>
      </c>
      <c r="Q2804" t="str">
        <f>IF(Table4[[#This Row],[DaysLate]]="","NA",IF(Table4[[#This Row],[DaysLate]]&lt;=0,"On Time",IF(Table4[[#This Row],[DaysLate]]&lt;=30,"1-30 Days",IF(Table4[[#This Row],[DaysLate]]&lt;=60,"30-60 Days",IF(Table4[[#This Row],[DaysLate]]&lt;=90,"60-90 Days","90+ Days")))))</f>
        <v>On Time</v>
      </c>
      <c r="R2804">
        <f>IF(Table4[[#This Row],[DaysLate]]="","",IF(Table4[[#This Row],[DaysLate]]&gt;0,1,0))</f>
        <v>0</v>
      </c>
      <c r="S2804">
        <f>IF(Table4[[#This Row],[DisputedFlag]]="","",IF(Table4[[#This Row],[DisputedFlag]]="Yes",1,0))</f>
        <v>0</v>
      </c>
      <c r="T2804">
        <f>IF(Table4[[#This Row],[PaymentStatus]]="Open",1,0)</f>
        <v>0</v>
      </c>
      <c r="U2804">
        <f>IF(Table4[[#This Row],[InvoiceDate]]&lt;&gt;"",YEAR(Table4[[#This Row],[InvoiceDate]]),"")</f>
        <v>2012</v>
      </c>
    </row>
    <row r="2805" spans="1:21" x14ac:dyDescent="0.4">
      <c r="A2805" t="s">
        <v>2965</v>
      </c>
      <c r="B2805" t="s">
        <v>948</v>
      </c>
      <c r="C2805" t="s">
        <v>887</v>
      </c>
      <c r="D2805" s="1">
        <v>41427</v>
      </c>
      <c r="E2805" s="1">
        <v>41489</v>
      </c>
      <c r="F2805">
        <v>82.93</v>
      </c>
      <c r="H2805" t="s">
        <v>28</v>
      </c>
      <c r="I2805" s="1">
        <v>41427</v>
      </c>
      <c r="J2805">
        <v>0</v>
      </c>
      <c r="K2805" t="s">
        <v>834</v>
      </c>
      <c r="L2805">
        <v>406</v>
      </c>
      <c r="M2805" s="1">
        <v>41048</v>
      </c>
      <c r="N2805" t="s">
        <v>838</v>
      </c>
      <c r="O2805" t="s">
        <v>947</v>
      </c>
      <c r="P2805" t="s">
        <v>949</v>
      </c>
      <c r="Q2805" t="str">
        <f>IF(Table4[[#This Row],[DaysLate]]="","NA",IF(Table4[[#This Row],[DaysLate]]&lt;=0,"On Time",IF(Table4[[#This Row],[DaysLate]]&lt;=30,"1-30 Days",IF(Table4[[#This Row],[DaysLate]]&lt;=60,"30-60 Days",IF(Table4[[#This Row],[DaysLate]]&lt;=90,"60-90 Days","90+ Days")))))</f>
        <v>On Time</v>
      </c>
      <c r="R2805">
        <f>IF(Table4[[#This Row],[DaysLate]]="","",IF(Table4[[#This Row],[DaysLate]]&gt;0,1,0))</f>
        <v>0</v>
      </c>
      <c r="S2805">
        <f>IF(Table4[[#This Row],[DisputedFlag]]="","",IF(Table4[[#This Row],[DisputedFlag]]="Yes",1,0))</f>
        <v>0</v>
      </c>
      <c r="T2805">
        <f>IF(Table4[[#This Row],[PaymentStatus]]="Open",1,0)</f>
        <v>0</v>
      </c>
      <c r="U2805">
        <f>IF(Table4[[#This Row],[InvoiceDate]]&lt;&gt;"",YEAR(Table4[[#This Row],[InvoiceDate]]),"")</f>
        <v>2013</v>
      </c>
    </row>
    <row r="2806" spans="1:21" x14ac:dyDescent="0.4">
      <c r="A2806" t="s">
        <v>2966</v>
      </c>
      <c r="B2806" t="s">
        <v>948</v>
      </c>
      <c r="C2806" t="s">
        <v>896</v>
      </c>
      <c r="D2806" s="1">
        <v>41518</v>
      </c>
      <c r="E2806" s="1">
        <v>41488</v>
      </c>
      <c r="F2806">
        <v>49.85</v>
      </c>
      <c r="H2806" t="s">
        <v>28</v>
      </c>
      <c r="I2806" s="1">
        <v>41518</v>
      </c>
      <c r="J2806">
        <v>0</v>
      </c>
      <c r="K2806" t="s">
        <v>834</v>
      </c>
      <c r="L2806">
        <v>818</v>
      </c>
      <c r="M2806" s="1">
        <v>41392</v>
      </c>
      <c r="N2806" t="s">
        <v>835</v>
      </c>
      <c r="O2806" t="s">
        <v>947</v>
      </c>
      <c r="P2806" t="s">
        <v>949</v>
      </c>
      <c r="Q2806" t="str">
        <f>IF(Table4[[#This Row],[DaysLate]]="","NA",IF(Table4[[#This Row],[DaysLate]]&lt;=0,"On Time",IF(Table4[[#This Row],[DaysLate]]&lt;=30,"1-30 Days",IF(Table4[[#This Row],[DaysLate]]&lt;=60,"30-60 Days",IF(Table4[[#This Row],[DaysLate]]&lt;=90,"60-90 Days","90+ Days")))))</f>
        <v>On Time</v>
      </c>
      <c r="R2806">
        <f>IF(Table4[[#This Row],[DaysLate]]="","",IF(Table4[[#This Row],[DaysLate]]&gt;0,1,0))</f>
        <v>0</v>
      </c>
      <c r="S2806">
        <f>IF(Table4[[#This Row],[DisputedFlag]]="","",IF(Table4[[#This Row],[DisputedFlag]]="Yes",1,0))</f>
        <v>0</v>
      </c>
      <c r="T2806">
        <f>IF(Table4[[#This Row],[PaymentStatus]]="Open",1,0)</f>
        <v>0</v>
      </c>
      <c r="U2806">
        <f>IF(Table4[[#This Row],[InvoiceDate]]&lt;&gt;"",YEAR(Table4[[#This Row],[InvoiceDate]]),"")</f>
        <v>2013</v>
      </c>
    </row>
    <row r="2807" spans="1:21" x14ac:dyDescent="0.4">
      <c r="A2807" t="s">
        <v>2967</v>
      </c>
      <c r="B2807" t="s">
        <v>948</v>
      </c>
      <c r="C2807" t="s">
        <v>858</v>
      </c>
      <c r="D2807" s="1">
        <v>41263</v>
      </c>
      <c r="E2807" s="1">
        <v>41293</v>
      </c>
      <c r="F2807">
        <v>50.03</v>
      </c>
      <c r="H2807" t="s">
        <v>28</v>
      </c>
      <c r="I2807" s="1">
        <v>41263</v>
      </c>
      <c r="J2807">
        <v>4</v>
      </c>
      <c r="K2807" t="s">
        <v>834</v>
      </c>
      <c r="L2807">
        <v>391</v>
      </c>
      <c r="M2807" s="1">
        <v>41334</v>
      </c>
      <c r="N2807" t="s">
        <v>835</v>
      </c>
      <c r="O2807" t="s">
        <v>947</v>
      </c>
      <c r="P2807" t="s">
        <v>949</v>
      </c>
      <c r="Q2807" t="str">
        <f>IF(Table4[[#This Row],[DaysLate]]="","NA",IF(Table4[[#This Row],[DaysLate]]&lt;=0,"On Time",IF(Table4[[#This Row],[DaysLate]]&lt;=30,"1-30 Days",IF(Table4[[#This Row],[DaysLate]]&lt;=60,"30-60 Days",IF(Table4[[#This Row],[DaysLate]]&lt;=90,"60-90 Days","90+ Days")))))</f>
        <v>1-30 Days</v>
      </c>
      <c r="R2807">
        <f>IF(Table4[[#This Row],[DaysLate]]="","",IF(Table4[[#This Row],[DaysLate]]&gt;0,1,0))</f>
        <v>1</v>
      </c>
      <c r="S2807">
        <f>IF(Table4[[#This Row],[DisputedFlag]]="","",IF(Table4[[#This Row],[DisputedFlag]]="Yes",1,0))</f>
        <v>0</v>
      </c>
      <c r="T2807">
        <f>IF(Table4[[#This Row],[PaymentStatus]]="Open",1,0)</f>
        <v>0</v>
      </c>
      <c r="U2807">
        <f>IF(Table4[[#This Row],[InvoiceDate]]&lt;&gt;"",YEAR(Table4[[#This Row],[InvoiceDate]]),"")</f>
        <v>2012</v>
      </c>
    </row>
    <row r="2808" spans="1:21" x14ac:dyDescent="0.4">
      <c r="A2808" t="s">
        <v>2968</v>
      </c>
      <c r="B2808" t="s">
        <v>948</v>
      </c>
      <c r="C2808" t="s">
        <v>875</v>
      </c>
      <c r="D2808" s="1">
        <v>41220</v>
      </c>
      <c r="E2808" s="1">
        <v>41190</v>
      </c>
      <c r="F2808">
        <v>69</v>
      </c>
      <c r="H2808" t="s">
        <v>28</v>
      </c>
      <c r="I2808" s="1">
        <v>41220</v>
      </c>
      <c r="J2808">
        <v>3</v>
      </c>
      <c r="K2808" t="s">
        <v>834</v>
      </c>
      <c r="L2808">
        <v>391</v>
      </c>
      <c r="M2808" s="1">
        <v>40947</v>
      </c>
      <c r="N2808" t="s">
        <v>835</v>
      </c>
      <c r="O2808" t="s">
        <v>947</v>
      </c>
      <c r="P2808" t="s">
        <v>949</v>
      </c>
      <c r="Q2808" t="str">
        <f>IF(Table4[[#This Row],[DaysLate]]="","NA",IF(Table4[[#This Row],[DaysLate]]&lt;=0,"On Time",IF(Table4[[#This Row],[DaysLate]]&lt;=30,"1-30 Days",IF(Table4[[#This Row],[DaysLate]]&lt;=60,"30-60 Days",IF(Table4[[#This Row],[DaysLate]]&lt;=90,"60-90 Days","90+ Days")))))</f>
        <v>1-30 Days</v>
      </c>
      <c r="R2808">
        <f>IF(Table4[[#This Row],[DaysLate]]="","",IF(Table4[[#This Row],[DaysLate]]&gt;0,1,0))</f>
        <v>1</v>
      </c>
      <c r="S2808">
        <f>IF(Table4[[#This Row],[DisputedFlag]]="","",IF(Table4[[#This Row],[DisputedFlag]]="Yes",1,0))</f>
        <v>0</v>
      </c>
      <c r="T2808">
        <f>IF(Table4[[#This Row],[PaymentStatus]]="Open",1,0)</f>
        <v>0</v>
      </c>
      <c r="U2808">
        <f>IF(Table4[[#This Row],[InvoiceDate]]&lt;&gt;"",YEAR(Table4[[#This Row],[InvoiceDate]]),"")</f>
        <v>2012</v>
      </c>
    </row>
    <row r="2809" spans="1:21" x14ac:dyDescent="0.4">
      <c r="A2809" t="s">
        <v>2969</v>
      </c>
      <c r="B2809" t="s">
        <v>948</v>
      </c>
      <c r="C2809" t="s">
        <v>876</v>
      </c>
      <c r="D2809" s="1">
        <v>41113</v>
      </c>
      <c r="E2809" s="1">
        <v>41143</v>
      </c>
      <c r="F2809">
        <v>52.71</v>
      </c>
      <c r="H2809" t="s">
        <v>28</v>
      </c>
      <c r="I2809" s="1">
        <v>41113</v>
      </c>
      <c r="J2809">
        <v>3</v>
      </c>
      <c r="K2809" t="s">
        <v>837</v>
      </c>
      <c r="L2809">
        <v>406</v>
      </c>
      <c r="M2809" s="1">
        <v>41352</v>
      </c>
      <c r="N2809" t="s">
        <v>835</v>
      </c>
      <c r="O2809" t="s">
        <v>947</v>
      </c>
      <c r="P2809" t="s">
        <v>949</v>
      </c>
      <c r="Q2809" t="str">
        <f>IF(Table4[[#This Row],[DaysLate]]="","NA",IF(Table4[[#This Row],[DaysLate]]&lt;=0,"On Time",IF(Table4[[#This Row],[DaysLate]]&lt;=30,"1-30 Days",IF(Table4[[#This Row],[DaysLate]]&lt;=60,"30-60 Days",IF(Table4[[#This Row],[DaysLate]]&lt;=90,"60-90 Days","90+ Days")))))</f>
        <v>1-30 Days</v>
      </c>
      <c r="R2809">
        <f>IF(Table4[[#This Row],[DaysLate]]="","",IF(Table4[[#This Row],[DaysLate]]&gt;0,1,0))</f>
        <v>1</v>
      </c>
      <c r="S2809">
        <f>IF(Table4[[#This Row],[DisputedFlag]]="","",IF(Table4[[#This Row],[DisputedFlag]]="Yes",1,0))</f>
        <v>1</v>
      </c>
      <c r="T2809">
        <f>IF(Table4[[#This Row],[PaymentStatus]]="Open",1,0)</f>
        <v>0</v>
      </c>
      <c r="U2809">
        <f>IF(Table4[[#This Row],[InvoiceDate]]&lt;&gt;"",YEAR(Table4[[#This Row],[InvoiceDate]]),"")</f>
        <v>2012</v>
      </c>
    </row>
    <row r="2810" spans="1:21" x14ac:dyDescent="0.4">
      <c r="A2810" t="s">
        <v>2970</v>
      </c>
      <c r="B2810" t="s">
        <v>948</v>
      </c>
      <c r="C2810" t="s">
        <v>890</v>
      </c>
      <c r="D2810" s="1">
        <v>41446</v>
      </c>
      <c r="E2810" s="1">
        <v>41476</v>
      </c>
      <c r="F2810">
        <v>36.78</v>
      </c>
      <c r="H2810" t="s">
        <v>28</v>
      </c>
      <c r="I2810" s="1">
        <v>41446</v>
      </c>
      <c r="J2810">
        <v>14</v>
      </c>
      <c r="K2810" t="s">
        <v>837</v>
      </c>
      <c r="L2810">
        <v>897</v>
      </c>
      <c r="M2810" s="1">
        <v>41166</v>
      </c>
      <c r="N2810" t="s">
        <v>838</v>
      </c>
      <c r="O2810" t="s">
        <v>947</v>
      </c>
      <c r="P2810" t="s">
        <v>949</v>
      </c>
      <c r="Q2810" t="str">
        <f>IF(Table4[[#This Row],[DaysLate]]="","NA",IF(Table4[[#This Row],[DaysLate]]&lt;=0,"On Time",IF(Table4[[#This Row],[DaysLate]]&lt;=30,"1-30 Days",IF(Table4[[#This Row],[DaysLate]]&lt;=60,"30-60 Days",IF(Table4[[#This Row],[DaysLate]]&lt;=90,"60-90 Days","90+ Days")))))</f>
        <v>1-30 Days</v>
      </c>
      <c r="R2810">
        <f>IF(Table4[[#This Row],[DaysLate]]="","",IF(Table4[[#This Row],[DaysLate]]&gt;0,1,0))</f>
        <v>1</v>
      </c>
      <c r="S2810">
        <f>IF(Table4[[#This Row],[DisputedFlag]]="","",IF(Table4[[#This Row],[DisputedFlag]]="Yes",1,0))</f>
        <v>1</v>
      </c>
      <c r="T2810">
        <f>IF(Table4[[#This Row],[PaymentStatus]]="Open",1,0)</f>
        <v>0</v>
      </c>
      <c r="U2810">
        <f>IF(Table4[[#This Row],[InvoiceDate]]&lt;&gt;"",YEAR(Table4[[#This Row],[InvoiceDate]]),"")</f>
        <v>2013</v>
      </c>
    </row>
    <row r="2811" spans="1:21" x14ac:dyDescent="0.4">
      <c r="A2811" t="s">
        <v>2971</v>
      </c>
      <c r="B2811" t="s">
        <v>948</v>
      </c>
      <c r="C2811" t="s">
        <v>867</v>
      </c>
      <c r="D2811" s="1">
        <v>41294</v>
      </c>
      <c r="E2811" s="1">
        <v>41324</v>
      </c>
      <c r="F2811">
        <v>17.440000000000001</v>
      </c>
      <c r="H2811" t="s">
        <v>28</v>
      </c>
      <c r="I2811" s="1">
        <v>41294</v>
      </c>
      <c r="J2811">
        <v>1</v>
      </c>
      <c r="K2811" t="s">
        <v>834</v>
      </c>
      <c r="L2811">
        <v>770</v>
      </c>
      <c r="M2811" s="1">
        <v>41491</v>
      </c>
      <c r="N2811" t="s">
        <v>835</v>
      </c>
      <c r="O2811" t="s">
        <v>947</v>
      </c>
      <c r="P2811" t="s">
        <v>949</v>
      </c>
      <c r="Q2811" t="str">
        <f>IF(Table4[[#This Row],[DaysLate]]="","NA",IF(Table4[[#This Row],[DaysLate]]&lt;=0,"On Time",IF(Table4[[#This Row],[DaysLate]]&lt;=30,"1-30 Days",IF(Table4[[#This Row],[DaysLate]]&lt;=60,"30-60 Days",IF(Table4[[#This Row],[DaysLate]]&lt;=90,"60-90 Days","90+ Days")))))</f>
        <v>1-30 Days</v>
      </c>
      <c r="R2811">
        <f>IF(Table4[[#This Row],[DaysLate]]="","",IF(Table4[[#This Row],[DaysLate]]&gt;0,1,0))</f>
        <v>1</v>
      </c>
      <c r="S2811">
        <f>IF(Table4[[#This Row],[DisputedFlag]]="","",IF(Table4[[#This Row],[DisputedFlag]]="Yes",1,0))</f>
        <v>0</v>
      </c>
      <c r="T2811">
        <f>IF(Table4[[#This Row],[PaymentStatus]]="Open",1,0)</f>
        <v>0</v>
      </c>
      <c r="U2811">
        <f>IF(Table4[[#This Row],[InvoiceDate]]&lt;&gt;"",YEAR(Table4[[#This Row],[InvoiceDate]]),"")</f>
        <v>2013</v>
      </c>
    </row>
    <row r="2812" spans="1:21" x14ac:dyDescent="0.4">
      <c r="A2812" t="s">
        <v>2972</v>
      </c>
      <c r="B2812" t="s">
        <v>948</v>
      </c>
      <c r="C2812" t="s">
        <v>875</v>
      </c>
      <c r="D2812" s="1">
        <v>41571</v>
      </c>
      <c r="E2812" s="1">
        <v>41601</v>
      </c>
      <c r="F2812">
        <v>93.24</v>
      </c>
      <c r="H2812" t="s">
        <v>28</v>
      </c>
      <c r="I2812" s="1">
        <v>41571</v>
      </c>
      <c r="J2812">
        <v>10</v>
      </c>
      <c r="K2812" t="s">
        <v>834</v>
      </c>
      <c r="L2812">
        <v>391</v>
      </c>
      <c r="M2812" s="1">
        <v>40947</v>
      </c>
      <c r="N2812" t="s">
        <v>838</v>
      </c>
      <c r="O2812" t="s">
        <v>947</v>
      </c>
      <c r="P2812" t="s">
        <v>949</v>
      </c>
      <c r="Q2812" t="str">
        <f>IF(Table4[[#This Row],[DaysLate]]="","NA",IF(Table4[[#This Row],[DaysLate]]&lt;=0,"On Time",IF(Table4[[#This Row],[DaysLate]]&lt;=30,"1-30 Days",IF(Table4[[#This Row],[DaysLate]]&lt;=60,"30-60 Days",IF(Table4[[#This Row],[DaysLate]]&lt;=90,"60-90 Days","90+ Days")))))</f>
        <v>1-30 Days</v>
      </c>
      <c r="R2812">
        <f>IF(Table4[[#This Row],[DaysLate]]="","",IF(Table4[[#This Row],[DaysLate]]&gt;0,1,0))</f>
        <v>1</v>
      </c>
      <c r="S2812">
        <f>IF(Table4[[#This Row],[DisputedFlag]]="","",IF(Table4[[#This Row],[DisputedFlag]]="Yes",1,0))</f>
        <v>0</v>
      </c>
      <c r="T2812">
        <f>IF(Table4[[#This Row],[PaymentStatus]]="Open",1,0)</f>
        <v>0</v>
      </c>
      <c r="U2812">
        <f>IF(Table4[[#This Row],[InvoiceDate]]&lt;&gt;"",YEAR(Table4[[#This Row],[InvoiceDate]]),"")</f>
        <v>2013</v>
      </c>
    </row>
    <row r="2813" spans="1:21" x14ac:dyDescent="0.4">
      <c r="A2813" t="s">
        <v>2973</v>
      </c>
      <c r="B2813" t="s">
        <v>948</v>
      </c>
      <c r="C2813" t="s">
        <v>863</v>
      </c>
      <c r="D2813" s="1">
        <v>41546</v>
      </c>
      <c r="E2813" s="1">
        <v>41576</v>
      </c>
      <c r="F2813">
        <v>47.32</v>
      </c>
      <c r="H2813" t="s">
        <v>28</v>
      </c>
      <c r="I2813" s="1">
        <v>41546</v>
      </c>
      <c r="J2813">
        <v>0</v>
      </c>
      <c r="K2813" t="s">
        <v>834</v>
      </c>
      <c r="L2813">
        <v>897</v>
      </c>
      <c r="M2813" s="1">
        <v>41318</v>
      </c>
      <c r="N2813" t="s">
        <v>838</v>
      </c>
      <c r="O2813" t="s">
        <v>947</v>
      </c>
      <c r="P2813" t="s">
        <v>949</v>
      </c>
      <c r="Q2813" t="str">
        <f>IF(Table4[[#This Row],[DaysLate]]="","NA",IF(Table4[[#This Row],[DaysLate]]&lt;=0,"On Time",IF(Table4[[#This Row],[DaysLate]]&lt;=30,"1-30 Days",IF(Table4[[#This Row],[DaysLate]]&lt;=60,"30-60 Days",IF(Table4[[#This Row],[DaysLate]]&lt;=90,"60-90 Days","90+ Days")))))</f>
        <v>On Time</v>
      </c>
      <c r="R2813">
        <f>IF(Table4[[#This Row],[DaysLate]]="","",IF(Table4[[#This Row],[DaysLate]]&gt;0,1,0))</f>
        <v>0</v>
      </c>
      <c r="S2813">
        <f>IF(Table4[[#This Row],[DisputedFlag]]="","",IF(Table4[[#This Row],[DisputedFlag]]="Yes",1,0))</f>
        <v>0</v>
      </c>
      <c r="T2813">
        <f>IF(Table4[[#This Row],[PaymentStatus]]="Open",1,0)</f>
        <v>0</v>
      </c>
      <c r="U2813">
        <f>IF(Table4[[#This Row],[InvoiceDate]]&lt;&gt;"",YEAR(Table4[[#This Row],[InvoiceDate]]),"")</f>
        <v>2013</v>
      </c>
    </row>
    <row r="2814" spans="1:21" x14ac:dyDescent="0.4">
      <c r="A2814" t="s">
        <v>2974</v>
      </c>
      <c r="B2814" t="s">
        <v>948</v>
      </c>
      <c r="C2814" t="s">
        <v>841</v>
      </c>
      <c r="D2814" s="1">
        <v>41064</v>
      </c>
      <c r="E2814" s="1">
        <v>41065</v>
      </c>
      <c r="F2814">
        <v>67.3</v>
      </c>
      <c r="H2814" t="s">
        <v>28</v>
      </c>
      <c r="I2814" s="1">
        <v>41064</v>
      </c>
      <c r="J2814">
        <v>0</v>
      </c>
      <c r="K2814" t="s">
        <v>834</v>
      </c>
      <c r="L2814">
        <v>818</v>
      </c>
      <c r="M2814" s="1">
        <v>41239</v>
      </c>
      <c r="N2814" t="s">
        <v>835</v>
      </c>
      <c r="O2814" t="s">
        <v>947</v>
      </c>
      <c r="P2814" t="s">
        <v>949</v>
      </c>
      <c r="Q2814" t="str">
        <f>IF(Table4[[#This Row],[DaysLate]]="","NA",IF(Table4[[#This Row],[DaysLate]]&lt;=0,"On Time",IF(Table4[[#This Row],[DaysLate]]&lt;=30,"1-30 Days",IF(Table4[[#This Row],[DaysLate]]&lt;=60,"30-60 Days",IF(Table4[[#This Row],[DaysLate]]&lt;=90,"60-90 Days","90+ Days")))))</f>
        <v>On Time</v>
      </c>
      <c r="R2814">
        <f>IF(Table4[[#This Row],[DaysLate]]="","",IF(Table4[[#This Row],[DaysLate]]&gt;0,1,0))</f>
        <v>0</v>
      </c>
      <c r="S2814">
        <f>IF(Table4[[#This Row],[DisputedFlag]]="","",IF(Table4[[#This Row],[DisputedFlag]]="Yes",1,0))</f>
        <v>0</v>
      </c>
      <c r="T2814">
        <f>IF(Table4[[#This Row],[PaymentStatus]]="Open",1,0)</f>
        <v>0</v>
      </c>
      <c r="U2814">
        <f>IF(Table4[[#This Row],[InvoiceDate]]&lt;&gt;"",YEAR(Table4[[#This Row],[InvoiceDate]]),"")</f>
        <v>2012</v>
      </c>
    </row>
    <row r="2815" spans="1:21" x14ac:dyDescent="0.4">
      <c r="A2815" t="s">
        <v>2975</v>
      </c>
      <c r="B2815" t="s">
        <v>948</v>
      </c>
      <c r="C2815" t="s">
        <v>836</v>
      </c>
      <c r="D2815" s="1">
        <v>41133</v>
      </c>
      <c r="E2815" s="1">
        <v>41456</v>
      </c>
      <c r="F2815">
        <v>68.72</v>
      </c>
      <c r="H2815" t="s">
        <v>28</v>
      </c>
      <c r="I2815" s="1">
        <v>41133</v>
      </c>
      <c r="J2815">
        <v>0</v>
      </c>
      <c r="K2815" t="s">
        <v>834</v>
      </c>
      <c r="L2815">
        <v>406</v>
      </c>
      <c r="M2815" s="1">
        <v>40971</v>
      </c>
      <c r="N2815" t="s">
        <v>838</v>
      </c>
      <c r="O2815" t="s">
        <v>947</v>
      </c>
      <c r="P2815" t="s">
        <v>949</v>
      </c>
      <c r="Q2815" t="str">
        <f>IF(Table4[[#This Row],[DaysLate]]="","NA",IF(Table4[[#This Row],[DaysLate]]&lt;=0,"On Time",IF(Table4[[#This Row],[DaysLate]]&lt;=30,"1-30 Days",IF(Table4[[#This Row],[DaysLate]]&lt;=60,"30-60 Days",IF(Table4[[#This Row],[DaysLate]]&lt;=90,"60-90 Days","90+ Days")))))</f>
        <v>On Time</v>
      </c>
      <c r="R2815">
        <f>IF(Table4[[#This Row],[DaysLate]]="","",IF(Table4[[#This Row],[DaysLate]]&gt;0,1,0))</f>
        <v>0</v>
      </c>
      <c r="S2815">
        <f>IF(Table4[[#This Row],[DisputedFlag]]="","",IF(Table4[[#This Row],[DisputedFlag]]="Yes",1,0))</f>
        <v>0</v>
      </c>
      <c r="T2815">
        <f>IF(Table4[[#This Row],[PaymentStatus]]="Open",1,0)</f>
        <v>0</v>
      </c>
      <c r="U2815">
        <f>IF(Table4[[#This Row],[InvoiceDate]]&lt;&gt;"",YEAR(Table4[[#This Row],[InvoiceDate]]),"")</f>
        <v>2012</v>
      </c>
    </row>
    <row r="2816" spans="1:21" x14ac:dyDescent="0.4">
      <c r="A2816" t="s">
        <v>2976</v>
      </c>
      <c r="B2816" t="s">
        <v>948</v>
      </c>
      <c r="C2816" t="s">
        <v>891</v>
      </c>
      <c r="D2816" s="1">
        <v>41168</v>
      </c>
      <c r="E2816" s="1">
        <v>41198</v>
      </c>
      <c r="F2816">
        <v>60.95</v>
      </c>
      <c r="H2816" t="s">
        <v>28</v>
      </c>
      <c r="I2816" s="1">
        <v>41168</v>
      </c>
      <c r="J2816">
        <v>9</v>
      </c>
      <c r="K2816" t="s">
        <v>837</v>
      </c>
      <c r="L2816">
        <v>406</v>
      </c>
      <c r="M2816" s="1">
        <v>41474</v>
      </c>
      <c r="N2816" t="s">
        <v>835</v>
      </c>
      <c r="O2816" t="s">
        <v>947</v>
      </c>
      <c r="P2816" t="s">
        <v>949</v>
      </c>
      <c r="Q2816" t="str">
        <f>IF(Table4[[#This Row],[DaysLate]]="","NA",IF(Table4[[#This Row],[DaysLate]]&lt;=0,"On Time",IF(Table4[[#This Row],[DaysLate]]&lt;=30,"1-30 Days",IF(Table4[[#This Row],[DaysLate]]&lt;=60,"30-60 Days",IF(Table4[[#This Row],[DaysLate]]&lt;=90,"60-90 Days","90+ Days")))))</f>
        <v>1-30 Days</v>
      </c>
      <c r="R2816">
        <f>IF(Table4[[#This Row],[DaysLate]]="","",IF(Table4[[#This Row],[DaysLate]]&gt;0,1,0))</f>
        <v>1</v>
      </c>
      <c r="S2816">
        <f>IF(Table4[[#This Row],[DisputedFlag]]="","",IF(Table4[[#This Row],[DisputedFlag]]="Yes",1,0))</f>
        <v>1</v>
      </c>
      <c r="T2816">
        <f>IF(Table4[[#This Row],[PaymentStatus]]="Open",1,0)</f>
        <v>0</v>
      </c>
      <c r="U2816">
        <f>IF(Table4[[#This Row],[InvoiceDate]]&lt;&gt;"",YEAR(Table4[[#This Row],[InvoiceDate]]),"")</f>
        <v>2012</v>
      </c>
    </row>
    <row r="2817" spans="1:21" x14ac:dyDescent="0.4">
      <c r="A2817" t="s">
        <v>2977</v>
      </c>
      <c r="B2817" t="s">
        <v>948</v>
      </c>
      <c r="C2817" t="s">
        <v>924</v>
      </c>
      <c r="D2817" s="1">
        <v>40991</v>
      </c>
      <c r="E2817" s="1">
        <v>41021</v>
      </c>
      <c r="F2817">
        <v>37.39</v>
      </c>
      <c r="H2817" t="s">
        <v>28</v>
      </c>
      <c r="I2817" s="1">
        <v>40991</v>
      </c>
      <c r="J2817">
        <v>0</v>
      </c>
      <c r="K2817" t="s">
        <v>834</v>
      </c>
      <c r="L2817">
        <v>406</v>
      </c>
      <c r="M2817" s="1">
        <v>41022</v>
      </c>
      <c r="N2817" t="s">
        <v>835</v>
      </c>
      <c r="O2817" t="s">
        <v>947</v>
      </c>
      <c r="P2817" t="s">
        <v>949</v>
      </c>
      <c r="Q2817" t="str">
        <f>IF(Table4[[#This Row],[DaysLate]]="","NA",IF(Table4[[#This Row],[DaysLate]]&lt;=0,"On Time",IF(Table4[[#This Row],[DaysLate]]&lt;=30,"1-30 Days",IF(Table4[[#This Row],[DaysLate]]&lt;=60,"30-60 Days",IF(Table4[[#This Row],[DaysLate]]&lt;=90,"60-90 Days","90+ Days")))))</f>
        <v>On Time</v>
      </c>
      <c r="R2817">
        <f>IF(Table4[[#This Row],[DaysLate]]="","",IF(Table4[[#This Row],[DaysLate]]&gt;0,1,0))</f>
        <v>0</v>
      </c>
      <c r="S2817">
        <f>IF(Table4[[#This Row],[DisputedFlag]]="","",IF(Table4[[#This Row],[DisputedFlag]]="Yes",1,0))</f>
        <v>0</v>
      </c>
      <c r="T2817">
        <f>IF(Table4[[#This Row],[PaymentStatus]]="Open",1,0)</f>
        <v>0</v>
      </c>
      <c r="U2817">
        <f>IF(Table4[[#This Row],[InvoiceDate]]&lt;&gt;"",YEAR(Table4[[#This Row],[InvoiceDate]]),"")</f>
        <v>2012</v>
      </c>
    </row>
    <row r="2818" spans="1:21" x14ac:dyDescent="0.4">
      <c r="A2818" t="s">
        <v>2978</v>
      </c>
      <c r="B2818" t="s">
        <v>948</v>
      </c>
      <c r="C2818" t="s">
        <v>871</v>
      </c>
      <c r="D2818" s="1">
        <v>41508</v>
      </c>
      <c r="E2818" s="1">
        <v>41538</v>
      </c>
      <c r="F2818">
        <v>78.69</v>
      </c>
      <c r="H2818" t="s">
        <v>28</v>
      </c>
      <c r="I2818" s="1">
        <v>41508</v>
      </c>
      <c r="J2818">
        <v>5</v>
      </c>
      <c r="K2818" t="s">
        <v>834</v>
      </c>
      <c r="L2818">
        <v>406</v>
      </c>
      <c r="M2818" s="1">
        <v>41190</v>
      </c>
      <c r="N2818" t="s">
        <v>838</v>
      </c>
      <c r="O2818" t="s">
        <v>947</v>
      </c>
      <c r="P2818" t="s">
        <v>949</v>
      </c>
      <c r="Q2818" t="str">
        <f>IF(Table4[[#This Row],[DaysLate]]="","NA",IF(Table4[[#This Row],[DaysLate]]&lt;=0,"On Time",IF(Table4[[#This Row],[DaysLate]]&lt;=30,"1-30 Days",IF(Table4[[#This Row],[DaysLate]]&lt;=60,"30-60 Days",IF(Table4[[#This Row],[DaysLate]]&lt;=90,"60-90 Days","90+ Days")))))</f>
        <v>1-30 Days</v>
      </c>
      <c r="R2818">
        <f>IF(Table4[[#This Row],[DaysLate]]="","",IF(Table4[[#This Row],[DaysLate]]&gt;0,1,0))</f>
        <v>1</v>
      </c>
      <c r="S2818">
        <f>IF(Table4[[#This Row],[DisputedFlag]]="","",IF(Table4[[#This Row],[DisputedFlag]]="Yes",1,0))</f>
        <v>0</v>
      </c>
      <c r="T2818">
        <f>IF(Table4[[#This Row],[PaymentStatus]]="Open",1,0)</f>
        <v>0</v>
      </c>
      <c r="U2818">
        <f>IF(Table4[[#This Row],[InvoiceDate]]&lt;&gt;"",YEAR(Table4[[#This Row],[InvoiceDate]]),"")</f>
        <v>2013</v>
      </c>
    </row>
    <row r="2819" spans="1:21" x14ac:dyDescent="0.4">
      <c r="A2819" t="s">
        <v>2979</v>
      </c>
      <c r="B2819" t="s">
        <v>948</v>
      </c>
      <c r="C2819" t="s">
        <v>931</v>
      </c>
      <c r="D2819" s="1">
        <v>41432</v>
      </c>
      <c r="E2819" s="1">
        <v>41402</v>
      </c>
      <c r="F2819">
        <v>24.9</v>
      </c>
      <c r="H2819" t="s">
        <v>28</v>
      </c>
      <c r="I2819" s="1">
        <v>41432</v>
      </c>
      <c r="J2819">
        <v>2</v>
      </c>
      <c r="K2819" t="s">
        <v>834</v>
      </c>
      <c r="L2819">
        <v>897</v>
      </c>
      <c r="M2819" s="1">
        <v>41484</v>
      </c>
      <c r="N2819" t="s">
        <v>835</v>
      </c>
      <c r="O2819" t="s">
        <v>947</v>
      </c>
      <c r="P2819" t="s">
        <v>949</v>
      </c>
      <c r="Q2819" t="str">
        <f>IF(Table4[[#This Row],[DaysLate]]="","NA",IF(Table4[[#This Row],[DaysLate]]&lt;=0,"On Time",IF(Table4[[#This Row],[DaysLate]]&lt;=30,"1-30 Days",IF(Table4[[#This Row],[DaysLate]]&lt;=60,"30-60 Days",IF(Table4[[#This Row],[DaysLate]]&lt;=90,"60-90 Days","90+ Days")))))</f>
        <v>1-30 Days</v>
      </c>
      <c r="R2819">
        <f>IF(Table4[[#This Row],[DaysLate]]="","",IF(Table4[[#This Row],[DaysLate]]&gt;0,1,0))</f>
        <v>1</v>
      </c>
      <c r="S2819">
        <f>IF(Table4[[#This Row],[DisputedFlag]]="","",IF(Table4[[#This Row],[DisputedFlag]]="Yes",1,0))</f>
        <v>0</v>
      </c>
      <c r="T2819">
        <f>IF(Table4[[#This Row],[PaymentStatus]]="Open",1,0)</f>
        <v>0</v>
      </c>
      <c r="U2819">
        <f>IF(Table4[[#This Row],[InvoiceDate]]&lt;&gt;"",YEAR(Table4[[#This Row],[InvoiceDate]]),"")</f>
        <v>2013</v>
      </c>
    </row>
    <row r="2820" spans="1:21" x14ac:dyDescent="0.4">
      <c r="A2820" t="s">
        <v>2980</v>
      </c>
      <c r="B2820" t="s">
        <v>948</v>
      </c>
      <c r="C2820" t="s">
        <v>921</v>
      </c>
      <c r="D2820" s="1">
        <v>40955</v>
      </c>
      <c r="E2820" s="1">
        <v>40985</v>
      </c>
      <c r="F2820">
        <v>64.02</v>
      </c>
      <c r="H2820" t="s">
        <v>28</v>
      </c>
      <c r="I2820" s="1">
        <v>40955</v>
      </c>
      <c r="J2820">
        <v>0</v>
      </c>
      <c r="K2820" t="s">
        <v>834</v>
      </c>
      <c r="L2820">
        <v>818</v>
      </c>
      <c r="M2820" s="1">
        <v>41563</v>
      </c>
      <c r="N2820" t="s">
        <v>835</v>
      </c>
      <c r="O2820" t="s">
        <v>947</v>
      </c>
      <c r="P2820" t="s">
        <v>949</v>
      </c>
      <c r="Q2820" t="str">
        <f>IF(Table4[[#This Row],[DaysLate]]="","NA",IF(Table4[[#This Row],[DaysLate]]&lt;=0,"On Time",IF(Table4[[#This Row],[DaysLate]]&lt;=30,"1-30 Days",IF(Table4[[#This Row],[DaysLate]]&lt;=60,"30-60 Days",IF(Table4[[#This Row],[DaysLate]]&lt;=90,"60-90 Days","90+ Days")))))</f>
        <v>On Time</v>
      </c>
      <c r="R2820">
        <f>IF(Table4[[#This Row],[DaysLate]]="","",IF(Table4[[#This Row],[DaysLate]]&gt;0,1,0))</f>
        <v>0</v>
      </c>
      <c r="S2820">
        <f>IF(Table4[[#This Row],[DisputedFlag]]="","",IF(Table4[[#This Row],[DisputedFlag]]="Yes",1,0))</f>
        <v>0</v>
      </c>
      <c r="T2820">
        <f>IF(Table4[[#This Row],[PaymentStatus]]="Open",1,0)</f>
        <v>0</v>
      </c>
      <c r="U2820">
        <f>IF(Table4[[#This Row],[InvoiceDate]]&lt;&gt;"",YEAR(Table4[[#This Row],[InvoiceDate]]),"")</f>
        <v>2012</v>
      </c>
    </row>
    <row r="2821" spans="1:21" x14ac:dyDescent="0.4">
      <c r="A2821" t="s">
        <v>2981</v>
      </c>
      <c r="B2821" t="s">
        <v>948</v>
      </c>
      <c r="C2821" t="s">
        <v>846</v>
      </c>
      <c r="D2821" s="1">
        <v>41045</v>
      </c>
      <c r="E2821" s="1">
        <v>41075</v>
      </c>
      <c r="F2821">
        <v>36.200000000000003</v>
      </c>
      <c r="H2821" t="s">
        <v>28</v>
      </c>
      <c r="I2821" s="1">
        <v>41045</v>
      </c>
      <c r="J2821">
        <v>0</v>
      </c>
      <c r="K2821" t="s">
        <v>834</v>
      </c>
      <c r="L2821">
        <v>897</v>
      </c>
      <c r="M2821" s="1">
        <v>41003</v>
      </c>
      <c r="N2821" t="s">
        <v>838</v>
      </c>
      <c r="O2821" t="s">
        <v>947</v>
      </c>
      <c r="P2821" t="s">
        <v>949</v>
      </c>
      <c r="Q2821" t="str">
        <f>IF(Table4[[#This Row],[DaysLate]]="","NA",IF(Table4[[#This Row],[DaysLate]]&lt;=0,"On Time",IF(Table4[[#This Row],[DaysLate]]&lt;=30,"1-30 Days",IF(Table4[[#This Row],[DaysLate]]&lt;=60,"30-60 Days",IF(Table4[[#This Row],[DaysLate]]&lt;=90,"60-90 Days","90+ Days")))))</f>
        <v>On Time</v>
      </c>
      <c r="R2821">
        <f>IF(Table4[[#This Row],[DaysLate]]="","",IF(Table4[[#This Row],[DaysLate]]&gt;0,1,0))</f>
        <v>0</v>
      </c>
      <c r="S2821">
        <f>IF(Table4[[#This Row],[DisputedFlag]]="","",IF(Table4[[#This Row],[DisputedFlag]]="Yes",1,0))</f>
        <v>0</v>
      </c>
      <c r="T2821">
        <f>IF(Table4[[#This Row],[PaymentStatus]]="Open",1,0)</f>
        <v>0</v>
      </c>
      <c r="U2821">
        <f>IF(Table4[[#This Row],[InvoiceDate]]&lt;&gt;"",YEAR(Table4[[#This Row],[InvoiceDate]]),"")</f>
        <v>2012</v>
      </c>
    </row>
    <row r="2822" spans="1:21" x14ac:dyDescent="0.4">
      <c r="A2822" t="s">
        <v>2982</v>
      </c>
      <c r="B2822" t="s">
        <v>948</v>
      </c>
      <c r="C2822" t="s">
        <v>843</v>
      </c>
      <c r="D2822" s="1">
        <v>40937</v>
      </c>
      <c r="E2822" s="1">
        <v>40967</v>
      </c>
      <c r="F2822">
        <v>49.83</v>
      </c>
      <c r="H2822" t="s">
        <v>28</v>
      </c>
      <c r="I2822" s="1">
        <v>40937</v>
      </c>
      <c r="J2822">
        <v>7</v>
      </c>
      <c r="K2822" t="s">
        <v>834</v>
      </c>
      <c r="L2822">
        <v>897</v>
      </c>
      <c r="M2822" s="1">
        <v>41041</v>
      </c>
      <c r="N2822" t="s">
        <v>835</v>
      </c>
      <c r="O2822" t="s">
        <v>947</v>
      </c>
      <c r="P2822" t="s">
        <v>949</v>
      </c>
      <c r="Q2822" t="str">
        <f>IF(Table4[[#This Row],[DaysLate]]="","NA",IF(Table4[[#This Row],[DaysLate]]&lt;=0,"On Time",IF(Table4[[#This Row],[DaysLate]]&lt;=30,"1-30 Days",IF(Table4[[#This Row],[DaysLate]]&lt;=60,"30-60 Days",IF(Table4[[#This Row],[DaysLate]]&lt;=90,"60-90 Days","90+ Days")))))</f>
        <v>1-30 Days</v>
      </c>
      <c r="R2822">
        <f>IF(Table4[[#This Row],[DaysLate]]="","",IF(Table4[[#This Row],[DaysLate]]&gt;0,1,0))</f>
        <v>1</v>
      </c>
      <c r="S2822">
        <f>IF(Table4[[#This Row],[DisputedFlag]]="","",IF(Table4[[#This Row],[DisputedFlag]]="Yes",1,0))</f>
        <v>0</v>
      </c>
      <c r="T2822">
        <f>IF(Table4[[#This Row],[PaymentStatus]]="Open",1,0)</f>
        <v>0</v>
      </c>
      <c r="U2822">
        <f>IF(Table4[[#This Row],[InvoiceDate]]&lt;&gt;"",YEAR(Table4[[#This Row],[InvoiceDate]]),"")</f>
        <v>2012</v>
      </c>
    </row>
    <row r="2823" spans="1:21" x14ac:dyDescent="0.4">
      <c r="A2823" t="s">
        <v>2983</v>
      </c>
      <c r="B2823" t="s">
        <v>948</v>
      </c>
      <c r="C2823" t="s">
        <v>878</v>
      </c>
      <c r="D2823" s="1">
        <v>41081</v>
      </c>
      <c r="E2823" s="1">
        <v>41111</v>
      </c>
      <c r="F2823">
        <v>8.2200000000000006</v>
      </c>
      <c r="H2823" t="s">
        <v>28</v>
      </c>
      <c r="I2823" s="1">
        <v>41081</v>
      </c>
      <c r="J2823">
        <v>0</v>
      </c>
      <c r="K2823" t="s">
        <v>834</v>
      </c>
      <c r="L2823">
        <v>770</v>
      </c>
      <c r="M2823" s="1">
        <v>41274</v>
      </c>
      <c r="N2823" t="s">
        <v>835</v>
      </c>
      <c r="O2823" t="s">
        <v>947</v>
      </c>
      <c r="P2823" t="s">
        <v>949</v>
      </c>
      <c r="Q2823" t="str">
        <f>IF(Table4[[#This Row],[DaysLate]]="","NA",IF(Table4[[#This Row],[DaysLate]]&lt;=0,"On Time",IF(Table4[[#This Row],[DaysLate]]&lt;=30,"1-30 Days",IF(Table4[[#This Row],[DaysLate]]&lt;=60,"30-60 Days",IF(Table4[[#This Row],[DaysLate]]&lt;=90,"60-90 Days","90+ Days")))))</f>
        <v>On Time</v>
      </c>
      <c r="R2823">
        <f>IF(Table4[[#This Row],[DaysLate]]="","",IF(Table4[[#This Row],[DaysLate]]&gt;0,1,0))</f>
        <v>0</v>
      </c>
      <c r="S2823">
        <f>IF(Table4[[#This Row],[DisputedFlag]]="","",IF(Table4[[#This Row],[DisputedFlag]]="Yes",1,0))</f>
        <v>0</v>
      </c>
      <c r="T2823">
        <f>IF(Table4[[#This Row],[PaymentStatus]]="Open",1,0)</f>
        <v>0</v>
      </c>
      <c r="U2823">
        <f>IF(Table4[[#This Row],[InvoiceDate]]&lt;&gt;"",YEAR(Table4[[#This Row],[InvoiceDate]]),"")</f>
        <v>2012</v>
      </c>
    </row>
    <row r="2824" spans="1:21" x14ac:dyDescent="0.4">
      <c r="A2824" t="s">
        <v>2984</v>
      </c>
      <c r="B2824" t="s">
        <v>948</v>
      </c>
      <c r="C2824" t="s">
        <v>928</v>
      </c>
      <c r="D2824" s="1">
        <v>41335</v>
      </c>
      <c r="E2824" s="1">
        <v>41397</v>
      </c>
      <c r="F2824">
        <v>20.65</v>
      </c>
      <c r="H2824" t="s">
        <v>28</v>
      </c>
      <c r="I2824" s="1">
        <v>41335</v>
      </c>
      <c r="J2824">
        <v>0</v>
      </c>
      <c r="K2824" t="s">
        <v>834</v>
      </c>
      <c r="L2824">
        <v>897</v>
      </c>
      <c r="M2824" s="1">
        <v>41436</v>
      </c>
      <c r="N2824" t="s">
        <v>835</v>
      </c>
      <c r="O2824" t="s">
        <v>947</v>
      </c>
      <c r="P2824" t="s">
        <v>949</v>
      </c>
      <c r="Q2824" t="str">
        <f>IF(Table4[[#This Row],[DaysLate]]="","NA",IF(Table4[[#This Row],[DaysLate]]&lt;=0,"On Time",IF(Table4[[#This Row],[DaysLate]]&lt;=30,"1-30 Days",IF(Table4[[#This Row],[DaysLate]]&lt;=60,"30-60 Days",IF(Table4[[#This Row],[DaysLate]]&lt;=90,"60-90 Days","90+ Days")))))</f>
        <v>On Time</v>
      </c>
      <c r="R2824">
        <f>IF(Table4[[#This Row],[DaysLate]]="","",IF(Table4[[#This Row],[DaysLate]]&gt;0,1,0))</f>
        <v>0</v>
      </c>
      <c r="S2824">
        <f>IF(Table4[[#This Row],[DisputedFlag]]="","",IF(Table4[[#This Row],[DisputedFlag]]="Yes",1,0))</f>
        <v>0</v>
      </c>
      <c r="T2824">
        <f>IF(Table4[[#This Row],[PaymentStatus]]="Open",1,0)</f>
        <v>0</v>
      </c>
      <c r="U2824">
        <f>IF(Table4[[#This Row],[InvoiceDate]]&lt;&gt;"",YEAR(Table4[[#This Row],[InvoiceDate]]),"")</f>
        <v>2013</v>
      </c>
    </row>
    <row r="2825" spans="1:21" x14ac:dyDescent="0.4">
      <c r="A2825" t="s">
        <v>2985</v>
      </c>
      <c r="B2825" t="s">
        <v>948</v>
      </c>
      <c r="C2825" t="s">
        <v>876</v>
      </c>
      <c r="D2825" s="1">
        <v>41568</v>
      </c>
      <c r="E2825" s="1">
        <v>41598</v>
      </c>
      <c r="F2825">
        <v>36.28</v>
      </c>
      <c r="H2825" t="s">
        <v>28</v>
      </c>
      <c r="I2825" s="1">
        <v>41568</v>
      </c>
      <c r="J2825">
        <v>14</v>
      </c>
      <c r="K2825" t="s">
        <v>837</v>
      </c>
      <c r="L2825">
        <v>406</v>
      </c>
      <c r="M2825" s="1">
        <v>41352</v>
      </c>
      <c r="N2825" t="s">
        <v>838</v>
      </c>
      <c r="O2825" t="s">
        <v>947</v>
      </c>
      <c r="P2825" t="s">
        <v>949</v>
      </c>
      <c r="Q2825" t="str">
        <f>IF(Table4[[#This Row],[DaysLate]]="","NA",IF(Table4[[#This Row],[DaysLate]]&lt;=0,"On Time",IF(Table4[[#This Row],[DaysLate]]&lt;=30,"1-30 Days",IF(Table4[[#This Row],[DaysLate]]&lt;=60,"30-60 Days",IF(Table4[[#This Row],[DaysLate]]&lt;=90,"60-90 Days","90+ Days")))))</f>
        <v>1-30 Days</v>
      </c>
      <c r="R2825">
        <f>IF(Table4[[#This Row],[DaysLate]]="","",IF(Table4[[#This Row],[DaysLate]]&gt;0,1,0))</f>
        <v>1</v>
      </c>
      <c r="S2825">
        <f>IF(Table4[[#This Row],[DisputedFlag]]="","",IF(Table4[[#This Row],[DisputedFlag]]="Yes",1,0))</f>
        <v>1</v>
      </c>
      <c r="T2825">
        <f>IF(Table4[[#This Row],[PaymentStatus]]="Open",1,0)</f>
        <v>0</v>
      </c>
      <c r="U2825">
        <f>IF(Table4[[#This Row],[InvoiceDate]]&lt;&gt;"",YEAR(Table4[[#This Row],[InvoiceDate]]),"")</f>
        <v>2013</v>
      </c>
    </row>
    <row r="2826" spans="1:21" x14ac:dyDescent="0.4">
      <c r="A2826" t="s">
        <v>2986</v>
      </c>
      <c r="B2826" t="s">
        <v>948</v>
      </c>
      <c r="C2826" t="s">
        <v>886</v>
      </c>
      <c r="D2826" s="1">
        <v>41351</v>
      </c>
      <c r="E2826" s="1">
        <v>41381</v>
      </c>
      <c r="F2826">
        <v>88.33</v>
      </c>
      <c r="H2826" t="s">
        <v>28</v>
      </c>
      <c r="I2826" s="1">
        <v>41351</v>
      </c>
      <c r="J2826">
        <v>0</v>
      </c>
      <c r="K2826" t="s">
        <v>834</v>
      </c>
      <c r="L2826">
        <v>770</v>
      </c>
      <c r="M2826" s="1">
        <v>41181</v>
      </c>
      <c r="N2826" t="s">
        <v>838</v>
      </c>
      <c r="O2826" t="s">
        <v>947</v>
      </c>
      <c r="P2826" t="s">
        <v>949</v>
      </c>
      <c r="Q2826" t="str">
        <f>IF(Table4[[#This Row],[DaysLate]]="","NA",IF(Table4[[#This Row],[DaysLate]]&lt;=0,"On Time",IF(Table4[[#This Row],[DaysLate]]&lt;=30,"1-30 Days",IF(Table4[[#This Row],[DaysLate]]&lt;=60,"30-60 Days",IF(Table4[[#This Row],[DaysLate]]&lt;=90,"60-90 Days","90+ Days")))))</f>
        <v>On Time</v>
      </c>
      <c r="R2826">
        <f>IF(Table4[[#This Row],[DaysLate]]="","",IF(Table4[[#This Row],[DaysLate]]&gt;0,1,0))</f>
        <v>0</v>
      </c>
      <c r="S2826">
        <f>IF(Table4[[#This Row],[DisputedFlag]]="","",IF(Table4[[#This Row],[DisputedFlag]]="Yes",1,0))</f>
        <v>0</v>
      </c>
      <c r="T2826">
        <f>IF(Table4[[#This Row],[PaymentStatus]]="Open",1,0)</f>
        <v>0</v>
      </c>
      <c r="U2826">
        <f>IF(Table4[[#This Row],[InvoiceDate]]&lt;&gt;"",YEAR(Table4[[#This Row],[InvoiceDate]]),"")</f>
        <v>2013</v>
      </c>
    </row>
    <row r="2827" spans="1:21" x14ac:dyDescent="0.4">
      <c r="A2827" t="s">
        <v>2987</v>
      </c>
      <c r="B2827" t="s">
        <v>948</v>
      </c>
      <c r="C2827" t="s">
        <v>867</v>
      </c>
      <c r="D2827" s="1">
        <v>41148</v>
      </c>
      <c r="E2827" s="1">
        <v>41178</v>
      </c>
      <c r="F2827">
        <v>52.08</v>
      </c>
      <c r="H2827" t="s">
        <v>28</v>
      </c>
      <c r="I2827" s="1">
        <v>41148</v>
      </c>
      <c r="J2827">
        <v>0</v>
      </c>
      <c r="K2827" t="s">
        <v>834</v>
      </c>
      <c r="L2827">
        <v>770</v>
      </c>
      <c r="M2827" s="1">
        <v>41491</v>
      </c>
      <c r="N2827" t="s">
        <v>835</v>
      </c>
      <c r="O2827" t="s">
        <v>947</v>
      </c>
      <c r="P2827" t="s">
        <v>949</v>
      </c>
      <c r="Q2827" t="str">
        <f>IF(Table4[[#This Row],[DaysLate]]="","NA",IF(Table4[[#This Row],[DaysLate]]&lt;=0,"On Time",IF(Table4[[#This Row],[DaysLate]]&lt;=30,"1-30 Days",IF(Table4[[#This Row],[DaysLate]]&lt;=60,"30-60 Days",IF(Table4[[#This Row],[DaysLate]]&lt;=90,"60-90 Days","90+ Days")))))</f>
        <v>On Time</v>
      </c>
      <c r="R2827">
        <f>IF(Table4[[#This Row],[DaysLate]]="","",IF(Table4[[#This Row],[DaysLate]]&gt;0,1,0))</f>
        <v>0</v>
      </c>
      <c r="S2827">
        <f>IF(Table4[[#This Row],[DisputedFlag]]="","",IF(Table4[[#This Row],[DisputedFlag]]="Yes",1,0))</f>
        <v>0</v>
      </c>
      <c r="T2827">
        <f>IF(Table4[[#This Row],[PaymentStatus]]="Open",1,0)</f>
        <v>0</v>
      </c>
      <c r="U2827">
        <f>IF(Table4[[#This Row],[InvoiceDate]]&lt;&gt;"",YEAR(Table4[[#This Row],[InvoiceDate]]),"")</f>
        <v>2012</v>
      </c>
    </row>
    <row r="2828" spans="1:21" x14ac:dyDescent="0.4">
      <c r="A2828" t="s">
        <v>2988</v>
      </c>
      <c r="B2828" t="s">
        <v>948</v>
      </c>
      <c r="C2828" t="s">
        <v>853</v>
      </c>
      <c r="D2828" s="1">
        <v>40960</v>
      </c>
      <c r="E2828" s="1">
        <v>40990</v>
      </c>
      <c r="F2828">
        <v>56.21</v>
      </c>
      <c r="H2828" t="s">
        <v>28</v>
      </c>
      <c r="I2828" s="1">
        <v>40960</v>
      </c>
      <c r="J2828">
        <v>0</v>
      </c>
      <c r="K2828" t="s">
        <v>837</v>
      </c>
      <c r="L2828">
        <v>818</v>
      </c>
      <c r="M2828" s="1">
        <v>41153</v>
      </c>
      <c r="N2828" t="s">
        <v>838</v>
      </c>
      <c r="O2828" t="s">
        <v>947</v>
      </c>
      <c r="P2828" t="s">
        <v>949</v>
      </c>
      <c r="Q2828" t="str">
        <f>IF(Table4[[#This Row],[DaysLate]]="","NA",IF(Table4[[#This Row],[DaysLate]]&lt;=0,"On Time",IF(Table4[[#This Row],[DaysLate]]&lt;=30,"1-30 Days",IF(Table4[[#This Row],[DaysLate]]&lt;=60,"30-60 Days",IF(Table4[[#This Row],[DaysLate]]&lt;=90,"60-90 Days","90+ Days")))))</f>
        <v>On Time</v>
      </c>
      <c r="R2828">
        <f>IF(Table4[[#This Row],[DaysLate]]="","",IF(Table4[[#This Row],[DaysLate]]&gt;0,1,0))</f>
        <v>0</v>
      </c>
      <c r="S2828">
        <f>IF(Table4[[#This Row],[DisputedFlag]]="","",IF(Table4[[#This Row],[DisputedFlag]]="Yes",1,0))</f>
        <v>1</v>
      </c>
      <c r="T2828">
        <f>IF(Table4[[#This Row],[PaymentStatus]]="Open",1,0)</f>
        <v>0</v>
      </c>
      <c r="U2828">
        <f>IF(Table4[[#This Row],[InvoiceDate]]&lt;&gt;"",YEAR(Table4[[#This Row],[InvoiceDate]]),"")</f>
        <v>2012</v>
      </c>
    </row>
    <row r="2829" spans="1:21" x14ac:dyDescent="0.4">
      <c r="A2829" t="s">
        <v>2989</v>
      </c>
      <c r="B2829" t="s">
        <v>948</v>
      </c>
      <c r="C2829" t="s">
        <v>924</v>
      </c>
      <c r="D2829" s="1">
        <v>41468</v>
      </c>
      <c r="E2829" s="1">
        <v>41616</v>
      </c>
      <c r="F2829">
        <v>109.79</v>
      </c>
      <c r="H2829" t="s">
        <v>28</v>
      </c>
      <c r="I2829" s="1">
        <v>41468</v>
      </c>
      <c r="J2829">
        <v>4</v>
      </c>
      <c r="K2829" t="s">
        <v>837</v>
      </c>
      <c r="L2829">
        <v>406</v>
      </c>
      <c r="M2829" s="1">
        <v>41022</v>
      </c>
      <c r="N2829" t="s">
        <v>838</v>
      </c>
      <c r="O2829" t="s">
        <v>947</v>
      </c>
      <c r="P2829" t="s">
        <v>949</v>
      </c>
      <c r="Q2829" t="str">
        <f>IF(Table4[[#This Row],[DaysLate]]="","NA",IF(Table4[[#This Row],[DaysLate]]&lt;=0,"On Time",IF(Table4[[#This Row],[DaysLate]]&lt;=30,"1-30 Days",IF(Table4[[#This Row],[DaysLate]]&lt;=60,"30-60 Days",IF(Table4[[#This Row],[DaysLate]]&lt;=90,"60-90 Days","90+ Days")))))</f>
        <v>1-30 Days</v>
      </c>
      <c r="R2829">
        <f>IF(Table4[[#This Row],[DaysLate]]="","",IF(Table4[[#This Row],[DaysLate]]&gt;0,1,0))</f>
        <v>1</v>
      </c>
      <c r="S2829">
        <f>IF(Table4[[#This Row],[DisputedFlag]]="","",IF(Table4[[#This Row],[DisputedFlag]]="Yes",1,0))</f>
        <v>1</v>
      </c>
      <c r="T2829">
        <f>IF(Table4[[#This Row],[PaymentStatus]]="Open",1,0)</f>
        <v>0</v>
      </c>
      <c r="U2829">
        <f>IF(Table4[[#This Row],[InvoiceDate]]&lt;&gt;"",YEAR(Table4[[#This Row],[InvoiceDate]]),"")</f>
        <v>2013</v>
      </c>
    </row>
    <row r="2830" spans="1:21" x14ac:dyDescent="0.4">
      <c r="A2830" t="s">
        <v>2990</v>
      </c>
      <c r="B2830" t="s">
        <v>948</v>
      </c>
      <c r="C2830" t="s">
        <v>841</v>
      </c>
      <c r="D2830" s="1">
        <v>41394</v>
      </c>
      <c r="E2830" s="1">
        <v>41424</v>
      </c>
      <c r="F2830">
        <v>27.41</v>
      </c>
      <c r="H2830" t="s">
        <v>28</v>
      </c>
      <c r="I2830" s="1">
        <v>41394</v>
      </c>
      <c r="J2830">
        <v>7</v>
      </c>
      <c r="K2830" t="s">
        <v>837</v>
      </c>
      <c r="L2830">
        <v>818</v>
      </c>
      <c r="M2830" s="1">
        <v>41239</v>
      </c>
      <c r="N2830" t="s">
        <v>838</v>
      </c>
      <c r="O2830" t="s">
        <v>947</v>
      </c>
      <c r="P2830" t="s">
        <v>949</v>
      </c>
      <c r="Q2830" t="str">
        <f>IF(Table4[[#This Row],[DaysLate]]="","NA",IF(Table4[[#This Row],[DaysLate]]&lt;=0,"On Time",IF(Table4[[#This Row],[DaysLate]]&lt;=30,"1-30 Days",IF(Table4[[#This Row],[DaysLate]]&lt;=60,"30-60 Days",IF(Table4[[#This Row],[DaysLate]]&lt;=90,"60-90 Days","90+ Days")))))</f>
        <v>1-30 Days</v>
      </c>
      <c r="R2830">
        <f>IF(Table4[[#This Row],[DaysLate]]="","",IF(Table4[[#This Row],[DaysLate]]&gt;0,1,0))</f>
        <v>1</v>
      </c>
      <c r="S2830">
        <f>IF(Table4[[#This Row],[DisputedFlag]]="","",IF(Table4[[#This Row],[DisputedFlag]]="Yes",1,0))</f>
        <v>1</v>
      </c>
      <c r="T2830">
        <f>IF(Table4[[#This Row],[PaymentStatus]]="Open",1,0)</f>
        <v>0</v>
      </c>
      <c r="U2830">
        <f>IF(Table4[[#This Row],[InvoiceDate]]&lt;&gt;"",YEAR(Table4[[#This Row],[InvoiceDate]]),"")</f>
        <v>2013</v>
      </c>
    </row>
    <row r="2831" spans="1:21" x14ac:dyDescent="0.4">
      <c r="A2831" t="s">
        <v>2991</v>
      </c>
      <c r="B2831" t="s">
        <v>948</v>
      </c>
      <c r="C2831" t="s">
        <v>894</v>
      </c>
      <c r="D2831" s="1">
        <v>40912</v>
      </c>
      <c r="E2831" s="1">
        <v>40913</v>
      </c>
      <c r="F2831">
        <v>72.78</v>
      </c>
      <c r="H2831" t="s">
        <v>28</v>
      </c>
      <c r="I2831" s="1">
        <v>40912</v>
      </c>
      <c r="J2831">
        <v>10</v>
      </c>
      <c r="K2831" t="s">
        <v>837</v>
      </c>
      <c r="L2831">
        <v>406</v>
      </c>
      <c r="M2831" s="1">
        <v>41167</v>
      </c>
      <c r="N2831" t="s">
        <v>835</v>
      </c>
      <c r="O2831" t="s">
        <v>947</v>
      </c>
      <c r="P2831" t="s">
        <v>949</v>
      </c>
      <c r="Q2831" t="str">
        <f>IF(Table4[[#This Row],[DaysLate]]="","NA",IF(Table4[[#This Row],[DaysLate]]&lt;=0,"On Time",IF(Table4[[#This Row],[DaysLate]]&lt;=30,"1-30 Days",IF(Table4[[#This Row],[DaysLate]]&lt;=60,"30-60 Days",IF(Table4[[#This Row],[DaysLate]]&lt;=90,"60-90 Days","90+ Days")))))</f>
        <v>1-30 Days</v>
      </c>
      <c r="R2831">
        <f>IF(Table4[[#This Row],[DaysLate]]="","",IF(Table4[[#This Row],[DaysLate]]&gt;0,1,0))</f>
        <v>1</v>
      </c>
      <c r="S2831">
        <f>IF(Table4[[#This Row],[DisputedFlag]]="","",IF(Table4[[#This Row],[DisputedFlag]]="Yes",1,0))</f>
        <v>1</v>
      </c>
      <c r="T2831">
        <f>IF(Table4[[#This Row],[PaymentStatus]]="Open",1,0)</f>
        <v>0</v>
      </c>
      <c r="U2831">
        <f>IF(Table4[[#This Row],[InvoiceDate]]&lt;&gt;"",YEAR(Table4[[#This Row],[InvoiceDate]]),"")</f>
        <v>2012</v>
      </c>
    </row>
    <row r="2832" spans="1:21" x14ac:dyDescent="0.4">
      <c r="A2832" t="s">
        <v>2992</v>
      </c>
      <c r="B2832" t="s">
        <v>948</v>
      </c>
      <c r="C2832" t="s">
        <v>843</v>
      </c>
      <c r="D2832" s="1">
        <v>41023</v>
      </c>
      <c r="E2832" s="1">
        <v>41053</v>
      </c>
      <c r="F2832">
        <v>52.8</v>
      </c>
      <c r="H2832" t="s">
        <v>28</v>
      </c>
      <c r="I2832" s="1">
        <v>41023</v>
      </c>
      <c r="J2832">
        <v>6</v>
      </c>
      <c r="K2832" t="s">
        <v>834</v>
      </c>
      <c r="L2832">
        <v>897</v>
      </c>
      <c r="M2832" s="1">
        <v>41041</v>
      </c>
      <c r="N2832" t="s">
        <v>835</v>
      </c>
      <c r="O2832" t="s">
        <v>947</v>
      </c>
      <c r="P2832" t="s">
        <v>949</v>
      </c>
      <c r="Q2832" t="str">
        <f>IF(Table4[[#This Row],[DaysLate]]="","NA",IF(Table4[[#This Row],[DaysLate]]&lt;=0,"On Time",IF(Table4[[#This Row],[DaysLate]]&lt;=30,"1-30 Days",IF(Table4[[#This Row],[DaysLate]]&lt;=60,"30-60 Days",IF(Table4[[#This Row],[DaysLate]]&lt;=90,"60-90 Days","90+ Days")))))</f>
        <v>1-30 Days</v>
      </c>
      <c r="R2832">
        <f>IF(Table4[[#This Row],[DaysLate]]="","",IF(Table4[[#This Row],[DaysLate]]&gt;0,1,0))</f>
        <v>1</v>
      </c>
      <c r="S2832">
        <f>IF(Table4[[#This Row],[DisputedFlag]]="","",IF(Table4[[#This Row],[DisputedFlag]]="Yes",1,0))</f>
        <v>0</v>
      </c>
      <c r="T2832">
        <f>IF(Table4[[#This Row],[PaymentStatus]]="Open",1,0)</f>
        <v>0</v>
      </c>
      <c r="U2832">
        <f>IF(Table4[[#This Row],[InvoiceDate]]&lt;&gt;"",YEAR(Table4[[#This Row],[InvoiceDate]]),"")</f>
        <v>2012</v>
      </c>
    </row>
    <row r="2833" spans="1:21" x14ac:dyDescent="0.4">
      <c r="A2833" t="s">
        <v>2993</v>
      </c>
      <c r="B2833" t="s">
        <v>948</v>
      </c>
      <c r="C2833" t="s">
        <v>877</v>
      </c>
      <c r="D2833" s="1">
        <v>41539</v>
      </c>
      <c r="E2833" s="1">
        <v>41569</v>
      </c>
      <c r="F2833">
        <v>42.46</v>
      </c>
      <c r="H2833" t="s">
        <v>28</v>
      </c>
      <c r="I2833" s="1">
        <v>41539</v>
      </c>
      <c r="J2833">
        <v>10</v>
      </c>
      <c r="K2833" t="s">
        <v>834</v>
      </c>
      <c r="L2833">
        <v>391</v>
      </c>
      <c r="M2833" s="1">
        <v>41051</v>
      </c>
      <c r="N2833" t="s">
        <v>838</v>
      </c>
      <c r="O2833" t="s">
        <v>947</v>
      </c>
      <c r="P2833" t="s">
        <v>949</v>
      </c>
      <c r="Q2833" t="str">
        <f>IF(Table4[[#This Row],[DaysLate]]="","NA",IF(Table4[[#This Row],[DaysLate]]&lt;=0,"On Time",IF(Table4[[#This Row],[DaysLate]]&lt;=30,"1-30 Days",IF(Table4[[#This Row],[DaysLate]]&lt;=60,"30-60 Days",IF(Table4[[#This Row],[DaysLate]]&lt;=90,"60-90 Days","90+ Days")))))</f>
        <v>1-30 Days</v>
      </c>
      <c r="R2833">
        <f>IF(Table4[[#This Row],[DaysLate]]="","",IF(Table4[[#This Row],[DaysLate]]&gt;0,1,0))</f>
        <v>1</v>
      </c>
      <c r="S2833">
        <f>IF(Table4[[#This Row],[DisputedFlag]]="","",IF(Table4[[#This Row],[DisputedFlag]]="Yes",1,0))</f>
        <v>0</v>
      </c>
      <c r="T2833">
        <f>IF(Table4[[#This Row],[PaymentStatus]]="Open",1,0)</f>
        <v>0</v>
      </c>
      <c r="U2833">
        <f>IF(Table4[[#This Row],[InvoiceDate]]&lt;&gt;"",YEAR(Table4[[#This Row],[InvoiceDate]]),"")</f>
        <v>2013</v>
      </c>
    </row>
    <row r="2834" spans="1:21" x14ac:dyDescent="0.4">
      <c r="A2834" t="s">
        <v>2994</v>
      </c>
      <c r="B2834" t="s">
        <v>948</v>
      </c>
      <c r="C2834" t="s">
        <v>924</v>
      </c>
      <c r="D2834" s="1">
        <v>40939</v>
      </c>
      <c r="E2834" s="1">
        <v>40911</v>
      </c>
      <c r="F2834">
        <v>81.13</v>
      </c>
      <c r="H2834" t="s">
        <v>28</v>
      </c>
      <c r="I2834" s="1">
        <v>40939</v>
      </c>
      <c r="J2834">
        <v>0</v>
      </c>
      <c r="K2834" t="s">
        <v>834</v>
      </c>
      <c r="L2834">
        <v>406</v>
      </c>
      <c r="M2834" s="1">
        <v>41022</v>
      </c>
      <c r="N2834" t="s">
        <v>835</v>
      </c>
      <c r="O2834" t="s">
        <v>947</v>
      </c>
      <c r="P2834" t="s">
        <v>949</v>
      </c>
      <c r="Q2834" t="str">
        <f>IF(Table4[[#This Row],[DaysLate]]="","NA",IF(Table4[[#This Row],[DaysLate]]&lt;=0,"On Time",IF(Table4[[#This Row],[DaysLate]]&lt;=30,"1-30 Days",IF(Table4[[#This Row],[DaysLate]]&lt;=60,"30-60 Days",IF(Table4[[#This Row],[DaysLate]]&lt;=90,"60-90 Days","90+ Days")))))</f>
        <v>On Time</v>
      </c>
      <c r="R2834">
        <f>IF(Table4[[#This Row],[DaysLate]]="","",IF(Table4[[#This Row],[DaysLate]]&gt;0,1,0))</f>
        <v>0</v>
      </c>
      <c r="S2834">
        <f>IF(Table4[[#This Row],[DisputedFlag]]="","",IF(Table4[[#This Row],[DisputedFlag]]="Yes",1,0))</f>
        <v>0</v>
      </c>
      <c r="T2834">
        <f>IF(Table4[[#This Row],[PaymentStatus]]="Open",1,0)</f>
        <v>0</v>
      </c>
      <c r="U2834">
        <f>IF(Table4[[#This Row],[InvoiceDate]]&lt;&gt;"",YEAR(Table4[[#This Row],[InvoiceDate]]),"")</f>
        <v>2012</v>
      </c>
    </row>
    <row r="2835" spans="1:21" x14ac:dyDescent="0.4">
      <c r="A2835" t="s">
        <v>2995</v>
      </c>
      <c r="B2835" t="s">
        <v>948</v>
      </c>
      <c r="C2835" t="s">
        <v>892</v>
      </c>
      <c r="D2835" s="1">
        <v>41459</v>
      </c>
      <c r="E2835" s="1">
        <v>41460</v>
      </c>
      <c r="F2835">
        <v>9.4700000000000006</v>
      </c>
      <c r="H2835" t="s">
        <v>28</v>
      </c>
      <c r="I2835" s="1">
        <v>41459</v>
      </c>
      <c r="J2835">
        <v>0</v>
      </c>
      <c r="K2835" t="s">
        <v>834</v>
      </c>
      <c r="L2835">
        <v>770</v>
      </c>
      <c r="M2835" s="1">
        <v>41037</v>
      </c>
      <c r="N2835" t="s">
        <v>838</v>
      </c>
      <c r="O2835" t="s">
        <v>947</v>
      </c>
      <c r="P2835" t="s">
        <v>949</v>
      </c>
      <c r="Q2835" t="str">
        <f>IF(Table4[[#This Row],[DaysLate]]="","NA",IF(Table4[[#This Row],[DaysLate]]&lt;=0,"On Time",IF(Table4[[#This Row],[DaysLate]]&lt;=30,"1-30 Days",IF(Table4[[#This Row],[DaysLate]]&lt;=60,"30-60 Days",IF(Table4[[#This Row],[DaysLate]]&lt;=90,"60-90 Days","90+ Days")))))</f>
        <v>On Time</v>
      </c>
      <c r="R2835">
        <f>IF(Table4[[#This Row],[DaysLate]]="","",IF(Table4[[#This Row],[DaysLate]]&gt;0,1,0))</f>
        <v>0</v>
      </c>
      <c r="S2835">
        <f>IF(Table4[[#This Row],[DisputedFlag]]="","",IF(Table4[[#This Row],[DisputedFlag]]="Yes",1,0))</f>
        <v>0</v>
      </c>
      <c r="T2835">
        <f>IF(Table4[[#This Row],[PaymentStatus]]="Open",1,0)</f>
        <v>0</v>
      </c>
      <c r="U2835">
        <f>IF(Table4[[#This Row],[InvoiceDate]]&lt;&gt;"",YEAR(Table4[[#This Row],[InvoiceDate]]),"")</f>
        <v>2013</v>
      </c>
    </row>
    <row r="2836" spans="1:21" x14ac:dyDescent="0.4">
      <c r="A2836" t="s">
        <v>2996</v>
      </c>
      <c r="B2836" t="s">
        <v>948</v>
      </c>
      <c r="C2836" t="s">
        <v>920</v>
      </c>
      <c r="D2836" s="1">
        <v>41104</v>
      </c>
      <c r="E2836" s="1">
        <v>41134</v>
      </c>
      <c r="F2836">
        <v>57.7</v>
      </c>
      <c r="H2836" t="s">
        <v>28</v>
      </c>
      <c r="I2836" s="1">
        <v>41104</v>
      </c>
      <c r="J2836">
        <v>0</v>
      </c>
      <c r="K2836" t="s">
        <v>834</v>
      </c>
      <c r="L2836">
        <v>770</v>
      </c>
      <c r="M2836" s="1">
        <v>41254</v>
      </c>
      <c r="N2836" t="s">
        <v>835</v>
      </c>
      <c r="O2836" t="s">
        <v>947</v>
      </c>
      <c r="P2836" t="s">
        <v>949</v>
      </c>
      <c r="Q2836" t="str">
        <f>IF(Table4[[#This Row],[DaysLate]]="","NA",IF(Table4[[#This Row],[DaysLate]]&lt;=0,"On Time",IF(Table4[[#This Row],[DaysLate]]&lt;=30,"1-30 Days",IF(Table4[[#This Row],[DaysLate]]&lt;=60,"30-60 Days",IF(Table4[[#This Row],[DaysLate]]&lt;=90,"60-90 Days","90+ Days")))))</f>
        <v>On Time</v>
      </c>
      <c r="R2836">
        <f>IF(Table4[[#This Row],[DaysLate]]="","",IF(Table4[[#This Row],[DaysLate]]&gt;0,1,0))</f>
        <v>0</v>
      </c>
      <c r="S2836">
        <f>IF(Table4[[#This Row],[DisputedFlag]]="","",IF(Table4[[#This Row],[DisputedFlag]]="Yes",1,0))</f>
        <v>0</v>
      </c>
      <c r="T2836">
        <f>IF(Table4[[#This Row],[PaymentStatus]]="Open",1,0)</f>
        <v>0</v>
      </c>
      <c r="U2836">
        <f>IF(Table4[[#This Row],[InvoiceDate]]&lt;&gt;"",YEAR(Table4[[#This Row],[InvoiceDate]]),"")</f>
        <v>2012</v>
      </c>
    </row>
    <row r="2837" spans="1:21" x14ac:dyDescent="0.4">
      <c r="A2837" t="s">
        <v>2997</v>
      </c>
      <c r="B2837" t="s">
        <v>948</v>
      </c>
      <c r="C2837" t="s">
        <v>865</v>
      </c>
      <c r="D2837" s="1">
        <v>41185</v>
      </c>
      <c r="E2837" s="1">
        <v>41156</v>
      </c>
      <c r="F2837">
        <v>85.82</v>
      </c>
      <c r="H2837" t="s">
        <v>28</v>
      </c>
      <c r="I2837" s="1">
        <v>41185</v>
      </c>
      <c r="J2837">
        <v>5</v>
      </c>
      <c r="K2837" t="s">
        <v>837</v>
      </c>
      <c r="L2837">
        <v>391</v>
      </c>
      <c r="M2837" s="1">
        <v>41180</v>
      </c>
      <c r="N2837" t="s">
        <v>835</v>
      </c>
      <c r="O2837" t="s">
        <v>947</v>
      </c>
      <c r="P2837" t="s">
        <v>949</v>
      </c>
      <c r="Q2837" t="str">
        <f>IF(Table4[[#This Row],[DaysLate]]="","NA",IF(Table4[[#This Row],[DaysLate]]&lt;=0,"On Time",IF(Table4[[#This Row],[DaysLate]]&lt;=30,"1-30 Days",IF(Table4[[#This Row],[DaysLate]]&lt;=60,"30-60 Days",IF(Table4[[#This Row],[DaysLate]]&lt;=90,"60-90 Days","90+ Days")))))</f>
        <v>1-30 Days</v>
      </c>
      <c r="R2837">
        <f>IF(Table4[[#This Row],[DaysLate]]="","",IF(Table4[[#This Row],[DaysLate]]&gt;0,1,0))</f>
        <v>1</v>
      </c>
      <c r="S2837">
        <f>IF(Table4[[#This Row],[DisputedFlag]]="","",IF(Table4[[#This Row],[DisputedFlag]]="Yes",1,0))</f>
        <v>1</v>
      </c>
      <c r="T2837">
        <f>IF(Table4[[#This Row],[PaymentStatus]]="Open",1,0)</f>
        <v>0</v>
      </c>
      <c r="U2837">
        <f>IF(Table4[[#This Row],[InvoiceDate]]&lt;&gt;"",YEAR(Table4[[#This Row],[InvoiceDate]]),"")</f>
        <v>2012</v>
      </c>
    </row>
    <row r="2838" spans="1:21" x14ac:dyDescent="0.4">
      <c r="A2838" t="s">
        <v>2998</v>
      </c>
      <c r="B2838" t="s">
        <v>948</v>
      </c>
      <c r="C2838" t="s">
        <v>884</v>
      </c>
      <c r="D2838" s="1">
        <v>41007</v>
      </c>
      <c r="E2838" s="1">
        <v>40977</v>
      </c>
      <c r="F2838">
        <v>69.650000000000006</v>
      </c>
      <c r="H2838" t="s">
        <v>28</v>
      </c>
      <c r="I2838" s="1">
        <v>41007</v>
      </c>
      <c r="J2838">
        <v>10</v>
      </c>
      <c r="K2838" t="s">
        <v>837</v>
      </c>
      <c r="L2838">
        <v>406</v>
      </c>
      <c r="M2838" s="1">
        <v>41145</v>
      </c>
      <c r="N2838" t="s">
        <v>835</v>
      </c>
      <c r="O2838" t="s">
        <v>947</v>
      </c>
      <c r="P2838" t="s">
        <v>949</v>
      </c>
      <c r="Q2838" t="str">
        <f>IF(Table4[[#This Row],[DaysLate]]="","NA",IF(Table4[[#This Row],[DaysLate]]&lt;=0,"On Time",IF(Table4[[#This Row],[DaysLate]]&lt;=30,"1-30 Days",IF(Table4[[#This Row],[DaysLate]]&lt;=60,"30-60 Days",IF(Table4[[#This Row],[DaysLate]]&lt;=90,"60-90 Days","90+ Days")))))</f>
        <v>1-30 Days</v>
      </c>
      <c r="R2838">
        <f>IF(Table4[[#This Row],[DaysLate]]="","",IF(Table4[[#This Row],[DaysLate]]&gt;0,1,0))</f>
        <v>1</v>
      </c>
      <c r="S2838">
        <f>IF(Table4[[#This Row],[DisputedFlag]]="","",IF(Table4[[#This Row],[DisputedFlag]]="Yes",1,0))</f>
        <v>1</v>
      </c>
      <c r="T2838">
        <f>IF(Table4[[#This Row],[PaymentStatus]]="Open",1,0)</f>
        <v>0</v>
      </c>
      <c r="U2838">
        <f>IF(Table4[[#This Row],[InvoiceDate]]&lt;&gt;"",YEAR(Table4[[#This Row],[InvoiceDate]]),"")</f>
        <v>2012</v>
      </c>
    </row>
    <row r="2839" spans="1:21" x14ac:dyDescent="0.4">
      <c r="A2839" t="s">
        <v>2999</v>
      </c>
      <c r="B2839" t="s">
        <v>948</v>
      </c>
      <c r="C2839" t="s">
        <v>901</v>
      </c>
      <c r="D2839" s="1">
        <v>41227</v>
      </c>
      <c r="E2839" s="1">
        <v>41257</v>
      </c>
      <c r="F2839">
        <v>60.66</v>
      </c>
      <c r="H2839" t="s">
        <v>28</v>
      </c>
      <c r="I2839" s="1">
        <v>41227</v>
      </c>
      <c r="J2839">
        <v>0</v>
      </c>
      <c r="K2839" t="s">
        <v>834</v>
      </c>
      <c r="L2839">
        <v>770</v>
      </c>
      <c r="M2839" s="1">
        <v>41222</v>
      </c>
      <c r="N2839" t="s">
        <v>838</v>
      </c>
      <c r="O2839" t="s">
        <v>947</v>
      </c>
      <c r="P2839" t="s">
        <v>949</v>
      </c>
      <c r="Q2839" t="str">
        <f>IF(Table4[[#This Row],[DaysLate]]="","NA",IF(Table4[[#This Row],[DaysLate]]&lt;=0,"On Time",IF(Table4[[#This Row],[DaysLate]]&lt;=30,"1-30 Days",IF(Table4[[#This Row],[DaysLate]]&lt;=60,"30-60 Days",IF(Table4[[#This Row],[DaysLate]]&lt;=90,"60-90 Days","90+ Days")))))</f>
        <v>On Time</v>
      </c>
      <c r="R2839">
        <f>IF(Table4[[#This Row],[DaysLate]]="","",IF(Table4[[#This Row],[DaysLate]]&gt;0,1,0))</f>
        <v>0</v>
      </c>
      <c r="S2839">
        <f>IF(Table4[[#This Row],[DisputedFlag]]="","",IF(Table4[[#This Row],[DisputedFlag]]="Yes",1,0))</f>
        <v>0</v>
      </c>
      <c r="T2839">
        <f>IF(Table4[[#This Row],[PaymentStatus]]="Open",1,0)</f>
        <v>0</v>
      </c>
      <c r="U2839">
        <f>IF(Table4[[#This Row],[InvoiceDate]]&lt;&gt;"",YEAR(Table4[[#This Row],[InvoiceDate]]),"")</f>
        <v>2012</v>
      </c>
    </row>
    <row r="2840" spans="1:21" x14ac:dyDescent="0.4">
      <c r="A2840" t="s">
        <v>3000</v>
      </c>
      <c r="B2840" t="s">
        <v>948</v>
      </c>
      <c r="C2840" t="s">
        <v>839</v>
      </c>
      <c r="D2840" s="1">
        <v>40991</v>
      </c>
      <c r="E2840" s="1">
        <v>41021</v>
      </c>
      <c r="F2840">
        <v>92.34</v>
      </c>
      <c r="H2840" t="s">
        <v>28</v>
      </c>
      <c r="I2840" s="1">
        <v>40991</v>
      </c>
      <c r="J2840">
        <v>0</v>
      </c>
      <c r="K2840" t="s">
        <v>834</v>
      </c>
      <c r="L2840">
        <v>391</v>
      </c>
      <c r="M2840" s="1">
        <v>40934</v>
      </c>
      <c r="N2840" t="s">
        <v>838</v>
      </c>
      <c r="O2840" t="s">
        <v>947</v>
      </c>
      <c r="P2840" t="s">
        <v>949</v>
      </c>
      <c r="Q2840" t="str">
        <f>IF(Table4[[#This Row],[DaysLate]]="","NA",IF(Table4[[#This Row],[DaysLate]]&lt;=0,"On Time",IF(Table4[[#This Row],[DaysLate]]&lt;=30,"1-30 Days",IF(Table4[[#This Row],[DaysLate]]&lt;=60,"30-60 Days",IF(Table4[[#This Row],[DaysLate]]&lt;=90,"60-90 Days","90+ Days")))))</f>
        <v>On Time</v>
      </c>
      <c r="R2840">
        <f>IF(Table4[[#This Row],[DaysLate]]="","",IF(Table4[[#This Row],[DaysLate]]&gt;0,1,0))</f>
        <v>0</v>
      </c>
      <c r="S2840">
        <f>IF(Table4[[#This Row],[DisputedFlag]]="","",IF(Table4[[#This Row],[DisputedFlag]]="Yes",1,0))</f>
        <v>0</v>
      </c>
      <c r="T2840">
        <f>IF(Table4[[#This Row],[PaymentStatus]]="Open",1,0)</f>
        <v>0</v>
      </c>
      <c r="U2840">
        <f>IF(Table4[[#This Row],[InvoiceDate]]&lt;&gt;"",YEAR(Table4[[#This Row],[InvoiceDate]]),"")</f>
        <v>2012</v>
      </c>
    </row>
    <row r="2841" spans="1:21" x14ac:dyDescent="0.4">
      <c r="A2841" t="s">
        <v>3001</v>
      </c>
      <c r="B2841" t="s">
        <v>948</v>
      </c>
      <c r="C2841" t="s">
        <v>920</v>
      </c>
      <c r="D2841" s="1">
        <v>41155</v>
      </c>
      <c r="E2841" s="1">
        <v>41125</v>
      </c>
      <c r="F2841">
        <v>18.57</v>
      </c>
      <c r="H2841" t="s">
        <v>28</v>
      </c>
      <c r="I2841" s="1">
        <v>41155</v>
      </c>
      <c r="J2841">
        <v>0</v>
      </c>
      <c r="K2841" t="s">
        <v>834</v>
      </c>
      <c r="L2841">
        <v>770</v>
      </c>
      <c r="M2841" s="1">
        <v>41254</v>
      </c>
      <c r="N2841" t="s">
        <v>835</v>
      </c>
      <c r="O2841" t="s">
        <v>947</v>
      </c>
      <c r="P2841" t="s">
        <v>949</v>
      </c>
      <c r="Q2841" t="str">
        <f>IF(Table4[[#This Row],[DaysLate]]="","NA",IF(Table4[[#This Row],[DaysLate]]&lt;=0,"On Time",IF(Table4[[#This Row],[DaysLate]]&lt;=30,"1-30 Days",IF(Table4[[#This Row],[DaysLate]]&lt;=60,"30-60 Days",IF(Table4[[#This Row],[DaysLate]]&lt;=90,"60-90 Days","90+ Days")))))</f>
        <v>On Time</v>
      </c>
      <c r="R2841">
        <f>IF(Table4[[#This Row],[DaysLate]]="","",IF(Table4[[#This Row],[DaysLate]]&gt;0,1,0))</f>
        <v>0</v>
      </c>
      <c r="S2841">
        <f>IF(Table4[[#This Row],[DisputedFlag]]="","",IF(Table4[[#This Row],[DisputedFlag]]="Yes",1,0))</f>
        <v>0</v>
      </c>
      <c r="T2841">
        <f>IF(Table4[[#This Row],[PaymentStatus]]="Open",1,0)</f>
        <v>0</v>
      </c>
      <c r="U2841">
        <f>IF(Table4[[#This Row],[InvoiceDate]]&lt;&gt;"",YEAR(Table4[[#This Row],[InvoiceDate]]),"")</f>
        <v>2012</v>
      </c>
    </row>
    <row r="2842" spans="1:21" x14ac:dyDescent="0.4">
      <c r="A2842" t="s">
        <v>3002</v>
      </c>
      <c r="B2842" t="s">
        <v>948</v>
      </c>
      <c r="C2842" t="s">
        <v>928</v>
      </c>
      <c r="D2842" s="1">
        <v>41229</v>
      </c>
      <c r="E2842" s="1">
        <v>41259</v>
      </c>
      <c r="F2842">
        <v>84.22</v>
      </c>
      <c r="H2842" t="s">
        <v>28</v>
      </c>
      <c r="I2842" s="1">
        <v>41229</v>
      </c>
      <c r="J2842">
        <v>12</v>
      </c>
      <c r="K2842" t="s">
        <v>837</v>
      </c>
      <c r="L2842">
        <v>897</v>
      </c>
      <c r="M2842" s="1">
        <v>41436</v>
      </c>
      <c r="N2842" t="s">
        <v>835</v>
      </c>
      <c r="O2842" t="s">
        <v>947</v>
      </c>
      <c r="P2842" t="s">
        <v>949</v>
      </c>
      <c r="Q2842" t="str">
        <f>IF(Table4[[#This Row],[DaysLate]]="","NA",IF(Table4[[#This Row],[DaysLate]]&lt;=0,"On Time",IF(Table4[[#This Row],[DaysLate]]&lt;=30,"1-30 Days",IF(Table4[[#This Row],[DaysLate]]&lt;=60,"30-60 Days",IF(Table4[[#This Row],[DaysLate]]&lt;=90,"60-90 Days","90+ Days")))))</f>
        <v>1-30 Days</v>
      </c>
      <c r="R2842">
        <f>IF(Table4[[#This Row],[DaysLate]]="","",IF(Table4[[#This Row],[DaysLate]]&gt;0,1,0))</f>
        <v>1</v>
      </c>
      <c r="S2842">
        <f>IF(Table4[[#This Row],[DisputedFlag]]="","",IF(Table4[[#This Row],[DisputedFlag]]="Yes",1,0))</f>
        <v>1</v>
      </c>
      <c r="T2842">
        <f>IF(Table4[[#This Row],[PaymentStatus]]="Open",1,0)</f>
        <v>0</v>
      </c>
      <c r="U2842">
        <f>IF(Table4[[#This Row],[InvoiceDate]]&lt;&gt;"",YEAR(Table4[[#This Row],[InvoiceDate]]),"")</f>
        <v>2012</v>
      </c>
    </row>
    <row r="2843" spans="1:21" x14ac:dyDescent="0.4">
      <c r="A2843" t="s">
        <v>3003</v>
      </c>
      <c r="B2843" t="s">
        <v>948</v>
      </c>
      <c r="C2843" t="s">
        <v>919</v>
      </c>
      <c r="D2843" s="1">
        <v>41304</v>
      </c>
      <c r="E2843" s="1">
        <v>41277</v>
      </c>
      <c r="F2843">
        <v>53.71</v>
      </c>
      <c r="H2843" t="s">
        <v>28</v>
      </c>
      <c r="I2843" s="1">
        <v>41304</v>
      </c>
      <c r="J2843">
        <v>0</v>
      </c>
      <c r="K2843" t="s">
        <v>834</v>
      </c>
      <c r="L2843">
        <v>770</v>
      </c>
      <c r="M2843" s="1">
        <v>41077</v>
      </c>
      <c r="N2843" t="s">
        <v>838</v>
      </c>
      <c r="O2843" t="s">
        <v>947</v>
      </c>
      <c r="P2843" t="s">
        <v>949</v>
      </c>
      <c r="Q2843" t="str">
        <f>IF(Table4[[#This Row],[DaysLate]]="","NA",IF(Table4[[#This Row],[DaysLate]]&lt;=0,"On Time",IF(Table4[[#This Row],[DaysLate]]&lt;=30,"1-30 Days",IF(Table4[[#This Row],[DaysLate]]&lt;=60,"30-60 Days",IF(Table4[[#This Row],[DaysLate]]&lt;=90,"60-90 Days","90+ Days")))))</f>
        <v>On Time</v>
      </c>
      <c r="R2843">
        <f>IF(Table4[[#This Row],[DaysLate]]="","",IF(Table4[[#This Row],[DaysLate]]&gt;0,1,0))</f>
        <v>0</v>
      </c>
      <c r="S2843">
        <f>IF(Table4[[#This Row],[DisputedFlag]]="","",IF(Table4[[#This Row],[DisputedFlag]]="Yes",1,0))</f>
        <v>0</v>
      </c>
      <c r="T2843">
        <f>IF(Table4[[#This Row],[PaymentStatus]]="Open",1,0)</f>
        <v>0</v>
      </c>
      <c r="U2843">
        <f>IF(Table4[[#This Row],[InvoiceDate]]&lt;&gt;"",YEAR(Table4[[#This Row],[InvoiceDate]]),"")</f>
        <v>2013</v>
      </c>
    </row>
    <row r="2844" spans="1:21" x14ac:dyDescent="0.4">
      <c r="A2844" t="s">
        <v>3004</v>
      </c>
      <c r="B2844" t="s">
        <v>948</v>
      </c>
      <c r="C2844" t="s">
        <v>896</v>
      </c>
      <c r="D2844" s="1">
        <v>41395</v>
      </c>
      <c r="E2844" s="1">
        <v>41366</v>
      </c>
      <c r="F2844">
        <v>46.1</v>
      </c>
      <c r="H2844" t="s">
        <v>28</v>
      </c>
      <c r="I2844" s="1">
        <v>41395</v>
      </c>
      <c r="J2844">
        <v>0</v>
      </c>
      <c r="K2844" t="s">
        <v>834</v>
      </c>
      <c r="L2844">
        <v>818</v>
      </c>
      <c r="M2844" s="1">
        <v>41392</v>
      </c>
      <c r="N2844" t="s">
        <v>835</v>
      </c>
      <c r="O2844" t="s">
        <v>947</v>
      </c>
      <c r="P2844" t="s">
        <v>949</v>
      </c>
      <c r="Q2844" t="str">
        <f>IF(Table4[[#This Row],[DaysLate]]="","NA",IF(Table4[[#This Row],[DaysLate]]&lt;=0,"On Time",IF(Table4[[#This Row],[DaysLate]]&lt;=30,"1-30 Days",IF(Table4[[#This Row],[DaysLate]]&lt;=60,"30-60 Days",IF(Table4[[#This Row],[DaysLate]]&lt;=90,"60-90 Days","90+ Days")))))</f>
        <v>On Time</v>
      </c>
      <c r="R2844">
        <f>IF(Table4[[#This Row],[DaysLate]]="","",IF(Table4[[#This Row],[DaysLate]]&gt;0,1,0))</f>
        <v>0</v>
      </c>
      <c r="S2844">
        <f>IF(Table4[[#This Row],[DisputedFlag]]="","",IF(Table4[[#This Row],[DisputedFlag]]="Yes",1,0))</f>
        <v>0</v>
      </c>
      <c r="T2844">
        <f>IF(Table4[[#This Row],[PaymentStatus]]="Open",1,0)</f>
        <v>0</v>
      </c>
      <c r="U2844">
        <f>IF(Table4[[#This Row],[InvoiceDate]]&lt;&gt;"",YEAR(Table4[[#This Row],[InvoiceDate]]),"")</f>
        <v>2013</v>
      </c>
    </row>
    <row r="2845" spans="1:21" x14ac:dyDescent="0.4">
      <c r="A2845" t="s">
        <v>3005</v>
      </c>
      <c r="B2845" t="s">
        <v>948</v>
      </c>
      <c r="C2845" t="s">
        <v>870</v>
      </c>
      <c r="D2845" s="1">
        <v>41080</v>
      </c>
      <c r="E2845" s="1">
        <v>41110</v>
      </c>
      <c r="F2845">
        <v>67.069999999999993</v>
      </c>
      <c r="H2845" t="s">
        <v>28</v>
      </c>
      <c r="I2845" s="1">
        <v>41080</v>
      </c>
      <c r="J2845">
        <v>0</v>
      </c>
      <c r="K2845" t="s">
        <v>834</v>
      </c>
      <c r="L2845">
        <v>391</v>
      </c>
      <c r="M2845" s="1">
        <v>41341</v>
      </c>
      <c r="N2845" t="s">
        <v>835</v>
      </c>
      <c r="O2845" t="s">
        <v>947</v>
      </c>
      <c r="P2845" t="s">
        <v>949</v>
      </c>
      <c r="Q2845" t="str">
        <f>IF(Table4[[#This Row],[DaysLate]]="","NA",IF(Table4[[#This Row],[DaysLate]]&lt;=0,"On Time",IF(Table4[[#This Row],[DaysLate]]&lt;=30,"1-30 Days",IF(Table4[[#This Row],[DaysLate]]&lt;=60,"30-60 Days",IF(Table4[[#This Row],[DaysLate]]&lt;=90,"60-90 Days","90+ Days")))))</f>
        <v>On Time</v>
      </c>
      <c r="R2845">
        <f>IF(Table4[[#This Row],[DaysLate]]="","",IF(Table4[[#This Row],[DaysLate]]&gt;0,1,0))</f>
        <v>0</v>
      </c>
      <c r="S2845">
        <f>IF(Table4[[#This Row],[DisputedFlag]]="","",IF(Table4[[#This Row],[DisputedFlag]]="Yes",1,0))</f>
        <v>0</v>
      </c>
      <c r="T2845">
        <f>IF(Table4[[#This Row],[PaymentStatus]]="Open",1,0)</f>
        <v>0</v>
      </c>
      <c r="U2845">
        <f>IF(Table4[[#This Row],[InvoiceDate]]&lt;&gt;"",YEAR(Table4[[#This Row],[InvoiceDate]]),"")</f>
        <v>2012</v>
      </c>
    </row>
    <row r="2846" spans="1:21" x14ac:dyDescent="0.4">
      <c r="A2846" t="s">
        <v>3006</v>
      </c>
      <c r="B2846" t="s">
        <v>948</v>
      </c>
      <c r="C2846" t="s">
        <v>859</v>
      </c>
      <c r="D2846" s="1">
        <v>41002</v>
      </c>
      <c r="E2846" s="1">
        <v>40972</v>
      </c>
      <c r="F2846">
        <v>59.3</v>
      </c>
      <c r="H2846" t="s">
        <v>28</v>
      </c>
      <c r="I2846" s="1">
        <v>41002</v>
      </c>
      <c r="J2846">
        <v>0</v>
      </c>
      <c r="K2846" t="s">
        <v>834</v>
      </c>
      <c r="L2846">
        <v>391</v>
      </c>
      <c r="M2846" s="1">
        <v>40971</v>
      </c>
      <c r="N2846" t="s">
        <v>838</v>
      </c>
      <c r="O2846" t="s">
        <v>947</v>
      </c>
      <c r="P2846" t="s">
        <v>949</v>
      </c>
      <c r="Q2846" t="str">
        <f>IF(Table4[[#This Row],[DaysLate]]="","NA",IF(Table4[[#This Row],[DaysLate]]&lt;=0,"On Time",IF(Table4[[#This Row],[DaysLate]]&lt;=30,"1-30 Days",IF(Table4[[#This Row],[DaysLate]]&lt;=60,"30-60 Days",IF(Table4[[#This Row],[DaysLate]]&lt;=90,"60-90 Days","90+ Days")))))</f>
        <v>On Time</v>
      </c>
      <c r="R2846">
        <f>IF(Table4[[#This Row],[DaysLate]]="","",IF(Table4[[#This Row],[DaysLate]]&gt;0,1,0))</f>
        <v>0</v>
      </c>
      <c r="S2846">
        <f>IF(Table4[[#This Row],[DisputedFlag]]="","",IF(Table4[[#This Row],[DisputedFlag]]="Yes",1,0))</f>
        <v>0</v>
      </c>
      <c r="T2846">
        <f>IF(Table4[[#This Row],[PaymentStatus]]="Open",1,0)</f>
        <v>0</v>
      </c>
      <c r="U2846">
        <f>IF(Table4[[#This Row],[InvoiceDate]]&lt;&gt;"",YEAR(Table4[[#This Row],[InvoiceDate]]),"")</f>
        <v>2012</v>
      </c>
    </row>
    <row r="2847" spans="1:21" x14ac:dyDescent="0.4">
      <c r="A2847" t="s">
        <v>3007</v>
      </c>
      <c r="B2847" t="s">
        <v>948</v>
      </c>
      <c r="C2847" t="s">
        <v>901</v>
      </c>
      <c r="D2847" s="1">
        <v>41068</v>
      </c>
      <c r="E2847" s="1">
        <v>41038</v>
      </c>
      <c r="F2847">
        <v>47.35</v>
      </c>
      <c r="H2847" t="s">
        <v>28</v>
      </c>
      <c r="I2847" s="1">
        <v>41068</v>
      </c>
      <c r="J2847">
        <v>0</v>
      </c>
      <c r="K2847" t="s">
        <v>834</v>
      </c>
      <c r="L2847">
        <v>770</v>
      </c>
      <c r="M2847" s="1">
        <v>41222</v>
      </c>
      <c r="N2847" t="s">
        <v>835</v>
      </c>
      <c r="O2847" t="s">
        <v>947</v>
      </c>
      <c r="P2847" t="s">
        <v>949</v>
      </c>
      <c r="Q2847" t="str">
        <f>IF(Table4[[#This Row],[DaysLate]]="","NA",IF(Table4[[#This Row],[DaysLate]]&lt;=0,"On Time",IF(Table4[[#This Row],[DaysLate]]&lt;=30,"1-30 Days",IF(Table4[[#This Row],[DaysLate]]&lt;=60,"30-60 Days",IF(Table4[[#This Row],[DaysLate]]&lt;=90,"60-90 Days","90+ Days")))))</f>
        <v>On Time</v>
      </c>
      <c r="R2847">
        <f>IF(Table4[[#This Row],[DaysLate]]="","",IF(Table4[[#This Row],[DaysLate]]&gt;0,1,0))</f>
        <v>0</v>
      </c>
      <c r="S2847">
        <f>IF(Table4[[#This Row],[DisputedFlag]]="","",IF(Table4[[#This Row],[DisputedFlag]]="Yes",1,0))</f>
        <v>0</v>
      </c>
      <c r="T2847">
        <f>IF(Table4[[#This Row],[PaymentStatus]]="Open",1,0)</f>
        <v>0</v>
      </c>
      <c r="U2847">
        <f>IF(Table4[[#This Row],[InvoiceDate]]&lt;&gt;"",YEAR(Table4[[#This Row],[InvoiceDate]]),"")</f>
        <v>2012</v>
      </c>
    </row>
    <row r="2848" spans="1:21" x14ac:dyDescent="0.4">
      <c r="A2848" t="s">
        <v>3008</v>
      </c>
      <c r="B2848" t="s">
        <v>948</v>
      </c>
      <c r="C2848" t="s">
        <v>916</v>
      </c>
      <c r="D2848" s="1">
        <v>41317</v>
      </c>
      <c r="E2848" s="1">
        <v>41640</v>
      </c>
      <c r="F2848">
        <v>38.5</v>
      </c>
      <c r="H2848" t="s">
        <v>28</v>
      </c>
      <c r="I2848" s="1">
        <v>41317</v>
      </c>
      <c r="J2848">
        <v>0</v>
      </c>
      <c r="K2848" t="s">
        <v>834</v>
      </c>
      <c r="L2848">
        <v>770</v>
      </c>
      <c r="M2848" s="1">
        <v>41394</v>
      </c>
      <c r="N2848" t="s">
        <v>838</v>
      </c>
      <c r="O2848" t="s">
        <v>947</v>
      </c>
      <c r="P2848" t="s">
        <v>949</v>
      </c>
      <c r="Q2848" t="str">
        <f>IF(Table4[[#This Row],[DaysLate]]="","NA",IF(Table4[[#This Row],[DaysLate]]&lt;=0,"On Time",IF(Table4[[#This Row],[DaysLate]]&lt;=30,"1-30 Days",IF(Table4[[#This Row],[DaysLate]]&lt;=60,"30-60 Days",IF(Table4[[#This Row],[DaysLate]]&lt;=90,"60-90 Days","90+ Days")))))</f>
        <v>On Time</v>
      </c>
      <c r="R2848">
        <f>IF(Table4[[#This Row],[DaysLate]]="","",IF(Table4[[#This Row],[DaysLate]]&gt;0,1,0))</f>
        <v>0</v>
      </c>
      <c r="S2848">
        <f>IF(Table4[[#This Row],[DisputedFlag]]="","",IF(Table4[[#This Row],[DisputedFlag]]="Yes",1,0))</f>
        <v>0</v>
      </c>
      <c r="T2848">
        <f>IF(Table4[[#This Row],[PaymentStatus]]="Open",1,0)</f>
        <v>0</v>
      </c>
      <c r="U2848">
        <f>IF(Table4[[#This Row],[InvoiceDate]]&lt;&gt;"",YEAR(Table4[[#This Row],[InvoiceDate]]),"")</f>
        <v>2013</v>
      </c>
    </row>
    <row r="2849" spans="1:21" x14ac:dyDescent="0.4">
      <c r="A2849" t="s">
        <v>3009</v>
      </c>
      <c r="B2849" t="s">
        <v>948</v>
      </c>
      <c r="C2849" t="s">
        <v>839</v>
      </c>
      <c r="D2849" s="1">
        <v>41261</v>
      </c>
      <c r="E2849" s="1">
        <v>41291</v>
      </c>
      <c r="F2849">
        <v>108.68</v>
      </c>
      <c r="H2849" t="s">
        <v>28</v>
      </c>
      <c r="I2849" s="1">
        <v>41261</v>
      </c>
      <c r="J2849">
        <v>0</v>
      </c>
      <c r="K2849" t="s">
        <v>834</v>
      </c>
      <c r="L2849">
        <v>391</v>
      </c>
      <c r="M2849" s="1">
        <v>40934</v>
      </c>
      <c r="N2849" t="s">
        <v>838</v>
      </c>
      <c r="O2849" t="s">
        <v>947</v>
      </c>
      <c r="P2849" t="s">
        <v>949</v>
      </c>
      <c r="Q2849" t="str">
        <f>IF(Table4[[#This Row],[DaysLate]]="","NA",IF(Table4[[#This Row],[DaysLate]]&lt;=0,"On Time",IF(Table4[[#This Row],[DaysLate]]&lt;=30,"1-30 Days",IF(Table4[[#This Row],[DaysLate]]&lt;=60,"30-60 Days",IF(Table4[[#This Row],[DaysLate]]&lt;=90,"60-90 Days","90+ Days")))))</f>
        <v>On Time</v>
      </c>
      <c r="R2849">
        <f>IF(Table4[[#This Row],[DaysLate]]="","",IF(Table4[[#This Row],[DaysLate]]&gt;0,1,0))</f>
        <v>0</v>
      </c>
      <c r="S2849">
        <f>IF(Table4[[#This Row],[DisputedFlag]]="","",IF(Table4[[#This Row],[DisputedFlag]]="Yes",1,0))</f>
        <v>0</v>
      </c>
      <c r="T2849">
        <f>IF(Table4[[#This Row],[PaymentStatus]]="Open",1,0)</f>
        <v>0</v>
      </c>
      <c r="U2849">
        <f>IF(Table4[[#This Row],[InvoiceDate]]&lt;&gt;"",YEAR(Table4[[#This Row],[InvoiceDate]]),"")</f>
        <v>2012</v>
      </c>
    </row>
    <row r="2850" spans="1:21" x14ac:dyDescent="0.4">
      <c r="A2850" t="s">
        <v>3010</v>
      </c>
      <c r="B2850" t="s">
        <v>948</v>
      </c>
      <c r="C2850" t="s">
        <v>917</v>
      </c>
      <c r="D2850" s="1">
        <v>41115</v>
      </c>
      <c r="E2850" s="1">
        <v>41145</v>
      </c>
      <c r="F2850">
        <v>61.39</v>
      </c>
      <c r="H2850" t="s">
        <v>28</v>
      </c>
      <c r="I2850" s="1">
        <v>41115</v>
      </c>
      <c r="J2850">
        <v>11</v>
      </c>
      <c r="K2850" t="s">
        <v>837</v>
      </c>
      <c r="L2850">
        <v>818</v>
      </c>
      <c r="M2850" s="1">
        <v>41515</v>
      </c>
      <c r="N2850" t="s">
        <v>835</v>
      </c>
      <c r="O2850" t="s">
        <v>947</v>
      </c>
      <c r="P2850" t="s">
        <v>949</v>
      </c>
      <c r="Q2850" t="str">
        <f>IF(Table4[[#This Row],[DaysLate]]="","NA",IF(Table4[[#This Row],[DaysLate]]&lt;=0,"On Time",IF(Table4[[#This Row],[DaysLate]]&lt;=30,"1-30 Days",IF(Table4[[#This Row],[DaysLate]]&lt;=60,"30-60 Days",IF(Table4[[#This Row],[DaysLate]]&lt;=90,"60-90 Days","90+ Days")))))</f>
        <v>1-30 Days</v>
      </c>
      <c r="R2850">
        <f>IF(Table4[[#This Row],[DaysLate]]="","",IF(Table4[[#This Row],[DaysLate]]&gt;0,1,0))</f>
        <v>1</v>
      </c>
      <c r="S2850">
        <f>IF(Table4[[#This Row],[DisputedFlag]]="","",IF(Table4[[#This Row],[DisputedFlag]]="Yes",1,0))</f>
        <v>1</v>
      </c>
      <c r="T2850">
        <f>IF(Table4[[#This Row],[PaymentStatus]]="Open",1,0)</f>
        <v>0</v>
      </c>
      <c r="U2850">
        <f>IF(Table4[[#This Row],[InvoiceDate]]&lt;&gt;"",YEAR(Table4[[#This Row],[InvoiceDate]]),"")</f>
        <v>2012</v>
      </c>
    </row>
    <row r="2851" spans="1:21" x14ac:dyDescent="0.4">
      <c r="A2851" t="s">
        <v>3011</v>
      </c>
      <c r="B2851" t="s">
        <v>948</v>
      </c>
      <c r="C2851" t="s">
        <v>879</v>
      </c>
      <c r="D2851" s="1">
        <v>41204</v>
      </c>
      <c r="E2851" s="1">
        <v>41234</v>
      </c>
      <c r="F2851">
        <v>93.24</v>
      </c>
      <c r="H2851" t="s">
        <v>28</v>
      </c>
      <c r="I2851" s="1">
        <v>41204</v>
      </c>
      <c r="J2851">
        <v>0</v>
      </c>
      <c r="K2851" t="s">
        <v>837</v>
      </c>
      <c r="L2851">
        <v>406</v>
      </c>
      <c r="M2851" s="1">
        <v>40985</v>
      </c>
      <c r="N2851" t="s">
        <v>838</v>
      </c>
      <c r="O2851" t="s">
        <v>947</v>
      </c>
      <c r="P2851" t="s">
        <v>949</v>
      </c>
      <c r="Q2851" t="str">
        <f>IF(Table4[[#This Row],[DaysLate]]="","NA",IF(Table4[[#This Row],[DaysLate]]&lt;=0,"On Time",IF(Table4[[#This Row],[DaysLate]]&lt;=30,"1-30 Days",IF(Table4[[#This Row],[DaysLate]]&lt;=60,"30-60 Days",IF(Table4[[#This Row],[DaysLate]]&lt;=90,"60-90 Days","90+ Days")))))</f>
        <v>On Time</v>
      </c>
      <c r="R2851">
        <f>IF(Table4[[#This Row],[DaysLate]]="","",IF(Table4[[#This Row],[DaysLate]]&gt;0,1,0))</f>
        <v>0</v>
      </c>
      <c r="S2851">
        <f>IF(Table4[[#This Row],[DisputedFlag]]="","",IF(Table4[[#This Row],[DisputedFlag]]="Yes",1,0))</f>
        <v>1</v>
      </c>
      <c r="T2851">
        <f>IF(Table4[[#This Row],[PaymentStatus]]="Open",1,0)</f>
        <v>0</v>
      </c>
      <c r="U2851">
        <f>IF(Table4[[#This Row],[InvoiceDate]]&lt;&gt;"",YEAR(Table4[[#This Row],[InvoiceDate]]),"")</f>
        <v>2012</v>
      </c>
    </row>
    <row r="2852" spans="1:21" x14ac:dyDescent="0.4">
      <c r="A2852" t="s">
        <v>3012</v>
      </c>
      <c r="B2852" t="s">
        <v>948</v>
      </c>
      <c r="C2852" t="s">
        <v>908</v>
      </c>
      <c r="D2852" s="1">
        <v>41290</v>
      </c>
      <c r="E2852" s="1">
        <v>41320</v>
      </c>
      <c r="F2852">
        <v>47.74</v>
      </c>
      <c r="H2852" t="s">
        <v>28</v>
      </c>
      <c r="I2852" s="1">
        <v>41290</v>
      </c>
      <c r="J2852">
        <v>11</v>
      </c>
      <c r="K2852" t="s">
        <v>834</v>
      </c>
      <c r="L2852">
        <v>770</v>
      </c>
      <c r="M2852" s="1">
        <v>41029</v>
      </c>
      <c r="N2852" t="s">
        <v>838</v>
      </c>
      <c r="O2852" t="s">
        <v>947</v>
      </c>
      <c r="P2852" t="s">
        <v>949</v>
      </c>
      <c r="Q2852" t="str">
        <f>IF(Table4[[#This Row],[DaysLate]]="","NA",IF(Table4[[#This Row],[DaysLate]]&lt;=0,"On Time",IF(Table4[[#This Row],[DaysLate]]&lt;=30,"1-30 Days",IF(Table4[[#This Row],[DaysLate]]&lt;=60,"30-60 Days",IF(Table4[[#This Row],[DaysLate]]&lt;=90,"60-90 Days","90+ Days")))))</f>
        <v>1-30 Days</v>
      </c>
      <c r="R2852">
        <f>IF(Table4[[#This Row],[DaysLate]]="","",IF(Table4[[#This Row],[DaysLate]]&gt;0,1,0))</f>
        <v>1</v>
      </c>
      <c r="S2852">
        <f>IF(Table4[[#This Row],[DisputedFlag]]="","",IF(Table4[[#This Row],[DisputedFlag]]="Yes",1,0))</f>
        <v>0</v>
      </c>
      <c r="T2852">
        <f>IF(Table4[[#This Row],[PaymentStatus]]="Open",1,0)</f>
        <v>0</v>
      </c>
      <c r="U2852">
        <f>IF(Table4[[#This Row],[InvoiceDate]]&lt;&gt;"",YEAR(Table4[[#This Row],[InvoiceDate]]),"")</f>
        <v>2013</v>
      </c>
    </row>
    <row r="2853" spans="1:21" x14ac:dyDescent="0.4">
      <c r="A2853" t="s">
        <v>3013</v>
      </c>
      <c r="B2853" t="s">
        <v>948</v>
      </c>
      <c r="C2853" t="s">
        <v>927</v>
      </c>
      <c r="D2853" s="1">
        <v>41483</v>
      </c>
      <c r="E2853" s="1">
        <v>41513</v>
      </c>
      <c r="F2853">
        <v>41.79</v>
      </c>
      <c r="H2853" t="s">
        <v>28</v>
      </c>
      <c r="I2853" s="1">
        <v>41483</v>
      </c>
      <c r="J2853">
        <v>0</v>
      </c>
      <c r="K2853" t="s">
        <v>834</v>
      </c>
      <c r="L2853">
        <v>897</v>
      </c>
      <c r="M2853" s="1">
        <v>41603</v>
      </c>
      <c r="N2853" t="s">
        <v>835</v>
      </c>
      <c r="O2853" t="s">
        <v>947</v>
      </c>
      <c r="P2853" t="s">
        <v>949</v>
      </c>
      <c r="Q2853" t="str">
        <f>IF(Table4[[#This Row],[DaysLate]]="","NA",IF(Table4[[#This Row],[DaysLate]]&lt;=0,"On Time",IF(Table4[[#This Row],[DaysLate]]&lt;=30,"1-30 Days",IF(Table4[[#This Row],[DaysLate]]&lt;=60,"30-60 Days",IF(Table4[[#This Row],[DaysLate]]&lt;=90,"60-90 Days","90+ Days")))))</f>
        <v>On Time</v>
      </c>
      <c r="R2853">
        <f>IF(Table4[[#This Row],[DaysLate]]="","",IF(Table4[[#This Row],[DaysLate]]&gt;0,1,0))</f>
        <v>0</v>
      </c>
      <c r="S2853">
        <f>IF(Table4[[#This Row],[DisputedFlag]]="","",IF(Table4[[#This Row],[DisputedFlag]]="Yes",1,0))</f>
        <v>0</v>
      </c>
      <c r="T2853">
        <f>IF(Table4[[#This Row],[PaymentStatus]]="Open",1,0)</f>
        <v>0</v>
      </c>
      <c r="U2853">
        <f>IF(Table4[[#This Row],[InvoiceDate]]&lt;&gt;"",YEAR(Table4[[#This Row],[InvoiceDate]]),"")</f>
        <v>2013</v>
      </c>
    </row>
    <row r="2854" spans="1:21" x14ac:dyDescent="0.4">
      <c r="A2854" t="s">
        <v>3014</v>
      </c>
      <c r="B2854" t="s">
        <v>948</v>
      </c>
      <c r="C2854" t="s">
        <v>910</v>
      </c>
      <c r="D2854" s="1">
        <v>40937</v>
      </c>
      <c r="E2854" s="1">
        <v>40967</v>
      </c>
      <c r="F2854">
        <v>51.13</v>
      </c>
      <c r="H2854" t="s">
        <v>28</v>
      </c>
      <c r="I2854" s="1">
        <v>40937</v>
      </c>
      <c r="J2854">
        <v>0</v>
      </c>
      <c r="K2854" t="s">
        <v>834</v>
      </c>
      <c r="L2854">
        <v>391</v>
      </c>
      <c r="M2854" s="1">
        <v>41487</v>
      </c>
      <c r="N2854" t="s">
        <v>835</v>
      </c>
      <c r="O2854" t="s">
        <v>947</v>
      </c>
      <c r="P2854" t="s">
        <v>949</v>
      </c>
      <c r="Q2854" t="str">
        <f>IF(Table4[[#This Row],[DaysLate]]="","NA",IF(Table4[[#This Row],[DaysLate]]&lt;=0,"On Time",IF(Table4[[#This Row],[DaysLate]]&lt;=30,"1-30 Days",IF(Table4[[#This Row],[DaysLate]]&lt;=60,"30-60 Days",IF(Table4[[#This Row],[DaysLate]]&lt;=90,"60-90 Days","90+ Days")))))</f>
        <v>On Time</v>
      </c>
      <c r="R2854">
        <f>IF(Table4[[#This Row],[DaysLate]]="","",IF(Table4[[#This Row],[DaysLate]]&gt;0,1,0))</f>
        <v>0</v>
      </c>
      <c r="S2854">
        <f>IF(Table4[[#This Row],[DisputedFlag]]="","",IF(Table4[[#This Row],[DisputedFlag]]="Yes",1,0))</f>
        <v>0</v>
      </c>
      <c r="T2854">
        <f>IF(Table4[[#This Row],[PaymentStatus]]="Open",1,0)</f>
        <v>0</v>
      </c>
      <c r="U2854">
        <f>IF(Table4[[#This Row],[InvoiceDate]]&lt;&gt;"",YEAR(Table4[[#This Row],[InvoiceDate]]),"")</f>
        <v>2012</v>
      </c>
    </row>
    <row r="2855" spans="1:21" x14ac:dyDescent="0.4">
      <c r="A2855" t="s">
        <v>3015</v>
      </c>
      <c r="B2855" t="s">
        <v>948</v>
      </c>
      <c r="C2855" t="s">
        <v>868</v>
      </c>
      <c r="D2855" s="1">
        <v>41503</v>
      </c>
      <c r="E2855" s="1">
        <v>41533</v>
      </c>
      <c r="F2855">
        <v>57.6</v>
      </c>
      <c r="H2855" t="s">
        <v>28</v>
      </c>
      <c r="I2855" s="1">
        <v>41503</v>
      </c>
      <c r="J2855">
        <v>0</v>
      </c>
      <c r="K2855" t="s">
        <v>834</v>
      </c>
      <c r="L2855">
        <v>391</v>
      </c>
      <c r="M2855" s="1">
        <v>41240</v>
      </c>
      <c r="N2855" t="s">
        <v>838</v>
      </c>
      <c r="O2855" t="s">
        <v>947</v>
      </c>
      <c r="P2855" t="s">
        <v>949</v>
      </c>
      <c r="Q2855" t="str">
        <f>IF(Table4[[#This Row],[DaysLate]]="","NA",IF(Table4[[#This Row],[DaysLate]]&lt;=0,"On Time",IF(Table4[[#This Row],[DaysLate]]&lt;=30,"1-30 Days",IF(Table4[[#This Row],[DaysLate]]&lt;=60,"30-60 Days",IF(Table4[[#This Row],[DaysLate]]&lt;=90,"60-90 Days","90+ Days")))))</f>
        <v>On Time</v>
      </c>
      <c r="R2855">
        <f>IF(Table4[[#This Row],[DaysLate]]="","",IF(Table4[[#This Row],[DaysLate]]&gt;0,1,0))</f>
        <v>0</v>
      </c>
      <c r="S2855">
        <f>IF(Table4[[#This Row],[DisputedFlag]]="","",IF(Table4[[#This Row],[DisputedFlag]]="Yes",1,0))</f>
        <v>0</v>
      </c>
      <c r="T2855">
        <f>IF(Table4[[#This Row],[PaymentStatus]]="Open",1,0)</f>
        <v>0</v>
      </c>
      <c r="U2855">
        <f>IF(Table4[[#This Row],[InvoiceDate]]&lt;&gt;"",YEAR(Table4[[#This Row],[InvoiceDate]]),"")</f>
        <v>2013</v>
      </c>
    </row>
    <row r="2856" spans="1:21" x14ac:dyDescent="0.4">
      <c r="A2856" t="s">
        <v>3016</v>
      </c>
      <c r="B2856" t="s">
        <v>948</v>
      </c>
      <c r="C2856" t="s">
        <v>906</v>
      </c>
      <c r="D2856" s="1">
        <v>41614</v>
      </c>
      <c r="E2856" s="1">
        <v>41615</v>
      </c>
      <c r="F2856">
        <v>53.19</v>
      </c>
      <c r="H2856" t="s">
        <v>28</v>
      </c>
      <c r="I2856" s="1">
        <v>41614</v>
      </c>
      <c r="J2856">
        <v>0</v>
      </c>
      <c r="K2856" t="s">
        <v>834</v>
      </c>
      <c r="L2856">
        <v>391</v>
      </c>
      <c r="M2856" s="1">
        <v>41021</v>
      </c>
      <c r="N2856" t="s">
        <v>838</v>
      </c>
      <c r="O2856" t="s">
        <v>947</v>
      </c>
      <c r="P2856" t="s">
        <v>949</v>
      </c>
      <c r="Q2856" t="str">
        <f>IF(Table4[[#This Row],[DaysLate]]="","NA",IF(Table4[[#This Row],[DaysLate]]&lt;=0,"On Time",IF(Table4[[#This Row],[DaysLate]]&lt;=30,"1-30 Days",IF(Table4[[#This Row],[DaysLate]]&lt;=60,"30-60 Days",IF(Table4[[#This Row],[DaysLate]]&lt;=90,"60-90 Days","90+ Days")))))</f>
        <v>On Time</v>
      </c>
      <c r="R2856">
        <f>IF(Table4[[#This Row],[DaysLate]]="","",IF(Table4[[#This Row],[DaysLate]]&gt;0,1,0))</f>
        <v>0</v>
      </c>
      <c r="S2856">
        <f>IF(Table4[[#This Row],[DisputedFlag]]="","",IF(Table4[[#This Row],[DisputedFlag]]="Yes",1,0))</f>
        <v>0</v>
      </c>
      <c r="T2856">
        <f>IF(Table4[[#This Row],[PaymentStatus]]="Open",1,0)</f>
        <v>0</v>
      </c>
      <c r="U2856">
        <f>IF(Table4[[#This Row],[InvoiceDate]]&lt;&gt;"",YEAR(Table4[[#This Row],[InvoiceDate]]),"")</f>
        <v>2013</v>
      </c>
    </row>
    <row r="2857" spans="1:21" x14ac:dyDescent="0.4">
      <c r="A2857" t="s">
        <v>3017</v>
      </c>
      <c r="B2857" t="s">
        <v>948</v>
      </c>
      <c r="C2857" t="s">
        <v>895</v>
      </c>
      <c r="D2857" s="1">
        <v>40951</v>
      </c>
      <c r="E2857" s="1">
        <v>41275</v>
      </c>
      <c r="F2857">
        <v>84.74</v>
      </c>
      <c r="H2857" t="s">
        <v>28</v>
      </c>
      <c r="I2857" s="1">
        <v>40951</v>
      </c>
      <c r="J2857">
        <v>7</v>
      </c>
      <c r="K2857" t="s">
        <v>834</v>
      </c>
      <c r="L2857">
        <v>391</v>
      </c>
      <c r="M2857" s="1">
        <v>41532</v>
      </c>
      <c r="N2857" t="s">
        <v>835</v>
      </c>
      <c r="O2857" t="s">
        <v>947</v>
      </c>
      <c r="P2857" t="s">
        <v>949</v>
      </c>
      <c r="Q2857" t="str">
        <f>IF(Table4[[#This Row],[DaysLate]]="","NA",IF(Table4[[#This Row],[DaysLate]]&lt;=0,"On Time",IF(Table4[[#This Row],[DaysLate]]&lt;=30,"1-30 Days",IF(Table4[[#This Row],[DaysLate]]&lt;=60,"30-60 Days",IF(Table4[[#This Row],[DaysLate]]&lt;=90,"60-90 Days","90+ Days")))))</f>
        <v>1-30 Days</v>
      </c>
      <c r="R2857">
        <f>IF(Table4[[#This Row],[DaysLate]]="","",IF(Table4[[#This Row],[DaysLate]]&gt;0,1,0))</f>
        <v>1</v>
      </c>
      <c r="S2857">
        <f>IF(Table4[[#This Row],[DisputedFlag]]="","",IF(Table4[[#This Row],[DisputedFlag]]="Yes",1,0))</f>
        <v>0</v>
      </c>
      <c r="T2857">
        <f>IF(Table4[[#This Row],[PaymentStatus]]="Open",1,0)</f>
        <v>0</v>
      </c>
      <c r="U2857">
        <f>IF(Table4[[#This Row],[InvoiceDate]]&lt;&gt;"",YEAR(Table4[[#This Row],[InvoiceDate]]),"")</f>
        <v>2012</v>
      </c>
    </row>
    <row r="2858" spans="1:21" x14ac:dyDescent="0.4">
      <c r="A2858" t="s">
        <v>3018</v>
      </c>
      <c r="B2858" t="s">
        <v>948</v>
      </c>
      <c r="C2858" t="s">
        <v>839</v>
      </c>
      <c r="D2858" s="1">
        <v>41508</v>
      </c>
      <c r="E2858" s="1">
        <v>41538</v>
      </c>
      <c r="F2858">
        <v>102.67</v>
      </c>
      <c r="H2858" t="s">
        <v>28</v>
      </c>
      <c r="I2858" s="1">
        <v>41508</v>
      </c>
      <c r="J2858">
        <v>0</v>
      </c>
      <c r="K2858" t="s">
        <v>834</v>
      </c>
      <c r="L2858">
        <v>391</v>
      </c>
      <c r="M2858" s="1">
        <v>40934</v>
      </c>
      <c r="N2858" t="s">
        <v>838</v>
      </c>
      <c r="O2858" t="s">
        <v>947</v>
      </c>
      <c r="P2858" t="s">
        <v>949</v>
      </c>
      <c r="Q2858" t="str">
        <f>IF(Table4[[#This Row],[DaysLate]]="","NA",IF(Table4[[#This Row],[DaysLate]]&lt;=0,"On Time",IF(Table4[[#This Row],[DaysLate]]&lt;=30,"1-30 Days",IF(Table4[[#This Row],[DaysLate]]&lt;=60,"30-60 Days",IF(Table4[[#This Row],[DaysLate]]&lt;=90,"60-90 Days","90+ Days")))))</f>
        <v>On Time</v>
      </c>
      <c r="R2858">
        <f>IF(Table4[[#This Row],[DaysLate]]="","",IF(Table4[[#This Row],[DaysLate]]&gt;0,1,0))</f>
        <v>0</v>
      </c>
      <c r="S2858">
        <f>IF(Table4[[#This Row],[DisputedFlag]]="","",IF(Table4[[#This Row],[DisputedFlag]]="Yes",1,0))</f>
        <v>0</v>
      </c>
      <c r="T2858">
        <f>IF(Table4[[#This Row],[PaymentStatus]]="Open",1,0)</f>
        <v>0</v>
      </c>
      <c r="U2858">
        <f>IF(Table4[[#This Row],[InvoiceDate]]&lt;&gt;"",YEAR(Table4[[#This Row],[InvoiceDate]]),"")</f>
        <v>2013</v>
      </c>
    </row>
    <row r="2859" spans="1:21" x14ac:dyDescent="0.4">
      <c r="A2859" t="s">
        <v>3019</v>
      </c>
      <c r="B2859" t="s">
        <v>948</v>
      </c>
      <c r="C2859" t="s">
        <v>925</v>
      </c>
      <c r="D2859" s="1">
        <v>41586</v>
      </c>
      <c r="E2859" s="1">
        <v>41556</v>
      </c>
      <c r="F2859">
        <v>90.42</v>
      </c>
      <c r="H2859" t="s">
        <v>28</v>
      </c>
      <c r="I2859" s="1">
        <v>41586</v>
      </c>
      <c r="J2859">
        <v>2</v>
      </c>
      <c r="K2859" t="s">
        <v>834</v>
      </c>
      <c r="L2859">
        <v>391</v>
      </c>
      <c r="M2859" s="1">
        <v>41527</v>
      </c>
      <c r="N2859" t="s">
        <v>835</v>
      </c>
      <c r="O2859" t="s">
        <v>947</v>
      </c>
      <c r="P2859" t="s">
        <v>949</v>
      </c>
      <c r="Q2859" t="str">
        <f>IF(Table4[[#This Row],[DaysLate]]="","NA",IF(Table4[[#This Row],[DaysLate]]&lt;=0,"On Time",IF(Table4[[#This Row],[DaysLate]]&lt;=30,"1-30 Days",IF(Table4[[#This Row],[DaysLate]]&lt;=60,"30-60 Days",IF(Table4[[#This Row],[DaysLate]]&lt;=90,"60-90 Days","90+ Days")))))</f>
        <v>1-30 Days</v>
      </c>
      <c r="R2859">
        <f>IF(Table4[[#This Row],[DaysLate]]="","",IF(Table4[[#This Row],[DaysLate]]&gt;0,1,0))</f>
        <v>1</v>
      </c>
      <c r="S2859">
        <f>IF(Table4[[#This Row],[DisputedFlag]]="","",IF(Table4[[#This Row],[DisputedFlag]]="Yes",1,0))</f>
        <v>0</v>
      </c>
      <c r="T2859">
        <f>IF(Table4[[#This Row],[PaymentStatus]]="Open",1,0)</f>
        <v>0</v>
      </c>
      <c r="U2859">
        <f>IF(Table4[[#This Row],[InvoiceDate]]&lt;&gt;"",YEAR(Table4[[#This Row],[InvoiceDate]]),"")</f>
        <v>2013</v>
      </c>
    </row>
    <row r="2860" spans="1:21" x14ac:dyDescent="0.4">
      <c r="A2860" t="s">
        <v>3020</v>
      </c>
      <c r="B2860" t="s">
        <v>948</v>
      </c>
      <c r="C2860" t="s">
        <v>855</v>
      </c>
      <c r="D2860" s="1">
        <v>41616</v>
      </c>
      <c r="E2860" s="1">
        <v>41587</v>
      </c>
      <c r="F2860">
        <v>75.88</v>
      </c>
      <c r="H2860" t="s">
        <v>28</v>
      </c>
      <c r="I2860" s="1">
        <v>41616</v>
      </c>
      <c r="J2860">
        <v>0</v>
      </c>
      <c r="K2860" t="s">
        <v>834</v>
      </c>
      <c r="L2860">
        <v>406</v>
      </c>
      <c r="M2860" s="1">
        <v>41029</v>
      </c>
      <c r="N2860" t="s">
        <v>838</v>
      </c>
      <c r="O2860" t="s">
        <v>947</v>
      </c>
      <c r="P2860" t="s">
        <v>949</v>
      </c>
      <c r="Q2860" t="str">
        <f>IF(Table4[[#This Row],[DaysLate]]="","NA",IF(Table4[[#This Row],[DaysLate]]&lt;=0,"On Time",IF(Table4[[#This Row],[DaysLate]]&lt;=30,"1-30 Days",IF(Table4[[#This Row],[DaysLate]]&lt;=60,"30-60 Days",IF(Table4[[#This Row],[DaysLate]]&lt;=90,"60-90 Days","90+ Days")))))</f>
        <v>On Time</v>
      </c>
      <c r="R2860">
        <f>IF(Table4[[#This Row],[DaysLate]]="","",IF(Table4[[#This Row],[DaysLate]]&gt;0,1,0))</f>
        <v>0</v>
      </c>
      <c r="S2860">
        <f>IF(Table4[[#This Row],[DisputedFlag]]="","",IF(Table4[[#This Row],[DisputedFlag]]="Yes",1,0))</f>
        <v>0</v>
      </c>
      <c r="T2860">
        <f>IF(Table4[[#This Row],[PaymentStatus]]="Open",1,0)</f>
        <v>0</v>
      </c>
      <c r="U2860">
        <f>IF(Table4[[#This Row],[InvoiceDate]]&lt;&gt;"",YEAR(Table4[[#This Row],[InvoiceDate]]),"")</f>
        <v>2013</v>
      </c>
    </row>
    <row r="2861" spans="1:21" x14ac:dyDescent="0.4">
      <c r="A2861" t="s">
        <v>3021</v>
      </c>
      <c r="B2861" t="s">
        <v>948</v>
      </c>
      <c r="C2861" t="s">
        <v>891</v>
      </c>
      <c r="D2861" s="1">
        <v>41243</v>
      </c>
      <c r="E2861" s="1">
        <v>41273</v>
      </c>
      <c r="F2861">
        <v>40.229999999999997</v>
      </c>
      <c r="H2861" t="s">
        <v>28</v>
      </c>
      <c r="I2861" s="1">
        <v>41243</v>
      </c>
      <c r="J2861">
        <v>0</v>
      </c>
      <c r="K2861" t="s">
        <v>837</v>
      </c>
      <c r="L2861">
        <v>406</v>
      </c>
      <c r="M2861" s="1">
        <v>41474</v>
      </c>
      <c r="N2861" t="s">
        <v>835</v>
      </c>
      <c r="O2861" t="s">
        <v>947</v>
      </c>
      <c r="P2861" t="s">
        <v>949</v>
      </c>
      <c r="Q2861" t="str">
        <f>IF(Table4[[#This Row],[DaysLate]]="","NA",IF(Table4[[#This Row],[DaysLate]]&lt;=0,"On Time",IF(Table4[[#This Row],[DaysLate]]&lt;=30,"1-30 Days",IF(Table4[[#This Row],[DaysLate]]&lt;=60,"30-60 Days",IF(Table4[[#This Row],[DaysLate]]&lt;=90,"60-90 Days","90+ Days")))))</f>
        <v>On Time</v>
      </c>
      <c r="R2861">
        <f>IF(Table4[[#This Row],[DaysLate]]="","",IF(Table4[[#This Row],[DaysLate]]&gt;0,1,0))</f>
        <v>0</v>
      </c>
      <c r="S2861">
        <f>IF(Table4[[#This Row],[DisputedFlag]]="","",IF(Table4[[#This Row],[DisputedFlag]]="Yes",1,0))</f>
        <v>1</v>
      </c>
      <c r="T2861">
        <f>IF(Table4[[#This Row],[PaymentStatus]]="Open",1,0)</f>
        <v>0</v>
      </c>
      <c r="U2861">
        <f>IF(Table4[[#This Row],[InvoiceDate]]&lt;&gt;"",YEAR(Table4[[#This Row],[InvoiceDate]]),"")</f>
        <v>2012</v>
      </c>
    </row>
    <row r="2862" spans="1:21" x14ac:dyDescent="0.4">
      <c r="A2862" t="s">
        <v>3022</v>
      </c>
      <c r="B2862" t="s">
        <v>948</v>
      </c>
      <c r="C2862" t="s">
        <v>907</v>
      </c>
      <c r="D2862" s="1">
        <v>41484</v>
      </c>
      <c r="E2862" s="1">
        <v>41514</v>
      </c>
      <c r="F2862">
        <v>83.36</v>
      </c>
      <c r="H2862" t="s">
        <v>28</v>
      </c>
      <c r="I2862" s="1">
        <v>41484</v>
      </c>
      <c r="J2862">
        <v>0</v>
      </c>
      <c r="K2862" t="s">
        <v>837</v>
      </c>
      <c r="L2862">
        <v>770</v>
      </c>
      <c r="M2862" s="1">
        <v>41367</v>
      </c>
      <c r="N2862" t="s">
        <v>838</v>
      </c>
      <c r="O2862" t="s">
        <v>947</v>
      </c>
      <c r="P2862" t="s">
        <v>949</v>
      </c>
      <c r="Q2862" t="str">
        <f>IF(Table4[[#This Row],[DaysLate]]="","NA",IF(Table4[[#This Row],[DaysLate]]&lt;=0,"On Time",IF(Table4[[#This Row],[DaysLate]]&lt;=30,"1-30 Days",IF(Table4[[#This Row],[DaysLate]]&lt;=60,"30-60 Days",IF(Table4[[#This Row],[DaysLate]]&lt;=90,"60-90 Days","90+ Days")))))</f>
        <v>On Time</v>
      </c>
      <c r="R2862">
        <f>IF(Table4[[#This Row],[DaysLate]]="","",IF(Table4[[#This Row],[DaysLate]]&gt;0,1,0))</f>
        <v>0</v>
      </c>
      <c r="S2862">
        <f>IF(Table4[[#This Row],[DisputedFlag]]="","",IF(Table4[[#This Row],[DisputedFlag]]="Yes",1,0))</f>
        <v>1</v>
      </c>
      <c r="T2862">
        <f>IF(Table4[[#This Row],[PaymentStatus]]="Open",1,0)</f>
        <v>0</v>
      </c>
      <c r="U2862">
        <f>IF(Table4[[#This Row],[InvoiceDate]]&lt;&gt;"",YEAR(Table4[[#This Row],[InvoiceDate]]),"")</f>
        <v>2013</v>
      </c>
    </row>
    <row r="2863" spans="1:21" x14ac:dyDescent="0.4">
      <c r="A2863" t="s">
        <v>3023</v>
      </c>
      <c r="B2863" t="s">
        <v>948</v>
      </c>
      <c r="C2863" t="s">
        <v>840</v>
      </c>
      <c r="D2863" s="1">
        <v>41487</v>
      </c>
      <c r="E2863" s="1">
        <v>41457</v>
      </c>
      <c r="F2863">
        <v>89.98</v>
      </c>
      <c r="H2863" t="s">
        <v>28</v>
      </c>
      <c r="I2863" s="1">
        <v>41487</v>
      </c>
      <c r="J2863">
        <v>4</v>
      </c>
      <c r="K2863" t="s">
        <v>834</v>
      </c>
      <c r="L2863">
        <v>406</v>
      </c>
      <c r="M2863" s="1">
        <v>41064</v>
      </c>
      <c r="N2863" t="s">
        <v>838</v>
      </c>
      <c r="O2863" t="s">
        <v>947</v>
      </c>
      <c r="P2863" t="s">
        <v>949</v>
      </c>
      <c r="Q2863" t="str">
        <f>IF(Table4[[#This Row],[DaysLate]]="","NA",IF(Table4[[#This Row],[DaysLate]]&lt;=0,"On Time",IF(Table4[[#This Row],[DaysLate]]&lt;=30,"1-30 Days",IF(Table4[[#This Row],[DaysLate]]&lt;=60,"30-60 Days",IF(Table4[[#This Row],[DaysLate]]&lt;=90,"60-90 Days","90+ Days")))))</f>
        <v>1-30 Days</v>
      </c>
      <c r="R2863">
        <f>IF(Table4[[#This Row],[DaysLate]]="","",IF(Table4[[#This Row],[DaysLate]]&gt;0,1,0))</f>
        <v>1</v>
      </c>
      <c r="S2863">
        <f>IF(Table4[[#This Row],[DisputedFlag]]="","",IF(Table4[[#This Row],[DisputedFlag]]="Yes",1,0))</f>
        <v>0</v>
      </c>
      <c r="T2863">
        <f>IF(Table4[[#This Row],[PaymentStatus]]="Open",1,0)</f>
        <v>0</v>
      </c>
      <c r="U2863">
        <f>IF(Table4[[#This Row],[InvoiceDate]]&lt;&gt;"",YEAR(Table4[[#This Row],[InvoiceDate]]),"")</f>
        <v>2013</v>
      </c>
    </row>
    <row r="2864" spans="1:21" x14ac:dyDescent="0.4">
      <c r="A2864" t="s">
        <v>3024</v>
      </c>
      <c r="B2864" t="s">
        <v>948</v>
      </c>
      <c r="C2864" t="s">
        <v>930</v>
      </c>
      <c r="D2864" s="1">
        <v>41387</v>
      </c>
      <c r="E2864" s="1">
        <v>41417</v>
      </c>
      <c r="F2864">
        <v>74.98</v>
      </c>
      <c r="H2864" t="s">
        <v>28</v>
      </c>
      <c r="I2864" s="1">
        <v>41387</v>
      </c>
      <c r="J2864">
        <v>5</v>
      </c>
      <c r="K2864" t="s">
        <v>834</v>
      </c>
      <c r="L2864">
        <v>391</v>
      </c>
      <c r="M2864" s="1">
        <v>41583</v>
      </c>
      <c r="N2864" t="s">
        <v>835</v>
      </c>
      <c r="O2864" t="s">
        <v>947</v>
      </c>
      <c r="P2864" t="s">
        <v>949</v>
      </c>
      <c r="Q2864" t="str">
        <f>IF(Table4[[#This Row],[DaysLate]]="","NA",IF(Table4[[#This Row],[DaysLate]]&lt;=0,"On Time",IF(Table4[[#This Row],[DaysLate]]&lt;=30,"1-30 Days",IF(Table4[[#This Row],[DaysLate]]&lt;=60,"30-60 Days",IF(Table4[[#This Row],[DaysLate]]&lt;=90,"60-90 Days","90+ Days")))))</f>
        <v>1-30 Days</v>
      </c>
      <c r="R2864">
        <f>IF(Table4[[#This Row],[DaysLate]]="","",IF(Table4[[#This Row],[DaysLate]]&gt;0,1,0))</f>
        <v>1</v>
      </c>
      <c r="S2864">
        <f>IF(Table4[[#This Row],[DisputedFlag]]="","",IF(Table4[[#This Row],[DisputedFlag]]="Yes",1,0))</f>
        <v>0</v>
      </c>
      <c r="T2864">
        <f>IF(Table4[[#This Row],[PaymentStatus]]="Open",1,0)</f>
        <v>0</v>
      </c>
      <c r="U2864">
        <f>IF(Table4[[#This Row],[InvoiceDate]]&lt;&gt;"",YEAR(Table4[[#This Row],[InvoiceDate]]),"")</f>
        <v>2013</v>
      </c>
    </row>
    <row r="2865" spans="1:21" x14ac:dyDescent="0.4">
      <c r="A2865" t="s">
        <v>3025</v>
      </c>
      <c r="B2865" t="s">
        <v>948</v>
      </c>
      <c r="C2865" t="s">
        <v>867</v>
      </c>
      <c r="D2865" s="1">
        <v>41494</v>
      </c>
      <c r="E2865" s="1">
        <v>41464</v>
      </c>
      <c r="F2865">
        <v>43.2</v>
      </c>
      <c r="H2865" t="s">
        <v>28</v>
      </c>
      <c r="I2865" s="1">
        <v>41494</v>
      </c>
      <c r="J2865">
        <v>0</v>
      </c>
      <c r="K2865" t="s">
        <v>834</v>
      </c>
      <c r="L2865">
        <v>770</v>
      </c>
      <c r="M2865" s="1">
        <v>41491</v>
      </c>
      <c r="N2865" t="s">
        <v>838</v>
      </c>
      <c r="O2865" t="s">
        <v>947</v>
      </c>
      <c r="P2865" t="s">
        <v>949</v>
      </c>
      <c r="Q2865" t="str">
        <f>IF(Table4[[#This Row],[DaysLate]]="","NA",IF(Table4[[#This Row],[DaysLate]]&lt;=0,"On Time",IF(Table4[[#This Row],[DaysLate]]&lt;=30,"1-30 Days",IF(Table4[[#This Row],[DaysLate]]&lt;=60,"30-60 Days",IF(Table4[[#This Row],[DaysLate]]&lt;=90,"60-90 Days","90+ Days")))))</f>
        <v>On Time</v>
      </c>
      <c r="R2865">
        <f>IF(Table4[[#This Row],[DaysLate]]="","",IF(Table4[[#This Row],[DaysLate]]&gt;0,1,0))</f>
        <v>0</v>
      </c>
      <c r="S2865">
        <f>IF(Table4[[#This Row],[DisputedFlag]]="","",IF(Table4[[#This Row],[DisputedFlag]]="Yes",1,0))</f>
        <v>0</v>
      </c>
      <c r="T2865">
        <f>IF(Table4[[#This Row],[PaymentStatus]]="Open",1,0)</f>
        <v>0</v>
      </c>
      <c r="U2865">
        <f>IF(Table4[[#This Row],[InvoiceDate]]&lt;&gt;"",YEAR(Table4[[#This Row],[InvoiceDate]]),"")</f>
        <v>2013</v>
      </c>
    </row>
    <row r="2866" spans="1:21" x14ac:dyDescent="0.4">
      <c r="A2866" t="s">
        <v>3026</v>
      </c>
      <c r="B2866" t="s">
        <v>948</v>
      </c>
      <c r="C2866" t="s">
        <v>912</v>
      </c>
      <c r="D2866" s="1">
        <v>41555</v>
      </c>
      <c r="E2866" s="1">
        <v>41526</v>
      </c>
      <c r="F2866">
        <v>45.49</v>
      </c>
      <c r="H2866" t="s">
        <v>28</v>
      </c>
      <c r="I2866" s="1">
        <v>41555</v>
      </c>
      <c r="J2866">
        <v>0</v>
      </c>
      <c r="K2866" t="s">
        <v>834</v>
      </c>
      <c r="L2866">
        <v>406</v>
      </c>
      <c r="M2866" s="1">
        <v>41605</v>
      </c>
      <c r="N2866" t="s">
        <v>835</v>
      </c>
      <c r="O2866" t="s">
        <v>947</v>
      </c>
      <c r="P2866" t="s">
        <v>949</v>
      </c>
      <c r="Q2866" t="str">
        <f>IF(Table4[[#This Row],[DaysLate]]="","NA",IF(Table4[[#This Row],[DaysLate]]&lt;=0,"On Time",IF(Table4[[#This Row],[DaysLate]]&lt;=30,"1-30 Days",IF(Table4[[#This Row],[DaysLate]]&lt;=60,"30-60 Days",IF(Table4[[#This Row],[DaysLate]]&lt;=90,"60-90 Days","90+ Days")))))</f>
        <v>On Time</v>
      </c>
      <c r="R2866">
        <f>IF(Table4[[#This Row],[DaysLate]]="","",IF(Table4[[#This Row],[DaysLate]]&gt;0,1,0))</f>
        <v>0</v>
      </c>
      <c r="S2866">
        <f>IF(Table4[[#This Row],[DisputedFlag]]="","",IF(Table4[[#This Row],[DisputedFlag]]="Yes",1,0))</f>
        <v>0</v>
      </c>
      <c r="T2866">
        <f>IF(Table4[[#This Row],[PaymentStatus]]="Open",1,0)</f>
        <v>0</v>
      </c>
      <c r="U2866">
        <f>IF(Table4[[#This Row],[InvoiceDate]]&lt;&gt;"",YEAR(Table4[[#This Row],[InvoiceDate]]),"")</f>
        <v>2013</v>
      </c>
    </row>
    <row r="2867" spans="1:21" x14ac:dyDescent="0.4">
      <c r="A2867" t="s">
        <v>3027</v>
      </c>
      <c r="B2867" t="s">
        <v>948</v>
      </c>
      <c r="C2867" t="s">
        <v>898</v>
      </c>
      <c r="D2867" s="1">
        <v>41229</v>
      </c>
      <c r="E2867" s="1">
        <v>41259</v>
      </c>
      <c r="F2867">
        <v>46.07</v>
      </c>
      <c r="H2867" t="s">
        <v>28</v>
      </c>
      <c r="I2867" s="1">
        <v>41229</v>
      </c>
      <c r="J2867">
        <v>0</v>
      </c>
      <c r="K2867" t="s">
        <v>834</v>
      </c>
      <c r="L2867">
        <v>391</v>
      </c>
      <c r="M2867" s="1">
        <v>41150</v>
      </c>
      <c r="N2867" t="s">
        <v>838</v>
      </c>
      <c r="O2867" t="s">
        <v>947</v>
      </c>
      <c r="P2867" t="s">
        <v>949</v>
      </c>
      <c r="Q2867" t="str">
        <f>IF(Table4[[#This Row],[DaysLate]]="","NA",IF(Table4[[#This Row],[DaysLate]]&lt;=0,"On Time",IF(Table4[[#This Row],[DaysLate]]&lt;=30,"1-30 Days",IF(Table4[[#This Row],[DaysLate]]&lt;=60,"30-60 Days",IF(Table4[[#This Row],[DaysLate]]&lt;=90,"60-90 Days","90+ Days")))))</f>
        <v>On Time</v>
      </c>
      <c r="R2867">
        <f>IF(Table4[[#This Row],[DaysLate]]="","",IF(Table4[[#This Row],[DaysLate]]&gt;0,1,0))</f>
        <v>0</v>
      </c>
      <c r="S2867">
        <f>IF(Table4[[#This Row],[DisputedFlag]]="","",IF(Table4[[#This Row],[DisputedFlag]]="Yes",1,0))</f>
        <v>0</v>
      </c>
      <c r="T2867">
        <f>IF(Table4[[#This Row],[PaymentStatus]]="Open",1,0)</f>
        <v>0</v>
      </c>
      <c r="U2867">
        <f>IF(Table4[[#This Row],[InvoiceDate]]&lt;&gt;"",YEAR(Table4[[#This Row],[InvoiceDate]]),"")</f>
        <v>2012</v>
      </c>
    </row>
    <row r="2868" spans="1:21" x14ac:dyDescent="0.4">
      <c r="A2868" t="s">
        <v>3028</v>
      </c>
      <c r="B2868" t="s">
        <v>948</v>
      </c>
      <c r="C2868" t="s">
        <v>925</v>
      </c>
      <c r="D2868" s="1">
        <v>41259</v>
      </c>
      <c r="E2868" s="1">
        <v>41289</v>
      </c>
      <c r="F2868">
        <v>61.2</v>
      </c>
      <c r="H2868" t="s">
        <v>28</v>
      </c>
      <c r="I2868" s="1">
        <v>41259</v>
      </c>
      <c r="J2868">
        <v>0</v>
      </c>
      <c r="K2868" t="s">
        <v>834</v>
      </c>
      <c r="L2868">
        <v>391</v>
      </c>
      <c r="M2868" s="1">
        <v>41527</v>
      </c>
      <c r="N2868" t="s">
        <v>835</v>
      </c>
      <c r="O2868" t="s">
        <v>947</v>
      </c>
      <c r="P2868" t="s">
        <v>949</v>
      </c>
      <c r="Q2868" t="str">
        <f>IF(Table4[[#This Row],[DaysLate]]="","NA",IF(Table4[[#This Row],[DaysLate]]&lt;=0,"On Time",IF(Table4[[#This Row],[DaysLate]]&lt;=30,"1-30 Days",IF(Table4[[#This Row],[DaysLate]]&lt;=60,"30-60 Days",IF(Table4[[#This Row],[DaysLate]]&lt;=90,"60-90 Days","90+ Days")))))</f>
        <v>On Time</v>
      </c>
      <c r="R2868">
        <f>IF(Table4[[#This Row],[DaysLate]]="","",IF(Table4[[#This Row],[DaysLate]]&gt;0,1,0))</f>
        <v>0</v>
      </c>
      <c r="S2868">
        <f>IF(Table4[[#This Row],[DisputedFlag]]="","",IF(Table4[[#This Row],[DisputedFlag]]="Yes",1,0))</f>
        <v>0</v>
      </c>
      <c r="T2868">
        <f>IF(Table4[[#This Row],[PaymentStatus]]="Open",1,0)</f>
        <v>0</v>
      </c>
      <c r="U2868">
        <f>IF(Table4[[#This Row],[InvoiceDate]]&lt;&gt;"",YEAR(Table4[[#This Row],[InvoiceDate]]),"")</f>
        <v>2012</v>
      </c>
    </row>
    <row r="2869" spans="1:21" x14ac:dyDescent="0.4">
      <c r="A2869" t="s">
        <v>3029</v>
      </c>
      <c r="B2869" t="s">
        <v>948</v>
      </c>
      <c r="C2869" t="s">
        <v>847</v>
      </c>
      <c r="D2869" s="1">
        <v>41578</v>
      </c>
      <c r="E2869" s="1">
        <v>41608</v>
      </c>
      <c r="F2869">
        <v>61.43</v>
      </c>
      <c r="H2869" t="s">
        <v>28</v>
      </c>
      <c r="I2869" s="1">
        <v>41578</v>
      </c>
      <c r="J2869">
        <v>0</v>
      </c>
      <c r="K2869" t="s">
        <v>834</v>
      </c>
      <c r="L2869">
        <v>770</v>
      </c>
      <c r="M2869" s="1">
        <v>41274</v>
      </c>
      <c r="N2869" t="s">
        <v>838</v>
      </c>
      <c r="O2869" t="s">
        <v>947</v>
      </c>
      <c r="P2869" t="s">
        <v>949</v>
      </c>
      <c r="Q2869" t="str">
        <f>IF(Table4[[#This Row],[DaysLate]]="","NA",IF(Table4[[#This Row],[DaysLate]]&lt;=0,"On Time",IF(Table4[[#This Row],[DaysLate]]&lt;=30,"1-30 Days",IF(Table4[[#This Row],[DaysLate]]&lt;=60,"30-60 Days",IF(Table4[[#This Row],[DaysLate]]&lt;=90,"60-90 Days","90+ Days")))))</f>
        <v>On Time</v>
      </c>
      <c r="R2869">
        <f>IF(Table4[[#This Row],[DaysLate]]="","",IF(Table4[[#This Row],[DaysLate]]&gt;0,1,0))</f>
        <v>0</v>
      </c>
      <c r="S2869">
        <f>IF(Table4[[#This Row],[DisputedFlag]]="","",IF(Table4[[#This Row],[DisputedFlag]]="Yes",1,0))</f>
        <v>0</v>
      </c>
      <c r="T2869">
        <f>IF(Table4[[#This Row],[PaymentStatus]]="Open",1,0)</f>
        <v>0</v>
      </c>
      <c r="U2869">
        <f>IF(Table4[[#This Row],[InvoiceDate]]&lt;&gt;"",YEAR(Table4[[#This Row],[InvoiceDate]]),"")</f>
        <v>2013</v>
      </c>
    </row>
    <row r="2870" spans="1:21" x14ac:dyDescent="0.4">
      <c r="A2870" t="s">
        <v>3030</v>
      </c>
      <c r="B2870" t="s">
        <v>948</v>
      </c>
      <c r="C2870" t="s">
        <v>908</v>
      </c>
      <c r="D2870" s="1">
        <v>41098</v>
      </c>
      <c r="E2870" s="1">
        <v>41069</v>
      </c>
      <c r="F2870">
        <v>60.58</v>
      </c>
      <c r="H2870" t="s">
        <v>28</v>
      </c>
      <c r="I2870" s="1">
        <v>41098</v>
      </c>
      <c r="J2870">
        <v>4</v>
      </c>
      <c r="K2870" t="s">
        <v>834</v>
      </c>
      <c r="L2870">
        <v>770</v>
      </c>
      <c r="M2870" s="1">
        <v>41029</v>
      </c>
      <c r="N2870" t="s">
        <v>838</v>
      </c>
      <c r="O2870" t="s">
        <v>947</v>
      </c>
      <c r="P2870" t="s">
        <v>949</v>
      </c>
      <c r="Q2870" t="str">
        <f>IF(Table4[[#This Row],[DaysLate]]="","NA",IF(Table4[[#This Row],[DaysLate]]&lt;=0,"On Time",IF(Table4[[#This Row],[DaysLate]]&lt;=30,"1-30 Days",IF(Table4[[#This Row],[DaysLate]]&lt;=60,"30-60 Days",IF(Table4[[#This Row],[DaysLate]]&lt;=90,"60-90 Days","90+ Days")))))</f>
        <v>1-30 Days</v>
      </c>
      <c r="R2870">
        <f>IF(Table4[[#This Row],[DaysLate]]="","",IF(Table4[[#This Row],[DaysLate]]&gt;0,1,0))</f>
        <v>1</v>
      </c>
      <c r="S2870">
        <f>IF(Table4[[#This Row],[DisputedFlag]]="","",IF(Table4[[#This Row],[DisputedFlag]]="Yes",1,0))</f>
        <v>0</v>
      </c>
      <c r="T2870">
        <f>IF(Table4[[#This Row],[PaymentStatus]]="Open",1,0)</f>
        <v>0</v>
      </c>
      <c r="U2870">
        <f>IF(Table4[[#This Row],[InvoiceDate]]&lt;&gt;"",YEAR(Table4[[#This Row],[InvoiceDate]]),"")</f>
        <v>2012</v>
      </c>
    </row>
    <row r="2871" spans="1:21" x14ac:dyDescent="0.4">
      <c r="A2871" t="s">
        <v>3031</v>
      </c>
      <c r="B2871" t="s">
        <v>948</v>
      </c>
      <c r="C2871" t="s">
        <v>936</v>
      </c>
      <c r="D2871" s="1">
        <v>41349</v>
      </c>
      <c r="E2871" s="1">
        <v>41379</v>
      </c>
      <c r="F2871">
        <v>73.27</v>
      </c>
      <c r="H2871" t="s">
        <v>28</v>
      </c>
      <c r="I2871" s="1">
        <v>41349</v>
      </c>
      <c r="J2871">
        <v>0</v>
      </c>
      <c r="K2871" t="s">
        <v>837</v>
      </c>
      <c r="L2871">
        <v>391</v>
      </c>
      <c r="M2871" s="1">
        <v>41486</v>
      </c>
      <c r="N2871" t="s">
        <v>835</v>
      </c>
      <c r="O2871" t="s">
        <v>947</v>
      </c>
      <c r="P2871" t="s">
        <v>949</v>
      </c>
      <c r="Q2871" t="str">
        <f>IF(Table4[[#This Row],[DaysLate]]="","NA",IF(Table4[[#This Row],[DaysLate]]&lt;=0,"On Time",IF(Table4[[#This Row],[DaysLate]]&lt;=30,"1-30 Days",IF(Table4[[#This Row],[DaysLate]]&lt;=60,"30-60 Days",IF(Table4[[#This Row],[DaysLate]]&lt;=90,"60-90 Days","90+ Days")))))</f>
        <v>On Time</v>
      </c>
      <c r="R2871">
        <f>IF(Table4[[#This Row],[DaysLate]]="","",IF(Table4[[#This Row],[DaysLate]]&gt;0,1,0))</f>
        <v>0</v>
      </c>
      <c r="S2871">
        <f>IF(Table4[[#This Row],[DisputedFlag]]="","",IF(Table4[[#This Row],[DisputedFlag]]="Yes",1,0))</f>
        <v>1</v>
      </c>
      <c r="T2871">
        <f>IF(Table4[[#This Row],[PaymentStatus]]="Open",1,0)</f>
        <v>0</v>
      </c>
      <c r="U2871">
        <f>IF(Table4[[#This Row],[InvoiceDate]]&lt;&gt;"",YEAR(Table4[[#This Row],[InvoiceDate]]),"")</f>
        <v>2013</v>
      </c>
    </row>
    <row r="2872" spans="1:21" x14ac:dyDescent="0.4">
      <c r="A2872" t="s">
        <v>3032</v>
      </c>
      <c r="B2872" t="s">
        <v>948</v>
      </c>
      <c r="C2872" t="s">
        <v>875</v>
      </c>
      <c r="D2872" s="1">
        <v>40916</v>
      </c>
      <c r="E2872" s="1">
        <v>41152</v>
      </c>
      <c r="F2872">
        <v>57.69</v>
      </c>
      <c r="H2872" t="s">
        <v>28</v>
      </c>
      <c r="I2872" s="1">
        <v>40916</v>
      </c>
      <c r="J2872">
        <v>8</v>
      </c>
      <c r="K2872" t="s">
        <v>834</v>
      </c>
      <c r="L2872">
        <v>391</v>
      </c>
      <c r="M2872" s="1">
        <v>40947</v>
      </c>
      <c r="N2872" t="s">
        <v>835</v>
      </c>
      <c r="O2872" t="s">
        <v>947</v>
      </c>
      <c r="P2872" t="s">
        <v>949</v>
      </c>
      <c r="Q2872" t="str">
        <f>IF(Table4[[#This Row],[DaysLate]]="","NA",IF(Table4[[#This Row],[DaysLate]]&lt;=0,"On Time",IF(Table4[[#This Row],[DaysLate]]&lt;=30,"1-30 Days",IF(Table4[[#This Row],[DaysLate]]&lt;=60,"30-60 Days",IF(Table4[[#This Row],[DaysLate]]&lt;=90,"60-90 Days","90+ Days")))))</f>
        <v>1-30 Days</v>
      </c>
      <c r="R2872">
        <f>IF(Table4[[#This Row],[DaysLate]]="","",IF(Table4[[#This Row],[DaysLate]]&gt;0,1,0))</f>
        <v>1</v>
      </c>
      <c r="S2872">
        <f>IF(Table4[[#This Row],[DisputedFlag]]="","",IF(Table4[[#This Row],[DisputedFlag]]="Yes",1,0))</f>
        <v>0</v>
      </c>
      <c r="T2872">
        <f>IF(Table4[[#This Row],[PaymentStatus]]="Open",1,0)</f>
        <v>0</v>
      </c>
      <c r="U2872">
        <f>IF(Table4[[#This Row],[InvoiceDate]]&lt;&gt;"",YEAR(Table4[[#This Row],[InvoiceDate]]),"")</f>
        <v>2012</v>
      </c>
    </row>
    <row r="2873" spans="1:21" x14ac:dyDescent="0.4">
      <c r="A2873" t="s">
        <v>3033</v>
      </c>
      <c r="B2873" t="s">
        <v>948</v>
      </c>
      <c r="C2873" t="s">
        <v>884</v>
      </c>
      <c r="D2873" s="1">
        <v>41431</v>
      </c>
      <c r="E2873" s="1">
        <v>41432</v>
      </c>
      <c r="F2873">
        <v>65.16</v>
      </c>
      <c r="H2873" t="s">
        <v>28</v>
      </c>
      <c r="I2873" s="1">
        <v>41431</v>
      </c>
      <c r="J2873">
        <v>0</v>
      </c>
      <c r="K2873" t="s">
        <v>834</v>
      </c>
      <c r="L2873">
        <v>406</v>
      </c>
      <c r="M2873" s="1">
        <v>41145</v>
      </c>
      <c r="N2873" t="s">
        <v>838</v>
      </c>
      <c r="O2873" t="s">
        <v>947</v>
      </c>
      <c r="P2873" t="s">
        <v>949</v>
      </c>
      <c r="Q2873" t="str">
        <f>IF(Table4[[#This Row],[DaysLate]]="","NA",IF(Table4[[#This Row],[DaysLate]]&lt;=0,"On Time",IF(Table4[[#This Row],[DaysLate]]&lt;=30,"1-30 Days",IF(Table4[[#This Row],[DaysLate]]&lt;=60,"30-60 Days",IF(Table4[[#This Row],[DaysLate]]&lt;=90,"60-90 Days","90+ Days")))))</f>
        <v>On Time</v>
      </c>
      <c r="R2873">
        <f>IF(Table4[[#This Row],[DaysLate]]="","",IF(Table4[[#This Row],[DaysLate]]&gt;0,1,0))</f>
        <v>0</v>
      </c>
      <c r="S2873">
        <f>IF(Table4[[#This Row],[DisputedFlag]]="","",IF(Table4[[#This Row],[DisputedFlag]]="Yes",1,0))</f>
        <v>0</v>
      </c>
      <c r="T2873">
        <f>IF(Table4[[#This Row],[PaymentStatus]]="Open",1,0)</f>
        <v>0</v>
      </c>
      <c r="U2873">
        <f>IF(Table4[[#This Row],[InvoiceDate]]&lt;&gt;"",YEAR(Table4[[#This Row],[InvoiceDate]]),"")</f>
        <v>2013</v>
      </c>
    </row>
    <row r="2874" spans="1:21" x14ac:dyDescent="0.4">
      <c r="A2874" t="s">
        <v>3034</v>
      </c>
      <c r="B2874" t="s">
        <v>948</v>
      </c>
      <c r="C2874" t="s">
        <v>884</v>
      </c>
      <c r="D2874" s="1">
        <v>40914</v>
      </c>
      <c r="E2874" s="1">
        <v>40915</v>
      </c>
      <c r="F2874">
        <v>83.68</v>
      </c>
      <c r="H2874" t="s">
        <v>28</v>
      </c>
      <c r="I2874" s="1">
        <v>40914</v>
      </c>
      <c r="J2874">
        <v>7</v>
      </c>
      <c r="K2874" t="s">
        <v>837</v>
      </c>
      <c r="L2874">
        <v>406</v>
      </c>
      <c r="M2874" s="1">
        <v>41145</v>
      </c>
      <c r="N2874" t="s">
        <v>835</v>
      </c>
      <c r="O2874" t="s">
        <v>947</v>
      </c>
      <c r="P2874" t="s">
        <v>949</v>
      </c>
      <c r="Q2874" t="str">
        <f>IF(Table4[[#This Row],[DaysLate]]="","NA",IF(Table4[[#This Row],[DaysLate]]&lt;=0,"On Time",IF(Table4[[#This Row],[DaysLate]]&lt;=30,"1-30 Days",IF(Table4[[#This Row],[DaysLate]]&lt;=60,"30-60 Days",IF(Table4[[#This Row],[DaysLate]]&lt;=90,"60-90 Days","90+ Days")))))</f>
        <v>1-30 Days</v>
      </c>
      <c r="R2874">
        <f>IF(Table4[[#This Row],[DaysLate]]="","",IF(Table4[[#This Row],[DaysLate]]&gt;0,1,0))</f>
        <v>1</v>
      </c>
      <c r="S2874">
        <f>IF(Table4[[#This Row],[DisputedFlag]]="","",IF(Table4[[#This Row],[DisputedFlag]]="Yes",1,0))</f>
        <v>1</v>
      </c>
      <c r="T2874">
        <f>IF(Table4[[#This Row],[PaymentStatus]]="Open",1,0)</f>
        <v>0</v>
      </c>
      <c r="U2874">
        <f>IF(Table4[[#This Row],[InvoiceDate]]&lt;&gt;"",YEAR(Table4[[#This Row],[InvoiceDate]]),"")</f>
        <v>2012</v>
      </c>
    </row>
    <row r="2875" spans="1:21" x14ac:dyDescent="0.4">
      <c r="A2875" t="s">
        <v>3035</v>
      </c>
      <c r="B2875" t="s">
        <v>948</v>
      </c>
      <c r="C2875" t="s">
        <v>899</v>
      </c>
      <c r="D2875" s="1">
        <v>41053</v>
      </c>
      <c r="E2875" s="1">
        <v>41083</v>
      </c>
      <c r="F2875">
        <v>36.83</v>
      </c>
      <c r="H2875" t="s">
        <v>28</v>
      </c>
      <c r="I2875" s="1">
        <v>41053</v>
      </c>
      <c r="J2875">
        <v>0</v>
      </c>
      <c r="K2875" t="s">
        <v>834</v>
      </c>
      <c r="L2875">
        <v>897</v>
      </c>
      <c r="M2875" s="1">
        <v>41339</v>
      </c>
      <c r="N2875" t="s">
        <v>835</v>
      </c>
      <c r="O2875" t="s">
        <v>947</v>
      </c>
      <c r="P2875" t="s">
        <v>949</v>
      </c>
      <c r="Q2875" t="str">
        <f>IF(Table4[[#This Row],[DaysLate]]="","NA",IF(Table4[[#This Row],[DaysLate]]&lt;=0,"On Time",IF(Table4[[#This Row],[DaysLate]]&lt;=30,"1-30 Days",IF(Table4[[#This Row],[DaysLate]]&lt;=60,"30-60 Days",IF(Table4[[#This Row],[DaysLate]]&lt;=90,"60-90 Days","90+ Days")))))</f>
        <v>On Time</v>
      </c>
      <c r="R2875">
        <f>IF(Table4[[#This Row],[DaysLate]]="","",IF(Table4[[#This Row],[DaysLate]]&gt;0,1,0))</f>
        <v>0</v>
      </c>
      <c r="S2875">
        <f>IF(Table4[[#This Row],[DisputedFlag]]="","",IF(Table4[[#This Row],[DisputedFlag]]="Yes",1,0))</f>
        <v>0</v>
      </c>
      <c r="T2875">
        <f>IF(Table4[[#This Row],[PaymentStatus]]="Open",1,0)</f>
        <v>0</v>
      </c>
      <c r="U2875">
        <f>IF(Table4[[#This Row],[InvoiceDate]]&lt;&gt;"",YEAR(Table4[[#This Row],[InvoiceDate]]),"")</f>
        <v>2012</v>
      </c>
    </row>
    <row r="2876" spans="1:21" x14ac:dyDescent="0.4">
      <c r="A2876" t="s">
        <v>3036</v>
      </c>
      <c r="B2876" t="s">
        <v>948</v>
      </c>
      <c r="C2876" t="s">
        <v>926</v>
      </c>
      <c r="D2876" s="1">
        <v>41182</v>
      </c>
      <c r="E2876" s="1">
        <v>41212</v>
      </c>
      <c r="F2876">
        <v>87.36</v>
      </c>
      <c r="H2876" t="s">
        <v>28</v>
      </c>
      <c r="I2876" s="1">
        <v>41182</v>
      </c>
      <c r="J2876">
        <v>19</v>
      </c>
      <c r="K2876" t="s">
        <v>837</v>
      </c>
      <c r="L2876">
        <v>406</v>
      </c>
      <c r="M2876" s="1">
        <v>41605</v>
      </c>
      <c r="N2876" t="s">
        <v>835</v>
      </c>
      <c r="O2876" t="s">
        <v>947</v>
      </c>
      <c r="P2876" t="s">
        <v>949</v>
      </c>
      <c r="Q2876" t="str">
        <f>IF(Table4[[#This Row],[DaysLate]]="","NA",IF(Table4[[#This Row],[DaysLate]]&lt;=0,"On Time",IF(Table4[[#This Row],[DaysLate]]&lt;=30,"1-30 Days",IF(Table4[[#This Row],[DaysLate]]&lt;=60,"30-60 Days",IF(Table4[[#This Row],[DaysLate]]&lt;=90,"60-90 Days","90+ Days")))))</f>
        <v>1-30 Days</v>
      </c>
      <c r="R2876">
        <f>IF(Table4[[#This Row],[DaysLate]]="","",IF(Table4[[#This Row],[DaysLate]]&gt;0,1,0))</f>
        <v>1</v>
      </c>
      <c r="S2876">
        <f>IF(Table4[[#This Row],[DisputedFlag]]="","",IF(Table4[[#This Row],[DisputedFlag]]="Yes",1,0))</f>
        <v>1</v>
      </c>
      <c r="T2876">
        <f>IF(Table4[[#This Row],[PaymentStatus]]="Open",1,0)</f>
        <v>0</v>
      </c>
      <c r="U2876">
        <f>IF(Table4[[#This Row],[InvoiceDate]]&lt;&gt;"",YEAR(Table4[[#This Row],[InvoiceDate]]),"")</f>
        <v>2012</v>
      </c>
    </row>
    <row r="2877" spans="1:21" x14ac:dyDescent="0.4">
      <c r="A2877" t="s">
        <v>3037</v>
      </c>
      <c r="B2877" t="s">
        <v>948</v>
      </c>
      <c r="C2877" t="s">
        <v>833</v>
      </c>
      <c r="D2877" s="1">
        <v>41322</v>
      </c>
      <c r="E2877" s="1">
        <v>41352</v>
      </c>
      <c r="F2877">
        <v>79.25</v>
      </c>
      <c r="H2877" t="s">
        <v>28</v>
      </c>
      <c r="I2877" s="1">
        <v>41322</v>
      </c>
      <c r="J2877">
        <v>0</v>
      </c>
      <c r="K2877" t="s">
        <v>834</v>
      </c>
      <c r="L2877">
        <v>391</v>
      </c>
      <c r="M2877" s="1">
        <v>41429</v>
      </c>
      <c r="N2877" t="s">
        <v>835</v>
      </c>
      <c r="O2877" t="s">
        <v>947</v>
      </c>
      <c r="P2877" t="s">
        <v>949</v>
      </c>
      <c r="Q2877" t="str">
        <f>IF(Table4[[#This Row],[DaysLate]]="","NA",IF(Table4[[#This Row],[DaysLate]]&lt;=0,"On Time",IF(Table4[[#This Row],[DaysLate]]&lt;=30,"1-30 Days",IF(Table4[[#This Row],[DaysLate]]&lt;=60,"30-60 Days",IF(Table4[[#This Row],[DaysLate]]&lt;=90,"60-90 Days","90+ Days")))))</f>
        <v>On Time</v>
      </c>
      <c r="R2877">
        <f>IF(Table4[[#This Row],[DaysLate]]="","",IF(Table4[[#This Row],[DaysLate]]&gt;0,1,0))</f>
        <v>0</v>
      </c>
      <c r="S2877">
        <f>IF(Table4[[#This Row],[DisputedFlag]]="","",IF(Table4[[#This Row],[DisputedFlag]]="Yes",1,0))</f>
        <v>0</v>
      </c>
      <c r="T2877">
        <f>IF(Table4[[#This Row],[PaymentStatus]]="Open",1,0)</f>
        <v>0</v>
      </c>
      <c r="U2877">
        <f>IF(Table4[[#This Row],[InvoiceDate]]&lt;&gt;"",YEAR(Table4[[#This Row],[InvoiceDate]]),"")</f>
        <v>2013</v>
      </c>
    </row>
    <row r="2878" spans="1:21" x14ac:dyDescent="0.4">
      <c r="A2878" t="s">
        <v>3038</v>
      </c>
      <c r="B2878" t="s">
        <v>948</v>
      </c>
      <c r="C2878" t="s">
        <v>890</v>
      </c>
      <c r="D2878" s="1">
        <v>41582</v>
      </c>
      <c r="E2878" s="1">
        <v>41583</v>
      </c>
      <c r="F2878">
        <v>44.06</v>
      </c>
      <c r="H2878" t="s">
        <v>28</v>
      </c>
      <c r="I2878" s="1">
        <v>41582</v>
      </c>
      <c r="J2878">
        <v>0</v>
      </c>
      <c r="K2878" t="s">
        <v>834</v>
      </c>
      <c r="L2878">
        <v>897</v>
      </c>
      <c r="M2878" s="1">
        <v>41166</v>
      </c>
      <c r="N2878" t="s">
        <v>838</v>
      </c>
      <c r="O2878" t="s">
        <v>947</v>
      </c>
      <c r="P2878" t="s">
        <v>949</v>
      </c>
      <c r="Q2878" t="str">
        <f>IF(Table4[[#This Row],[DaysLate]]="","NA",IF(Table4[[#This Row],[DaysLate]]&lt;=0,"On Time",IF(Table4[[#This Row],[DaysLate]]&lt;=30,"1-30 Days",IF(Table4[[#This Row],[DaysLate]]&lt;=60,"30-60 Days",IF(Table4[[#This Row],[DaysLate]]&lt;=90,"60-90 Days","90+ Days")))))</f>
        <v>On Time</v>
      </c>
      <c r="R2878">
        <f>IF(Table4[[#This Row],[DaysLate]]="","",IF(Table4[[#This Row],[DaysLate]]&gt;0,1,0))</f>
        <v>0</v>
      </c>
      <c r="S2878">
        <f>IF(Table4[[#This Row],[DisputedFlag]]="","",IF(Table4[[#This Row],[DisputedFlag]]="Yes",1,0))</f>
        <v>0</v>
      </c>
      <c r="T2878">
        <f>IF(Table4[[#This Row],[PaymentStatus]]="Open",1,0)</f>
        <v>0</v>
      </c>
      <c r="U2878">
        <f>IF(Table4[[#This Row],[InvoiceDate]]&lt;&gt;"",YEAR(Table4[[#This Row],[InvoiceDate]]),"")</f>
        <v>2013</v>
      </c>
    </row>
    <row r="2879" spans="1:21" x14ac:dyDescent="0.4">
      <c r="A2879" t="s">
        <v>3039</v>
      </c>
      <c r="B2879" t="s">
        <v>948</v>
      </c>
      <c r="C2879" t="s">
        <v>899</v>
      </c>
      <c r="D2879" s="1">
        <v>40992</v>
      </c>
      <c r="E2879" s="1">
        <v>41022</v>
      </c>
      <c r="F2879">
        <v>53.67</v>
      </c>
      <c r="H2879" t="s">
        <v>28</v>
      </c>
      <c r="I2879" s="1">
        <v>40992</v>
      </c>
      <c r="J2879">
        <v>0</v>
      </c>
      <c r="K2879" t="s">
        <v>834</v>
      </c>
      <c r="L2879">
        <v>897</v>
      </c>
      <c r="M2879" s="1">
        <v>41339</v>
      </c>
      <c r="N2879" t="s">
        <v>835</v>
      </c>
      <c r="O2879" t="s">
        <v>947</v>
      </c>
      <c r="P2879" t="s">
        <v>949</v>
      </c>
      <c r="Q2879" t="str">
        <f>IF(Table4[[#This Row],[DaysLate]]="","NA",IF(Table4[[#This Row],[DaysLate]]&lt;=0,"On Time",IF(Table4[[#This Row],[DaysLate]]&lt;=30,"1-30 Days",IF(Table4[[#This Row],[DaysLate]]&lt;=60,"30-60 Days",IF(Table4[[#This Row],[DaysLate]]&lt;=90,"60-90 Days","90+ Days")))))</f>
        <v>On Time</v>
      </c>
      <c r="R2879">
        <f>IF(Table4[[#This Row],[DaysLate]]="","",IF(Table4[[#This Row],[DaysLate]]&gt;0,1,0))</f>
        <v>0</v>
      </c>
      <c r="S2879">
        <f>IF(Table4[[#This Row],[DisputedFlag]]="","",IF(Table4[[#This Row],[DisputedFlag]]="Yes",1,0))</f>
        <v>0</v>
      </c>
      <c r="T2879">
        <f>IF(Table4[[#This Row],[PaymentStatus]]="Open",1,0)</f>
        <v>0</v>
      </c>
      <c r="U2879">
        <f>IF(Table4[[#This Row],[InvoiceDate]]&lt;&gt;"",YEAR(Table4[[#This Row],[InvoiceDate]]),"")</f>
        <v>2012</v>
      </c>
    </row>
    <row r="2880" spans="1:21" x14ac:dyDescent="0.4">
      <c r="A2880" t="s">
        <v>3040</v>
      </c>
      <c r="B2880" t="s">
        <v>948</v>
      </c>
      <c r="C2880" t="s">
        <v>917</v>
      </c>
      <c r="D2880" s="1">
        <v>41175</v>
      </c>
      <c r="E2880" s="1">
        <v>41205</v>
      </c>
      <c r="F2880">
        <v>67.92</v>
      </c>
      <c r="H2880" t="s">
        <v>28</v>
      </c>
      <c r="I2880" s="1">
        <v>41175</v>
      </c>
      <c r="J2880">
        <v>14</v>
      </c>
      <c r="K2880" t="s">
        <v>837</v>
      </c>
      <c r="L2880">
        <v>818</v>
      </c>
      <c r="M2880" s="1">
        <v>41515</v>
      </c>
      <c r="N2880" t="s">
        <v>835</v>
      </c>
      <c r="O2880" t="s">
        <v>947</v>
      </c>
      <c r="P2880" t="s">
        <v>949</v>
      </c>
      <c r="Q2880" t="str">
        <f>IF(Table4[[#This Row],[DaysLate]]="","NA",IF(Table4[[#This Row],[DaysLate]]&lt;=0,"On Time",IF(Table4[[#This Row],[DaysLate]]&lt;=30,"1-30 Days",IF(Table4[[#This Row],[DaysLate]]&lt;=60,"30-60 Days",IF(Table4[[#This Row],[DaysLate]]&lt;=90,"60-90 Days","90+ Days")))))</f>
        <v>1-30 Days</v>
      </c>
      <c r="R2880">
        <f>IF(Table4[[#This Row],[DaysLate]]="","",IF(Table4[[#This Row],[DaysLate]]&gt;0,1,0))</f>
        <v>1</v>
      </c>
      <c r="S2880">
        <f>IF(Table4[[#This Row],[DisputedFlag]]="","",IF(Table4[[#This Row],[DisputedFlag]]="Yes",1,0))</f>
        <v>1</v>
      </c>
      <c r="T2880">
        <f>IF(Table4[[#This Row],[PaymentStatus]]="Open",1,0)</f>
        <v>0</v>
      </c>
      <c r="U2880">
        <f>IF(Table4[[#This Row],[InvoiceDate]]&lt;&gt;"",YEAR(Table4[[#This Row],[InvoiceDate]]),"")</f>
        <v>2012</v>
      </c>
    </row>
    <row r="2881" spans="1:21" x14ac:dyDescent="0.4">
      <c r="A2881" t="s">
        <v>3041</v>
      </c>
      <c r="B2881" t="s">
        <v>948</v>
      </c>
      <c r="C2881" t="s">
        <v>839</v>
      </c>
      <c r="D2881" s="1">
        <v>41146</v>
      </c>
      <c r="E2881" s="1">
        <v>41176</v>
      </c>
      <c r="F2881">
        <v>74.53</v>
      </c>
      <c r="H2881" t="s">
        <v>28</v>
      </c>
      <c r="I2881" s="1">
        <v>41146</v>
      </c>
      <c r="J2881">
        <v>0</v>
      </c>
      <c r="K2881" t="s">
        <v>834</v>
      </c>
      <c r="L2881">
        <v>391</v>
      </c>
      <c r="M2881" s="1">
        <v>40934</v>
      </c>
      <c r="N2881" t="s">
        <v>838</v>
      </c>
      <c r="O2881" t="s">
        <v>947</v>
      </c>
      <c r="P2881" t="s">
        <v>949</v>
      </c>
      <c r="Q2881" t="str">
        <f>IF(Table4[[#This Row],[DaysLate]]="","NA",IF(Table4[[#This Row],[DaysLate]]&lt;=0,"On Time",IF(Table4[[#This Row],[DaysLate]]&lt;=30,"1-30 Days",IF(Table4[[#This Row],[DaysLate]]&lt;=60,"30-60 Days",IF(Table4[[#This Row],[DaysLate]]&lt;=90,"60-90 Days","90+ Days")))))</f>
        <v>On Time</v>
      </c>
      <c r="R2881">
        <f>IF(Table4[[#This Row],[DaysLate]]="","",IF(Table4[[#This Row],[DaysLate]]&gt;0,1,0))</f>
        <v>0</v>
      </c>
      <c r="S2881">
        <f>IF(Table4[[#This Row],[DisputedFlag]]="","",IF(Table4[[#This Row],[DisputedFlag]]="Yes",1,0))</f>
        <v>0</v>
      </c>
      <c r="T2881">
        <f>IF(Table4[[#This Row],[PaymentStatus]]="Open",1,0)</f>
        <v>0</v>
      </c>
      <c r="U2881">
        <f>IF(Table4[[#This Row],[InvoiceDate]]&lt;&gt;"",YEAR(Table4[[#This Row],[InvoiceDate]]),"")</f>
        <v>2012</v>
      </c>
    </row>
    <row r="2882" spans="1:21" x14ac:dyDescent="0.4">
      <c r="A2882" t="s">
        <v>3042</v>
      </c>
      <c r="B2882" t="s">
        <v>948</v>
      </c>
      <c r="C2882" t="s">
        <v>911</v>
      </c>
      <c r="D2882" s="1">
        <v>40928</v>
      </c>
      <c r="E2882" s="1">
        <v>40958</v>
      </c>
      <c r="F2882">
        <v>70.91</v>
      </c>
      <c r="H2882" t="s">
        <v>28</v>
      </c>
      <c r="I2882" s="1">
        <v>40928</v>
      </c>
      <c r="J2882">
        <v>4</v>
      </c>
      <c r="K2882" t="s">
        <v>834</v>
      </c>
      <c r="L2882">
        <v>406</v>
      </c>
      <c r="M2882" s="1">
        <v>41547</v>
      </c>
      <c r="N2882" t="s">
        <v>835</v>
      </c>
      <c r="O2882" t="s">
        <v>947</v>
      </c>
      <c r="P2882" t="s">
        <v>949</v>
      </c>
      <c r="Q2882" t="str">
        <f>IF(Table4[[#This Row],[DaysLate]]="","NA",IF(Table4[[#This Row],[DaysLate]]&lt;=0,"On Time",IF(Table4[[#This Row],[DaysLate]]&lt;=30,"1-30 Days",IF(Table4[[#This Row],[DaysLate]]&lt;=60,"30-60 Days",IF(Table4[[#This Row],[DaysLate]]&lt;=90,"60-90 Days","90+ Days")))))</f>
        <v>1-30 Days</v>
      </c>
      <c r="R2882">
        <f>IF(Table4[[#This Row],[DaysLate]]="","",IF(Table4[[#This Row],[DaysLate]]&gt;0,1,0))</f>
        <v>1</v>
      </c>
      <c r="S2882">
        <f>IF(Table4[[#This Row],[DisputedFlag]]="","",IF(Table4[[#This Row],[DisputedFlag]]="Yes",1,0))</f>
        <v>0</v>
      </c>
      <c r="T2882">
        <f>IF(Table4[[#This Row],[PaymentStatus]]="Open",1,0)</f>
        <v>0</v>
      </c>
      <c r="U2882">
        <f>IF(Table4[[#This Row],[InvoiceDate]]&lt;&gt;"",YEAR(Table4[[#This Row],[InvoiceDate]]),"")</f>
        <v>2012</v>
      </c>
    </row>
    <row r="2883" spans="1:21" x14ac:dyDescent="0.4">
      <c r="A2883" t="s">
        <v>3043</v>
      </c>
      <c r="B2883" t="s">
        <v>948</v>
      </c>
      <c r="C2883" t="s">
        <v>894</v>
      </c>
      <c r="D2883" s="1">
        <v>41554</v>
      </c>
      <c r="E2883" s="1">
        <v>41525</v>
      </c>
      <c r="F2883">
        <v>78.88</v>
      </c>
      <c r="H2883" t="s">
        <v>28</v>
      </c>
      <c r="I2883" s="1">
        <v>41554</v>
      </c>
      <c r="J2883">
        <v>0</v>
      </c>
      <c r="K2883" t="s">
        <v>837</v>
      </c>
      <c r="L2883">
        <v>406</v>
      </c>
      <c r="M2883" s="1">
        <v>41167</v>
      </c>
      <c r="N2883" t="s">
        <v>838</v>
      </c>
      <c r="O2883" t="s">
        <v>947</v>
      </c>
      <c r="P2883" t="s">
        <v>949</v>
      </c>
      <c r="Q2883" t="str">
        <f>IF(Table4[[#This Row],[DaysLate]]="","NA",IF(Table4[[#This Row],[DaysLate]]&lt;=0,"On Time",IF(Table4[[#This Row],[DaysLate]]&lt;=30,"1-30 Days",IF(Table4[[#This Row],[DaysLate]]&lt;=60,"30-60 Days",IF(Table4[[#This Row],[DaysLate]]&lt;=90,"60-90 Days","90+ Days")))))</f>
        <v>On Time</v>
      </c>
      <c r="R2883">
        <f>IF(Table4[[#This Row],[DaysLate]]="","",IF(Table4[[#This Row],[DaysLate]]&gt;0,1,0))</f>
        <v>0</v>
      </c>
      <c r="S2883">
        <f>IF(Table4[[#This Row],[DisputedFlag]]="","",IF(Table4[[#This Row],[DisputedFlag]]="Yes",1,0))</f>
        <v>1</v>
      </c>
      <c r="T2883">
        <f>IF(Table4[[#This Row],[PaymentStatus]]="Open",1,0)</f>
        <v>0</v>
      </c>
      <c r="U2883">
        <f>IF(Table4[[#This Row],[InvoiceDate]]&lt;&gt;"",YEAR(Table4[[#This Row],[InvoiceDate]]),"")</f>
        <v>2013</v>
      </c>
    </row>
    <row r="2884" spans="1:21" x14ac:dyDescent="0.4">
      <c r="A2884" t="s">
        <v>3044</v>
      </c>
      <c r="B2884" t="s">
        <v>948</v>
      </c>
      <c r="C2884" t="s">
        <v>915</v>
      </c>
      <c r="D2884" s="1">
        <v>41103</v>
      </c>
      <c r="E2884" s="1">
        <v>41251</v>
      </c>
      <c r="F2884">
        <v>88.31</v>
      </c>
      <c r="H2884" t="s">
        <v>28</v>
      </c>
      <c r="I2884" s="1">
        <v>41103</v>
      </c>
      <c r="J2884">
        <v>16</v>
      </c>
      <c r="K2884" t="s">
        <v>834</v>
      </c>
      <c r="L2884">
        <v>406</v>
      </c>
      <c r="M2884" s="1">
        <v>41258</v>
      </c>
      <c r="N2884" t="s">
        <v>835</v>
      </c>
      <c r="O2884" t="s">
        <v>947</v>
      </c>
      <c r="P2884" t="s">
        <v>949</v>
      </c>
      <c r="Q2884" t="str">
        <f>IF(Table4[[#This Row],[DaysLate]]="","NA",IF(Table4[[#This Row],[DaysLate]]&lt;=0,"On Time",IF(Table4[[#This Row],[DaysLate]]&lt;=30,"1-30 Days",IF(Table4[[#This Row],[DaysLate]]&lt;=60,"30-60 Days",IF(Table4[[#This Row],[DaysLate]]&lt;=90,"60-90 Days","90+ Days")))))</f>
        <v>1-30 Days</v>
      </c>
      <c r="R2884">
        <f>IF(Table4[[#This Row],[DaysLate]]="","",IF(Table4[[#This Row],[DaysLate]]&gt;0,1,0))</f>
        <v>1</v>
      </c>
      <c r="S2884">
        <f>IF(Table4[[#This Row],[DisputedFlag]]="","",IF(Table4[[#This Row],[DisputedFlag]]="Yes",1,0))</f>
        <v>0</v>
      </c>
      <c r="T2884">
        <f>IF(Table4[[#This Row],[PaymentStatus]]="Open",1,0)</f>
        <v>0</v>
      </c>
      <c r="U2884">
        <f>IF(Table4[[#This Row],[InvoiceDate]]&lt;&gt;"",YEAR(Table4[[#This Row],[InvoiceDate]]),"")</f>
        <v>2012</v>
      </c>
    </row>
    <row r="2885" spans="1:21" x14ac:dyDescent="0.4">
      <c r="A2885" t="s">
        <v>3045</v>
      </c>
      <c r="B2885" t="s">
        <v>948</v>
      </c>
      <c r="C2885" t="s">
        <v>871</v>
      </c>
      <c r="D2885" s="1">
        <v>41474</v>
      </c>
      <c r="E2885" s="1">
        <v>41504</v>
      </c>
      <c r="F2885">
        <v>116.66</v>
      </c>
      <c r="H2885" t="s">
        <v>28</v>
      </c>
      <c r="I2885" s="1">
        <v>41474</v>
      </c>
      <c r="J2885">
        <v>10</v>
      </c>
      <c r="K2885" t="s">
        <v>837</v>
      </c>
      <c r="L2885">
        <v>406</v>
      </c>
      <c r="M2885" s="1">
        <v>41190</v>
      </c>
      <c r="N2885" t="s">
        <v>838</v>
      </c>
      <c r="O2885" t="s">
        <v>947</v>
      </c>
      <c r="P2885" t="s">
        <v>949</v>
      </c>
      <c r="Q2885" t="str">
        <f>IF(Table4[[#This Row],[DaysLate]]="","NA",IF(Table4[[#This Row],[DaysLate]]&lt;=0,"On Time",IF(Table4[[#This Row],[DaysLate]]&lt;=30,"1-30 Days",IF(Table4[[#This Row],[DaysLate]]&lt;=60,"30-60 Days",IF(Table4[[#This Row],[DaysLate]]&lt;=90,"60-90 Days","90+ Days")))))</f>
        <v>1-30 Days</v>
      </c>
      <c r="R2885">
        <f>IF(Table4[[#This Row],[DaysLate]]="","",IF(Table4[[#This Row],[DaysLate]]&gt;0,1,0))</f>
        <v>1</v>
      </c>
      <c r="S2885">
        <f>IF(Table4[[#This Row],[DisputedFlag]]="","",IF(Table4[[#This Row],[DisputedFlag]]="Yes",1,0))</f>
        <v>1</v>
      </c>
      <c r="T2885">
        <f>IF(Table4[[#This Row],[PaymentStatus]]="Open",1,0)</f>
        <v>0</v>
      </c>
      <c r="U2885">
        <f>IF(Table4[[#This Row],[InvoiceDate]]&lt;&gt;"",YEAR(Table4[[#This Row],[InvoiceDate]]),"")</f>
        <v>2013</v>
      </c>
    </row>
    <row r="2886" spans="1:21" x14ac:dyDescent="0.4">
      <c r="A2886" t="s">
        <v>3046</v>
      </c>
      <c r="B2886" t="s">
        <v>948</v>
      </c>
      <c r="C2886" t="s">
        <v>922</v>
      </c>
      <c r="D2886" s="1">
        <v>41001</v>
      </c>
      <c r="E2886" s="1">
        <v>41032</v>
      </c>
      <c r="F2886">
        <v>43.29</v>
      </c>
      <c r="H2886" t="s">
        <v>28</v>
      </c>
      <c r="I2886" s="1">
        <v>41001</v>
      </c>
      <c r="J2886">
        <v>0</v>
      </c>
      <c r="K2886" t="s">
        <v>834</v>
      </c>
      <c r="L2886">
        <v>897</v>
      </c>
      <c r="M2886" s="1">
        <v>41309</v>
      </c>
      <c r="N2886" t="s">
        <v>835</v>
      </c>
      <c r="O2886" t="s">
        <v>947</v>
      </c>
      <c r="P2886" t="s">
        <v>949</v>
      </c>
      <c r="Q2886" t="str">
        <f>IF(Table4[[#This Row],[DaysLate]]="","NA",IF(Table4[[#This Row],[DaysLate]]&lt;=0,"On Time",IF(Table4[[#This Row],[DaysLate]]&lt;=30,"1-30 Days",IF(Table4[[#This Row],[DaysLate]]&lt;=60,"30-60 Days",IF(Table4[[#This Row],[DaysLate]]&lt;=90,"60-90 Days","90+ Days")))))</f>
        <v>On Time</v>
      </c>
      <c r="R2886">
        <f>IF(Table4[[#This Row],[DaysLate]]="","",IF(Table4[[#This Row],[DaysLate]]&gt;0,1,0))</f>
        <v>0</v>
      </c>
      <c r="S2886">
        <f>IF(Table4[[#This Row],[DisputedFlag]]="","",IF(Table4[[#This Row],[DisputedFlag]]="Yes",1,0))</f>
        <v>0</v>
      </c>
      <c r="T2886">
        <f>IF(Table4[[#This Row],[PaymentStatus]]="Open",1,0)</f>
        <v>0</v>
      </c>
      <c r="U2886">
        <f>IF(Table4[[#This Row],[InvoiceDate]]&lt;&gt;"",YEAR(Table4[[#This Row],[InvoiceDate]]),"")</f>
        <v>2012</v>
      </c>
    </row>
    <row r="2887" spans="1:21" x14ac:dyDescent="0.4">
      <c r="A2887" t="s">
        <v>3047</v>
      </c>
      <c r="B2887" t="s">
        <v>948</v>
      </c>
      <c r="C2887" t="s">
        <v>904</v>
      </c>
      <c r="D2887" s="1">
        <v>41457</v>
      </c>
      <c r="E2887" s="1">
        <v>41520</v>
      </c>
      <c r="F2887">
        <v>26.49</v>
      </c>
      <c r="H2887" t="s">
        <v>28</v>
      </c>
      <c r="I2887" s="1">
        <v>41457</v>
      </c>
      <c r="J2887">
        <v>7</v>
      </c>
      <c r="K2887" t="s">
        <v>834</v>
      </c>
      <c r="L2887">
        <v>770</v>
      </c>
      <c r="M2887" s="1">
        <v>41521</v>
      </c>
      <c r="N2887" t="s">
        <v>835</v>
      </c>
      <c r="O2887" t="s">
        <v>947</v>
      </c>
      <c r="P2887" t="s">
        <v>949</v>
      </c>
      <c r="Q2887" t="str">
        <f>IF(Table4[[#This Row],[DaysLate]]="","NA",IF(Table4[[#This Row],[DaysLate]]&lt;=0,"On Time",IF(Table4[[#This Row],[DaysLate]]&lt;=30,"1-30 Days",IF(Table4[[#This Row],[DaysLate]]&lt;=60,"30-60 Days",IF(Table4[[#This Row],[DaysLate]]&lt;=90,"60-90 Days","90+ Days")))))</f>
        <v>1-30 Days</v>
      </c>
      <c r="R2887">
        <f>IF(Table4[[#This Row],[DaysLate]]="","",IF(Table4[[#This Row],[DaysLate]]&gt;0,1,0))</f>
        <v>1</v>
      </c>
      <c r="S2887">
        <f>IF(Table4[[#This Row],[DisputedFlag]]="","",IF(Table4[[#This Row],[DisputedFlag]]="Yes",1,0))</f>
        <v>0</v>
      </c>
      <c r="T2887">
        <f>IF(Table4[[#This Row],[PaymentStatus]]="Open",1,0)</f>
        <v>0</v>
      </c>
      <c r="U2887">
        <f>IF(Table4[[#This Row],[InvoiceDate]]&lt;&gt;"",YEAR(Table4[[#This Row],[InvoiceDate]]),"")</f>
        <v>2013</v>
      </c>
    </row>
    <row r="2888" spans="1:21" x14ac:dyDescent="0.4">
      <c r="A2888" t="s">
        <v>3048</v>
      </c>
      <c r="B2888" t="s">
        <v>948</v>
      </c>
      <c r="C2888" t="s">
        <v>850</v>
      </c>
      <c r="D2888" s="1">
        <v>41223</v>
      </c>
      <c r="E2888" s="1">
        <v>41193</v>
      </c>
      <c r="F2888">
        <v>86.6</v>
      </c>
      <c r="H2888" t="s">
        <v>28</v>
      </c>
      <c r="I2888" s="1">
        <v>41223</v>
      </c>
      <c r="J2888">
        <v>3</v>
      </c>
      <c r="K2888" t="s">
        <v>834</v>
      </c>
      <c r="L2888">
        <v>406</v>
      </c>
      <c r="M2888" s="1">
        <v>41401</v>
      </c>
      <c r="N2888" t="s">
        <v>835</v>
      </c>
      <c r="O2888" t="s">
        <v>947</v>
      </c>
      <c r="P2888" t="s">
        <v>949</v>
      </c>
      <c r="Q2888" t="str">
        <f>IF(Table4[[#This Row],[DaysLate]]="","NA",IF(Table4[[#This Row],[DaysLate]]&lt;=0,"On Time",IF(Table4[[#This Row],[DaysLate]]&lt;=30,"1-30 Days",IF(Table4[[#This Row],[DaysLate]]&lt;=60,"30-60 Days",IF(Table4[[#This Row],[DaysLate]]&lt;=90,"60-90 Days","90+ Days")))))</f>
        <v>1-30 Days</v>
      </c>
      <c r="R2888">
        <f>IF(Table4[[#This Row],[DaysLate]]="","",IF(Table4[[#This Row],[DaysLate]]&gt;0,1,0))</f>
        <v>1</v>
      </c>
      <c r="S2888">
        <f>IF(Table4[[#This Row],[DisputedFlag]]="","",IF(Table4[[#This Row],[DisputedFlag]]="Yes",1,0))</f>
        <v>0</v>
      </c>
      <c r="T2888">
        <f>IF(Table4[[#This Row],[PaymentStatus]]="Open",1,0)</f>
        <v>0</v>
      </c>
      <c r="U2888">
        <f>IF(Table4[[#This Row],[InvoiceDate]]&lt;&gt;"",YEAR(Table4[[#This Row],[InvoiceDate]]),"")</f>
        <v>2012</v>
      </c>
    </row>
    <row r="2889" spans="1:21" x14ac:dyDescent="0.4">
      <c r="A2889" t="s">
        <v>3049</v>
      </c>
      <c r="B2889" t="s">
        <v>948</v>
      </c>
      <c r="C2889" t="s">
        <v>927</v>
      </c>
      <c r="D2889" s="1">
        <v>41305</v>
      </c>
      <c r="E2889" s="1">
        <v>41308</v>
      </c>
      <c r="F2889">
        <v>15.48</v>
      </c>
      <c r="H2889" t="s">
        <v>28</v>
      </c>
      <c r="I2889" s="1">
        <v>41305</v>
      </c>
      <c r="J2889">
        <v>0</v>
      </c>
      <c r="K2889" t="s">
        <v>834</v>
      </c>
      <c r="L2889">
        <v>897</v>
      </c>
      <c r="M2889" s="1">
        <v>41603</v>
      </c>
      <c r="N2889" t="s">
        <v>835</v>
      </c>
      <c r="O2889" t="s">
        <v>947</v>
      </c>
      <c r="P2889" t="s">
        <v>949</v>
      </c>
      <c r="Q2889" t="str">
        <f>IF(Table4[[#This Row],[DaysLate]]="","NA",IF(Table4[[#This Row],[DaysLate]]&lt;=0,"On Time",IF(Table4[[#This Row],[DaysLate]]&lt;=30,"1-30 Days",IF(Table4[[#This Row],[DaysLate]]&lt;=60,"30-60 Days",IF(Table4[[#This Row],[DaysLate]]&lt;=90,"60-90 Days","90+ Days")))))</f>
        <v>On Time</v>
      </c>
      <c r="R2889">
        <f>IF(Table4[[#This Row],[DaysLate]]="","",IF(Table4[[#This Row],[DaysLate]]&gt;0,1,0))</f>
        <v>0</v>
      </c>
      <c r="S2889">
        <f>IF(Table4[[#This Row],[DisputedFlag]]="","",IF(Table4[[#This Row],[DisputedFlag]]="Yes",1,0))</f>
        <v>0</v>
      </c>
      <c r="T2889">
        <f>IF(Table4[[#This Row],[PaymentStatus]]="Open",1,0)</f>
        <v>0</v>
      </c>
      <c r="U2889">
        <f>IF(Table4[[#This Row],[InvoiceDate]]&lt;&gt;"",YEAR(Table4[[#This Row],[InvoiceDate]]),"")</f>
        <v>2013</v>
      </c>
    </row>
    <row r="2890" spans="1:21" x14ac:dyDescent="0.4">
      <c r="A2890" t="s">
        <v>3050</v>
      </c>
      <c r="B2890" t="s">
        <v>948</v>
      </c>
      <c r="C2890" t="s">
        <v>871</v>
      </c>
      <c r="D2890" s="1">
        <v>41577</v>
      </c>
      <c r="E2890" s="1">
        <v>41607</v>
      </c>
      <c r="F2890">
        <v>87.27</v>
      </c>
      <c r="H2890" t="s">
        <v>28</v>
      </c>
      <c r="I2890" s="1">
        <v>41577</v>
      </c>
      <c r="J2890">
        <v>6</v>
      </c>
      <c r="K2890" t="s">
        <v>834</v>
      </c>
      <c r="L2890">
        <v>406</v>
      </c>
      <c r="M2890" s="1">
        <v>41190</v>
      </c>
      <c r="N2890" t="s">
        <v>838</v>
      </c>
      <c r="O2890" t="s">
        <v>947</v>
      </c>
      <c r="P2890" t="s">
        <v>949</v>
      </c>
      <c r="Q2890" t="str">
        <f>IF(Table4[[#This Row],[DaysLate]]="","NA",IF(Table4[[#This Row],[DaysLate]]&lt;=0,"On Time",IF(Table4[[#This Row],[DaysLate]]&lt;=30,"1-30 Days",IF(Table4[[#This Row],[DaysLate]]&lt;=60,"30-60 Days",IF(Table4[[#This Row],[DaysLate]]&lt;=90,"60-90 Days","90+ Days")))))</f>
        <v>1-30 Days</v>
      </c>
      <c r="R2890">
        <f>IF(Table4[[#This Row],[DaysLate]]="","",IF(Table4[[#This Row],[DaysLate]]&gt;0,1,0))</f>
        <v>1</v>
      </c>
      <c r="S2890">
        <f>IF(Table4[[#This Row],[DisputedFlag]]="","",IF(Table4[[#This Row],[DisputedFlag]]="Yes",1,0))</f>
        <v>0</v>
      </c>
      <c r="T2890">
        <f>IF(Table4[[#This Row],[PaymentStatus]]="Open",1,0)</f>
        <v>0</v>
      </c>
      <c r="U2890">
        <f>IF(Table4[[#This Row],[InvoiceDate]]&lt;&gt;"",YEAR(Table4[[#This Row],[InvoiceDate]]),"")</f>
        <v>2013</v>
      </c>
    </row>
    <row r="2891" spans="1:21" x14ac:dyDescent="0.4">
      <c r="A2891" t="s">
        <v>3051</v>
      </c>
      <c r="B2891" t="s">
        <v>948</v>
      </c>
      <c r="C2891" t="s">
        <v>868</v>
      </c>
      <c r="D2891" s="1">
        <v>41459</v>
      </c>
      <c r="E2891" s="1">
        <v>41460</v>
      </c>
      <c r="F2891">
        <v>77.010000000000005</v>
      </c>
      <c r="H2891" t="s">
        <v>28</v>
      </c>
      <c r="I2891" s="1">
        <v>41459</v>
      </c>
      <c r="J2891">
        <v>0</v>
      </c>
      <c r="K2891" t="s">
        <v>834</v>
      </c>
      <c r="L2891">
        <v>391</v>
      </c>
      <c r="M2891" s="1">
        <v>41240</v>
      </c>
      <c r="N2891" t="s">
        <v>838</v>
      </c>
      <c r="O2891" t="s">
        <v>947</v>
      </c>
      <c r="P2891" t="s">
        <v>949</v>
      </c>
      <c r="Q2891" t="str">
        <f>IF(Table4[[#This Row],[DaysLate]]="","NA",IF(Table4[[#This Row],[DaysLate]]&lt;=0,"On Time",IF(Table4[[#This Row],[DaysLate]]&lt;=30,"1-30 Days",IF(Table4[[#This Row],[DaysLate]]&lt;=60,"30-60 Days",IF(Table4[[#This Row],[DaysLate]]&lt;=90,"60-90 Days","90+ Days")))))</f>
        <v>On Time</v>
      </c>
      <c r="R2891">
        <f>IF(Table4[[#This Row],[DaysLate]]="","",IF(Table4[[#This Row],[DaysLate]]&gt;0,1,0))</f>
        <v>0</v>
      </c>
      <c r="S2891">
        <f>IF(Table4[[#This Row],[DisputedFlag]]="","",IF(Table4[[#This Row],[DisputedFlag]]="Yes",1,0))</f>
        <v>0</v>
      </c>
      <c r="T2891">
        <f>IF(Table4[[#This Row],[PaymentStatus]]="Open",1,0)</f>
        <v>0</v>
      </c>
      <c r="U2891">
        <f>IF(Table4[[#This Row],[InvoiceDate]]&lt;&gt;"",YEAR(Table4[[#This Row],[InvoiceDate]]),"")</f>
        <v>2013</v>
      </c>
    </row>
    <row r="2892" spans="1:21" x14ac:dyDescent="0.4">
      <c r="A2892" t="s">
        <v>3052</v>
      </c>
      <c r="B2892" t="s">
        <v>948</v>
      </c>
      <c r="C2892" t="s">
        <v>874</v>
      </c>
      <c r="D2892" s="1">
        <v>41207</v>
      </c>
      <c r="E2892" s="1">
        <v>41237</v>
      </c>
      <c r="F2892">
        <v>40.549999999999997</v>
      </c>
      <c r="H2892" t="s">
        <v>28</v>
      </c>
      <c r="I2892" s="1">
        <v>41207</v>
      </c>
      <c r="J2892">
        <v>0</v>
      </c>
      <c r="K2892" t="s">
        <v>834</v>
      </c>
      <c r="L2892">
        <v>391</v>
      </c>
      <c r="M2892" s="1">
        <v>41224</v>
      </c>
      <c r="N2892" t="s">
        <v>835</v>
      </c>
      <c r="O2892" t="s">
        <v>947</v>
      </c>
      <c r="P2892" t="s">
        <v>949</v>
      </c>
      <c r="Q2892" t="str">
        <f>IF(Table4[[#This Row],[DaysLate]]="","NA",IF(Table4[[#This Row],[DaysLate]]&lt;=0,"On Time",IF(Table4[[#This Row],[DaysLate]]&lt;=30,"1-30 Days",IF(Table4[[#This Row],[DaysLate]]&lt;=60,"30-60 Days",IF(Table4[[#This Row],[DaysLate]]&lt;=90,"60-90 Days","90+ Days")))))</f>
        <v>On Time</v>
      </c>
      <c r="R2892">
        <f>IF(Table4[[#This Row],[DaysLate]]="","",IF(Table4[[#This Row],[DaysLate]]&gt;0,1,0))</f>
        <v>0</v>
      </c>
      <c r="S2892">
        <f>IF(Table4[[#This Row],[DisputedFlag]]="","",IF(Table4[[#This Row],[DisputedFlag]]="Yes",1,0))</f>
        <v>0</v>
      </c>
      <c r="T2892">
        <f>IF(Table4[[#This Row],[PaymentStatus]]="Open",1,0)</f>
        <v>0</v>
      </c>
      <c r="U2892">
        <f>IF(Table4[[#This Row],[InvoiceDate]]&lt;&gt;"",YEAR(Table4[[#This Row],[InvoiceDate]]),"")</f>
        <v>2012</v>
      </c>
    </row>
    <row r="2893" spans="1:21" x14ac:dyDescent="0.4">
      <c r="A2893" t="s">
        <v>3053</v>
      </c>
      <c r="B2893" t="s">
        <v>948</v>
      </c>
      <c r="C2893" t="s">
        <v>860</v>
      </c>
      <c r="D2893" s="1">
        <v>41252</v>
      </c>
      <c r="E2893" s="1">
        <v>41253</v>
      </c>
      <c r="F2893">
        <v>51</v>
      </c>
      <c r="H2893" t="s">
        <v>28</v>
      </c>
      <c r="I2893" s="1">
        <v>41252</v>
      </c>
      <c r="J2893">
        <v>0</v>
      </c>
      <c r="K2893" t="s">
        <v>834</v>
      </c>
      <c r="L2893">
        <v>818</v>
      </c>
      <c r="M2893" s="1">
        <v>40960</v>
      </c>
      <c r="N2893" t="s">
        <v>838</v>
      </c>
      <c r="O2893" t="s">
        <v>947</v>
      </c>
      <c r="P2893" t="s">
        <v>949</v>
      </c>
      <c r="Q2893" t="str">
        <f>IF(Table4[[#This Row],[DaysLate]]="","NA",IF(Table4[[#This Row],[DaysLate]]&lt;=0,"On Time",IF(Table4[[#This Row],[DaysLate]]&lt;=30,"1-30 Days",IF(Table4[[#This Row],[DaysLate]]&lt;=60,"30-60 Days",IF(Table4[[#This Row],[DaysLate]]&lt;=90,"60-90 Days","90+ Days")))))</f>
        <v>On Time</v>
      </c>
      <c r="R2893">
        <f>IF(Table4[[#This Row],[DaysLate]]="","",IF(Table4[[#This Row],[DaysLate]]&gt;0,1,0))</f>
        <v>0</v>
      </c>
      <c r="S2893">
        <f>IF(Table4[[#This Row],[DisputedFlag]]="","",IF(Table4[[#This Row],[DisputedFlag]]="Yes",1,0))</f>
        <v>0</v>
      </c>
      <c r="T2893">
        <f>IF(Table4[[#This Row],[PaymentStatus]]="Open",1,0)</f>
        <v>0</v>
      </c>
      <c r="U2893">
        <f>IF(Table4[[#This Row],[InvoiceDate]]&lt;&gt;"",YEAR(Table4[[#This Row],[InvoiceDate]]),"")</f>
        <v>2012</v>
      </c>
    </row>
    <row r="2894" spans="1:21" x14ac:dyDescent="0.4">
      <c r="A2894" t="s">
        <v>3054</v>
      </c>
      <c r="B2894" t="s">
        <v>948</v>
      </c>
      <c r="C2894" t="s">
        <v>905</v>
      </c>
      <c r="D2894" s="1">
        <v>40966</v>
      </c>
      <c r="E2894" s="1">
        <v>40996</v>
      </c>
      <c r="F2894">
        <v>41.71</v>
      </c>
      <c r="H2894" t="s">
        <v>28</v>
      </c>
      <c r="I2894" s="1">
        <v>40966</v>
      </c>
      <c r="J2894">
        <v>0</v>
      </c>
      <c r="K2894" t="s">
        <v>834</v>
      </c>
      <c r="L2894">
        <v>770</v>
      </c>
      <c r="M2894" s="1">
        <v>41337</v>
      </c>
      <c r="N2894" t="s">
        <v>835</v>
      </c>
      <c r="O2894" t="s">
        <v>947</v>
      </c>
      <c r="P2894" t="s">
        <v>949</v>
      </c>
      <c r="Q2894" t="str">
        <f>IF(Table4[[#This Row],[DaysLate]]="","NA",IF(Table4[[#This Row],[DaysLate]]&lt;=0,"On Time",IF(Table4[[#This Row],[DaysLate]]&lt;=30,"1-30 Days",IF(Table4[[#This Row],[DaysLate]]&lt;=60,"30-60 Days",IF(Table4[[#This Row],[DaysLate]]&lt;=90,"60-90 Days","90+ Days")))))</f>
        <v>On Time</v>
      </c>
      <c r="R2894">
        <f>IF(Table4[[#This Row],[DaysLate]]="","",IF(Table4[[#This Row],[DaysLate]]&gt;0,1,0))</f>
        <v>0</v>
      </c>
      <c r="S2894">
        <f>IF(Table4[[#This Row],[DisputedFlag]]="","",IF(Table4[[#This Row],[DisputedFlag]]="Yes",1,0))</f>
        <v>0</v>
      </c>
      <c r="T2894">
        <f>IF(Table4[[#This Row],[PaymentStatus]]="Open",1,0)</f>
        <v>0</v>
      </c>
      <c r="U2894">
        <f>IF(Table4[[#This Row],[InvoiceDate]]&lt;&gt;"",YEAR(Table4[[#This Row],[InvoiceDate]]),"")</f>
        <v>2012</v>
      </c>
    </row>
    <row r="2895" spans="1:21" x14ac:dyDescent="0.4">
      <c r="A2895" t="s">
        <v>3055</v>
      </c>
      <c r="B2895" t="s">
        <v>948</v>
      </c>
      <c r="C2895" t="s">
        <v>917</v>
      </c>
      <c r="D2895" s="1">
        <v>41443</v>
      </c>
      <c r="E2895" s="1">
        <v>41473</v>
      </c>
      <c r="F2895">
        <v>64.59</v>
      </c>
      <c r="H2895" t="s">
        <v>28</v>
      </c>
      <c r="I2895" s="1">
        <v>41443</v>
      </c>
      <c r="J2895">
        <v>19</v>
      </c>
      <c r="K2895" t="s">
        <v>837</v>
      </c>
      <c r="L2895">
        <v>818</v>
      </c>
      <c r="M2895" s="1">
        <v>41515</v>
      </c>
      <c r="N2895" t="s">
        <v>835</v>
      </c>
      <c r="O2895" t="s">
        <v>947</v>
      </c>
      <c r="P2895" t="s">
        <v>949</v>
      </c>
      <c r="Q2895" t="str">
        <f>IF(Table4[[#This Row],[DaysLate]]="","NA",IF(Table4[[#This Row],[DaysLate]]&lt;=0,"On Time",IF(Table4[[#This Row],[DaysLate]]&lt;=30,"1-30 Days",IF(Table4[[#This Row],[DaysLate]]&lt;=60,"30-60 Days",IF(Table4[[#This Row],[DaysLate]]&lt;=90,"60-90 Days","90+ Days")))))</f>
        <v>1-30 Days</v>
      </c>
      <c r="R2895">
        <f>IF(Table4[[#This Row],[DaysLate]]="","",IF(Table4[[#This Row],[DaysLate]]&gt;0,1,0))</f>
        <v>1</v>
      </c>
      <c r="S2895">
        <f>IF(Table4[[#This Row],[DisputedFlag]]="","",IF(Table4[[#This Row],[DisputedFlag]]="Yes",1,0))</f>
        <v>1</v>
      </c>
      <c r="T2895">
        <f>IF(Table4[[#This Row],[PaymentStatus]]="Open",1,0)</f>
        <v>0</v>
      </c>
      <c r="U2895">
        <f>IF(Table4[[#This Row],[InvoiceDate]]&lt;&gt;"",YEAR(Table4[[#This Row],[InvoiceDate]]),"")</f>
        <v>2013</v>
      </c>
    </row>
    <row r="2896" spans="1:21" x14ac:dyDescent="0.4">
      <c r="A2896" t="s">
        <v>3056</v>
      </c>
      <c r="B2896" t="s">
        <v>948</v>
      </c>
      <c r="C2896" t="s">
        <v>904</v>
      </c>
      <c r="D2896" s="1">
        <v>41227</v>
      </c>
      <c r="E2896" s="1">
        <v>41257</v>
      </c>
      <c r="F2896">
        <v>20.61</v>
      </c>
      <c r="H2896" t="s">
        <v>28</v>
      </c>
      <c r="I2896" s="1">
        <v>41227</v>
      </c>
      <c r="J2896">
        <v>0</v>
      </c>
      <c r="K2896" t="s">
        <v>834</v>
      </c>
      <c r="L2896">
        <v>770</v>
      </c>
      <c r="M2896" s="1">
        <v>41521</v>
      </c>
      <c r="N2896" t="s">
        <v>835</v>
      </c>
      <c r="O2896" t="s">
        <v>947</v>
      </c>
      <c r="P2896" t="s">
        <v>949</v>
      </c>
      <c r="Q2896" t="str">
        <f>IF(Table4[[#This Row],[DaysLate]]="","NA",IF(Table4[[#This Row],[DaysLate]]&lt;=0,"On Time",IF(Table4[[#This Row],[DaysLate]]&lt;=30,"1-30 Days",IF(Table4[[#This Row],[DaysLate]]&lt;=60,"30-60 Days",IF(Table4[[#This Row],[DaysLate]]&lt;=90,"60-90 Days","90+ Days")))))</f>
        <v>On Time</v>
      </c>
      <c r="R2896">
        <f>IF(Table4[[#This Row],[DaysLate]]="","",IF(Table4[[#This Row],[DaysLate]]&gt;0,1,0))</f>
        <v>0</v>
      </c>
      <c r="S2896">
        <f>IF(Table4[[#This Row],[DisputedFlag]]="","",IF(Table4[[#This Row],[DisputedFlag]]="Yes",1,0))</f>
        <v>0</v>
      </c>
      <c r="T2896">
        <f>IF(Table4[[#This Row],[PaymentStatus]]="Open",1,0)</f>
        <v>0</v>
      </c>
      <c r="U2896">
        <f>IF(Table4[[#This Row],[InvoiceDate]]&lt;&gt;"",YEAR(Table4[[#This Row],[InvoiceDate]]),"")</f>
        <v>2012</v>
      </c>
    </row>
    <row r="2897" spans="1:21" x14ac:dyDescent="0.4">
      <c r="A2897" t="s">
        <v>3057</v>
      </c>
      <c r="B2897" t="s">
        <v>948</v>
      </c>
      <c r="C2897" t="s">
        <v>860</v>
      </c>
      <c r="D2897" s="1">
        <v>41520</v>
      </c>
      <c r="E2897" s="1">
        <v>41490</v>
      </c>
      <c r="F2897">
        <v>50.21</v>
      </c>
      <c r="H2897" t="s">
        <v>28</v>
      </c>
      <c r="I2897" s="1">
        <v>41520</v>
      </c>
      <c r="J2897">
        <v>0</v>
      </c>
      <c r="K2897" t="s">
        <v>834</v>
      </c>
      <c r="L2897">
        <v>818</v>
      </c>
      <c r="M2897" s="1">
        <v>40960</v>
      </c>
      <c r="N2897" t="s">
        <v>838</v>
      </c>
      <c r="O2897" t="s">
        <v>947</v>
      </c>
      <c r="P2897" t="s">
        <v>949</v>
      </c>
      <c r="Q2897" t="str">
        <f>IF(Table4[[#This Row],[DaysLate]]="","NA",IF(Table4[[#This Row],[DaysLate]]&lt;=0,"On Time",IF(Table4[[#This Row],[DaysLate]]&lt;=30,"1-30 Days",IF(Table4[[#This Row],[DaysLate]]&lt;=60,"30-60 Days",IF(Table4[[#This Row],[DaysLate]]&lt;=90,"60-90 Days","90+ Days")))))</f>
        <v>On Time</v>
      </c>
      <c r="R2897">
        <f>IF(Table4[[#This Row],[DaysLate]]="","",IF(Table4[[#This Row],[DaysLate]]&gt;0,1,0))</f>
        <v>0</v>
      </c>
      <c r="S2897">
        <f>IF(Table4[[#This Row],[DisputedFlag]]="","",IF(Table4[[#This Row],[DisputedFlag]]="Yes",1,0))</f>
        <v>0</v>
      </c>
      <c r="T2897">
        <f>IF(Table4[[#This Row],[PaymentStatus]]="Open",1,0)</f>
        <v>0</v>
      </c>
      <c r="U2897">
        <f>IF(Table4[[#This Row],[InvoiceDate]]&lt;&gt;"",YEAR(Table4[[#This Row],[InvoiceDate]]),"")</f>
        <v>2013</v>
      </c>
    </row>
    <row r="2898" spans="1:21" x14ac:dyDescent="0.4">
      <c r="A2898" t="s">
        <v>3058</v>
      </c>
      <c r="B2898" t="s">
        <v>948</v>
      </c>
      <c r="C2898" t="s">
        <v>876</v>
      </c>
      <c r="D2898" s="1">
        <v>41314</v>
      </c>
      <c r="E2898" s="1">
        <v>41315</v>
      </c>
      <c r="F2898">
        <v>47.24</v>
      </c>
      <c r="H2898" t="s">
        <v>28</v>
      </c>
      <c r="I2898" s="1">
        <v>41314</v>
      </c>
      <c r="J2898">
        <v>0</v>
      </c>
      <c r="K2898" t="s">
        <v>837</v>
      </c>
      <c r="L2898">
        <v>406</v>
      </c>
      <c r="M2898" s="1">
        <v>41352</v>
      </c>
      <c r="N2898" t="s">
        <v>838</v>
      </c>
      <c r="O2898" t="s">
        <v>947</v>
      </c>
      <c r="P2898" t="s">
        <v>949</v>
      </c>
      <c r="Q2898" t="str">
        <f>IF(Table4[[#This Row],[DaysLate]]="","NA",IF(Table4[[#This Row],[DaysLate]]&lt;=0,"On Time",IF(Table4[[#This Row],[DaysLate]]&lt;=30,"1-30 Days",IF(Table4[[#This Row],[DaysLate]]&lt;=60,"30-60 Days",IF(Table4[[#This Row],[DaysLate]]&lt;=90,"60-90 Days","90+ Days")))))</f>
        <v>On Time</v>
      </c>
      <c r="R2898">
        <f>IF(Table4[[#This Row],[DaysLate]]="","",IF(Table4[[#This Row],[DaysLate]]&gt;0,1,0))</f>
        <v>0</v>
      </c>
      <c r="S2898">
        <f>IF(Table4[[#This Row],[DisputedFlag]]="","",IF(Table4[[#This Row],[DisputedFlag]]="Yes",1,0))</f>
        <v>1</v>
      </c>
      <c r="T2898">
        <f>IF(Table4[[#This Row],[PaymentStatus]]="Open",1,0)</f>
        <v>0</v>
      </c>
      <c r="U2898">
        <f>IF(Table4[[#This Row],[InvoiceDate]]&lt;&gt;"",YEAR(Table4[[#This Row],[InvoiceDate]]),"")</f>
        <v>2013</v>
      </c>
    </row>
    <row r="2899" spans="1:21" x14ac:dyDescent="0.4">
      <c r="A2899" t="s">
        <v>3059</v>
      </c>
      <c r="B2899" t="s">
        <v>948</v>
      </c>
      <c r="C2899" t="s">
        <v>926</v>
      </c>
      <c r="D2899" s="1">
        <v>41401</v>
      </c>
      <c r="E2899" s="1">
        <v>41372</v>
      </c>
      <c r="F2899">
        <v>49.56</v>
      </c>
      <c r="H2899" t="s">
        <v>28</v>
      </c>
      <c r="I2899" s="1">
        <v>41401</v>
      </c>
      <c r="J2899">
        <v>12</v>
      </c>
      <c r="K2899" t="s">
        <v>834</v>
      </c>
      <c r="L2899">
        <v>406</v>
      </c>
      <c r="M2899" s="1">
        <v>41605</v>
      </c>
      <c r="N2899" t="s">
        <v>835</v>
      </c>
      <c r="O2899" t="s">
        <v>947</v>
      </c>
      <c r="P2899" t="s">
        <v>949</v>
      </c>
      <c r="Q2899" t="str">
        <f>IF(Table4[[#This Row],[DaysLate]]="","NA",IF(Table4[[#This Row],[DaysLate]]&lt;=0,"On Time",IF(Table4[[#This Row],[DaysLate]]&lt;=30,"1-30 Days",IF(Table4[[#This Row],[DaysLate]]&lt;=60,"30-60 Days",IF(Table4[[#This Row],[DaysLate]]&lt;=90,"60-90 Days","90+ Days")))))</f>
        <v>1-30 Days</v>
      </c>
      <c r="R2899">
        <f>IF(Table4[[#This Row],[DaysLate]]="","",IF(Table4[[#This Row],[DaysLate]]&gt;0,1,0))</f>
        <v>1</v>
      </c>
      <c r="S2899">
        <f>IF(Table4[[#This Row],[DisputedFlag]]="","",IF(Table4[[#This Row],[DisputedFlag]]="Yes",1,0))</f>
        <v>0</v>
      </c>
      <c r="T2899">
        <f>IF(Table4[[#This Row],[PaymentStatus]]="Open",1,0)</f>
        <v>0</v>
      </c>
      <c r="U2899">
        <f>IF(Table4[[#This Row],[InvoiceDate]]&lt;&gt;"",YEAR(Table4[[#This Row],[InvoiceDate]]),"")</f>
        <v>2013</v>
      </c>
    </row>
    <row r="2900" spans="1:21" x14ac:dyDescent="0.4">
      <c r="A2900" t="s">
        <v>3060</v>
      </c>
      <c r="B2900" t="s">
        <v>948</v>
      </c>
      <c r="C2900" t="s">
        <v>882</v>
      </c>
      <c r="D2900" s="1">
        <v>41288</v>
      </c>
      <c r="E2900" s="1">
        <v>41318</v>
      </c>
      <c r="F2900">
        <v>40.130000000000003</v>
      </c>
      <c r="H2900" t="s">
        <v>28</v>
      </c>
      <c r="I2900" s="1">
        <v>41288</v>
      </c>
      <c r="J2900">
        <v>4</v>
      </c>
      <c r="K2900" t="s">
        <v>834</v>
      </c>
      <c r="L2900">
        <v>406</v>
      </c>
      <c r="M2900" s="1">
        <v>41368</v>
      </c>
      <c r="N2900" t="s">
        <v>835</v>
      </c>
      <c r="O2900" t="s">
        <v>947</v>
      </c>
      <c r="P2900" t="s">
        <v>949</v>
      </c>
      <c r="Q2900" t="str">
        <f>IF(Table4[[#This Row],[DaysLate]]="","NA",IF(Table4[[#This Row],[DaysLate]]&lt;=0,"On Time",IF(Table4[[#This Row],[DaysLate]]&lt;=30,"1-30 Days",IF(Table4[[#This Row],[DaysLate]]&lt;=60,"30-60 Days",IF(Table4[[#This Row],[DaysLate]]&lt;=90,"60-90 Days","90+ Days")))))</f>
        <v>1-30 Days</v>
      </c>
      <c r="R2900">
        <f>IF(Table4[[#This Row],[DaysLate]]="","",IF(Table4[[#This Row],[DaysLate]]&gt;0,1,0))</f>
        <v>1</v>
      </c>
      <c r="S2900">
        <f>IF(Table4[[#This Row],[DisputedFlag]]="","",IF(Table4[[#This Row],[DisputedFlag]]="Yes",1,0))</f>
        <v>0</v>
      </c>
      <c r="T2900">
        <f>IF(Table4[[#This Row],[PaymentStatus]]="Open",1,0)</f>
        <v>0</v>
      </c>
      <c r="U2900">
        <f>IF(Table4[[#This Row],[InvoiceDate]]&lt;&gt;"",YEAR(Table4[[#This Row],[InvoiceDate]]),"")</f>
        <v>2013</v>
      </c>
    </row>
    <row r="2901" spans="1:21" x14ac:dyDescent="0.4">
      <c r="A2901" t="s">
        <v>3061</v>
      </c>
      <c r="B2901" t="s">
        <v>948</v>
      </c>
      <c r="C2901" t="s">
        <v>907</v>
      </c>
      <c r="D2901" s="1">
        <v>41579</v>
      </c>
      <c r="E2901" s="1">
        <v>41549</v>
      </c>
      <c r="F2901">
        <v>52.14</v>
      </c>
      <c r="H2901" t="s">
        <v>28</v>
      </c>
      <c r="I2901" s="1">
        <v>41579</v>
      </c>
      <c r="J2901">
        <v>10</v>
      </c>
      <c r="K2901" t="s">
        <v>837</v>
      </c>
      <c r="L2901">
        <v>770</v>
      </c>
      <c r="M2901" s="1">
        <v>41367</v>
      </c>
      <c r="N2901" t="s">
        <v>835</v>
      </c>
      <c r="O2901" t="s">
        <v>947</v>
      </c>
      <c r="P2901" t="s">
        <v>949</v>
      </c>
      <c r="Q2901" t="str">
        <f>IF(Table4[[#This Row],[DaysLate]]="","NA",IF(Table4[[#This Row],[DaysLate]]&lt;=0,"On Time",IF(Table4[[#This Row],[DaysLate]]&lt;=30,"1-30 Days",IF(Table4[[#This Row],[DaysLate]]&lt;=60,"30-60 Days",IF(Table4[[#This Row],[DaysLate]]&lt;=90,"60-90 Days","90+ Days")))))</f>
        <v>1-30 Days</v>
      </c>
      <c r="R2901">
        <f>IF(Table4[[#This Row],[DaysLate]]="","",IF(Table4[[#This Row],[DaysLate]]&gt;0,1,0))</f>
        <v>1</v>
      </c>
      <c r="S2901">
        <f>IF(Table4[[#This Row],[DisputedFlag]]="","",IF(Table4[[#This Row],[DisputedFlag]]="Yes",1,0))</f>
        <v>1</v>
      </c>
      <c r="T2901">
        <f>IF(Table4[[#This Row],[PaymentStatus]]="Open",1,0)</f>
        <v>0</v>
      </c>
      <c r="U2901">
        <f>IF(Table4[[#This Row],[InvoiceDate]]&lt;&gt;"",YEAR(Table4[[#This Row],[InvoiceDate]]),"")</f>
        <v>2013</v>
      </c>
    </row>
    <row r="2902" spans="1:21" x14ac:dyDescent="0.4">
      <c r="A2902" t="s">
        <v>3062</v>
      </c>
      <c r="B2902" t="s">
        <v>948</v>
      </c>
      <c r="C2902" t="s">
        <v>932</v>
      </c>
      <c r="D2902" s="1">
        <v>41278</v>
      </c>
      <c r="E2902" s="1">
        <v>41279</v>
      </c>
      <c r="F2902">
        <v>52.4</v>
      </c>
      <c r="H2902" t="s">
        <v>28</v>
      </c>
      <c r="I2902" s="1">
        <v>41278</v>
      </c>
      <c r="J2902">
        <v>0</v>
      </c>
      <c r="K2902" t="s">
        <v>834</v>
      </c>
      <c r="L2902">
        <v>818</v>
      </c>
      <c r="M2902" s="1">
        <v>41373</v>
      </c>
      <c r="N2902" t="s">
        <v>835</v>
      </c>
      <c r="O2902" t="s">
        <v>947</v>
      </c>
      <c r="P2902" t="s">
        <v>949</v>
      </c>
      <c r="Q2902" t="str">
        <f>IF(Table4[[#This Row],[DaysLate]]="","NA",IF(Table4[[#This Row],[DaysLate]]&lt;=0,"On Time",IF(Table4[[#This Row],[DaysLate]]&lt;=30,"1-30 Days",IF(Table4[[#This Row],[DaysLate]]&lt;=60,"30-60 Days",IF(Table4[[#This Row],[DaysLate]]&lt;=90,"60-90 Days","90+ Days")))))</f>
        <v>On Time</v>
      </c>
      <c r="R2902">
        <f>IF(Table4[[#This Row],[DaysLate]]="","",IF(Table4[[#This Row],[DaysLate]]&gt;0,1,0))</f>
        <v>0</v>
      </c>
      <c r="S2902">
        <f>IF(Table4[[#This Row],[DisputedFlag]]="","",IF(Table4[[#This Row],[DisputedFlag]]="Yes",1,0))</f>
        <v>0</v>
      </c>
      <c r="T2902">
        <f>IF(Table4[[#This Row],[PaymentStatus]]="Open",1,0)</f>
        <v>0</v>
      </c>
      <c r="U2902">
        <f>IF(Table4[[#This Row],[InvoiceDate]]&lt;&gt;"",YEAR(Table4[[#This Row],[InvoiceDate]]),"")</f>
        <v>2013</v>
      </c>
    </row>
    <row r="2903" spans="1:21" x14ac:dyDescent="0.4">
      <c r="A2903" t="s">
        <v>3063</v>
      </c>
      <c r="B2903" t="s">
        <v>948</v>
      </c>
      <c r="C2903" t="s">
        <v>851</v>
      </c>
      <c r="D2903" s="1">
        <v>41455</v>
      </c>
      <c r="E2903" s="1">
        <v>41485</v>
      </c>
      <c r="F2903">
        <v>63.05</v>
      </c>
      <c r="H2903" t="s">
        <v>28</v>
      </c>
      <c r="I2903" s="1">
        <v>41455</v>
      </c>
      <c r="J2903">
        <v>0</v>
      </c>
      <c r="K2903" t="s">
        <v>834</v>
      </c>
      <c r="L2903">
        <v>818</v>
      </c>
      <c r="M2903" s="1">
        <v>41234</v>
      </c>
      <c r="N2903" t="s">
        <v>838</v>
      </c>
      <c r="O2903" t="s">
        <v>947</v>
      </c>
      <c r="P2903" t="s">
        <v>949</v>
      </c>
      <c r="Q2903" t="str">
        <f>IF(Table4[[#This Row],[DaysLate]]="","NA",IF(Table4[[#This Row],[DaysLate]]&lt;=0,"On Time",IF(Table4[[#This Row],[DaysLate]]&lt;=30,"1-30 Days",IF(Table4[[#This Row],[DaysLate]]&lt;=60,"30-60 Days",IF(Table4[[#This Row],[DaysLate]]&lt;=90,"60-90 Days","90+ Days")))))</f>
        <v>On Time</v>
      </c>
      <c r="R2903">
        <f>IF(Table4[[#This Row],[DaysLate]]="","",IF(Table4[[#This Row],[DaysLate]]&gt;0,1,0))</f>
        <v>0</v>
      </c>
      <c r="S2903">
        <f>IF(Table4[[#This Row],[DisputedFlag]]="","",IF(Table4[[#This Row],[DisputedFlag]]="Yes",1,0))</f>
        <v>0</v>
      </c>
      <c r="T2903">
        <f>IF(Table4[[#This Row],[PaymentStatus]]="Open",1,0)</f>
        <v>0</v>
      </c>
      <c r="U2903">
        <f>IF(Table4[[#This Row],[InvoiceDate]]&lt;&gt;"",YEAR(Table4[[#This Row],[InvoiceDate]]),"")</f>
        <v>2013</v>
      </c>
    </row>
    <row r="2904" spans="1:21" x14ac:dyDescent="0.4">
      <c r="A2904" t="s">
        <v>3064</v>
      </c>
      <c r="B2904" t="s">
        <v>948</v>
      </c>
      <c r="C2904" t="s">
        <v>922</v>
      </c>
      <c r="D2904" s="1">
        <v>40974</v>
      </c>
      <c r="E2904" s="1">
        <v>40975</v>
      </c>
      <c r="F2904">
        <v>35.299999999999997</v>
      </c>
      <c r="H2904" t="s">
        <v>28</v>
      </c>
      <c r="I2904" s="1">
        <v>40974</v>
      </c>
      <c r="J2904">
        <v>0</v>
      </c>
      <c r="K2904" t="s">
        <v>834</v>
      </c>
      <c r="L2904">
        <v>897</v>
      </c>
      <c r="M2904" s="1">
        <v>41309</v>
      </c>
      <c r="N2904" t="s">
        <v>835</v>
      </c>
      <c r="O2904" t="s">
        <v>947</v>
      </c>
      <c r="P2904" t="s">
        <v>949</v>
      </c>
      <c r="Q2904" t="str">
        <f>IF(Table4[[#This Row],[DaysLate]]="","NA",IF(Table4[[#This Row],[DaysLate]]&lt;=0,"On Time",IF(Table4[[#This Row],[DaysLate]]&lt;=30,"1-30 Days",IF(Table4[[#This Row],[DaysLate]]&lt;=60,"30-60 Days",IF(Table4[[#This Row],[DaysLate]]&lt;=90,"60-90 Days","90+ Days")))))</f>
        <v>On Time</v>
      </c>
      <c r="R2904">
        <f>IF(Table4[[#This Row],[DaysLate]]="","",IF(Table4[[#This Row],[DaysLate]]&gt;0,1,0))</f>
        <v>0</v>
      </c>
      <c r="S2904">
        <f>IF(Table4[[#This Row],[DisputedFlag]]="","",IF(Table4[[#This Row],[DisputedFlag]]="Yes",1,0))</f>
        <v>0</v>
      </c>
      <c r="T2904">
        <f>IF(Table4[[#This Row],[PaymentStatus]]="Open",1,0)</f>
        <v>0</v>
      </c>
      <c r="U2904">
        <f>IF(Table4[[#This Row],[InvoiceDate]]&lt;&gt;"",YEAR(Table4[[#This Row],[InvoiceDate]]),"")</f>
        <v>2012</v>
      </c>
    </row>
    <row r="2905" spans="1:21" x14ac:dyDescent="0.4">
      <c r="A2905" t="s">
        <v>3065</v>
      </c>
      <c r="B2905" t="s">
        <v>948</v>
      </c>
      <c r="C2905" t="s">
        <v>912</v>
      </c>
      <c r="D2905" s="1">
        <v>41118</v>
      </c>
      <c r="E2905" s="1">
        <v>41148</v>
      </c>
      <c r="F2905">
        <v>86.76</v>
      </c>
      <c r="H2905" t="s">
        <v>28</v>
      </c>
      <c r="I2905" s="1">
        <v>41118</v>
      </c>
      <c r="J2905">
        <v>19</v>
      </c>
      <c r="K2905" t="s">
        <v>837</v>
      </c>
      <c r="L2905">
        <v>406</v>
      </c>
      <c r="M2905" s="1">
        <v>41605</v>
      </c>
      <c r="N2905" t="s">
        <v>835</v>
      </c>
      <c r="O2905" t="s">
        <v>947</v>
      </c>
      <c r="P2905" t="s">
        <v>949</v>
      </c>
      <c r="Q2905" t="str">
        <f>IF(Table4[[#This Row],[DaysLate]]="","NA",IF(Table4[[#This Row],[DaysLate]]&lt;=0,"On Time",IF(Table4[[#This Row],[DaysLate]]&lt;=30,"1-30 Days",IF(Table4[[#This Row],[DaysLate]]&lt;=60,"30-60 Days",IF(Table4[[#This Row],[DaysLate]]&lt;=90,"60-90 Days","90+ Days")))))</f>
        <v>1-30 Days</v>
      </c>
      <c r="R2905">
        <f>IF(Table4[[#This Row],[DaysLate]]="","",IF(Table4[[#This Row],[DaysLate]]&gt;0,1,0))</f>
        <v>1</v>
      </c>
      <c r="S2905">
        <f>IF(Table4[[#This Row],[DisputedFlag]]="","",IF(Table4[[#This Row],[DisputedFlag]]="Yes",1,0))</f>
        <v>1</v>
      </c>
      <c r="T2905">
        <f>IF(Table4[[#This Row],[PaymentStatus]]="Open",1,0)</f>
        <v>0</v>
      </c>
      <c r="U2905">
        <f>IF(Table4[[#This Row],[InvoiceDate]]&lt;&gt;"",YEAR(Table4[[#This Row],[InvoiceDate]]),"")</f>
        <v>2012</v>
      </c>
    </row>
    <row r="2906" spans="1:21" x14ac:dyDescent="0.4">
      <c r="A2906" t="s">
        <v>3066</v>
      </c>
      <c r="B2906" t="s">
        <v>948</v>
      </c>
      <c r="C2906" t="s">
        <v>929</v>
      </c>
      <c r="D2906" s="1">
        <v>41492</v>
      </c>
      <c r="E2906" s="1">
        <v>41493</v>
      </c>
      <c r="F2906">
        <v>46.34</v>
      </c>
      <c r="H2906" t="s">
        <v>28</v>
      </c>
      <c r="I2906" s="1">
        <v>41492</v>
      </c>
      <c r="J2906">
        <v>0</v>
      </c>
      <c r="K2906" t="s">
        <v>834</v>
      </c>
      <c r="L2906">
        <v>897</v>
      </c>
      <c r="M2906" s="1">
        <v>41579</v>
      </c>
      <c r="N2906" t="s">
        <v>838</v>
      </c>
      <c r="O2906" t="s">
        <v>947</v>
      </c>
      <c r="P2906" t="s">
        <v>949</v>
      </c>
      <c r="Q2906" t="str">
        <f>IF(Table4[[#This Row],[DaysLate]]="","NA",IF(Table4[[#This Row],[DaysLate]]&lt;=0,"On Time",IF(Table4[[#This Row],[DaysLate]]&lt;=30,"1-30 Days",IF(Table4[[#This Row],[DaysLate]]&lt;=60,"30-60 Days",IF(Table4[[#This Row],[DaysLate]]&lt;=90,"60-90 Days","90+ Days")))))</f>
        <v>On Time</v>
      </c>
      <c r="R2906">
        <f>IF(Table4[[#This Row],[DaysLate]]="","",IF(Table4[[#This Row],[DaysLate]]&gt;0,1,0))</f>
        <v>0</v>
      </c>
      <c r="S2906">
        <f>IF(Table4[[#This Row],[DisputedFlag]]="","",IF(Table4[[#This Row],[DisputedFlag]]="Yes",1,0))</f>
        <v>0</v>
      </c>
      <c r="T2906">
        <f>IF(Table4[[#This Row],[PaymentStatus]]="Open",1,0)</f>
        <v>0</v>
      </c>
      <c r="U2906">
        <f>IF(Table4[[#This Row],[InvoiceDate]]&lt;&gt;"",YEAR(Table4[[#This Row],[InvoiceDate]]),"")</f>
        <v>2013</v>
      </c>
    </row>
    <row r="2907" spans="1:21" x14ac:dyDescent="0.4">
      <c r="A2907" t="s">
        <v>3067</v>
      </c>
      <c r="B2907" t="s">
        <v>948</v>
      </c>
      <c r="C2907" t="s">
        <v>880</v>
      </c>
      <c r="D2907" s="1">
        <v>41237</v>
      </c>
      <c r="E2907" s="1">
        <v>41267</v>
      </c>
      <c r="F2907">
        <v>19.059999999999999</v>
      </c>
      <c r="H2907" t="s">
        <v>28</v>
      </c>
      <c r="I2907" s="1">
        <v>41237</v>
      </c>
      <c r="J2907">
        <v>0</v>
      </c>
      <c r="K2907" t="s">
        <v>837</v>
      </c>
      <c r="L2907">
        <v>897</v>
      </c>
      <c r="M2907" s="1">
        <v>41208</v>
      </c>
      <c r="N2907" t="s">
        <v>838</v>
      </c>
      <c r="O2907" t="s">
        <v>947</v>
      </c>
      <c r="P2907" t="s">
        <v>949</v>
      </c>
      <c r="Q2907" t="str">
        <f>IF(Table4[[#This Row],[DaysLate]]="","NA",IF(Table4[[#This Row],[DaysLate]]&lt;=0,"On Time",IF(Table4[[#This Row],[DaysLate]]&lt;=30,"1-30 Days",IF(Table4[[#This Row],[DaysLate]]&lt;=60,"30-60 Days",IF(Table4[[#This Row],[DaysLate]]&lt;=90,"60-90 Days","90+ Days")))))</f>
        <v>On Time</v>
      </c>
      <c r="R2907">
        <f>IF(Table4[[#This Row],[DaysLate]]="","",IF(Table4[[#This Row],[DaysLate]]&gt;0,1,0))</f>
        <v>0</v>
      </c>
      <c r="S2907">
        <f>IF(Table4[[#This Row],[DisputedFlag]]="","",IF(Table4[[#This Row],[DisputedFlag]]="Yes",1,0))</f>
        <v>1</v>
      </c>
      <c r="T2907">
        <f>IF(Table4[[#This Row],[PaymentStatus]]="Open",1,0)</f>
        <v>0</v>
      </c>
      <c r="U2907">
        <f>IF(Table4[[#This Row],[InvoiceDate]]&lt;&gt;"",YEAR(Table4[[#This Row],[InvoiceDate]]),"")</f>
        <v>2012</v>
      </c>
    </row>
    <row r="2908" spans="1:21" x14ac:dyDescent="0.4">
      <c r="A2908" t="s">
        <v>3068</v>
      </c>
      <c r="B2908" t="s">
        <v>948</v>
      </c>
      <c r="C2908" t="s">
        <v>863</v>
      </c>
      <c r="D2908" s="1">
        <v>41273</v>
      </c>
      <c r="E2908" s="1">
        <v>41303</v>
      </c>
      <c r="F2908">
        <v>51.96</v>
      </c>
      <c r="H2908" t="s">
        <v>28</v>
      </c>
      <c r="I2908" s="1">
        <v>41273</v>
      </c>
      <c r="J2908">
        <v>0</v>
      </c>
      <c r="K2908" t="s">
        <v>834</v>
      </c>
      <c r="L2908">
        <v>897</v>
      </c>
      <c r="M2908" s="1">
        <v>41318</v>
      </c>
      <c r="N2908" t="s">
        <v>835</v>
      </c>
      <c r="O2908" t="s">
        <v>947</v>
      </c>
      <c r="P2908" t="s">
        <v>949</v>
      </c>
      <c r="Q2908" t="str">
        <f>IF(Table4[[#This Row],[DaysLate]]="","NA",IF(Table4[[#This Row],[DaysLate]]&lt;=0,"On Time",IF(Table4[[#This Row],[DaysLate]]&lt;=30,"1-30 Days",IF(Table4[[#This Row],[DaysLate]]&lt;=60,"30-60 Days",IF(Table4[[#This Row],[DaysLate]]&lt;=90,"60-90 Days","90+ Days")))))</f>
        <v>On Time</v>
      </c>
      <c r="R2908">
        <f>IF(Table4[[#This Row],[DaysLate]]="","",IF(Table4[[#This Row],[DaysLate]]&gt;0,1,0))</f>
        <v>0</v>
      </c>
      <c r="S2908">
        <f>IF(Table4[[#This Row],[DisputedFlag]]="","",IF(Table4[[#This Row],[DisputedFlag]]="Yes",1,0))</f>
        <v>0</v>
      </c>
      <c r="T2908">
        <f>IF(Table4[[#This Row],[PaymentStatus]]="Open",1,0)</f>
        <v>0</v>
      </c>
      <c r="U2908">
        <f>IF(Table4[[#This Row],[InvoiceDate]]&lt;&gt;"",YEAR(Table4[[#This Row],[InvoiceDate]]),"")</f>
        <v>2012</v>
      </c>
    </row>
    <row r="2909" spans="1:21" x14ac:dyDescent="0.4">
      <c r="A2909" t="s">
        <v>3069</v>
      </c>
      <c r="B2909" t="s">
        <v>948</v>
      </c>
      <c r="C2909" t="s">
        <v>870</v>
      </c>
      <c r="D2909" s="1">
        <v>41400</v>
      </c>
      <c r="E2909" s="1">
        <v>41401</v>
      </c>
      <c r="F2909">
        <v>26.13</v>
      </c>
      <c r="H2909" t="s">
        <v>28</v>
      </c>
      <c r="I2909" s="1">
        <v>41400</v>
      </c>
      <c r="J2909">
        <v>8</v>
      </c>
      <c r="K2909" t="s">
        <v>834</v>
      </c>
      <c r="L2909">
        <v>391</v>
      </c>
      <c r="M2909" s="1">
        <v>41341</v>
      </c>
      <c r="N2909" t="s">
        <v>835</v>
      </c>
      <c r="O2909" t="s">
        <v>947</v>
      </c>
      <c r="P2909" t="s">
        <v>949</v>
      </c>
      <c r="Q2909" t="str">
        <f>IF(Table4[[#This Row],[DaysLate]]="","NA",IF(Table4[[#This Row],[DaysLate]]&lt;=0,"On Time",IF(Table4[[#This Row],[DaysLate]]&lt;=30,"1-30 Days",IF(Table4[[#This Row],[DaysLate]]&lt;=60,"30-60 Days",IF(Table4[[#This Row],[DaysLate]]&lt;=90,"60-90 Days","90+ Days")))))</f>
        <v>1-30 Days</v>
      </c>
      <c r="R2909">
        <f>IF(Table4[[#This Row],[DaysLate]]="","",IF(Table4[[#This Row],[DaysLate]]&gt;0,1,0))</f>
        <v>1</v>
      </c>
      <c r="S2909">
        <f>IF(Table4[[#This Row],[DisputedFlag]]="","",IF(Table4[[#This Row],[DisputedFlag]]="Yes",1,0))</f>
        <v>0</v>
      </c>
      <c r="T2909">
        <f>IF(Table4[[#This Row],[PaymentStatus]]="Open",1,0)</f>
        <v>0</v>
      </c>
      <c r="U2909">
        <f>IF(Table4[[#This Row],[InvoiceDate]]&lt;&gt;"",YEAR(Table4[[#This Row],[InvoiceDate]]),"")</f>
        <v>2013</v>
      </c>
    </row>
    <row r="2910" spans="1:21" x14ac:dyDescent="0.4">
      <c r="A2910" t="s">
        <v>3070</v>
      </c>
      <c r="B2910" t="s">
        <v>948</v>
      </c>
      <c r="C2910" t="s">
        <v>889</v>
      </c>
      <c r="D2910" s="1">
        <v>41541</v>
      </c>
      <c r="E2910" s="1">
        <v>41571</v>
      </c>
      <c r="F2910">
        <v>54.37</v>
      </c>
      <c r="H2910" t="s">
        <v>28</v>
      </c>
      <c r="I2910" s="1">
        <v>41541</v>
      </c>
      <c r="J2910">
        <v>0</v>
      </c>
      <c r="K2910" t="s">
        <v>834</v>
      </c>
      <c r="L2910">
        <v>406</v>
      </c>
      <c r="M2910" s="1">
        <v>41103</v>
      </c>
      <c r="N2910" t="s">
        <v>838</v>
      </c>
      <c r="O2910" t="s">
        <v>947</v>
      </c>
      <c r="P2910" t="s">
        <v>949</v>
      </c>
      <c r="Q2910" t="str">
        <f>IF(Table4[[#This Row],[DaysLate]]="","NA",IF(Table4[[#This Row],[DaysLate]]&lt;=0,"On Time",IF(Table4[[#This Row],[DaysLate]]&lt;=30,"1-30 Days",IF(Table4[[#This Row],[DaysLate]]&lt;=60,"30-60 Days",IF(Table4[[#This Row],[DaysLate]]&lt;=90,"60-90 Days","90+ Days")))))</f>
        <v>On Time</v>
      </c>
      <c r="R2910">
        <f>IF(Table4[[#This Row],[DaysLate]]="","",IF(Table4[[#This Row],[DaysLate]]&gt;0,1,0))</f>
        <v>0</v>
      </c>
      <c r="S2910">
        <f>IF(Table4[[#This Row],[DisputedFlag]]="","",IF(Table4[[#This Row],[DisputedFlag]]="Yes",1,0))</f>
        <v>0</v>
      </c>
      <c r="T2910">
        <f>IF(Table4[[#This Row],[PaymentStatus]]="Open",1,0)</f>
        <v>0</v>
      </c>
      <c r="U2910">
        <f>IF(Table4[[#This Row],[InvoiceDate]]&lt;&gt;"",YEAR(Table4[[#This Row],[InvoiceDate]]),"")</f>
        <v>2013</v>
      </c>
    </row>
    <row r="2911" spans="1:21" x14ac:dyDescent="0.4">
      <c r="A2911" t="s">
        <v>3071</v>
      </c>
      <c r="B2911" t="s">
        <v>948</v>
      </c>
      <c r="C2911" t="s">
        <v>846</v>
      </c>
      <c r="D2911" s="1">
        <v>41612</v>
      </c>
      <c r="E2911" s="1">
        <v>41613</v>
      </c>
      <c r="F2911">
        <v>16.059999999999999</v>
      </c>
      <c r="H2911" t="s">
        <v>28</v>
      </c>
      <c r="I2911" s="1">
        <v>41612</v>
      </c>
      <c r="J2911">
        <v>0</v>
      </c>
      <c r="K2911" t="s">
        <v>834</v>
      </c>
      <c r="L2911">
        <v>897</v>
      </c>
      <c r="M2911" s="1">
        <v>41003</v>
      </c>
      <c r="N2911" t="s">
        <v>838</v>
      </c>
      <c r="O2911" t="s">
        <v>947</v>
      </c>
      <c r="P2911" t="s">
        <v>949</v>
      </c>
      <c r="Q2911" t="str">
        <f>IF(Table4[[#This Row],[DaysLate]]="","NA",IF(Table4[[#This Row],[DaysLate]]&lt;=0,"On Time",IF(Table4[[#This Row],[DaysLate]]&lt;=30,"1-30 Days",IF(Table4[[#This Row],[DaysLate]]&lt;=60,"30-60 Days",IF(Table4[[#This Row],[DaysLate]]&lt;=90,"60-90 Days","90+ Days")))))</f>
        <v>On Time</v>
      </c>
      <c r="R2911">
        <f>IF(Table4[[#This Row],[DaysLate]]="","",IF(Table4[[#This Row],[DaysLate]]&gt;0,1,0))</f>
        <v>0</v>
      </c>
      <c r="S2911">
        <f>IF(Table4[[#This Row],[DisputedFlag]]="","",IF(Table4[[#This Row],[DisputedFlag]]="Yes",1,0))</f>
        <v>0</v>
      </c>
      <c r="T2911">
        <f>IF(Table4[[#This Row],[PaymentStatus]]="Open",1,0)</f>
        <v>0</v>
      </c>
      <c r="U2911">
        <f>IF(Table4[[#This Row],[InvoiceDate]]&lt;&gt;"",YEAR(Table4[[#This Row],[InvoiceDate]]),"")</f>
        <v>2013</v>
      </c>
    </row>
    <row r="2912" spans="1:21" x14ac:dyDescent="0.4">
      <c r="A2912" t="s">
        <v>3072</v>
      </c>
      <c r="B2912" t="s">
        <v>948</v>
      </c>
      <c r="C2912" t="s">
        <v>887</v>
      </c>
      <c r="D2912" s="1">
        <v>41000</v>
      </c>
      <c r="E2912" s="1">
        <v>40970</v>
      </c>
      <c r="F2912">
        <v>75.209999999999994</v>
      </c>
      <c r="H2912" t="s">
        <v>28</v>
      </c>
      <c r="I2912" s="1">
        <v>41000</v>
      </c>
      <c r="J2912">
        <v>0</v>
      </c>
      <c r="K2912" t="s">
        <v>834</v>
      </c>
      <c r="L2912">
        <v>406</v>
      </c>
      <c r="M2912" s="1">
        <v>41048</v>
      </c>
      <c r="N2912" t="s">
        <v>835</v>
      </c>
      <c r="O2912" t="s">
        <v>947</v>
      </c>
      <c r="P2912" t="s">
        <v>949</v>
      </c>
      <c r="Q2912" t="str">
        <f>IF(Table4[[#This Row],[DaysLate]]="","NA",IF(Table4[[#This Row],[DaysLate]]&lt;=0,"On Time",IF(Table4[[#This Row],[DaysLate]]&lt;=30,"1-30 Days",IF(Table4[[#This Row],[DaysLate]]&lt;=60,"30-60 Days",IF(Table4[[#This Row],[DaysLate]]&lt;=90,"60-90 Days","90+ Days")))))</f>
        <v>On Time</v>
      </c>
      <c r="R2912">
        <f>IF(Table4[[#This Row],[DaysLate]]="","",IF(Table4[[#This Row],[DaysLate]]&gt;0,1,0))</f>
        <v>0</v>
      </c>
      <c r="S2912">
        <f>IF(Table4[[#This Row],[DisputedFlag]]="","",IF(Table4[[#This Row],[DisputedFlag]]="Yes",1,0))</f>
        <v>0</v>
      </c>
      <c r="T2912">
        <f>IF(Table4[[#This Row],[PaymentStatus]]="Open",1,0)</f>
        <v>0</v>
      </c>
      <c r="U2912">
        <f>IF(Table4[[#This Row],[InvoiceDate]]&lt;&gt;"",YEAR(Table4[[#This Row],[InvoiceDate]]),"")</f>
        <v>2012</v>
      </c>
    </row>
    <row r="2913" spans="1:21" x14ac:dyDescent="0.4">
      <c r="A2913" t="s">
        <v>3073</v>
      </c>
      <c r="B2913" t="s">
        <v>948</v>
      </c>
      <c r="C2913" t="s">
        <v>907</v>
      </c>
      <c r="D2913" s="1">
        <v>41027</v>
      </c>
      <c r="E2913" s="1">
        <v>41057</v>
      </c>
      <c r="F2913">
        <v>43.62</v>
      </c>
      <c r="H2913" t="s">
        <v>28</v>
      </c>
      <c r="I2913" s="1">
        <v>41027</v>
      </c>
      <c r="J2913">
        <v>15</v>
      </c>
      <c r="K2913" t="s">
        <v>837</v>
      </c>
      <c r="L2913">
        <v>770</v>
      </c>
      <c r="M2913" s="1">
        <v>41367</v>
      </c>
      <c r="N2913" t="s">
        <v>835</v>
      </c>
      <c r="O2913" t="s">
        <v>947</v>
      </c>
      <c r="P2913" t="s">
        <v>949</v>
      </c>
      <c r="Q2913" t="str">
        <f>IF(Table4[[#This Row],[DaysLate]]="","NA",IF(Table4[[#This Row],[DaysLate]]&lt;=0,"On Time",IF(Table4[[#This Row],[DaysLate]]&lt;=30,"1-30 Days",IF(Table4[[#This Row],[DaysLate]]&lt;=60,"30-60 Days",IF(Table4[[#This Row],[DaysLate]]&lt;=90,"60-90 Days","90+ Days")))))</f>
        <v>1-30 Days</v>
      </c>
      <c r="R2913">
        <f>IF(Table4[[#This Row],[DaysLate]]="","",IF(Table4[[#This Row],[DaysLate]]&gt;0,1,0))</f>
        <v>1</v>
      </c>
      <c r="S2913">
        <f>IF(Table4[[#This Row],[DisputedFlag]]="","",IF(Table4[[#This Row],[DisputedFlag]]="Yes",1,0))</f>
        <v>1</v>
      </c>
      <c r="T2913">
        <f>IF(Table4[[#This Row],[PaymentStatus]]="Open",1,0)</f>
        <v>0</v>
      </c>
      <c r="U2913">
        <f>IF(Table4[[#This Row],[InvoiceDate]]&lt;&gt;"",YEAR(Table4[[#This Row],[InvoiceDate]]),"")</f>
        <v>2012</v>
      </c>
    </row>
    <row r="2914" spans="1:21" x14ac:dyDescent="0.4">
      <c r="A2914" t="s">
        <v>3074</v>
      </c>
      <c r="B2914" t="s">
        <v>948</v>
      </c>
      <c r="C2914" t="s">
        <v>851</v>
      </c>
      <c r="D2914" s="1">
        <v>41447</v>
      </c>
      <c r="E2914" s="1">
        <v>41477</v>
      </c>
      <c r="F2914">
        <v>53.19</v>
      </c>
      <c r="H2914" t="s">
        <v>28</v>
      </c>
      <c r="I2914" s="1">
        <v>41447</v>
      </c>
      <c r="J2914">
        <v>0</v>
      </c>
      <c r="K2914" t="s">
        <v>834</v>
      </c>
      <c r="L2914">
        <v>818</v>
      </c>
      <c r="M2914" s="1">
        <v>41234</v>
      </c>
      <c r="N2914" t="s">
        <v>838</v>
      </c>
      <c r="O2914" t="s">
        <v>947</v>
      </c>
      <c r="P2914" t="s">
        <v>949</v>
      </c>
      <c r="Q2914" t="str">
        <f>IF(Table4[[#This Row],[DaysLate]]="","NA",IF(Table4[[#This Row],[DaysLate]]&lt;=0,"On Time",IF(Table4[[#This Row],[DaysLate]]&lt;=30,"1-30 Days",IF(Table4[[#This Row],[DaysLate]]&lt;=60,"30-60 Days",IF(Table4[[#This Row],[DaysLate]]&lt;=90,"60-90 Days","90+ Days")))))</f>
        <v>On Time</v>
      </c>
      <c r="R2914">
        <f>IF(Table4[[#This Row],[DaysLate]]="","",IF(Table4[[#This Row],[DaysLate]]&gt;0,1,0))</f>
        <v>0</v>
      </c>
      <c r="S2914">
        <f>IF(Table4[[#This Row],[DisputedFlag]]="","",IF(Table4[[#This Row],[DisputedFlag]]="Yes",1,0))</f>
        <v>0</v>
      </c>
      <c r="T2914">
        <f>IF(Table4[[#This Row],[PaymentStatus]]="Open",1,0)</f>
        <v>0</v>
      </c>
      <c r="U2914">
        <f>IF(Table4[[#This Row],[InvoiceDate]]&lt;&gt;"",YEAR(Table4[[#This Row],[InvoiceDate]]),"")</f>
        <v>2013</v>
      </c>
    </row>
    <row r="2915" spans="1:21" x14ac:dyDescent="0.4">
      <c r="A2915" t="s">
        <v>3075</v>
      </c>
      <c r="B2915" t="s">
        <v>948</v>
      </c>
      <c r="C2915" t="s">
        <v>883</v>
      </c>
      <c r="D2915" s="1">
        <v>40926</v>
      </c>
      <c r="E2915" s="1">
        <v>40956</v>
      </c>
      <c r="F2915">
        <v>18.03</v>
      </c>
      <c r="H2915" t="s">
        <v>28</v>
      </c>
      <c r="I2915" s="1">
        <v>40926</v>
      </c>
      <c r="J2915">
        <v>34</v>
      </c>
      <c r="K2915" t="s">
        <v>834</v>
      </c>
      <c r="L2915">
        <v>897</v>
      </c>
      <c r="M2915" s="1">
        <v>41084</v>
      </c>
      <c r="N2915" t="s">
        <v>835</v>
      </c>
      <c r="O2915" t="s">
        <v>947</v>
      </c>
      <c r="P2915" t="s">
        <v>949</v>
      </c>
      <c r="Q2915" t="str">
        <f>IF(Table4[[#This Row],[DaysLate]]="","NA",IF(Table4[[#This Row],[DaysLate]]&lt;=0,"On Time",IF(Table4[[#This Row],[DaysLate]]&lt;=30,"1-30 Days",IF(Table4[[#This Row],[DaysLate]]&lt;=60,"30-60 Days",IF(Table4[[#This Row],[DaysLate]]&lt;=90,"60-90 Days","90+ Days")))))</f>
        <v>30-60 Days</v>
      </c>
      <c r="R2915">
        <f>IF(Table4[[#This Row],[DaysLate]]="","",IF(Table4[[#This Row],[DaysLate]]&gt;0,1,0))</f>
        <v>1</v>
      </c>
      <c r="S2915">
        <f>IF(Table4[[#This Row],[DisputedFlag]]="","",IF(Table4[[#This Row],[DisputedFlag]]="Yes",1,0))</f>
        <v>0</v>
      </c>
      <c r="T2915">
        <f>IF(Table4[[#This Row],[PaymentStatus]]="Open",1,0)</f>
        <v>0</v>
      </c>
      <c r="U2915">
        <f>IF(Table4[[#This Row],[InvoiceDate]]&lt;&gt;"",YEAR(Table4[[#This Row],[InvoiceDate]]),"")</f>
        <v>2012</v>
      </c>
    </row>
    <row r="2916" spans="1:21" x14ac:dyDescent="0.4">
      <c r="A2916" t="s">
        <v>3076</v>
      </c>
      <c r="B2916" t="s">
        <v>948</v>
      </c>
      <c r="C2916" t="s">
        <v>884</v>
      </c>
      <c r="D2916" s="1">
        <v>41608</v>
      </c>
      <c r="E2916" s="1">
        <v>41638</v>
      </c>
      <c r="F2916">
        <v>73.599999999999994</v>
      </c>
      <c r="H2916" t="s">
        <v>28</v>
      </c>
      <c r="I2916" s="1">
        <v>41608</v>
      </c>
      <c r="J2916">
        <v>8</v>
      </c>
      <c r="K2916" t="s">
        <v>837</v>
      </c>
      <c r="L2916">
        <v>406</v>
      </c>
      <c r="M2916" s="1">
        <v>41145</v>
      </c>
      <c r="N2916" t="s">
        <v>838</v>
      </c>
      <c r="O2916" t="s">
        <v>947</v>
      </c>
      <c r="P2916" t="s">
        <v>949</v>
      </c>
      <c r="Q2916" t="str">
        <f>IF(Table4[[#This Row],[DaysLate]]="","NA",IF(Table4[[#This Row],[DaysLate]]&lt;=0,"On Time",IF(Table4[[#This Row],[DaysLate]]&lt;=30,"1-30 Days",IF(Table4[[#This Row],[DaysLate]]&lt;=60,"30-60 Days",IF(Table4[[#This Row],[DaysLate]]&lt;=90,"60-90 Days","90+ Days")))))</f>
        <v>1-30 Days</v>
      </c>
      <c r="R2916">
        <f>IF(Table4[[#This Row],[DaysLate]]="","",IF(Table4[[#This Row],[DaysLate]]&gt;0,1,0))</f>
        <v>1</v>
      </c>
      <c r="S2916">
        <f>IF(Table4[[#This Row],[DisputedFlag]]="","",IF(Table4[[#This Row],[DisputedFlag]]="Yes",1,0))</f>
        <v>1</v>
      </c>
      <c r="T2916">
        <f>IF(Table4[[#This Row],[PaymentStatus]]="Open",1,0)</f>
        <v>0</v>
      </c>
      <c r="U2916">
        <f>IF(Table4[[#This Row],[InvoiceDate]]&lt;&gt;"",YEAR(Table4[[#This Row],[InvoiceDate]]),"")</f>
        <v>2013</v>
      </c>
    </row>
    <row r="2917" spans="1:21" x14ac:dyDescent="0.4">
      <c r="A2917" t="s">
        <v>3077</v>
      </c>
      <c r="B2917" t="s">
        <v>948</v>
      </c>
      <c r="C2917" t="s">
        <v>920</v>
      </c>
      <c r="D2917" s="1">
        <v>41211</v>
      </c>
      <c r="E2917" s="1">
        <v>41241</v>
      </c>
      <c r="F2917">
        <v>37.869999999999997</v>
      </c>
      <c r="H2917" t="s">
        <v>28</v>
      </c>
      <c r="I2917" s="1">
        <v>41211</v>
      </c>
      <c r="J2917">
        <v>0</v>
      </c>
      <c r="K2917" t="s">
        <v>834</v>
      </c>
      <c r="L2917">
        <v>770</v>
      </c>
      <c r="M2917" s="1">
        <v>41254</v>
      </c>
      <c r="N2917" t="s">
        <v>835</v>
      </c>
      <c r="O2917" t="s">
        <v>947</v>
      </c>
      <c r="P2917" t="s">
        <v>949</v>
      </c>
      <c r="Q2917" t="str">
        <f>IF(Table4[[#This Row],[DaysLate]]="","NA",IF(Table4[[#This Row],[DaysLate]]&lt;=0,"On Time",IF(Table4[[#This Row],[DaysLate]]&lt;=30,"1-30 Days",IF(Table4[[#This Row],[DaysLate]]&lt;=60,"30-60 Days",IF(Table4[[#This Row],[DaysLate]]&lt;=90,"60-90 Days","90+ Days")))))</f>
        <v>On Time</v>
      </c>
      <c r="R2917">
        <f>IF(Table4[[#This Row],[DaysLate]]="","",IF(Table4[[#This Row],[DaysLate]]&gt;0,1,0))</f>
        <v>0</v>
      </c>
      <c r="S2917">
        <f>IF(Table4[[#This Row],[DisputedFlag]]="","",IF(Table4[[#This Row],[DisputedFlag]]="Yes",1,0))</f>
        <v>0</v>
      </c>
      <c r="T2917">
        <f>IF(Table4[[#This Row],[PaymentStatus]]="Open",1,0)</f>
        <v>0</v>
      </c>
      <c r="U2917">
        <f>IF(Table4[[#This Row],[InvoiceDate]]&lt;&gt;"",YEAR(Table4[[#This Row],[InvoiceDate]]),"")</f>
        <v>2012</v>
      </c>
    </row>
    <row r="2918" spans="1:21" x14ac:dyDescent="0.4">
      <c r="A2918" t="s">
        <v>3078</v>
      </c>
      <c r="B2918" t="s">
        <v>948</v>
      </c>
      <c r="C2918" t="s">
        <v>901</v>
      </c>
      <c r="D2918" s="1">
        <v>41007</v>
      </c>
      <c r="E2918" s="1">
        <v>40977</v>
      </c>
      <c r="F2918">
        <v>30.14</v>
      </c>
      <c r="H2918" t="s">
        <v>28</v>
      </c>
      <c r="I2918" s="1">
        <v>41007</v>
      </c>
      <c r="J2918">
        <v>0</v>
      </c>
      <c r="K2918" t="s">
        <v>834</v>
      </c>
      <c r="L2918">
        <v>770</v>
      </c>
      <c r="M2918" s="1">
        <v>41222</v>
      </c>
      <c r="N2918" t="s">
        <v>835</v>
      </c>
      <c r="O2918" t="s">
        <v>947</v>
      </c>
      <c r="P2918" t="s">
        <v>949</v>
      </c>
      <c r="Q2918" t="str">
        <f>IF(Table4[[#This Row],[DaysLate]]="","NA",IF(Table4[[#This Row],[DaysLate]]&lt;=0,"On Time",IF(Table4[[#This Row],[DaysLate]]&lt;=30,"1-30 Days",IF(Table4[[#This Row],[DaysLate]]&lt;=60,"30-60 Days",IF(Table4[[#This Row],[DaysLate]]&lt;=90,"60-90 Days","90+ Days")))))</f>
        <v>On Time</v>
      </c>
      <c r="R2918">
        <f>IF(Table4[[#This Row],[DaysLate]]="","",IF(Table4[[#This Row],[DaysLate]]&gt;0,1,0))</f>
        <v>0</v>
      </c>
      <c r="S2918">
        <f>IF(Table4[[#This Row],[DisputedFlag]]="","",IF(Table4[[#This Row],[DisputedFlag]]="Yes",1,0))</f>
        <v>0</v>
      </c>
      <c r="T2918">
        <f>IF(Table4[[#This Row],[PaymentStatus]]="Open",1,0)</f>
        <v>0</v>
      </c>
      <c r="U2918">
        <f>IF(Table4[[#This Row],[InvoiceDate]]&lt;&gt;"",YEAR(Table4[[#This Row],[InvoiceDate]]),"")</f>
        <v>2012</v>
      </c>
    </row>
    <row r="2919" spans="1:21" x14ac:dyDescent="0.4">
      <c r="A2919" t="s">
        <v>3079</v>
      </c>
      <c r="B2919" t="s">
        <v>948</v>
      </c>
      <c r="C2919" t="s">
        <v>889</v>
      </c>
      <c r="D2919" s="1">
        <v>41549</v>
      </c>
      <c r="E2919" s="1">
        <v>41611</v>
      </c>
      <c r="F2919">
        <v>92.14</v>
      </c>
      <c r="H2919" t="s">
        <v>28</v>
      </c>
      <c r="I2919" s="1">
        <v>41549</v>
      </c>
      <c r="J2919">
        <v>0</v>
      </c>
      <c r="K2919" t="s">
        <v>837</v>
      </c>
      <c r="L2919">
        <v>406</v>
      </c>
      <c r="M2919" s="1">
        <v>41103</v>
      </c>
      <c r="N2919" t="s">
        <v>838</v>
      </c>
      <c r="O2919" t="s">
        <v>947</v>
      </c>
      <c r="P2919" t="s">
        <v>949</v>
      </c>
      <c r="Q2919" t="str">
        <f>IF(Table4[[#This Row],[DaysLate]]="","NA",IF(Table4[[#This Row],[DaysLate]]&lt;=0,"On Time",IF(Table4[[#This Row],[DaysLate]]&lt;=30,"1-30 Days",IF(Table4[[#This Row],[DaysLate]]&lt;=60,"30-60 Days",IF(Table4[[#This Row],[DaysLate]]&lt;=90,"60-90 Days","90+ Days")))))</f>
        <v>On Time</v>
      </c>
      <c r="R2919">
        <f>IF(Table4[[#This Row],[DaysLate]]="","",IF(Table4[[#This Row],[DaysLate]]&gt;0,1,0))</f>
        <v>0</v>
      </c>
      <c r="S2919">
        <f>IF(Table4[[#This Row],[DisputedFlag]]="","",IF(Table4[[#This Row],[DisputedFlag]]="Yes",1,0))</f>
        <v>1</v>
      </c>
      <c r="T2919">
        <f>IF(Table4[[#This Row],[PaymentStatus]]="Open",1,0)</f>
        <v>0</v>
      </c>
      <c r="U2919">
        <f>IF(Table4[[#This Row],[InvoiceDate]]&lt;&gt;"",YEAR(Table4[[#This Row],[InvoiceDate]]),"")</f>
        <v>2013</v>
      </c>
    </row>
    <row r="2920" spans="1:21" x14ac:dyDescent="0.4">
      <c r="A2920" t="s">
        <v>3080</v>
      </c>
      <c r="B2920" t="s">
        <v>948</v>
      </c>
      <c r="C2920" t="s">
        <v>836</v>
      </c>
      <c r="D2920" s="1">
        <v>41354</v>
      </c>
      <c r="E2920" s="1">
        <v>41384</v>
      </c>
      <c r="F2920">
        <v>70.989999999999995</v>
      </c>
      <c r="H2920" t="s">
        <v>28</v>
      </c>
      <c r="I2920" s="1">
        <v>41354</v>
      </c>
      <c r="J2920">
        <v>3</v>
      </c>
      <c r="K2920" t="s">
        <v>834</v>
      </c>
      <c r="L2920">
        <v>406</v>
      </c>
      <c r="M2920" s="1">
        <v>40971</v>
      </c>
      <c r="N2920" t="s">
        <v>838</v>
      </c>
      <c r="O2920" t="s">
        <v>947</v>
      </c>
      <c r="P2920" t="s">
        <v>949</v>
      </c>
      <c r="Q2920" t="str">
        <f>IF(Table4[[#This Row],[DaysLate]]="","NA",IF(Table4[[#This Row],[DaysLate]]&lt;=0,"On Time",IF(Table4[[#This Row],[DaysLate]]&lt;=30,"1-30 Days",IF(Table4[[#This Row],[DaysLate]]&lt;=60,"30-60 Days",IF(Table4[[#This Row],[DaysLate]]&lt;=90,"60-90 Days","90+ Days")))))</f>
        <v>1-30 Days</v>
      </c>
      <c r="R2920">
        <f>IF(Table4[[#This Row],[DaysLate]]="","",IF(Table4[[#This Row],[DaysLate]]&gt;0,1,0))</f>
        <v>1</v>
      </c>
      <c r="S2920">
        <f>IF(Table4[[#This Row],[DisputedFlag]]="","",IF(Table4[[#This Row],[DisputedFlag]]="Yes",1,0))</f>
        <v>0</v>
      </c>
      <c r="T2920">
        <f>IF(Table4[[#This Row],[PaymentStatus]]="Open",1,0)</f>
        <v>0</v>
      </c>
      <c r="U2920">
        <f>IF(Table4[[#This Row],[InvoiceDate]]&lt;&gt;"",YEAR(Table4[[#This Row],[InvoiceDate]]),"")</f>
        <v>2013</v>
      </c>
    </row>
    <row r="2921" spans="1:21" x14ac:dyDescent="0.4">
      <c r="A2921" t="s">
        <v>3081</v>
      </c>
      <c r="B2921" t="s">
        <v>948</v>
      </c>
      <c r="C2921" t="s">
        <v>854</v>
      </c>
      <c r="D2921" s="1">
        <v>41252</v>
      </c>
      <c r="E2921" s="1">
        <v>41253</v>
      </c>
      <c r="F2921">
        <v>41.12</v>
      </c>
      <c r="H2921" t="s">
        <v>28</v>
      </c>
      <c r="I2921" s="1">
        <v>41252</v>
      </c>
      <c r="J2921">
        <v>9</v>
      </c>
      <c r="K2921" t="s">
        <v>837</v>
      </c>
      <c r="L2921">
        <v>818</v>
      </c>
      <c r="M2921" s="1">
        <v>41060</v>
      </c>
      <c r="N2921" t="s">
        <v>838</v>
      </c>
      <c r="O2921" t="s">
        <v>947</v>
      </c>
      <c r="P2921" t="s">
        <v>949</v>
      </c>
      <c r="Q2921" t="str">
        <f>IF(Table4[[#This Row],[DaysLate]]="","NA",IF(Table4[[#This Row],[DaysLate]]&lt;=0,"On Time",IF(Table4[[#This Row],[DaysLate]]&lt;=30,"1-30 Days",IF(Table4[[#This Row],[DaysLate]]&lt;=60,"30-60 Days",IF(Table4[[#This Row],[DaysLate]]&lt;=90,"60-90 Days","90+ Days")))))</f>
        <v>1-30 Days</v>
      </c>
      <c r="R2921">
        <f>IF(Table4[[#This Row],[DaysLate]]="","",IF(Table4[[#This Row],[DaysLate]]&gt;0,1,0))</f>
        <v>1</v>
      </c>
      <c r="S2921">
        <f>IF(Table4[[#This Row],[DisputedFlag]]="","",IF(Table4[[#This Row],[DisputedFlag]]="Yes",1,0))</f>
        <v>1</v>
      </c>
      <c r="T2921">
        <f>IF(Table4[[#This Row],[PaymentStatus]]="Open",1,0)</f>
        <v>0</v>
      </c>
      <c r="U2921">
        <f>IF(Table4[[#This Row],[InvoiceDate]]&lt;&gt;"",YEAR(Table4[[#This Row],[InvoiceDate]]),"")</f>
        <v>2012</v>
      </c>
    </row>
    <row r="2922" spans="1:21" x14ac:dyDescent="0.4">
      <c r="A2922" t="s">
        <v>3082</v>
      </c>
      <c r="B2922" t="s">
        <v>948</v>
      </c>
      <c r="C2922" t="s">
        <v>905</v>
      </c>
      <c r="D2922" s="1">
        <v>41048</v>
      </c>
      <c r="E2922" s="1">
        <v>41078</v>
      </c>
      <c r="F2922">
        <v>67.97</v>
      </c>
      <c r="H2922" t="s">
        <v>28</v>
      </c>
      <c r="I2922" s="1">
        <v>41048</v>
      </c>
      <c r="J2922">
        <v>0</v>
      </c>
      <c r="K2922" t="s">
        <v>834</v>
      </c>
      <c r="L2922">
        <v>770</v>
      </c>
      <c r="M2922" s="1">
        <v>41337</v>
      </c>
      <c r="N2922" t="s">
        <v>835</v>
      </c>
      <c r="O2922" t="s">
        <v>947</v>
      </c>
      <c r="P2922" t="s">
        <v>949</v>
      </c>
      <c r="Q2922" t="str">
        <f>IF(Table4[[#This Row],[DaysLate]]="","NA",IF(Table4[[#This Row],[DaysLate]]&lt;=0,"On Time",IF(Table4[[#This Row],[DaysLate]]&lt;=30,"1-30 Days",IF(Table4[[#This Row],[DaysLate]]&lt;=60,"30-60 Days",IF(Table4[[#This Row],[DaysLate]]&lt;=90,"60-90 Days","90+ Days")))))</f>
        <v>On Time</v>
      </c>
      <c r="R2922">
        <f>IF(Table4[[#This Row],[DaysLate]]="","",IF(Table4[[#This Row],[DaysLate]]&gt;0,1,0))</f>
        <v>0</v>
      </c>
      <c r="S2922">
        <f>IF(Table4[[#This Row],[DisputedFlag]]="","",IF(Table4[[#This Row],[DisputedFlag]]="Yes",1,0))</f>
        <v>0</v>
      </c>
      <c r="T2922">
        <f>IF(Table4[[#This Row],[PaymentStatus]]="Open",1,0)</f>
        <v>0</v>
      </c>
      <c r="U2922">
        <f>IF(Table4[[#This Row],[InvoiceDate]]&lt;&gt;"",YEAR(Table4[[#This Row],[InvoiceDate]]),"")</f>
        <v>2012</v>
      </c>
    </row>
    <row r="2923" spans="1:21" x14ac:dyDescent="0.4">
      <c r="A2923" t="s">
        <v>3083</v>
      </c>
      <c r="B2923" t="s">
        <v>948</v>
      </c>
      <c r="C2923" t="s">
        <v>883</v>
      </c>
      <c r="D2923" s="1">
        <v>41244</v>
      </c>
      <c r="E2923" s="1">
        <v>41215</v>
      </c>
      <c r="F2923">
        <v>64.19</v>
      </c>
      <c r="H2923" t="s">
        <v>28</v>
      </c>
      <c r="I2923" s="1">
        <v>41244</v>
      </c>
      <c r="J2923">
        <v>13</v>
      </c>
      <c r="K2923" t="s">
        <v>834</v>
      </c>
      <c r="L2923">
        <v>897</v>
      </c>
      <c r="M2923" s="1">
        <v>41084</v>
      </c>
      <c r="N2923" t="s">
        <v>835</v>
      </c>
      <c r="O2923" t="s">
        <v>947</v>
      </c>
      <c r="P2923" t="s">
        <v>949</v>
      </c>
      <c r="Q2923" t="str">
        <f>IF(Table4[[#This Row],[DaysLate]]="","NA",IF(Table4[[#This Row],[DaysLate]]&lt;=0,"On Time",IF(Table4[[#This Row],[DaysLate]]&lt;=30,"1-30 Days",IF(Table4[[#This Row],[DaysLate]]&lt;=60,"30-60 Days",IF(Table4[[#This Row],[DaysLate]]&lt;=90,"60-90 Days","90+ Days")))))</f>
        <v>1-30 Days</v>
      </c>
      <c r="R2923">
        <f>IF(Table4[[#This Row],[DaysLate]]="","",IF(Table4[[#This Row],[DaysLate]]&gt;0,1,0))</f>
        <v>1</v>
      </c>
      <c r="S2923">
        <f>IF(Table4[[#This Row],[DisputedFlag]]="","",IF(Table4[[#This Row],[DisputedFlag]]="Yes",1,0))</f>
        <v>0</v>
      </c>
      <c r="T2923">
        <f>IF(Table4[[#This Row],[PaymentStatus]]="Open",1,0)</f>
        <v>0</v>
      </c>
      <c r="U2923">
        <f>IF(Table4[[#This Row],[InvoiceDate]]&lt;&gt;"",YEAR(Table4[[#This Row],[InvoiceDate]]),"")</f>
        <v>2012</v>
      </c>
    </row>
    <row r="2924" spans="1:21" x14ac:dyDescent="0.4">
      <c r="A2924" t="s">
        <v>3084</v>
      </c>
      <c r="B2924" t="s">
        <v>948</v>
      </c>
      <c r="C2924" t="s">
        <v>844</v>
      </c>
      <c r="D2924" s="1">
        <v>41158</v>
      </c>
      <c r="E2924" s="1">
        <v>41159</v>
      </c>
      <c r="F2924">
        <v>51.6</v>
      </c>
      <c r="H2924" t="s">
        <v>28</v>
      </c>
      <c r="I2924" s="1">
        <v>41158</v>
      </c>
      <c r="J2924">
        <v>14</v>
      </c>
      <c r="K2924" t="s">
        <v>834</v>
      </c>
      <c r="L2924">
        <v>770</v>
      </c>
      <c r="M2924" s="1">
        <v>41452</v>
      </c>
      <c r="N2924" t="s">
        <v>835</v>
      </c>
      <c r="O2924" t="s">
        <v>947</v>
      </c>
      <c r="P2924" t="s">
        <v>949</v>
      </c>
      <c r="Q2924" t="str">
        <f>IF(Table4[[#This Row],[DaysLate]]="","NA",IF(Table4[[#This Row],[DaysLate]]&lt;=0,"On Time",IF(Table4[[#This Row],[DaysLate]]&lt;=30,"1-30 Days",IF(Table4[[#This Row],[DaysLate]]&lt;=60,"30-60 Days",IF(Table4[[#This Row],[DaysLate]]&lt;=90,"60-90 Days","90+ Days")))))</f>
        <v>1-30 Days</v>
      </c>
      <c r="R2924">
        <f>IF(Table4[[#This Row],[DaysLate]]="","",IF(Table4[[#This Row],[DaysLate]]&gt;0,1,0))</f>
        <v>1</v>
      </c>
      <c r="S2924">
        <f>IF(Table4[[#This Row],[DisputedFlag]]="","",IF(Table4[[#This Row],[DisputedFlag]]="Yes",1,0))</f>
        <v>0</v>
      </c>
      <c r="T2924">
        <f>IF(Table4[[#This Row],[PaymentStatus]]="Open",1,0)</f>
        <v>0</v>
      </c>
      <c r="U2924">
        <f>IF(Table4[[#This Row],[InvoiceDate]]&lt;&gt;"",YEAR(Table4[[#This Row],[InvoiceDate]]),"")</f>
        <v>2012</v>
      </c>
    </row>
    <row r="2925" spans="1:21" x14ac:dyDescent="0.4">
      <c r="A2925" t="s">
        <v>3085</v>
      </c>
      <c r="B2925" t="s">
        <v>948</v>
      </c>
      <c r="C2925" t="s">
        <v>932</v>
      </c>
      <c r="D2925" s="1">
        <v>41232</v>
      </c>
      <c r="E2925" s="1">
        <v>41262</v>
      </c>
      <c r="F2925">
        <v>86.87</v>
      </c>
      <c r="H2925" t="s">
        <v>28</v>
      </c>
      <c r="I2925" s="1">
        <v>41232</v>
      </c>
      <c r="J2925">
        <v>0</v>
      </c>
      <c r="K2925" t="s">
        <v>834</v>
      </c>
      <c r="L2925">
        <v>818</v>
      </c>
      <c r="M2925" s="1">
        <v>41373</v>
      </c>
      <c r="N2925" t="s">
        <v>835</v>
      </c>
      <c r="O2925" t="s">
        <v>947</v>
      </c>
      <c r="P2925" t="s">
        <v>949</v>
      </c>
      <c r="Q2925" t="str">
        <f>IF(Table4[[#This Row],[DaysLate]]="","NA",IF(Table4[[#This Row],[DaysLate]]&lt;=0,"On Time",IF(Table4[[#This Row],[DaysLate]]&lt;=30,"1-30 Days",IF(Table4[[#This Row],[DaysLate]]&lt;=60,"30-60 Days",IF(Table4[[#This Row],[DaysLate]]&lt;=90,"60-90 Days","90+ Days")))))</f>
        <v>On Time</v>
      </c>
      <c r="R2925">
        <f>IF(Table4[[#This Row],[DaysLate]]="","",IF(Table4[[#This Row],[DaysLate]]&gt;0,1,0))</f>
        <v>0</v>
      </c>
      <c r="S2925">
        <f>IF(Table4[[#This Row],[DisputedFlag]]="","",IF(Table4[[#This Row],[DisputedFlag]]="Yes",1,0))</f>
        <v>0</v>
      </c>
      <c r="T2925">
        <f>IF(Table4[[#This Row],[PaymentStatus]]="Open",1,0)</f>
        <v>0</v>
      </c>
      <c r="U2925">
        <f>IF(Table4[[#This Row],[InvoiceDate]]&lt;&gt;"",YEAR(Table4[[#This Row],[InvoiceDate]]),"")</f>
        <v>2012</v>
      </c>
    </row>
    <row r="2926" spans="1:21" x14ac:dyDescent="0.4">
      <c r="A2926" t="s">
        <v>3086</v>
      </c>
      <c r="B2926" t="s">
        <v>948</v>
      </c>
      <c r="C2926" t="s">
        <v>916</v>
      </c>
      <c r="D2926" s="1">
        <v>41604</v>
      </c>
      <c r="E2926" s="1">
        <v>41634</v>
      </c>
      <c r="F2926">
        <v>51.42</v>
      </c>
      <c r="H2926" t="s">
        <v>28</v>
      </c>
      <c r="I2926" s="1">
        <v>41604</v>
      </c>
      <c r="J2926">
        <v>0</v>
      </c>
      <c r="K2926" t="s">
        <v>834</v>
      </c>
      <c r="L2926">
        <v>770</v>
      </c>
      <c r="M2926" s="1">
        <v>41394</v>
      </c>
      <c r="N2926" t="s">
        <v>838</v>
      </c>
      <c r="O2926" t="s">
        <v>947</v>
      </c>
      <c r="P2926" t="s">
        <v>949</v>
      </c>
      <c r="Q2926" t="str">
        <f>IF(Table4[[#This Row],[DaysLate]]="","NA",IF(Table4[[#This Row],[DaysLate]]&lt;=0,"On Time",IF(Table4[[#This Row],[DaysLate]]&lt;=30,"1-30 Days",IF(Table4[[#This Row],[DaysLate]]&lt;=60,"30-60 Days",IF(Table4[[#This Row],[DaysLate]]&lt;=90,"60-90 Days","90+ Days")))))</f>
        <v>On Time</v>
      </c>
      <c r="R2926">
        <f>IF(Table4[[#This Row],[DaysLate]]="","",IF(Table4[[#This Row],[DaysLate]]&gt;0,1,0))</f>
        <v>0</v>
      </c>
      <c r="S2926">
        <f>IF(Table4[[#This Row],[DisputedFlag]]="","",IF(Table4[[#This Row],[DisputedFlag]]="Yes",1,0))</f>
        <v>0</v>
      </c>
      <c r="T2926">
        <f>IF(Table4[[#This Row],[PaymentStatus]]="Open",1,0)</f>
        <v>0</v>
      </c>
      <c r="U2926">
        <f>IF(Table4[[#This Row],[InvoiceDate]]&lt;&gt;"",YEAR(Table4[[#This Row],[InvoiceDate]]),"")</f>
        <v>2013</v>
      </c>
    </row>
    <row r="2927" spans="1:21" x14ac:dyDescent="0.4">
      <c r="A2927" t="s">
        <v>3087</v>
      </c>
      <c r="B2927" t="s">
        <v>948</v>
      </c>
      <c r="C2927" t="s">
        <v>900</v>
      </c>
      <c r="D2927" s="1">
        <v>41574</v>
      </c>
      <c r="E2927" s="1">
        <v>41604</v>
      </c>
      <c r="F2927">
        <v>9.5299999999999994</v>
      </c>
      <c r="H2927" t="s">
        <v>28</v>
      </c>
      <c r="I2927" s="1">
        <v>41574</v>
      </c>
      <c r="J2927">
        <v>0</v>
      </c>
      <c r="K2927" t="s">
        <v>834</v>
      </c>
      <c r="L2927">
        <v>897</v>
      </c>
      <c r="M2927" s="1">
        <v>41579</v>
      </c>
      <c r="N2927" t="s">
        <v>838</v>
      </c>
      <c r="O2927" t="s">
        <v>947</v>
      </c>
      <c r="P2927" t="s">
        <v>949</v>
      </c>
      <c r="Q2927" t="str">
        <f>IF(Table4[[#This Row],[DaysLate]]="","NA",IF(Table4[[#This Row],[DaysLate]]&lt;=0,"On Time",IF(Table4[[#This Row],[DaysLate]]&lt;=30,"1-30 Days",IF(Table4[[#This Row],[DaysLate]]&lt;=60,"30-60 Days",IF(Table4[[#This Row],[DaysLate]]&lt;=90,"60-90 Days","90+ Days")))))</f>
        <v>On Time</v>
      </c>
      <c r="R2927">
        <f>IF(Table4[[#This Row],[DaysLate]]="","",IF(Table4[[#This Row],[DaysLate]]&gt;0,1,0))</f>
        <v>0</v>
      </c>
      <c r="S2927">
        <f>IF(Table4[[#This Row],[DisputedFlag]]="","",IF(Table4[[#This Row],[DisputedFlag]]="Yes",1,0))</f>
        <v>0</v>
      </c>
      <c r="T2927">
        <f>IF(Table4[[#This Row],[PaymentStatus]]="Open",1,0)</f>
        <v>0</v>
      </c>
      <c r="U2927">
        <f>IF(Table4[[#This Row],[InvoiceDate]]&lt;&gt;"",YEAR(Table4[[#This Row],[InvoiceDate]]),"")</f>
        <v>2013</v>
      </c>
    </row>
    <row r="2928" spans="1:21" x14ac:dyDescent="0.4">
      <c r="A2928" t="s">
        <v>3088</v>
      </c>
      <c r="B2928" t="s">
        <v>948</v>
      </c>
      <c r="C2928" t="s">
        <v>873</v>
      </c>
      <c r="D2928" s="1">
        <v>40926</v>
      </c>
      <c r="E2928" s="1">
        <v>40956</v>
      </c>
      <c r="F2928">
        <v>56.55</v>
      </c>
      <c r="H2928" t="s">
        <v>28</v>
      </c>
      <c r="I2928" s="1">
        <v>40926</v>
      </c>
      <c r="J2928">
        <v>24</v>
      </c>
      <c r="K2928" t="s">
        <v>837</v>
      </c>
      <c r="L2928">
        <v>770</v>
      </c>
      <c r="M2928" s="1">
        <v>41159</v>
      </c>
      <c r="N2928" t="s">
        <v>835</v>
      </c>
      <c r="O2928" t="s">
        <v>947</v>
      </c>
      <c r="P2928" t="s">
        <v>949</v>
      </c>
      <c r="Q2928" t="str">
        <f>IF(Table4[[#This Row],[DaysLate]]="","NA",IF(Table4[[#This Row],[DaysLate]]&lt;=0,"On Time",IF(Table4[[#This Row],[DaysLate]]&lt;=30,"1-30 Days",IF(Table4[[#This Row],[DaysLate]]&lt;=60,"30-60 Days",IF(Table4[[#This Row],[DaysLate]]&lt;=90,"60-90 Days","90+ Days")))))</f>
        <v>1-30 Days</v>
      </c>
      <c r="R2928">
        <f>IF(Table4[[#This Row],[DaysLate]]="","",IF(Table4[[#This Row],[DaysLate]]&gt;0,1,0))</f>
        <v>1</v>
      </c>
      <c r="S2928">
        <f>IF(Table4[[#This Row],[DisputedFlag]]="","",IF(Table4[[#This Row],[DisputedFlag]]="Yes",1,0))</f>
        <v>1</v>
      </c>
      <c r="T2928">
        <f>IF(Table4[[#This Row],[PaymentStatus]]="Open",1,0)</f>
        <v>0</v>
      </c>
      <c r="U2928">
        <f>IF(Table4[[#This Row],[InvoiceDate]]&lt;&gt;"",YEAR(Table4[[#This Row],[InvoiceDate]]),"")</f>
        <v>2012</v>
      </c>
    </row>
    <row r="2929" spans="1:21" x14ac:dyDescent="0.4">
      <c r="A2929" t="s">
        <v>3089</v>
      </c>
      <c r="B2929" t="s">
        <v>948</v>
      </c>
      <c r="C2929" t="s">
        <v>914</v>
      </c>
      <c r="D2929" s="1">
        <v>41103</v>
      </c>
      <c r="E2929" s="1">
        <v>41251</v>
      </c>
      <c r="F2929">
        <v>26.98</v>
      </c>
      <c r="H2929" t="s">
        <v>28</v>
      </c>
      <c r="I2929" s="1">
        <v>41103</v>
      </c>
      <c r="J2929">
        <v>12</v>
      </c>
      <c r="K2929" t="s">
        <v>837</v>
      </c>
      <c r="L2929">
        <v>391</v>
      </c>
      <c r="M2929" s="1">
        <v>41445</v>
      </c>
      <c r="N2929" t="s">
        <v>835</v>
      </c>
      <c r="O2929" t="s">
        <v>947</v>
      </c>
      <c r="P2929" t="s">
        <v>949</v>
      </c>
      <c r="Q2929" t="str">
        <f>IF(Table4[[#This Row],[DaysLate]]="","NA",IF(Table4[[#This Row],[DaysLate]]&lt;=0,"On Time",IF(Table4[[#This Row],[DaysLate]]&lt;=30,"1-30 Days",IF(Table4[[#This Row],[DaysLate]]&lt;=60,"30-60 Days",IF(Table4[[#This Row],[DaysLate]]&lt;=90,"60-90 Days","90+ Days")))))</f>
        <v>1-30 Days</v>
      </c>
      <c r="R2929">
        <f>IF(Table4[[#This Row],[DaysLate]]="","",IF(Table4[[#This Row],[DaysLate]]&gt;0,1,0))</f>
        <v>1</v>
      </c>
      <c r="S2929">
        <f>IF(Table4[[#This Row],[DisputedFlag]]="","",IF(Table4[[#This Row],[DisputedFlag]]="Yes",1,0))</f>
        <v>1</v>
      </c>
      <c r="T2929">
        <f>IF(Table4[[#This Row],[PaymentStatus]]="Open",1,0)</f>
        <v>0</v>
      </c>
      <c r="U2929">
        <f>IF(Table4[[#This Row],[InvoiceDate]]&lt;&gt;"",YEAR(Table4[[#This Row],[InvoiceDate]]),"")</f>
        <v>2012</v>
      </c>
    </row>
    <row r="2930" spans="1:21" x14ac:dyDescent="0.4">
      <c r="A2930" t="s">
        <v>3090</v>
      </c>
      <c r="B2930" t="s">
        <v>948</v>
      </c>
      <c r="C2930" t="s">
        <v>899</v>
      </c>
      <c r="D2930" s="1">
        <v>40982</v>
      </c>
      <c r="E2930" s="1">
        <v>41012</v>
      </c>
      <c r="F2930">
        <v>38</v>
      </c>
      <c r="H2930" t="s">
        <v>28</v>
      </c>
      <c r="I2930" s="1">
        <v>40982</v>
      </c>
      <c r="J2930">
        <v>0</v>
      </c>
      <c r="K2930" t="s">
        <v>834</v>
      </c>
      <c r="L2930">
        <v>897</v>
      </c>
      <c r="M2930" s="1">
        <v>41339</v>
      </c>
      <c r="N2930" t="s">
        <v>835</v>
      </c>
      <c r="O2930" t="s">
        <v>947</v>
      </c>
      <c r="P2930" t="s">
        <v>949</v>
      </c>
      <c r="Q2930" t="str">
        <f>IF(Table4[[#This Row],[DaysLate]]="","NA",IF(Table4[[#This Row],[DaysLate]]&lt;=0,"On Time",IF(Table4[[#This Row],[DaysLate]]&lt;=30,"1-30 Days",IF(Table4[[#This Row],[DaysLate]]&lt;=60,"30-60 Days",IF(Table4[[#This Row],[DaysLate]]&lt;=90,"60-90 Days","90+ Days")))))</f>
        <v>On Time</v>
      </c>
      <c r="R2930">
        <f>IF(Table4[[#This Row],[DaysLate]]="","",IF(Table4[[#This Row],[DaysLate]]&gt;0,1,0))</f>
        <v>0</v>
      </c>
      <c r="S2930">
        <f>IF(Table4[[#This Row],[DisputedFlag]]="","",IF(Table4[[#This Row],[DisputedFlag]]="Yes",1,0))</f>
        <v>0</v>
      </c>
      <c r="T2930">
        <f>IF(Table4[[#This Row],[PaymentStatus]]="Open",1,0)</f>
        <v>0</v>
      </c>
      <c r="U2930">
        <f>IF(Table4[[#This Row],[InvoiceDate]]&lt;&gt;"",YEAR(Table4[[#This Row],[InvoiceDate]]),"")</f>
        <v>2012</v>
      </c>
    </row>
    <row r="2931" spans="1:21" x14ac:dyDescent="0.4">
      <c r="A2931" t="s">
        <v>3091</v>
      </c>
      <c r="B2931" t="s">
        <v>948</v>
      </c>
      <c r="C2931" t="s">
        <v>875</v>
      </c>
      <c r="D2931" s="1">
        <v>40977</v>
      </c>
      <c r="E2931" s="1">
        <v>40978</v>
      </c>
      <c r="F2931">
        <v>27.42</v>
      </c>
      <c r="H2931" t="s">
        <v>28</v>
      </c>
      <c r="I2931" s="1">
        <v>40977</v>
      </c>
      <c r="J2931">
        <v>3</v>
      </c>
      <c r="K2931" t="s">
        <v>834</v>
      </c>
      <c r="L2931">
        <v>391</v>
      </c>
      <c r="M2931" s="1">
        <v>40947</v>
      </c>
      <c r="N2931" t="s">
        <v>838</v>
      </c>
      <c r="O2931" t="s">
        <v>947</v>
      </c>
      <c r="P2931" t="s">
        <v>949</v>
      </c>
      <c r="Q2931" t="str">
        <f>IF(Table4[[#This Row],[DaysLate]]="","NA",IF(Table4[[#This Row],[DaysLate]]&lt;=0,"On Time",IF(Table4[[#This Row],[DaysLate]]&lt;=30,"1-30 Days",IF(Table4[[#This Row],[DaysLate]]&lt;=60,"30-60 Days",IF(Table4[[#This Row],[DaysLate]]&lt;=90,"60-90 Days","90+ Days")))))</f>
        <v>1-30 Days</v>
      </c>
      <c r="R2931">
        <f>IF(Table4[[#This Row],[DaysLate]]="","",IF(Table4[[#This Row],[DaysLate]]&gt;0,1,0))</f>
        <v>1</v>
      </c>
      <c r="S2931">
        <f>IF(Table4[[#This Row],[DisputedFlag]]="","",IF(Table4[[#This Row],[DisputedFlag]]="Yes",1,0))</f>
        <v>0</v>
      </c>
      <c r="T2931">
        <f>IF(Table4[[#This Row],[PaymentStatus]]="Open",1,0)</f>
        <v>0</v>
      </c>
      <c r="U2931">
        <f>IF(Table4[[#This Row],[InvoiceDate]]&lt;&gt;"",YEAR(Table4[[#This Row],[InvoiceDate]]),"")</f>
        <v>2012</v>
      </c>
    </row>
    <row r="2932" spans="1:21" x14ac:dyDescent="0.4">
      <c r="A2932" t="s">
        <v>3092</v>
      </c>
      <c r="B2932" t="s">
        <v>948</v>
      </c>
      <c r="C2932" t="s">
        <v>900</v>
      </c>
      <c r="D2932" s="1">
        <v>41566</v>
      </c>
      <c r="E2932" s="1">
        <v>41596</v>
      </c>
      <c r="F2932">
        <v>7.39</v>
      </c>
      <c r="H2932" t="s">
        <v>28</v>
      </c>
      <c r="I2932" s="1">
        <v>41566</v>
      </c>
      <c r="J2932">
        <v>0</v>
      </c>
      <c r="K2932" t="s">
        <v>834</v>
      </c>
      <c r="L2932">
        <v>897</v>
      </c>
      <c r="M2932" s="1">
        <v>41579</v>
      </c>
      <c r="N2932" t="s">
        <v>838</v>
      </c>
      <c r="O2932" t="s">
        <v>947</v>
      </c>
      <c r="P2932" t="s">
        <v>949</v>
      </c>
      <c r="Q2932" t="str">
        <f>IF(Table4[[#This Row],[DaysLate]]="","NA",IF(Table4[[#This Row],[DaysLate]]&lt;=0,"On Time",IF(Table4[[#This Row],[DaysLate]]&lt;=30,"1-30 Days",IF(Table4[[#This Row],[DaysLate]]&lt;=60,"30-60 Days",IF(Table4[[#This Row],[DaysLate]]&lt;=90,"60-90 Days","90+ Days")))))</f>
        <v>On Time</v>
      </c>
      <c r="R2932">
        <f>IF(Table4[[#This Row],[DaysLate]]="","",IF(Table4[[#This Row],[DaysLate]]&gt;0,1,0))</f>
        <v>0</v>
      </c>
      <c r="S2932">
        <f>IF(Table4[[#This Row],[DisputedFlag]]="","",IF(Table4[[#This Row],[DisputedFlag]]="Yes",1,0))</f>
        <v>0</v>
      </c>
      <c r="T2932">
        <f>IF(Table4[[#This Row],[PaymentStatus]]="Open",1,0)</f>
        <v>0</v>
      </c>
      <c r="U2932">
        <f>IF(Table4[[#This Row],[InvoiceDate]]&lt;&gt;"",YEAR(Table4[[#This Row],[InvoiceDate]]),"")</f>
        <v>2013</v>
      </c>
    </row>
    <row r="2933" spans="1:21" x14ac:dyDescent="0.4">
      <c r="A2933" t="s">
        <v>3093</v>
      </c>
      <c r="B2933" t="s">
        <v>948</v>
      </c>
      <c r="C2933" t="s">
        <v>863</v>
      </c>
      <c r="D2933" s="1">
        <v>41140</v>
      </c>
      <c r="E2933" s="1">
        <v>41170</v>
      </c>
      <c r="F2933">
        <v>44.25</v>
      </c>
      <c r="H2933" t="s">
        <v>28</v>
      </c>
      <c r="I2933" s="1">
        <v>41140</v>
      </c>
      <c r="J2933">
        <v>0</v>
      </c>
      <c r="K2933" t="s">
        <v>834</v>
      </c>
      <c r="L2933">
        <v>897</v>
      </c>
      <c r="M2933" s="1">
        <v>41318</v>
      </c>
      <c r="N2933" t="s">
        <v>835</v>
      </c>
      <c r="O2933" t="s">
        <v>947</v>
      </c>
      <c r="P2933" t="s">
        <v>949</v>
      </c>
      <c r="Q2933" t="str">
        <f>IF(Table4[[#This Row],[DaysLate]]="","NA",IF(Table4[[#This Row],[DaysLate]]&lt;=0,"On Time",IF(Table4[[#This Row],[DaysLate]]&lt;=30,"1-30 Days",IF(Table4[[#This Row],[DaysLate]]&lt;=60,"30-60 Days",IF(Table4[[#This Row],[DaysLate]]&lt;=90,"60-90 Days","90+ Days")))))</f>
        <v>On Time</v>
      </c>
      <c r="R2933">
        <f>IF(Table4[[#This Row],[DaysLate]]="","",IF(Table4[[#This Row],[DaysLate]]&gt;0,1,0))</f>
        <v>0</v>
      </c>
      <c r="S2933">
        <f>IF(Table4[[#This Row],[DisputedFlag]]="","",IF(Table4[[#This Row],[DisputedFlag]]="Yes",1,0))</f>
        <v>0</v>
      </c>
      <c r="T2933">
        <f>IF(Table4[[#This Row],[PaymentStatus]]="Open",1,0)</f>
        <v>0</v>
      </c>
      <c r="U2933">
        <f>IF(Table4[[#This Row],[InvoiceDate]]&lt;&gt;"",YEAR(Table4[[#This Row],[InvoiceDate]]),"")</f>
        <v>2012</v>
      </c>
    </row>
    <row r="2934" spans="1:21" x14ac:dyDescent="0.4">
      <c r="A2934" t="s">
        <v>3094</v>
      </c>
      <c r="B2934" t="s">
        <v>948</v>
      </c>
      <c r="C2934" t="s">
        <v>931</v>
      </c>
      <c r="D2934" s="1">
        <v>40964</v>
      </c>
      <c r="E2934" s="1">
        <v>40994</v>
      </c>
      <c r="F2934">
        <v>25.93</v>
      </c>
      <c r="H2934" t="s">
        <v>28</v>
      </c>
      <c r="I2934" s="1">
        <v>40964</v>
      </c>
      <c r="J2934">
        <v>7</v>
      </c>
      <c r="K2934" t="s">
        <v>834</v>
      </c>
      <c r="L2934">
        <v>897</v>
      </c>
      <c r="M2934" s="1">
        <v>41484</v>
      </c>
      <c r="N2934" t="s">
        <v>835</v>
      </c>
      <c r="O2934" t="s">
        <v>947</v>
      </c>
      <c r="P2934" t="s">
        <v>949</v>
      </c>
      <c r="Q2934" t="str">
        <f>IF(Table4[[#This Row],[DaysLate]]="","NA",IF(Table4[[#This Row],[DaysLate]]&lt;=0,"On Time",IF(Table4[[#This Row],[DaysLate]]&lt;=30,"1-30 Days",IF(Table4[[#This Row],[DaysLate]]&lt;=60,"30-60 Days",IF(Table4[[#This Row],[DaysLate]]&lt;=90,"60-90 Days","90+ Days")))))</f>
        <v>1-30 Days</v>
      </c>
      <c r="R2934">
        <f>IF(Table4[[#This Row],[DaysLate]]="","",IF(Table4[[#This Row],[DaysLate]]&gt;0,1,0))</f>
        <v>1</v>
      </c>
      <c r="S2934">
        <f>IF(Table4[[#This Row],[DisputedFlag]]="","",IF(Table4[[#This Row],[DisputedFlag]]="Yes",1,0))</f>
        <v>0</v>
      </c>
      <c r="T2934">
        <f>IF(Table4[[#This Row],[PaymentStatus]]="Open",1,0)</f>
        <v>0</v>
      </c>
      <c r="U2934">
        <f>IF(Table4[[#This Row],[InvoiceDate]]&lt;&gt;"",YEAR(Table4[[#This Row],[InvoiceDate]]),"")</f>
        <v>2012</v>
      </c>
    </row>
    <row r="2935" spans="1:21" x14ac:dyDescent="0.4">
      <c r="A2935" t="s">
        <v>3095</v>
      </c>
      <c r="B2935" t="s">
        <v>948</v>
      </c>
      <c r="C2935" t="s">
        <v>857</v>
      </c>
      <c r="D2935" s="1">
        <v>41282</v>
      </c>
      <c r="E2935" s="1">
        <v>41517</v>
      </c>
      <c r="F2935">
        <v>83.37</v>
      </c>
      <c r="H2935" t="s">
        <v>28</v>
      </c>
      <c r="I2935" s="1">
        <v>41282</v>
      </c>
      <c r="J2935">
        <v>0</v>
      </c>
      <c r="K2935" t="s">
        <v>834</v>
      </c>
      <c r="L2935">
        <v>818</v>
      </c>
      <c r="M2935" s="1">
        <v>41283</v>
      </c>
      <c r="N2935" t="s">
        <v>835</v>
      </c>
      <c r="O2935" t="s">
        <v>947</v>
      </c>
      <c r="P2935" t="s">
        <v>949</v>
      </c>
      <c r="Q2935" t="str">
        <f>IF(Table4[[#This Row],[DaysLate]]="","NA",IF(Table4[[#This Row],[DaysLate]]&lt;=0,"On Time",IF(Table4[[#This Row],[DaysLate]]&lt;=30,"1-30 Days",IF(Table4[[#This Row],[DaysLate]]&lt;=60,"30-60 Days",IF(Table4[[#This Row],[DaysLate]]&lt;=90,"60-90 Days","90+ Days")))))</f>
        <v>On Time</v>
      </c>
      <c r="R2935">
        <f>IF(Table4[[#This Row],[DaysLate]]="","",IF(Table4[[#This Row],[DaysLate]]&gt;0,1,0))</f>
        <v>0</v>
      </c>
      <c r="S2935">
        <f>IF(Table4[[#This Row],[DisputedFlag]]="","",IF(Table4[[#This Row],[DisputedFlag]]="Yes",1,0))</f>
        <v>0</v>
      </c>
      <c r="T2935">
        <f>IF(Table4[[#This Row],[PaymentStatus]]="Open",1,0)</f>
        <v>0</v>
      </c>
      <c r="U2935">
        <f>IF(Table4[[#This Row],[InvoiceDate]]&lt;&gt;"",YEAR(Table4[[#This Row],[InvoiceDate]]),"")</f>
        <v>2013</v>
      </c>
    </row>
    <row r="2936" spans="1:21" x14ac:dyDescent="0.4">
      <c r="A2936" t="s">
        <v>3096</v>
      </c>
      <c r="B2936" t="s">
        <v>948</v>
      </c>
      <c r="C2936" t="s">
        <v>865</v>
      </c>
      <c r="D2936" s="1">
        <v>40982</v>
      </c>
      <c r="E2936" s="1">
        <v>41012</v>
      </c>
      <c r="F2936">
        <v>95.82</v>
      </c>
      <c r="H2936" t="s">
        <v>28</v>
      </c>
      <c r="I2936" s="1">
        <v>40982</v>
      </c>
      <c r="J2936">
        <v>0</v>
      </c>
      <c r="K2936" t="s">
        <v>834</v>
      </c>
      <c r="L2936">
        <v>391</v>
      </c>
      <c r="M2936" s="1">
        <v>41180</v>
      </c>
      <c r="N2936" t="s">
        <v>835</v>
      </c>
      <c r="O2936" t="s">
        <v>947</v>
      </c>
      <c r="P2936" t="s">
        <v>949</v>
      </c>
      <c r="Q2936" t="str">
        <f>IF(Table4[[#This Row],[DaysLate]]="","NA",IF(Table4[[#This Row],[DaysLate]]&lt;=0,"On Time",IF(Table4[[#This Row],[DaysLate]]&lt;=30,"1-30 Days",IF(Table4[[#This Row],[DaysLate]]&lt;=60,"30-60 Days",IF(Table4[[#This Row],[DaysLate]]&lt;=90,"60-90 Days","90+ Days")))))</f>
        <v>On Time</v>
      </c>
      <c r="R2936">
        <f>IF(Table4[[#This Row],[DaysLate]]="","",IF(Table4[[#This Row],[DaysLate]]&gt;0,1,0))</f>
        <v>0</v>
      </c>
      <c r="S2936">
        <f>IF(Table4[[#This Row],[DisputedFlag]]="","",IF(Table4[[#This Row],[DisputedFlag]]="Yes",1,0))</f>
        <v>0</v>
      </c>
      <c r="T2936">
        <f>IF(Table4[[#This Row],[PaymentStatus]]="Open",1,0)</f>
        <v>0</v>
      </c>
      <c r="U2936">
        <f>IF(Table4[[#This Row],[InvoiceDate]]&lt;&gt;"",YEAR(Table4[[#This Row],[InvoiceDate]]),"")</f>
        <v>2012</v>
      </c>
    </row>
    <row r="2937" spans="1:21" x14ac:dyDescent="0.4">
      <c r="A2937" t="s">
        <v>3097</v>
      </c>
      <c r="B2937" t="s">
        <v>948</v>
      </c>
      <c r="C2937" t="s">
        <v>848</v>
      </c>
      <c r="D2937" s="1">
        <v>40935</v>
      </c>
      <c r="E2937" s="1">
        <v>40965</v>
      </c>
      <c r="F2937">
        <v>53.81</v>
      </c>
      <c r="H2937" t="s">
        <v>28</v>
      </c>
      <c r="I2937" s="1">
        <v>40935</v>
      </c>
      <c r="J2937">
        <v>0</v>
      </c>
      <c r="K2937" t="s">
        <v>834</v>
      </c>
      <c r="L2937">
        <v>406</v>
      </c>
      <c r="M2937" s="1">
        <v>41222</v>
      </c>
      <c r="N2937" t="s">
        <v>835</v>
      </c>
      <c r="O2937" t="s">
        <v>947</v>
      </c>
      <c r="P2937" t="s">
        <v>949</v>
      </c>
      <c r="Q2937" t="str">
        <f>IF(Table4[[#This Row],[DaysLate]]="","NA",IF(Table4[[#This Row],[DaysLate]]&lt;=0,"On Time",IF(Table4[[#This Row],[DaysLate]]&lt;=30,"1-30 Days",IF(Table4[[#This Row],[DaysLate]]&lt;=60,"30-60 Days",IF(Table4[[#This Row],[DaysLate]]&lt;=90,"60-90 Days","90+ Days")))))</f>
        <v>On Time</v>
      </c>
      <c r="R2937">
        <f>IF(Table4[[#This Row],[DaysLate]]="","",IF(Table4[[#This Row],[DaysLate]]&gt;0,1,0))</f>
        <v>0</v>
      </c>
      <c r="S2937">
        <f>IF(Table4[[#This Row],[DisputedFlag]]="","",IF(Table4[[#This Row],[DisputedFlag]]="Yes",1,0))</f>
        <v>0</v>
      </c>
      <c r="T2937">
        <f>IF(Table4[[#This Row],[PaymentStatus]]="Open",1,0)</f>
        <v>0</v>
      </c>
      <c r="U2937">
        <f>IF(Table4[[#This Row],[InvoiceDate]]&lt;&gt;"",YEAR(Table4[[#This Row],[InvoiceDate]]),"")</f>
        <v>2012</v>
      </c>
    </row>
    <row r="2938" spans="1:21" x14ac:dyDescent="0.4">
      <c r="A2938" t="s">
        <v>3098</v>
      </c>
      <c r="B2938" t="s">
        <v>948</v>
      </c>
      <c r="C2938" t="s">
        <v>931</v>
      </c>
      <c r="D2938" s="1">
        <v>41092</v>
      </c>
      <c r="E2938" s="1">
        <v>41124</v>
      </c>
      <c r="F2938">
        <v>44.52</v>
      </c>
      <c r="H2938" t="s">
        <v>28</v>
      </c>
      <c r="I2938" s="1">
        <v>41092</v>
      </c>
      <c r="J2938">
        <v>9</v>
      </c>
      <c r="K2938" t="s">
        <v>834</v>
      </c>
      <c r="L2938">
        <v>897</v>
      </c>
      <c r="M2938" s="1">
        <v>41484</v>
      </c>
      <c r="N2938" t="s">
        <v>835</v>
      </c>
      <c r="O2938" t="s">
        <v>947</v>
      </c>
      <c r="P2938" t="s">
        <v>949</v>
      </c>
      <c r="Q2938" t="str">
        <f>IF(Table4[[#This Row],[DaysLate]]="","NA",IF(Table4[[#This Row],[DaysLate]]&lt;=0,"On Time",IF(Table4[[#This Row],[DaysLate]]&lt;=30,"1-30 Days",IF(Table4[[#This Row],[DaysLate]]&lt;=60,"30-60 Days",IF(Table4[[#This Row],[DaysLate]]&lt;=90,"60-90 Days","90+ Days")))))</f>
        <v>1-30 Days</v>
      </c>
      <c r="R2938">
        <f>IF(Table4[[#This Row],[DaysLate]]="","",IF(Table4[[#This Row],[DaysLate]]&gt;0,1,0))</f>
        <v>1</v>
      </c>
      <c r="S2938">
        <f>IF(Table4[[#This Row],[DisputedFlag]]="","",IF(Table4[[#This Row],[DisputedFlag]]="Yes",1,0))</f>
        <v>0</v>
      </c>
      <c r="T2938">
        <f>IF(Table4[[#This Row],[PaymentStatus]]="Open",1,0)</f>
        <v>0</v>
      </c>
      <c r="U2938">
        <f>IF(Table4[[#This Row],[InvoiceDate]]&lt;&gt;"",YEAR(Table4[[#This Row],[InvoiceDate]]),"")</f>
        <v>2012</v>
      </c>
    </row>
    <row r="2939" spans="1:21" x14ac:dyDescent="0.4">
      <c r="A2939" t="s">
        <v>3099</v>
      </c>
      <c r="B2939" t="s">
        <v>948</v>
      </c>
      <c r="C2939" t="s">
        <v>929</v>
      </c>
      <c r="D2939" s="1">
        <v>41379</v>
      </c>
      <c r="E2939" s="1">
        <v>41409</v>
      </c>
      <c r="F2939">
        <v>22.45</v>
      </c>
      <c r="H2939" t="s">
        <v>28</v>
      </c>
      <c r="I2939" s="1">
        <v>41379</v>
      </c>
      <c r="J2939">
        <v>0</v>
      </c>
      <c r="K2939" t="s">
        <v>834</v>
      </c>
      <c r="L2939">
        <v>897</v>
      </c>
      <c r="M2939" s="1">
        <v>41579</v>
      </c>
      <c r="N2939" t="s">
        <v>838</v>
      </c>
      <c r="O2939" t="s">
        <v>947</v>
      </c>
      <c r="P2939" t="s">
        <v>949</v>
      </c>
      <c r="Q2939" t="str">
        <f>IF(Table4[[#This Row],[DaysLate]]="","NA",IF(Table4[[#This Row],[DaysLate]]&lt;=0,"On Time",IF(Table4[[#This Row],[DaysLate]]&lt;=30,"1-30 Days",IF(Table4[[#This Row],[DaysLate]]&lt;=60,"30-60 Days",IF(Table4[[#This Row],[DaysLate]]&lt;=90,"60-90 Days","90+ Days")))))</f>
        <v>On Time</v>
      </c>
      <c r="R2939">
        <f>IF(Table4[[#This Row],[DaysLate]]="","",IF(Table4[[#This Row],[DaysLate]]&gt;0,1,0))</f>
        <v>0</v>
      </c>
      <c r="S2939">
        <f>IF(Table4[[#This Row],[DisputedFlag]]="","",IF(Table4[[#This Row],[DisputedFlag]]="Yes",1,0))</f>
        <v>0</v>
      </c>
      <c r="T2939">
        <f>IF(Table4[[#This Row],[PaymentStatus]]="Open",1,0)</f>
        <v>0</v>
      </c>
      <c r="U2939">
        <f>IF(Table4[[#This Row],[InvoiceDate]]&lt;&gt;"",YEAR(Table4[[#This Row],[InvoiceDate]]),"")</f>
        <v>2013</v>
      </c>
    </row>
    <row r="2940" spans="1:21" x14ac:dyDescent="0.4">
      <c r="A2940" t="s">
        <v>3100</v>
      </c>
      <c r="B2940" t="s">
        <v>948</v>
      </c>
      <c r="C2940" t="s">
        <v>929</v>
      </c>
      <c r="D2940" s="1">
        <v>41191</v>
      </c>
      <c r="E2940" s="1">
        <v>41192</v>
      </c>
      <c r="F2940">
        <v>52.82</v>
      </c>
      <c r="H2940" t="s">
        <v>28</v>
      </c>
      <c r="I2940" s="1">
        <v>41191</v>
      </c>
      <c r="J2940">
        <v>0</v>
      </c>
      <c r="K2940" t="s">
        <v>834</v>
      </c>
      <c r="L2940">
        <v>897</v>
      </c>
      <c r="M2940" s="1">
        <v>41579</v>
      </c>
      <c r="N2940" t="s">
        <v>835</v>
      </c>
      <c r="O2940" t="s">
        <v>947</v>
      </c>
      <c r="P2940" t="s">
        <v>949</v>
      </c>
      <c r="Q2940" t="str">
        <f>IF(Table4[[#This Row],[DaysLate]]="","NA",IF(Table4[[#This Row],[DaysLate]]&lt;=0,"On Time",IF(Table4[[#This Row],[DaysLate]]&lt;=30,"1-30 Days",IF(Table4[[#This Row],[DaysLate]]&lt;=60,"30-60 Days",IF(Table4[[#This Row],[DaysLate]]&lt;=90,"60-90 Days","90+ Days")))))</f>
        <v>On Time</v>
      </c>
      <c r="R2940">
        <f>IF(Table4[[#This Row],[DaysLate]]="","",IF(Table4[[#This Row],[DaysLate]]&gt;0,1,0))</f>
        <v>0</v>
      </c>
      <c r="S2940">
        <f>IF(Table4[[#This Row],[DisputedFlag]]="","",IF(Table4[[#This Row],[DisputedFlag]]="Yes",1,0))</f>
        <v>0</v>
      </c>
      <c r="T2940">
        <f>IF(Table4[[#This Row],[PaymentStatus]]="Open",1,0)</f>
        <v>0</v>
      </c>
      <c r="U2940">
        <f>IF(Table4[[#This Row],[InvoiceDate]]&lt;&gt;"",YEAR(Table4[[#This Row],[InvoiceDate]]),"")</f>
        <v>2012</v>
      </c>
    </row>
    <row r="2941" spans="1:21" x14ac:dyDescent="0.4">
      <c r="A2941" t="s">
        <v>3101</v>
      </c>
      <c r="B2941" t="s">
        <v>948</v>
      </c>
      <c r="C2941" t="s">
        <v>860</v>
      </c>
      <c r="D2941" s="1">
        <v>40997</v>
      </c>
      <c r="E2941" s="1">
        <v>41027</v>
      </c>
      <c r="F2941">
        <v>55.38</v>
      </c>
      <c r="H2941" t="s">
        <v>28</v>
      </c>
      <c r="I2941" s="1">
        <v>40997</v>
      </c>
      <c r="J2941">
        <v>0</v>
      </c>
      <c r="K2941" t="s">
        <v>834</v>
      </c>
      <c r="L2941">
        <v>818</v>
      </c>
      <c r="M2941" s="1">
        <v>40960</v>
      </c>
      <c r="N2941" t="s">
        <v>838</v>
      </c>
      <c r="O2941" t="s">
        <v>947</v>
      </c>
      <c r="P2941" t="s">
        <v>949</v>
      </c>
      <c r="Q2941" t="str">
        <f>IF(Table4[[#This Row],[DaysLate]]="","NA",IF(Table4[[#This Row],[DaysLate]]&lt;=0,"On Time",IF(Table4[[#This Row],[DaysLate]]&lt;=30,"1-30 Days",IF(Table4[[#This Row],[DaysLate]]&lt;=60,"30-60 Days",IF(Table4[[#This Row],[DaysLate]]&lt;=90,"60-90 Days","90+ Days")))))</f>
        <v>On Time</v>
      </c>
      <c r="R2941">
        <f>IF(Table4[[#This Row],[DaysLate]]="","",IF(Table4[[#This Row],[DaysLate]]&gt;0,1,0))</f>
        <v>0</v>
      </c>
      <c r="S2941">
        <f>IF(Table4[[#This Row],[DisputedFlag]]="","",IF(Table4[[#This Row],[DisputedFlag]]="Yes",1,0))</f>
        <v>0</v>
      </c>
      <c r="T2941">
        <f>IF(Table4[[#This Row],[PaymentStatus]]="Open",1,0)</f>
        <v>0</v>
      </c>
      <c r="U2941">
        <f>IF(Table4[[#This Row],[InvoiceDate]]&lt;&gt;"",YEAR(Table4[[#This Row],[InvoiceDate]]),"")</f>
        <v>2012</v>
      </c>
    </row>
    <row r="2942" spans="1:21" x14ac:dyDescent="0.4">
      <c r="A2942" t="s">
        <v>3102</v>
      </c>
      <c r="B2942" t="s">
        <v>948</v>
      </c>
      <c r="C2942" t="s">
        <v>866</v>
      </c>
      <c r="D2942" s="1">
        <v>41102</v>
      </c>
      <c r="E2942" s="1">
        <v>41426</v>
      </c>
      <c r="F2942">
        <v>21.42</v>
      </c>
      <c r="H2942" t="s">
        <v>28</v>
      </c>
      <c r="I2942" s="1">
        <v>41102</v>
      </c>
      <c r="J2942">
        <v>0</v>
      </c>
      <c r="K2942" t="s">
        <v>834</v>
      </c>
      <c r="L2942">
        <v>897</v>
      </c>
      <c r="M2942" s="1">
        <v>41239</v>
      </c>
      <c r="N2942" t="s">
        <v>838</v>
      </c>
      <c r="O2942" t="s">
        <v>947</v>
      </c>
      <c r="P2942" t="s">
        <v>949</v>
      </c>
      <c r="Q2942" t="str">
        <f>IF(Table4[[#This Row],[DaysLate]]="","NA",IF(Table4[[#This Row],[DaysLate]]&lt;=0,"On Time",IF(Table4[[#This Row],[DaysLate]]&lt;=30,"1-30 Days",IF(Table4[[#This Row],[DaysLate]]&lt;=60,"30-60 Days",IF(Table4[[#This Row],[DaysLate]]&lt;=90,"60-90 Days","90+ Days")))))</f>
        <v>On Time</v>
      </c>
      <c r="R2942">
        <f>IF(Table4[[#This Row],[DaysLate]]="","",IF(Table4[[#This Row],[DaysLate]]&gt;0,1,0))</f>
        <v>0</v>
      </c>
      <c r="S2942">
        <f>IF(Table4[[#This Row],[DisputedFlag]]="","",IF(Table4[[#This Row],[DisputedFlag]]="Yes",1,0))</f>
        <v>0</v>
      </c>
      <c r="T2942">
        <f>IF(Table4[[#This Row],[PaymentStatus]]="Open",1,0)</f>
        <v>0</v>
      </c>
      <c r="U2942">
        <f>IF(Table4[[#This Row],[InvoiceDate]]&lt;&gt;"",YEAR(Table4[[#This Row],[InvoiceDate]]),"")</f>
        <v>2012</v>
      </c>
    </row>
    <row r="2943" spans="1:21" x14ac:dyDescent="0.4">
      <c r="A2943" t="s">
        <v>3103</v>
      </c>
      <c r="B2943" t="s">
        <v>948</v>
      </c>
      <c r="C2943" t="s">
        <v>898</v>
      </c>
      <c r="D2943" s="1">
        <v>40934</v>
      </c>
      <c r="E2943" s="1">
        <v>40964</v>
      </c>
      <c r="F2943">
        <v>47.02</v>
      </c>
      <c r="H2943" t="s">
        <v>28</v>
      </c>
      <c r="I2943" s="1">
        <v>40934</v>
      </c>
      <c r="J2943">
        <v>0</v>
      </c>
      <c r="K2943" t="s">
        <v>834</v>
      </c>
      <c r="L2943">
        <v>391</v>
      </c>
      <c r="M2943" s="1">
        <v>41150</v>
      </c>
      <c r="N2943" t="s">
        <v>835</v>
      </c>
      <c r="O2943" t="s">
        <v>947</v>
      </c>
      <c r="P2943" t="s">
        <v>949</v>
      </c>
      <c r="Q2943" t="str">
        <f>IF(Table4[[#This Row],[DaysLate]]="","NA",IF(Table4[[#This Row],[DaysLate]]&lt;=0,"On Time",IF(Table4[[#This Row],[DaysLate]]&lt;=30,"1-30 Days",IF(Table4[[#This Row],[DaysLate]]&lt;=60,"30-60 Days",IF(Table4[[#This Row],[DaysLate]]&lt;=90,"60-90 Days","90+ Days")))))</f>
        <v>On Time</v>
      </c>
      <c r="R2943">
        <f>IF(Table4[[#This Row],[DaysLate]]="","",IF(Table4[[#This Row],[DaysLate]]&gt;0,1,0))</f>
        <v>0</v>
      </c>
      <c r="S2943">
        <f>IF(Table4[[#This Row],[DisputedFlag]]="","",IF(Table4[[#This Row],[DisputedFlag]]="Yes",1,0))</f>
        <v>0</v>
      </c>
      <c r="T2943">
        <f>IF(Table4[[#This Row],[PaymentStatus]]="Open",1,0)</f>
        <v>0</v>
      </c>
      <c r="U2943">
        <f>IF(Table4[[#This Row],[InvoiceDate]]&lt;&gt;"",YEAR(Table4[[#This Row],[InvoiceDate]]),"")</f>
        <v>2012</v>
      </c>
    </row>
    <row r="2944" spans="1:21" x14ac:dyDescent="0.4">
      <c r="A2944" t="s">
        <v>3104</v>
      </c>
      <c r="B2944" t="s">
        <v>948</v>
      </c>
      <c r="C2944" t="s">
        <v>878</v>
      </c>
      <c r="D2944" s="1">
        <v>41427</v>
      </c>
      <c r="E2944" s="1">
        <v>41489</v>
      </c>
      <c r="F2944">
        <v>37.22</v>
      </c>
      <c r="H2944" t="s">
        <v>28</v>
      </c>
      <c r="I2944" s="1">
        <v>41427</v>
      </c>
      <c r="J2944">
        <v>0</v>
      </c>
      <c r="K2944" t="s">
        <v>834</v>
      </c>
      <c r="L2944">
        <v>770</v>
      </c>
      <c r="M2944" s="1">
        <v>41274</v>
      </c>
      <c r="N2944" t="s">
        <v>838</v>
      </c>
      <c r="O2944" t="s">
        <v>947</v>
      </c>
      <c r="P2944" t="s">
        <v>949</v>
      </c>
      <c r="Q2944" t="str">
        <f>IF(Table4[[#This Row],[DaysLate]]="","NA",IF(Table4[[#This Row],[DaysLate]]&lt;=0,"On Time",IF(Table4[[#This Row],[DaysLate]]&lt;=30,"1-30 Days",IF(Table4[[#This Row],[DaysLate]]&lt;=60,"30-60 Days",IF(Table4[[#This Row],[DaysLate]]&lt;=90,"60-90 Days","90+ Days")))))</f>
        <v>On Time</v>
      </c>
      <c r="R2944">
        <f>IF(Table4[[#This Row],[DaysLate]]="","",IF(Table4[[#This Row],[DaysLate]]&gt;0,1,0))</f>
        <v>0</v>
      </c>
      <c r="S2944">
        <f>IF(Table4[[#This Row],[DisputedFlag]]="","",IF(Table4[[#This Row],[DisputedFlag]]="Yes",1,0))</f>
        <v>0</v>
      </c>
      <c r="T2944">
        <f>IF(Table4[[#This Row],[PaymentStatus]]="Open",1,0)</f>
        <v>0</v>
      </c>
      <c r="U2944">
        <f>IF(Table4[[#This Row],[InvoiceDate]]&lt;&gt;"",YEAR(Table4[[#This Row],[InvoiceDate]]),"")</f>
        <v>2013</v>
      </c>
    </row>
    <row r="2945" spans="1:21" x14ac:dyDescent="0.4">
      <c r="A2945" t="s">
        <v>3105</v>
      </c>
      <c r="B2945" t="s">
        <v>948</v>
      </c>
      <c r="C2945" t="s">
        <v>906</v>
      </c>
      <c r="D2945" s="1">
        <v>41413</v>
      </c>
      <c r="E2945" s="1">
        <v>41443</v>
      </c>
      <c r="F2945">
        <v>35.15</v>
      </c>
      <c r="H2945" t="s">
        <v>28</v>
      </c>
      <c r="I2945" s="1">
        <v>41413</v>
      </c>
      <c r="J2945">
        <v>0</v>
      </c>
      <c r="K2945" t="s">
        <v>834</v>
      </c>
      <c r="L2945">
        <v>391</v>
      </c>
      <c r="M2945" s="1">
        <v>41021</v>
      </c>
      <c r="N2945" t="s">
        <v>838</v>
      </c>
      <c r="O2945" t="s">
        <v>947</v>
      </c>
      <c r="P2945" t="s">
        <v>949</v>
      </c>
      <c r="Q2945" t="str">
        <f>IF(Table4[[#This Row],[DaysLate]]="","NA",IF(Table4[[#This Row],[DaysLate]]&lt;=0,"On Time",IF(Table4[[#This Row],[DaysLate]]&lt;=30,"1-30 Days",IF(Table4[[#This Row],[DaysLate]]&lt;=60,"30-60 Days",IF(Table4[[#This Row],[DaysLate]]&lt;=90,"60-90 Days","90+ Days")))))</f>
        <v>On Time</v>
      </c>
      <c r="R2945">
        <f>IF(Table4[[#This Row],[DaysLate]]="","",IF(Table4[[#This Row],[DaysLate]]&gt;0,1,0))</f>
        <v>0</v>
      </c>
      <c r="S2945">
        <f>IF(Table4[[#This Row],[DisputedFlag]]="","",IF(Table4[[#This Row],[DisputedFlag]]="Yes",1,0))</f>
        <v>0</v>
      </c>
      <c r="T2945">
        <f>IF(Table4[[#This Row],[PaymentStatus]]="Open",1,0)</f>
        <v>0</v>
      </c>
      <c r="U2945">
        <f>IF(Table4[[#This Row],[InvoiceDate]]&lt;&gt;"",YEAR(Table4[[#This Row],[InvoiceDate]]),"")</f>
        <v>2013</v>
      </c>
    </row>
    <row r="2946" spans="1:21" x14ac:dyDescent="0.4">
      <c r="A2946" t="s">
        <v>3106</v>
      </c>
      <c r="B2946" t="s">
        <v>948</v>
      </c>
      <c r="C2946" t="s">
        <v>841</v>
      </c>
      <c r="D2946" s="1">
        <v>41281</v>
      </c>
      <c r="E2946" s="1">
        <v>41486</v>
      </c>
      <c r="F2946">
        <v>57.97</v>
      </c>
      <c r="H2946" t="s">
        <v>28</v>
      </c>
      <c r="I2946" s="1">
        <v>41281</v>
      </c>
      <c r="J2946">
        <v>0</v>
      </c>
      <c r="K2946" t="s">
        <v>834</v>
      </c>
      <c r="L2946">
        <v>818</v>
      </c>
      <c r="M2946" s="1">
        <v>41239</v>
      </c>
      <c r="N2946" t="s">
        <v>838</v>
      </c>
      <c r="O2946" t="s">
        <v>947</v>
      </c>
      <c r="P2946" t="s">
        <v>949</v>
      </c>
      <c r="Q2946" t="str">
        <f>IF(Table4[[#This Row],[DaysLate]]="","NA",IF(Table4[[#This Row],[DaysLate]]&lt;=0,"On Time",IF(Table4[[#This Row],[DaysLate]]&lt;=30,"1-30 Days",IF(Table4[[#This Row],[DaysLate]]&lt;=60,"30-60 Days",IF(Table4[[#This Row],[DaysLate]]&lt;=90,"60-90 Days","90+ Days")))))</f>
        <v>On Time</v>
      </c>
      <c r="R2946">
        <f>IF(Table4[[#This Row],[DaysLate]]="","",IF(Table4[[#This Row],[DaysLate]]&gt;0,1,0))</f>
        <v>0</v>
      </c>
      <c r="S2946">
        <f>IF(Table4[[#This Row],[DisputedFlag]]="","",IF(Table4[[#This Row],[DisputedFlag]]="Yes",1,0))</f>
        <v>0</v>
      </c>
      <c r="T2946">
        <f>IF(Table4[[#This Row],[PaymentStatus]]="Open",1,0)</f>
        <v>0</v>
      </c>
      <c r="U2946">
        <f>IF(Table4[[#This Row],[InvoiceDate]]&lt;&gt;"",YEAR(Table4[[#This Row],[InvoiceDate]]),"")</f>
        <v>2013</v>
      </c>
    </row>
    <row r="2947" spans="1:21" x14ac:dyDescent="0.4">
      <c r="A2947" t="s">
        <v>3107</v>
      </c>
      <c r="B2947" t="s">
        <v>948</v>
      </c>
      <c r="C2947" t="s">
        <v>866</v>
      </c>
      <c r="D2947" s="1">
        <v>41397</v>
      </c>
      <c r="E2947" s="1">
        <v>41368</v>
      </c>
      <c r="F2947">
        <v>14.8</v>
      </c>
      <c r="H2947" t="s">
        <v>28</v>
      </c>
      <c r="I2947" s="1">
        <v>41397</v>
      </c>
      <c r="J2947">
        <v>0</v>
      </c>
      <c r="K2947" t="s">
        <v>834</v>
      </c>
      <c r="L2947">
        <v>897</v>
      </c>
      <c r="M2947" s="1">
        <v>41239</v>
      </c>
      <c r="N2947" t="s">
        <v>838</v>
      </c>
      <c r="O2947" t="s">
        <v>947</v>
      </c>
      <c r="P2947" t="s">
        <v>949</v>
      </c>
      <c r="Q2947" t="str">
        <f>IF(Table4[[#This Row],[DaysLate]]="","NA",IF(Table4[[#This Row],[DaysLate]]&lt;=0,"On Time",IF(Table4[[#This Row],[DaysLate]]&lt;=30,"1-30 Days",IF(Table4[[#This Row],[DaysLate]]&lt;=60,"30-60 Days",IF(Table4[[#This Row],[DaysLate]]&lt;=90,"60-90 Days","90+ Days")))))</f>
        <v>On Time</v>
      </c>
      <c r="R2947">
        <f>IF(Table4[[#This Row],[DaysLate]]="","",IF(Table4[[#This Row],[DaysLate]]&gt;0,1,0))</f>
        <v>0</v>
      </c>
      <c r="S2947">
        <f>IF(Table4[[#This Row],[DisputedFlag]]="","",IF(Table4[[#This Row],[DisputedFlag]]="Yes",1,0))</f>
        <v>0</v>
      </c>
      <c r="T2947">
        <f>IF(Table4[[#This Row],[PaymentStatus]]="Open",1,0)</f>
        <v>0</v>
      </c>
      <c r="U2947">
        <f>IF(Table4[[#This Row],[InvoiceDate]]&lt;&gt;"",YEAR(Table4[[#This Row],[InvoiceDate]]),"")</f>
        <v>2013</v>
      </c>
    </row>
    <row r="2948" spans="1:21" x14ac:dyDescent="0.4">
      <c r="A2948" t="s">
        <v>3108</v>
      </c>
      <c r="B2948" t="s">
        <v>948</v>
      </c>
      <c r="C2948" t="s">
        <v>876</v>
      </c>
      <c r="D2948" s="1">
        <v>40960</v>
      </c>
      <c r="E2948" s="1">
        <v>40990</v>
      </c>
      <c r="F2948">
        <v>76.19</v>
      </c>
      <c r="H2948" t="s">
        <v>28</v>
      </c>
      <c r="I2948" s="1">
        <v>40960</v>
      </c>
      <c r="J2948">
        <v>12</v>
      </c>
      <c r="K2948" t="s">
        <v>837</v>
      </c>
      <c r="L2948">
        <v>406</v>
      </c>
      <c r="M2948" s="1">
        <v>41352</v>
      </c>
      <c r="N2948" t="s">
        <v>835</v>
      </c>
      <c r="O2948" t="s">
        <v>947</v>
      </c>
      <c r="P2948" t="s">
        <v>949</v>
      </c>
      <c r="Q2948" t="str">
        <f>IF(Table4[[#This Row],[DaysLate]]="","NA",IF(Table4[[#This Row],[DaysLate]]&lt;=0,"On Time",IF(Table4[[#This Row],[DaysLate]]&lt;=30,"1-30 Days",IF(Table4[[#This Row],[DaysLate]]&lt;=60,"30-60 Days",IF(Table4[[#This Row],[DaysLate]]&lt;=90,"60-90 Days","90+ Days")))))</f>
        <v>1-30 Days</v>
      </c>
      <c r="R2948">
        <f>IF(Table4[[#This Row],[DaysLate]]="","",IF(Table4[[#This Row],[DaysLate]]&gt;0,1,0))</f>
        <v>1</v>
      </c>
      <c r="S2948">
        <f>IF(Table4[[#This Row],[DisputedFlag]]="","",IF(Table4[[#This Row],[DisputedFlag]]="Yes",1,0))</f>
        <v>1</v>
      </c>
      <c r="T2948">
        <f>IF(Table4[[#This Row],[PaymentStatus]]="Open",1,0)</f>
        <v>0</v>
      </c>
      <c r="U2948">
        <f>IF(Table4[[#This Row],[InvoiceDate]]&lt;&gt;"",YEAR(Table4[[#This Row],[InvoiceDate]]),"")</f>
        <v>2012</v>
      </c>
    </row>
    <row r="2949" spans="1:21" x14ac:dyDescent="0.4">
      <c r="A2949" t="s">
        <v>3109</v>
      </c>
      <c r="B2949" t="s">
        <v>948</v>
      </c>
      <c r="C2949" t="s">
        <v>865</v>
      </c>
      <c r="D2949" s="1">
        <v>41289</v>
      </c>
      <c r="E2949" s="1">
        <v>41319</v>
      </c>
      <c r="F2949">
        <v>100</v>
      </c>
      <c r="H2949" t="s">
        <v>28</v>
      </c>
      <c r="I2949" s="1">
        <v>41289</v>
      </c>
      <c r="J2949">
        <v>0</v>
      </c>
      <c r="K2949" t="s">
        <v>837</v>
      </c>
      <c r="L2949">
        <v>391</v>
      </c>
      <c r="M2949" s="1">
        <v>41180</v>
      </c>
      <c r="N2949" t="s">
        <v>838</v>
      </c>
      <c r="O2949" t="s">
        <v>947</v>
      </c>
      <c r="P2949" t="s">
        <v>949</v>
      </c>
      <c r="Q2949" t="str">
        <f>IF(Table4[[#This Row],[DaysLate]]="","NA",IF(Table4[[#This Row],[DaysLate]]&lt;=0,"On Time",IF(Table4[[#This Row],[DaysLate]]&lt;=30,"1-30 Days",IF(Table4[[#This Row],[DaysLate]]&lt;=60,"30-60 Days",IF(Table4[[#This Row],[DaysLate]]&lt;=90,"60-90 Days","90+ Days")))))</f>
        <v>On Time</v>
      </c>
      <c r="R2949">
        <f>IF(Table4[[#This Row],[DaysLate]]="","",IF(Table4[[#This Row],[DaysLate]]&gt;0,1,0))</f>
        <v>0</v>
      </c>
      <c r="S2949">
        <f>IF(Table4[[#This Row],[DisputedFlag]]="","",IF(Table4[[#This Row],[DisputedFlag]]="Yes",1,0))</f>
        <v>1</v>
      </c>
      <c r="T2949">
        <f>IF(Table4[[#This Row],[PaymentStatus]]="Open",1,0)</f>
        <v>0</v>
      </c>
      <c r="U2949">
        <f>IF(Table4[[#This Row],[InvoiceDate]]&lt;&gt;"",YEAR(Table4[[#This Row],[InvoiceDate]]),"")</f>
        <v>2013</v>
      </c>
    </row>
    <row r="2950" spans="1:21" x14ac:dyDescent="0.4">
      <c r="A2950" t="s">
        <v>3110</v>
      </c>
      <c r="B2950" t="s">
        <v>948</v>
      </c>
      <c r="C2950" t="s">
        <v>843</v>
      </c>
      <c r="D2950" s="1">
        <v>41481</v>
      </c>
      <c r="E2950" s="1">
        <v>41511</v>
      </c>
      <c r="F2950">
        <v>64.180000000000007</v>
      </c>
      <c r="H2950" t="s">
        <v>28</v>
      </c>
      <c r="I2950" s="1">
        <v>41481</v>
      </c>
      <c r="J2950">
        <v>1</v>
      </c>
      <c r="K2950" t="s">
        <v>834</v>
      </c>
      <c r="L2950">
        <v>897</v>
      </c>
      <c r="M2950" s="1">
        <v>41041</v>
      </c>
      <c r="N2950" t="s">
        <v>838</v>
      </c>
      <c r="O2950" t="s">
        <v>947</v>
      </c>
      <c r="P2950" t="s">
        <v>949</v>
      </c>
      <c r="Q2950" t="str">
        <f>IF(Table4[[#This Row],[DaysLate]]="","NA",IF(Table4[[#This Row],[DaysLate]]&lt;=0,"On Time",IF(Table4[[#This Row],[DaysLate]]&lt;=30,"1-30 Days",IF(Table4[[#This Row],[DaysLate]]&lt;=60,"30-60 Days",IF(Table4[[#This Row],[DaysLate]]&lt;=90,"60-90 Days","90+ Days")))))</f>
        <v>1-30 Days</v>
      </c>
      <c r="R2950">
        <f>IF(Table4[[#This Row],[DaysLate]]="","",IF(Table4[[#This Row],[DaysLate]]&gt;0,1,0))</f>
        <v>1</v>
      </c>
      <c r="S2950">
        <f>IF(Table4[[#This Row],[DisputedFlag]]="","",IF(Table4[[#This Row],[DisputedFlag]]="Yes",1,0))</f>
        <v>0</v>
      </c>
      <c r="T2950">
        <f>IF(Table4[[#This Row],[PaymentStatus]]="Open",1,0)</f>
        <v>0</v>
      </c>
      <c r="U2950">
        <f>IF(Table4[[#This Row],[InvoiceDate]]&lt;&gt;"",YEAR(Table4[[#This Row],[InvoiceDate]]),"")</f>
        <v>2013</v>
      </c>
    </row>
    <row r="2951" spans="1:21" x14ac:dyDescent="0.4">
      <c r="A2951" t="s">
        <v>3111</v>
      </c>
      <c r="B2951" t="s">
        <v>948</v>
      </c>
      <c r="C2951" t="s">
        <v>868</v>
      </c>
      <c r="D2951" s="1">
        <v>41602</v>
      </c>
      <c r="E2951" s="1">
        <v>41632</v>
      </c>
      <c r="F2951">
        <v>51.62</v>
      </c>
      <c r="H2951" t="s">
        <v>28</v>
      </c>
      <c r="I2951" s="1">
        <v>41602</v>
      </c>
      <c r="J2951">
        <v>0</v>
      </c>
      <c r="K2951" t="s">
        <v>834</v>
      </c>
      <c r="L2951">
        <v>391</v>
      </c>
      <c r="M2951" s="1">
        <v>41240</v>
      </c>
      <c r="N2951" t="s">
        <v>838</v>
      </c>
      <c r="O2951" t="s">
        <v>947</v>
      </c>
      <c r="P2951" t="s">
        <v>949</v>
      </c>
      <c r="Q2951" t="str">
        <f>IF(Table4[[#This Row],[DaysLate]]="","NA",IF(Table4[[#This Row],[DaysLate]]&lt;=0,"On Time",IF(Table4[[#This Row],[DaysLate]]&lt;=30,"1-30 Days",IF(Table4[[#This Row],[DaysLate]]&lt;=60,"30-60 Days",IF(Table4[[#This Row],[DaysLate]]&lt;=90,"60-90 Days","90+ Days")))))</f>
        <v>On Time</v>
      </c>
      <c r="R2951">
        <f>IF(Table4[[#This Row],[DaysLate]]="","",IF(Table4[[#This Row],[DaysLate]]&gt;0,1,0))</f>
        <v>0</v>
      </c>
      <c r="S2951">
        <f>IF(Table4[[#This Row],[DisputedFlag]]="","",IF(Table4[[#This Row],[DisputedFlag]]="Yes",1,0))</f>
        <v>0</v>
      </c>
      <c r="T2951">
        <f>IF(Table4[[#This Row],[PaymentStatus]]="Open",1,0)</f>
        <v>0</v>
      </c>
      <c r="U2951">
        <f>IF(Table4[[#This Row],[InvoiceDate]]&lt;&gt;"",YEAR(Table4[[#This Row],[InvoiceDate]]),"")</f>
        <v>2013</v>
      </c>
    </row>
    <row r="2952" spans="1:21" x14ac:dyDescent="0.4">
      <c r="A2952" t="s">
        <v>3112</v>
      </c>
      <c r="B2952" t="s">
        <v>948</v>
      </c>
      <c r="C2952" t="s">
        <v>934</v>
      </c>
      <c r="D2952" s="1">
        <v>41495</v>
      </c>
      <c r="E2952" s="1">
        <v>41496</v>
      </c>
      <c r="F2952">
        <v>84.5</v>
      </c>
      <c r="H2952" t="s">
        <v>28</v>
      </c>
      <c r="I2952" s="1">
        <v>41495</v>
      </c>
      <c r="J2952">
        <v>0</v>
      </c>
      <c r="K2952" t="s">
        <v>834</v>
      </c>
      <c r="L2952">
        <v>391</v>
      </c>
      <c r="M2952" s="1">
        <v>41598</v>
      </c>
      <c r="N2952" t="s">
        <v>835</v>
      </c>
      <c r="O2952" t="s">
        <v>947</v>
      </c>
      <c r="P2952" t="s">
        <v>949</v>
      </c>
      <c r="Q2952" t="str">
        <f>IF(Table4[[#This Row],[DaysLate]]="","NA",IF(Table4[[#This Row],[DaysLate]]&lt;=0,"On Time",IF(Table4[[#This Row],[DaysLate]]&lt;=30,"1-30 Days",IF(Table4[[#This Row],[DaysLate]]&lt;=60,"30-60 Days",IF(Table4[[#This Row],[DaysLate]]&lt;=90,"60-90 Days","90+ Days")))))</f>
        <v>On Time</v>
      </c>
      <c r="R2952">
        <f>IF(Table4[[#This Row],[DaysLate]]="","",IF(Table4[[#This Row],[DaysLate]]&gt;0,1,0))</f>
        <v>0</v>
      </c>
      <c r="S2952">
        <f>IF(Table4[[#This Row],[DisputedFlag]]="","",IF(Table4[[#This Row],[DisputedFlag]]="Yes",1,0))</f>
        <v>0</v>
      </c>
      <c r="T2952">
        <f>IF(Table4[[#This Row],[PaymentStatus]]="Open",1,0)</f>
        <v>0</v>
      </c>
      <c r="U2952">
        <f>IF(Table4[[#This Row],[InvoiceDate]]&lt;&gt;"",YEAR(Table4[[#This Row],[InvoiceDate]]),"")</f>
        <v>2013</v>
      </c>
    </row>
    <row r="2953" spans="1:21" x14ac:dyDescent="0.4">
      <c r="A2953" t="s">
        <v>3113</v>
      </c>
      <c r="B2953" t="s">
        <v>948</v>
      </c>
      <c r="C2953" t="s">
        <v>906</v>
      </c>
      <c r="D2953" s="1">
        <v>41201</v>
      </c>
      <c r="E2953" s="1">
        <v>41231</v>
      </c>
      <c r="F2953">
        <v>45</v>
      </c>
      <c r="H2953" t="s">
        <v>28</v>
      </c>
      <c r="I2953" s="1">
        <v>41201</v>
      </c>
      <c r="J2953">
        <v>0</v>
      </c>
      <c r="K2953" t="s">
        <v>834</v>
      </c>
      <c r="L2953">
        <v>391</v>
      </c>
      <c r="M2953" s="1">
        <v>41021</v>
      </c>
      <c r="N2953" t="s">
        <v>838</v>
      </c>
      <c r="O2953" t="s">
        <v>947</v>
      </c>
      <c r="P2953" t="s">
        <v>949</v>
      </c>
      <c r="Q2953" t="str">
        <f>IF(Table4[[#This Row],[DaysLate]]="","NA",IF(Table4[[#This Row],[DaysLate]]&lt;=0,"On Time",IF(Table4[[#This Row],[DaysLate]]&lt;=30,"1-30 Days",IF(Table4[[#This Row],[DaysLate]]&lt;=60,"30-60 Days",IF(Table4[[#This Row],[DaysLate]]&lt;=90,"60-90 Days","90+ Days")))))</f>
        <v>On Time</v>
      </c>
      <c r="R2953">
        <f>IF(Table4[[#This Row],[DaysLate]]="","",IF(Table4[[#This Row],[DaysLate]]&gt;0,1,0))</f>
        <v>0</v>
      </c>
      <c r="S2953">
        <f>IF(Table4[[#This Row],[DisputedFlag]]="","",IF(Table4[[#This Row],[DisputedFlag]]="Yes",1,0))</f>
        <v>0</v>
      </c>
      <c r="T2953">
        <f>IF(Table4[[#This Row],[PaymentStatus]]="Open",1,0)</f>
        <v>0</v>
      </c>
      <c r="U2953">
        <f>IF(Table4[[#This Row],[InvoiceDate]]&lt;&gt;"",YEAR(Table4[[#This Row],[InvoiceDate]]),"")</f>
        <v>2012</v>
      </c>
    </row>
    <row r="2954" spans="1:21" x14ac:dyDescent="0.4">
      <c r="A2954" t="s">
        <v>3114</v>
      </c>
      <c r="B2954" t="s">
        <v>948</v>
      </c>
      <c r="C2954" t="s">
        <v>861</v>
      </c>
      <c r="D2954" s="1">
        <v>41015</v>
      </c>
      <c r="E2954" s="1">
        <v>41045</v>
      </c>
      <c r="F2954">
        <v>74.06</v>
      </c>
      <c r="H2954" t="s">
        <v>28</v>
      </c>
      <c r="I2954" s="1">
        <v>41015</v>
      </c>
      <c r="J2954">
        <v>14</v>
      </c>
      <c r="K2954" t="s">
        <v>834</v>
      </c>
      <c r="L2954">
        <v>406</v>
      </c>
      <c r="M2954" s="1">
        <v>41176</v>
      </c>
      <c r="N2954" t="s">
        <v>835</v>
      </c>
      <c r="O2954" t="s">
        <v>947</v>
      </c>
      <c r="P2954" t="s">
        <v>949</v>
      </c>
      <c r="Q2954" t="str">
        <f>IF(Table4[[#This Row],[DaysLate]]="","NA",IF(Table4[[#This Row],[DaysLate]]&lt;=0,"On Time",IF(Table4[[#This Row],[DaysLate]]&lt;=30,"1-30 Days",IF(Table4[[#This Row],[DaysLate]]&lt;=60,"30-60 Days",IF(Table4[[#This Row],[DaysLate]]&lt;=90,"60-90 Days","90+ Days")))))</f>
        <v>1-30 Days</v>
      </c>
      <c r="R2954">
        <f>IF(Table4[[#This Row],[DaysLate]]="","",IF(Table4[[#This Row],[DaysLate]]&gt;0,1,0))</f>
        <v>1</v>
      </c>
      <c r="S2954">
        <f>IF(Table4[[#This Row],[DisputedFlag]]="","",IF(Table4[[#This Row],[DisputedFlag]]="Yes",1,0))</f>
        <v>0</v>
      </c>
      <c r="T2954">
        <f>IF(Table4[[#This Row],[PaymentStatus]]="Open",1,0)</f>
        <v>0</v>
      </c>
      <c r="U2954">
        <f>IF(Table4[[#This Row],[InvoiceDate]]&lt;&gt;"",YEAR(Table4[[#This Row],[InvoiceDate]]),"")</f>
        <v>2012</v>
      </c>
    </row>
    <row r="2955" spans="1:21" x14ac:dyDescent="0.4">
      <c r="A2955" t="s">
        <v>3115</v>
      </c>
      <c r="B2955" t="s">
        <v>948</v>
      </c>
      <c r="C2955" t="s">
        <v>893</v>
      </c>
      <c r="D2955" s="1">
        <v>41081</v>
      </c>
      <c r="E2955" s="1">
        <v>41111</v>
      </c>
      <c r="F2955">
        <v>82.34</v>
      </c>
      <c r="H2955" t="s">
        <v>28</v>
      </c>
      <c r="I2955" s="1">
        <v>41081</v>
      </c>
      <c r="J2955">
        <v>0</v>
      </c>
      <c r="K2955" t="s">
        <v>834</v>
      </c>
      <c r="L2955">
        <v>391</v>
      </c>
      <c r="M2955" s="1">
        <v>41080</v>
      </c>
      <c r="N2955" t="s">
        <v>838</v>
      </c>
      <c r="O2955" t="s">
        <v>947</v>
      </c>
      <c r="P2955" t="s">
        <v>949</v>
      </c>
      <c r="Q2955" t="str">
        <f>IF(Table4[[#This Row],[DaysLate]]="","NA",IF(Table4[[#This Row],[DaysLate]]&lt;=0,"On Time",IF(Table4[[#This Row],[DaysLate]]&lt;=30,"1-30 Days",IF(Table4[[#This Row],[DaysLate]]&lt;=60,"30-60 Days",IF(Table4[[#This Row],[DaysLate]]&lt;=90,"60-90 Days","90+ Days")))))</f>
        <v>On Time</v>
      </c>
      <c r="R2955">
        <f>IF(Table4[[#This Row],[DaysLate]]="","",IF(Table4[[#This Row],[DaysLate]]&gt;0,1,0))</f>
        <v>0</v>
      </c>
      <c r="S2955">
        <f>IF(Table4[[#This Row],[DisputedFlag]]="","",IF(Table4[[#This Row],[DisputedFlag]]="Yes",1,0))</f>
        <v>0</v>
      </c>
      <c r="T2955">
        <f>IF(Table4[[#This Row],[PaymentStatus]]="Open",1,0)</f>
        <v>0</v>
      </c>
      <c r="U2955">
        <f>IF(Table4[[#This Row],[InvoiceDate]]&lt;&gt;"",YEAR(Table4[[#This Row],[InvoiceDate]]),"")</f>
        <v>2012</v>
      </c>
    </row>
    <row r="2956" spans="1:21" x14ac:dyDescent="0.4">
      <c r="A2956" t="s">
        <v>3116</v>
      </c>
      <c r="B2956" t="s">
        <v>948</v>
      </c>
      <c r="C2956" t="s">
        <v>903</v>
      </c>
      <c r="D2956" s="1">
        <v>41153</v>
      </c>
      <c r="E2956" s="1">
        <v>41123</v>
      </c>
      <c r="F2956">
        <v>100.32</v>
      </c>
      <c r="H2956" t="s">
        <v>28</v>
      </c>
      <c r="I2956" s="1">
        <v>41153</v>
      </c>
      <c r="J2956">
        <v>3</v>
      </c>
      <c r="K2956" t="s">
        <v>834</v>
      </c>
      <c r="L2956">
        <v>406</v>
      </c>
      <c r="M2956" s="1">
        <v>41006</v>
      </c>
      <c r="N2956" t="s">
        <v>835</v>
      </c>
      <c r="O2956" t="s">
        <v>947</v>
      </c>
      <c r="P2956" t="s">
        <v>949</v>
      </c>
      <c r="Q2956" t="str">
        <f>IF(Table4[[#This Row],[DaysLate]]="","NA",IF(Table4[[#This Row],[DaysLate]]&lt;=0,"On Time",IF(Table4[[#This Row],[DaysLate]]&lt;=30,"1-30 Days",IF(Table4[[#This Row],[DaysLate]]&lt;=60,"30-60 Days",IF(Table4[[#This Row],[DaysLate]]&lt;=90,"60-90 Days","90+ Days")))))</f>
        <v>1-30 Days</v>
      </c>
      <c r="R2956">
        <f>IF(Table4[[#This Row],[DaysLate]]="","",IF(Table4[[#This Row],[DaysLate]]&gt;0,1,0))</f>
        <v>1</v>
      </c>
      <c r="S2956">
        <f>IF(Table4[[#This Row],[DisputedFlag]]="","",IF(Table4[[#This Row],[DisputedFlag]]="Yes",1,0))</f>
        <v>0</v>
      </c>
      <c r="T2956">
        <f>IF(Table4[[#This Row],[PaymentStatus]]="Open",1,0)</f>
        <v>0</v>
      </c>
      <c r="U2956">
        <f>IF(Table4[[#This Row],[InvoiceDate]]&lt;&gt;"",YEAR(Table4[[#This Row],[InvoiceDate]]),"")</f>
        <v>2012</v>
      </c>
    </row>
    <row r="2957" spans="1:21" x14ac:dyDescent="0.4">
      <c r="A2957" t="s">
        <v>3117</v>
      </c>
      <c r="B2957" t="s">
        <v>948</v>
      </c>
      <c r="C2957" t="s">
        <v>855</v>
      </c>
      <c r="D2957" s="1">
        <v>41167</v>
      </c>
      <c r="E2957" s="1">
        <v>41197</v>
      </c>
      <c r="F2957">
        <v>84.17</v>
      </c>
      <c r="H2957" t="s">
        <v>28</v>
      </c>
      <c r="I2957" s="1">
        <v>41167</v>
      </c>
      <c r="J2957">
        <v>0</v>
      </c>
      <c r="K2957" t="s">
        <v>834</v>
      </c>
      <c r="L2957">
        <v>406</v>
      </c>
      <c r="M2957" s="1">
        <v>41029</v>
      </c>
      <c r="N2957" t="s">
        <v>838</v>
      </c>
      <c r="O2957" t="s">
        <v>947</v>
      </c>
      <c r="P2957" t="s">
        <v>949</v>
      </c>
      <c r="Q2957" t="str">
        <f>IF(Table4[[#This Row],[DaysLate]]="","NA",IF(Table4[[#This Row],[DaysLate]]&lt;=0,"On Time",IF(Table4[[#This Row],[DaysLate]]&lt;=30,"1-30 Days",IF(Table4[[#This Row],[DaysLate]]&lt;=60,"30-60 Days",IF(Table4[[#This Row],[DaysLate]]&lt;=90,"60-90 Days","90+ Days")))))</f>
        <v>On Time</v>
      </c>
      <c r="R2957">
        <f>IF(Table4[[#This Row],[DaysLate]]="","",IF(Table4[[#This Row],[DaysLate]]&gt;0,1,0))</f>
        <v>0</v>
      </c>
      <c r="S2957">
        <f>IF(Table4[[#This Row],[DisputedFlag]]="","",IF(Table4[[#This Row],[DisputedFlag]]="Yes",1,0))</f>
        <v>0</v>
      </c>
      <c r="T2957">
        <f>IF(Table4[[#This Row],[PaymentStatus]]="Open",1,0)</f>
        <v>0</v>
      </c>
      <c r="U2957">
        <f>IF(Table4[[#This Row],[InvoiceDate]]&lt;&gt;"",YEAR(Table4[[#This Row],[InvoiceDate]]),"")</f>
        <v>2012</v>
      </c>
    </row>
    <row r="2958" spans="1:21" x14ac:dyDescent="0.4">
      <c r="A2958" t="s">
        <v>3118</v>
      </c>
      <c r="B2958" t="s">
        <v>948</v>
      </c>
      <c r="C2958" t="s">
        <v>841</v>
      </c>
      <c r="D2958" s="1">
        <v>41231</v>
      </c>
      <c r="E2958" s="1">
        <v>41261</v>
      </c>
      <c r="F2958">
        <v>80.489999999999995</v>
      </c>
      <c r="H2958" t="s">
        <v>28</v>
      </c>
      <c r="I2958" s="1">
        <v>41231</v>
      </c>
      <c r="J2958">
        <v>7</v>
      </c>
      <c r="K2958" t="s">
        <v>837</v>
      </c>
      <c r="L2958">
        <v>818</v>
      </c>
      <c r="M2958" s="1">
        <v>41239</v>
      </c>
      <c r="N2958" t="s">
        <v>835</v>
      </c>
      <c r="O2958" t="s">
        <v>947</v>
      </c>
      <c r="P2958" t="s">
        <v>949</v>
      </c>
      <c r="Q2958" t="str">
        <f>IF(Table4[[#This Row],[DaysLate]]="","NA",IF(Table4[[#This Row],[DaysLate]]&lt;=0,"On Time",IF(Table4[[#This Row],[DaysLate]]&lt;=30,"1-30 Days",IF(Table4[[#This Row],[DaysLate]]&lt;=60,"30-60 Days",IF(Table4[[#This Row],[DaysLate]]&lt;=90,"60-90 Days","90+ Days")))))</f>
        <v>1-30 Days</v>
      </c>
      <c r="R2958">
        <f>IF(Table4[[#This Row],[DaysLate]]="","",IF(Table4[[#This Row],[DaysLate]]&gt;0,1,0))</f>
        <v>1</v>
      </c>
      <c r="S2958">
        <f>IF(Table4[[#This Row],[DisputedFlag]]="","",IF(Table4[[#This Row],[DisputedFlag]]="Yes",1,0))</f>
        <v>1</v>
      </c>
      <c r="T2958">
        <f>IF(Table4[[#This Row],[PaymentStatus]]="Open",1,0)</f>
        <v>0</v>
      </c>
      <c r="U2958">
        <f>IF(Table4[[#This Row],[InvoiceDate]]&lt;&gt;"",YEAR(Table4[[#This Row],[InvoiceDate]]),"")</f>
        <v>2012</v>
      </c>
    </row>
    <row r="2959" spans="1:21" x14ac:dyDescent="0.4">
      <c r="A2959" t="s">
        <v>3119</v>
      </c>
      <c r="B2959" t="s">
        <v>948</v>
      </c>
      <c r="C2959" t="s">
        <v>919</v>
      </c>
      <c r="D2959" s="1">
        <v>41411</v>
      </c>
      <c r="E2959" s="1">
        <v>41441</v>
      </c>
      <c r="F2959">
        <v>55.31</v>
      </c>
      <c r="H2959" t="s">
        <v>28</v>
      </c>
      <c r="I2959" s="1">
        <v>41411</v>
      </c>
      <c r="J2959">
        <v>0</v>
      </c>
      <c r="K2959" t="s">
        <v>834</v>
      </c>
      <c r="L2959">
        <v>770</v>
      </c>
      <c r="M2959" s="1">
        <v>41077</v>
      </c>
      <c r="N2959" t="s">
        <v>838</v>
      </c>
      <c r="O2959" t="s">
        <v>947</v>
      </c>
      <c r="P2959" t="s">
        <v>949</v>
      </c>
      <c r="Q2959" t="str">
        <f>IF(Table4[[#This Row],[DaysLate]]="","NA",IF(Table4[[#This Row],[DaysLate]]&lt;=0,"On Time",IF(Table4[[#This Row],[DaysLate]]&lt;=30,"1-30 Days",IF(Table4[[#This Row],[DaysLate]]&lt;=60,"30-60 Days",IF(Table4[[#This Row],[DaysLate]]&lt;=90,"60-90 Days","90+ Days")))))</f>
        <v>On Time</v>
      </c>
      <c r="R2959">
        <f>IF(Table4[[#This Row],[DaysLate]]="","",IF(Table4[[#This Row],[DaysLate]]&gt;0,1,0))</f>
        <v>0</v>
      </c>
      <c r="S2959">
        <f>IF(Table4[[#This Row],[DisputedFlag]]="","",IF(Table4[[#This Row],[DisputedFlag]]="Yes",1,0))</f>
        <v>0</v>
      </c>
      <c r="T2959">
        <f>IF(Table4[[#This Row],[PaymentStatus]]="Open",1,0)</f>
        <v>0</v>
      </c>
      <c r="U2959">
        <f>IF(Table4[[#This Row],[InvoiceDate]]&lt;&gt;"",YEAR(Table4[[#This Row],[InvoiceDate]]),"")</f>
        <v>2013</v>
      </c>
    </row>
    <row r="2960" spans="1:21" x14ac:dyDescent="0.4">
      <c r="A2960" t="s">
        <v>3120</v>
      </c>
      <c r="B2960" t="s">
        <v>948</v>
      </c>
      <c r="C2960" t="s">
        <v>854</v>
      </c>
      <c r="D2960" s="1">
        <v>41009</v>
      </c>
      <c r="E2960" s="1">
        <v>40979</v>
      </c>
      <c r="F2960">
        <v>64.59</v>
      </c>
      <c r="H2960" t="s">
        <v>28</v>
      </c>
      <c r="I2960" s="1">
        <v>41009</v>
      </c>
      <c r="J2960">
        <v>23</v>
      </c>
      <c r="K2960" t="s">
        <v>837</v>
      </c>
      <c r="L2960">
        <v>818</v>
      </c>
      <c r="M2960" s="1">
        <v>41060</v>
      </c>
      <c r="N2960" t="s">
        <v>838</v>
      </c>
      <c r="O2960" t="s">
        <v>947</v>
      </c>
      <c r="P2960" t="s">
        <v>949</v>
      </c>
      <c r="Q2960" t="str">
        <f>IF(Table4[[#This Row],[DaysLate]]="","NA",IF(Table4[[#This Row],[DaysLate]]&lt;=0,"On Time",IF(Table4[[#This Row],[DaysLate]]&lt;=30,"1-30 Days",IF(Table4[[#This Row],[DaysLate]]&lt;=60,"30-60 Days",IF(Table4[[#This Row],[DaysLate]]&lt;=90,"60-90 Days","90+ Days")))))</f>
        <v>1-30 Days</v>
      </c>
      <c r="R2960">
        <f>IF(Table4[[#This Row],[DaysLate]]="","",IF(Table4[[#This Row],[DaysLate]]&gt;0,1,0))</f>
        <v>1</v>
      </c>
      <c r="S2960">
        <f>IF(Table4[[#This Row],[DisputedFlag]]="","",IF(Table4[[#This Row],[DisputedFlag]]="Yes",1,0))</f>
        <v>1</v>
      </c>
      <c r="T2960">
        <f>IF(Table4[[#This Row],[PaymentStatus]]="Open",1,0)</f>
        <v>0</v>
      </c>
      <c r="U2960">
        <f>IF(Table4[[#This Row],[InvoiceDate]]&lt;&gt;"",YEAR(Table4[[#This Row],[InvoiceDate]]),"")</f>
        <v>2012</v>
      </c>
    </row>
    <row r="2961" spans="1:21" x14ac:dyDescent="0.4">
      <c r="A2961" t="s">
        <v>3121</v>
      </c>
      <c r="B2961" t="s">
        <v>948</v>
      </c>
      <c r="C2961" t="s">
        <v>912</v>
      </c>
      <c r="D2961" s="1">
        <v>41207</v>
      </c>
      <c r="E2961" s="1">
        <v>41237</v>
      </c>
      <c r="F2961">
        <v>65.2</v>
      </c>
      <c r="H2961" t="s">
        <v>28</v>
      </c>
      <c r="I2961" s="1">
        <v>41207</v>
      </c>
      <c r="J2961">
        <v>0</v>
      </c>
      <c r="K2961" t="s">
        <v>834</v>
      </c>
      <c r="L2961">
        <v>406</v>
      </c>
      <c r="M2961" s="1">
        <v>41605</v>
      </c>
      <c r="N2961" t="s">
        <v>835</v>
      </c>
      <c r="O2961" t="s">
        <v>947</v>
      </c>
      <c r="P2961" t="s">
        <v>949</v>
      </c>
      <c r="Q2961" t="str">
        <f>IF(Table4[[#This Row],[DaysLate]]="","NA",IF(Table4[[#This Row],[DaysLate]]&lt;=0,"On Time",IF(Table4[[#This Row],[DaysLate]]&lt;=30,"1-30 Days",IF(Table4[[#This Row],[DaysLate]]&lt;=60,"30-60 Days",IF(Table4[[#This Row],[DaysLate]]&lt;=90,"60-90 Days","90+ Days")))))</f>
        <v>On Time</v>
      </c>
      <c r="R2961">
        <f>IF(Table4[[#This Row],[DaysLate]]="","",IF(Table4[[#This Row],[DaysLate]]&gt;0,1,0))</f>
        <v>0</v>
      </c>
      <c r="S2961">
        <f>IF(Table4[[#This Row],[DisputedFlag]]="","",IF(Table4[[#This Row],[DisputedFlag]]="Yes",1,0))</f>
        <v>0</v>
      </c>
      <c r="T2961">
        <f>IF(Table4[[#This Row],[PaymentStatus]]="Open",1,0)</f>
        <v>0</v>
      </c>
      <c r="U2961">
        <f>IF(Table4[[#This Row],[InvoiceDate]]&lt;&gt;"",YEAR(Table4[[#This Row],[InvoiceDate]]),"")</f>
        <v>2012</v>
      </c>
    </row>
    <row r="2962" spans="1:21" x14ac:dyDescent="0.4">
      <c r="A2962" t="s">
        <v>3122</v>
      </c>
      <c r="B2962" t="s">
        <v>948</v>
      </c>
      <c r="C2962" t="s">
        <v>851</v>
      </c>
      <c r="D2962" s="1">
        <v>41233</v>
      </c>
      <c r="E2962" s="1">
        <v>41263</v>
      </c>
      <c r="F2962">
        <v>38.119999999999997</v>
      </c>
      <c r="H2962" t="s">
        <v>28</v>
      </c>
      <c r="I2962" s="1">
        <v>41233</v>
      </c>
      <c r="J2962">
        <v>0</v>
      </c>
      <c r="K2962" t="s">
        <v>837</v>
      </c>
      <c r="L2962">
        <v>818</v>
      </c>
      <c r="M2962" s="1">
        <v>41234</v>
      </c>
      <c r="N2962" t="s">
        <v>835</v>
      </c>
      <c r="O2962" t="s">
        <v>947</v>
      </c>
      <c r="P2962" t="s">
        <v>949</v>
      </c>
      <c r="Q2962" t="str">
        <f>IF(Table4[[#This Row],[DaysLate]]="","NA",IF(Table4[[#This Row],[DaysLate]]&lt;=0,"On Time",IF(Table4[[#This Row],[DaysLate]]&lt;=30,"1-30 Days",IF(Table4[[#This Row],[DaysLate]]&lt;=60,"30-60 Days",IF(Table4[[#This Row],[DaysLate]]&lt;=90,"60-90 Days","90+ Days")))))</f>
        <v>On Time</v>
      </c>
      <c r="R2962">
        <f>IF(Table4[[#This Row],[DaysLate]]="","",IF(Table4[[#This Row],[DaysLate]]&gt;0,1,0))</f>
        <v>0</v>
      </c>
      <c r="S2962">
        <f>IF(Table4[[#This Row],[DisputedFlag]]="","",IF(Table4[[#This Row],[DisputedFlag]]="Yes",1,0))</f>
        <v>1</v>
      </c>
      <c r="T2962">
        <f>IF(Table4[[#This Row],[PaymentStatus]]="Open",1,0)</f>
        <v>0</v>
      </c>
      <c r="U2962">
        <f>IF(Table4[[#This Row],[InvoiceDate]]&lt;&gt;"",YEAR(Table4[[#This Row],[InvoiceDate]]),"")</f>
        <v>2012</v>
      </c>
    </row>
    <row r="2963" spans="1:21" x14ac:dyDescent="0.4">
      <c r="A2963" t="s">
        <v>3123</v>
      </c>
      <c r="B2963" t="s">
        <v>948</v>
      </c>
      <c r="C2963" t="s">
        <v>864</v>
      </c>
      <c r="D2963" s="1">
        <v>40926</v>
      </c>
      <c r="E2963" s="1">
        <v>40956</v>
      </c>
      <c r="F2963">
        <v>77.44</v>
      </c>
      <c r="H2963" t="s">
        <v>28</v>
      </c>
      <c r="I2963" s="1">
        <v>40926</v>
      </c>
      <c r="J2963">
        <v>0</v>
      </c>
      <c r="K2963" t="s">
        <v>834</v>
      </c>
      <c r="L2963">
        <v>391</v>
      </c>
      <c r="M2963" s="1">
        <v>41548</v>
      </c>
      <c r="N2963" t="s">
        <v>835</v>
      </c>
      <c r="O2963" t="s">
        <v>947</v>
      </c>
      <c r="P2963" t="s">
        <v>949</v>
      </c>
      <c r="Q2963" t="str">
        <f>IF(Table4[[#This Row],[DaysLate]]="","NA",IF(Table4[[#This Row],[DaysLate]]&lt;=0,"On Time",IF(Table4[[#This Row],[DaysLate]]&lt;=30,"1-30 Days",IF(Table4[[#This Row],[DaysLate]]&lt;=60,"30-60 Days",IF(Table4[[#This Row],[DaysLate]]&lt;=90,"60-90 Days","90+ Days")))))</f>
        <v>On Time</v>
      </c>
      <c r="R2963">
        <f>IF(Table4[[#This Row],[DaysLate]]="","",IF(Table4[[#This Row],[DaysLate]]&gt;0,1,0))</f>
        <v>0</v>
      </c>
      <c r="S2963">
        <f>IF(Table4[[#This Row],[DisputedFlag]]="","",IF(Table4[[#This Row],[DisputedFlag]]="Yes",1,0))</f>
        <v>0</v>
      </c>
      <c r="T2963">
        <f>IF(Table4[[#This Row],[PaymentStatus]]="Open",1,0)</f>
        <v>0</v>
      </c>
      <c r="U2963">
        <f>IF(Table4[[#This Row],[InvoiceDate]]&lt;&gt;"",YEAR(Table4[[#This Row],[InvoiceDate]]),"")</f>
        <v>2012</v>
      </c>
    </row>
    <row r="2964" spans="1:21" x14ac:dyDescent="0.4">
      <c r="A2964" t="s">
        <v>3124</v>
      </c>
      <c r="B2964" t="s">
        <v>948</v>
      </c>
      <c r="C2964" t="s">
        <v>840</v>
      </c>
      <c r="D2964" s="1">
        <v>41471</v>
      </c>
      <c r="E2964" s="1">
        <v>41501</v>
      </c>
      <c r="F2964">
        <v>86.39</v>
      </c>
      <c r="H2964" t="s">
        <v>28</v>
      </c>
      <c r="I2964" s="1">
        <v>41471</v>
      </c>
      <c r="J2964">
        <v>11</v>
      </c>
      <c r="K2964" t="s">
        <v>834</v>
      </c>
      <c r="L2964">
        <v>406</v>
      </c>
      <c r="M2964" s="1">
        <v>41064</v>
      </c>
      <c r="N2964" t="s">
        <v>838</v>
      </c>
      <c r="O2964" t="s">
        <v>947</v>
      </c>
      <c r="P2964" t="s">
        <v>949</v>
      </c>
      <c r="Q2964" t="str">
        <f>IF(Table4[[#This Row],[DaysLate]]="","NA",IF(Table4[[#This Row],[DaysLate]]&lt;=0,"On Time",IF(Table4[[#This Row],[DaysLate]]&lt;=30,"1-30 Days",IF(Table4[[#This Row],[DaysLate]]&lt;=60,"30-60 Days",IF(Table4[[#This Row],[DaysLate]]&lt;=90,"60-90 Days","90+ Days")))))</f>
        <v>1-30 Days</v>
      </c>
      <c r="R2964">
        <f>IF(Table4[[#This Row],[DaysLate]]="","",IF(Table4[[#This Row],[DaysLate]]&gt;0,1,0))</f>
        <v>1</v>
      </c>
      <c r="S2964">
        <f>IF(Table4[[#This Row],[DisputedFlag]]="","",IF(Table4[[#This Row],[DisputedFlag]]="Yes",1,0))</f>
        <v>0</v>
      </c>
      <c r="T2964">
        <f>IF(Table4[[#This Row],[PaymentStatus]]="Open",1,0)</f>
        <v>0</v>
      </c>
      <c r="U2964">
        <f>IF(Table4[[#This Row],[InvoiceDate]]&lt;&gt;"",YEAR(Table4[[#This Row],[InvoiceDate]]),"")</f>
        <v>2013</v>
      </c>
    </row>
    <row r="2965" spans="1:21" x14ac:dyDescent="0.4">
      <c r="A2965" t="s">
        <v>3125</v>
      </c>
      <c r="B2965" t="s">
        <v>948</v>
      </c>
      <c r="C2965" t="s">
        <v>876</v>
      </c>
      <c r="D2965" s="1">
        <v>41049</v>
      </c>
      <c r="E2965" s="1">
        <v>41079</v>
      </c>
      <c r="F2965">
        <v>65.77</v>
      </c>
      <c r="H2965" t="s">
        <v>28</v>
      </c>
      <c r="I2965" s="1">
        <v>41049</v>
      </c>
      <c r="J2965">
        <v>8</v>
      </c>
      <c r="K2965" t="s">
        <v>837</v>
      </c>
      <c r="L2965">
        <v>406</v>
      </c>
      <c r="M2965" s="1">
        <v>41352</v>
      </c>
      <c r="N2965" t="s">
        <v>835</v>
      </c>
      <c r="O2965" t="s">
        <v>947</v>
      </c>
      <c r="P2965" t="s">
        <v>949</v>
      </c>
      <c r="Q2965" t="str">
        <f>IF(Table4[[#This Row],[DaysLate]]="","NA",IF(Table4[[#This Row],[DaysLate]]&lt;=0,"On Time",IF(Table4[[#This Row],[DaysLate]]&lt;=30,"1-30 Days",IF(Table4[[#This Row],[DaysLate]]&lt;=60,"30-60 Days",IF(Table4[[#This Row],[DaysLate]]&lt;=90,"60-90 Days","90+ Days")))))</f>
        <v>1-30 Days</v>
      </c>
      <c r="R2965">
        <f>IF(Table4[[#This Row],[DaysLate]]="","",IF(Table4[[#This Row],[DaysLate]]&gt;0,1,0))</f>
        <v>1</v>
      </c>
      <c r="S2965">
        <f>IF(Table4[[#This Row],[DisputedFlag]]="","",IF(Table4[[#This Row],[DisputedFlag]]="Yes",1,0))</f>
        <v>1</v>
      </c>
      <c r="T2965">
        <f>IF(Table4[[#This Row],[PaymentStatus]]="Open",1,0)</f>
        <v>0</v>
      </c>
      <c r="U2965">
        <f>IF(Table4[[#This Row],[InvoiceDate]]&lt;&gt;"",YEAR(Table4[[#This Row],[InvoiceDate]]),"")</f>
        <v>2012</v>
      </c>
    </row>
    <row r="2966" spans="1:21" x14ac:dyDescent="0.4">
      <c r="A2966" t="s">
        <v>3126</v>
      </c>
      <c r="B2966" t="s">
        <v>948</v>
      </c>
      <c r="C2966" t="s">
        <v>930</v>
      </c>
      <c r="D2966" s="1">
        <v>41442</v>
      </c>
      <c r="E2966" s="1">
        <v>41472</v>
      </c>
      <c r="F2966">
        <v>64.209999999999994</v>
      </c>
      <c r="H2966" t="s">
        <v>28</v>
      </c>
      <c r="I2966" s="1">
        <v>41442</v>
      </c>
      <c r="J2966">
        <v>0</v>
      </c>
      <c r="K2966" t="s">
        <v>834</v>
      </c>
      <c r="L2966">
        <v>391</v>
      </c>
      <c r="M2966" s="1">
        <v>41583</v>
      </c>
      <c r="N2966" t="s">
        <v>838</v>
      </c>
      <c r="O2966" t="s">
        <v>947</v>
      </c>
      <c r="P2966" t="s">
        <v>949</v>
      </c>
      <c r="Q2966" t="str">
        <f>IF(Table4[[#This Row],[DaysLate]]="","NA",IF(Table4[[#This Row],[DaysLate]]&lt;=0,"On Time",IF(Table4[[#This Row],[DaysLate]]&lt;=30,"1-30 Days",IF(Table4[[#This Row],[DaysLate]]&lt;=60,"30-60 Days",IF(Table4[[#This Row],[DaysLate]]&lt;=90,"60-90 Days","90+ Days")))))</f>
        <v>On Time</v>
      </c>
      <c r="R2966">
        <f>IF(Table4[[#This Row],[DaysLate]]="","",IF(Table4[[#This Row],[DaysLate]]&gt;0,1,0))</f>
        <v>0</v>
      </c>
      <c r="S2966">
        <f>IF(Table4[[#This Row],[DisputedFlag]]="","",IF(Table4[[#This Row],[DisputedFlag]]="Yes",1,0))</f>
        <v>0</v>
      </c>
      <c r="T2966">
        <f>IF(Table4[[#This Row],[PaymentStatus]]="Open",1,0)</f>
        <v>0</v>
      </c>
      <c r="U2966">
        <f>IF(Table4[[#This Row],[InvoiceDate]]&lt;&gt;"",YEAR(Table4[[#This Row],[InvoiceDate]]),"")</f>
        <v>2013</v>
      </c>
    </row>
    <row r="2967" spans="1:21" x14ac:dyDescent="0.4">
      <c r="A2967" t="s">
        <v>3127</v>
      </c>
      <c r="B2967" t="s">
        <v>948</v>
      </c>
      <c r="C2967" t="s">
        <v>929</v>
      </c>
      <c r="D2967" s="1">
        <v>41306</v>
      </c>
      <c r="E2967" s="1">
        <v>41276</v>
      </c>
      <c r="F2967">
        <v>27.5</v>
      </c>
      <c r="H2967" t="s">
        <v>28</v>
      </c>
      <c r="I2967" s="1">
        <v>41306</v>
      </c>
      <c r="J2967">
        <v>0</v>
      </c>
      <c r="K2967" t="s">
        <v>834</v>
      </c>
      <c r="L2967">
        <v>897</v>
      </c>
      <c r="M2967" s="1">
        <v>41579</v>
      </c>
      <c r="N2967" t="s">
        <v>835</v>
      </c>
      <c r="O2967" t="s">
        <v>947</v>
      </c>
      <c r="P2967" t="s">
        <v>949</v>
      </c>
      <c r="Q2967" t="str">
        <f>IF(Table4[[#This Row],[DaysLate]]="","NA",IF(Table4[[#This Row],[DaysLate]]&lt;=0,"On Time",IF(Table4[[#This Row],[DaysLate]]&lt;=30,"1-30 Days",IF(Table4[[#This Row],[DaysLate]]&lt;=60,"30-60 Days",IF(Table4[[#This Row],[DaysLate]]&lt;=90,"60-90 Days","90+ Days")))))</f>
        <v>On Time</v>
      </c>
      <c r="R2967">
        <f>IF(Table4[[#This Row],[DaysLate]]="","",IF(Table4[[#This Row],[DaysLate]]&gt;0,1,0))</f>
        <v>0</v>
      </c>
      <c r="S2967">
        <f>IF(Table4[[#This Row],[DisputedFlag]]="","",IF(Table4[[#This Row],[DisputedFlag]]="Yes",1,0))</f>
        <v>0</v>
      </c>
      <c r="T2967">
        <f>IF(Table4[[#This Row],[PaymentStatus]]="Open",1,0)</f>
        <v>0</v>
      </c>
      <c r="U2967">
        <f>IF(Table4[[#This Row],[InvoiceDate]]&lt;&gt;"",YEAR(Table4[[#This Row],[InvoiceDate]]),"")</f>
        <v>2013</v>
      </c>
    </row>
    <row r="2968" spans="1:21" x14ac:dyDescent="0.4">
      <c r="A2968" t="s">
        <v>3128</v>
      </c>
      <c r="B2968" t="s">
        <v>948</v>
      </c>
      <c r="C2968" t="s">
        <v>875</v>
      </c>
      <c r="D2968" s="1">
        <v>40929</v>
      </c>
      <c r="E2968" s="1">
        <v>40959</v>
      </c>
      <c r="F2968">
        <v>92.19</v>
      </c>
      <c r="H2968" t="s">
        <v>28</v>
      </c>
      <c r="I2968" s="1">
        <v>40929</v>
      </c>
      <c r="J2968">
        <v>0</v>
      </c>
      <c r="K2968" t="s">
        <v>834</v>
      </c>
      <c r="L2968">
        <v>391</v>
      </c>
      <c r="M2968" s="1">
        <v>40947</v>
      </c>
      <c r="N2968" t="s">
        <v>835</v>
      </c>
      <c r="O2968" t="s">
        <v>947</v>
      </c>
      <c r="P2968" t="s">
        <v>949</v>
      </c>
      <c r="Q2968" t="str">
        <f>IF(Table4[[#This Row],[DaysLate]]="","NA",IF(Table4[[#This Row],[DaysLate]]&lt;=0,"On Time",IF(Table4[[#This Row],[DaysLate]]&lt;=30,"1-30 Days",IF(Table4[[#This Row],[DaysLate]]&lt;=60,"30-60 Days",IF(Table4[[#This Row],[DaysLate]]&lt;=90,"60-90 Days","90+ Days")))))</f>
        <v>On Time</v>
      </c>
      <c r="R2968">
        <f>IF(Table4[[#This Row],[DaysLate]]="","",IF(Table4[[#This Row],[DaysLate]]&gt;0,1,0))</f>
        <v>0</v>
      </c>
      <c r="S2968">
        <f>IF(Table4[[#This Row],[DisputedFlag]]="","",IF(Table4[[#This Row],[DisputedFlag]]="Yes",1,0))</f>
        <v>0</v>
      </c>
      <c r="T2968">
        <f>IF(Table4[[#This Row],[PaymentStatus]]="Open",1,0)</f>
        <v>0</v>
      </c>
      <c r="U2968">
        <f>IF(Table4[[#This Row],[InvoiceDate]]&lt;&gt;"",YEAR(Table4[[#This Row],[InvoiceDate]]),"")</f>
        <v>2012</v>
      </c>
    </row>
    <row r="2969" spans="1:21" x14ac:dyDescent="0.4">
      <c r="A2969" t="s">
        <v>3129</v>
      </c>
      <c r="B2969" t="s">
        <v>948</v>
      </c>
      <c r="C2969" t="s">
        <v>839</v>
      </c>
      <c r="D2969" s="1">
        <v>40914</v>
      </c>
      <c r="E2969" s="1">
        <v>40915</v>
      </c>
      <c r="F2969">
        <v>55.91</v>
      </c>
      <c r="H2969" t="s">
        <v>28</v>
      </c>
      <c r="I2969" s="1">
        <v>40914</v>
      </c>
      <c r="J2969">
        <v>0</v>
      </c>
      <c r="K2969" t="s">
        <v>834</v>
      </c>
      <c r="L2969">
        <v>391</v>
      </c>
      <c r="M2969" s="1">
        <v>40934</v>
      </c>
      <c r="N2969" t="s">
        <v>838</v>
      </c>
      <c r="O2969" t="s">
        <v>947</v>
      </c>
      <c r="P2969" t="s">
        <v>949</v>
      </c>
      <c r="Q2969" t="str">
        <f>IF(Table4[[#This Row],[DaysLate]]="","NA",IF(Table4[[#This Row],[DaysLate]]&lt;=0,"On Time",IF(Table4[[#This Row],[DaysLate]]&lt;=30,"1-30 Days",IF(Table4[[#This Row],[DaysLate]]&lt;=60,"30-60 Days",IF(Table4[[#This Row],[DaysLate]]&lt;=90,"60-90 Days","90+ Days")))))</f>
        <v>On Time</v>
      </c>
      <c r="R2969">
        <f>IF(Table4[[#This Row],[DaysLate]]="","",IF(Table4[[#This Row],[DaysLate]]&gt;0,1,0))</f>
        <v>0</v>
      </c>
      <c r="S2969">
        <f>IF(Table4[[#This Row],[DisputedFlag]]="","",IF(Table4[[#This Row],[DisputedFlag]]="Yes",1,0))</f>
        <v>0</v>
      </c>
      <c r="T2969">
        <f>IF(Table4[[#This Row],[PaymentStatus]]="Open",1,0)</f>
        <v>0</v>
      </c>
      <c r="U2969">
        <f>IF(Table4[[#This Row],[InvoiceDate]]&lt;&gt;"",YEAR(Table4[[#This Row],[InvoiceDate]]),"")</f>
        <v>2012</v>
      </c>
    </row>
    <row r="2970" spans="1:21" x14ac:dyDescent="0.4">
      <c r="A2970" t="s">
        <v>3130</v>
      </c>
      <c r="B2970" t="s">
        <v>948</v>
      </c>
      <c r="C2970" t="s">
        <v>883</v>
      </c>
      <c r="D2970" s="1">
        <v>41274</v>
      </c>
      <c r="E2970" s="1">
        <v>41304</v>
      </c>
      <c r="F2970">
        <v>44.81</v>
      </c>
      <c r="H2970" t="s">
        <v>28</v>
      </c>
      <c r="I2970" s="1">
        <v>41274</v>
      </c>
      <c r="J2970">
        <v>17</v>
      </c>
      <c r="K2970" t="s">
        <v>834</v>
      </c>
      <c r="L2970">
        <v>897</v>
      </c>
      <c r="M2970" s="1">
        <v>41084</v>
      </c>
      <c r="N2970" t="s">
        <v>838</v>
      </c>
      <c r="O2970" t="s">
        <v>947</v>
      </c>
      <c r="P2970" t="s">
        <v>949</v>
      </c>
      <c r="Q2970" t="str">
        <f>IF(Table4[[#This Row],[DaysLate]]="","NA",IF(Table4[[#This Row],[DaysLate]]&lt;=0,"On Time",IF(Table4[[#This Row],[DaysLate]]&lt;=30,"1-30 Days",IF(Table4[[#This Row],[DaysLate]]&lt;=60,"30-60 Days",IF(Table4[[#This Row],[DaysLate]]&lt;=90,"60-90 Days","90+ Days")))))</f>
        <v>1-30 Days</v>
      </c>
      <c r="R2970">
        <f>IF(Table4[[#This Row],[DaysLate]]="","",IF(Table4[[#This Row],[DaysLate]]&gt;0,1,0))</f>
        <v>1</v>
      </c>
      <c r="S2970">
        <f>IF(Table4[[#This Row],[DisputedFlag]]="","",IF(Table4[[#This Row],[DisputedFlag]]="Yes",1,0))</f>
        <v>0</v>
      </c>
      <c r="T2970">
        <f>IF(Table4[[#This Row],[PaymentStatus]]="Open",1,0)</f>
        <v>0</v>
      </c>
      <c r="U2970">
        <f>IF(Table4[[#This Row],[InvoiceDate]]&lt;&gt;"",YEAR(Table4[[#This Row],[InvoiceDate]]),"")</f>
        <v>2012</v>
      </c>
    </row>
    <row r="2971" spans="1:21" x14ac:dyDescent="0.4">
      <c r="A2971" t="s">
        <v>3131</v>
      </c>
      <c r="B2971" t="s">
        <v>948</v>
      </c>
      <c r="C2971" t="s">
        <v>867</v>
      </c>
      <c r="D2971" s="1">
        <v>40924</v>
      </c>
      <c r="E2971" s="1">
        <v>40954</v>
      </c>
      <c r="F2971">
        <v>62.84</v>
      </c>
      <c r="H2971" t="s">
        <v>28</v>
      </c>
      <c r="I2971" s="1">
        <v>40924</v>
      </c>
      <c r="J2971">
        <v>0</v>
      </c>
      <c r="K2971" t="s">
        <v>834</v>
      </c>
      <c r="L2971">
        <v>770</v>
      </c>
      <c r="M2971" s="1">
        <v>41491</v>
      </c>
      <c r="N2971" t="s">
        <v>835</v>
      </c>
      <c r="O2971" t="s">
        <v>947</v>
      </c>
      <c r="P2971" t="s">
        <v>949</v>
      </c>
      <c r="Q2971" t="str">
        <f>IF(Table4[[#This Row],[DaysLate]]="","NA",IF(Table4[[#This Row],[DaysLate]]&lt;=0,"On Time",IF(Table4[[#This Row],[DaysLate]]&lt;=30,"1-30 Days",IF(Table4[[#This Row],[DaysLate]]&lt;=60,"30-60 Days",IF(Table4[[#This Row],[DaysLate]]&lt;=90,"60-90 Days","90+ Days")))))</f>
        <v>On Time</v>
      </c>
      <c r="R2971">
        <f>IF(Table4[[#This Row],[DaysLate]]="","",IF(Table4[[#This Row],[DaysLate]]&gt;0,1,0))</f>
        <v>0</v>
      </c>
      <c r="S2971">
        <f>IF(Table4[[#This Row],[DisputedFlag]]="","",IF(Table4[[#This Row],[DisputedFlag]]="Yes",1,0))</f>
        <v>0</v>
      </c>
      <c r="T2971">
        <f>IF(Table4[[#This Row],[PaymentStatus]]="Open",1,0)</f>
        <v>0</v>
      </c>
      <c r="U2971">
        <f>IF(Table4[[#This Row],[InvoiceDate]]&lt;&gt;"",YEAR(Table4[[#This Row],[InvoiceDate]]),"")</f>
        <v>2012</v>
      </c>
    </row>
    <row r="2972" spans="1:21" x14ac:dyDescent="0.4">
      <c r="A2972" t="s">
        <v>3132</v>
      </c>
      <c r="B2972" t="s">
        <v>948</v>
      </c>
      <c r="C2972" t="s">
        <v>882</v>
      </c>
      <c r="D2972" s="1">
        <v>41051</v>
      </c>
      <c r="E2972" s="1">
        <v>41081</v>
      </c>
      <c r="F2972">
        <v>59.74</v>
      </c>
      <c r="H2972" t="s">
        <v>28</v>
      </c>
      <c r="I2972" s="1">
        <v>41051</v>
      </c>
      <c r="J2972">
        <v>0</v>
      </c>
      <c r="K2972" t="s">
        <v>834</v>
      </c>
      <c r="L2972">
        <v>406</v>
      </c>
      <c r="M2972" s="1">
        <v>41368</v>
      </c>
      <c r="N2972" t="s">
        <v>835</v>
      </c>
      <c r="O2972" t="s">
        <v>947</v>
      </c>
      <c r="P2972" t="s">
        <v>949</v>
      </c>
      <c r="Q2972" t="str">
        <f>IF(Table4[[#This Row],[DaysLate]]="","NA",IF(Table4[[#This Row],[DaysLate]]&lt;=0,"On Time",IF(Table4[[#This Row],[DaysLate]]&lt;=30,"1-30 Days",IF(Table4[[#This Row],[DaysLate]]&lt;=60,"30-60 Days",IF(Table4[[#This Row],[DaysLate]]&lt;=90,"60-90 Days","90+ Days")))))</f>
        <v>On Time</v>
      </c>
      <c r="R2972">
        <f>IF(Table4[[#This Row],[DaysLate]]="","",IF(Table4[[#This Row],[DaysLate]]&gt;0,1,0))</f>
        <v>0</v>
      </c>
      <c r="S2972">
        <f>IF(Table4[[#This Row],[DisputedFlag]]="","",IF(Table4[[#This Row],[DisputedFlag]]="Yes",1,0))</f>
        <v>0</v>
      </c>
      <c r="T2972">
        <f>IF(Table4[[#This Row],[PaymentStatus]]="Open",1,0)</f>
        <v>0</v>
      </c>
      <c r="U2972">
        <f>IF(Table4[[#This Row],[InvoiceDate]]&lt;&gt;"",YEAR(Table4[[#This Row],[InvoiceDate]]),"")</f>
        <v>2012</v>
      </c>
    </row>
    <row r="2973" spans="1:21" x14ac:dyDescent="0.4">
      <c r="A2973" t="s">
        <v>3133</v>
      </c>
      <c r="B2973" t="s">
        <v>948</v>
      </c>
      <c r="C2973" t="s">
        <v>918</v>
      </c>
      <c r="D2973" s="1">
        <v>41138</v>
      </c>
      <c r="E2973" s="1">
        <v>41168</v>
      </c>
      <c r="F2973">
        <v>87.95</v>
      </c>
      <c r="H2973" t="s">
        <v>28</v>
      </c>
      <c r="I2973" s="1">
        <v>41138</v>
      </c>
      <c r="J2973">
        <v>11</v>
      </c>
      <c r="K2973" t="s">
        <v>834</v>
      </c>
      <c r="L2973">
        <v>818</v>
      </c>
      <c r="M2973" s="1">
        <v>41349</v>
      </c>
      <c r="N2973" t="s">
        <v>835</v>
      </c>
      <c r="O2973" t="s">
        <v>947</v>
      </c>
      <c r="P2973" t="s">
        <v>949</v>
      </c>
      <c r="Q2973" t="str">
        <f>IF(Table4[[#This Row],[DaysLate]]="","NA",IF(Table4[[#This Row],[DaysLate]]&lt;=0,"On Time",IF(Table4[[#This Row],[DaysLate]]&lt;=30,"1-30 Days",IF(Table4[[#This Row],[DaysLate]]&lt;=60,"30-60 Days",IF(Table4[[#This Row],[DaysLate]]&lt;=90,"60-90 Days","90+ Days")))))</f>
        <v>1-30 Days</v>
      </c>
      <c r="R2973">
        <f>IF(Table4[[#This Row],[DaysLate]]="","",IF(Table4[[#This Row],[DaysLate]]&gt;0,1,0))</f>
        <v>1</v>
      </c>
      <c r="S2973">
        <f>IF(Table4[[#This Row],[DisputedFlag]]="","",IF(Table4[[#This Row],[DisputedFlag]]="Yes",1,0))</f>
        <v>0</v>
      </c>
      <c r="T2973">
        <f>IF(Table4[[#This Row],[PaymentStatus]]="Open",1,0)</f>
        <v>0</v>
      </c>
      <c r="U2973">
        <f>IF(Table4[[#This Row],[InvoiceDate]]&lt;&gt;"",YEAR(Table4[[#This Row],[InvoiceDate]]),"")</f>
        <v>2012</v>
      </c>
    </row>
    <row r="2974" spans="1:21" x14ac:dyDescent="0.4">
      <c r="A2974" t="s">
        <v>3134</v>
      </c>
      <c r="B2974" t="s">
        <v>948</v>
      </c>
      <c r="C2974" t="s">
        <v>853</v>
      </c>
      <c r="D2974" s="1">
        <v>41562</v>
      </c>
      <c r="E2974" s="1">
        <v>41592</v>
      </c>
      <c r="F2974">
        <v>60.71</v>
      </c>
      <c r="H2974" t="s">
        <v>28</v>
      </c>
      <c r="I2974" s="1">
        <v>41562</v>
      </c>
      <c r="J2974">
        <v>0</v>
      </c>
      <c r="K2974" t="s">
        <v>837</v>
      </c>
      <c r="L2974">
        <v>818</v>
      </c>
      <c r="M2974" s="1">
        <v>41153</v>
      </c>
      <c r="N2974" t="s">
        <v>838</v>
      </c>
      <c r="O2974" t="s">
        <v>947</v>
      </c>
      <c r="P2974" t="s">
        <v>949</v>
      </c>
      <c r="Q2974" t="str">
        <f>IF(Table4[[#This Row],[DaysLate]]="","NA",IF(Table4[[#This Row],[DaysLate]]&lt;=0,"On Time",IF(Table4[[#This Row],[DaysLate]]&lt;=30,"1-30 Days",IF(Table4[[#This Row],[DaysLate]]&lt;=60,"30-60 Days",IF(Table4[[#This Row],[DaysLate]]&lt;=90,"60-90 Days","90+ Days")))))</f>
        <v>On Time</v>
      </c>
      <c r="R2974">
        <f>IF(Table4[[#This Row],[DaysLate]]="","",IF(Table4[[#This Row],[DaysLate]]&gt;0,1,0))</f>
        <v>0</v>
      </c>
      <c r="S2974">
        <f>IF(Table4[[#This Row],[DisputedFlag]]="","",IF(Table4[[#This Row],[DisputedFlag]]="Yes",1,0))</f>
        <v>1</v>
      </c>
      <c r="T2974">
        <f>IF(Table4[[#This Row],[PaymentStatus]]="Open",1,0)</f>
        <v>0</v>
      </c>
      <c r="U2974">
        <f>IF(Table4[[#This Row],[InvoiceDate]]&lt;&gt;"",YEAR(Table4[[#This Row],[InvoiceDate]]),"")</f>
        <v>2013</v>
      </c>
    </row>
    <row r="2975" spans="1:21" x14ac:dyDescent="0.4">
      <c r="A2975" t="s">
        <v>3135</v>
      </c>
      <c r="B2975" t="s">
        <v>948</v>
      </c>
      <c r="C2975" t="s">
        <v>871</v>
      </c>
      <c r="D2975" s="1">
        <v>41247</v>
      </c>
      <c r="E2975" s="1">
        <v>41248</v>
      </c>
      <c r="F2975">
        <v>73.290000000000006</v>
      </c>
      <c r="H2975" t="s">
        <v>28</v>
      </c>
      <c r="I2975" s="1">
        <v>41247</v>
      </c>
      <c r="J2975">
        <v>6</v>
      </c>
      <c r="K2975" t="s">
        <v>834</v>
      </c>
      <c r="L2975">
        <v>406</v>
      </c>
      <c r="M2975" s="1">
        <v>41190</v>
      </c>
      <c r="N2975" t="s">
        <v>835</v>
      </c>
      <c r="O2975" t="s">
        <v>947</v>
      </c>
      <c r="P2975" t="s">
        <v>949</v>
      </c>
      <c r="Q2975" t="str">
        <f>IF(Table4[[#This Row],[DaysLate]]="","NA",IF(Table4[[#This Row],[DaysLate]]&lt;=0,"On Time",IF(Table4[[#This Row],[DaysLate]]&lt;=30,"1-30 Days",IF(Table4[[#This Row],[DaysLate]]&lt;=60,"30-60 Days",IF(Table4[[#This Row],[DaysLate]]&lt;=90,"60-90 Days","90+ Days")))))</f>
        <v>1-30 Days</v>
      </c>
      <c r="R2975">
        <f>IF(Table4[[#This Row],[DaysLate]]="","",IF(Table4[[#This Row],[DaysLate]]&gt;0,1,0))</f>
        <v>1</v>
      </c>
      <c r="S2975">
        <f>IF(Table4[[#This Row],[DisputedFlag]]="","",IF(Table4[[#This Row],[DisputedFlag]]="Yes",1,0))</f>
        <v>0</v>
      </c>
      <c r="T2975">
        <f>IF(Table4[[#This Row],[PaymentStatus]]="Open",1,0)</f>
        <v>0</v>
      </c>
      <c r="U2975">
        <f>IF(Table4[[#This Row],[InvoiceDate]]&lt;&gt;"",YEAR(Table4[[#This Row],[InvoiceDate]]),"")</f>
        <v>2012</v>
      </c>
    </row>
    <row r="2976" spans="1:21" x14ac:dyDescent="0.4">
      <c r="A2976" t="s">
        <v>3136</v>
      </c>
      <c r="B2976" t="s">
        <v>948</v>
      </c>
      <c r="C2976" t="s">
        <v>847</v>
      </c>
      <c r="D2976" s="1">
        <v>41342</v>
      </c>
      <c r="E2976" s="1">
        <v>41343</v>
      </c>
      <c r="F2976">
        <v>84.91</v>
      </c>
      <c r="H2976" t="s">
        <v>28</v>
      </c>
      <c r="I2976" s="1">
        <v>41342</v>
      </c>
      <c r="J2976">
        <v>0</v>
      </c>
      <c r="K2976" t="s">
        <v>834</v>
      </c>
      <c r="L2976">
        <v>770</v>
      </c>
      <c r="M2976" s="1">
        <v>41274</v>
      </c>
      <c r="N2976" t="s">
        <v>838</v>
      </c>
      <c r="O2976" t="s">
        <v>947</v>
      </c>
      <c r="P2976" t="s">
        <v>949</v>
      </c>
      <c r="Q2976" t="str">
        <f>IF(Table4[[#This Row],[DaysLate]]="","NA",IF(Table4[[#This Row],[DaysLate]]&lt;=0,"On Time",IF(Table4[[#This Row],[DaysLate]]&lt;=30,"1-30 Days",IF(Table4[[#This Row],[DaysLate]]&lt;=60,"30-60 Days",IF(Table4[[#This Row],[DaysLate]]&lt;=90,"60-90 Days","90+ Days")))))</f>
        <v>On Time</v>
      </c>
      <c r="R2976">
        <f>IF(Table4[[#This Row],[DaysLate]]="","",IF(Table4[[#This Row],[DaysLate]]&gt;0,1,0))</f>
        <v>0</v>
      </c>
      <c r="S2976">
        <f>IF(Table4[[#This Row],[DisputedFlag]]="","",IF(Table4[[#This Row],[DisputedFlag]]="Yes",1,0))</f>
        <v>0</v>
      </c>
      <c r="T2976">
        <f>IF(Table4[[#This Row],[PaymentStatus]]="Open",1,0)</f>
        <v>0</v>
      </c>
      <c r="U2976">
        <f>IF(Table4[[#This Row],[InvoiceDate]]&lt;&gt;"",YEAR(Table4[[#This Row],[InvoiceDate]]),"")</f>
        <v>2013</v>
      </c>
    </row>
    <row r="2977" spans="1:21" x14ac:dyDescent="0.4">
      <c r="A2977" t="s">
        <v>3137</v>
      </c>
      <c r="B2977" t="s">
        <v>948</v>
      </c>
      <c r="C2977" t="s">
        <v>864</v>
      </c>
      <c r="D2977" s="1">
        <v>41503</v>
      </c>
      <c r="E2977" s="1">
        <v>41533</v>
      </c>
      <c r="F2977">
        <v>82.91</v>
      </c>
      <c r="H2977" t="s">
        <v>28</v>
      </c>
      <c r="I2977" s="1">
        <v>41503</v>
      </c>
      <c r="J2977">
        <v>0</v>
      </c>
      <c r="K2977" t="s">
        <v>834</v>
      </c>
      <c r="L2977">
        <v>391</v>
      </c>
      <c r="M2977" s="1">
        <v>41548</v>
      </c>
      <c r="N2977" t="s">
        <v>838</v>
      </c>
      <c r="O2977" t="s">
        <v>947</v>
      </c>
      <c r="P2977" t="s">
        <v>949</v>
      </c>
      <c r="Q2977" t="str">
        <f>IF(Table4[[#This Row],[DaysLate]]="","NA",IF(Table4[[#This Row],[DaysLate]]&lt;=0,"On Time",IF(Table4[[#This Row],[DaysLate]]&lt;=30,"1-30 Days",IF(Table4[[#This Row],[DaysLate]]&lt;=60,"30-60 Days",IF(Table4[[#This Row],[DaysLate]]&lt;=90,"60-90 Days","90+ Days")))))</f>
        <v>On Time</v>
      </c>
      <c r="R2977">
        <f>IF(Table4[[#This Row],[DaysLate]]="","",IF(Table4[[#This Row],[DaysLate]]&gt;0,1,0))</f>
        <v>0</v>
      </c>
      <c r="S2977">
        <f>IF(Table4[[#This Row],[DisputedFlag]]="","",IF(Table4[[#This Row],[DisputedFlag]]="Yes",1,0))</f>
        <v>0</v>
      </c>
      <c r="T2977">
        <f>IF(Table4[[#This Row],[PaymentStatus]]="Open",1,0)</f>
        <v>0</v>
      </c>
      <c r="U2977">
        <f>IF(Table4[[#This Row],[InvoiceDate]]&lt;&gt;"",YEAR(Table4[[#This Row],[InvoiceDate]]),"")</f>
        <v>2013</v>
      </c>
    </row>
    <row r="2978" spans="1:21" x14ac:dyDescent="0.4">
      <c r="A2978" t="s">
        <v>3138</v>
      </c>
      <c r="B2978" t="s">
        <v>948</v>
      </c>
      <c r="C2978" t="s">
        <v>845</v>
      </c>
      <c r="D2978" s="1">
        <v>41010</v>
      </c>
      <c r="E2978" s="1">
        <v>41011</v>
      </c>
      <c r="F2978">
        <v>66.03</v>
      </c>
      <c r="H2978" t="s">
        <v>28</v>
      </c>
      <c r="I2978" s="1">
        <v>41010</v>
      </c>
      <c r="J2978">
        <v>1</v>
      </c>
      <c r="K2978" t="s">
        <v>834</v>
      </c>
      <c r="L2978">
        <v>770</v>
      </c>
      <c r="M2978" s="1">
        <v>41489</v>
      </c>
      <c r="N2978" t="s">
        <v>835</v>
      </c>
      <c r="O2978" t="s">
        <v>947</v>
      </c>
      <c r="P2978" t="s">
        <v>949</v>
      </c>
      <c r="Q2978" t="str">
        <f>IF(Table4[[#This Row],[DaysLate]]="","NA",IF(Table4[[#This Row],[DaysLate]]&lt;=0,"On Time",IF(Table4[[#This Row],[DaysLate]]&lt;=30,"1-30 Days",IF(Table4[[#This Row],[DaysLate]]&lt;=60,"30-60 Days",IF(Table4[[#This Row],[DaysLate]]&lt;=90,"60-90 Days","90+ Days")))))</f>
        <v>1-30 Days</v>
      </c>
      <c r="R2978">
        <f>IF(Table4[[#This Row],[DaysLate]]="","",IF(Table4[[#This Row],[DaysLate]]&gt;0,1,0))</f>
        <v>1</v>
      </c>
      <c r="S2978">
        <f>IF(Table4[[#This Row],[DisputedFlag]]="","",IF(Table4[[#This Row],[DisputedFlag]]="Yes",1,0))</f>
        <v>0</v>
      </c>
      <c r="T2978">
        <f>IF(Table4[[#This Row],[PaymentStatus]]="Open",1,0)</f>
        <v>0</v>
      </c>
      <c r="U2978">
        <f>IF(Table4[[#This Row],[InvoiceDate]]&lt;&gt;"",YEAR(Table4[[#This Row],[InvoiceDate]]),"")</f>
        <v>2012</v>
      </c>
    </row>
    <row r="2979" spans="1:21" x14ac:dyDescent="0.4">
      <c r="A2979" t="s">
        <v>3139</v>
      </c>
      <c r="B2979" t="s">
        <v>948</v>
      </c>
      <c r="C2979" t="s">
        <v>904</v>
      </c>
      <c r="D2979" s="1">
        <v>41113</v>
      </c>
      <c r="E2979" s="1">
        <v>41143</v>
      </c>
      <c r="F2979">
        <v>29.62</v>
      </c>
      <c r="H2979" t="s">
        <v>28</v>
      </c>
      <c r="I2979" s="1">
        <v>41113</v>
      </c>
      <c r="J2979">
        <v>9</v>
      </c>
      <c r="K2979" t="s">
        <v>834</v>
      </c>
      <c r="L2979">
        <v>770</v>
      </c>
      <c r="M2979" s="1">
        <v>41521</v>
      </c>
      <c r="N2979" t="s">
        <v>835</v>
      </c>
      <c r="O2979" t="s">
        <v>947</v>
      </c>
      <c r="P2979" t="s">
        <v>949</v>
      </c>
      <c r="Q2979" t="str">
        <f>IF(Table4[[#This Row],[DaysLate]]="","NA",IF(Table4[[#This Row],[DaysLate]]&lt;=0,"On Time",IF(Table4[[#This Row],[DaysLate]]&lt;=30,"1-30 Days",IF(Table4[[#This Row],[DaysLate]]&lt;=60,"30-60 Days",IF(Table4[[#This Row],[DaysLate]]&lt;=90,"60-90 Days","90+ Days")))))</f>
        <v>1-30 Days</v>
      </c>
      <c r="R2979">
        <f>IF(Table4[[#This Row],[DaysLate]]="","",IF(Table4[[#This Row],[DaysLate]]&gt;0,1,0))</f>
        <v>1</v>
      </c>
      <c r="S2979">
        <f>IF(Table4[[#This Row],[DisputedFlag]]="","",IF(Table4[[#This Row],[DisputedFlag]]="Yes",1,0))</f>
        <v>0</v>
      </c>
      <c r="T2979">
        <f>IF(Table4[[#This Row],[PaymentStatus]]="Open",1,0)</f>
        <v>0</v>
      </c>
      <c r="U2979">
        <f>IF(Table4[[#This Row],[InvoiceDate]]&lt;&gt;"",YEAR(Table4[[#This Row],[InvoiceDate]]),"")</f>
        <v>2012</v>
      </c>
    </row>
    <row r="2980" spans="1:21" x14ac:dyDescent="0.4">
      <c r="A2980" t="s">
        <v>3140</v>
      </c>
      <c r="B2980" t="s">
        <v>948</v>
      </c>
      <c r="C2980" t="s">
        <v>898</v>
      </c>
      <c r="D2980" s="1">
        <v>41390</v>
      </c>
      <c r="E2980" s="1">
        <v>41420</v>
      </c>
      <c r="F2980">
        <v>57.06</v>
      </c>
      <c r="H2980" t="s">
        <v>28</v>
      </c>
      <c r="I2980" s="1">
        <v>41390</v>
      </c>
      <c r="J2980">
        <v>0</v>
      </c>
      <c r="K2980" t="s">
        <v>834</v>
      </c>
      <c r="L2980">
        <v>391</v>
      </c>
      <c r="M2980" s="1">
        <v>41150</v>
      </c>
      <c r="N2980" t="s">
        <v>838</v>
      </c>
      <c r="O2980" t="s">
        <v>947</v>
      </c>
      <c r="P2980" t="s">
        <v>949</v>
      </c>
      <c r="Q2980" t="str">
        <f>IF(Table4[[#This Row],[DaysLate]]="","NA",IF(Table4[[#This Row],[DaysLate]]&lt;=0,"On Time",IF(Table4[[#This Row],[DaysLate]]&lt;=30,"1-30 Days",IF(Table4[[#This Row],[DaysLate]]&lt;=60,"30-60 Days",IF(Table4[[#This Row],[DaysLate]]&lt;=90,"60-90 Days","90+ Days")))))</f>
        <v>On Time</v>
      </c>
      <c r="R2980">
        <f>IF(Table4[[#This Row],[DaysLate]]="","",IF(Table4[[#This Row],[DaysLate]]&gt;0,1,0))</f>
        <v>0</v>
      </c>
      <c r="S2980">
        <f>IF(Table4[[#This Row],[DisputedFlag]]="","",IF(Table4[[#This Row],[DisputedFlag]]="Yes",1,0))</f>
        <v>0</v>
      </c>
      <c r="T2980">
        <f>IF(Table4[[#This Row],[PaymentStatus]]="Open",1,0)</f>
        <v>0</v>
      </c>
      <c r="U2980">
        <f>IF(Table4[[#This Row],[InvoiceDate]]&lt;&gt;"",YEAR(Table4[[#This Row],[InvoiceDate]]),"")</f>
        <v>2013</v>
      </c>
    </row>
    <row r="2981" spans="1:21" x14ac:dyDescent="0.4">
      <c r="A2981" t="s">
        <v>3141</v>
      </c>
      <c r="B2981" t="s">
        <v>948</v>
      </c>
      <c r="C2981" t="s">
        <v>873</v>
      </c>
      <c r="D2981" s="1">
        <v>41472</v>
      </c>
      <c r="E2981" s="1">
        <v>41502</v>
      </c>
      <c r="F2981">
        <v>29.42</v>
      </c>
      <c r="H2981" t="s">
        <v>28</v>
      </c>
      <c r="I2981" s="1">
        <v>41472</v>
      </c>
      <c r="J2981">
        <v>0</v>
      </c>
      <c r="K2981" t="s">
        <v>834</v>
      </c>
      <c r="L2981">
        <v>770</v>
      </c>
      <c r="M2981" s="1">
        <v>41159</v>
      </c>
      <c r="N2981" t="s">
        <v>838</v>
      </c>
      <c r="O2981" t="s">
        <v>947</v>
      </c>
      <c r="P2981" t="s">
        <v>949</v>
      </c>
      <c r="Q2981" t="str">
        <f>IF(Table4[[#This Row],[DaysLate]]="","NA",IF(Table4[[#This Row],[DaysLate]]&lt;=0,"On Time",IF(Table4[[#This Row],[DaysLate]]&lt;=30,"1-30 Days",IF(Table4[[#This Row],[DaysLate]]&lt;=60,"30-60 Days",IF(Table4[[#This Row],[DaysLate]]&lt;=90,"60-90 Days","90+ Days")))))</f>
        <v>On Time</v>
      </c>
      <c r="R2981">
        <f>IF(Table4[[#This Row],[DaysLate]]="","",IF(Table4[[#This Row],[DaysLate]]&gt;0,1,0))</f>
        <v>0</v>
      </c>
      <c r="S2981">
        <f>IF(Table4[[#This Row],[DisputedFlag]]="","",IF(Table4[[#This Row],[DisputedFlag]]="Yes",1,0))</f>
        <v>0</v>
      </c>
      <c r="T2981">
        <f>IF(Table4[[#This Row],[PaymentStatus]]="Open",1,0)</f>
        <v>0</v>
      </c>
      <c r="U2981">
        <f>IF(Table4[[#This Row],[InvoiceDate]]&lt;&gt;"",YEAR(Table4[[#This Row],[InvoiceDate]]),"")</f>
        <v>2013</v>
      </c>
    </row>
    <row r="2982" spans="1:21" x14ac:dyDescent="0.4">
      <c r="A2982" t="s">
        <v>3142</v>
      </c>
      <c r="B2982" t="s">
        <v>948</v>
      </c>
      <c r="C2982" t="s">
        <v>919</v>
      </c>
      <c r="D2982" s="1">
        <v>41617</v>
      </c>
      <c r="E2982" s="1">
        <v>41618</v>
      </c>
      <c r="F2982">
        <v>19.7</v>
      </c>
      <c r="H2982" t="s">
        <v>28</v>
      </c>
      <c r="I2982" s="1">
        <v>41617</v>
      </c>
      <c r="J2982">
        <v>0</v>
      </c>
      <c r="K2982" t="s">
        <v>834</v>
      </c>
      <c r="L2982">
        <v>770</v>
      </c>
      <c r="M2982" s="1">
        <v>41077</v>
      </c>
      <c r="N2982" t="s">
        <v>838</v>
      </c>
      <c r="O2982" t="s">
        <v>947</v>
      </c>
      <c r="P2982" t="s">
        <v>949</v>
      </c>
      <c r="Q2982" t="str">
        <f>IF(Table4[[#This Row],[DaysLate]]="","NA",IF(Table4[[#This Row],[DaysLate]]&lt;=0,"On Time",IF(Table4[[#This Row],[DaysLate]]&lt;=30,"1-30 Days",IF(Table4[[#This Row],[DaysLate]]&lt;=60,"30-60 Days",IF(Table4[[#This Row],[DaysLate]]&lt;=90,"60-90 Days","90+ Days")))))</f>
        <v>On Time</v>
      </c>
      <c r="R2982">
        <f>IF(Table4[[#This Row],[DaysLate]]="","",IF(Table4[[#This Row],[DaysLate]]&gt;0,1,0))</f>
        <v>0</v>
      </c>
      <c r="S2982">
        <f>IF(Table4[[#This Row],[DisputedFlag]]="","",IF(Table4[[#This Row],[DisputedFlag]]="Yes",1,0))</f>
        <v>0</v>
      </c>
      <c r="T2982">
        <f>IF(Table4[[#This Row],[PaymentStatus]]="Open",1,0)</f>
        <v>0</v>
      </c>
      <c r="U2982">
        <f>IF(Table4[[#This Row],[InvoiceDate]]&lt;&gt;"",YEAR(Table4[[#This Row],[InvoiceDate]]),"")</f>
        <v>2013</v>
      </c>
    </row>
    <row r="2983" spans="1:21" x14ac:dyDescent="0.4">
      <c r="A2983" t="s">
        <v>3143</v>
      </c>
      <c r="B2983" t="s">
        <v>948</v>
      </c>
      <c r="C2983" t="s">
        <v>847</v>
      </c>
      <c r="D2983" s="1">
        <v>40947</v>
      </c>
      <c r="E2983" s="1">
        <v>40917</v>
      </c>
      <c r="F2983">
        <v>67.900000000000006</v>
      </c>
      <c r="H2983" t="s">
        <v>28</v>
      </c>
      <c r="I2983" s="1">
        <v>40947</v>
      </c>
      <c r="J2983">
        <v>0</v>
      </c>
      <c r="K2983" t="s">
        <v>834</v>
      </c>
      <c r="L2983">
        <v>770</v>
      </c>
      <c r="M2983" s="1">
        <v>41274</v>
      </c>
      <c r="N2983" t="s">
        <v>835</v>
      </c>
      <c r="O2983" t="s">
        <v>947</v>
      </c>
      <c r="P2983" t="s">
        <v>949</v>
      </c>
      <c r="Q2983" t="str">
        <f>IF(Table4[[#This Row],[DaysLate]]="","NA",IF(Table4[[#This Row],[DaysLate]]&lt;=0,"On Time",IF(Table4[[#This Row],[DaysLate]]&lt;=30,"1-30 Days",IF(Table4[[#This Row],[DaysLate]]&lt;=60,"30-60 Days",IF(Table4[[#This Row],[DaysLate]]&lt;=90,"60-90 Days","90+ Days")))))</f>
        <v>On Time</v>
      </c>
      <c r="R2983">
        <f>IF(Table4[[#This Row],[DaysLate]]="","",IF(Table4[[#This Row],[DaysLate]]&gt;0,1,0))</f>
        <v>0</v>
      </c>
      <c r="S2983">
        <f>IF(Table4[[#This Row],[DisputedFlag]]="","",IF(Table4[[#This Row],[DisputedFlag]]="Yes",1,0))</f>
        <v>0</v>
      </c>
      <c r="T2983">
        <f>IF(Table4[[#This Row],[PaymentStatus]]="Open",1,0)</f>
        <v>0</v>
      </c>
      <c r="U2983">
        <f>IF(Table4[[#This Row],[InvoiceDate]]&lt;&gt;"",YEAR(Table4[[#This Row],[InvoiceDate]]),"")</f>
        <v>2012</v>
      </c>
    </row>
    <row r="2984" spans="1:21" x14ac:dyDescent="0.4">
      <c r="A2984" t="s">
        <v>3144</v>
      </c>
      <c r="B2984" t="s">
        <v>948</v>
      </c>
      <c r="C2984" t="s">
        <v>928</v>
      </c>
      <c r="D2984" s="1">
        <v>41273</v>
      </c>
      <c r="E2984" s="1">
        <v>41303</v>
      </c>
      <c r="F2984">
        <v>59.86</v>
      </c>
      <c r="H2984" t="s">
        <v>28</v>
      </c>
      <c r="I2984" s="1">
        <v>41273</v>
      </c>
      <c r="J2984">
        <v>0</v>
      </c>
      <c r="K2984" t="s">
        <v>834</v>
      </c>
      <c r="L2984">
        <v>897</v>
      </c>
      <c r="M2984" s="1">
        <v>41436</v>
      </c>
      <c r="N2984" t="s">
        <v>835</v>
      </c>
      <c r="O2984" t="s">
        <v>947</v>
      </c>
      <c r="P2984" t="s">
        <v>949</v>
      </c>
      <c r="Q2984" t="str">
        <f>IF(Table4[[#This Row],[DaysLate]]="","NA",IF(Table4[[#This Row],[DaysLate]]&lt;=0,"On Time",IF(Table4[[#This Row],[DaysLate]]&lt;=30,"1-30 Days",IF(Table4[[#This Row],[DaysLate]]&lt;=60,"30-60 Days",IF(Table4[[#This Row],[DaysLate]]&lt;=90,"60-90 Days","90+ Days")))))</f>
        <v>On Time</v>
      </c>
      <c r="R2984">
        <f>IF(Table4[[#This Row],[DaysLate]]="","",IF(Table4[[#This Row],[DaysLate]]&gt;0,1,0))</f>
        <v>0</v>
      </c>
      <c r="S2984">
        <f>IF(Table4[[#This Row],[DisputedFlag]]="","",IF(Table4[[#This Row],[DisputedFlag]]="Yes",1,0))</f>
        <v>0</v>
      </c>
      <c r="T2984">
        <f>IF(Table4[[#This Row],[PaymentStatus]]="Open",1,0)</f>
        <v>0</v>
      </c>
      <c r="U2984">
        <f>IF(Table4[[#This Row],[InvoiceDate]]&lt;&gt;"",YEAR(Table4[[#This Row],[InvoiceDate]]),"")</f>
        <v>2012</v>
      </c>
    </row>
    <row r="2985" spans="1:21" x14ac:dyDescent="0.4">
      <c r="A2985" t="s">
        <v>3145</v>
      </c>
      <c r="B2985" t="s">
        <v>948</v>
      </c>
      <c r="C2985" t="s">
        <v>902</v>
      </c>
      <c r="D2985" s="1">
        <v>41092</v>
      </c>
      <c r="E2985" s="1">
        <v>41124</v>
      </c>
      <c r="F2985">
        <v>88.89</v>
      </c>
      <c r="H2985" t="s">
        <v>28</v>
      </c>
      <c r="I2985" s="1">
        <v>41092</v>
      </c>
      <c r="J2985">
        <v>0</v>
      </c>
      <c r="K2985" t="s">
        <v>834</v>
      </c>
      <c r="L2985">
        <v>406</v>
      </c>
      <c r="M2985" s="1">
        <v>41005</v>
      </c>
      <c r="N2985" t="s">
        <v>835</v>
      </c>
      <c r="O2985" t="s">
        <v>947</v>
      </c>
      <c r="P2985" t="s">
        <v>949</v>
      </c>
      <c r="Q2985" t="str">
        <f>IF(Table4[[#This Row],[DaysLate]]="","NA",IF(Table4[[#This Row],[DaysLate]]&lt;=0,"On Time",IF(Table4[[#This Row],[DaysLate]]&lt;=30,"1-30 Days",IF(Table4[[#This Row],[DaysLate]]&lt;=60,"30-60 Days",IF(Table4[[#This Row],[DaysLate]]&lt;=90,"60-90 Days","90+ Days")))))</f>
        <v>On Time</v>
      </c>
      <c r="R2985">
        <f>IF(Table4[[#This Row],[DaysLate]]="","",IF(Table4[[#This Row],[DaysLate]]&gt;0,1,0))</f>
        <v>0</v>
      </c>
      <c r="S2985">
        <f>IF(Table4[[#This Row],[DisputedFlag]]="","",IF(Table4[[#This Row],[DisputedFlag]]="Yes",1,0))</f>
        <v>0</v>
      </c>
      <c r="T2985">
        <f>IF(Table4[[#This Row],[PaymentStatus]]="Open",1,0)</f>
        <v>0</v>
      </c>
      <c r="U2985">
        <f>IF(Table4[[#This Row],[InvoiceDate]]&lt;&gt;"",YEAR(Table4[[#This Row],[InvoiceDate]]),"")</f>
        <v>2012</v>
      </c>
    </row>
    <row r="2986" spans="1:21" x14ac:dyDescent="0.4">
      <c r="A2986" t="s">
        <v>3146</v>
      </c>
      <c r="B2986" t="s">
        <v>948</v>
      </c>
      <c r="C2986" t="s">
        <v>855</v>
      </c>
      <c r="D2986" s="1">
        <v>41552</v>
      </c>
      <c r="E2986" s="1">
        <v>41523</v>
      </c>
      <c r="F2986">
        <v>54.69</v>
      </c>
      <c r="H2986" t="s">
        <v>28</v>
      </c>
      <c r="I2986" s="1">
        <v>41552</v>
      </c>
      <c r="J2986">
        <v>0</v>
      </c>
      <c r="K2986" t="s">
        <v>834</v>
      </c>
      <c r="L2986">
        <v>406</v>
      </c>
      <c r="M2986" s="1">
        <v>41029</v>
      </c>
      <c r="N2986" t="s">
        <v>838</v>
      </c>
      <c r="O2986" t="s">
        <v>947</v>
      </c>
      <c r="P2986" t="s">
        <v>949</v>
      </c>
      <c r="Q2986" t="str">
        <f>IF(Table4[[#This Row],[DaysLate]]="","NA",IF(Table4[[#This Row],[DaysLate]]&lt;=0,"On Time",IF(Table4[[#This Row],[DaysLate]]&lt;=30,"1-30 Days",IF(Table4[[#This Row],[DaysLate]]&lt;=60,"30-60 Days",IF(Table4[[#This Row],[DaysLate]]&lt;=90,"60-90 Days","90+ Days")))))</f>
        <v>On Time</v>
      </c>
      <c r="R2986">
        <f>IF(Table4[[#This Row],[DaysLate]]="","",IF(Table4[[#This Row],[DaysLate]]&gt;0,1,0))</f>
        <v>0</v>
      </c>
      <c r="S2986">
        <f>IF(Table4[[#This Row],[DisputedFlag]]="","",IF(Table4[[#This Row],[DisputedFlag]]="Yes",1,0))</f>
        <v>0</v>
      </c>
      <c r="T2986">
        <f>IF(Table4[[#This Row],[PaymentStatus]]="Open",1,0)</f>
        <v>0</v>
      </c>
      <c r="U2986">
        <f>IF(Table4[[#This Row],[InvoiceDate]]&lt;&gt;"",YEAR(Table4[[#This Row],[InvoiceDate]]),"")</f>
        <v>2013</v>
      </c>
    </row>
    <row r="2987" spans="1:21" x14ac:dyDescent="0.4">
      <c r="A2987" t="s">
        <v>3147</v>
      </c>
      <c r="B2987" t="s">
        <v>948</v>
      </c>
      <c r="C2987" t="s">
        <v>933</v>
      </c>
      <c r="D2987" s="1">
        <v>41015</v>
      </c>
      <c r="E2987" s="1">
        <v>41045</v>
      </c>
      <c r="F2987">
        <v>64.78</v>
      </c>
      <c r="H2987" t="s">
        <v>28</v>
      </c>
      <c r="I2987" s="1">
        <v>41015</v>
      </c>
      <c r="J2987">
        <v>0</v>
      </c>
      <c r="K2987" t="s">
        <v>834</v>
      </c>
      <c r="L2987">
        <v>897</v>
      </c>
      <c r="M2987" s="1">
        <v>41555</v>
      </c>
      <c r="N2987" t="s">
        <v>835</v>
      </c>
      <c r="O2987" t="s">
        <v>947</v>
      </c>
      <c r="P2987" t="s">
        <v>949</v>
      </c>
      <c r="Q2987" t="str">
        <f>IF(Table4[[#This Row],[DaysLate]]="","NA",IF(Table4[[#This Row],[DaysLate]]&lt;=0,"On Time",IF(Table4[[#This Row],[DaysLate]]&lt;=30,"1-30 Days",IF(Table4[[#This Row],[DaysLate]]&lt;=60,"30-60 Days",IF(Table4[[#This Row],[DaysLate]]&lt;=90,"60-90 Days","90+ Days")))))</f>
        <v>On Time</v>
      </c>
      <c r="R2987">
        <f>IF(Table4[[#This Row],[DaysLate]]="","",IF(Table4[[#This Row],[DaysLate]]&gt;0,1,0))</f>
        <v>0</v>
      </c>
      <c r="S2987">
        <f>IF(Table4[[#This Row],[DisputedFlag]]="","",IF(Table4[[#This Row],[DisputedFlag]]="Yes",1,0))</f>
        <v>0</v>
      </c>
      <c r="T2987">
        <f>IF(Table4[[#This Row],[PaymentStatus]]="Open",1,0)</f>
        <v>0</v>
      </c>
      <c r="U2987">
        <f>IF(Table4[[#This Row],[InvoiceDate]]&lt;&gt;"",YEAR(Table4[[#This Row],[InvoiceDate]]),"")</f>
        <v>2012</v>
      </c>
    </row>
    <row r="2988" spans="1:21" x14ac:dyDescent="0.4">
      <c r="A2988" t="s">
        <v>3148</v>
      </c>
      <c r="B2988" t="s">
        <v>948</v>
      </c>
      <c r="C2988" t="s">
        <v>909</v>
      </c>
      <c r="D2988" s="1">
        <v>41319</v>
      </c>
      <c r="E2988" s="1">
        <v>41349</v>
      </c>
      <c r="F2988">
        <v>7.78</v>
      </c>
      <c r="H2988" t="s">
        <v>28</v>
      </c>
      <c r="I2988" s="1">
        <v>41319</v>
      </c>
      <c r="J2988">
        <v>0</v>
      </c>
      <c r="K2988" t="s">
        <v>834</v>
      </c>
      <c r="L2988">
        <v>897</v>
      </c>
      <c r="M2988" s="1">
        <v>41493</v>
      </c>
      <c r="N2988" t="s">
        <v>835</v>
      </c>
      <c r="O2988" t="s">
        <v>947</v>
      </c>
      <c r="P2988" t="s">
        <v>949</v>
      </c>
      <c r="Q2988" t="str">
        <f>IF(Table4[[#This Row],[DaysLate]]="","NA",IF(Table4[[#This Row],[DaysLate]]&lt;=0,"On Time",IF(Table4[[#This Row],[DaysLate]]&lt;=30,"1-30 Days",IF(Table4[[#This Row],[DaysLate]]&lt;=60,"30-60 Days",IF(Table4[[#This Row],[DaysLate]]&lt;=90,"60-90 Days","90+ Days")))))</f>
        <v>On Time</v>
      </c>
      <c r="R2988">
        <f>IF(Table4[[#This Row],[DaysLate]]="","",IF(Table4[[#This Row],[DaysLate]]&gt;0,1,0))</f>
        <v>0</v>
      </c>
      <c r="S2988">
        <f>IF(Table4[[#This Row],[DisputedFlag]]="","",IF(Table4[[#This Row],[DisputedFlag]]="Yes",1,0))</f>
        <v>0</v>
      </c>
      <c r="T2988">
        <f>IF(Table4[[#This Row],[PaymentStatus]]="Open",1,0)</f>
        <v>0</v>
      </c>
      <c r="U2988">
        <f>IF(Table4[[#This Row],[InvoiceDate]]&lt;&gt;"",YEAR(Table4[[#This Row],[InvoiceDate]]),"")</f>
        <v>2013</v>
      </c>
    </row>
    <row r="2989" spans="1:21" x14ac:dyDescent="0.4">
      <c r="A2989" t="s">
        <v>3149</v>
      </c>
      <c r="B2989" t="s">
        <v>948</v>
      </c>
      <c r="C2989" t="s">
        <v>852</v>
      </c>
      <c r="D2989" s="1">
        <v>41125</v>
      </c>
      <c r="E2989" s="1">
        <v>41126</v>
      </c>
      <c r="F2989">
        <v>83.49</v>
      </c>
      <c r="H2989" t="s">
        <v>28</v>
      </c>
      <c r="I2989" s="1">
        <v>41125</v>
      </c>
      <c r="J2989">
        <v>0</v>
      </c>
      <c r="K2989" t="s">
        <v>834</v>
      </c>
      <c r="L2989">
        <v>391</v>
      </c>
      <c r="M2989" s="1">
        <v>41352</v>
      </c>
      <c r="N2989" t="s">
        <v>835</v>
      </c>
      <c r="O2989" t="s">
        <v>947</v>
      </c>
      <c r="P2989" t="s">
        <v>949</v>
      </c>
      <c r="Q2989" t="str">
        <f>IF(Table4[[#This Row],[DaysLate]]="","NA",IF(Table4[[#This Row],[DaysLate]]&lt;=0,"On Time",IF(Table4[[#This Row],[DaysLate]]&lt;=30,"1-30 Days",IF(Table4[[#This Row],[DaysLate]]&lt;=60,"30-60 Days",IF(Table4[[#This Row],[DaysLate]]&lt;=90,"60-90 Days","90+ Days")))))</f>
        <v>On Time</v>
      </c>
      <c r="R2989">
        <f>IF(Table4[[#This Row],[DaysLate]]="","",IF(Table4[[#This Row],[DaysLate]]&gt;0,1,0))</f>
        <v>0</v>
      </c>
      <c r="S2989">
        <f>IF(Table4[[#This Row],[DisputedFlag]]="","",IF(Table4[[#This Row],[DisputedFlag]]="Yes",1,0))</f>
        <v>0</v>
      </c>
      <c r="T2989">
        <f>IF(Table4[[#This Row],[PaymentStatus]]="Open",1,0)</f>
        <v>0</v>
      </c>
      <c r="U2989">
        <f>IF(Table4[[#This Row],[InvoiceDate]]&lt;&gt;"",YEAR(Table4[[#This Row],[InvoiceDate]]),"")</f>
        <v>2012</v>
      </c>
    </row>
    <row r="2990" spans="1:21" x14ac:dyDescent="0.4">
      <c r="A2990" t="s">
        <v>3150</v>
      </c>
      <c r="B2990" t="s">
        <v>948</v>
      </c>
      <c r="C2990" t="s">
        <v>909</v>
      </c>
      <c r="D2990" s="1">
        <v>41118</v>
      </c>
      <c r="E2990" s="1">
        <v>41148</v>
      </c>
      <c r="F2990">
        <v>45.24</v>
      </c>
      <c r="H2990" t="s">
        <v>28</v>
      </c>
      <c r="I2990" s="1">
        <v>41118</v>
      </c>
      <c r="J2990">
        <v>16</v>
      </c>
      <c r="K2990" t="s">
        <v>837</v>
      </c>
      <c r="L2990">
        <v>897</v>
      </c>
      <c r="M2990" s="1">
        <v>41493</v>
      </c>
      <c r="N2990" t="s">
        <v>835</v>
      </c>
      <c r="O2990" t="s">
        <v>947</v>
      </c>
      <c r="P2990" t="s">
        <v>949</v>
      </c>
      <c r="Q2990" t="str">
        <f>IF(Table4[[#This Row],[DaysLate]]="","NA",IF(Table4[[#This Row],[DaysLate]]&lt;=0,"On Time",IF(Table4[[#This Row],[DaysLate]]&lt;=30,"1-30 Days",IF(Table4[[#This Row],[DaysLate]]&lt;=60,"30-60 Days",IF(Table4[[#This Row],[DaysLate]]&lt;=90,"60-90 Days","90+ Days")))))</f>
        <v>1-30 Days</v>
      </c>
      <c r="R2990">
        <f>IF(Table4[[#This Row],[DaysLate]]="","",IF(Table4[[#This Row],[DaysLate]]&gt;0,1,0))</f>
        <v>1</v>
      </c>
      <c r="S2990">
        <f>IF(Table4[[#This Row],[DisputedFlag]]="","",IF(Table4[[#This Row],[DisputedFlag]]="Yes",1,0))</f>
        <v>1</v>
      </c>
      <c r="T2990">
        <f>IF(Table4[[#This Row],[PaymentStatus]]="Open",1,0)</f>
        <v>0</v>
      </c>
      <c r="U2990">
        <f>IF(Table4[[#This Row],[InvoiceDate]]&lt;&gt;"",YEAR(Table4[[#This Row],[InvoiceDate]]),"")</f>
        <v>2012</v>
      </c>
    </row>
    <row r="2991" spans="1:21" x14ac:dyDescent="0.4">
      <c r="A2991" t="s">
        <v>3151</v>
      </c>
      <c r="B2991" t="s">
        <v>948</v>
      </c>
      <c r="C2991" t="s">
        <v>933</v>
      </c>
      <c r="D2991" s="1">
        <v>41060</v>
      </c>
      <c r="E2991" s="1">
        <v>41090</v>
      </c>
      <c r="F2991">
        <v>26.91</v>
      </c>
      <c r="H2991" t="s">
        <v>28</v>
      </c>
      <c r="I2991" s="1">
        <v>41060</v>
      </c>
      <c r="J2991">
        <v>0</v>
      </c>
      <c r="K2991" t="s">
        <v>834</v>
      </c>
      <c r="L2991">
        <v>897</v>
      </c>
      <c r="M2991" s="1">
        <v>41555</v>
      </c>
      <c r="N2991" t="s">
        <v>835</v>
      </c>
      <c r="O2991" t="s">
        <v>947</v>
      </c>
      <c r="P2991" t="s">
        <v>949</v>
      </c>
      <c r="Q2991" t="str">
        <f>IF(Table4[[#This Row],[DaysLate]]="","NA",IF(Table4[[#This Row],[DaysLate]]&lt;=0,"On Time",IF(Table4[[#This Row],[DaysLate]]&lt;=30,"1-30 Days",IF(Table4[[#This Row],[DaysLate]]&lt;=60,"30-60 Days",IF(Table4[[#This Row],[DaysLate]]&lt;=90,"60-90 Days","90+ Days")))))</f>
        <v>On Time</v>
      </c>
      <c r="R2991">
        <f>IF(Table4[[#This Row],[DaysLate]]="","",IF(Table4[[#This Row],[DaysLate]]&gt;0,1,0))</f>
        <v>0</v>
      </c>
      <c r="S2991">
        <f>IF(Table4[[#This Row],[DisputedFlag]]="","",IF(Table4[[#This Row],[DisputedFlag]]="Yes",1,0))</f>
        <v>0</v>
      </c>
      <c r="T2991">
        <f>IF(Table4[[#This Row],[PaymentStatus]]="Open",1,0)</f>
        <v>0</v>
      </c>
      <c r="U2991">
        <f>IF(Table4[[#This Row],[InvoiceDate]]&lt;&gt;"",YEAR(Table4[[#This Row],[InvoiceDate]]),"")</f>
        <v>2012</v>
      </c>
    </row>
    <row r="2992" spans="1:21" x14ac:dyDescent="0.4">
      <c r="A2992" t="s">
        <v>3152</v>
      </c>
      <c r="B2992" t="s">
        <v>948</v>
      </c>
      <c r="C2992" t="s">
        <v>930</v>
      </c>
      <c r="D2992" s="1">
        <v>41499</v>
      </c>
      <c r="E2992" s="1">
        <v>41617</v>
      </c>
      <c r="F2992">
        <v>61.06</v>
      </c>
      <c r="H2992" t="s">
        <v>28</v>
      </c>
      <c r="I2992" s="1">
        <v>41499</v>
      </c>
      <c r="J2992">
        <v>0</v>
      </c>
      <c r="K2992" t="s">
        <v>834</v>
      </c>
      <c r="L2992">
        <v>391</v>
      </c>
      <c r="M2992" s="1">
        <v>41583</v>
      </c>
      <c r="N2992" t="s">
        <v>838</v>
      </c>
      <c r="O2992" t="s">
        <v>947</v>
      </c>
      <c r="P2992" t="s">
        <v>949</v>
      </c>
      <c r="Q2992" t="str">
        <f>IF(Table4[[#This Row],[DaysLate]]="","NA",IF(Table4[[#This Row],[DaysLate]]&lt;=0,"On Time",IF(Table4[[#This Row],[DaysLate]]&lt;=30,"1-30 Days",IF(Table4[[#This Row],[DaysLate]]&lt;=60,"30-60 Days",IF(Table4[[#This Row],[DaysLate]]&lt;=90,"60-90 Days","90+ Days")))))</f>
        <v>On Time</v>
      </c>
      <c r="R2992">
        <f>IF(Table4[[#This Row],[DaysLate]]="","",IF(Table4[[#This Row],[DaysLate]]&gt;0,1,0))</f>
        <v>0</v>
      </c>
      <c r="S2992">
        <f>IF(Table4[[#This Row],[DisputedFlag]]="","",IF(Table4[[#This Row],[DisputedFlag]]="Yes",1,0))</f>
        <v>0</v>
      </c>
      <c r="T2992">
        <f>IF(Table4[[#This Row],[PaymentStatus]]="Open",1,0)</f>
        <v>0</v>
      </c>
      <c r="U2992">
        <f>IF(Table4[[#This Row],[InvoiceDate]]&lt;&gt;"",YEAR(Table4[[#This Row],[InvoiceDate]]),"")</f>
        <v>2013</v>
      </c>
    </row>
    <row r="2993" spans="1:21" x14ac:dyDescent="0.4">
      <c r="A2993" t="s">
        <v>3153</v>
      </c>
      <c r="B2993" t="s">
        <v>948</v>
      </c>
      <c r="C2993" t="s">
        <v>894</v>
      </c>
      <c r="D2993" s="1">
        <v>41208</v>
      </c>
      <c r="E2993" s="1">
        <v>41238</v>
      </c>
      <c r="F2993">
        <v>96.51</v>
      </c>
      <c r="H2993" t="s">
        <v>28</v>
      </c>
      <c r="I2993" s="1">
        <v>41208</v>
      </c>
      <c r="J2993">
        <v>1</v>
      </c>
      <c r="K2993" t="s">
        <v>837</v>
      </c>
      <c r="L2993">
        <v>406</v>
      </c>
      <c r="M2993" s="1">
        <v>41167</v>
      </c>
      <c r="N2993" t="s">
        <v>838</v>
      </c>
      <c r="O2993" t="s">
        <v>947</v>
      </c>
      <c r="P2993" t="s">
        <v>949</v>
      </c>
      <c r="Q2993" t="str">
        <f>IF(Table4[[#This Row],[DaysLate]]="","NA",IF(Table4[[#This Row],[DaysLate]]&lt;=0,"On Time",IF(Table4[[#This Row],[DaysLate]]&lt;=30,"1-30 Days",IF(Table4[[#This Row],[DaysLate]]&lt;=60,"30-60 Days",IF(Table4[[#This Row],[DaysLate]]&lt;=90,"60-90 Days","90+ Days")))))</f>
        <v>1-30 Days</v>
      </c>
      <c r="R2993">
        <f>IF(Table4[[#This Row],[DaysLate]]="","",IF(Table4[[#This Row],[DaysLate]]&gt;0,1,0))</f>
        <v>1</v>
      </c>
      <c r="S2993">
        <f>IF(Table4[[#This Row],[DisputedFlag]]="","",IF(Table4[[#This Row],[DisputedFlag]]="Yes",1,0))</f>
        <v>1</v>
      </c>
      <c r="T2993">
        <f>IF(Table4[[#This Row],[PaymentStatus]]="Open",1,0)</f>
        <v>0</v>
      </c>
      <c r="U2993">
        <f>IF(Table4[[#This Row],[InvoiceDate]]&lt;&gt;"",YEAR(Table4[[#This Row],[InvoiceDate]]),"")</f>
        <v>2012</v>
      </c>
    </row>
    <row r="2994" spans="1:21" x14ac:dyDescent="0.4">
      <c r="A2994" t="s">
        <v>3154</v>
      </c>
      <c r="B2994" t="s">
        <v>948</v>
      </c>
      <c r="C2994" t="s">
        <v>896</v>
      </c>
      <c r="D2994" s="1">
        <v>41032</v>
      </c>
      <c r="E2994" s="1">
        <v>41003</v>
      </c>
      <c r="F2994">
        <v>57.07</v>
      </c>
      <c r="H2994" t="s">
        <v>28</v>
      </c>
      <c r="I2994" s="1">
        <v>41032</v>
      </c>
      <c r="J2994">
        <v>0</v>
      </c>
      <c r="K2994" t="s">
        <v>834</v>
      </c>
      <c r="L2994">
        <v>818</v>
      </c>
      <c r="M2994" s="1">
        <v>41392</v>
      </c>
      <c r="N2994" t="s">
        <v>835</v>
      </c>
      <c r="O2994" t="s">
        <v>947</v>
      </c>
      <c r="P2994" t="s">
        <v>949</v>
      </c>
      <c r="Q2994" t="str">
        <f>IF(Table4[[#This Row],[DaysLate]]="","NA",IF(Table4[[#This Row],[DaysLate]]&lt;=0,"On Time",IF(Table4[[#This Row],[DaysLate]]&lt;=30,"1-30 Days",IF(Table4[[#This Row],[DaysLate]]&lt;=60,"30-60 Days",IF(Table4[[#This Row],[DaysLate]]&lt;=90,"60-90 Days","90+ Days")))))</f>
        <v>On Time</v>
      </c>
      <c r="R2994">
        <f>IF(Table4[[#This Row],[DaysLate]]="","",IF(Table4[[#This Row],[DaysLate]]&gt;0,1,0))</f>
        <v>0</v>
      </c>
      <c r="S2994">
        <f>IF(Table4[[#This Row],[DisputedFlag]]="","",IF(Table4[[#This Row],[DisputedFlag]]="Yes",1,0))</f>
        <v>0</v>
      </c>
      <c r="T2994">
        <f>IF(Table4[[#This Row],[PaymentStatus]]="Open",1,0)</f>
        <v>0</v>
      </c>
      <c r="U2994">
        <f>IF(Table4[[#This Row],[InvoiceDate]]&lt;&gt;"",YEAR(Table4[[#This Row],[InvoiceDate]]),"")</f>
        <v>2012</v>
      </c>
    </row>
    <row r="2995" spans="1:21" x14ac:dyDescent="0.4">
      <c r="A2995" t="s">
        <v>3155</v>
      </c>
      <c r="B2995" t="s">
        <v>948</v>
      </c>
      <c r="C2995" t="s">
        <v>902</v>
      </c>
      <c r="D2995" s="1">
        <v>41050</v>
      </c>
      <c r="E2995" s="1">
        <v>41080</v>
      </c>
      <c r="F2995">
        <v>93.86</v>
      </c>
      <c r="H2995" t="s">
        <v>28</v>
      </c>
      <c r="I2995" s="1">
        <v>41050</v>
      </c>
      <c r="J2995">
        <v>0</v>
      </c>
      <c r="K2995" t="s">
        <v>834</v>
      </c>
      <c r="L2995">
        <v>406</v>
      </c>
      <c r="M2995" s="1">
        <v>41005</v>
      </c>
      <c r="N2995" t="s">
        <v>835</v>
      </c>
      <c r="O2995" t="s">
        <v>947</v>
      </c>
      <c r="P2995" t="s">
        <v>949</v>
      </c>
      <c r="Q2995" t="str">
        <f>IF(Table4[[#This Row],[DaysLate]]="","NA",IF(Table4[[#This Row],[DaysLate]]&lt;=0,"On Time",IF(Table4[[#This Row],[DaysLate]]&lt;=30,"1-30 Days",IF(Table4[[#This Row],[DaysLate]]&lt;=60,"30-60 Days",IF(Table4[[#This Row],[DaysLate]]&lt;=90,"60-90 Days","90+ Days")))))</f>
        <v>On Time</v>
      </c>
      <c r="R2995">
        <f>IF(Table4[[#This Row],[DaysLate]]="","",IF(Table4[[#This Row],[DaysLate]]&gt;0,1,0))</f>
        <v>0</v>
      </c>
      <c r="S2995">
        <f>IF(Table4[[#This Row],[DisputedFlag]]="","",IF(Table4[[#This Row],[DisputedFlag]]="Yes",1,0))</f>
        <v>0</v>
      </c>
      <c r="T2995">
        <f>IF(Table4[[#This Row],[PaymentStatus]]="Open",1,0)</f>
        <v>0</v>
      </c>
      <c r="U2995">
        <f>IF(Table4[[#This Row],[InvoiceDate]]&lt;&gt;"",YEAR(Table4[[#This Row],[InvoiceDate]]),"")</f>
        <v>2012</v>
      </c>
    </row>
    <row r="2996" spans="1:21" x14ac:dyDescent="0.4">
      <c r="A2996" t="s">
        <v>3156</v>
      </c>
      <c r="B2996" t="s">
        <v>948</v>
      </c>
      <c r="C2996" t="s">
        <v>907</v>
      </c>
      <c r="D2996" s="1">
        <v>41229</v>
      </c>
      <c r="E2996" s="1">
        <v>41259</v>
      </c>
      <c r="F2996">
        <v>76.209999999999994</v>
      </c>
      <c r="H2996" t="s">
        <v>28</v>
      </c>
      <c r="I2996" s="1">
        <v>41229</v>
      </c>
      <c r="J2996">
        <v>4</v>
      </c>
      <c r="K2996" t="s">
        <v>834</v>
      </c>
      <c r="L2996">
        <v>770</v>
      </c>
      <c r="M2996" s="1">
        <v>41367</v>
      </c>
      <c r="N2996" t="s">
        <v>835</v>
      </c>
      <c r="O2996" t="s">
        <v>947</v>
      </c>
      <c r="P2996" t="s">
        <v>949</v>
      </c>
      <c r="Q2996" t="str">
        <f>IF(Table4[[#This Row],[DaysLate]]="","NA",IF(Table4[[#This Row],[DaysLate]]&lt;=0,"On Time",IF(Table4[[#This Row],[DaysLate]]&lt;=30,"1-30 Days",IF(Table4[[#This Row],[DaysLate]]&lt;=60,"30-60 Days",IF(Table4[[#This Row],[DaysLate]]&lt;=90,"60-90 Days","90+ Days")))))</f>
        <v>1-30 Days</v>
      </c>
      <c r="R2996">
        <f>IF(Table4[[#This Row],[DaysLate]]="","",IF(Table4[[#This Row],[DaysLate]]&gt;0,1,0))</f>
        <v>1</v>
      </c>
      <c r="S2996">
        <f>IF(Table4[[#This Row],[DisputedFlag]]="","",IF(Table4[[#This Row],[DisputedFlag]]="Yes",1,0))</f>
        <v>0</v>
      </c>
      <c r="T2996">
        <f>IF(Table4[[#This Row],[PaymentStatus]]="Open",1,0)</f>
        <v>0</v>
      </c>
      <c r="U2996">
        <f>IF(Table4[[#This Row],[InvoiceDate]]&lt;&gt;"",YEAR(Table4[[#This Row],[InvoiceDate]]),"")</f>
        <v>2012</v>
      </c>
    </row>
    <row r="2997" spans="1:21" x14ac:dyDescent="0.4">
      <c r="A2997" t="s">
        <v>3157</v>
      </c>
      <c r="B2997" t="s">
        <v>948</v>
      </c>
      <c r="C2997" t="s">
        <v>899</v>
      </c>
      <c r="D2997" s="1">
        <v>41323</v>
      </c>
      <c r="E2997" s="1">
        <v>41353</v>
      </c>
      <c r="F2997">
        <v>58.53</v>
      </c>
      <c r="H2997" t="s">
        <v>28</v>
      </c>
      <c r="I2997" s="1">
        <v>41323</v>
      </c>
      <c r="J2997">
        <v>0</v>
      </c>
      <c r="K2997" t="s">
        <v>834</v>
      </c>
      <c r="L2997">
        <v>897</v>
      </c>
      <c r="M2997" s="1">
        <v>41339</v>
      </c>
      <c r="N2997" t="s">
        <v>835</v>
      </c>
      <c r="O2997" t="s">
        <v>947</v>
      </c>
      <c r="P2997" t="s">
        <v>949</v>
      </c>
      <c r="Q2997" t="str">
        <f>IF(Table4[[#This Row],[DaysLate]]="","NA",IF(Table4[[#This Row],[DaysLate]]&lt;=0,"On Time",IF(Table4[[#This Row],[DaysLate]]&lt;=30,"1-30 Days",IF(Table4[[#This Row],[DaysLate]]&lt;=60,"30-60 Days",IF(Table4[[#This Row],[DaysLate]]&lt;=90,"60-90 Days","90+ Days")))))</f>
        <v>On Time</v>
      </c>
      <c r="R2997">
        <f>IF(Table4[[#This Row],[DaysLate]]="","",IF(Table4[[#This Row],[DaysLate]]&gt;0,1,0))</f>
        <v>0</v>
      </c>
      <c r="S2997">
        <f>IF(Table4[[#This Row],[DisputedFlag]]="","",IF(Table4[[#This Row],[DisputedFlag]]="Yes",1,0))</f>
        <v>0</v>
      </c>
      <c r="T2997">
        <f>IF(Table4[[#This Row],[PaymentStatus]]="Open",1,0)</f>
        <v>0</v>
      </c>
      <c r="U2997">
        <f>IF(Table4[[#This Row],[InvoiceDate]]&lt;&gt;"",YEAR(Table4[[#This Row],[InvoiceDate]]),"")</f>
        <v>2013</v>
      </c>
    </row>
    <row r="2998" spans="1:21" x14ac:dyDescent="0.4">
      <c r="A2998" t="s">
        <v>3158</v>
      </c>
      <c r="B2998" t="s">
        <v>948</v>
      </c>
      <c r="C2998" t="s">
        <v>916</v>
      </c>
      <c r="D2998" s="1">
        <v>41082</v>
      </c>
      <c r="E2998" s="1">
        <v>41112</v>
      </c>
      <c r="F2998">
        <v>48.35</v>
      </c>
      <c r="H2998" t="s">
        <v>28</v>
      </c>
      <c r="I2998" s="1">
        <v>41082</v>
      </c>
      <c r="J2998">
        <v>0</v>
      </c>
      <c r="K2998" t="s">
        <v>834</v>
      </c>
      <c r="L2998">
        <v>770</v>
      </c>
      <c r="M2998" s="1">
        <v>41394</v>
      </c>
      <c r="N2998" t="s">
        <v>835</v>
      </c>
      <c r="O2998" t="s">
        <v>947</v>
      </c>
      <c r="P2998" t="s">
        <v>949</v>
      </c>
      <c r="Q2998" t="str">
        <f>IF(Table4[[#This Row],[DaysLate]]="","NA",IF(Table4[[#This Row],[DaysLate]]&lt;=0,"On Time",IF(Table4[[#This Row],[DaysLate]]&lt;=30,"1-30 Days",IF(Table4[[#This Row],[DaysLate]]&lt;=60,"30-60 Days",IF(Table4[[#This Row],[DaysLate]]&lt;=90,"60-90 Days","90+ Days")))))</f>
        <v>On Time</v>
      </c>
      <c r="R2998">
        <f>IF(Table4[[#This Row],[DaysLate]]="","",IF(Table4[[#This Row],[DaysLate]]&gt;0,1,0))</f>
        <v>0</v>
      </c>
      <c r="S2998">
        <f>IF(Table4[[#This Row],[DisputedFlag]]="","",IF(Table4[[#This Row],[DisputedFlag]]="Yes",1,0))</f>
        <v>0</v>
      </c>
      <c r="T2998">
        <f>IF(Table4[[#This Row],[PaymentStatus]]="Open",1,0)</f>
        <v>0</v>
      </c>
      <c r="U2998">
        <f>IF(Table4[[#This Row],[InvoiceDate]]&lt;&gt;"",YEAR(Table4[[#This Row],[InvoiceDate]]),"")</f>
        <v>2012</v>
      </c>
    </row>
    <row r="2999" spans="1:21" x14ac:dyDescent="0.4">
      <c r="A2999" t="s">
        <v>3159</v>
      </c>
      <c r="B2999" t="s">
        <v>948</v>
      </c>
      <c r="C2999" t="s">
        <v>833</v>
      </c>
      <c r="D2999" s="1">
        <v>41423</v>
      </c>
      <c r="E2999" s="1">
        <v>41453</v>
      </c>
      <c r="F2999">
        <v>68.489999999999995</v>
      </c>
      <c r="H2999" t="s">
        <v>28</v>
      </c>
      <c r="I2999" s="1">
        <v>41423</v>
      </c>
      <c r="J2999">
        <v>0</v>
      </c>
      <c r="K2999" t="s">
        <v>834</v>
      </c>
      <c r="L2999">
        <v>391</v>
      </c>
      <c r="M2999" s="1">
        <v>41429</v>
      </c>
      <c r="N2999" t="s">
        <v>838</v>
      </c>
      <c r="O2999" t="s">
        <v>947</v>
      </c>
      <c r="P2999" t="s">
        <v>949</v>
      </c>
      <c r="Q2999" t="str">
        <f>IF(Table4[[#This Row],[DaysLate]]="","NA",IF(Table4[[#This Row],[DaysLate]]&lt;=0,"On Time",IF(Table4[[#This Row],[DaysLate]]&lt;=30,"1-30 Days",IF(Table4[[#This Row],[DaysLate]]&lt;=60,"30-60 Days",IF(Table4[[#This Row],[DaysLate]]&lt;=90,"60-90 Days","90+ Days")))))</f>
        <v>On Time</v>
      </c>
      <c r="R2999">
        <f>IF(Table4[[#This Row],[DaysLate]]="","",IF(Table4[[#This Row],[DaysLate]]&gt;0,1,0))</f>
        <v>0</v>
      </c>
      <c r="S2999">
        <f>IF(Table4[[#This Row],[DisputedFlag]]="","",IF(Table4[[#This Row],[DisputedFlag]]="Yes",1,0))</f>
        <v>0</v>
      </c>
      <c r="T2999">
        <f>IF(Table4[[#This Row],[PaymentStatus]]="Open",1,0)</f>
        <v>0</v>
      </c>
      <c r="U2999">
        <f>IF(Table4[[#This Row],[InvoiceDate]]&lt;&gt;"",YEAR(Table4[[#This Row],[InvoiceDate]]),"")</f>
        <v>2013</v>
      </c>
    </row>
    <row r="3000" spans="1:21" x14ac:dyDescent="0.4">
      <c r="A3000" t="s">
        <v>3160</v>
      </c>
      <c r="B3000" t="s">
        <v>948</v>
      </c>
      <c r="C3000" t="s">
        <v>900</v>
      </c>
      <c r="D3000" s="1">
        <v>41566</v>
      </c>
      <c r="E3000" s="1">
        <v>41596</v>
      </c>
      <c r="F3000">
        <v>20.22</v>
      </c>
      <c r="H3000" t="s">
        <v>28</v>
      </c>
      <c r="I3000" s="1">
        <v>41566</v>
      </c>
      <c r="J3000">
        <v>0</v>
      </c>
      <c r="K3000" t="s">
        <v>834</v>
      </c>
      <c r="L3000">
        <v>897</v>
      </c>
      <c r="M3000" s="1">
        <v>41579</v>
      </c>
      <c r="N3000" t="s">
        <v>838</v>
      </c>
      <c r="O3000" t="s">
        <v>947</v>
      </c>
      <c r="P3000" t="s">
        <v>949</v>
      </c>
      <c r="Q3000" t="str">
        <f>IF(Table4[[#This Row],[DaysLate]]="","NA",IF(Table4[[#This Row],[DaysLate]]&lt;=0,"On Time",IF(Table4[[#This Row],[DaysLate]]&lt;=30,"1-30 Days",IF(Table4[[#This Row],[DaysLate]]&lt;=60,"30-60 Days",IF(Table4[[#This Row],[DaysLate]]&lt;=90,"60-90 Days","90+ Days")))))</f>
        <v>On Time</v>
      </c>
      <c r="R3000">
        <f>IF(Table4[[#This Row],[DaysLate]]="","",IF(Table4[[#This Row],[DaysLate]]&gt;0,1,0))</f>
        <v>0</v>
      </c>
      <c r="S3000">
        <f>IF(Table4[[#This Row],[DisputedFlag]]="","",IF(Table4[[#This Row],[DisputedFlag]]="Yes",1,0))</f>
        <v>0</v>
      </c>
      <c r="T3000">
        <f>IF(Table4[[#This Row],[PaymentStatus]]="Open",1,0)</f>
        <v>0</v>
      </c>
      <c r="U3000">
        <f>IF(Table4[[#This Row],[InvoiceDate]]&lt;&gt;"",YEAR(Table4[[#This Row],[InvoiceDate]]),"")</f>
        <v>2013</v>
      </c>
    </row>
    <row r="3001" spans="1:21" x14ac:dyDescent="0.4">
      <c r="A3001" t="s">
        <v>3161</v>
      </c>
      <c r="B3001" t="s">
        <v>948</v>
      </c>
      <c r="C3001" t="s">
        <v>892</v>
      </c>
      <c r="D3001" s="1">
        <v>41459</v>
      </c>
      <c r="E3001" s="1">
        <v>41460</v>
      </c>
      <c r="F3001">
        <v>84.15</v>
      </c>
      <c r="H3001" t="s">
        <v>28</v>
      </c>
      <c r="I3001" s="1">
        <v>41459</v>
      </c>
      <c r="J3001">
        <v>0</v>
      </c>
      <c r="K3001" t="s">
        <v>837</v>
      </c>
      <c r="L3001">
        <v>770</v>
      </c>
      <c r="M3001" s="1">
        <v>41037</v>
      </c>
      <c r="N3001" t="s">
        <v>838</v>
      </c>
      <c r="O3001" t="s">
        <v>947</v>
      </c>
      <c r="P3001" t="s">
        <v>949</v>
      </c>
      <c r="Q3001" t="str">
        <f>IF(Table4[[#This Row],[DaysLate]]="","NA",IF(Table4[[#This Row],[DaysLate]]&lt;=0,"On Time",IF(Table4[[#This Row],[DaysLate]]&lt;=30,"1-30 Days",IF(Table4[[#This Row],[DaysLate]]&lt;=60,"30-60 Days",IF(Table4[[#This Row],[DaysLate]]&lt;=90,"60-90 Days","90+ Days")))))</f>
        <v>On Time</v>
      </c>
      <c r="R3001">
        <f>IF(Table4[[#This Row],[DaysLate]]="","",IF(Table4[[#This Row],[DaysLate]]&gt;0,1,0))</f>
        <v>0</v>
      </c>
      <c r="S3001">
        <f>IF(Table4[[#This Row],[DisputedFlag]]="","",IF(Table4[[#This Row],[DisputedFlag]]="Yes",1,0))</f>
        <v>1</v>
      </c>
      <c r="T3001">
        <f>IF(Table4[[#This Row],[PaymentStatus]]="Open",1,0)</f>
        <v>0</v>
      </c>
      <c r="U3001">
        <f>IF(Table4[[#This Row],[InvoiceDate]]&lt;&gt;"",YEAR(Table4[[#This Row],[InvoiceDate]]),"")</f>
        <v>2013</v>
      </c>
    </row>
    <row r="3002" spans="1:21" x14ac:dyDescent="0.4">
      <c r="A3002" t="s">
        <v>3162</v>
      </c>
      <c r="B3002" t="s">
        <v>948</v>
      </c>
      <c r="C3002" t="s">
        <v>919</v>
      </c>
      <c r="D3002" s="1">
        <v>41069</v>
      </c>
      <c r="E3002" s="1">
        <v>41070</v>
      </c>
      <c r="F3002">
        <v>44.99</v>
      </c>
      <c r="H3002" t="s">
        <v>28</v>
      </c>
      <c r="I3002" s="1">
        <v>41069</v>
      </c>
      <c r="J3002">
        <v>0</v>
      </c>
      <c r="K3002" t="s">
        <v>834</v>
      </c>
      <c r="L3002">
        <v>770</v>
      </c>
      <c r="M3002" s="1">
        <v>41077</v>
      </c>
      <c r="N3002" t="s">
        <v>838</v>
      </c>
      <c r="O3002" t="s">
        <v>947</v>
      </c>
      <c r="P3002" t="s">
        <v>949</v>
      </c>
      <c r="Q3002" t="str">
        <f>IF(Table4[[#This Row],[DaysLate]]="","NA",IF(Table4[[#This Row],[DaysLate]]&lt;=0,"On Time",IF(Table4[[#This Row],[DaysLate]]&lt;=30,"1-30 Days",IF(Table4[[#This Row],[DaysLate]]&lt;=60,"30-60 Days",IF(Table4[[#This Row],[DaysLate]]&lt;=90,"60-90 Days","90+ Days")))))</f>
        <v>On Time</v>
      </c>
      <c r="R3002">
        <f>IF(Table4[[#This Row],[DaysLate]]="","",IF(Table4[[#This Row],[DaysLate]]&gt;0,1,0))</f>
        <v>0</v>
      </c>
      <c r="S3002">
        <f>IF(Table4[[#This Row],[DisputedFlag]]="","",IF(Table4[[#This Row],[DisputedFlag]]="Yes",1,0))</f>
        <v>0</v>
      </c>
      <c r="T3002">
        <f>IF(Table4[[#This Row],[PaymentStatus]]="Open",1,0)</f>
        <v>0</v>
      </c>
      <c r="U3002">
        <f>IF(Table4[[#This Row],[InvoiceDate]]&lt;&gt;"",YEAR(Table4[[#This Row],[InvoiceDate]]),"")</f>
        <v>2012</v>
      </c>
    </row>
    <row r="3003" spans="1:21" x14ac:dyDescent="0.4">
      <c r="A3003" t="s">
        <v>3163</v>
      </c>
      <c r="B3003" t="s">
        <v>948</v>
      </c>
      <c r="C3003" t="s">
        <v>860</v>
      </c>
      <c r="D3003" s="1">
        <v>41364</v>
      </c>
      <c r="E3003" s="1">
        <v>41394</v>
      </c>
      <c r="F3003">
        <v>48.07</v>
      </c>
      <c r="H3003" t="s">
        <v>28</v>
      </c>
      <c r="I3003" s="1">
        <v>41364</v>
      </c>
      <c r="J3003">
        <v>0</v>
      </c>
      <c r="K3003" t="s">
        <v>834</v>
      </c>
      <c r="L3003">
        <v>818</v>
      </c>
      <c r="M3003" s="1">
        <v>40960</v>
      </c>
      <c r="N3003" t="s">
        <v>838</v>
      </c>
      <c r="O3003" t="s">
        <v>947</v>
      </c>
      <c r="P3003" t="s">
        <v>949</v>
      </c>
      <c r="Q3003" t="str">
        <f>IF(Table4[[#This Row],[DaysLate]]="","NA",IF(Table4[[#This Row],[DaysLate]]&lt;=0,"On Time",IF(Table4[[#This Row],[DaysLate]]&lt;=30,"1-30 Days",IF(Table4[[#This Row],[DaysLate]]&lt;=60,"30-60 Days",IF(Table4[[#This Row],[DaysLate]]&lt;=90,"60-90 Days","90+ Days")))))</f>
        <v>On Time</v>
      </c>
      <c r="R3003">
        <f>IF(Table4[[#This Row],[DaysLate]]="","",IF(Table4[[#This Row],[DaysLate]]&gt;0,1,0))</f>
        <v>0</v>
      </c>
      <c r="S3003">
        <f>IF(Table4[[#This Row],[DisputedFlag]]="","",IF(Table4[[#This Row],[DisputedFlag]]="Yes",1,0))</f>
        <v>0</v>
      </c>
      <c r="T3003">
        <f>IF(Table4[[#This Row],[PaymentStatus]]="Open",1,0)</f>
        <v>0</v>
      </c>
      <c r="U3003">
        <f>IF(Table4[[#This Row],[InvoiceDate]]&lt;&gt;"",YEAR(Table4[[#This Row],[InvoiceDate]]),"")</f>
        <v>2013</v>
      </c>
    </row>
    <row r="3004" spans="1:21" x14ac:dyDescent="0.4">
      <c r="A3004" t="s">
        <v>3164</v>
      </c>
      <c r="B3004" t="s">
        <v>948</v>
      </c>
      <c r="C3004" t="s">
        <v>925</v>
      </c>
      <c r="D3004" s="1">
        <v>41388</v>
      </c>
      <c r="E3004" s="1">
        <v>41418</v>
      </c>
      <c r="F3004">
        <v>69.34</v>
      </c>
      <c r="H3004" t="s">
        <v>28</v>
      </c>
      <c r="I3004" s="1">
        <v>41388</v>
      </c>
      <c r="J3004">
        <v>4</v>
      </c>
      <c r="K3004" t="s">
        <v>834</v>
      </c>
      <c r="L3004">
        <v>391</v>
      </c>
      <c r="M3004" s="1">
        <v>41527</v>
      </c>
      <c r="N3004" t="s">
        <v>835</v>
      </c>
      <c r="O3004" t="s">
        <v>947</v>
      </c>
      <c r="P3004" t="s">
        <v>949</v>
      </c>
      <c r="Q3004" t="str">
        <f>IF(Table4[[#This Row],[DaysLate]]="","NA",IF(Table4[[#This Row],[DaysLate]]&lt;=0,"On Time",IF(Table4[[#This Row],[DaysLate]]&lt;=30,"1-30 Days",IF(Table4[[#This Row],[DaysLate]]&lt;=60,"30-60 Days",IF(Table4[[#This Row],[DaysLate]]&lt;=90,"60-90 Days","90+ Days")))))</f>
        <v>1-30 Days</v>
      </c>
      <c r="R3004">
        <f>IF(Table4[[#This Row],[DaysLate]]="","",IF(Table4[[#This Row],[DaysLate]]&gt;0,1,0))</f>
        <v>1</v>
      </c>
      <c r="S3004">
        <f>IF(Table4[[#This Row],[DisputedFlag]]="","",IF(Table4[[#This Row],[DisputedFlag]]="Yes",1,0))</f>
        <v>0</v>
      </c>
      <c r="T3004">
        <f>IF(Table4[[#This Row],[PaymentStatus]]="Open",1,0)</f>
        <v>0</v>
      </c>
      <c r="U3004">
        <f>IF(Table4[[#This Row],[InvoiceDate]]&lt;&gt;"",YEAR(Table4[[#This Row],[InvoiceDate]]),"")</f>
        <v>2013</v>
      </c>
    </row>
    <row r="3005" spans="1:21" x14ac:dyDescent="0.4">
      <c r="A3005" t="s">
        <v>3165</v>
      </c>
      <c r="B3005" t="s">
        <v>948</v>
      </c>
      <c r="C3005" t="s">
        <v>861</v>
      </c>
      <c r="D3005" s="1">
        <v>41483</v>
      </c>
      <c r="E3005" s="1">
        <v>41513</v>
      </c>
      <c r="F3005">
        <v>92.17</v>
      </c>
      <c r="H3005" t="s">
        <v>28</v>
      </c>
      <c r="I3005" s="1">
        <v>41483</v>
      </c>
      <c r="J3005">
        <v>16</v>
      </c>
      <c r="K3005" t="s">
        <v>837</v>
      </c>
      <c r="L3005">
        <v>406</v>
      </c>
      <c r="M3005" s="1">
        <v>41176</v>
      </c>
      <c r="N3005" t="s">
        <v>838</v>
      </c>
      <c r="O3005" t="s">
        <v>947</v>
      </c>
      <c r="P3005" t="s">
        <v>949</v>
      </c>
      <c r="Q3005" t="str">
        <f>IF(Table4[[#This Row],[DaysLate]]="","NA",IF(Table4[[#This Row],[DaysLate]]&lt;=0,"On Time",IF(Table4[[#This Row],[DaysLate]]&lt;=30,"1-30 Days",IF(Table4[[#This Row],[DaysLate]]&lt;=60,"30-60 Days",IF(Table4[[#This Row],[DaysLate]]&lt;=90,"60-90 Days","90+ Days")))))</f>
        <v>1-30 Days</v>
      </c>
      <c r="R3005">
        <f>IF(Table4[[#This Row],[DaysLate]]="","",IF(Table4[[#This Row],[DaysLate]]&gt;0,1,0))</f>
        <v>1</v>
      </c>
      <c r="S3005">
        <f>IF(Table4[[#This Row],[DisputedFlag]]="","",IF(Table4[[#This Row],[DisputedFlag]]="Yes",1,0))</f>
        <v>1</v>
      </c>
      <c r="T3005">
        <f>IF(Table4[[#This Row],[PaymentStatus]]="Open",1,0)</f>
        <v>0</v>
      </c>
      <c r="U3005">
        <f>IF(Table4[[#This Row],[InvoiceDate]]&lt;&gt;"",YEAR(Table4[[#This Row],[InvoiceDate]]),"")</f>
        <v>2013</v>
      </c>
    </row>
    <row r="3006" spans="1:21" x14ac:dyDescent="0.4">
      <c r="A3006" t="s">
        <v>3166</v>
      </c>
      <c r="B3006" t="s">
        <v>948</v>
      </c>
      <c r="C3006" t="s">
        <v>885</v>
      </c>
      <c r="D3006" s="1">
        <v>41300</v>
      </c>
      <c r="E3006" s="1">
        <v>41330</v>
      </c>
      <c r="F3006">
        <v>58.42</v>
      </c>
      <c r="H3006" t="s">
        <v>28</v>
      </c>
      <c r="I3006" s="1">
        <v>41300</v>
      </c>
      <c r="J3006">
        <v>0</v>
      </c>
      <c r="K3006" t="s">
        <v>834</v>
      </c>
      <c r="L3006">
        <v>391</v>
      </c>
      <c r="M3006" s="1">
        <v>41521</v>
      </c>
      <c r="N3006" t="s">
        <v>835</v>
      </c>
      <c r="O3006" t="s">
        <v>947</v>
      </c>
      <c r="P3006" t="s">
        <v>949</v>
      </c>
      <c r="Q3006" t="str">
        <f>IF(Table4[[#This Row],[DaysLate]]="","NA",IF(Table4[[#This Row],[DaysLate]]&lt;=0,"On Time",IF(Table4[[#This Row],[DaysLate]]&lt;=30,"1-30 Days",IF(Table4[[#This Row],[DaysLate]]&lt;=60,"30-60 Days",IF(Table4[[#This Row],[DaysLate]]&lt;=90,"60-90 Days","90+ Days")))))</f>
        <v>On Time</v>
      </c>
      <c r="R3006">
        <f>IF(Table4[[#This Row],[DaysLate]]="","",IF(Table4[[#This Row],[DaysLate]]&gt;0,1,0))</f>
        <v>0</v>
      </c>
      <c r="S3006">
        <f>IF(Table4[[#This Row],[DisputedFlag]]="","",IF(Table4[[#This Row],[DisputedFlag]]="Yes",1,0))</f>
        <v>0</v>
      </c>
      <c r="T3006">
        <f>IF(Table4[[#This Row],[PaymentStatus]]="Open",1,0)</f>
        <v>0</v>
      </c>
      <c r="U3006">
        <f>IF(Table4[[#This Row],[InvoiceDate]]&lt;&gt;"",YEAR(Table4[[#This Row],[InvoiceDate]]),"")</f>
        <v>2013</v>
      </c>
    </row>
    <row r="3007" spans="1:21" x14ac:dyDescent="0.4">
      <c r="A3007" t="s">
        <v>3167</v>
      </c>
      <c r="B3007" t="s">
        <v>948</v>
      </c>
      <c r="C3007" t="s">
        <v>930</v>
      </c>
      <c r="D3007" s="1">
        <v>41397</v>
      </c>
      <c r="E3007" s="1">
        <v>41368</v>
      </c>
      <c r="F3007">
        <v>73.489999999999995</v>
      </c>
      <c r="H3007" t="s">
        <v>28</v>
      </c>
      <c r="I3007" s="1">
        <v>41397</v>
      </c>
      <c r="J3007">
        <v>0</v>
      </c>
      <c r="K3007" t="s">
        <v>834</v>
      </c>
      <c r="L3007">
        <v>391</v>
      </c>
      <c r="M3007" s="1">
        <v>41583</v>
      </c>
      <c r="N3007" t="s">
        <v>835</v>
      </c>
      <c r="O3007" t="s">
        <v>947</v>
      </c>
      <c r="P3007" t="s">
        <v>949</v>
      </c>
      <c r="Q3007" t="str">
        <f>IF(Table4[[#This Row],[DaysLate]]="","NA",IF(Table4[[#This Row],[DaysLate]]&lt;=0,"On Time",IF(Table4[[#This Row],[DaysLate]]&lt;=30,"1-30 Days",IF(Table4[[#This Row],[DaysLate]]&lt;=60,"30-60 Days",IF(Table4[[#This Row],[DaysLate]]&lt;=90,"60-90 Days","90+ Days")))))</f>
        <v>On Time</v>
      </c>
      <c r="R3007">
        <f>IF(Table4[[#This Row],[DaysLate]]="","",IF(Table4[[#This Row],[DaysLate]]&gt;0,1,0))</f>
        <v>0</v>
      </c>
      <c r="S3007">
        <f>IF(Table4[[#This Row],[DisputedFlag]]="","",IF(Table4[[#This Row],[DisputedFlag]]="Yes",1,0))</f>
        <v>0</v>
      </c>
      <c r="T3007">
        <f>IF(Table4[[#This Row],[PaymentStatus]]="Open",1,0)</f>
        <v>0</v>
      </c>
      <c r="U3007">
        <f>IF(Table4[[#This Row],[InvoiceDate]]&lt;&gt;"",YEAR(Table4[[#This Row],[InvoiceDate]]),"")</f>
        <v>2013</v>
      </c>
    </row>
    <row r="3008" spans="1:21" x14ac:dyDescent="0.4">
      <c r="A3008" t="s">
        <v>3168</v>
      </c>
      <c r="B3008" t="s">
        <v>948</v>
      </c>
      <c r="C3008" t="s">
        <v>907</v>
      </c>
      <c r="D3008" s="1">
        <v>41292</v>
      </c>
      <c r="E3008" s="1">
        <v>41322</v>
      </c>
      <c r="F3008">
        <v>64.48</v>
      </c>
      <c r="H3008" t="s">
        <v>28</v>
      </c>
      <c r="I3008" s="1">
        <v>41292</v>
      </c>
      <c r="J3008">
        <v>6</v>
      </c>
      <c r="K3008" t="s">
        <v>834</v>
      </c>
      <c r="L3008">
        <v>770</v>
      </c>
      <c r="M3008" s="1">
        <v>41367</v>
      </c>
      <c r="N3008" t="s">
        <v>835</v>
      </c>
      <c r="O3008" t="s">
        <v>947</v>
      </c>
      <c r="P3008" t="s">
        <v>949</v>
      </c>
      <c r="Q3008" t="str">
        <f>IF(Table4[[#This Row],[DaysLate]]="","NA",IF(Table4[[#This Row],[DaysLate]]&lt;=0,"On Time",IF(Table4[[#This Row],[DaysLate]]&lt;=30,"1-30 Days",IF(Table4[[#This Row],[DaysLate]]&lt;=60,"30-60 Days",IF(Table4[[#This Row],[DaysLate]]&lt;=90,"60-90 Days","90+ Days")))))</f>
        <v>1-30 Days</v>
      </c>
      <c r="R3008">
        <f>IF(Table4[[#This Row],[DaysLate]]="","",IF(Table4[[#This Row],[DaysLate]]&gt;0,1,0))</f>
        <v>1</v>
      </c>
      <c r="S3008">
        <f>IF(Table4[[#This Row],[DisputedFlag]]="","",IF(Table4[[#This Row],[DisputedFlag]]="Yes",1,0))</f>
        <v>0</v>
      </c>
      <c r="T3008">
        <f>IF(Table4[[#This Row],[PaymentStatus]]="Open",1,0)</f>
        <v>0</v>
      </c>
      <c r="U3008">
        <f>IF(Table4[[#This Row],[InvoiceDate]]&lt;&gt;"",YEAR(Table4[[#This Row],[InvoiceDate]]),"")</f>
        <v>2013</v>
      </c>
    </row>
    <row r="3009" spans="1:21" x14ac:dyDescent="0.4">
      <c r="A3009" t="s">
        <v>3169</v>
      </c>
      <c r="B3009" t="s">
        <v>948</v>
      </c>
      <c r="C3009" t="s">
        <v>873</v>
      </c>
      <c r="D3009" s="1">
        <v>41238</v>
      </c>
      <c r="E3009" s="1">
        <v>41268</v>
      </c>
      <c r="F3009">
        <v>52.01</v>
      </c>
      <c r="H3009" t="s">
        <v>28</v>
      </c>
      <c r="I3009" s="1">
        <v>41238</v>
      </c>
      <c r="J3009">
        <v>25</v>
      </c>
      <c r="K3009" t="s">
        <v>837</v>
      </c>
      <c r="L3009">
        <v>770</v>
      </c>
      <c r="M3009" s="1">
        <v>41159</v>
      </c>
      <c r="N3009" t="s">
        <v>838</v>
      </c>
      <c r="O3009" t="s">
        <v>947</v>
      </c>
      <c r="P3009" t="s">
        <v>949</v>
      </c>
      <c r="Q3009" t="str">
        <f>IF(Table4[[#This Row],[DaysLate]]="","NA",IF(Table4[[#This Row],[DaysLate]]&lt;=0,"On Time",IF(Table4[[#This Row],[DaysLate]]&lt;=30,"1-30 Days",IF(Table4[[#This Row],[DaysLate]]&lt;=60,"30-60 Days",IF(Table4[[#This Row],[DaysLate]]&lt;=90,"60-90 Days","90+ Days")))))</f>
        <v>1-30 Days</v>
      </c>
      <c r="R3009">
        <f>IF(Table4[[#This Row],[DaysLate]]="","",IF(Table4[[#This Row],[DaysLate]]&gt;0,1,0))</f>
        <v>1</v>
      </c>
      <c r="S3009">
        <f>IF(Table4[[#This Row],[DisputedFlag]]="","",IF(Table4[[#This Row],[DisputedFlag]]="Yes",1,0))</f>
        <v>1</v>
      </c>
      <c r="T3009">
        <f>IF(Table4[[#This Row],[PaymentStatus]]="Open",1,0)</f>
        <v>0</v>
      </c>
      <c r="U3009">
        <f>IF(Table4[[#This Row],[InvoiceDate]]&lt;&gt;"",YEAR(Table4[[#This Row],[InvoiceDate]]),"")</f>
        <v>2012</v>
      </c>
    </row>
    <row r="3010" spans="1:21" x14ac:dyDescent="0.4">
      <c r="A3010" t="s">
        <v>3170</v>
      </c>
      <c r="B3010" t="s">
        <v>948</v>
      </c>
      <c r="C3010" t="s">
        <v>897</v>
      </c>
      <c r="D3010" s="1">
        <v>41352</v>
      </c>
      <c r="E3010" s="1">
        <v>41382</v>
      </c>
      <c r="F3010">
        <v>66.599999999999994</v>
      </c>
      <c r="H3010" t="s">
        <v>28</v>
      </c>
      <c r="I3010" s="1">
        <v>41352</v>
      </c>
      <c r="J3010">
        <v>0</v>
      </c>
      <c r="K3010" t="s">
        <v>834</v>
      </c>
      <c r="L3010">
        <v>770</v>
      </c>
      <c r="M3010" s="1">
        <v>41121</v>
      </c>
      <c r="N3010" t="s">
        <v>838</v>
      </c>
      <c r="O3010" t="s">
        <v>947</v>
      </c>
      <c r="P3010" t="s">
        <v>949</v>
      </c>
      <c r="Q3010" t="str">
        <f>IF(Table4[[#This Row],[DaysLate]]="","NA",IF(Table4[[#This Row],[DaysLate]]&lt;=0,"On Time",IF(Table4[[#This Row],[DaysLate]]&lt;=30,"1-30 Days",IF(Table4[[#This Row],[DaysLate]]&lt;=60,"30-60 Days",IF(Table4[[#This Row],[DaysLate]]&lt;=90,"60-90 Days","90+ Days")))))</f>
        <v>On Time</v>
      </c>
      <c r="R3010">
        <f>IF(Table4[[#This Row],[DaysLate]]="","",IF(Table4[[#This Row],[DaysLate]]&gt;0,1,0))</f>
        <v>0</v>
      </c>
      <c r="S3010">
        <f>IF(Table4[[#This Row],[DisputedFlag]]="","",IF(Table4[[#This Row],[DisputedFlag]]="Yes",1,0))</f>
        <v>0</v>
      </c>
      <c r="T3010">
        <f>IF(Table4[[#This Row],[PaymentStatus]]="Open",1,0)</f>
        <v>0</v>
      </c>
      <c r="U3010">
        <f>IF(Table4[[#This Row],[InvoiceDate]]&lt;&gt;"",YEAR(Table4[[#This Row],[InvoiceDate]]),"")</f>
        <v>2013</v>
      </c>
    </row>
    <row r="3011" spans="1:21" x14ac:dyDescent="0.4">
      <c r="A3011" t="s">
        <v>3171</v>
      </c>
      <c r="B3011" t="s">
        <v>948</v>
      </c>
      <c r="C3011" t="s">
        <v>878</v>
      </c>
      <c r="D3011" s="1">
        <v>41156</v>
      </c>
      <c r="E3011" s="1">
        <v>41157</v>
      </c>
      <c r="F3011">
        <v>63.16</v>
      </c>
      <c r="H3011" t="s">
        <v>28</v>
      </c>
      <c r="I3011" s="1">
        <v>41156</v>
      </c>
      <c r="J3011">
        <v>17</v>
      </c>
      <c r="K3011" t="s">
        <v>837</v>
      </c>
      <c r="L3011">
        <v>770</v>
      </c>
      <c r="M3011" s="1">
        <v>41274</v>
      </c>
      <c r="N3011" t="s">
        <v>835</v>
      </c>
      <c r="O3011" t="s">
        <v>947</v>
      </c>
      <c r="P3011" t="s">
        <v>949</v>
      </c>
      <c r="Q3011" t="str">
        <f>IF(Table4[[#This Row],[DaysLate]]="","NA",IF(Table4[[#This Row],[DaysLate]]&lt;=0,"On Time",IF(Table4[[#This Row],[DaysLate]]&lt;=30,"1-30 Days",IF(Table4[[#This Row],[DaysLate]]&lt;=60,"30-60 Days",IF(Table4[[#This Row],[DaysLate]]&lt;=90,"60-90 Days","90+ Days")))))</f>
        <v>1-30 Days</v>
      </c>
      <c r="R3011">
        <f>IF(Table4[[#This Row],[DaysLate]]="","",IF(Table4[[#This Row],[DaysLate]]&gt;0,1,0))</f>
        <v>1</v>
      </c>
      <c r="S3011">
        <f>IF(Table4[[#This Row],[DisputedFlag]]="","",IF(Table4[[#This Row],[DisputedFlag]]="Yes",1,0))</f>
        <v>1</v>
      </c>
      <c r="T3011">
        <f>IF(Table4[[#This Row],[PaymentStatus]]="Open",1,0)</f>
        <v>0</v>
      </c>
      <c r="U3011">
        <f>IF(Table4[[#This Row],[InvoiceDate]]&lt;&gt;"",YEAR(Table4[[#This Row],[InvoiceDate]]),"")</f>
        <v>2012</v>
      </c>
    </row>
    <row r="3012" spans="1:21" x14ac:dyDescent="0.4">
      <c r="A3012" t="s">
        <v>3172</v>
      </c>
      <c r="B3012" t="s">
        <v>948</v>
      </c>
      <c r="C3012" t="s">
        <v>930</v>
      </c>
      <c r="D3012" s="1">
        <v>40945</v>
      </c>
      <c r="E3012" s="1">
        <v>40946</v>
      </c>
      <c r="F3012">
        <v>73.95</v>
      </c>
      <c r="H3012" t="s">
        <v>28</v>
      </c>
      <c r="I3012" s="1">
        <v>40945</v>
      </c>
      <c r="J3012">
        <v>0</v>
      </c>
      <c r="K3012" t="s">
        <v>834</v>
      </c>
      <c r="L3012">
        <v>391</v>
      </c>
      <c r="M3012" s="1">
        <v>41583</v>
      </c>
      <c r="N3012" t="s">
        <v>835</v>
      </c>
      <c r="O3012" t="s">
        <v>947</v>
      </c>
      <c r="P3012" t="s">
        <v>949</v>
      </c>
      <c r="Q3012" t="str">
        <f>IF(Table4[[#This Row],[DaysLate]]="","NA",IF(Table4[[#This Row],[DaysLate]]&lt;=0,"On Time",IF(Table4[[#This Row],[DaysLate]]&lt;=30,"1-30 Days",IF(Table4[[#This Row],[DaysLate]]&lt;=60,"30-60 Days",IF(Table4[[#This Row],[DaysLate]]&lt;=90,"60-90 Days","90+ Days")))))</f>
        <v>On Time</v>
      </c>
      <c r="R3012">
        <f>IF(Table4[[#This Row],[DaysLate]]="","",IF(Table4[[#This Row],[DaysLate]]&gt;0,1,0))</f>
        <v>0</v>
      </c>
      <c r="S3012">
        <f>IF(Table4[[#This Row],[DisputedFlag]]="","",IF(Table4[[#This Row],[DisputedFlag]]="Yes",1,0))</f>
        <v>0</v>
      </c>
      <c r="T3012">
        <f>IF(Table4[[#This Row],[PaymentStatus]]="Open",1,0)</f>
        <v>0</v>
      </c>
      <c r="U3012">
        <f>IF(Table4[[#This Row],[InvoiceDate]]&lt;&gt;"",YEAR(Table4[[#This Row],[InvoiceDate]]),"")</f>
        <v>2012</v>
      </c>
    </row>
    <row r="3013" spans="1:21" x14ac:dyDescent="0.4">
      <c r="A3013" t="s">
        <v>3173</v>
      </c>
      <c r="B3013" t="s">
        <v>948</v>
      </c>
      <c r="C3013" t="s">
        <v>895</v>
      </c>
      <c r="D3013" s="1">
        <v>41111</v>
      </c>
      <c r="E3013" s="1">
        <v>41141</v>
      </c>
      <c r="F3013">
        <v>64.33</v>
      </c>
      <c r="H3013" t="s">
        <v>28</v>
      </c>
      <c r="I3013" s="1">
        <v>41111</v>
      </c>
      <c r="J3013">
        <v>0</v>
      </c>
      <c r="K3013" t="s">
        <v>834</v>
      </c>
      <c r="L3013">
        <v>391</v>
      </c>
      <c r="M3013" s="1">
        <v>41532</v>
      </c>
      <c r="N3013" t="s">
        <v>835</v>
      </c>
      <c r="O3013" t="s">
        <v>947</v>
      </c>
      <c r="P3013" t="s">
        <v>949</v>
      </c>
      <c r="Q3013" t="str">
        <f>IF(Table4[[#This Row],[DaysLate]]="","NA",IF(Table4[[#This Row],[DaysLate]]&lt;=0,"On Time",IF(Table4[[#This Row],[DaysLate]]&lt;=30,"1-30 Days",IF(Table4[[#This Row],[DaysLate]]&lt;=60,"30-60 Days",IF(Table4[[#This Row],[DaysLate]]&lt;=90,"60-90 Days","90+ Days")))))</f>
        <v>On Time</v>
      </c>
      <c r="R3013">
        <f>IF(Table4[[#This Row],[DaysLate]]="","",IF(Table4[[#This Row],[DaysLate]]&gt;0,1,0))</f>
        <v>0</v>
      </c>
      <c r="S3013">
        <f>IF(Table4[[#This Row],[DisputedFlag]]="","",IF(Table4[[#This Row],[DisputedFlag]]="Yes",1,0))</f>
        <v>0</v>
      </c>
      <c r="T3013">
        <f>IF(Table4[[#This Row],[PaymentStatus]]="Open",1,0)</f>
        <v>0</v>
      </c>
      <c r="U3013">
        <f>IF(Table4[[#This Row],[InvoiceDate]]&lt;&gt;"",YEAR(Table4[[#This Row],[InvoiceDate]]),"")</f>
        <v>2012</v>
      </c>
    </row>
    <row r="3014" spans="1:21" x14ac:dyDescent="0.4">
      <c r="A3014" t="s">
        <v>3174</v>
      </c>
      <c r="B3014" t="s">
        <v>948</v>
      </c>
      <c r="C3014" t="s">
        <v>919</v>
      </c>
      <c r="D3014" s="1">
        <v>41104</v>
      </c>
      <c r="E3014" s="1">
        <v>41134</v>
      </c>
      <c r="F3014">
        <v>67.489999999999995</v>
      </c>
      <c r="H3014" t="s">
        <v>28</v>
      </c>
      <c r="I3014" s="1">
        <v>41104</v>
      </c>
      <c r="J3014">
        <v>0</v>
      </c>
      <c r="K3014" t="s">
        <v>834</v>
      </c>
      <c r="L3014">
        <v>770</v>
      </c>
      <c r="M3014" s="1">
        <v>41077</v>
      </c>
      <c r="N3014" t="s">
        <v>838</v>
      </c>
      <c r="O3014" t="s">
        <v>947</v>
      </c>
      <c r="P3014" t="s">
        <v>949</v>
      </c>
      <c r="Q3014" t="str">
        <f>IF(Table4[[#This Row],[DaysLate]]="","NA",IF(Table4[[#This Row],[DaysLate]]&lt;=0,"On Time",IF(Table4[[#This Row],[DaysLate]]&lt;=30,"1-30 Days",IF(Table4[[#This Row],[DaysLate]]&lt;=60,"30-60 Days",IF(Table4[[#This Row],[DaysLate]]&lt;=90,"60-90 Days","90+ Days")))))</f>
        <v>On Time</v>
      </c>
      <c r="R3014">
        <f>IF(Table4[[#This Row],[DaysLate]]="","",IF(Table4[[#This Row],[DaysLate]]&gt;0,1,0))</f>
        <v>0</v>
      </c>
      <c r="S3014">
        <f>IF(Table4[[#This Row],[DisputedFlag]]="","",IF(Table4[[#This Row],[DisputedFlag]]="Yes",1,0))</f>
        <v>0</v>
      </c>
      <c r="T3014">
        <f>IF(Table4[[#This Row],[PaymentStatus]]="Open",1,0)</f>
        <v>0</v>
      </c>
      <c r="U3014">
        <f>IF(Table4[[#This Row],[InvoiceDate]]&lt;&gt;"",YEAR(Table4[[#This Row],[InvoiceDate]]),"")</f>
        <v>2012</v>
      </c>
    </row>
    <row r="3015" spans="1:21" x14ac:dyDescent="0.4">
      <c r="A3015" t="s">
        <v>3175</v>
      </c>
      <c r="B3015" t="s">
        <v>948</v>
      </c>
      <c r="C3015" t="s">
        <v>922</v>
      </c>
      <c r="D3015" s="1">
        <v>41097</v>
      </c>
      <c r="E3015" s="1">
        <v>41068</v>
      </c>
      <c r="F3015">
        <v>31.81</v>
      </c>
      <c r="H3015" t="s">
        <v>28</v>
      </c>
      <c r="I3015" s="1">
        <v>41097</v>
      </c>
      <c r="J3015">
        <v>0</v>
      </c>
      <c r="K3015" t="s">
        <v>834</v>
      </c>
      <c r="L3015">
        <v>897</v>
      </c>
      <c r="M3015" s="1">
        <v>41309</v>
      </c>
      <c r="N3015" t="s">
        <v>835</v>
      </c>
      <c r="O3015" t="s">
        <v>947</v>
      </c>
      <c r="P3015" t="s">
        <v>949</v>
      </c>
      <c r="Q3015" t="str">
        <f>IF(Table4[[#This Row],[DaysLate]]="","NA",IF(Table4[[#This Row],[DaysLate]]&lt;=0,"On Time",IF(Table4[[#This Row],[DaysLate]]&lt;=30,"1-30 Days",IF(Table4[[#This Row],[DaysLate]]&lt;=60,"30-60 Days",IF(Table4[[#This Row],[DaysLate]]&lt;=90,"60-90 Days","90+ Days")))))</f>
        <v>On Time</v>
      </c>
      <c r="R3015">
        <f>IF(Table4[[#This Row],[DaysLate]]="","",IF(Table4[[#This Row],[DaysLate]]&gt;0,1,0))</f>
        <v>0</v>
      </c>
      <c r="S3015">
        <f>IF(Table4[[#This Row],[DisputedFlag]]="","",IF(Table4[[#This Row],[DisputedFlag]]="Yes",1,0))</f>
        <v>0</v>
      </c>
      <c r="T3015">
        <f>IF(Table4[[#This Row],[PaymentStatus]]="Open",1,0)</f>
        <v>0</v>
      </c>
      <c r="U3015">
        <f>IF(Table4[[#This Row],[InvoiceDate]]&lt;&gt;"",YEAR(Table4[[#This Row],[InvoiceDate]]),"")</f>
        <v>2012</v>
      </c>
    </row>
    <row r="3016" spans="1:21" x14ac:dyDescent="0.4">
      <c r="A3016" t="s">
        <v>3176</v>
      </c>
      <c r="B3016" t="s">
        <v>948</v>
      </c>
      <c r="C3016" t="s">
        <v>925</v>
      </c>
      <c r="D3016" s="1">
        <v>41208</v>
      </c>
      <c r="E3016" s="1">
        <v>41238</v>
      </c>
      <c r="F3016">
        <v>74.92</v>
      </c>
      <c r="H3016" t="s">
        <v>28</v>
      </c>
      <c r="I3016" s="1">
        <v>41208</v>
      </c>
      <c r="J3016">
        <v>0</v>
      </c>
      <c r="K3016" t="s">
        <v>834</v>
      </c>
      <c r="L3016">
        <v>391</v>
      </c>
      <c r="M3016" s="1">
        <v>41527</v>
      </c>
      <c r="N3016" t="s">
        <v>835</v>
      </c>
      <c r="O3016" t="s">
        <v>947</v>
      </c>
      <c r="P3016" t="s">
        <v>949</v>
      </c>
      <c r="Q3016" t="str">
        <f>IF(Table4[[#This Row],[DaysLate]]="","NA",IF(Table4[[#This Row],[DaysLate]]&lt;=0,"On Time",IF(Table4[[#This Row],[DaysLate]]&lt;=30,"1-30 Days",IF(Table4[[#This Row],[DaysLate]]&lt;=60,"30-60 Days",IF(Table4[[#This Row],[DaysLate]]&lt;=90,"60-90 Days","90+ Days")))))</f>
        <v>On Time</v>
      </c>
      <c r="R3016">
        <f>IF(Table4[[#This Row],[DaysLate]]="","",IF(Table4[[#This Row],[DaysLate]]&gt;0,1,0))</f>
        <v>0</v>
      </c>
      <c r="S3016">
        <f>IF(Table4[[#This Row],[DisputedFlag]]="","",IF(Table4[[#This Row],[DisputedFlag]]="Yes",1,0))</f>
        <v>0</v>
      </c>
      <c r="T3016">
        <f>IF(Table4[[#This Row],[PaymentStatus]]="Open",1,0)</f>
        <v>0</v>
      </c>
      <c r="U3016">
        <f>IF(Table4[[#This Row],[InvoiceDate]]&lt;&gt;"",YEAR(Table4[[#This Row],[InvoiceDate]]),"")</f>
        <v>2012</v>
      </c>
    </row>
    <row r="3017" spans="1:21" x14ac:dyDescent="0.4">
      <c r="A3017" t="s">
        <v>3177</v>
      </c>
      <c r="B3017" t="s">
        <v>948</v>
      </c>
      <c r="C3017" t="s">
        <v>879</v>
      </c>
      <c r="D3017" s="1">
        <v>41308</v>
      </c>
      <c r="E3017" s="1">
        <v>41278</v>
      </c>
      <c r="F3017">
        <v>77.52</v>
      </c>
      <c r="H3017" t="s">
        <v>28</v>
      </c>
      <c r="I3017" s="1">
        <v>41308</v>
      </c>
      <c r="J3017">
        <v>0</v>
      </c>
      <c r="K3017" t="s">
        <v>837</v>
      </c>
      <c r="L3017">
        <v>406</v>
      </c>
      <c r="M3017" s="1">
        <v>40985</v>
      </c>
      <c r="N3017" t="s">
        <v>838</v>
      </c>
      <c r="O3017" t="s">
        <v>947</v>
      </c>
      <c r="P3017" t="s">
        <v>949</v>
      </c>
      <c r="Q3017" t="str">
        <f>IF(Table4[[#This Row],[DaysLate]]="","NA",IF(Table4[[#This Row],[DaysLate]]&lt;=0,"On Time",IF(Table4[[#This Row],[DaysLate]]&lt;=30,"1-30 Days",IF(Table4[[#This Row],[DaysLate]]&lt;=60,"30-60 Days",IF(Table4[[#This Row],[DaysLate]]&lt;=90,"60-90 Days","90+ Days")))))</f>
        <v>On Time</v>
      </c>
      <c r="R3017">
        <f>IF(Table4[[#This Row],[DaysLate]]="","",IF(Table4[[#This Row],[DaysLate]]&gt;0,1,0))</f>
        <v>0</v>
      </c>
      <c r="S3017">
        <f>IF(Table4[[#This Row],[DisputedFlag]]="","",IF(Table4[[#This Row],[DisputedFlag]]="Yes",1,0))</f>
        <v>1</v>
      </c>
      <c r="T3017">
        <f>IF(Table4[[#This Row],[PaymentStatus]]="Open",1,0)</f>
        <v>0</v>
      </c>
      <c r="U3017">
        <f>IF(Table4[[#This Row],[InvoiceDate]]&lt;&gt;"",YEAR(Table4[[#This Row],[InvoiceDate]]),"")</f>
        <v>2013</v>
      </c>
    </row>
    <row r="3018" spans="1:21" x14ac:dyDescent="0.4">
      <c r="A3018" t="s">
        <v>3178</v>
      </c>
      <c r="B3018" t="s">
        <v>948</v>
      </c>
      <c r="C3018" t="s">
        <v>871</v>
      </c>
      <c r="D3018" s="1">
        <v>41076</v>
      </c>
      <c r="E3018" s="1">
        <v>41106</v>
      </c>
      <c r="F3018">
        <v>61.6</v>
      </c>
      <c r="H3018" t="s">
        <v>28</v>
      </c>
      <c r="I3018" s="1">
        <v>41076</v>
      </c>
      <c r="J3018">
        <v>6</v>
      </c>
      <c r="K3018" t="s">
        <v>834</v>
      </c>
      <c r="L3018">
        <v>406</v>
      </c>
      <c r="M3018" s="1">
        <v>41190</v>
      </c>
      <c r="N3018" t="s">
        <v>835</v>
      </c>
      <c r="O3018" t="s">
        <v>947</v>
      </c>
      <c r="P3018" t="s">
        <v>949</v>
      </c>
      <c r="Q3018" t="str">
        <f>IF(Table4[[#This Row],[DaysLate]]="","NA",IF(Table4[[#This Row],[DaysLate]]&lt;=0,"On Time",IF(Table4[[#This Row],[DaysLate]]&lt;=30,"1-30 Days",IF(Table4[[#This Row],[DaysLate]]&lt;=60,"30-60 Days",IF(Table4[[#This Row],[DaysLate]]&lt;=90,"60-90 Days","90+ Days")))))</f>
        <v>1-30 Days</v>
      </c>
      <c r="R3018">
        <f>IF(Table4[[#This Row],[DaysLate]]="","",IF(Table4[[#This Row],[DaysLate]]&gt;0,1,0))</f>
        <v>1</v>
      </c>
      <c r="S3018">
        <f>IF(Table4[[#This Row],[DisputedFlag]]="","",IF(Table4[[#This Row],[DisputedFlag]]="Yes",1,0))</f>
        <v>0</v>
      </c>
      <c r="T3018">
        <f>IF(Table4[[#This Row],[PaymentStatus]]="Open",1,0)</f>
        <v>0</v>
      </c>
      <c r="U3018">
        <f>IF(Table4[[#This Row],[InvoiceDate]]&lt;&gt;"",YEAR(Table4[[#This Row],[InvoiceDate]]),"")</f>
        <v>2012</v>
      </c>
    </row>
    <row r="3019" spans="1:21" x14ac:dyDescent="0.4">
      <c r="A3019" t="s">
        <v>3179</v>
      </c>
      <c r="B3019" t="s">
        <v>948</v>
      </c>
      <c r="C3019" t="s">
        <v>849</v>
      </c>
      <c r="D3019" s="1">
        <v>41171</v>
      </c>
      <c r="E3019" s="1">
        <v>41201</v>
      </c>
      <c r="F3019">
        <v>91.64</v>
      </c>
      <c r="H3019" t="s">
        <v>28</v>
      </c>
      <c r="I3019" s="1">
        <v>41171</v>
      </c>
      <c r="J3019">
        <v>0</v>
      </c>
      <c r="K3019" t="s">
        <v>834</v>
      </c>
      <c r="L3019">
        <v>818</v>
      </c>
      <c r="M3019" s="1">
        <v>41431</v>
      </c>
      <c r="N3019" t="s">
        <v>835</v>
      </c>
      <c r="O3019" t="s">
        <v>947</v>
      </c>
      <c r="P3019" t="s">
        <v>949</v>
      </c>
      <c r="Q3019" t="str">
        <f>IF(Table4[[#This Row],[DaysLate]]="","NA",IF(Table4[[#This Row],[DaysLate]]&lt;=0,"On Time",IF(Table4[[#This Row],[DaysLate]]&lt;=30,"1-30 Days",IF(Table4[[#This Row],[DaysLate]]&lt;=60,"30-60 Days",IF(Table4[[#This Row],[DaysLate]]&lt;=90,"60-90 Days","90+ Days")))))</f>
        <v>On Time</v>
      </c>
      <c r="R3019">
        <f>IF(Table4[[#This Row],[DaysLate]]="","",IF(Table4[[#This Row],[DaysLate]]&gt;0,1,0))</f>
        <v>0</v>
      </c>
      <c r="S3019">
        <f>IF(Table4[[#This Row],[DisputedFlag]]="","",IF(Table4[[#This Row],[DisputedFlag]]="Yes",1,0))</f>
        <v>0</v>
      </c>
      <c r="T3019">
        <f>IF(Table4[[#This Row],[PaymentStatus]]="Open",1,0)</f>
        <v>0</v>
      </c>
      <c r="U3019">
        <f>IF(Table4[[#This Row],[InvoiceDate]]&lt;&gt;"",YEAR(Table4[[#This Row],[InvoiceDate]]),"")</f>
        <v>2012</v>
      </c>
    </row>
    <row r="3020" spans="1:21" x14ac:dyDescent="0.4">
      <c r="A3020" t="s">
        <v>3180</v>
      </c>
      <c r="B3020" t="s">
        <v>948</v>
      </c>
      <c r="C3020" t="s">
        <v>868</v>
      </c>
      <c r="D3020" s="1">
        <v>41121</v>
      </c>
      <c r="E3020" s="1">
        <v>41151</v>
      </c>
      <c r="F3020">
        <v>53.08</v>
      </c>
      <c r="H3020" t="s">
        <v>28</v>
      </c>
      <c r="I3020" s="1">
        <v>41121</v>
      </c>
      <c r="J3020">
        <v>11</v>
      </c>
      <c r="K3020" t="s">
        <v>834</v>
      </c>
      <c r="L3020">
        <v>391</v>
      </c>
      <c r="M3020" s="1">
        <v>41240</v>
      </c>
      <c r="N3020" t="s">
        <v>835</v>
      </c>
      <c r="O3020" t="s">
        <v>947</v>
      </c>
      <c r="P3020" t="s">
        <v>949</v>
      </c>
      <c r="Q3020" t="str">
        <f>IF(Table4[[#This Row],[DaysLate]]="","NA",IF(Table4[[#This Row],[DaysLate]]&lt;=0,"On Time",IF(Table4[[#This Row],[DaysLate]]&lt;=30,"1-30 Days",IF(Table4[[#This Row],[DaysLate]]&lt;=60,"30-60 Days",IF(Table4[[#This Row],[DaysLate]]&lt;=90,"60-90 Days","90+ Days")))))</f>
        <v>1-30 Days</v>
      </c>
      <c r="R3020">
        <f>IF(Table4[[#This Row],[DaysLate]]="","",IF(Table4[[#This Row],[DaysLate]]&gt;0,1,0))</f>
        <v>1</v>
      </c>
      <c r="S3020">
        <f>IF(Table4[[#This Row],[DisputedFlag]]="","",IF(Table4[[#This Row],[DisputedFlag]]="Yes",1,0))</f>
        <v>0</v>
      </c>
      <c r="T3020">
        <f>IF(Table4[[#This Row],[PaymentStatus]]="Open",1,0)</f>
        <v>0</v>
      </c>
      <c r="U3020">
        <f>IF(Table4[[#This Row],[InvoiceDate]]&lt;&gt;"",YEAR(Table4[[#This Row],[InvoiceDate]]),"")</f>
        <v>2012</v>
      </c>
    </row>
    <row r="3021" spans="1:21" x14ac:dyDescent="0.4">
      <c r="A3021" t="s">
        <v>3181</v>
      </c>
      <c r="B3021" t="s">
        <v>948</v>
      </c>
      <c r="C3021" t="s">
        <v>904</v>
      </c>
      <c r="D3021" s="1">
        <v>41343</v>
      </c>
      <c r="E3021" s="1">
        <v>41316</v>
      </c>
      <c r="F3021">
        <v>44.36</v>
      </c>
      <c r="H3021" t="s">
        <v>28</v>
      </c>
      <c r="I3021" s="1">
        <v>41343</v>
      </c>
      <c r="J3021">
        <v>0</v>
      </c>
      <c r="K3021" t="s">
        <v>834</v>
      </c>
      <c r="L3021">
        <v>770</v>
      </c>
      <c r="M3021" s="1">
        <v>41521</v>
      </c>
      <c r="N3021" t="s">
        <v>838</v>
      </c>
      <c r="O3021" t="s">
        <v>947</v>
      </c>
      <c r="P3021" t="s">
        <v>949</v>
      </c>
      <c r="Q3021" t="str">
        <f>IF(Table4[[#This Row],[DaysLate]]="","NA",IF(Table4[[#This Row],[DaysLate]]&lt;=0,"On Time",IF(Table4[[#This Row],[DaysLate]]&lt;=30,"1-30 Days",IF(Table4[[#This Row],[DaysLate]]&lt;=60,"30-60 Days",IF(Table4[[#This Row],[DaysLate]]&lt;=90,"60-90 Days","90+ Days")))))</f>
        <v>On Time</v>
      </c>
      <c r="R3021">
        <f>IF(Table4[[#This Row],[DaysLate]]="","",IF(Table4[[#This Row],[DaysLate]]&gt;0,1,0))</f>
        <v>0</v>
      </c>
      <c r="S3021">
        <f>IF(Table4[[#This Row],[DisputedFlag]]="","",IF(Table4[[#This Row],[DisputedFlag]]="Yes",1,0))</f>
        <v>0</v>
      </c>
      <c r="T3021">
        <f>IF(Table4[[#This Row],[PaymentStatus]]="Open",1,0)</f>
        <v>0</v>
      </c>
      <c r="U3021">
        <f>IF(Table4[[#This Row],[InvoiceDate]]&lt;&gt;"",YEAR(Table4[[#This Row],[InvoiceDate]]),"")</f>
        <v>2013</v>
      </c>
    </row>
    <row r="3022" spans="1:21" x14ac:dyDescent="0.4">
      <c r="A3022" t="s">
        <v>3182</v>
      </c>
      <c r="B3022" t="s">
        <v>948</v>
      </c>
      <c r="C3022" t="s">
        <v>901</v>
      </c>
      <c r="D3022" s="1">
        <v>41016</v>
      </c>
      <c r="E3022" s="1">
        <v>41046</v>
      </c>
      <c r="F3022">
        <v>46.17</v>
      </c>
      <c r="H3022" t="s">
        <v>28</v>
      </c>
      <c r="I3022" s="1">
        <v>41016</v>
      </c>
      <c r="J3022">
        <v>0</v>
      </c>
      <c r="K3022" t="s">
        <v>834</v>
      </c>
      <c r="L3022">
        <v>770</v>
      </c>
      <c r="M3022" s="1">
        <v>41222</v>
      </c>
      <c r="N3022" t="s">
        <v>835</v>
      </c>
      <c r="O3022" t="s">
        <v>947</v>
      </c>
      <c r="P3022" t="s">
        <v>949</v>
      </c>
      <c r="Q3022" t="str">
        <f>IF(Table4[[#This Row],[DaysLate]]="","NA",IF(Table4[[#This Row],[DaysLate]]&lt;=0,"On Time",IF(Table4[[#This Row],[DaysLate]]&lt;=30,"1-30 Days",IF(Table4[[#This Row],[DaysLate]]&lt;=60,"30-60 Days",IF(Table4[[#This Row],[DaysLate]]&lt;=90,"60-90 Days","90+ Days")))))</f>
        <v>On Time</v>
      </c>
      <c r="R3022">
        <f>IF(Table4[[#This Row],[DaysLate]]="","",IF(Table4[[#This Row],[DaysLate]]&gt;0,1,0))</f>
        <v>0</v>
      </c>
      <c r="S3022">
        <f>IF(Table4[[#This Row],[DisputedFlag]]="","",IF(Table4[[#This Row],[DisputedFlag]]="Yes",1,0))</f>
        <v>0</v>
      </c>
      <c r="T3022">
        <f>IF(Table4[[#This Row],[PaymentStatus]]="Open",1,0)</f>
        <v>0</v>
      </c>
      <c r="U3022">
        <f>IF(Table4[[#This Row],[InvoiceDate]]&lt;&gt;"",YEAR(Table4[[#This Row],[InvoiceDate]]),"")</f>
        <v>2012</v>
      </c>
    </row>
    <row r="3023" spans="1:21" x14ac:dyDescent="0.4">
      <c r="A3023" t="s">
        <v>3183</v>
      </c>
      <c r="B3023" t="s">
        <v>948</v>
      </c>
      <c r="C3023" t="s">
        <v>919</v>
      </c>
      <c r="D3023" s="1">
        <v>41087</v>
      </c>
      <c r="E3023" s="1">
        <v>41117</v>
      </c>
      <c r="F3023">
        <v>56.4</v>
      </c>
      <c r="H3023" t="s">
        <v>28</v>
      </c>
      <c r="I3023" s="1">
        <v>41087</v>
      </c>
      <c r="J3023">
        <v>0</v>
      </c>
      <c r="K3023" t="s">
        <v>834</v>
      </c>
      <c r="L3023">
        <v>770</v>
      </c>
      <c r="M3023" s="1">
        <v>41077</v>
      </c>
      <c r="N3023" t="s">
        <v>838</v>
      </c>
      <c r="O3023" t="s">
        <v>947</v>
      </c>
      <c r="P3023" t="s">
        <v>949</v>
      </c>
      <c r="Q3023" t="str">
        <f>IF(Table4[[#This Row],[DaysLate]]="","NA",IF(Table4[[#This Row],[DaysLate]]&lt;=0,"On Time",IF(Table4[[#This Row],[DaysLate]]&lt;=30,"1-30 Days",IF(Table4[[#This Row],[DaysLate]]&lt;=60,"30-60 Days",IF(Table4[[#This Row],[DaysLate]]&lt;=90,"60-90 Days","90+ Days")))))</f>
        <v>On Time</v>
      </c>
      <c r="R3023">
        <f>IF(Table4[[#This Row],[DaysLate]]="","",IF(Table4[[#This Row],[DaysLate]]&gt;0,1,0))</f>
        <v>0</v>
      </c>
      <c r="S3023">
        <f>IF(Table4[[#This Row],[DisputedFlag]]="","",IF(Table4[[#This Row],[DisputedFlag]]="Yes",1,0))</f>
        <v>0</v>
      </c>
      <c r="T3023">
        <f>IF(Table4[[#This Row],[PaymentStatus]]="Open",1,0)</f>
        <v>0</v>
      </c>
      <c r="U3023">
        <f>IF(Table4[[#This Row],[InvoiceDate]]&lt;&gt;"",YEAR(Table4[[#This Row],[InvoiceDate]]),"")</f>
        <v>2012</v>
      </c>
    </row>
    <row r="3024" spans="1:21" x14ac:dyDescent="0.4">
      <c r="A3024" t="s">
        <v>3184</v>
      </c>
      <c r="B3024" t="s">
        <v>948</v>
      </c>
      <c r="C3024" t="s">
        <v>873</v>
      </c>
      <c r="D3024" s="1">
        <v>41170</v>
      </c>
      <c r="E3024" s="1">
        <v>41200</v>
      </c>
      <c r="F3024">
        <v>61.32</v>
      </c>
      <c r="H3024" t="s">
        <v>28</v>
      </c>
      <c r="I3024" s="1">
        <v>41170</v>
      </c>
      <c r="J3024">
        <v>7</v>
      </c>
      <c r="K3024" t="s">
        <v>837</v>
      </c>
      <c r="L3024">
        <v>770</v>
      </c>
      <c r="M3024" s="1">
        <v>41159</v>
      </c>
      <c r="N3024" t="s">
        <v>838</v>
      </c>
      <c r="O3024" t="s">
        <v>947</v>
      </c>
      <c r="P3024" t="s">
        <v>949</v>
      </c>
      <c r="Q3024" t="str">
        <f>IF(Table4[[#This Row],[DaysLate]]="","NA",IF(Table4[[#This Row],[DaysLate]]&lt;=0,"On Time",IF(Table4[[#This Row],[DaysLate]]&lt;=30,"1-30 Days",IF(Table4[[#This Row],[DaysLate]]&lt;=60,"30-60 Days",IF(Table4[[#This Row],[DaysLate]]&lt;=90,"60-90 Days","90+ Days")))))</f>
        <v>1-30 Days</v>
      </c>
      <c r="R3024">
        <f>IF(Table4[[#This Row],[DaysLate]]="","",IF(Table4[[#This Row],[DaysLate]]&gt;0,1,0))</f>
        <v>1</v>
      </c>
      <c r="S3024">
        <f>IF(Table4[[#This Row],[DisputedFlag]]="","",IF(Table4[[#This Row],[DisputedFlag]]="Yes",1,0))</f>
        <v>1</v>
      </c>
      <c r="T3024">
        <f>IF(Table4[[#This Row],[PaymentStatus]]="Open",1,0)</f>
        <v>0</v>
      </c>
      <c r="U3024">
        <f>IF(Table4[[#This Row],[InvoiceDate]]&lt;&gt;"",YEAR(Table4[[#This Row],[InvoiceDate]]),"")</f>
        <v>2012</v>
      </c>
    </row>
    <row r="3025" spans="1:21" x14ac:dyDescent="0.4">
      <c r="A3025" t="s">
        <v>3185</v>
      </c>
      <c r="B3025" t="s">
        <v>948</v>
      </c>
      <c r="C3025" t="s">
        <v>879</v>
      </c>
      <c r="D3025" s="1">
        <v>40988</v>
      </c>
      <c r="E3025" s="1">
        <v>41018</v>
      </c>
      <c r="F3025">
        <v>82.09</v>
      </c>
      <c r="H3025" t="s">
        <v>28</v>
      </c>
      <c r="I3025" s="1">
        <v>40988</v>
      </c>
      <c r="J3025">
        <v>7</v>
      </c>
      <c r="K3025" t="s">
        <v>837</v>
      </c>
      <c r="L3025">
        <v>406</v>
      </c>
      <c r="M3025" s="1">
        <v>40985</v>
      </c>
      <c r="N3025" t="s">
        <v>838</v>
      </c>
      <c r="O3025" t="s">
        <v>947</v>
      </c>
      <c r="P3025" t="s">
        <v>949</v>
      </c>
      <c r="Q3025" t="str">
        <f>IF(Table4[[#This Row],[DaysLate]]="","NA",IF(Table4[[#This Row],[DaysLate]]&lt;=0,"On Time",IF(Table4[[#This Row],[DaysLate]]&lt;=30,"1-30 Days",IF(Table4[[#This Row],[DaysLate]]&lt;=60,"30-60 Days",IF(Table4[[#This Row],[DaysLate]]&lt;=90,"60-90 Days","90+ Days")))))</f>
        <v>1-30 Days</v>
      </c>
      <c r="R3025">
        <f>IF(Table4[[#This Row],[DaysLate]]="","",IF(Table4[[#This Row],[DaysLate]]&gt;0,1,0))</f>
        <v>1</v>
      </c>
      <c r="S3025">
        <f>IF(Table4[[#This Row],[DisputedFlag]]="","",IF(Table4[[#This Row],[DisputedFlag]]="Yes",1,0))</f>
        <v>1</v>
      </c>
      <c r="T3025">
        <f>IF(Table4[[#This Row],[PaymentStatus]]="Open",1,0)</f>
        <v>0</v>
      </c>
      <c r="U3025">
        <f>IF(Table4[[#This Row],[InvoiceDate]]&lt;&gt;"",YEAR(Table4[[#This Row],[InvoiceDate]]),"")</f>
        <v>2012</v>
      </c>
    </row>
    <row r="3026" spans="1:21" x14ac:dyDescent="0.4">
      <c r="A3026" t="s">
        <v>3186</v>
      </c>
      <c r="B3026" t="s">
        <v>948</v>
      </c>
      <c r="C3026" t="s">
        <v>907</v>
      </c>
      <c r="D3026" s="1">
        <v>41591</v>
      </c>
      <c r="E3026" s="1">
        <v>41621</v>
      </c>
      <c r="F3026">
        <v>58.22</v>
      </c>
      <c r="H3026" t="s">
        <v>28</v>
      </c>
      <c r="I3026" s="1">
        <v>41591</v>
      </c>
      <c r="J3026">
        <v>0</v>
      </c>
      <c r="K3026" t="s">
        <v>834</v>
      </c>
      <c r="L3026">
        <v>770</v>
      </c>
      <c r="M3026" s="1">
        <v>41367</v>
      </c>
      <c r="N3026" t="s">
        <v>838</v>
      </c>
      <c r="O3026" t="s">
        <v>947</v>
      </c>
      <c r="P3026" t="s">
        <v>949</v>
      </c>
      <c r="Q3026" t="str">
        <f>IF(Table4[[#This Row],[DaysLate]]="","NA",IF(Table4[[#This Row],[DaysLate]]&lt;=0,"On Time",IF(Table4[[#This Row],[DaysLate]]&lt;=30,"1-30 Days",IF(Table4[[#This Row],[DaysLate]]&lt;=60,"30-60 Days",IF(Table4[[#This Row],[DaysLate]]&lt;=90,"60-90 Days","90+ Days")))))</f>
        <v>On Time</v>
      </c>
      <c r="R3026">
        <f>IF(Table4[[#This Row],[DaysLate]]="","",IF(Table4[[#This Row],[DaysLate]]&gt;0,1,0))</f>
        <v>0</v>
      </c>
      <c r="S3026">
        <f>IF(Table4[[#This Row],[DisputedFlag]]="","",IF(Table4[[#This Row],[DisputedFlag]]="Yes",1,0))</f>
        <v>0</v>
      </c>
      <c r="T3026">
        <f>IF(Table4[[#This Row],[PaymentStatus]]="Open",1,0)</f>
        <v>0</v>
      </c>
      <c r="U3026">
        <f>IF(Table4[[#This Row],[InvoiceDate]]&lt;&gt;"",YEAR(Table4[[#This Row],[InvoiceDate]]),"")</f>
        <v>2013</v>
      </c>
    </row>
    <row r="3027" spans="1:21" x14ac:dyDescent="0.4">
      <c r="A3027" t="s">
        <v>3187</v>
      </c>
      <c r="B3027" t="s">
        <v>948</v>
      </c>
      <c r="C3027" t="s">
        <v>906</v>
      </c>
      <c r="D3027" s="1">
        <v>40924</v>
      </c>
      <c r="E3027" s="1">
        <v>40954</v>
      </c>
      <c r="F3027">
        <v>49.25</v>
      </c>
      <c r="H3027" t="s">
        <v>28</v>
      </c>
      <c r="I3027" s="1">
        <v>40924</v>
      </c>
      <c r="J3027">
        <v>0</v>
      </c>
      <c r="K3027" t="s">
        <v>834</v>
      </c>
      <c r="L3027">
        <v>391</v>
      </c>
      <c r="M3027" s="1">
        <v>41021</v>
      </c>
      <c r="N3027" t="s">
        <v>835</v>
      </c>
      <c r="O3027" t="s">
        <v>947</v>
      </c>
      <c r="P3027" t="s">
        <v>949</v>
      </c>
      <c r="Q3027" t="str">
        <f>IF(Table4[[#This Row],[DaysLate]]="","NA",IF(Table4[[#This Row],[DaysLate]]&lt;=0,"On Time",IF(Table4[[#This Row],[DaysLate]]&lt;=30,"1-30 Days",IF(Table4[[#This Row],[DaysLate]]&lt;=60,"30-60 Days",IF(Table4[[#This Row],[DaysLate]]&lt;=90,"60-90 Days","90+ Days")))))</f>
        <v>On Time</v>
      </c>
      <c r="R3027">
        <f>IF(Table4[[#This Row],[DaysLate]]="","",IF(Table4[[#This Row],[DaysLate]]&gt;0,1,0))</f>
        <v>0</v>
      </c>
      <c r="S3027">
        <f>IF(Table4[[#This Row],[DisputedFlag]]="","",IF(Table4[[#This Row],[DisputedFlag]]="Yes",1,0))</f>
        <v>0</v>
      </c>
      <c r="T3027">
        <f>IF(Table4[[#This Row],[PaymentStatus]]="Open",1,0)</f>
        <v>0</v>
      </c>
      <c r="U3027">
        <f>IF(Table4[[#This Row],[InvoiceDate]]&lt;&gt;"",YEAR(Table4[[#This Row],[InvoiceDate]]),"")</f>
        <v>2012</v>
      </c>
    </row>
    <row r="3028" spans="1:21" x14ac:dyDescent="0.4">
      <c r="A3028" t="s">
        <v>3188</v>
      </c>
      <c r="B3028" t="s">
        <v>948</v>
      </c>
      <c r="C3028" t="s">
        <v>907</v>
      </c>
      <c r="D3028" s="1">
        <v>41475</v>
      </c>
      <c r="E3028" s="1">
        <v>41505</v>
      </c>
      <c r="F3028">
        <v>38.549999999999997</v>
      </c>
      <c r="H3028" t="s">
        <v>28</v>
      </c>
      <c r="I3028" s="1">
        <v>41475</v>
      </c>
      <c r="J3028">
        <v>0</v>
      </c>
      <c r="K3028" t="s">
        <v>834</v>
      </c>
      <c r="L3028">
        <v>770</v>
      </c>
      <c r="M3028" s="1">
        <v>41367</v>
      </c>
      <c r="N3028" t="s">
        <v>838</v>
      </c>
      <c r="O3028" t="s">
        <v>947</v>
      </c>
      <c r="P3028" t="s">
        <v>949</v>
      </c>
      <c r="Q3028" t="str">
        <f>IF(Table4[[#This Row],[DaysLate]]="","NA",IF(Table4[[#This Row],[DaysLate]]&lt;=0,"On Time",IF(Table4[[#This Row],[DaysLate]]&lt;=30,"1-30 Days",IF(Table4[[#This Row],[DaysLate]]&lt;=60,"30-60 Days",IF(Table4[[#This Row],[DaysLate]]&lt;=90,"60-90 Days","90+ Days")))))</f>
        <v>On Time</v>
      </c>
      <c r="R3028">
        <f>IF(Table4[[#This Row],[DaysLate]]="","",IF(Table4[[#This Row],[DaysLate]]&gt;0,1,0))</f>
        <v>0</v>
      </c>
      <c r="S3028">
        <f>IF(Table4[[#This Row],[DisputedFlag]]="","",IF(Table4[[#This Row],[DisputedFlag]]="Yes",1,0))</f>
        <v>0</v>
      </c>
      <c r="T3028">
        <f>IF(Table4[[#This Row],[PaymentStatus]]="Open",1,0)</f>
        <v>0</v>
      </c>
      <c r="U3028">
        <f>IF(Table4[[#This Row],[InvoiceDate]]&lt;&gt;"",YEAR(Table4[[#This Row],[InvoiceDate]]),"")</f>
        <v>2013</v>
      </c>
    </row>
    <row r="3029" spans="1:21" x14ac:dyDescent="0.4">
      <c r="A3029" t="s">
        <v>3189</v>
      </c>
      <c r="B3029" t="s">
        <v>948</v>
      </c>
      <c r="C3029" t="s">
        <v>877</v>
      </c>
      <c r="D3029" s="1">
        <v>41477</v>
      </c>
      <c r="E3029" s="1">
        <v>41507</v>
      </c>
      <c r="F3029">
        <v>33.42</v>
      </c>
      <c r="H3029" t="s">
        <v>28</v>
      </c>
      <c r="I3029" s="1">
        <v>41477</v>
      </c>
      <c r="J3029">
        <v>8</v>
      </c>
      <c r="K3029" t="s">
        <v>837</v>
      </c>
      <c r="L3029">
        <v>391</v>
      </c>
      <c r="M3029" s="1">
        <v>41051</v>
      </c>
      <c r="N3029" t="s">
        <v>838</v>
      </c>
      <c r="O3029" t="s">
        <v>947</v>
      </c>
      <c r="P3029" t="s">
        <v>949</v>
      </c>
      <c r="Q3029" t="str">
        <f>IF(Table4[[#This Row],[DaysLate]]="","NA",IF(Table4[[#This Row],[DaysLate]]&lt;=0,"On Time",IF(Table4[[#This Row],[DaysLate]]&lt;=30,"1-30 Days",IF(Table4[[#This Row],[DaysLate]]&lt;=60,"30-60 Days",IF(Table4[[#This Row],[DaysLate]]&lt;=90,"60-90 Days","90+ Days")))))</f>
        <v>1-30 Days</v>
      </c>
      <c r="R3029">
        <f>IF(Table4[[#This Row],[DaysLate]]="","",IF(Table4[[#This Row],[DaysLate]]&gt;0,1,0))</f>
        <v>1</v>
      </c>
      <c r="S3029">
        <f>IF(Table4[[#This Row],[DisputedFlag]]="","",IF(Table4[[#This Row],[DisputedFlag]]="Yes",1,0))</f>
        <v>1</v>
      </c>
      <c r="T3029">
        <f>IF(Table4[[#This Row],[PaymentStatus]]="Open",1,0)</f>
        <v>0</v>
      </c>
      <c r="U3029">
        <f>IF(Table4[[#This Row],[InvoiceDate]]&lt;&gt;"",YEAR(Table4[[#This Row],[InvoiceDate]]),"")</f>
        <v>2013</v>
      </c>
    </row>
    <row r="3030" spans="1:21" x14ac:dyDescent="0.4">
      <c r="A3030" t="s">
        <v>3190</v>
      </c>
      <c r="B3030" t="s">
        <v>948</v>
      </c>
      <c r="C3030" t="s">
        <v>899</v>
      </c>
      <c r="D3030" s="1">
        <v>41113</v>
      </c>
      <c r="E3030" s="1">
        <v>41143</v>
      </c>
      <c r="F3030">
        <v>58.82</v>
      </c>
      <c r="H3030" t="s">
        <v>28</v>
      </c>
      <c r="I3030" s="1">
        <v>41113</v>
      </c>
      <c r="J3030">
        <v>0</v>
      </c>
      <c r="K3030" t="s">
        <v>834</v>
      </c>
      <c r="L3030">
        <v>897</v>
      </c>
      <c r="M3030" s="1">
        <v>41339</v>
      </c>
      <c r="N3030" t="s">
        <v>835</v>
      </c>
      <c r="O3030" t="s">
        <v>947</v>
      </c>
      <c r="P3030" t="s">
        <v>949</v>
      </c>
      <c r="Q3030" t="str">
        <f>IF(Table4[[#This Row],[DaysLate]]="","NA",IF(Table4[[#This Row],[DaysLate]]&lt;=0,"On Time",IF(Table4[[#This Row],[DaysLate]]&lt;=30,"1-30 Days",IF(Table4[[#This Row],[DaysLate]]&lt;=60,"30-60 Days",IF(Table4[[#This Row],[DaysLate]]&lt;=90,"60-90 Days","90+ Days")))))</f>
        <v>On Time</v>
      </c>
      <c r="R3030">
        <f>IF(Table4[[#This Row],[DaysLate]]="","",IF(Table4[[#This Row],[DaysLate]]&gt;0,1,0))</f>
        <v>0</v>
      </c>
      <c r="S3030">
        <f>IF(Table4[[#This Row],[DisputedFlag]]="","",IF(Table4[[#This Row],[DisputedFlag]]="Yes",1,0))</f>
        <v>0</v>
      </c>
      <c r="T3030">
        <f>IF(Table4[[#This Row],[PaymentStatus]]="Open",1,0)</f>
        <v>0</v>
      </c>
      <c r="U3030">
        <f>IF(Table4[[#This Row],[InvoiceDate]]&lt;&gt;"",YEAR(Table4[[#This Row],[InvoiceDate]]),"")</f>
        <v>2012</v>
      </c>
    </row>
    <row r="3031" spans="1:21" x14ac:dyDescent="0.4">
      <c r="A3031" t="s">
        <v>3191</v>
      </c>
      <c r="B3031" t="s">
        <v>948</v>
      </c>
      <c r="C3031" t="s">
        <v>881</v>
      </c>
      <c r="D3031" s="1">
        <v>41557</v>
      </c>
      <c r="E3031" s="1">
        <v>41528</v>
      </c>
      <c r="F3031">
        <v>41.92</v>
      </c>
      <c r="H3031" t="s">
        <v>28</v>
      </c>
      <c r="I3031" s="1">
        <v>41557</v>
      </c>
      <c r="J3031">
        <v>0</v>
      </c>
      <c r="K3031" t="s">
        <v>834</v>
      </c>
      <c r="L3031">
        <v>391</v>
      </c>
      <c r="M3031" s="1">
        <v>41525</v>
      </c>
      <c r="N3031" t="s">
        <v>838</v>
      </c>
      <c r="O3031" t="s">
        <v>947</v>
      </c>
      <c r="P3031" t="s">
        <v>949</v>
      </c>
      <c r="Q3031" t="str">
        <f>IF(Table4[[#This Row],[DaysLate]]="","NA",IF(Table4[[#This Row],[DaysLate]]&lt;=0,"On Time",IF(Table4[[#This Row],[DaysLate]]&lt;=30,"1-30 Days",IF(Table4[[#This Row],[DaysLate]]&lt;=60,"30-60 Days",IF(Table4[[#This Row],[DaysLate]]&lt;=90,"60-90 Days","90+ Days")))))</f>
        <v>On Time</v>
      </c>
      <c r="R3031">
        <f>IF(Table4[[#This Row],[DaysLate]]="","",IF(Table4[[#This Row],[DaysLate]]&gt;0,1,0))</f>
        <v>0</v>
      </c>
      <c r="S3031">
        <f>IF(Table4[[#This Row],[DisputedFlag]]="","",IF(Table4[[#This Row],[DisputedFlag]]="Yes",1,0))</f>
        <v>0</v>
      </c>
      <c r="T3031">
        <f>IF(Table4[[#This Row],[PaymentStatus]]="Open",1,0)</f>
        <v>0</v>
      </c>
      <c r="U3031">
        <f>IF(Table4[[#This Row],[InvoiceDate]]&lt;&gt;"",YEAR(Table4[[#This Row],[InvoiceDate]]),"")</f>
        <v>2013</v>
      </c>
    </row>
    <row r="3032" spans="1:21" x14ac:dyDescent="0.4">
      <c r="A3032" t="s">
        <v>3192</v>
      </c>
      <c r="B3032" t="s">
        <v>948</v>
      </c>
      <c r="C3032" t="s">
        <v>898</v>
      </c>
      <c r="D3032" s="1">
        <v>41400</v>
      </c>
      <c r="E3032" s="1">
        <v>41401</v>
      </c>
      <c r="F3032">
        <v>57.33</v>
      </c>
      <c r="H3032" t="s">
        <v>28</v>
      </c>
      <c r="I3032" s="1">
        <v>41400</v>
      </c>
      <c r="J3032">
        <v>0</v>
      </c>
      <c r="K3032" t="s">
        <v>834</v>
      </c>
      <c r="L3032">
        <v>391</v>
      </c>
      <c r="M3032" s="1">
        <v>41150</v>
      </c>
      <c r="N3032" t="s">
        <v>838</v>
      </c>
      <c r="O3032" t="s">
        <v>947</v>
      </c>
      <c r="P3032" t="s">
        <v>949</v>
      </c>
      <c r="Q3032" t="str">
        <f>IF(Table4[[#This Row],[DaysLate]]="","NA",IF(Table4[[#This Row],[DaysLate]]&lt;=0,"On Time",IF(Table4[[#This Row],[DaysLate]]&lt;=30,"1-30 Days",IF(Table4[[#This Row],[DaysLate]]&lt;=60,"30-60 Days",IF(Table4[[#This Row],[DaysLate]]&lt;=90,"60-90 Days","90+ Days")))))</f>
        <v>On Time</v>
      </c>
      <c r="R3032">
        <f>IF(Table4[[#This Row],[DaysLate]]="","",IF(Table4[[#This Row],[DaysLate]]&gt;0,1,0))</f>
        <v>0</v>
      </c>
      <c r="S3032">
        <f>IF(Table4[[#This Row],[DisputedFlag]]="","",IF(Table4[[#This Row],[DisputedFlag]]="Yes",1,0))</f>
        <v>0</v>
      </c>
      <c r="T3032">
        <f>IF(Table4[[#This Row],[PaymentStatus]]="Open",1,0)</f>
        <v>0</v>
      </c>
      <c r="U3032">
        <f>IF(Table4[[#This Row],[InvoiceDate]]&lt;&gt;"",YEAR(Table4[[#This Row],[InvoiceDate]]),"")</f>
        <v>2013</v>
      </c>
    </row>
    <row r="3033" spans="1:21" x14ac:dyDescent="0.4">
      <c r="A3033" t="s">
        <v>3193</v>
      </c>
      <c r="B3033" t="s">
        <v>948</v>
      </c>
      <c r="C3033" t="s">
        <v>876</v>
      </c>
      <c r="D3033" s="1">
        <v>41423</v>
      </c>
      <c r="E3033" s="1">
        <v>41453</v>
      </c>
      <c r="F3033">
        <v>46.25</v>
      </c>
      <c r="H3033" t="s">
        <v>28</v>
      </c>
      <c r="I3033" s="1">
        <v>41423</v>
      </c>
      <c r="J3033">
        <v>3</v>
      </c>
      <c r="K3033" t="s">
        <v>837</v>
      </c>
      <c r="L3033">
        <v>406</v>
      </c>
      <c r="M3033" s="1">
        <v>41352</v>
      </c>
      <c r="N3033" t="s">
        <v>838</v>
      </c>
      <c r="O3033" t="s">
        <v>947</v>
      </c>
      <c r="P3033" t="s">
        <v>949</v>
      </c>
      <c r="Q3033" t="str">
        <f>IF(Table4[[#This Row],[DaysLate]]="","NA",IF(Table4[[#This Row],[DaysLate]]&lt;=0,"On Time",IF(Table4[[#This Row],[DaysLate]]&lt;=30,"1-30 Days",IF(Table4[[#This Row],[DaysLate]]&lt;=60,"30-60 Days",IF(Table4[[#This Row],[DaysLate]]&lt;=90,"60-90 Days","90+ Days")))))</f>
        <v>1-30 Days</v>
      </c>
      <c r="R3033">
        <f>IF(Table4[[#This Row],[DaysLate]]="","",IF(Table4[[#This Row],[DaysLate]]&gt;0,1,0))</f>
        <v>1</v>
      </c>
      <c r="S3033">
        <f>IF(Table4[[#This Row],[DisputedFlag]]="","",IF(Table4[[#This Row],[DisputedFlag]]="Yes",1,0))</f>
        <v>1</v>
      </c>
      <c r="T3033">
        <f>IF(Table4[[#This Row],[PaymentStatus]]="Open",1,0)</f>
        <v>0</v>
      </c>
      <c r="U3033">
        <f>IF(Table4[[#This Row],[InvoiceDate]]&lt;&gt;"",YEAR(Table4[[#This Row],[InvoiceDate]]),"")</f>
        <v>2013</v>
      </c>
    </row>
    <row r="3034" spans="1:21" x14ac:dyDescent="0.4">
      <c r="A3034" t="s">
        <v>3194</v>
      </c>
      <c r="B3034" t="s">
        <v>948</v>
      </c>
      <c r="C3034" t="s">
        <v>848</v>
      </c>
      <c r="D3034" s="1">
        <v>41485</v>
      </c>
      <c r="E3034" s="1">
        <v>41515</v>
      </c>
      <c r="F3034">
        <v>68.150000000000006</v>
      </c>
      <c r="H3034" t="s">
        <v>28</v>
      </c>
      <c r="I3034" s="1">
        <v>41485</v>
      </c>
      <c r="J3034">
        <v>0</v>
      </c>
      <c r="K3034" t="s">
        <v>834</v>
      </c>
      <c r="L3034">
        <v>406</v>
      </c>
      <c r="M3034" s="1">
        <v>41222</v>
      </c>
      <c r="N3034" t="s">
        <v>838</v>
      </c>
      <c r="O3034" t="s">
        <v>947</v>
      </c>
      <c r="P3034" t="s">
        <v>949</v>
      </c>
      <c r="Q3034" t="str">
        <f>IF(Table4[[#This Row],[DaysLate]]="","NA",IF(Table4[[#This Row],[DaysLate]]&lt;=0,"On Time",IF(Table4[[#This Row],[DaysLate]]&lt;=30,"1-30 Days",IF(Table4[[#This Row],[DaysLate]]&lt;=60,"30-60 Days",IF(Table4[[#This Row],[DaysLate]]&lt;=90,"60-90 Days","90+ Days")))))</f>
        <v>On Time</v>
      </c>
      <c r="R3034">
        <f>IF(Table4[[#This Row],[DaysLate]]="","",IF(Table4[[#This Row],[DaysLate]]&gt;0,1,0))</f>
        <v>0</v>
      </c>
      <c r="S3034">
        <f>IF(Table4[[#This Row],[DisputedFlag]]="","",IF(Table4[[#This Row],[DisputedFlag]]="Yes",1,0))</f>
        <v>0</v>
      </c>
      <c r="T3034">
        <f>IF(Table4[[#This Row],[PaymentStatus]]="Open",1,0)</f>
        <v>0</v>
      </c>
      <c r="U3034">
        <f>IF(Table4[[#This Row],[InvoiceDate]]&lt;&gt;"",YEAR(Table4[[#This Row],[InvoiceDate]]),"")</f>
        <v>2013</v>
      </c>
    </row>
    <row r="3035" spans="1:21" x14ac:dyDescent="0.4">
      <c r="A3035" t="s">
        <v>3195</v>
      </c>
      <c r="B3035" t="s">
        <v>948</v>
      </c>
      <c r="C3035" t="s">
        <v>912</v>
      </c>
      <c r="D3035" s="1">
        <v>41334</v>
      </c>
      <c r="E3035" s="1">
        <v>41307</v>
      </c>
      <c r="F3035">
        <v>67.66</v>
      </c>
      <c r="H3035" t="s">
        <v>28</v>
      </c>
      <c r="I3035" s="1">
        <v>41334</v>
      </c>
      <c r="J3035">
        <v>0</v>
      </c>
      <c r="K3035" t="s">
        <v>834</v>
      </c>
      <c r="L3035">
        <v>406</v>
      </c>
      <c r="M3035" s="1">
        <v>41605</v>
      </c>
      <c r="N3035" t="s">
        <v>835</v>
      </c>
      <c r="O3035" t="s">
        <v>947</v>
      </c>
      <c r="P3035" t="s">
        <v>949</v>
      </c>
      <c r="Q3035" t="str">
        <f>IF(Table4[[#This Row],[DaysLate]]="","NA",IF(Table4[[#This Row],[DaysLate]]&lt;=0,"On Time",IF(Table4[[#This Row],[DaysLate]]&lt;=30,"1-30 Days",IF(Table4[[#This Row],[DaysLate]]&lt;=60,"30-60 Days",IF(Table4[[#This Row],[DaysLate]]&lt;=90,"60-90 Days","90+ Days")))))</f>
        <v>On Time</v>
      </c>
      <c r="R3035">
        <f>IF(Table4[[#This Row],[DaysLate]]="","",IF(Table4[[#This Row],[DaysLate]]&gt;0,1,0))</f>
        <v>0</v>
      </c>
      <c r="S3035">
        <f>IF(Table4[[#This Row],[DisputedFlag]]="","",IF(Table4[[#This Row],[DisputedFlag]]="Yes",1,0))</f>
        <v>0</v>
      </c>
      <c r="T3035">
        <f>IF(Table4[[#This Row],[PaymentStatus]]="Open",1,0)</f>
        <v>0</v>
      </c>
      <c r="U3035">
        <f>IF(Table4[[#This Row],[InvoiceDate]]&lt;&gt;"",YEAR(Table4[[#This Row],[InvoiceDate]]),"")</f>
        <v>2013</v>
      </c>
    </row>
    <row r="3036" spans="1:21" x14ac:dyDescent="0.4">
      <c r="A3036" t="s">
        <v>3196</v>
      </c>
      <c r="B3036" t="s">
        <v>948</v>
      </c>
      <c r="C3036" t="s">
        <v>852</v>
      </c>
      <c r="D3036" s="1">
        <v>41547</v>
      </c>
      <c r="E3036" s="1">
        <v>41577</v>
      </c>
      <c r="F3036">
        <v>66.819999999999993</v>
      </c>
      <c r="H3036" t="s">
        <v>28</v>
      </c>
      <c r="I3036" s="1">
        <v>41547</v>
      </c>
      <c r="J3036">
        <v>0</v>
      </c>
      <c r="K3036" t="s">
        <v>834</v>
      </c>
      <c r="L3036">
        <v>391</v>
      </c>
      <c r="M3036" s="1">
        <v>41352</v>
      </c>
      <c r="N3036" t="s">
        <v>838</v>
      </c>
      <c r="O3036" t="s">
        <v>947</v>
      </c>
      <c r="P3036" t="s">
        <v>949</v>
      </c>
      <c r="Q3036" t="str">
        <f>IF(Table4[[#This Row],[DaysLate]]="","NA",IF(Table4[[#This Row],[DaysLate]]&lt;=0,"On Time",IF(Table4[[#This Row],[DaysLate]]&lt;=30,"1-30 Days",IF(Table4[[#This Row],[DaysLate]]&lt;=60,"30-60 Days",IF(Table4[[#This Row],[DaysLate]]&lt;=90,"60-90 Days","90+ Days")))))</f>
        <v>On Time</v>
      </c>
      <c r="R3036">
        <f>IF(Table4[[#This Row],[DaysLate]]="","",IF(Table4[[#This Row],[DaysLate]]&gt;0,1,0))</f>
        <v>0</v>
      </c>
      <c r="S3036">
        <f>IF(Table4[[#This Row],[DisputedFlag]]="","",IF(Table4[[#This Row],[DisputedFlag]]="Yes",1,0))</f>
        <v>0</v>
      </c>
      <c r="T3036">
        <f>IF(Table4[[#This Row],[PaymentStatus]]="Open",1,0)</f>
        <v>0</v>
      </c>
      <c r="U3036">
        <f>IF(Table4[[#This Row],[InvoiceDate]]&lt;&gt;"",YEAR(Table4[[#This Row],[InvoiceDate]]),"")</f>
        <v>2013</v>
      </c>
    </row>
    <row r="3037" spans="1:21" x14ac:dyDescent="0.4">
      <c r="A3037" t="s">
        <v>3197</v>
      </c>
      <c r="B3037" t="s">
        <v>948</v>
      </c>
      <c r="C3037" t="s">
        <v>862</v>
      </c>
      <c r="D3037" s="1">
        <v>41407</v>
      </c>
      <c r="E3037" s="1">
        <v>41614</v>
      </c>
      <c r="F3037">
        <v>31.84</v>
      </c>
      <c r="H3037" t="s">
        <v>28</v>
      </c>
      <c r="I3037" s="1">
        <v>41407</v>
      </c>
      <c r="J3037">
        <v>0</v>
      </c>
      <c r="K3037" t="s">
        <v>834</v>
      </c>
      <c r="L3037">
        <v>818</v>
      </c>
      <c r="M3037" s="1">
        <v>41296</v>
      </c>
      <c r="N3037" t="s">
        <v>838</v>
      </c>
      <c r="O3037" t="s">
        <v>947</v>
      </c>
      <c r="P3037" t="s">
        <v>949</v>
      </c>
      <c r="Q3037" t="str">
        <f>IF(Table4[[#This Row],[DaysLate]]="","NA",IF(Table4[[#This Row],[DaysLate]]&lt;=0,"On Time",IF(Table4[[#This Row],[DaysLate]]&lt;=30,"1-30 Days",IF(Table4[[#This Row],[DaysLate]]&lt;=60,"30-60 Days",IF(Table4[[#This Row],[DaysLate]]&lt;=90,"60-90 Days","90+ Days")))))</f>
        <v>On Time</v>
      </c>
      <c r="R3037">
        <f>IF(Table4[[#This Row],[DaysLate]]="","",IF(Table4[[#This Row],[DaysLate]]&gt;0,1,0))</f>
        <v>0</v>
      </c>
      <c r="S3037">
        <f>IF(Table4[[#This Row],[DisputedFlag]]="","",IF(Table4[[#This Row],[DisputedFlag]]="Yes",1,0))</f>
        <v>0</v>
      </c>
      <c r="T3037">
        <f>IF(Table4[[#This Row],[PaymentStatus]]="Open",1,0)</f>
        <v>0</v>
      </c>
      <c r="U3037">
        <f>IF(Table4[[#This Row],[InvoiceDate]]&lt;&gt;"",YEAR(Table4[[#This Row],[InvoiceDate]]),"")</f>
        <v>2013</v>
      </c>
    </row>
    <row r="3038" spans="1:21" x14ac:dyDescent="0.4">
      <c r="A3038" t="s">
        <v>3198</v>
      </c>
      <c r="B3038" t="s">
        <v>948</v>
      </c>
      <c r="C3038" t="s">
        <v>858</v>
      </c>
      <c r="D3038" s="1">
        <v>41219</v>
      </c>
      <c r="E3038" s="1">
        <v>41220</v>
      </c>
      <c r="F3038">
        <v>27.18</v>
      </c>
      <c r="H3038" t="s">
        <v>28</v>
      </c>
      <c r="I3038" s="1">
        <v>41219</v>
      </c>
      <c r="J3038">
        <v>0</v>
      </c>
      <c r="K3038" t="s">
        <v>834</v>
      </c>
      <c r="L3038">
        <v>391</v>
      </c>
      <c r="M3038" s="1">
        <v>41334</v>
      </c>
      <c r="N3038" t="s">
        <v>835</v>
      </c>
      <c r="O3038" t="s">
        <v>947</v>
      </c>
      <c r="P3038" t="s">
        <v>949</v>
      </c>
      <c r="Q3038" t="str">
        <f>IF(Table4[[#This Row],[DaysLate]]="","NA",IF(Table4[[#This Row],[DaysLate]]&lt;=0,"On Time",IF(Table4[[#This Row],[DaysLate]]&lt;=30,"1-30 Days",IF(Table4[[#This Row],[DaysLate]]&lt;=60,"30-60 Days",IF(Table4[[#This Row],[DaysLate]]&lt;=90,"60-90 Days","90+ Days")))))</f>
        <v>On Time</v>
      </c>
      <c r="R3038">
        <f>IF(Table4[[#This Row],[DaysLate]]="","",IF(Table4[[#This Row],[DaysLate]]&gt;0,1,0))</f>
        <v>0</v>
      </c>
      <c r="S3038">
        <f>IF(Table4[[#This Row],[DisputedFlag]]="","",IF(Table4[[#This Row],[DisputedFlag]]="Yes",1,0))</f>
        <v>0</v>
      </c>
      <c r="T3038">
        <f>IF(Table4[[#This Row],[PaymentStatus]]="Open",1,0)</f>
        <v>0</v>
      </c>
      <c r="U3038">
        <f>IF(Table4[[#This Row],[InvoiceDate]]&lt;&gt;"",YEAR(Table4[[#This Row],[InvoiceDate]]),"")</f>
        <v>2012</v>
      </c>
    </row>
    <row r="3039" spans="1:21" x14ac:dyDescent="0.4">
      <c r="A3039" t="s">
        <v>3199</v>
      </c>
      <c r="B3039" t="s">
        <v>948</v>
      </c>
      <c r="C3039" t="s">
        <v>889</v>
      </c>
      <c r="D3039" s="1">
        <v>41151</v>
      </c>
      <c r="E3039" s="1">
        <v>41181</v>
      </c>
      <c r="F3039">
        <v>75.59</v>
      </c>
      <c r="H3039" t="s">
        <v>28</v>
      </c>
      <c r="I3039" s="1">
        <v>41151</v>
      </c>
      <c r="J3039">
        <v>0</v>
      </c>
      <c r="K3039" t="s">
        <v>834</v>
      </c>
      <c r="L3039">
        <v>406</v>
      </c>
      <c r="M3039" s="1">
        <v>41103</v>
      </c>
      <c r="N3039" t="s">
        <v>838</v>
      </c>
      <c r="O3039" t="s">
        <v>947</v>
      </c>
      <c r="P3039" t="s">
        <v>949</v>
      </c>
      <c r="Q3039" t="str">
        <f>IF(Table4[[#This Row],[DaysLate]]="","NA",IF(Table4[[#This Row],[DaysLate]]&lt;=0,"On Time",IF(Table4[[#This Row],[DaysLate]]&lt;=30,"1-30 Days",IF(Table4[[#This Row],[DaysLate]]&lt;=60,"30-60 Days",IF(Table4[[#This Row],[DaysLate]]&lt;=90,"60-90 Days","90+ Days")))))</f>
        <v>On Time</v>
      </c>
      <c r="R3039">
        <f>IF(Table4[[#This Row],[DaysLate]]="","",IF(Table4[[#This Row],[DaysLate]]&gt;0,1,0))</f>
        <v>0</v>
      </c>
      <c r="S3039">
        <f>IF(Table4[[#This Row],[DisputedFlag]]="","",IF(Table4[[#This Row],[DisputedFlag]]="Yes",1,0))</f>
        <v>0</v>
      </c>
      <c r="T3039">
        <f>IF(Table4[[#This Row],[PaymentStatus]]="Open",1,0)</f>
        <v>0</v>
      </c>
      <c r="U3039">
        <f>IF(Table4[[#This Row],[InvoiceDate]]&lt;&gt;"",YEAR(Table4[[#This Row],[InvoiceDate]]),"")</f>
        <v>2012</v>
      </c>
    </row>
    <row r="3040" spans="1:21" x14ac:dyDescent="0.4">
      <c r="A3040" t="s">
        <v>3200</v>
      </c>
      <c r="B3040" t="s">
        <v>948</v>
      </c>
      <c r="C3040" t="s">
        <v>881</v>
      </c>
      <c r="D3040" s="1">
        <v>41094</v>
      </c>
      <c r="E3040" s="1">
        <v>41095</v>
      </c>
      <c r="F3040">
        <v>84.31</v>
      </c>
      <c r="H3040" t="s">
        <v>28</v>
      </c>
      <c r="I3040" s="1">
        <v>41094</v>
      </c>
      <c r="J3040">
        <v>9</v>
      </c>
      <c r="K3040" t="s">
        <v>834</v>
      </c>
      <c r="L3040">
        <v>391</v>
      </c>
      <c r="M3040" s="1">
        <v>41525</v>
      </c>
      <c r="N3040" t="s">
        <v>835</v>
      </c>
      <c r="O3040" t="s">
        <v>947</v>
      </c>
      <c r="P3040" t="s">
        <v>949</v>
      </c>
      <c r="Q3040" t="str">
        <f>IF(Table4[[#This Row],[DaysLate]]="","NA",IF(Table4[[#This Row],[DaysLate]]&lt;=0,"On Time",IF(Table4[[#This Row],[DaysLate]]&lt;=30,"1-30 Days",IF(Table4[[#This Row],[DaysLate]]&lt;=60,"30-60 Days",IF(Table4[[#This Row],[DaysLate]]&lt;=90,"60-90 Days","90+ Days")))))</f>
        <v>1-30 Days</v>
      </c>
      <c r="R3040">
        <f>IF(Table4[[#This Row],[DaysLate]]="","",IF(Table4[[#This Row],[DaysLate]]&gt;0,1,0))</f>
        <v>1</v>
      </c>
      <c r="S3040">
        <f>IF(Table4[[#This Row],[DisputedFlag]]="","",IF(Table4[[#This Row],[DisputedFlag]]="Yes",1,0))</f>
        <v>0</v>
      </c>
      <c r="T3040">
        <f>IF(Table4[[#This Row],[PaymentStatus]]="Open",1,0)</f>
        <v>0</v>
      </c>
      <c r="U3040">
        <f>IF(Table4[[#This Row],[InvoiceDate]]&lt;&gt;"",YEAR(Table4[[#This Row],[InvoiceDate]]),"")</f>
        <v>2012</v>
      </c>
    </row>
    <row r="3041" spans="1:21" x14ac:dyDescent="0.4">
      <c r="A3041" t="s">
        <v>3201</v>
      </c>
      <c r="B3041" t="s">
        <v>948</v>
      </c>
      <c r="C3041" t="s">
        <v>910</v>
      </c>
      <c r="D3041" s="1">
        <v>41200</v>
      </c>
      <c r="E3041" s="1">
        <v>41230</v>
      </c>
      <c r="F3041">
        <v>98.61</v>
      </c>
      <c r="H3041" t="s">
        <v>28</v>
      </c>
      <c r="I3041" s="1">
        <v>41200</v>
      </c>
      <c r="J3041">
        <v>0</v>
      </c>
      <c r="K3041" t="s">
        <v>834</v>
      </c>
      <c r="L3041">
        <v>391</v>
      </c>
      <c r="M3041" s="1">
        <v>41487</v>
      </c>
      <c r="N3041" t="s">
        <v>835</v>
      </c>
      <c r="O3041" t="s">
        <v>947</v>
      </c>
      <c r="P3041" t="s">
        <v>949</v>
      </c>
      <c r="Q3041" t="str">
        <f>IF(Table4[[#This Row],[DaysLate]]="","NA",IF(Table4[[#This Row],[DaysLate]]&lt;=0,"On Time",IF(Table4[[#This Row],[DaysLate]]&lt;=30,"1-30 Days",IF(Table4[[#This Row],[DaysLate]]&lt;=60,"30-60 Days",IF(Table4[[#This Row],[DaysLate]]&lt;=90,"60-90 Days","90+ Days")))))</f>
        <v>On Time</v>
      </c>
      <c r="R3041">
        <f>IF(Table4[[#This Row],[DaysLate]]="","",IF(Table4[[#This Row],[DaysLate]]&gt;0,1,0))</f>
        <v>0</v>
      </c>
      <c r="S3041">
        <f>IF(Table4[[#This Row],[DisputedFlag]]="","",IF(Table4[[#This Row],[DisputedFlag]]="Yes",1,0))</f>
        <v>0</v>
      </c>
      <c r="T3041">
        <f>IF(Table4[[#This Row],[PaymentStatus]]="Open",1,0)</f>
        <v>0</v>
      </c>
      <c r="U3041">
        <f>IF(Table4[[#This Row],[InvoiceDate]]&lt;&gt;"",YEAR(Table4[[#This Row],[InvoiceDate]]),"")</f>
        <v>2012</v>
      </c>
    </row>
    <row r="3042" spans="1:21" x14ac:dyDescent="0.4">
      <c r="A3042" t="s">
        <v>3202</v>
      </c>
      <c r="B3042" t="s">
        <v>948</v>
      </c>
      <c r="C3042" t="s">
        <v>897</v>
      </c>
      <c r="D3042" s="1">
        <v>41012</v>
      </c>
      <c r="E3042" s="1">
        <v>41042</v>
      </c>
      <c r="F3042">
        <v>61.49</v>
      </c>
      <c r="H3042" t="s">
        <v>28</v>
      </c>
      <c r="I3042" s="1">
        <v>41012</v>
      </c>
      <c r="J3042">
        <v>0</v>
      </c>
      <c r="K3042" t="s">
        <v>834</v>
      </c>
      <c r="L3042">
        <v>770</v>
      </c>
      <c r="M3042" s="1">
        <v>41121</v>
      </c>
      <c r="N3042" t="s">
        <v>835</v>
      </c>
      <c r="O3042" t="s">
        <v>947</v>
      </c>
      <c r="P3042" t="s">
        <v>949</v>
      </c>
      <c r="Q3042" t="str">
        <f>IF(Table4[[#This Row],[DaysLate]]="","NA",IF(Table4[[#This Row],[DaysLate]]&lt;=0,"On Time",IF(Table4[[#This Row],[DaysLate]]&lt;=30,"1-30 Days",IF(Table4[[#This Row],[DaysLate]]&lt;=60,"30-60 Days",IF(Table4[[#This Row],[DaysLate]]&lt;=90,"60-90 Days","90+ Days")))))</f>
        <v>On Time</v>
      </c>
      <c r="R3042">
        <f>IF(Table4[[#This Row],[DaysLate]]="","",IF(Table4[[#This Row],[DaysLate]]&gt;0,1,0))</f>
        <v>0</v>
      </c>
      <c r="S3042">
        <f>IF(Table4[[#This Row],[DisputedFlag]]="","",IF(Table4[[#This Row],[DisputedFlag]]="Yes",1,0))</f>
        <v>0</v>
      </c>
      <c r="T3042">
        <f>IF(Table4[[#This Row],[PaymentStatus]]="Open",1,0)</f>
        <v>0</v>
      </c>
      <c r="U3042">
        <f>IF(Table4[[#This Row],[InvoiceDate]]&lt;&gt;"",YEAR(Table4[[#This Row],[InvoiceDate]]),"")</f>
        <v>2012</v>
      </c>
    </row>
    <row r="3043" spans="1:21" x14ac:dyDescent="0.4">
      <c r="A3043" t="s">
        <v>3203</v>
      </c>
      <c r="B3043" t="s">
        <v>948</v>
      </c>
      <c r="C3043" t="s">
        <v>859</v>
      </c>
      <c r="D3043" s="1">
        <v>41427</v>
      </c>
      <c r="E3043" s="1">
        <v>41489</v>
      </c>
      <c r="F3043">
        <v>80.930000000000007</v>
      </c>
      <c r="H3043" t="s">
        <v>28</v>
      </c>
      <c r="I3043" s="1">
        <v>41427</v>
      </c>
      <c r="J3043">
        <v>0</v>
      </c>
      <c r="K3043" t="s">
        <v>834</v>
      </c>
      <c r="L3043">
        <v>391</v>
      </c>
      <c r="M3043" s="1">
        <v>40971</v>
      </c>
      <c r="N3043" t="s">
        <v>838</v>
      </c>
      <c r="O3043" t="s">
        <v>947</v>
      </c>
      <c r="P3043" t="s">
        <v>949</v>
      </c>
      <c r="Q3043" t="str">
        <f>IF(Table4[[#This Row],[DaysLate]]="","NA",IF(Table4[[#This Row],[DaysLate]]&lt;=0,"On Time",IF(Table4[[#This Row],[DaysLate]]&lt;=30,"1-30 Days",IF(Table4[[#This Row],[DaysLate]]&lt;=60,"30-60 Days",IF(Table4[[#This Row],[DaysLate]]&lt;=90,"60-90 Days","90+ Days")))))</f>
        <v>On Time</v>
      </c>
      <c r="R3043">
        <f>IF(Table4[[#This Row],[DaysLate]]="","",IF(Table4[[#This Row],[DaysLate]]&gt;0,1,0))</f>
        <v>0</v>
      </c>
      <c r="S3043">
        <f>IF(Table4[[#This Row],[DisputedFlag]]="","",IF(Table4[[#This Row],[DisputedFlag]]="Yes",1,0))</f>
        <v>0</v>
      </c>
      <c r="T3043">
        <f>IF(Table4[[#This Row],[PaymentStatus]]="Open",1,0)</f>
        <v>0</v>
      </c>
      <c r="U3043">
        <f>IF(Table4[[#This Row],[InvoiceDate]]&lt;&gt;"",YEAR(Table4[[#This Row],[InvoiceDate]]),"")</f>
        <v>2013</v>
      </c>
    </row>
    <row r="3044" spans="1:21" x14ac:dyDescent="0.4">
      <c r="A3044" t="s">
        <v>3204</v>
      </c>
      <c r="B3044" t="s">
        <v>948</v>
      </c>
      <c r="C3044" t="s">
        <v>923</v>
      </c>
      <c r="D3044" s="1">
        <v>41311</v>
      </c>
      <c r="E3044" s="1">
        <v>41312</v>
      </c>
      <c r="F3044">
        <v>67.86</v>
      </c>
      <c r="H3044" t="s">
        <v>28</v>
      </c>
      <c r="I3044" s="1">
        <v>41311</v>
      </c>
      <c r="J3044">
        <v>0</v>
      </c>
      <c r="K3044" t="s">
        <v>834</v>
      </c>
      <c r="L3044">
        <v>770</v>
      </c>
      <c r="M3044" s="1">
        <v>41501</v>
      </c>
      <c r="N3044" t="s">
        <v>835</v>
      </c>
      <c r="O3044" t="s">
        <v>947</v>
      </c>
      <c r="P3044" t="s">
        <v>949</v>
      </c>
      <c r="Q3044" t="str">
        <f>IF(Table4[[#This Row],[DaysLate]]="","NA",IF(Table4[[#This Row],[DaysLate]]&lt;=0,"On Time",IF(Table4[[#This Row],[DaysLate]]&lt;=30,"1-30 Days",IF(Table4[[#This Row],[DaysLate]]&lt;=60,"30-60 Days",IF(Table4[[#This Row],[DaysLate]]&lt;=90,"60-90 Days","90+ Days")))))</f>
        <v>On Time</v>
      </c>
      <c r="R3044">
        <f>IF(Table4[[#This Row],[DaysLate]]="","",IF(Table4[[#This Row],[DaysLate]]&gt;0,1,0))</f>
        <v>0</v>
      </c>
      <c r="S3044">
        <f>IF(Table4[[#This Row],[DisputedFlag]]="","",IF(Table4[[#This Row],[DisputedFlag]]="Yes",1,0))</f>
        <v>0</v>
      </c>
      <c r="T3044">
        <f>IF(Table4[[#This Row],[PaymentStatus]]="Open",1,0)</f>
        <v>0</v>
      </c>
      <c r="U3044">
        <f>IF(Table4[[#This Row],[InvoiceDate]]&lt;&gt;"",YEAR(Table4[[#This Row],[InvoiceDate]]),"")</f>
        <v>2013</v>
      </c>
    </row>
    <row r="3045" spans="1:21" x14ac:dyDescent="0.4">
      <c r="A3045" t="s">
        <v>3205</v>
      </c>
      <c r="B3045" t="s">
        <v>948</v>
      </c>
      <c r="C3045" t="s">
        <v>890</v>
      </c>
      <c r="D3045" s="1">
        <v>41019</v>
      </c>
      <c r="E3045" s="1">
        <v>41049</v>
      </c>
      <c r="F3045">
        <v>54.94</v>
      </c>
      <c r="H3045" t="s">
        <v>28</v>
      </c>
      <c r="I3045" s="1">
        <v>41019</v>
      </c>
      <c r="J3045">
        <v>0</v>
      </c>
      <c r="K3045" t="s">
        <v>834</v>
      </c>
      <c r="L3045">
        <v>897</v>
      </c>
      <c r="M3045" s="1">
        <v>41166</v>
      </c>
      <c r="N3045" t="s">
        <v>835</v>
      </c>
      <c r="O3045" t="s">
        <v>947</v>
      </c>
      <c r="P3045" t="s">
        <v>949</v>
      </c>
      <c r="Q3045" t="str">
        <f>IF(Table4[[#This Row],[DaysLate]]="","NA",IF(Table4[[#This Row],[DaysLate]]&lt;=0,"On Time",IF(Table4[[#This Row],[DaysLate]]&lt;=30,"1-30 Days",IF(Table4[[#This Row],[DaysLate]]&lt;=60,"30-60 Days",IF(Table4[[#This Row],[DaysLate]]&lt;=90,"60-90 Days","90+ Days")))))</f>
        <v>On Time</v>
      </c>
      <c r="R3045">
        <f>IF(Table4[[#This Row],[DaysLate]]="","",IF(Table4[[#This Row],[DaysLate]]&gt;0,1,0))</f>
        <v>0</v>
      </c>
      <c r="S3045">
        <f>IF(Table4[[#This Row],[DisputedFlag]]="","",IF(Table4[[#This Row],[DisputedFlag]]="Yes",1,0))</f>
        <v>0</v>
      </c>
      <c r="T3045">
        <f>IF(Table4[[#This Row],[PaymentStatus]]="Open",1,0)</f>
        <v>0</v>
      </c>
      <c r="U3045">
        <f>IF(Table4[[#This Row],[InvoiceDate]]&lt;&gt;"",YEAR(Table4[[#This Row],[InvoiceDate]]),"")</f>
        <v>2012</v>
      </c>
    </row>
    <row r="3046" spans="1:21" x14ac:dyDescent="0.4">
      <c r="A3046" t="s">
        <v>3206</v>
      </c>
      <c r="B3046" t="s">
        <v>948</v>
      </c>
      <c r="C3046" t="s">
        <v>846</v>
      </c>
      <c r="D3046" s="1">
        <v>41149</v>
      </c>
      <c r="E3046" s="1">
        <v>41179</v>
      </c>
      <c r="F3046">
        <v>69.55</v>
      </c>
      <c r="H3046" t="s">
        <v>28</v>
      </c>
      <c r="I3046" s="1">
        <v>41149</v>
      </c>
      <c r="J3046">
        <v>0</v>
      </c>
      <c r="K3046" t="s">
        <v>834</v>
      </c>
      <c r="L3046">
        <v>897</v>
      </c>
      <c r="M3046" s="1">
        <v>41003</v>
      </c>
      <c r="N3046" t="s">
        <v>838</v>
      </c>
      <c r="O3046" t="s">
        <v>947</v>
      </c>
      <c r="P3046" t="s">
        <v>949</v>
      </c>
      <c r="Q3046" t="str">
        <f>IF(Table4[[#This Row],[DaysLate]]="","NA",IF(Table4[[#This Row],[DaysLate]]&lt;=0,"On Time",IF(Table4[[#This Row],[DaysLate]]&lt;=30,"1-30 Days",IF(Table4[[#This Row],[DaysLate]]&lt;=60,"30-60 Days",IF(Table4[[#This Row],[DaysLate]]&lt;=90,"60-90 Days","90+ Days")))))</f>
        <v>On Time</v>
      </c>
      <c r="R3046">
        <f>IF(Table4[[#This Row],[DaysLate]]="","",IF(Table4[[#This Row],[DaysLate]]&gt;0,1,0))</f>
        <v>0</v>
      </c>
      <c r="S3046">
        <f>IF(Table4[[#This Row],[DisputedFlag]]="","",IF(Table4[[#This Row],[DisputedFlag]]="Yes",1,0))</f>
        <v>0</v>
      </c>
      <c r="T3046">
        <f>IF(Table4[[#This Row],[PaymentStatus]]="Open",1,0)</f>
        <v>0</v>
      </c>
      <c r="U3046">
        <f>IF(Table4[[#This Row],[InvoiceDate]]&lt;&gt;"",YEAR(Table4[[#This Row],[InvoiceDate]]),"")</f>
        <v>2012</v>
      </c>
    </row>
    <row r="3047" spans="1:21" x14ac:dyDescent="0.4">
      <c r="A3047" t="s">
        <v>3207</v>
      </c>
      <c r="B3047" t="s">
        <v>948</v>
      </c>
      <c r="C3047" t="s">
        <v>903</v>
      </c>
      <c r="D3047" s="1">
        <v>41303</v>
      </c>
      <c r="E3047" s="1">
        <v>41333</v>
      </c>
      <c r="F3047">
        <v>102.01</v>
      </c>
      <c r="H3047" t="s">
        <v>28</v>
      </c>
      <c r="I3047" s="1">
        <v>41303</v>
      </c>
      <c r="J3047">
        <v>10</v>
      </c>
      <c r="K3047" t="s">
        <v>837</v>
      </c>
      <c r="L3047">
        <v>406</v>
      </c>
      <c r="M3047" s="1">
        <v>41006</v>
      </c>
      <c r="N3047" t="s">
        <v>838</v>
      </c>
      <c r="O3047" t="s">
        <v>947</v>
      </c>
      <c r="P3047" t="s">
        <v>949</v>
      </c>
      <c r="Q3047" t="str">
        <f>IF(Table4[[#This Row],[DaysLate]]="","NA",IF(Table4[[#This Row],[DaysLate]]&lt;=0,"On Time",IF(Table4[[#This Row],[DaysLate]]&lt;=30,"1-30 Days",IF(Table4[[#This Row],[DaysLate]]&lt;=60,"30-60 Days",IF(Table4[[#This Row],[DaysLate]]&lt;=90,"60-90 Days","90+ Days")))))</f>
        <v>1-30 Days</v>
      </c>
      <c r="R3047">
        <f>IF(Table4[[#This Row],[DaysLate]]="","",IF(Table4[[#This Row],[DaysLate]]&gt;0,1,0))</f>
        <v>1</v>
      </c>
      <c r="S3047">
        <f>IF(Table4[[#This Row],[DisputedFlag]]="","",IF(Table4[[#This Row],[DisputedFlag]]="Yes",1,0))</f>
        <v>1</v>
      </c>
      <c r="T3047">
        <f>IF(Table4[[#This Row],[PaymentStatus]]="Open",1,0)</f>
        <v>0</v>
      </c>
      <c r="U3047">
        <f>IF(Table4[[#This Row],[InvoiceDate]]&lt;&gt;"",YEAR(Table4[[#This Row],[InvoiceDate]]),"")</f>
        <v>2013</v>
      </c>
    </row>
    <row r="3048" spans="1:21" x14ac:dyDescent="0.4">
      <c r="A3048" t="s">
        <v>3208</v>
      </c>
      <c r="B3048" t="s">
        <v>948</v>
      </c>
      <c r="C3048" t="s">
        <v>910</v>
      </c>
      <c r="D3048" s="1">
        <v>41519</v>
      </c>
      <c r="E3048" s="1">
        <v>41581</v>
      </c>
      <c r="F3048">
        <v>92.97</v>
      </c>
      <c r="H3048" t="s">
        <v>28</v>
      </c>
      <c r="I3048" s="1">
        <v>41519</v>
      </c>
      <c r="J3048">
        <v>0</v>
      </c>
      <c r="K3048" t="s">
        <v>834</v>
      </c>
      <c r="L3048">
        <v>391</v>
      </c>
      <c r="M3048" s="1">
        <v>41487</v>
      </c>
      <c r="N3048" t="s">
        <v>838</v>
      </c>
      <c r="O3048" t="s">
        <v>947</v>
      </c>
      <c r="P3048" t="s">
        <v>949</v>
      </c>
      <c r="Q3048" t="str">
        <f>IF(Table4[[#This Row],[DaysLate]]="","NA",IF(Table4[[#This Row],[DaysLate]]&lt;=0,"On Time",IF(Table4[[#This Row],[DaysLate]]&lt;=30,"1-30 Days",IF(Table4[[#This Row],[DaysLate]]&lt;=60,"30-60 Days",IF(Table4[[#This Row],[DaysLate]]&lt;=90,"60-90 Days","90+ Days")))))</f>
        <v>On Time</v>
      </c>
      <c r="R3048">
        <f>IF(Table4[[#This Row],[DaysLate]]="","",IF(Table4[[#This Row],[DaysLate]]&gt;0,1,0))</f>
        <v>0</v>
      </c>
      <c r="S3048">
        <f>IF(Table4[[#This Row],[DisputedFlag]]="","",IF(Table4[[#This Row],[DisputedFlag]]="Yes",1,0))</f>
        <v>0</v>
      </c>
      <c r="T3048">
        <f>IF(Table4[[#This Row],[PaymentStatus]]="Open",1,0)</f>
        <v>0</v>
      </c>
      <c r="U3048">
        <f>IF(Table4[[#This Row],[InvoiceDate]]&lt;&gt;"",YEAR(Table4[[#This Row],[InvoiceDate]]),"")</f>
        <v>2013</v>
      </c>
    </row>
    <row r="3049" spans="1:21" x14ac:dyDescent="0.4">
      <c r="A3049" t="s">
        <v>3209</v>
      </c>
      <c r="B3049" t="s">
        <v>948</v>
      </c>
      <c r="C3049" t="s">
        <v>901</v>
      </c>
      <c r="D3049" s="1">
        <v>41069</v>
      </c>
      <c r="E3049" s="1">
        <v>41070</v>
      </c>
      <c r="F3049">
        <v>30.23</v>
      </c>
      <c r="H3049" t="s">
        <v>28</v>
      </c>
      <c r="I3049" s="1">
        <v>41069</v>
      </c>
      <c r="J3049">
        <v>0</v>
      </c>
      <c r="K3049" t="s">
        <v>834</v>
      </c>
      <c r="L3049">
        <v>770</v>
      </c>
      <c r="M3049" s="1">
        <v>41222</v>
      </c>
      <c r="N3049" t="s">
        <v>835</v>
      </c>
      <c r="O3049" t="s">
        <v>947</v>
      </c>
      <c r="P3049" t="s">
        <v>949</v>
      </c>
      <c r="Q3049" t="str">
        <f>IF(Table4[[#This Row],[DaysLate]]="","NA",IF(Table4[[#This Row],[DaysLate]]&lt;=0,"On Time",IF(Table4[[#This Row],[DaysLate]]&lt;=30,"1-30 Days",IF(Table4[[#This Row],[DaysLate]]&lt;=60,"30-60 Days",IF(Table4[[#This Row],[DaysLate]]&lt;=90,"60-90 Days","90+ Days")))))</f>
        <v>On Time</v>
      </c>
      <c r="R3049">
        <f>IF(Table4[[#This Row],[DaysLate]]="","",IF(Table4[[#This Row],[DaysLate]]&gt;0,1,0))</f>
        <v>0</v>
      </c>
      <c r="S3049">
        <f>IF(Table4[[#This Row],[DisputedFlag]]="","",IF(Table4[[#This Row],[DisputedFlag]]="Yes",1,0))</f>
        <v>0</v>
      </c>
      <c r="T3049">
        <f>IF(Table4[[#This Row],[PaymentStatus]]="Open",1,0)</f>
        <v>0</v>
      </c>
      <c r="U3049">
        <f>IF(Table4[[#This Row],[InvoiceDate]]&lt;&gt;"",YEAR(Table4[[#This Row],[InvoiceDate]]),"")</f>
        <v>2012</v>
      </c>
    </row>
    <row r="3050" spans="1:21" x14ac:dyDescent="0.4">
      <c r="A3050" t="s">
        <v>3210</v>
      </c>
      <c r="B3050" t="s">
        <v>948</v>
      </c>
      <c r="C3050" t="s">
        <v>931</v>
      </c>
      <c r="D3050" s="1">
        <v>40942</v>
      </c>
      <c r="E3050" s="1">
        <v>40912</v>
      </c>
      <c r="F3050">
        <v>45.97</v>
      </c>
      <c r="H3050" t="s">
        <v>28</v>
      </c>
      <c r="I3050" s="1">
        <v>40942</v>
      </c>
      <c r="J3050">
        <v>8</v>
      </c>
      <c r="K3050" t="s">
        <v>834</v>
      </c>
      <c r="L3050">
        <v>897</v>
      </c>
      <c r="M3050" s="1">
        <v>41484</v>
      </c>
      <c r="N3050" t="s">
        <v>835</v>
      </c>
      <c r="O3050" t="s">
        <v>947</v>
      </c>
      <c r="P3050" t="s">
        <v>949</v>
      </c>
      <c r="Q3050" t="str">
        <f>IF(Table4[[#This Row],[DaysLate]]="","NA",IF(Table4[[#This Row],[DaysLate]]&lt;=0,"On Time",IF(Table4[[#This Row],[DaysLate]]&lt;=30,"1-30 Days",IF(Table4[[#This Row],[DaysLate]]&lt;=60,"30-60 Days",IF(Table4[[#This Row],[DaysLate]]&lt;=90,"60-90 Days","90+ Days")))))</f>
        <v>1-30 Days</v>
      </c>
      <c r="R3050">
        <f>IF(Table4[[#This Row],[DaysLate]]="","",IF(Table4[[#This Row],[DaysLate]]&gt;0,1,0))</f>
        <v>1</v>
      </c>
      <c r="S3050">
        <f>IF(Table4[[#This Row],[DisputedFlag]]="","",IF(Table4[[#This Row],[DisputedFlag]]="Yes",1,0))</f>
        <v>0</v>
      </c>
      <c r="T3050">
        <f>IF(Table4[[#This Row],[PaymentStatus]]="Open",1,0)</f>
        <v>0</v>
      </c>
      <c r="U3050">
        <f>IF(Table4[[#This Row],[InvoiceDate]]&lt;&gt;"",YEAR(Table4[[#This Row],[InvoiceDate]]),"")</f>
        <v>2012</v>
      </c>
    </row>
    <row r="3051" spans="1:21" x14ac:dyDescent="0.4">
      <c r="A3051" t="s">
        <v>3211</v>
      </c>
      <c r="B3051" t="s">
        <v>948</v>
      </c>
      <c r="C3051" t="s">
        <v>880</v>
      </c>
      <c r="D3051" s="1">
        <v>41474</v>
      </c>
      <c r="E3051" s="1">
        <v>41504</v>
      </c>
      <c r="F3051">
        <v>65.010000000000005</v>
      </c>
      <c r="H3051" t="s">
        <v>28</v>
      </c>
      <c r="I3051" s="1">
        <v>41474</v>
      </c>
      <c r="J3051">
        <v>0</v>
      </c>
      <c r="K3051" t="s">
        <v>834</v>
      </c>
      <c r="L3051">
        <v>897</v>
      </c>
      <c r="M3051" s="1">
        <v>41208</v>
      </c>
      <c r="N3051" t="s">
        <v>838</v>
      </c>
      <c r="O3051" t="s">
        <v>947</v>
      </c>
      <c r="P3051" t="s">
        <v>949</v>
      </c>
      <c r="Q3051" t="str">
        <f>IF(Table4[[#This Row],[DaysLate]]="","NA",IF(Table4[[#This Row],[DaysLate]]&lt;=0,"On Time",IF(Table4[[#This Row],[DaysLate]]&lt;=30,"1-30 Days",IF(Table4[[#This Row],[DaysLate]]&lt;=60,"30-60 Days",IF(Table4[[#This Row],[DaysLate]]&lt;=90,"60-90 Days","90+ Days")))))</f>
        <v>On Time</v>
      </c>
      <c r="R3051">
        <f>IF(Table4[[#This Row],[DaysLate]]="","",IF(Table4[[#This Row],[DaysLate]]&gt;0,1,0))</f>
        <v>0</v>
      </c>
      <c r="S3051">
        <f>IF(Table4[[#This Row],[DisputedFlag]]="","",IF(Table4[[#This Row],[DisputedFlag]]="Yes",1,0))</f>
        <v>0</v>
      </c>
      <c r="T3051">
        <f>IF(Table4[[#This Row],[PaymentStatus]]="Open",1,0)</f>
        <v>0</v>
      </c>
      <c r="U3051">
        <f>IF(Table4[[#This Row],[InvoiceDate]]&lt;&gt;"",YEAR(Table4[[#This Row],[InvoiceDate]]),"")</f>
        <v>2013</v>
      </c>
    </row>
    <row r="3052" spans="1:21" x14ac:dyDescent="0.4">
      <c r="A3052" t="s">
        <v>3212</v>
      </c>
      <c r="B3052" t="s">
        <v>948</v>
      </c>
      <c r="C3052" t="s">
        <v>855</v>
      </c>
      <c r="D3052" s="1">
        <v>41542</v>
      </c>
      <c r="E3052" s="1">
        <v>41572</v>
      </c>
      <c r="F3052">
        <v>56.38</v>
      </c>
      <c r="H3052" t="s">
        <v>28</v>
      </c>
      <c r="I3052" s="1">
        <v>41542</v>
      </c>
      <c r="J3052">
        <v>0</v>
      </c>
      <c r="K3052" t="s">
        <v>834</v>
      </c>
      <c r="L3052">
        <v>406</v>
      </c>
      <c r="M3052" s="1">
        <v>41029</v>
      </c>
      <c r="N3052" t="s">
        <v>838</v>
      </c>
      <c r="O3052" t="s">
        <v>947</v>
      </c>
      <c r="P3052" t="s">
        <v>949</v>
      </c>
      <c r="Q3052" t="str">
        <f>IF(Table4[[#This Row],[DaysLate]]="","NA",IF(Table4[[#This Row],[DaysLate]]&lt;=0,"On Time",IF(Table4[[#This Row],[DaysLate]]&lt;=30,"1-30 Days",IF(Table4[[#This Row],[DaysLate]]&lt;=60,"30-60 Days",IF(Table4[[#This Row],[DaysLate]]&lt;=90,"60-90 Days","90+ Days")))))</f>
        <v>On Time</v>
      </c>
      <c r="R3052">
        <f>IF(Table4[[#This Row],[DaysLate]]="","",IF(Table4[[#This Row],[DaysLate]]&gt;0,1,0))</f>
        <v>0</v>
      </c>
      <c r="S3052">
        <f>IF(Table4[[#This Row],[DisputedFlag]]="","",IF(Table4[[#This Row],[DisputedFlag]]="Yes",1,0))</f>
        <v>0</v>
      </c>
      <c r="T3052">
        <f>IF(Table4[[#This Row],[PaymentStatus]]="Open",1,0)</f>
        <v>0</v>
      </c>
      <c r="U3052">
        <f>IF(Table4[[#This Row],[InvoiceDate]]&lt;&gt;"",YEAR(Table4[[#This Row],[InvoiceDate]]),"")</f>
        <v>2013</v>
      </c>
    </row>
    <row r="3053" spans="1:21" x14ac:dyDescent="0.4">
      <c r="A3053" t="s">
        <v>3213</v>
      </c>
      <c r="B3053" t="s">
        <v>948</v>
      </c>
      <c r="C3053" t="s">
        <v>850</v>
      </c>
      <c r="D3053" s="1">
        <v>41289</v>
      </c>
      <c r="E3053" s="1">
        <v>41319</v>
      </c>
      <c r="F3053">
        <v>60.11</v>
      </c>
      <c r="H3053" t="s">
        <v>28</v>
      </c>
      <c r="I3053" s="1">
        <v>41289</v>
      </c>
      <c r="J3053">
        <v>13</v>
      </c>
      <c r="K3053" t="s">
        <v>834</v>
      </c>
      <c r="L3053">
        <v>406</v>
      </c>
      <c r="M3053" s="1">
        <v>41401</v>
      </c>
      <c r="N3053" t="s">
        <v>835</v>
      </c>
      <c r="O3053" t="s">
        <v>947</v>
      </c>
      <c r="P3053" t="s">
        <v>949</v>
      </c>
      <c r="Q3053" t="str">
        <f>IF(Table4[[#This Row],[DaysLate]]="","NA",IF(Table4[[#This Row],[DaysLate]]&lt;=0,"On Time",IF(Table4[[#This Row],[DaysLate]]&lt;=30,"1-30 Days",IF(Table4[[#This Row],[DaysLate]]&lt;=60,"30-60 Days",IF(Table4[[#This Row],[DaysLate]]&lt;=90,"60-90 Days","90+ Days")))))</f>
        <v>1-30 Days</v>
      </c>
      <c r="R3053">
        <f>IF(Table4[[#This Row],[DaysLate]]="","",IF(Table4[[#This Row],[DaysLate]]&gt;0,1,0))</f>
        <v>1</v>
      </c>
      <c r="S3053">
        <f>IF(Table4[[#This Row],[DisputedFlag]]="","",IF(Table4[[#This Row],[DisputedFlag]]="Yes",1,0))</f>
        <v>0</v>
      </c>
      <c r="T3053">
        <f>IF(Table4[[#This Row],[PaymentStatus]]="Open",1,0)</f>
        <v>0</v>
      </c>
      <c r="U3053">
        <f>IF(Table4[[#This Row],[InvoiceDate]]&lt;&gt;"",YEAR(Table4[[#This Row],[InvoiceDate]]),"")</f>
        <v>2013</v>
      </c>
    </row>
    <row r="3054" spans="1:21" x14ac:dyDescent="0.4">
      <c r="A3054" t="s">
        <v>3214</v>
      </c>
      <c r="B3054" t="s">
        <v>948</v>
      </c>
      <c r="C3054" t="s">
        <v>930</v>
      </c>
      <c r="D3054" s="1">
        <v>41614</v>
      </c>
      <c r="E3054" s="1">
        <v>41615</v>
      </c>
      <c r="F3054">
        <v>91.72</v>
      </c>
      <c r="H3054" t="s">
        <v>28</v>
      </c>
      <c r="I3054" s="1">
        <v>41614</v>
      </c>
      <c r="J3054">
        <v>0</v>
      </c>
      <c r="K3054" t="s">
        <v>834</v>
      </c>
      <c r="L3054">
        <v>391</v>
      </c>
      <c r="M3054" s="1">
        <v>41583</v>
      </c>
      <c r="N3054" t="s">
        <v>838</v>
      </c>
      <c r="O3054" t="s">
        <v>947</v>
      </c>
      <c r="P3054" t="s">
        <v>949</v>
      </c>
      <c r="Q3054" t="str">
        <f>IF(Table4[[#This Row],[DaysLate]]="","NA",IF(Table4[[#This Row],[DaysLate]]&lt;=0,"On Time",IF(Table4[[#This Row],[DaysLate]]&lt;=30,"1-30 Days",IF(Table4[[#This Row],[DaysLate]]&lt;=60,"30-60 Days",IF(Table4[[#This Row],[DaysLate]]&lt;=90,"60-90 Days","90+ Days")))))</f>
        <v>On Time</v>
      </c>
      <c r="R3054">
        <f>IF(Table4[[#This Row],[DaysLate]]="","",IF(Table4[[#This Row],[DaysLate]]&gt;0,1,0))</f>
        <v>0</v>
      </c>
      <c r="S3054">
        <f>IF(Table4[[#This Row],[DisputedFlag]]="","",IF(Table4[[#This Row],[DisputedFlag]]="Yes",1,0))</f>
        <v>0</v>
      </c>
      <c r="T3054">
        <f>IF(Table4[[#This Row],[PaymentStatus]]="Open",1,0)</f>
        <v>0</v>
      </c>
      <c r="U3054">
        <f>IF(Table4[[#This Row],[InvoiceDate]]&lt;&gt;"",YEAR(Table4[[#This Row],[InvoiceDate]]),"")</f>
        <v>2013</v>
      </c>
    </row>
    <row r="3055" spans="1:21" x14ac:dyDescent="0.4">
      <c r="A3055" t="s">
        <v>3215</v>
      </c>
      <c r="B3055" t="s">
        <v>948</v>
      </c>
      <c r="C3055" t="s">
        <v>833</v>
      </c>
      <c r="D3055" s="1">
        <v>40980</v>
      </c>
      <c r="E3055" s="1">
        <v>41306</v>
      </c>
      <c r="F3055">
        <v>52.47</v>
      </c>
      <c r="H3055" t="s">
        <v>28</v>
      </c>
      <c r="I3055" s="1">
        <v>40980</v>
      </c>
      <c r="J3055">
        <v>0</v>
      </c>
      <c r="K3055" t="s">
        <v>834</v>
      </c>
      <c r="L3055">
        <v>391</v>
      </c>
      <c r="M3055" s="1">
        <v>41429</v>
      </c>
      <c r="N3055" t="s">
        <v>835</v>
      </c>
      <c r="O3055" t="s">
        <v>947</v>
      </c>
      <c r="P3055" t="s">
        <v>949</v>
      </c>
      <c r="Q3055" t="str">
        <f>IF(Table4[[#This Row],[DaysLate]]="","NA",IF(Table4[[#This Row],[DaysLate]]&lt;=0,"On Time",IF(Table4[[#This Row],[DaysLate]]&lt;=30,"1-30 Days",IF(Table4[[#This Row],[DaysLate]]&lt;=60,"30-60 Days",IF(Table4[[#This Row],[DaysLate]]&lt;=90,"60-90 Days","90+ Days")))))</f>
        <v>On Time</v>
      </c>
      <c r="R3055">
        <f>IF(Table4[[#This Row],[DaysLate]]="","",IF(Table4[[#This Row],[DaysLate]]&gt;0,1,0))</f>
        <v>0</v>
      </c>
      <c r="S3055">
        <f>IF(Table4[[#This Row],[DisputedFlag]]="","",IF(Table4[[#This Row],[DisputedFlag]]="Yes",1,0))</f>
        <v>0</v>
      </c>
      <c r="T3055">
        <f>IF(Table4[[#This Row],[PaymentStatus]]="Open",1,0)</f>
        <v>0</v>
      </c>
      <c r="U3055">
        <f>IF(Table4[[#This Row],[InvoiceDate]]&lt;&gt;"",YEAR(Table4[[#This Row],[InvoiceDate]]),"")</f>
        <v>2012</v>
      </c>
    </row>
    <row r="3056" spans="1:21" x14ac:dyDescent="0.4">
      <c r="A3056" t="s">
        <v>3216</v>
      </c>
      <c r="B3056" t="s">
        <v>948</v>
      </c>
      <c r="C3056" t="s">
        <v>909</v>
      </c>
      <c r="D3056" s="1">
        <v>41162</v>
      </c>
      <c r="E3056" s="1">
        <v>41132</v>
      </c>
      <c r="F3056">
        <v>18.77</v>
      </c>
      <c r="H3056" t="s">
        <v>28</v>
      </c>
      <c r="I3056" s="1">
        <v>41162</v>
      </c>
      <c r="J3056">
        <v>1</v>
      </c>
      <c r="K3056" t="s">
        <v>834</v>
      </c>
      <c r="L3056">
        <v>897</v>
      </c>
      <c r="M3056" s="1">
        <v>41493</v>
      </c>
      <c r="N3056" t="s">
        <v>835</v>
      </c>
      <c r="O3056" t="s">
        <v>947</v>
      </c>
      <c r="P3056" t="s">
        <v>949</v>
      </c>
      <c r="Q3056" t="str">
        <f>IF(Table4[[#This Row],[DaysLate]]="","NA",IF(Table4[[#This Row],[DaysLate]]&lt;=0,"On Time",IF(Table4[[#This Row],[DaysLate]]&lt;=30,"1-30 Days",IF(Table4[[#This Row],[DaysLate]]&lt;=60,"30-60 Days",IF(Table4[[#This Row],[DaysLate]]&lt;=90,"60-90 Days","90+ Days")))))</f>
        <v>1-30 Days</v>
      </c>
      <c r="R3056">
        <f>IF(Table4[[#This Row],[DaysLate]]="","",IF(Table4[[#This Row],[DaysLate]]&gt;0,1,0))</f>
        <v>1</v>
      </c>
      <c r="S3056">
        <f>IF(Table4[[#This Row],[DisputedFlag]]="","",IF(Table4[[#This Row],[DisputedFlag]]="Yes",1,0))</f>
        <v>0</v>
      </c>
      <c r="T3056">
        <f>IF(Table4[[#This Row],[PaymentStatus]]="Open",1,0)</f>
        <v>0</v>
      </c>
      <c r="U3056">
        <f>IF(Table4[[#This Row],[InvoiceDate]]&lt;&gt;"",YEAR(Table4[[#This Row],[InvoiceDate]]),"")</f>
        <v>2012</v>
      </c>
    </row>
    <row r="3057" spans="1:21" x14ac:dyDescent="0.4">
      <c r="A3057" t="s">
        <v>3217</v>
      </c>
      <c r="B3057" t="s">
        <v>948</v>
      </c>
      <c r="C3057" t="s">
        <v>875</v>
      </c>
      <c r="D3057" s="1">
        <v>41220</v>
      </c>
      <c r="E3057" s="1">
        <v>41190</v>
      </c>
      <c r="F3057">
        <v>73.599999999999994</v>
      </c>
      <c r="H3057" t="s">
        <v>28</v>
      </c>
      <c r="I3057" s="1">
        <v>41220</v>
      </c>
      <c r="J3057">
        <v>14</v>
      </c>
      <c r="K3057" t="s">
        <v>834</v>
      </c>
      <c r="L3057">
        <v>391</v>
      </c>
      <c r="M3057" s="1">
        <v>40947</v>
      </c>
      <c r="N3057" t="s">
        <v>835</v>
      </c>
      <c r="O3057" t="s">
        <v>947</v>
      </c>
      <c r="P3057" t="s">
        <v>949</v>
      </c>
      <c r="Q3057" t="str">
        <f>IF(Table4[[#This Row],[DaysLate]]="","NA",IF(Table4[[#This Row],[DaysLate]]&lt;=0,"On Time",IF(Table4[[#This Row],[DaysLate]]&lt;=30,"1-30 Days",IF(Table4[[#This Row],[DaysLate]]&lt;=60,"30-60 Days",IF(Table4[[#This Row],[DaysLate]]&lt;=90,"60-90 Days","90+ Days")))))</f>
        <v>1-30 Days</v>
      </c>
      <c r="R3057">
        <f>IF(Table4[[#This Row],[DaysLate]]="","",IF(Table4[[#This Row],[DaysLate]]&gt;0,1,0))</f>
        <v>1</v>
      </c>
      <c r="S3057">
        <f>IF(Table4[[#This Row],[DisputedFlag]]="","",IF(Table4[[#This Row],[DisputedFlag]]="Yes",1,0))</f>
        <v>0</v>
      </c>
      <c r="T3057">
        <f>IF(Table4[[#This Row],[PaymentStatus]]="Open",1,0)</f>
        <v>0</v>
      </c>
      <c r="U3057">
        <f>IF(Table4[[#This Row],[InvoiceDate]]&lt;&gt;"",YEAR(Table4[[#This Row],[InvoiceDate]]),"")</f>
        <v>2012</v>
      </c>
    </row>
    <row r="3058" spans="1:21" x14ac:dyDescent="0.4">
      <c r="A3058" t="s">
        <v>3218</v>
      </c>
      <c r="B3058" t="s">
        <v>948</v>
      </c>
      <c r="C3058" t="s">
        <v>836</v>
      </c>
      <c r="D3058" s="1">
        <v>41440</v>
      </c>
      <c r="E3058" s="1">
        <v>41470</v>
      </c>
      <c r="F3058">
        <v>93.56</v>
      </c>
      <c r="H3058" t="s">
        <v>28</v>
      </c>
      <c r="I3058" s="1">
        <v>41440</v>
      </c>
      <c r="J3058">
        <v>0</v>
      </c>
      <c r="K3058" t="s">
        <v>834</v>
      </c>
      <c r="L3058">
        <v>406</v>
      </c>
      <c r="M3058" s="1">
        <v>40971</v>
      </c>
      <c r="N3058" t="s">
        <v>838</v>
      </c>
      <c r="O3058" t="s">
        <v>947</v>
      </c>
      <c r="P3058" t="s">
        <v>949</v>
      </c>
      <c r="Q3058" t="str">
        <f>IF(Table4[[#This Row],[DaysLate]]="","NA",IF(Table4[[#This Row],[DaysLate]]&lt;=0,"On Time",IF(Table4[[#This Row],[DaysLate]]&lt;=30,"1-30 Days",IF(Table4[[#This Row],[DaysLate]]&lt;=60,"30-60 Days",IF(Table4[[#This Row],[DaysLate]]&lt;=90,"60-90 Days","90+ Days")))))</f>
        <v>On Time</v>
      </c>
      <c r="R3058">
        <f>IF(Table4[[#This Row],[DaysLate]]="","",IF(Table4[[#This Row],[DaysLate]]&gt;0,1,0))</f>
        <v>0</v>
      </c>
      <c r="S3058">
        <f>IF(Table4[[#This Row],[DisputedFlag]]="","",IF(Table4[[#This Row],[DisputedFlag]]="Yes",1,0))</f>
        <v>0</v>
      </c>
      <c r="T3058">
        <f>IF(Table4[[#This Row],[PaymentStatus]]="Open",1,0)</f>
        <v>0</v>
      </c>
      <c r="U3058">
        <f>IF(Table4[[#This Row],[InvoiceDate]]&lt;&gt;"",YEAR(Table4[[#This Row],[InvoiceDate]]),"")</f>
        <v>2013</v>
      </c>
    </row>
    <row r="3059" spans="1:21" x14ac:dyDescent="0.4">
      <c r="A3059" t="s">
        <v>3219</v>
      </c>
      <c r="B3059" t="s">
        <v>948</v>
      </c>
      <c r="C3059" t="s">
        <v>864</v>
      </c>
      <c r="D3059" s="1">
        <v>41298</v>
      </c>
      <c r="E3059" s="1">
        <v>41328</v>
      </c>
      <c r="F3059">
        <v>44.64</v>
      </c>
      <c r="H3059" t="s">
        <v>28</v>
      </c>
      <c r="I3059" s="1">
        <v>41298</v>
      </c>
      <c r="J3059">
        <v>0</v>
      </c>
      <c r="K3059" t="s">
        <v>834</v>
      </c>
      <c r="L3059">
        <v>391</v>
      </c>
      <c r="M3059" s="1">
        <v>41548</v>
      </c>
      <c r="N3059" t="s">
        <v>838</v>
      </c>
      <c r="O3059" t="s">
        <v>947</v>
      </c>
      <c r="P3059" t="s">
        <v>949</v>
      </c>
      <c r="Q3059" t="str">
        <f>IF(Table4[[#This Row],[DaysLate]]="","NA",IF(Table4[[#This Row],[DaysLate]]&lt;=0,"On Time",IF(Table4[[#This Row],[DaysLate]]&lt;=30,"1-30 Days",IF(Table4[[#This Row],[DaysLate]]&lt;=60,"30-60 Days",IF(Table4[[#This Row],[DaysLate]]&lt;=90,"60-90 Days","90+ Days")))))</f>
        <v>On Time</v>
      </c>
      <c r="R3059">
        <f>IF(Table4[[#This Row],[DaysLate]]="","",IF(Table4[[#This Row],[DaysLate]]&gt;0,1,0))</f>
        <v>0</v>
      </c>
      <c r="S3059">
        <f>IF(Table4[[#This Row],[DisputedFlag]]="","",IF(Table4[[#This Row],[DisputedFlag]]="Yes",1,0))</f>
        <v>0</v>
      </c>
      <c r="T3059">
        <f>IF(Table4[[#This Row],[PaymentStatus]]="Open",1,0)</f>
        <v>0</v>
      </c>
      <c r="U3059">
        <f>IF(Table4[[#This Row],[InvoiceDate]]&lt;&gt;"",YEAR(Table4[[#This Row],[InvoiceDate]]),"")</f>
        <v>2013</v>
      </c>
    </row>
    <row r="3060" spans="1:21" x14ac:dyDescent="0.4">
      <c r="A3060" t="s">
        <v>3220</v>
      </c>
      <c r="B3060" t="s">
        <v>948</v>
      </c>
      <c r="C3060" t="s">
        <v>916</v>
      </c>
      <c r="D3060" s="1">
        <v>41241</v>
      </c>
      <c r="E3060" s="1">
        <v>41271</v>
      </c>
      <c r="F3060">
        <v>24.32</v>
      </c>
      <c r="H3060" t="s">
        <v>28</v>
      </c>
      <c r="I3060" s="1">
        <v>41241</v>
      </c>
      <c r="J3060">
        <v>0</v>
      </c>
      <c r="K3060" t="s">
        <v>834</v>
      </c>
      <c r="L3060">
        <v>770</v>
      </c>
      <c r="M3060" s="1">
        <v>41394</v>
      </c>
      <c r="N3060" t="s">
        <v>835</v>
      </c>
      <c r="O3060" t="s">
        <v>947</v>
      </c>
      <c r="P3060" t="s">
        <v>949</v>
      </c>
      <c r="Q3060" t="str">
        <f>IF(Table4[[#This Row],[DaysLate]]="","NA",IF(Table4[[#This Row],[DaysLate]]&lt;=0,"On Time",IF(Table4[[#This Row],[DaysLate]]&lt;=30,"1-30 Days",IF(Table4[[#This Row],[DaysLate]]&lt;=60,"30-60 Days",IF(Table4[[#This Row],[DaysLate]]&lt;=90,"60-90 Days","90+ Days")))))</f>
        <v>On Time</v>
      </c>
      <c r="R3060">
        <f>IF(Table4[[#This Row],[DaysLate]]="","",IF(Table4[[#This Row],[DaysLate]]&gt;0,1,0))</f>
        <v>0</v>
      </c>
      <c r="S3060">
        <f>IF(Table4[[#This Row],[DisputedFlag]]="","",IF(Table4[[#This Row],[DisputedFlag]]="Yes",1,0))</f>
        <v>0</v>
      </c>
      <c r="T3060">
        <f>IF(Table4[[#This Row],[PaymentStatus]]="Open",1,0)</f>
        <v>0</v>
      </c>
      <c r="U3060">
        <f>IF(Table4[[#This Row],[InvoiceDate]]&lt;&gt;"",YEAR(Table4[[#This Row],[InvoiceDate]]),"")</f>
        <v>2012</v>
      </c>
    </row>
    <row r="3061" spans="1:21" x14ac:dyDescent="0.4">
      <c r="A3061" t="s">
        <v>3221</v>
      </c>
      <c r="B3061" t="s">
        <v>948</v>
      </c>
      <c r="C3061" t="s">
        <v>934</v>
      </c>
      <c r="D3061" s="1">
        <v>40944</v>
      </c>
      <c r="E3061" s="1">
        <v>40914</v>
      </c>
      <c r="F3061">
        <v>73.3</v>
      </c>
      <c r="H3061" t="s">
        <v>28</v>
      </c>
      <c r="I3061" s="1">
        <v>40944</v>
      </c>
      <c r="J3061">
        <v>0</v>
      </c>
      <c r="K3061" t="s">
        <v>834</v>
      </c>
      <c r="L3061">
        <v>391</v>
      </c>
      <c r="M3061" s="1">
        <v>41598</v>
      </c>
      <c r="N3061" t="s">
        <v>835</v>
      </c>
      <c r="O3061" t="s">
        <v>947</v>
      </c>
      <c r="P3061" t="s">
        <v>949</v>
      </c>
      <c r="Q3061" t="str">
        <f>IF(Table4[[#This Row],[DaysLate]]="","NA",IF(Table4[[#This Row],[DaysLate]]&lt;=0,"On Time",IF(Table4[[#This Row],[DaysLate]]&lt;=30,"1-30 Days",IF(Table4[[#This Row],[DaysLate]]&lt;=60,"30-60 Days",IF(Table4[[#This Row],[DaysLate]]&lt;=90,"60-90 Days","90+ Days")))))</f>
        <v>On Time</v>
      </c>
      <c r="R3061">
        <f>IF(Table4[[#This Row],[DaysLate]]="","",IF(Table4[[#This Row],[DaysLate]]&gt;0,1,0))</f>
        <v>0</v>
      </c>
      <c r="S3061">
        <f>IF(Table4[[#This Row],[DisputedFlag]]="","",IF(Table4[[#This Row],[DisputedFlag]]="Yes",1,0))</f>
        <v>0</v>
      </c>
      <c r="T3061">
        <f>IF(Table4[[#This Row],[PaymentStatus]]="Open",1,0)</f>
        <v>0</v>
      </c>
      <c r="U3061">
        <f>IF(Table4[[#This Row],[InvoiceDate]]&lt;&gt;"",YEAR(Table4[[#This Row],[InvoiceDate]]),"")</f>
        <v>2012</v>
      </c>
    </row>
    <row r="3062" spans="1:21" x14ac:dyDescent="0.4">
      <c r="A3062" t="s">
        <v>3222</v>
      </c>
      <c r="B3062" t="s">
        <v>948</v>
      </c>
      <c r="C3062" t="s">
        <v>892</v>
      </c>
      <c r="D3062" s="1">
        <v>41177</v>
      </c>
      <c r="E3062" s="1">
        <v>41207</v>
      </c>
      <c r="F3062">
        <v>44.24</v>
      </c>
      <c r="H3062" t="s">
        <v>28</v>
      </c>
      <c r="I3062" s="1">
        <v>41177</v>
      </c>
      <c r="J3062">
        <v>0</v>
      </c>
      <c r="K3062" t="s">
        <v>834</v>
      </c>
      <c r="L3062">
        <v>770</v>
      </c>
      <c r="M3062" s="1">
        <v>41037</v>
      </c>
      <c r="N3062" t="s">
        <v>838</v>
      </c>
      <c r="O3062" t="s">
        <v>947</v>
      </c>
      <c r="P3062" t="s">
        <v>949</v>
      </c>
      <c r="Q3062" t="str">
        <f>IF(Table4[[#This Row],[DaysLate]]="","NA",IF(Table4[[#This Row],[DaysLate]]&lt;=0,"On Time",IF(Table4[[#This Row],[DaysLate]]&lt;=30,"1-30 Days",IF(Table4[[#This Row],[DaysLate]]&lt;=60,"30-60 Days",IF(Table4[[#This Row],[DaysLate]]&lt;=90,"60-90 Days","90+ Days")))))</f>
        <v>On Time</v>
      </c>
      <c r="R3062">
        <f>IF(Table4[[#This Row],[DaysLate]]="","",IF(Table4[[#This Row],[DaysLate]]&gt;0,1,0))</f>
        <v>0</v>
      </c>
      <c r="S3062">
        <f>IF(Table4[[#This Row],[DisputedFlag]]="","",IF(Table4[[#This Row],[DisputedFlag]]="Yes",1,0))</f>
        <v>0</v>
      </c>
      <c r="T3062">
        <f>IF(Table4[[#This Row],[PaymentStatus]]="Open",1,0)</f>
        <v>0</v>
      </c>
      <c r="U3062">
        <f>IF(Table4[[#This Row],[InvoiceDate]]&lt;&gt;"",YEAR(Table4[[#This Row],[InvoiceDate]]),"")</f>
        <v>2012</v>
      </c>
    </row>
    <row r="3063" spans="1:21" x14ac:dyDescent="0.4">
      <c r="A3063" t="s">
        <v>3223</v>
      </c>
      <c r="B3063" t="s">
        <v>948</v>
      </c>
      <c r="C3063" t="s">
        <v>879</v>
      </c>
      <c r="D3063" s="1">
        <v>41083</v>
      </c>
      <c r="E3063" s="1">
        <v>41113</v>
      </c>
      <c r="F3063">
        <v>94.51</v>
      </c>
      <c r="H3063" t="s">
        <v>28</v>
      </c>
      <c r="I3063" s="1">
        <v>41083</v>
      </c>
      <c r="J3063">
        <v>14</v>
      </c>
      <c r="K3063" t="s">
        <v>837</v>
      </c>
      <c r="L3063">
        <v>406</v>
      </c>
      <c r="M3063" s="1">
        <v>40985</v>
      </c>
      <c r="N3063" t="s">
        <v>838</v>
      </c>
      <c r="O3063" t="s">
        <v>947</v>
      </c>
      <c r="P3063" t="s">
        <v>949</v>
      </c>
      <c r="Q3063" t="str">
        <f>IF(Table4[[#This Row],[DaysLate]]="","NA",IF(Table4[[#This Row],[DaysLate]]&lt;=0,"On Time",IF(Table4[[#This Row],[DaysLate]]&lt;=30,"1-30 Days",IF(Table4[[#This Row],[DaysLate]]&lt;=60,"30-60 Days",IF(Table4[[#This Row],[DaysLate]]&lt;=90,"60-90 Days","90+ Days")))))</f>
        <v>1-30 Days</v>
      </c>
      <c r="R3063">
        <f>IF(Table4[[#This Row],[DaysLate]]="","",IF(Table4[[#This Row],[DaysLate]]&gt;0,1,0))</f>
        <v>1</v>
      </c>
      <c r="S3063">
        <f>IF(Table4[[#This Row],[DisputedFlag]]="","",IF(Table4[[#This Row],[DisputedFlag]]="Yes",1,0))</f>
        <v>1</v>
      </c>
      <c r="T3063">
        <f>IF(Table4[[#This Row],[PaymentStatus]]="Open",1,0)</f>
        <v>0</v>
      </c>
      <c r="U3063">
        <f>IF(Table4[[#This Row],[InvoiceDate]]&lt;&gt;"",YEAR(Table4[[#This Row],[InvoiceDate]]),"")</f>
        <v>2012</v>
      </c>
    </row>
    <row r="3064" spans="1:21" x14ac:dyDescent="0.4">
      <c r="A3064" t="s">
        <v>3224</v>
      </c>
      <c r="B3064" t="s">
        <v>948</v>
      </c>
      <c r="C3064" t="s">
        <v>859</v>
      </c>
      <c r="D3064" s="1">
        <v>41545</v>
      </c>
      <c r="E3064" s="1">
        <v>41575</v>
      </c>
      <c r="F3064">
        <v>76.25</v>
      </c>
      <c r="H3064" t="s">
        <v>28</v>
      </c>
      <c r="I3064" s="1">
        <v>41545</v>
      </c>
      <c r="J3064">
        <v>0</v>
      </c>
      <c r="K3064" t="s">
        <v>834</v>
      </c>
      <c r="L3064">
        <v>391</v>
      </c>
      <c r="M3064" s="1">
        <v>40971</v>
      </c>
      <c r="N3064" t="s">
        <v>838</v>
      </c>
      <c r="O3064" t="s">
        <v>947</v>
      </c>
      <c r="P3064" t="s">
        <v>949</v>
      </c>
      <c r="Q3064" t="str">
        <f>IF(Table4[[#This Row],[DaysLate]]="","NA",IF(Table4[[#This Row],[DaysLate]]&lt;=0,"On Time",IF(Table4[[#This Row],[DaysLate]]&lt;=30,"1-30 Days",IF(Table4[[#This Row],[DaysLate]]&lt;=60,"30-60 Days",IF(Table4[[#This Row],[DaysLate]]&lt;=90,"60-90 Days","90+ Days")))))</f>
        <v>On Time</v>
      </c>
      <c r="R3064">
        <f>IF(Table4[[#This Row],[DaysLate]]="","",IF(Table4[[#This Row],[DaysLate]]&gt;0,1,0))</f>
        <v>0</v>
      </c>
      <c r="S3064">
        <f>IF(Table4[[#This Row],[DisputedFlag]]="","",IF(Table4[[#This Row],[DisputedFlag]]="Yes",1,0))</f>
        <v>0</v>
      </c>
      <c r="T3064">
        <f>IF(Table4[[#This Row],[PaymentStatus]]="Open",1,0)</f>
        <v>0</v>
      </c>
      <c r="U3064">
        <f>IF(Table4[[#This Row],[InvoiceDate]]&lt;&gt;"",YEAR(Table4[[#This Row],[InvoiceDate]]),"")</f>
        <v>2013</v>
      </c>
    </row>
    <row r="3065" spans="1:21" x14ac:dyDescent="0.4">
      <c r="A3065" t="s">
        <v>3225</v>
      </c>
      <c r="B3065" t="s">
        <v>948</v>
      </c>
      <c r="C3065" t="s">
        <v>841</v>
      </c>
      <c r="D3065" s="1">
        <v>41425</v>
      </c>
      <c r="E3065" s="1">
        <v>41455</v>
      </c>
      <c r="F3065">
        <v>66.510000000000005</v>
      </c>
      <c r="H3065" t="s">
        <v>28</v>
      </c>
      <c r="I3065" s="1">
        <v>41425</v>
      </c>
      <c r="J3065">
        <v>0</v>
      </c>
      <c r="K3065" t="s">
        <v>834</v>
      </c>
      <c r="L3065">
        <v>818</v>
      </c>
      <c r="M3065" s="1">
        <v>41239</v>
      </c>
      <c r="N3065" t="s">
        <v>838</v>
      </c>
      <c r="O3065" t="s">
        <v>947</v>
      </c>
      <c r="P3065" t="s">
        <v>949</v>
      </c>
      <c r="Q3065" t="str">
        <f>IF(Table4[[#This Row],[DaysLate]]="","NA",IF(Table4[[#This Row],[DaysLate]]&lt;=0,"On Time",IF(Table4[[#This Row],[DaysLate]]&lt;=30,"1-30 Days",IF(Table4[[#This Row],[DaysLate]]&lt;=60,"30-60 Days",IF(Table4[[#This Row],[DaysLate]]&lt;=90,"60-90 Days","90+ Days")))))</f>
        <v>On Time</v>
      </c>
      <c r="R3065">
        <f>IF(Table4[[#This Row],[DaysLate]]="","",IF(Table4[[#This Row],[DaysLate]]&gt;0,1,0))</f>
        <v>0</v>
      </c>
      <c r="S3065">
        <f>IF(Table4[[#This Row],[DisputedFlag]]="","",IF(Table4[[#This Row],[DisputedFlag]]="Yes",1,0))</f>
        <v>0</v>
      </c>
      <c r="T3065">
        <f>IF(Table4[[#This Row],[PaymentStatus]]="Open",1,0)</f>
        <v>0</v>
      </c>
      <c r="U3065">
        <f>IF(Table4[[#This Row],[InvoiceDate]]&lt;&gt;"",YEAR(Table4[[#This Row],[InvoiceDate]]),"")</f>
        <v>2013</v>
      </c>
    </row>
    <row r="3066" spans="1:21" x14ac:dyDescent="0.4">
      <c r="A3066" t="s">
        <v>3226</v>
      </c>
      <c r="B3066" t="s">
        <v>948</v>
      </c>
      <c r="C3066" t="s">
        <v>858</v>
      </c>
      <c r="D3066" s="1">
        <v>41046</v>
      </c>
      <c r="E3066" s="1">
        <v>41076</v>
      </c>
      <c r="F3066">
        <v>38.840000000000003</v>
      </c>
      <c r="H3066" t="s">
        <v>28</v>
      </c>
      <c r="I3066" s="1">
        <v>41046</v>
      </c>
      <c r="J3066">
        <v>0</v>
      </c>
      <c r="K3066" t="s">
        <v>834</v>
      </c>
      <c r="L3066">
        <v>391</v>
      </c>
      <c r="M3066" s="1">
        <v>41334</v>
      </c>
      <c r="N3066" t="s">
        <v>835</v>
      </c>
      <c r="O3066" t="s">
        <v>947</v>
      </c>
      <c r="P3066" t="s">
        <v>949</v>
      </c>
      <c r="Q3066" t="str">
        <f>IF(Table4[[#This Row],[DaysLate]]="","NA",IF(Table4[[#This Row],[DaysLate]]&lt;=0,"On Time",IF(Table4[[#This Row],[DaysLate]]&lt;=30,"1-30 Days",IF(Table4[[#This Row],[DaysLate]]&lt;=60,"30-60 Days",IF(Table4[[#This Row],[DaysLate]]&lt;=90,"60-90 Days","90+ Days")))))</f>
        <v>On Time</v>
      </c>
      <c r="R3066">
        <f>IF(Table4[[#This Row],[DaysLate]]="","",IF(Table4[[#This Row],[DaysLate]]&gt;0,1,0))</f>
        <v>0</v>
      </c>
      <c r="S3066">
        <f>IF(Table4[[#This Row],[DisputedFlag]]="","",IF(Table4[[#This Row],[DisputedFlag]]="Yes",1,0))</f>
        <v>0</v>
      </c>
      <c r="T3066">
        <f>IF(Table4[[#This Row],[PaymentStatus]]="Open",1,0)</f>
        <v>0</v>
      </c>
      <c r="U3066">
        <f>IF(Table4[[#This Row],[InvoiceDate]]&lt;&gt;"",YEAR(Table4[[#This Row],[InvoiceDate]]),"")</f>
        <v>2012</v>
      </c>
    </row>
    <row r="3067" spans="1:21" x14ac:dyDescent="0.4">
      <c r="A3067" t="s">
        <v>3227</v>
      </c>
      <c r="B3067" t="s">
        <v>948</v>
      </c>
      <c r="C3067" t="s">
        <v>861</v>
      </c>
      <c r="D3067" s="1">
        <v>41471</v>
      </c>
      <c r="E3067" s="1">
        <v>41501</v>
      </c>
      <c r="F3067">
        <v>78.08</v>
      </c>
      <c r="H3067" t="s">
        <v>28</v>
      </c>
      <c r="I3067" s="1">
        <v>41471</v>
      </c>
      <c r="J3067">
        <v>18</v>
      </c>
      <c r="K3067" t="s">
        <v>837</v>
      </c>
      <c r="L3067">
        <v>406</v>
      </c>
      <c r="M3067" s="1">
        <v>41176</v>
      </c>
      <c r="N3067" t="s">
        <v>838</v>
      </c>
      <c r="O3067" t="s">
        <v>947</v>
      </c>
      <c r="P3067" t="s">
        <v>949</v>
      </c>
      <c r="Q3067" t="str">
        <f>IF(Table4[[#This Row],[DaysLate]]="","NA",IF(Table4[[#This Row],[DaysLate]]&lt;=0,"On Time",IF(Table4[[#This Row],[DaysLate]]&lt;=30,"1-30 Days",IF(Table4[[#This Row],[DaysLate]]&lt;=60,"30-60 Days",IF(Table4[[#This Row],[DaysLate]]&lt;=90,"60-90 Days","90+ Days")))))</f>
        <v>1-30 Days</v>
      </c>
      <c r="R3067">
        <f>IF(Table4[[#This Row],[DaysLate]]="","",IF(Table4[[#This Row],[DaysLate]]&gt;0,1,0))</f>
        <v>1</v>
      </c>
      <c r="S3067">
        <f>IF(Table4[[#This Row],[DisputedFlag]]="","",IF(Table4[[#This Row],[DisputedFlag]]="Yes",1,0))</f>
        <v>1</v>
      </c>
      <c r="T3067">
        <f>IF(Table4[[#This Row],[PaymentStatus]]="Open",1,0)</f>
        <v>0</v>
      </c>
      <c r="U3067">
        <f>IF(Table4[[#This Row],[InvoiceDate]]&lt;&gt;"",YEAR(Table4[[#This Row],[InvoiceDate]]),"")</f>
        <v>2013</v>
      </c>
    </row>
    <row r="3068" spans="1:21" x14ac:dyDescent="0.4">
      <c r="A3068" t="s">
        <v>3228</v>
      </c>
      <c r="B3068" t="s">
        <v>948</v>
      </c>
      <c r="C3068" t="s">
        <v>882</v>
      </c>
      <c r="D3068" s="1">
        <v>41005</v>
      </c>
      <c r="E3068" s="1">
        <v>41006</v>
      </c>
      <c r="F3068">
        <v>43.75</v>
      </c>
      <c r="H3068" t="s">
        <v>28</v>
      </c>
      <c r="I3068" s="1">
        <v>41005</v>
      </c>
      <c r="J3068">
        <v>0</v>
      </c>
      <c r="K3068" t="s">
        <v>834</v>
      </c>
      <c r="L3068">
        <v>406</v>
      </c>
      <c r="M3068" s="1">
        <v>41368</v>
      </c>
      <c r="N3068" t="s">
        <v>835</v>
      </c>
      <c r="O3068" t="s">
        <v>947</v>
      </c>
      <c r="P3068" t="s">
        <v>949</v>
      </c>
      <c r="Q3068" t="str">
        <f>IF(Table4[[#This Row],[DaysLate]]="","NA",IF(Table4[[#This Row],[DaysLate]]&lt;=0,"On Time",IF(Table4[[#This Row],[DaysLate]]&lt;=30,"1-30 Days",IF(Table4[[#This Row],[DaysLate]]&lt;=60,"30-60 Days",IF(Table4[[#This Row],[DaysLate]]&lt;=90,"60-90 Days","90+ Days")))))</f>
        <v>On Time</v>
      </c>
      <c r="R3068">
        <f>IF(Table4[[#This Row],[DaysLate]]="","",IF(Table4[[#This Row],[DaysLate]]&gt;0,1,0))</f>
        <v>0</v>
      </c>
      <c r="S3068">
        <f>IF(Table4[[#This Row],[DisputedFlag]]="","",IF(Table4[[#This Row],[DisputedFlag]]="Yes",1,0))</f>
        <v>0</v>
      </c>
      <c r="T3068">
        <f>IF(Table4[[#This Row],[PaymentStatus]]="Open",1,0)</f>
        <v>0</v>
      </c>
      <c r="U3068">
        <f>IF(Table4[[#This Row],[InvoiceDate]]&lt;&gt;"",YEAR(Table4[[#This Row],[InvoiceDate]]),"")</f>
        <v>2012</v>
      </c>
    </row>
    <row r="3069" spans="1:21" x14ac:dyDescent="0.4">
      <c r="A3069" t="s">
        <v>3229</v>
      </c>
      <c r="B3069" t="s">
        <v>948</v>
      </c>
      <c r="C3069" t="s">
        <v>877</v>
      </c>
      <c r="D3069" s="1">
        <v>41341</v>
      </c>
      <c r="E3069" s="1">
        <v>41314</v>
      </c>
      <c r="F3069">
        <v>69.73</v>
      </c>
      <c r="H3069" t="s">
        <v>28</v>
      </c>
      <c r="I3069" s="1">
        <v>41341</v>
      </c>
      <c r="J3069">
        <v>1</v>
      </c>
      <c r="K3069" t="s">
        <v>834</v>
      </c>
      <c r="L3069">
        <v>391</v>
      </c>
      <c r="M3069" s="1">
        <v>41051</v>
      </c>
      <c r="N3069" t="s">
        <v>838</v>
      </c>
      <c r="O3069" t="s">
        <v>947</v>
      </c>
      <c r="P3069" t="s">
        <v>949</v>
      </c>
      <c r="Q3069" t="str">
        <f>IF(Table4[[#This Row],[DaysLate]]="","NA",IF(Table4[[#This Row],[DaysLate]]&lt;=0,"On Time",IF(Table4[[#This Row],[DaysLate]]&lt;=30,"1-30 Days",IF(Table4[[#This Row],[DaysLate]]&lt;=60,"30-60 Days",IF(Table4[[#This Row],[DaysLate]]&lt;=90,"60-90 Days","90+ Days")))))</f>
        <v>1-30 Days</v>
      </c>
      <c r="R3069">
        <f>IF(Table4[[#This Row],[DaysLate]]="","",IF(Table4[[#This Row],[DaysLate]]&gt;0,1,0))</f>
        <v>1</v>
      </c>
      <c r="S3069">
        <f>IF(Table4[[#This Row],[DisputedFlag]]="","",IF(Table4[[#This Row],[DisputedFlag]]="Yes",1,0))</f>
        <v>0</v>
      </c>
      <c r="T3069">
        <f>IF(Table4[[#This Row],[PaymentStatus]]="Open",1,0)</f>
        <v>0</v>
      </c>
      <c r="U3069">
        <f>IF(Table4[[#This Row],[InvoiceDate]]&lt;&gt;"",YEAR(Table4[[#This Row],[InvoiceDate]]),"")</f>
        <v>2013</v>
      </c>
    </row>
    <row r="3070" spans="1:21" x14ac:dyDescent="0.4">
      <c r="A3070" t="s">
        <v>3230</v>
      </c>
      <c r="B3070" t="s">
        <v>948</v>
      </c>
      <c r="C3070" t="s">
        <v>905</v>
      </c>
      <c r="D3070" s="1">
        <v>41320</v>
      </c>
      <c r="E3070" s="1">
        <v>41350</v>
      </c>
      <c r="F3070">
        <v>52.29</v>
      </c>
      <c r="H3070" t="s">
        <v>28</v>
      </c>
      <c r="I3070" s="1">
        <v>41320</v>
      </c>
      <c r="J3070">
        <v>0</v>
      </c>
      <c r="K3070" t="s">
        <v>834</v>
      </c>
      <c r="L3070">
        <v>770</v>
      </c>
      <c r="M3070" s="1">
        <v>41337</v>
      </c>
      <c r="N3070" t="s">
        <v>835</v>
      </c>
      <c r="O3070" t="s">
        <v>947</v>
      </c>
      <c r="P3070" t="s">
        <v>949</v>
      </c>
      <c r="Q3070" t="str">
        <f>IF(Table4[[#This Row],[DaysLate]]="","NA",IF(Table4[[#This Row],[DaysLate]]&lt;=0,"On Time",IF(Table4[[#This Row],[DaysLate]]&lt;=30,"1-30 Days",IF(Table4[[#This Row],[DaysLate]]&lt;=60,"30-60 Days",IF(Table4[[#This Row],[DaysLate]]&lt;=90,"60-90 Days","90+ Days")))))</f>
        <v>On Time</v>
      </c>
      <c r="R3070">
        <f>IF(Table4[[#This Row],[DaysLate]]="","",IF(Table4[[#This Row],[DaysLate]]&gt;0,1,0))</f>
        <v>0</v>
      </c>
      <c r="S3070">
        <f>IF(Table4[[#This Row],[DisputedFlag]]="","",IF(Table4[[#This Row],[DisputedFlag]]="Yes",1,0))</f>
        <v>0</v>
      </c>
      <c r="T3070">
        <f>IF(Table4[[#This Row],[PaymentStatus]]="Open",1,0)</f>
        <v>0</v>
      </c>
      <c r="U3070">
        <f>IF(Table4[[#This Row],[InvoiceDate]]&lt;&gt;"",YEAR(Table4[[#This Row],[InvoiceDate]]),"")</f>
        <v>2013</v>
      </c>
    </row>
    <row r="3071" spans="1:21" x14ac:dyDescent="0.4">
      <c r="A3071" t="s">
        <v>3231</v>
      </c>
      <c r="B3071" t="s">
        <v>948</v>
      </c>
      <c r="C3071" t="s">
        <v>875</v>
      </c>
      <c r="D3071" s="1">
        <v>41352</v>
      </c>
      <c r="E3071" s="1">
        <v>41382</v>
      </c>
      <c r="F3071">
        <v>87.99</v>
      </c>
      <c r="H3071" t="s">
        <v>28</v>
      </c>
      <c r="I3071" s="1">
        <v>41352</v>
      </c>
      <c r="J3071">
        <v>10</v>
      </c>
      <c r="K3071" t="s">
        <v>834</v>
      </c>
      <c r="L3071">
        <v>391</v>
      </c>
      <c r="M3071" s="1">
        <v>40947</v>
      </c>
      <c r="N3071" t="s">
        <v>838</v>
      </c>
      <c r="O3071" t="s">
        <v>947</v>
      </c>
      <c r="P3071" t="s">
        <v>949</v>
      </c>
      <c r="Q3071" t="str">
        <f>IF(Table4[[#This Row],[DaysLate]]="","NA",IF(Table4[[#This Row],[DaysLate]]&lt;=0,"On Time",IF(Table4[[#This Row],[DaysLate]]&lt;=30,"1-30 Days",IF(Table4[[#This Row],[DaysLate]]&lt;=60,"30-60 Days",IF(Table4[[#This Row],[DaysLate]]&lt;=90,"60-90 Days","90+ Days")))))</f>
        <v>1-30 Days</v>
      </c>
      <c r="R3071">
        <f>IF(Table4[[#This Row],[DaysLate]]="","",IF(Table4[[#This Row],[DaysLate]]&gt;0,1,0))</f>
        <v>1</v>
      </c>
      <c r="S3071">
        <f>IF(Table4[[#This Row],[DisputedFlag]]="","",IF(Table4[[#This Row],[DisputedFlag]]="Yes",1,0))</f>
        <v>0</v>
      </c>
      <c r="T3071">
        <f>IF(Table4[[#This Row],[PaymentStatus]]="Open",1,0)</f>
        <v>0</v>
      </c>
      <c r="U3071">
        <f>IF(Table4[[#This Row],[InvoiceDate]]&lt;&gt;"",YEAR(Table4[[#This Row],[InvoiceDate]]),"")</f>
        <v>2013</v>
      </c>
    </row>
    <row r="3072" spans="1:21" x14ac:dyDescent="0.4">
      <c r="A3072" t="s">
        <v>3232</v>
      </c>
      <c r="B3072" t="s">
        <v>948</v>
      </c>
      <c r="C3072" t="s">
        <v>886</v>
      </c>
      <c r="D3072" s="1">
        <v>41416</v>
      </c>
      <c r="E3072" s="1">
        <v>41446</v>
      </c>
      <c r="F3072">
        <v>77.86</v>
      </c>
      <c r="H3072" t="s">
        <v>28</v>
      </c>
      <c r="I3072" s="1">
        <v>41416</v>
      </c>
      <c r="J3072">
        <v>0</v>
      </c>
      <c r="K3072" t="s">
        <v>834</v>
      </c>
      <c r="L3072">
        <v>770</v>
      </c>
      <c r="M3072" s="1">
        <v>41181</v>
      </c>
      <c r="N3072" t="s">
        <v>838</v>
      </c>
      <c r="O3072" t="s">
        <v>947</v>
      </c>
      <c r="P3072" t="s">
        <v>949</v>
      </c>
      <c r="Q3072" t="str">
        <f>IF(Table4[[#This Row],[DaysLate]]="","NA",IF(Table4[[#This Row],[DaysLate]]&lt;=0,"On Time",IF(Table4[[#This Row],[DaysLate]]&lt;=30,"1-30 Days",IF(Table4[[#This Row],[DaysLate]]&lt;=60,"30-60 Days",IF(Table4[[#This Row],[DaysLate]]&lt;=90,"60-90 Days","90+ Days")))))</f>
        <v>On Time</v>
      </c>
      <c r="R3072">
        <f>IF(Table4[[#This Row],[DaysLate]]="","",IF(Table4[[#This Row],[DaysLate]]&gt;0,1,0))</f>
        <v>0</v>
      </c>
      <c r="S3072">
        <f>IF(Table4[[#This Row],[DisputedFlag]]="","",IF(Table4[[#This Row],[DisputedFlag]]="Yes",1,0))</f>
        <v>0</v>
      </c>
      <c r="T3072">
        <f>IF(Table4[[#This Row],[PaymentStatus]]="Open",1,0)</f>
        <v>0</v>
      </c>
      <c r="U3072">
        <f>IF(Table4[[#This Row],[InvoiceDate]]&lt;&gt;"",YEAR(Table4[[#This Row],[InvoiceDate]]),"")</f>
        <v>2013</v>
      </c>
    </row>
    <row r="3073" spans="1:21" x14ac:dyDescent="0.4">
      <c r="A3073" t="s">
        <v>3233</v>
      </c>
      <c r="B3073" t="s">
        <v>948</v>
      </c>
      <c r="C3073" t="s">
        <v>890</v>
      </c>
      <c r="D3073" s="1">
        <v>40952</v>
      </c>
      <c r="E3073" s="1">
        <v>40982</v>
      </c>
      <c r="F3073">
        <v>68.28</v>
      </c>
      <c r="H3073" t="s">
        <v>28</v>
      </c>
      <c r="I3073" s="1">
        <v>40952</v>
      </c>
      <c r="J3073">
        <v>5</v>
      </c>
      <c r="K3073" t="s">
        <v>834</v>
      </c>
      <c r="L3073">
        <v>897</v>
      </c>
      <c r="M3073" s="1">
        <v>41166</v>
      </c>
      <c r="N3073" t="s">
        <v>835</v>
      </c>
      <c r="O3073" t="s">
        <v>947</v>
      </c>
      <c r="P3073" t="s">
        <v>949</v>
      </c>
      <c r="Q3073" t="str">
        <f>IF(Table4[[#This Row],[DaysLate]]="","NA",IF(Table4[[#This Row],[DaysLate]]&lt;=0,"On Time",IF(Table4[[#This Row],[DaysLate]]&lt;=30,"1-30 Days",IF(Table4[[#This Row],[DaysLate]]&lt;=60,"30-60 Days",IF(Table4[[#This Row],[DaysLate]]&lt;=90,"60-90 Days","90+ Days")))))</f>
        <v>1-30 Days</v>
      </c>
      <c r="R3073">
        <f>IF(Table4[[#This Row],[DaysLate]]="","",IF(Table4[[#This Row],[DaysLate]]&gt;0,1,0))</f>
        <v>1</v>
      </c>
      <c r="S3073">
        <f>IF(Table4[[#This Row],[DisputedFlag]]="","",IF(Table4[[#This Row],[DisputedFlag]]="Yes",1,0))</f>
        <v>0</v>
      </c>
      <c r="T3073">
        <f>IF(Table4[[#This Row],[PaymentStatus]]="Open",1,0)</f>
        <v>0</v>
      </c>
      <c r="U3073">
        <f>IF(Table4[[#This Row],[InvoiceDate]]&lt;&gt;"",YEAR(Table4[[#This Row],[InvoiceDate]]),"")</f>
        <v>2012</v>
      </c>
    </row>
    <row r="3074" spans="1:21" x14ac:dyDescent="0.4">
      <c r="A3074" t="s">
        <v>3234</v>
      </c>
      <c r="B3074" t="s">
        <v>948</v>
      </c>
      <c r="C3074" t="s">
        <v>910</v>
      </c>
      <c r="D3074" s="1">
        <v>40981</v>
      </c>
      <c r="E3074" s="1">
        <v>41247</v>
      </c>
      <c r="F3074">
        <v>81.849999999999994</v>
      </c>
      <c r="H3074" t="s">
        <v>28</v>
      </c>
      <c r="I3074" s="1">
        <v>40981</v>
      </c>
      <c r="J3074">
        <v>0</v>
      </c>
      <c r="K3074" t="s">
        <v>834</v>
      </c>
      <c r="L3074">
        <v>391</v>
      </c>
      <c r="M3074" s="1">
        <v>41487</v>
      </c>
      <c r="N3074" t="s">
        <v>835</v>
      </c>
      <c r="O3074" t="s">
        <v>947</v>
      </c>
      <c r="P3074" t="s">
        <v>949</v>
      </c>
      <c r="Q3074" t="str">
        <f>IF(Table4[[#This Row],[DaysLate]]="","NA",IF(Table4[[#This Row],[DaysLate]]&lt;=0,"On Time",IF(Table4[[#This Row],[DaysLate]]&lt;=30,"1-30 Days",IF(Table4[[#This Row],[DaysLate]]&lt;=60,"30-60 Days",IF(Table4[[#This Row],[DaysLate]]&lt;=90,"60-90 Days","90+ Days")))))</f>
        <v>On Time</v>
      </c>
      <c r="R3074">
        <f>IF(Table4[[#This Row],[DaysLate]]="","",IF(Table4[[#This Row],[DaysLate]]&gt;0,1,0))</f>
        <v>0</v>
      </c>
      <c r="S3074">
        <f>IF(Table4[[#This Row],[DisputedFlag]]="","",IF(Table4[[#This Row],[DisputedFlag]]="Yes",1,0))</f>
        <v>0</v>
      </c>
      <c r="T3074">
        <f>IF(Table4[[#This Row],[PaymentStatus]]="Open",1,0)</f>
        <v>0</v>
      </c>
      <c r="U3074">
        <f>IF(Table4[[#This Row],[InvoiceDate]]&lt;&gt;"",YEAR(Table4[[#This Row],[InvoiceDate]]),"")</f>
        <v>2012</v>
      </c>
    </row>
    <row r="3075" spans="1:21" x14ac:dyDescent="0.4">
      <c r="A3075" t="s">
        <v>3235</v>
      </c>
      <c r="B3075" t="s">
        <v>948</v>
      </c>
      <c r="C3075" t="s">
        <v>850</v>
      </c>
      <c r="D3075" s="1">
        <v>41560</v>
      </c>
      <c r="E3075" s="1">
        <v>41619</v>
      </c>
      <c r="F3075">
        <v>68.25</v>
      </c>
      <c r="H3075" t="s">
        <v>28</v>
      </c>
      <c r="I3075" s="1">
        <v>41560</v>
      </c>
      <c r="J3075">
        <v>4</v>
      </c>
      <c r="K3075" t="s">
        <v>834</v>
      </c>
      <c r="L3075">
        <v>406</v>
      </c>
      <c r="M3075" s="1">
        <v>41401</v>
      </c>
      <c r="N3075" t="s">
        <v>838</v>
      </c>
      <c r="O3075" t="s">
        <v>947</v>
      </c>
      <c r="P3075" t="s">
        <v>949</v>
      </c>
      <c r="Q3075" t="str">
        <f>IF(Table4[[#This Row],[DaysLate]]="","NA",IF(Table4[[#This Row],[DaysLate]]&lt;=0,"On Time",IF(Table4[[#This Row],[DaysLate]]&lt;=30,"1-30 Days",IF(Table4[[#This Row],[DaysLate]]&lt;=60,"30-60 Days",IF(Table4[[#This Row],[DaysLate]]&lt;=90,"60-90 Days","90+ Days")))))</f>
        <v>1-30 Days</v>
      </c>
      <c r="R3075">
        <f>IF(Table4[[#This Row],[DaysLate]]="","",IF(Table4[[#This Row],[DaysLate]]&gt;0,1,0))</f>
        <v>1</v>
      </c>
      <c r="S3075">
        <f>IF(Table4[[#This Row],[DisputedFlag]]="","",IF(Table4[[#This Row],[DisputedFlag]]="Yes",1,0))</f>
        <v>0</v>
      </c>
      <c r="T3075">
        <f>IF(Table4[[#This Row],[PaymentStatus]]="Open",1,0)</f>
        <v>0</v>
      </c>
      <c r="U3075">
        <f>IF(Table4[[#This Row],[InvoiceDate]]&lt;&gt;"",YEAR(Table4[[#This Row],[InvoiceDate]]),"")</f>
        <v>2013</v>
      </c>
    </row>
    <row r="3076" spans="1:21" x14ac:dyDescent="0.4">
      <c r="A3076" t="s">
        <v>3236</v>
      </c>
      <c r="B3076" t="s">
        <v>948</v>
      </c>
      <c r="C3076" t="s">
        <v>909</v>
      </c>
      <c r="D3076" s="1">
        <v>41331</v>
      </c>
      <c r="E3076" s="1">
        <v>41361</v>
      </c>
      <c r="F3076">
        <v>26.37</v>
      </c>
      <c r="H3076" t="s">
        <v>28</v>
      </c>
      <c r="I3076" s="1">
        <v>41331</v>
      </c>
      <c r="J3076">
        <v>3</v>
      </c>
      <c r="K3076" t="s">
        <v>834</v>
      </c>
      <c r="L3076">
        <v>897</v>
      </c>
      <c r="M3076" s="1">
        <v>41493</v>
      </c>
      <c r="N3076" t="s">
        <v>835</v>
      </c>
      <c r="O3076" t="s">
        <v>947</v>
      </c>
      <c r="P3076" t="s">
        <v>949</v>
      </c>
      <c r="Q3076" t="str">
        <f>IF(Table4[[#This Row],[DaysLate]]="","NA",IF(Table4[[#This Row],[DaysLate]]&lt;=0,"On Time",IF(Table4[[#This Row],[DaysLate]]&lt;=30,"1-30 Days",IF(Table4[[#This Row],[DaysLate]]&lt;=60,"30-60 Days",IF(Table4[[#This Row],[DaysLate]]&lt;=90,"60-90 Days","90+ Days")))))</f>
        <v>1-30 Days</v>
      </c>
      <c r="R3076">
        <f>IF(Table4[[#This Row],[DaysLate]]="","",IF(Table4[[#This Row],[DaysLate]]&gt;0,1,0))</f>
        <v>1</v>
      </c>
      <c r="S3076">
        <f>IF(Table4[[#This Row],[DisputedFlag]]="","",IF(Table4[[#This Row],[DisputedFlag]]="Yes",1,0))</f>
        <v>0</v>
      </c>
      <c r="T3076">
        <f>IF(Table4[[#This Row],[PaymentStatus]]="Open",1,0)</f>
        <v>0</v>
      </c>
      <c r="U3076">
        <f>IF(Table4[[#This Row],[InvoiceDate]]&lt;&gt;"",YEAR(Table4[[#This Row],[InvoiceDate]]),"")</f>
        <v>2013</v>
      </c>
    </row>
    <row r="3077" spans="1:21" x14ac:dyDescent="0.4">
      <c r="A3077" t="s">
        <v>3237</v>
      </c>
      <c r="B3077" t="s">
        <v>948</v>
      </c>
      <c r="C3077" t="s">
        <v>913</v>
      </c>
      <c r="D3077" s="1">
        <v>41477</v>
      </c>
      <c r="E3077" s="1">
        <v>41507</v>
      </c>
      <c r="F3077">
        <v>67.569999999999993</v>
      </c>
      <c r="H3077" t="s">
        <v>28</v>
      </c>
      <c r="I3077" s="1">
        <v>41477</v>
      </c>
      <c r="J3077">
        <v>0</v>
      </c>
      <c r="K3077" t="s">
        <v>834</v>
      </c>
      <c r="L3077">
        <v>818</v>
      </c>
      <c r="M3077" s="1">
        <v>41470</v>
      </c>
      <c r="N3077" t="s">
        <v>838</v>
      </c>
      <c r="O3077" t="s">
        <v>947</v>
      </c>
      <c r="P3077" t="s">
        <v>949</v>
      </c>
      <c r="Q3077" t="str">
        <f>IF(Table4[[#This Row],[DaysLate]]="","NA",IF(Table4[[#This Row],[DaysLate]]&lt;=0,"On Time",IF(Table4[[#This Row],[DaysLate]]&lt;=30,"1-30 Days",IF(Table4[[#This Row],[DaysLate]]&lt;=60,"30-60 Days",IF(Table4[[#This Row],[DaysLate]]&lt;=90,"60-90 Days","90+ Days")))))</f>
        <v>On Time</v>
      </c>
      <c r="R3077">
        <f>IF(Table4[[#This Row],[DaysLate]]="","",IF(Table4[[#This Row],[DaysLate]]&gt;0,1,0))</f>
        <v>0</v>
      </c>
      <c r="S3077">
        <f>IF(Table4[[#This Row],[DisputedFlag]]="","",IF(Table4[[#This Row],[DisputedFlag]]="Yes",1,0))</f>
        <v>0</v>
      </c>
      <c r="T3077">
        <f>IF(Table4[[#This Row],[PaymentStatus]]="Open",1,0)</f>
        <v>0</v>
      </c>
      <c r="U3077">
        <f>IF(Table4[[#This Row],[InvoiceDate]]&lt;&gt;"",YEAR(Table4[[#This Row],[InvoiceDate]]),"")</f>
        <v>2013</v>
      </c>
    </row>
    <row r="3078" spans="1:21" x14ac:dyDescent="0.4">
      <c r="A3078" t="s">
        <v>3238</v>
      </c>
      <c r="B3078" t="s">
        <v>948</v>
      </c>
      <c r="C3078" t="s">
        <v>843</v>
      </c>
      <c r="D3078" s="1">
        <v>41577</v>
      </c>
      <c r="E3078" s="1">
        <v>41607</v>
      </c>
      <c r="F3078">
        <v>57.16</v>
      </c>
      <c r="H3078" t="s">
        <v>28</v>
      </c>
      <c r="I3078" s="1">
        <v>41577</v>
      </c>
      <c r="J3078">
        <v>6</v>
      </c>
      <c r="K3078" t="s">
        <v>834</v>
      </c>
      <c r="L3078">
        <v>897</v>
      </c>
      <c r="M3078" s="1">
        <v>41041</v>
      </c>
      <c r="N3078" t="s">
        <v>838</v>
      </c>
      <c r="O3078" t="s">
        <v>947</v>
      </c>
      <c r="P3078" t="s">
        <v>949</v>
      </c>
      <c r="Q3078" t="str">
        <f>IF(Table4[[#This Row],[DaysLate]]="","NA",IF(Table4[[#This Row],[DaysLate]]&lt;=0,"On Time",IF(Table4[[#This Row],[DaysLate]]&lt;=30,"1-30 Days",IF(Table4[[#This Row],[DaysLate]]&lt;=60,"30-60 Days",IF(Table4[[#This Row],[DaysLate]]&lt;=90,"60-90 Days","90+ Days")))))</f>
        <v>1-30 Days</v>
      </c>
      <c r="R3078">
        <f>IF(Table4[[#This Row],[DaysLate]]="","",IF(Table4[[#This Row],[DaysLate]]&gt;0,1,0))</f>
        <v>1</v>
      </c>
      <c r="S3078">
        <f>IF(Table4[[#This Row],[DisputedFlag]]="","",IF(Table4[[#This Row],[DisputedFlag]]="Yes",1,0))</f>
        <v>0</v>
      </c>
      <c r="T3078">
        <f>IF(Table4[[#This Row],[PaymentStatus]]="Open",1,0)</f>
        <v>0</v>
      </c>
      <c r="U3078">
        <f>IF(Table4[[#This Row],[InvoiceDate]]&lt;&gt;"",YEAR(Table4[[#This Row],[InvoiceDate]]),"")</f>
        <v>2013</v>
      </c>
    </row>
    <row r="3079" spans="1:21" x14ac:dyDescent="0.4">
      <c r="A3079" t="s">
        <v>3239</v>
      </c>
      <c r="B3079" t="s">
        <v>948</v>
      </c>
      <c r="C3079" t="s">
        <v>874</v>
      </c>
      <c r="D3079" s="1">
        <v>41564</v>
      </c>
      <c r="E3079" s="1">
        <v>41594</v>
      </c>
      <c r="F3079">
        <v>65.37</v>
      </c>
      <c r="H3079" t="s">
        <v>28</v>
      </c>
      <c r="I3079" s="1">
        <v>41564</v>
      </c>
      <c r="J3079">
        <v>0</v>
      </c>
      <c r="K3079" t="s">
        <v>834</v>
      </c>
      <c r="L3079">
        <v>391</v>
      </c>
      <c r="M3079" s="1">
        <v>41224</v>
      </c>
      <c r="N3079" t="s">
        <v>838</v>
      </c>
      <c r="O3079" t="s">
        <v>947</v>
      </c>
      <c r="P3079" t="s">
        <v>949</v>
      </c>
      <c r="Q3079" t="str">
        <f>IF(Table4[[#This Row],[DaysLate]]="","NA",IF(Table4[[#This Row],[DaysLate]]&lt;=0,"On Time",IF(Table4[[#This Row],[DaysLate]]&lt;=30,"1-30 Days",IF(Table4[[#This Row],[DaysLate]]&lt;=60,"30-60 Days",IF(Table4[[#This Row],[DaysLate]]&lt;=90,"60-90 Days","90+ Days")))))</f>
        <v>On Time</v>
      </c>
      <c r="R3079">
        <f>IF(Table4[[#This Row],[DaysLate]]="","",IF(Table4[[#This Row],[DaysLate]]&gt;0,1,0))</f>
        <v>0</v>
      </c>
      <c r="S3079">
        <f>IF(Table4[[#This Row],[DisputedFlag]]="","",IF(Table4[[#This Row],[DisputedFlag]]="Yes",1,0))</f>
        <v>0</v>
      </c>
      <c r="T3079">
        <f>IF(Table4[[#This Row],[PaymentStatus]]="Open",1,0)</f>
        <v>0</v>
      </c>
      <c r="U3079">
        <f>IF(Table4[[#This Row],[InvoiceDate]]&lt;&gt;"",YEAR(Table4[[#This Row],[InvoiceDate]]),"")</f>
        <v>2013</v>
      </c>
    </row>
    <row r="3080" spans="1:21" x14ac:dyDescent="0.4">
      <c r="A3080" t="s">
        <v>3240</v>
      </c>
      <c r="B3080" t="s">
        <v>948</v>
      </c>
      <c r="C3080" t="s">
        <v>882</v>
      </c>
      <c r="D3080" s="1">
        <v>41268</v>
      </c>
      <c r="E3080" s="1">
        <v>41298</v>
      </c>
      <c r="F3080">
        <v>58.59</v>
      </c>
      <c r="H3080" t="s">
        <v>28</v>
      </c>
      <c r="I3080" s="1">
        <v>41268</v>
      </c>
      <c r="J3080">
        <v>0</v>
      </c>
      <c r="K3080" t="s">
        <v>834</v>
      </c>
      <c r="L3080">
        <v>406</v>
      </c>
      <c r="M3080" s="1">
        <v>41368</v>
      </c>
      <c r="N3080" t="s">
        <v>835</v>
      </c>
      <c r="O3080" t="s">
        <v>947</v>
      </c>
      <c r="P3080" t="s">
        <v>949</v>
      </c>
      <c r="Q3080" t="str">
        <f>IF(Table4[[#This Row],[DaysLate]]="","NA",IF(Table4[[#This Row],[DaysLate]]&lt;=0,"On Time",IF(Table4[[#This Row],[DaysLate]]&lt;=30,"1-30 Days",IF(Table4[[#This Row],[DaysLate]]&lt;=60,"30-60 Days",IF(Table4[[#This Row],[DaysLate]]&lt;=90,"60-90 Days","90+ Days")))))</f>
        <v>On Time</v>
      </c>
      <c r="R3080">
        <f>IF(Table4[[#This Row],[DaysLate]]="","",IF(Table4[[#This Row],[DaysLate]]&gt;0,1,0))</f>
        <v>0</v>
      </c>
      <c r="S3080">
        <f>IF(Table4[[#This Row],[DisputedFlag]]="","",IF(Table4[[#This Row],[DisputedFlag]]="Yes",1,0))</f>
        <v>0</v>
      </c>
      <c r="T3080">
        <f>IF(Table4[[#This Row],[PaymentStatus]]="Open",1,0)</f>
        <v>0</v>
      </c>
      <c r="U3080">
        <f>IF(Table4[[#This Row],[InvoiceDate]]&lt;&gt;"",YEAR(Table4[[#This Row],[InvoiceDate]]),"")</f>
        <v>2012</v>
      </c>
    </row>
    <row r="3081" spans="1:21" x14ac:dyDescent="0.4">
      <c r="A3081" t="s">
        <v>3241</v>
      </c>
      <c r="B3081" t="s">
        <v>948</v>
      </c>
      <c r="C3081" t="s">
        <v>890</v>
      </c>
      <c r="D3081" s="1">
        <v>41432</v>
      </c>
      <c r="E3081" s="1">
        <v>41402</v>
      </c>
      <c r="F3081">
        <v>13.09</v>
      </c>
      <c r="H3081" t="s">
        <v>28</v>
      </c>
      <c r="I3081" s="1">
        <v>41432</v>
      </c>
      <c r="J3081">
        <v>0</v>
      </c>
      <c r="K3081" t="s">
        <v>834</v>
      </c>
      <c r="L3081">
        <v>897</v>
      </c>
      <c r="M3081" s="1">
        <v>41166</v>
      </c>
      <c r="N3081" t="s">
        <v>838</v>
      </c>
      <c r="O3081" t="s">
        <v>947</v>
      </c>
      <c r="P3081" t="s">
        <v>949</v>
      </c>
      <c r="Q3081" t="str">
        <f>IF(Table4[[#This Row],[DaysLate]]="","NA",IF(Table4[[#This Row],[DaysLate]]&lt;=0,"On Time",IF(Table4[[#This Row],[DaysLate]]&lt;=30,"1-30 Days",IF(Table4[[#This Row],[DaysLate]]&lt;=60,"30-60 Days",IF(Table4[[#This Row],[DaysLate]]&lt;=90,"60-90 Days","90+ Days")))))</f>
        <v>On Time</v>
      </c>
      <c r="R3081">
        <f>IF(Table4[[#This Row],[DaysLate]]="","",IF(Table4[[#This Row],[DaysLate]]&gt;0,1,0))</f>
        <v>0</v>
      </c>
      <c r="S3081">
        <f>IF(Table4[[#This Row],[DisputedFlag]]="","",IF(Table4[[#This Row],[DisputedFlag]]="Yes",1,0))</f>
        <v>0</v>
      </c>
      <c r="T3081">
        <f>IF(Table4[[#This Row],[PaymentStatus]]="Open",1,0)</f>
        <v>0</v>
      </c>
      <c r="U3081">
        <f>IF(Table4[[#This Row],[InvoiceDate]]&lt;&gt;"",YEAR(Table4[[#This Row],[InvoiceDate]]),"")</f>
        <v>2013</v>
      </c>
    </row>
    <row r="3082" spans="1:21" x14ac:dyDescent="0.4">
      <c r="A3082" t="s">
        <v>3242</v>
      </c>
      <c r="B3082" t="s">
        <v>948</v>
      </c>
      <c r="C3082" t="s">
        <v>860</v>
      </c>
      <c r="D3082" s="1">
        <v>41508</v>
      </c>
      <c r="E3082" s="1">
        <v>41538</v>
      </c>
      <c r="F3082">
        <v>58.85</v>
      </c>
      <c r="H3082" t="s">
        <v>28</v>
      </c>
      <c r="I3082" s="1">
        <v>41508</v>
      </c>
      <c r="J3082">
        <v>0</v>
      </c>
      <c r="K3082" t="s">
        <v>834</v>
      </c>
      <c r="L3082">
        <v>818</v>
      </c>
      <c r="M3082" s="1">
        <v>40960</v>
      </c>
      <c r="N3082" t="s">
        <v>838</v>
      </c>
      <c r="O3082" t="s">
        <v>947</v>
      </c>
      <c r="P3082" t="s">
        <v>949</v>
      </c>
      <c r="Q3082" t="str">
        <f>IF(Table4[[#This Row],[DaysLate]]="","NA",IF(Table4[[#This Row],[DaysLate]]&lt;=0,"On Time",IF(Table4[[#This Row],[DaysLate]]&lt;=30,"1-30 Days",IF(Table4[[#This Row],[DaysLate]]&lt;=60,"30-60 Days",IF(Table4[[#This Row],[DaysLate]]&lt;=90,"60-90 Days","90+ Days")))))</f>
        <v>On Time</v>
      </c>
      <c r="R3082">
        <f>IF(Table4[[#This Row],[DaysLate]]="","",IF(Table4[[#This Row],[DaysLate]]&gt;0,1,0))</f>
        <v>0</v>
      </c>
      <c r="S3082">
        <f>IF(Table4[[#This Row],[DisputedFlag]]="","",IF(Table4[[#This Row],[DisputedFlag]]="Yes",1,0))</f>
        <v>0</v>
      </c>
      <c r="T3082">
        <f>IF(Table4[[#This Row],[PaymentStatus]]="Open",1,0)</f>
        <v>0</v>
      </c>
      <c r="U3082">
        <f>IF(Table4[[#This Row],[InvoiceDate]]&lt;&gt;"",YEAR(Table4[[#This Row],[InvoiceDate]]),"")</f>
        <v>2013</v>
      </c>
    </row>
    <row r="3083" spans="1:21" x14ac:dyDescent="0.4">
      <c r="A3083" t="s">
        <v>3243</v>
      </c>
      <c r="B3083" t="s">
        <v>948</v>
      </c>
      <c r="C3083" t="s">
        <v>850</v>
      </c>
      <c r="D3083" s="1">
        <v>41142</v>
      </c>
      <c r="E3083" s="1">
        <v>41172</v>
      </c>
      <c r="F3083">
        <v>42.62</v>
      </c>
      <c r="H3083" t="s">
        <v>28</v>
      </c>
      <c r="I3083" s="1">
        <v>41142</v>
      </c>
      <c r="J3083">
        <v>24</v>
      </c>
      <c r="K3083" t="s">
        <v>837</v>
      </c>
      <c r="L3083">
        <v>406</v>
      </c>
      <c r="M3083" s="1">
        <v>41401</v>
      </c>
      <c r="N3083" t="s">
        <v>835</v>
      </c>
      <c r="O3083" t="s">
        <v>947</v>
      </c>
      <c r="P3083" t="s">
        <v>949</v>
      </c>
      <c r="Q3083" t="str">
        <f>IF(Table4[[#This Row],[DaysLate]]="","NA",IF(Table4[[#This Row],[DaysLate]]&lt;=0,"On Time",IF(Table4[[#This Row],[DaysLate]]&lt;=30,"1-30 Days",IF(Table4[[#This Row],[DaysLate]]&lt;=60,"30-60 Days",IF(Table4[[#This Row],[DaysLate]]&lt;=90,"60-90 Days","90+ Days")))))</f>
        <v>1-30 Days</v>
      </c>
      <c r="R3083">
        <f>IF(Table4[[#This Row],[DaysLate]]="","",IF(Table4[[#This Row],[DaysLate]]&gt;0,1,0))</f>
        <v>1</v>
      </c>
      <c r="S3083">
        <f>IF(Table4[[#This Row],[DisputedFlag]]="","",IF(Table4[[#This Row],[DisputedFlag]]="Yes",1,0))</f>
        <v>1</v>
      </c>
      <c r="T3083">
        <f>IF(Table4[[#This Row],[PaymentStatus]]="Open",1,0)</f>
        <v>0</v>
      </c>
      <c r="U3083">
        <f>IF(Table4[[#This Row],[InvoiceDate]]&lt;&gt;"",YEAR(Table4[[#This Row],[InvoiceDate]]),"")</f>
        <v>2012</v>
      </c>
    </row>
    <row r="3084" spans="1:21" x14ac:dyDescent="0.4">
      <c r="A3084" t="s">
        <v>3244</v>
      </c>
      <c r="B3084" t="s">
        <v>948</v>
      </c>
      <c r="C3084" t="s">
        <v>872</v>
      </c>
      <c r="D3084" s="1">
        <v>41218</v>
      </c>
      <c r="E3084" s="1">
        <v>41188</v>
      </c>
      <c r="F3084">
        <v>54.92</v>
      </c>
      <c r="H3084" t="s">
        <v>28</v>
      </c>
      <c r="I3084" s="1">
        <v>41218</v>
      </c>
      <c r="J3084">
        <v>24</v>
      </c>
      <c r="K3084" t="s">
        <v>837</v>
      </c>
      <c r="L3084">
        <v>818</v>
      </c>
      <c r="M3084" s="1">
        <v>41193</v>
      </c>
      <c r="N3084" t="s">
        <v>835</v>
      </c>
      <c r="O3084" t="s">
        <v>947</v>
      </c>
      <c r="P3084" t="s">
        <v>949</v>
      </c>
      <c r="Q3084" t="str">
        <f>IF(Table4[[#This Row],[DaysLate]]="","NA",IF(Table4[[#This Row],[DaysLate]]&lt;=0,"On Time",IF(Table4[[#This Row],[DaysLate]]&lt;=30,"1-30 Days",IF(Table4[[#This Row],[DaysLate]]&lt;=60,"30-60 Days",IF(Table4[[#This Row],[DaysLate]]&lt;=90,"60-90 Days","90+ Days")))))</f>
        <v>1-30 Days</v>
      </c>
      <c r="R3084">
        <f>IF(Table4[[#This Row],[DaysLate]]="","",IF(Table4[[#This Row],[DaysLate]]&gt;0,1,0))</f>
        <v>1</v>
      </c>
      <c r="S3084">
        <f>IF(Table4[[#This Row],[DisputedFlag]]="","",IF(Table4[[#This Row],[DisputedFlag]]="Yes",1,0))</f>
        <v>1</v>
      </c>
      <c r="T3084">
        <f>IF(Table4[[#This Row],[PaymentStatus]]="Open",1,0)</f>
        <v>0</v>
      </c>
      <c r="U3084">
        <f>IF(Table4[[#This Row],[InvoiceDate]]&lt;&gt;"",YEAR(Table4[[#This Row],[InvoiceDate]]),"")</f>
        <v>2012</v>
      </c>
    </row>
    <row r="3085" spans="1:21" x14ac:dyDescent="0.4">
      <c r="A3085" t="s">
        <v>3245</v>
      </c>
      <c r="B3085" t="s">
        <v>948</v>
      </c>
      <c r="C3085" t="s">
        <v>862</v>
      </c>
      <c r="D3085" s="1">
        <v>41615</v>
      </c>
      <c r="E3085" s="1">
        <v>41586</v>
      </c>
      <c r="F3085">
        <v>26.25</v>
      </c>
      <c r="H3085" t="s">
        <v>28</v>
      </c>
      <c r="I3085" s="1">
        <v>41615</v>
      </c>
      <c r="J3085">
        <v>5</v>
      </c>
      <c r="K3085" t="s">
        <v>837</v>
      </c>
      <c r="L3085">
        <v>818</v>
      </c>
      <c r="M3085" s="1">
        <v>41296</v>
      </c>
      <c r="N3085" t="s">
        <v>838</v>
      </c>
      <c r="O3085" t="s">
        <v>947</v>
      </c>
      <c r="P3085" t="s">
        <v>949</v>
      </c>
      <c r="Q3085" t="str">
        <f>IF(Table4[[#This Row],[DaysLate]]="","NA",IF(Table4[[#This Row],[DaysLate]]&lt;=0,"On Time",IF(Table4[[#This Row],[DaysLate]]&lt;=30,"1-30 Days",IF(Table4[[#This Row],[DaysLate]]&lt;=60,"30-60 Days",IF(Table4[[#This Row],[DaysLate]]&lt;=90,"60-90 Days","90+ Days")))))</f>
        <v>1-30 Days</v>
      </c>
      <c r="R3085">
        <f>IF(Table4[[#This Row],[DaysLate]]="","",IF(Table4[[#This Row],[DaysLate]]&gt;0,1,0))</f>
        <v>1</v>
      </c>
      <c r="S3085">
        <f>IF(Table4[[#This Row],[DisputedFlag]]="","",IF(Table4[[#This Row],[DisputedFlag]]="Yes",1,0))</f>
        <v>1</v>
      </c>
      <c r="T3085">
        <f>IF(Table4[[#This Row],[PaymentStatus]]="Open",1,0)</f>
        <v>0</v>
      </c>
      <c r="U3085">
        <f>IF(Table4[[#This Row],[InvoiceDate]]&lt;&gt;"",YEAR(Table4[[#This Row],[InvoiceDate]]),"")</f>
        <v>2013</v>
      </c>
    </row>
    <row r="3086" spans="1:21" x14ac:dyDescent="0.4">
      <c r="A3086" t="s">
        <v>3246</v>
      </c>
      <c r="B3086" t="s">
        <v>948</v>
      </c>
      <c r="C3086" t="s">
        <v>905</v>
      </c>
      <c r="D3086" s="1">
        <v>41019</v>
      </c>
      <c r="E3086" s="1">
        <v>41049</v>
      </c>
      <c r="F3086">
        <v>52.06</v>
      </c>
      <c r="H3086" t="s">
        <v>28</v>
      </c>
      <c r="I3086" s="1">
        <v>41019</v>
      </c>
      <c r="J3086">
        <v>0</v>
      </c>
      <c r="K3086" t="s">
        <v>834</v>
      </c>
      <c r="L3086">
        <v>770</v>
      </c>
      <c r="M3086" s="1">
        <v>41337</v>
      </c>
      <c r="N3086" t="s">
        <v>835</v>
      </c>
      <c r="O3086" t="s">
        <v>947</v>
      </c>
      <c r="P3086" t="s">
        <v>949</v>
      </c>
      <c r="Q3086" t="str">
        <f>IF(Table4[[#This Row],[DaysLate]]="","NA",IF(Table4[[#This Row],[DaysLate]]&lt;=0,"On Time",IF(Table4[[#This Row],[DaysLate]]&lt;=30,"1-30 Days",IF(Table4[[#This Row],[DaysLate]]&lt;=60,"30-60 Days",IF(Table4[[#This Row],[DaysLate]]&lt;=90,"60-90 Days","90+ Days")))))</f>
        <v>On Time</v>
      </c>
      <c r="R3086">
        <f>IF(Table4[[#This Row],[DaysLate]]="","",IF(Table4[[#This Row],[DaysLate]]&gt;0,1,0))</f>
        <v>0</v>
      </c>
      <c r="S3086">
        <f>IF(Table4[[#This Row],[DisputedFlag]]="","",IF(Table4[[#This Row],[DisputedFlag]]="Yes",1,0))</f>
        <v>0</v>
      </c>
      <c r="T3086">
        <f>IF(Table4[[#This Row],[PaymentStatus]]="Open",1,0)</f>
        <v>0</v>
      </c>
      <c r="U3086">
        <f>IF(Table4[[#This Row],[InvoiceDate]]&lt;&gt;"",YEAR(Table4[[#This Row],[InvoiceDate]]),"")</f>
        <v>2012</v>
      </c>
    </row>
    <row r="3087" spans="1:21" x14ac:dyDescent="0.4">
      <c r="A3087" t="s">
        <v>3247</v>
      </c>
      <c r="B3087" t="s">
        <v>948</v>
      </c>
      <c r="C3087" t="s">
        <v>847</v>
      </c>
      <c r="D3087" s="1">
        <v>41446</v>
      </c>
      <c r="E3087" s="1">
        <v>41476</v>
      </c>
      <c r="F3087">
        <v>81.06</v>
      </c>
      <c r="H3087" t="s">
        <v>28</v>
      </c>
      <c r="I3087" s="1">
        <v>41446</v>
      </c>
      <c r="J3087">
        <v>0</v>
      </c>
      <c r="K3087" t="s">
        <v>834</v>
      </c>
      <c r="L3087">
        <v>770</v>
      </c>
      <c r="M3087" s="1">
        <v>41274</v>
      </c>
      <c r="N3087" t="s">
        <v>838</v>
      </c>
      <c r="O3087" t="s">
        <v>947</v>
      </c>
      <c r="P3087" t="s">
        <v>949</v>
      </c>
      <c r="Q3087" t="str">
        <f>IF(Table4[[#This Row],[DaysLate]]="","NA",IF(Table4[[#This Row],[DaysLate]]&lt;=0,"On Time",IF(Table4[[#This Row],[DaysLate]]&lt;=30,"1-30 Days",IF(Table4[[#This Row],[DaysLate]]&lt;=60,"30-60 Days",IF(Table4[[#This Row],[DaysLate]]&lt;=90,"60-90 Days","90+ Days")))))</f>
        <v>On Time</v>
      </c>
      <c r="R3087">
        <f>IF(Table4[[#This Row],[DaysLate]]="","",IF(Table4[[#This Row],[DaysLate]]&gt;0,1,0))</f>
        <v>0</v>
      </c>
      <c r="S3087">
        <f>IF(Table4[[#This Row],[DisputedFlag]]="","",IF(Table4[[#This Row],[DisputedFlag]]="Yes",1,0))</f>
        <v>0</v>
      </c>
      <c r="T3087">
        <f>IF(Table4[[#This Row],[PaymentStatus]]="Open",1,0)</f>
        <v>0</v>
      </c>
      <c r="U3087">
        <f>IF(Table4[[#This Row],[InvoiceDate]]&lt;&gt;"",YEAR(Table4[[#This Row],[InvoiceDate]]),"")</f>
        <v>2013</v>
      </c>
    </row>
    <row r="3088" spans="1:21" x14ac:dyDescent="0.4">
      <c r="A3088" t="s">
        <v>3248</v>
      </c>
      <c r="B3088" t="s">
        <v>948</v>
      </c>
      <c r="C3088" t="s">
        <v>866</v>
      </c>
      <c r="D3088" s="1">
        <v>41332</v>
      </c>
      <c r="E3088" s="1">
        <v>41362</v>
      </c>
      <c r="F3088">
        <v>35.1</v>
      </c>
      <c r="H3088" t="s">
        <v>28</v>
      </c>
      <c r="I3088" s="1">
        <v>41332</v>
      </c>
      <c r="J3088">
        <v>0</v>
      </c>
      <c r="K3088" t="s">
        <v>834</v>
      </c>
      <c r="L3088">
        <v>897</v>
      </c>
      <c r="M3088" s="1">
        <v>41239</v>
      </c>
      <c r="N3088" t="s">
        <v>838</v>
      </c>
      <c r="O3088" t="s">
        <v>947</v>
      </c>
      <c r="P3088" t="s">
        <v>949</v>
      </c>
      <c r="Q3088" t="str">
        <f>IF(Table4[[#This Row],[DaysLate]]="","NA",IF(Table4[[#This Row],[DaysLate]]&lt;=0,"On Time",IF(Table4[[#This Row],[DaysLate]]&lt;=30,"1-30 Days",IF(Table4[[#This Row],[DaysLate]]&lt;=60,"30-60 Days",IF(Table4[[#This Row],[DaysLate]]&lt;=90,"60-90 Days","90+ Days")))))</f>
        <v>On Time</v>
      </c>
      <c r="R3088">
        <f>IF(Table4[[#This Row],[DaysLate]]="","",IF(Table4[[#This Row],[DaysLate]]&gt;0,1,0))</f>
        <v>0</v>
      </c>
      <c r="S3088">
        <f>IF(Table4[[#This Row],[DisputedFlag]]="","",IF(Table4[[#This Row],[DisputedFlag]]="Yes",1,0))</f>
        <v>0</v>
      </c>
      <c r="T3088">
        <f>IF(Table4[[#This Row],[PaymentStatus]]="Open",1,0)</f>
        <v>0</v>
      </c>
      <c r="U3088">
        <f>IF(Table4[[#This Row],[InvoiceDate]]&lt;&gt;"",YEAR(Table4[[#This Row],[InvoiceDate]]),"")</f>
        <v>2013</v>
      </c>
    </row>
    <row r="3089" spans="1:21" x14ac:dyDescent="0.4">
      <c r="A3089" t="s">
        <v>3249</v>
      </c>
      <c r="B3089" t="s">
        <v>948</v>
      </c>
      <c r="C3089" t="s">
        <v>880</v>
      </c>
      <c r="D3089" s="1">
        <v>41224</v>
      </c>
      <c r="E3089" s="1">
        <v>41225</v>
      </c>
      <c r="F3089">
        <v>54.3</v>
      </c>
      <c r="H3089" t="s">
        <v>28</v>
      </c>
      <c r="I3089" s="1">
        <v>41224</v>
      </c>
      <c r="J3089">
        <v>0</v>
      </c>
      <c r="K3089" t="s">
        <v>834</v>
      </c>
      <c r="L3089">
        <v>897</v>
      </c>
      <c r="M3089" s="1">
        <v>41208</v>
      </c>
      <c r="N3089" t="s">
        <v>838</v>
      </c>
      <c r="O3089" t="s">
        <v>947</v>
      </c>
      <c r="P3089" t="s">
        <v>949</v>
      </c>
      <c r="Q3089" t="str">
        <f>IF(Table4[[#This Row],[DaysLate]]="","NA",IF(Table4[[#This Row],[DaysLate]]&lt;=0,"On Time",IF(Table4[[#This Row],[DaysLate]]&lt;=30,"1-30 Days",IF(Table4[[#This Row],[DaysLate]]&lt;=60,"30-60 Days",IF(Table4[[#This Row],[DaysLate]]&lt;=90,"60-90 Days","90+ Days")))))</f>
        <v>On Time</v>
      </c>
      <c r="R3089">
        <f>IF(Table4[[#This Row],[DaysLate]]="","",IF(Table4[[#This Row],[DaysLate]]&gt;0,1,0))</f>
        <v>0</v>
      </c>
      <c r="S3089">
        <f>IF(Table4[[#This Row],[DisputedFlag]]="","",IF(Table4[[#This Row],[DisputedFlag]]="Yes",1,0))</f>
        <v>0</v>
      </c>
      <c r="T3089">
        <f>IF(Table4[[#This Row],[PaymentStatus]]="Open",1,0)</f>
        <v>0</v>
      </c>
      <c r="U3089">
        <f>IF(Table4[[#This Row],[InvoiceDate]]&lt;&gt;"",YEAR(Table4[[#This Row],[InvoiceDate]]),"")</f>
        <v>2012</v>
      </c>
    </row>
    <row r="3090" spans="1:21" x14ac:dyDescent="0.4">
      <c r="A3090" t="s">
        <v>3250</v>
      </c>
      <c r="B3090" t="s">
        <v>948</v>
      </c>
      <c r="C3090" t="s">
        <v>848</v>
      </c>
      <c r="D3090" s="1">
        <v>41480</v>
      </c>
      <c r="E3090" s="1">
        <v>41510</v>
      </c>
      <c r="F3090">
        <v>60.3</v>
      </c>
      <c r="H3090" t="s">
        <v>28</v>
      </c>
      <c r="I3090" s="1">
        <v>41480</v>
      </c>
      <c r="J3090">
        <v>0</v>
      </c>
      <c r="K3090" t="s">
        <v>837</v>
      </c>
      <c r="L3090">
        <v>406</v>
      </c>
      <c r="M3090" s="1">
        <v>41222</v>
      </c>
      <c r="N3090" t="s">
        <v>838</v>
      </c>
      <c r="O3090" t="s">
        <v>947</v>
      </c>
      <c r="P3090" t="s">
        <v>949</v>
      </c>
      <c r="Q3090" t="str">
        <f>IF(Table4[[#This Row],[DaysLate]]="","NA",IF(Table4[[#This Row],[DaysLate]]&lt;=0,"On Time",IF(Table4[[#This Row],[DaysLate]]&lt;=30,"1-30 Days",IF(Table4[[#This Row],[DaysLate]]&lt;=60,"30-60 Days",IF(Table4[[#This Row],[DaysLate]]&lt;=90,"60-90 Days","90+ Days")))))</f>
        <v>On Time</v>
      </c>
      <c r="R3090">
        <f>IF(Table4[[#This Row],[DaysLate]]="","",IF(Table4[[#This Row],[DaysLate]]&gt;0,1,0))</f>
        <v>0</v>
      </c>
      <c r="S3090">
        <f>IF(Table4[[#This Row],[DisputedFlag]]="","",IF(Table4[[#This Row],[DisputedFlag]]="Yes",1,0))</f>
        <v>1</v>
      </c>
      <c r="T3090">
        <f>IF(Table4[[#This Row],[PaymentStatus]]="Open",1,0)</f>
        <v>0</v>
      </c>
      <c r="U3090">
        <f>IF(Table4[[#This Row],[InvoiceDate]]&lt;&gt;"",YEAR(Table4[[#This Row],[InvoiceDate]]),"")</f>
        <v>2013</v>
      </c>
    </row>
    <row r="3091" spans="1:21" x14ac:dyDescent="0.4">
      <c r="A3091" t="s">
        <v>3251</v>
      </c>
      <c r="B3091" t="s">
        <v>948</v>
      </c>
      <c r="C3091" t="s">
        <v>913</v>
      </c>
      <c r="D3091" s="1">
        <v>41135</v>
      </c>
      <c r="E3091" s="1">
        <v>41165</v>
      </c>
      <c r="F3091">
        <v>89.27</v>
      </c>
      <c r="H3091" t="s">
        <v>28</v>
      </c>
      <c r="I3091" s="1">
        <v>41135</v>
      </c>
      <c r="J3091">
        <v>0</v>
      </c>
      <c r="K3091" t="s">
        <v>834</v>
      </c>
      <c r="L3091">
        <v>818</v>
      </c>
      <c r="M3091" s="1">
        <v>41470</v>
      </c>
      <c r="N3091" t="s">
        <v>835</v>
      </c>
      <c r="O3091" t="s">
        <v>947</v>
      </c>
      <c r="P3091" t="s">
        <v>949</v>
      </c>
      <c r="Q3091" t="str">
        <f>IF(Table4[[#This Row],[DaysLate]]="","NA",IF(Table4[[#This Row],[DaysLate]]&lt;=0,"On Time",IF(Table4[[#This Row],[DaysLate]]&lt;=30,"1-30 Days",IF(Table4[[#This Row],[DaysLate]]&lt;=60,"30-60 Days",IF(Table4[[#This Row],[DaysLate]]&lt;=90,"60-90 Days","90+ Days")))))</f>
        <v>On Time</v>
      </c>
      <c r="R3091">
        <f>IF(Table4[[#This Row],[DaysLate]]="","",IF(Table4[[#This Row],[DaysLate]]&gt;0,1,0))</f>
        <v>0</v>
      </c>
      <c r="S3091">
        <f>IF(Table4[[#This Row],[DisputedFlag]]="","",IF(Table4[[#This Row],[DisputedFlag]]="Yes",1,0))</f>
        <v>0</v>
      </c>
      <c r="T3091">
        <f>IF(Table4[[#This Row],[PaymentStatus]]="Open",1,0)</f>
        <v>0</v>
      </c>
      <c r="U3091">
        <f>IF(Table4[[#This Row],[InvoiceDate]]&lt;&gt;"",YEAR(Table4[[#This Row],[InvoiceDate]]),"")</f>
        <v>2012</v>
      </c>
    </row>
    <row r="3092" spans="1:21" x14ac:dyDescent="0.4">
      <c r="A3092" t="s">
        <v>3252</v>
      </c>
      <c r="B3092" t="s">
        <v>948</v>
      </c>
      <c r="C3092" t="s">
        <v>857</v>
      </c>
      <c r="D3092" s="1">
        <v>41257</v>
      </c>
      <c r="E3092" s="1">
        <v>41287</v>
      </c>
      <c r="F3092">
        <v>58.56</v>
      </c>
      <c r="H3092" t="s">
        <v>28</v>
      </c>
      <c r="I3092" s="1">
        <v>41257</v>
      </c>
      <c r="J3092">
        <v>0</v>
      </c>
      <c r="K3092" t="s">
        <v>834</v>
      </c>
      <c r="L3092">
        <v>818</v>
      </c>
      <c r="M3092" s="1">
        <v>41283</v>
      </c>
      <c r="N3092" t="s">
        <v>835</v>
      </c>
      <c r="O3092" t="s">
        <v>947</v>
      </c>
      <c r="P3092" t="s">
        <v>949</v>
      </c>
      <c r="Q3092" t="str">
        <f>IF(Table4[[#This Row],[DaysLate]]="","NA",IF(Table4[[#This Row],[DaysLate]]&lt;=0,"On Time",IF(Table4[[#This Row],[DaysLate]]&lt;=30,"1-30 Days",IF(Table4[[#This Row],[DaysLate]]&lt;=60,"30-60 Days",IF(Table4[[#This Row],[DaysLate]]&lt;=90,"60-90 Days","90+ Days")))))</f>
        <v>On Time</v>
      </c>
      <c r="R3092">
        <f>IF(Table4[[#This Row],[DaysLate]]="","",IF(Table4[[#This Row],[DaysLate]]&gt;0,1,0))</f>
        <v>0</v>
      </c>
      <c r="S3092">
        <f>IF(Table4[[#This Row],[DisputedFlag]]="","",IF(Table4[[#This Row],[DisputedFlag]]="Yes",1,0))</f>
        <v>0</v>
      </c>
      <c r="T3092">
        <f>IF(Table4[[#This Row],[PaymentStatus]]="Open",1,0)</f>
        <v>0</v>
      </c>
      <c r="U3092">
        <f>IF(Table4[[#This Row],[InvoiceDate]]&lt;&gt;"",YEAR(Table4[[#This Row],[InvoiceDate]]),"")</f>
        <v>2012</v>
      </c>
    </row>
    <row r="3093" spans="1:21" x14ac:dyDescent="0.4">
      <c r="A3093" t="s">
        <v>3253</v>
      </c>
      <c r="B3093" t="s">
        <v>948</v>
      </c>
      <c r="C3093" t="s">
        <v>859</v>
      </c>
      <c r="D3093" s="1">
        <v>40925</v>
      </c>
      <c r="E3093" s="1">
        <v>40955</v>
      </c>
      <c r="F3093">
        <v>67.150000000000006</v>
      </c>
      <c r="H3093" t="s">
        <v>28</v>
      </c>
      <c r="I3093" s="1">
        <v>40925</v>
      </c>
      <c r="J3093">
        <v>13</v>
      </c>
      <c r="K3093" t="s">
        <v>834</v>
      </c>
      <c r="L3093">
        <v>391</v>
      </c>
      <c r="M3093" s="1">
        <v>40971</v>
      </c>
      <c r="N3093" t="s">
        <v>835</v>
      </c>
      <c r="O3093" t="s">
        <v>947</v>
      </c>
      <c r="P3093" t="s">
        <v>949</v>
      </c>
      <c r="Q3093" t="str">
        <f>IF(Table4[[#This Row],[DaysLate]]="","NA",IF(Table4[[#This Row],[DaysLate]]&lt;=0,"On Time",IF(Table4[[#This Row],[DaysLate]]&lt;=30,"1-30 Days",IF(Table4[[#This Row],[DaysLate]]&lt;=60,"30-60 Days",IF(Table4[[#This Row],[DaysLate]]&lt;=90,"60-90 Days","90+ Days")))))</f>
        <v>1-30 Days</v>
      </c>
      <c r="R3093">
        <f>IF(Table4[[#This Row],[DaysLate]]="","",IF(Table4[[#This Row],[DaysLate]]&gt;0,1,0))</f>
        <v>1</v>
      </c>
      <c r="S3093">
        <f>IF(Table4[[#This Row],[DisputedFlag]]="","",IF(Table4[[#This Row],[DisputedFlag]]="Yes",1,0))</f>
        <v>0</v>
      </c>
      <c r="T3093">
        <f>IF(Table4[[#This Row],[PaymentStatus]]="Open",1,0)</f>
        <v>0</v>
      </c>
      <c r="U3093">
        <f>IF(Table4[[#This Row],[InvoiceDate]]&lt;&gt;"",YEAR(Table4[[#This Row],[InvoiceDate]]),"")</f>
        <v>2012</v>
      </c>
    </row>
    <row r="3094" spans="1:21" x14ac:dyDescent="0.4">
      <c r="A3094" t="s">
        <v>3254</v>
      </c>
      <c r="B3094" t="s">
        <v>948</v>
      </c>
      <c r="C3094" t="s">
        <v>881</v>
      </c>
      <c r="D3094" s="1">
        <v>41222</v>
      </c>
      <c r="E3094" s="1">
        <v>41223</v>
      </c>
      <c r="F3094">
        <v>28.09</v>
      </c>
      <c r="H3094" t="s">
        <v>28</v>
      </c>
      <c r="I3094" s="1">
        <v>41222</v>
      </c>
      <c r="J3094">
        <v>7</v>
      </c>
      <c r="K3094" t="s">
        <v>834</v>
      </c>
      <c r="L3094">
        <v>391</v>
      </c>
      <c r="M3094" s="1">
        <v>41525</v>
      </c>
      <c r="N3094" t="s">
        <v>835</v>
      </c>
      <c r="O3094" t="s">
        <v>947</v>
      </c>
      <c r="P3094" t="s">
        <v>949</v>
      </c>
      <c r="Q3094" t="str">
        <f>IF(Table4[[#This Row],[DaysLate]]="","NA",IF(Table4[[#This Row],[DaysLate]]&lt;=0,"On Time",IF(Table4[[#This Row],[DaysLate]]&lt;=30,"1-30 Days",IF(Table4[[#This Row],[DaysLate]]&lt;=60,"30-60 Days",IF(Table4[[#This Row],[DaysLate]]&lt;=90,"60-90 Days","90+ Days")))))</f>
        <v>1-30 Days</v>
      </c>
      <c r="R3094">
        <f>IF(Table4[[#This Row],[DaysLate]]="","",IF(Table4[[#This Row],[DaysLate]]&gt;0,1,0))</f>
        <v>1</v>
      </c>
      <c r="S3094">
        <f>IF(Table4[[#This Row],[DisputedFlag]]="","",IF(Table4[[#This Row],[DisputedFlag]]="Yes",1,0))</f>
        <v>0</v>
      </c>
      <c r="T3094">
        <f>IF(Table4[[#This Row],[PaymentStatus]]="Open",1,0)</f>
        <v>0</v>
      </c>
      <c r="U3094">
        <f>IF(Table4[[#This Row],[InvoiceDate]]&lt;&gt;"",YEAR(Table4[[#This Row],[InvoiceDate]]),"")</f>
        <v>2012</v>
      </c>
    </row>
    <row r="3095" spans="1:21" x14ac:dyDescent="0.4">
      <c r="A3095" t="s">
        <v>3255</v>
      </c>
      <c r="B3095" t="s">
        <v>948</v>
      </c>
      <c r="C3095" t="s">
        <v>911</v>
      </c>
      <c r="D3095" s="1">
        <v>41592</v>
      </c>
      <c r="E3095" s="1">
        <v>41622</v>
      </c>
      <c r="F3095">
        <v>104.58</v>
      </c>
      <c r="H3095" t="s">
        <v>28</v>
      </c>
      <c r="I3095" s="1">
        <v>41592</v>
      </c>
      <c r="J3095">
        <v>0</v>
      </c>
      <c r="K3095" t="s">
        <v>834</v>
      </c>
      <c r="L3095">
        <v>406</v>
      </c>
      <c r="M3095" s="1">
        <v>41547</v>
      </c>
      <c r="N3095" t="s">
        <v>838</v>
      </c>
      <c r="O3095" t="s">
        <v>947</v>
      </c>
      <c r="P3095" t="s">
        <v>949</v>
      </c>
      <c r="Q3095" t="str">
        <f>IF(Table4[[#This Row],[DaysLate]]="","NA",IF(Table4[[#This Row],[DaysLate]]&lt;=0,"On Time",IF(Table4[[#This Row],[DaysLate]]&lt;=30,"1-30 Days",IF(Table4[[#This Row],[DaysLate]]&lt;=60,"30-60 Days",IF(Table4[[#This Row],[DaysLate]]&lt;=90,"60-90 Days","90+ Days")))))</f>
        <v>On Time</v>
      </c>
      <c r="R3095">
        <f>IF(Table4[[#This Row],[DaysLate]]="","",IF(Table4[[#This Row],[DaysLate]]&gt;0,1,0))</f>
        <v>0</v>
      </c>
      <c r="S3095">
        <f>IF(Table4[[#This Row],[DisputedFlag]]="","",IF(Table4[[#This Row],[DisputedFlag]]="Yes",1,0))</f>
        <v>0</v>
      </c>
      <c r="T3095">
        <f>IF(Table4[[#This Row],[PaymentStatus]]="Open",1,0)</f>
        <v>0</v>
      </c>
      <c r="U3095">
        <f>IF(Table4[[#This Row],[InvoiceDate]]&lt;&gt;"",YEAR(Table4[[#This Row],[InvoiceDate]]),"")</f>
        <v>2013</v>
      </c>
    </row>
    <row r="3096" spans="1:21" x14ac:dyDescent="0.4">
      <c r="A3096" t="s">
        <v>3256</v>
      </c>
      <c r="B3096" t="s">
        <v>948</v>
      </c>
      <c r="C3096" t="s">
        <v>892</v>
      </c>
      <c r="D3096" s="1">
        <v>41322</v>
      </c>
      <c r="E3096" s="1">
        <v>41352</v>
      </c>
      <c r="F3096">
        <v>43.41</v>
      </c>
      <c r="H3096" t="s">
        <v>28</v>
      </c>
      <c r="I3096" s="1">
        <v>41322</v>
      </c>
      <c r="J3096">
        <v>3</v>
      </c>
      <c r="K3096" t="s">
        <v>837</v>
      </c>
      <c r="L3096">
        <v>770</v>
      </c>
      <c r="M3096" s="1">
        <v>41037</v>
      </c>
      <c r="N3096" t="s">
        <v>838</v>
      </c>
      <c r="O3096" t="s">
        <v>947</v>
      </c>
      <c r="P3096" t="s">
        <v>949</v>
      </c>
      <c r="Q3096" t="str">
        <f>IF(Table4[[#This Row],[DaysLate]]="","NA",IF(Table4[[#This Row],[DaysLate]]&lt;=0,"On Time",IF(Table4[[#This Row],[DaysLate]]&lt;=30,"1-30 Days",IF(Table4[[#This Row],[DaysLate]]&lt;=60,"30-60 Days",IF(Table4[[#This Row],[DaysLate]]&lt;=90,"60-90 Days","90+ Days")))))</f>
        <v>1-30 Days</v>
      </c>
      <c r="R3096">
        <f>IF(Table4[[#This Row],[DaysLate]]="","",IF(Table4[[#This Row],[DaysLate]]&gt;0,1,0))</f>
        <v>1</v>
      </c>
      <c r="S3096">
        <f>IF(Table4[[#This Row],[DisputedFlag]]="","",IF(Table4[[#This Row],[DisputedFlag]]="Yes",1,0))</f>
        <v>1</v>
      </c>
      <c r="T3096">
        <f>IF(Table4[[#This Row],[PaymentStatus]]="Open",1,0)</f>
        <v>0</v>
      </c>
      <c r="U3096">
        <f>IF(Table4[[#This Row],[InvoiceDate]]&lt;&gt;"",YEAR(Table4[[#This Row],[InvoiceDate]]),"")</f>
        <v>2013</v>
      </c>
    </row>
    <row r="3097" spans="1:21" x14ac:dyDescent="0.4">
      <c r="A3097" t="s">
        <v>3257</v>
      </c>
      <c r="B3097" t="s">
        <v>948</v>
      </c>
      <c r="C3097" t="s">
        <v>872</v>
      </c>
      <c r="D3097" s="1">
        <v>41192</v>
      </c>
      <c r="E3097" s="1">
        <v>41163</v>
      </c>
      <c r="F3097">
        <v>105.85</v>
      </c>
      <c r="H3097" t="s">
        <v>28</v>
      </c>
      <c r="I3097" s="1">
        <v>41192</v>
      </c>
      <c r="J3097">
        <v>0</v>
      </c>
      <c r="K3097" t="s">
        <v>834</v>
      </c>
      <c r="L3097">
        <v>818</v>
      </c>
      <c r="M3097" s="1">
        <v>41193</v>
      </c>
      <c r="N3097" t="s">
        <v>835</v>
      </c>
      <c r="O3097" t="s">
        <v>947</v>
      </c>
      <c r="P3097" t="s">
        <v>949</v>
      </c>
      <c r="Q3097" t="str">
        <f>IF(Table4[[#This Row],[DaysLate]]="","NA",IF(Table4[[#This Row],[DaysLate]]&lt;=0,"On Time",IF(Table4[[#This Row],[DaysLate]]&lt;=30,"1-30 Days",IF(Table4[[#This Row],[DaysLate]]&lt;=60,"30-60 Days",IF(Table4[[#This Row],[DaysLate]]&lt;=90,"60-90 Days","90+ Days")))))</f>
        <v>On Time</v>
      </c>
      <c r="R3097">
        <f>IF(Table4[[#This Row],[DaysLate]]="","",IF(Table4[[#This Row],[DaysLate]]&gt;0,1,0))</f>
        <v>0</v>
      </c>
      <c r="S3097">
        <f>IF(Table4[[#This Row],[DisputedFlag]]="","",IF(Table4[[#This Row],[DisputedFlag]]="Yes",1,0))</f>
        <v>0</v>
      </c>
      <c r="T3097">
        <f>IF(Table4[[#This Row],[PaymentStatus]]="Open",1,0)</f>
        <v>0</v>
      </c>
      <c r="U3097">
        <f>IF(Table4[[#This Row],[InvoiceDate]]&lt;&gt;"",YEAR(Table4[[#This Row],[InvoiceDate]]),"")</f>
        <v>2012</v>
      </c>
    </row>
    <row r="3098" spans="1:21" x14ac:dyDescent="0.4">
      <c r="A3098" t="s">
        <v>3258</v>
      </c>
      <c r="B3098" t="s">
        <v>948</v>
      </c>
      <c r="C3098" t="s">
        <v>889</v>
      </c>
      <c r="D3098" s="1">
        <v>41149</v>
      </c>
      <c r="E3098" s="1">
        <v>41179</v>
      </c>
      <c r="F3098">
        <v>95.29</v>
      </c>
      <c r="H3098" t="s">
        <v>28</v>
      </c>
      <c r="I3098" s="1">
        <v>41149</v>
      </c>
      <c r="J3098">
        <v>0</v>
      </c>
      <c r="K3098" t="s">
        <v>837</v>
      </c>
      <c r="L3098">
        <v>406</v>
      </c>
      <c r="M3098" s="1">
        <v>41103</v>
      </c>
      <c r="N3098" t="s">
        <v>838</v>
      </c>
      <c r="O3098" t="s">
        <v>947</v>
      </c>
      <c r="P3098" t="s">
        <v>949</v>
      </c>
      <c r="Q3098" t="str">
        <f>IF(Table4[[#This Row],[DaysLate]]="","NA",IF(Table4[[#This Row],[DaysLate]]&lt;=0,"On Time",IF(Table4[[#This Row],[DaysLate]]&lt;=30,"1-30 Days",IF(Table4[[#This Row],[DaysLate]]&lt;=60,"30-60 Days",IF(Table4[[#This Row],[DaysLate]]&lt;=90,"60-90 Days","90+ Days")))))</f>
        <v>On Time</v>
      </c>
      <c r="R3098">
        <f>IF(Table4[[#This Row],[DaysLate]]="","",IF(Table4[[#This Row],[DaysLate]]&gt;0,1,0))</f>
        <v>0</v>
      </c>
      <c r="S3098">
        <f>IF(Table4[[#This Row],[DisputedFlag]]="","",IF(Table4[[#This Row],[DisputedFlag]]="Yes",1,0))</f>
        <v>1</v>
      </c>
      <c r="T3098">
        <f>IF(Table4[[#This Row],[PaymentStatus]]="Open",1,0)</f>
        <v>0</v>
      </c>
      <c r="U3098">
        <f>IF(Table4[[#This Row],[InvoiceDate]]&lt;&gt;"",YEAR(Table4[[#This Row],[InvoiceDate]]),"")</f>
        <v>2012</v>
      </c>
    </row>
    <row r="3099" spans="1:21" x14ac:dyDescent="0.4">
      <c r="A3099" t="s">
        <v>3259</v>
      </c>
      <c r="B3099" t="s">
        <v>948</v>
      </c>
      <c r="C3099" t="s">
        <v>911</v>
      </c>
      <c r="D3099" s="1">
        <v>40934</v>
      </c>
      <c r="E3099" s="1">
        <v>40964</v>
      </c>
      <c r="F3099">
        <v>98.51</v>
      </c>
      <c r="H3099" t="s">
        <v>28</v>
      </c>
      <c r="I3099" s="1">
        <v>40934</v>
      </c>
      <c r="J3099">
        <v>19</v>
      </c>
      <c r="K3099" t="s">
        <v>837</v>
      </c>
      <c r="L3099">
        <v>406</v>
      </c>
      <c r="M3099" s="1">
        <v>41547</v>
      </c>
      <c r="N3099" t="s">
        <v>835</v>
      </c>
      <c r="O3099" t="s">
        <v>947</v>
      </c>
      <c r="P3099" t="s">
        <v>949</v>
      </c>
      <c r="Q3099" t="str">
        <f>IF(Table4[[#This Row],[DaysLate]]="","NA",IF(Table4[[#This Row],[DaysLate]]&lt;=0,"On Time",IF(Table4[[#This Row],[DaysLate]]&lt;=30,"1-30 Days",IF(Table4[[#This Row],[DaysLate]]&lt;=60,"30-60 Days",IF(Table4[[#This Row],[DaysLate]]&lt;=90,"60-90 Days","90+ Days")))))</f>
        <v>1-30 Days</v>
      </c>
      <c r="R3099">
        <f>IF(Table4[[#This Row],[DaysLate]]="","",IF(Table4[[#This Row],[DaysLate]]&gt;0,1,0))</f>
        <v>1</v>
      </c>
      <c r="S3099">
        <f>IF(Table4[[#This Row],[DisputedFlag]]="","",IF(Table4[[#This Row],[DisputedFlag]]="Yes",1,0))</f>
        <v>1</v>
      </c>
      <c r="T3099">
        <f>IF(Table4[[#This Row],[PaymentStatus]]="Open",1,0)</f>
        <v>0</v>
      </c>
      <c r="U3099">
        <f>IF(Table4[[#This Row],[InvoiceDate]]&lt;&gt;"",YEAR(Table4[[#This Row],[InvoiceDate]]),"")</f>
        <v>2012</v>
      </c>
    </row>
    <row r="3100" spans="1:21" x14ac:dyDescent="0.4">
      <c r="A3100" t="s">
        <v>3260</v>
      </c>
      <c r="B3100" t="s">
        <v>948</v>
      </c>
      <c r="C3100" t="s">
        <v>857</v>
      </c>
      <c r="D3100" s="1">
        <v>41035</v>
      </c>
      <c r="E3100" s="1">
        <v>41036</v>
      </c>
      <c r="F3100">
        <v>74.900000000000006</v>
      </c>
      <c r="H3100" t="s">
        <v>28</v>
      </c>
      <c r="I3100" s="1">
        <v>41035</v>
      </c>
      <c r="J3100">
        <v>0</v>
      </c>
      <c r="K3100" t="s">
        <v>834</v>
      </c>
      <c r="L3100">
        <v>818</v>
      </c>
      <c r="M3100" s="1">
        <v>41283</v>
      </c>
      <c r="N3100" t="s">
        <v>835</v>
      </c>
      <c r="O3100" t="s">
        <v>947</v>
      </c>
      <c r="P3100" t="s">
        <v>949</v>
      </c>
      <c r="Q3100" t="str">
        <f>IF(Table4[[#This Row],[DaysLate]]="","NA",IF(Table4[[#This Row],[DaysLate]]&lt;=0,"On Time",IF(Table4[[#This Row],[DaysLate]]&lt;=30,"1-30 Days",IF(Table4[[#This Row],[DaysLate]]&lt;=60,"30-60 Days",IF(Table4[[#This Row],[DaysLate]]&lt;=90,"60-90 Days","90+ Days")))))</f>
        <v>On Time</v>
      </c>
      <c r="R3100">
        <f>IF(Table4[[#This Row],[DaysLate]]="","",IF(Table4[[#This Row],[DaysLate]]&gt;0,1,0))</f>
        <v>0</v>
      </c>
      <c r="S3100">
        <f>IF(Table4[[#This Row],[DisputedFlag]]="","",IF(Table4[[#This Row],[DisputedFlag]]="Yes",1,0))</f>
        <v>0</v>
      </c>
      <c r="T3100">
        <f>IF(Table4[[#This Row],[PaymentStatus]]="Open",1,0)</f>
        <v>0</v>
      </c>
      <c r="U3100">
        <f>IF(Table4[[#This Row],[InvoiceDate]]&lt;&gt;"",YEAR(Table4[[#This Row],[InvoiceDate]]),"")</f>
        <v>2012</v>
      </c>
    </row>
    <row r="3101" spans="1:21" x14ac:dyDescent="0.4">
      <c r="A3101" t="s">
        <v>3261</v>
      </c>
      <c r="B3101" t="s">
        <v>948</v>
      </c>
      <c r="C3101" t="s">
        <v>912</v>
      </c>
      <c r="D3101" s="1">
        <v>41484</v>
      </c>
      <c r="E3101" s="1">
        <v>41514</v>
      </c>
      <c r="F3101">
        <v>75.37</v>
      </c>
      <c r="H3101" t="s">
        <v>28</v>
      </c>
      <c r="I3101" s="1">
        <v>41484</v>
      </c>
      <c r="J3101">
        <v>0</v>
      </c>
      <c r="K3101" t="s">
        <v>834</v>
      </c>
      <c r="L3101">
        <v>406</v>
      </c>
      <c r="M3101" s="1">
        <v>41605</v>
      </c>
      <c r="N3101" t="s">
        <v>835</v>
      </c>
      <c r="O3101" t="s">
        <v>947</v>
      </c>
      <c r="P3101" t="s">
        <v>949</v>
      </c>
      <c r="Q3101" t="str">
        <f>IF(Table4[[#This Row],[DaysLate]]="","NA",IF(Table4[[#This Row],[DaysLate]]&lt;=0,"On Time",IF(Table4[[#This Row],[DaysLate]]&lt;=30,"1-30 Days",IF(Table4[[#This Row],[DaysLate]]&lt;=60,"30-60 Days",IF(Table4[[#This Row],[DaysLate]]&lt;=90,"60-90 Days","90+ Days")))))</f>
        <v>On Time</v>
      </c>
      <c r="R3101">
        <f>IF(Table4[[#This Row],[DaysLate]]="","",IF(Table4[[#This Row],[DaysLate]]&gt;0,1,0))</f>
        <v>0</v>
      </c>
      <c r="S3101">
        <f>IF(Table4[[#This Row],[DisputedFlag]]="","",IF(Table4[[#This Row],[DisputedFlag]]="Yes",1,0))</f>
        <v>0</v>
      </c>
      <c r="T3101">
        <f>IF(Table4[[#This Row],[PaymentStatus]]="Open",1,0)</f>
        <v>0</v>
      </c>
      <c r="U3101">
        <f>IF(Table4[[#This Row],[InvoiceDate]]&lt;&gt;"",YEAR(Table4[[#This Row],[InvoiceDate]]),"")</f>
        <v>2013</v>
      </c>
    </row>
    <row r="3102" spans="1:21" x14ac:dyDescent="0.4">
      <c r="A3102" t="s">
        <v>3262</v>
      </c>
      <c r="B3102" t="s">
        <v>948</v>
      </c>
      <c r="C3102" t="s">
        <v>933</v>
      </c>
      <c r="D3102" s="1">
        <v>40971</v>
      </c>
      <c r="E3102" s="1">
        <v>40943</v>
      </c>
      <c r="F3102">
        <v>29.39</v>
      </c>
      <c r="H3102" t="s">
        <v>28</v>
      </c>
      <c r="I3102" s="1">
        <v>40971</v>
      </c>
      <c r="J3102">
        <v>0</v>
      </c>
      <c r="K3102" t="s">
        <v>834</v>
      </c>
      <c r="L3102">
        <v>897</v>
      </c>
      <c r="M3102" s="1">
        <v>41555</v>
      </c>
      <c r="N3102" t="s">
        <v>835</v>
      </c>
      <c r="O3102" t="s">
        <v>947</v>
      </c>
      <c r="P3102" t="s">
        <v>949</v>
      </c>
      <c r="Q3102" t="str">
        <f>IF(Table4[[#This Row],[DaysLate]]="","NA",IF(Table4[[#This Row],[DaysLate]]&lt;=0,"On Time",IF(Table4[[#This Row],[DaysLate]]&lt;=30,"1-30 Days",IF(Table4[[#This Row],[DaysLate]]&lt;=60,"30-60 Days",IF(Table4[[#This Row],[DaysLate]]&lt;=90,"60-90 Days","90+ Days")))))</f>
        <v>On Time</v>
      </c>
      <c r="R3102">
        <f>IF(Table4[[#This Row],[DaysLate]]="","",IF(Table4[[#This Row],[DaysLate]]&gt;0,1,0))</f>
        <v>0</v>
      </c>
      <c r="S3102">
        <f>IF(Table4[[#This Row],[DisputedFlag]]="","",IF(Table4[[#This Row],[DisputedFlag]]="Yes",1,0))</f>
        <v>0</v>
      </c>
      <c r="T3102">
        <f>IF(Table4[[#This Row],[PaymentStatus]]="Open",1,0)</f>
        <v>0</v>
      </c>
      <c r="U3102">
        <f>IF(Table4[[#This Row],[InvoiceDate]]&lt;&gt;"",YEAR(Table4[[#This Row],[InvoiceDate]]),"")</f>
        <v>2012</v>
      </c>
    </row>
    <row r="3103" spans="1:21" x14ac:dyDescent="0.4">
      <c r="A3103" t="s">
        <v>3263</v>
      </c>
      <c r="B3103" t="s">
        <v>948</v>
      </c>
      <c r="C3103" t="s">
        <v>905</v>
      </c>
      <c r="D3103" s="1">
        <v>41588</v>
      </c>
      <c r="E3103" s="1">
        <v>41558</v>
      </c>
      <c r="F3103">
        <v>62.06</v>
      </c>
      <c r="H3103" t="s">
        <v>28</v>
      </c>
      <c r="I3103" s="1">
        <v>41588</v>
      </c>
      <c r="J3103">
        <v>0</v>
      </c>
      <c r="K3103" t="s">
        <v>834</v>
      </c>
      <c r="L3103">
        <v>770</v>
      </c>
      <c r="M3103" s="1">
        <v>41337</v>
      </c>
      <c r="N3103" t="s">
        <v>838</v>
      </c>
      <c r="O3103" t="s">
        <v>947</v>
      </c>
      <c r="P3103" t="s">
        <v>949</v>
      </c>
      <c r="Q3103" t="str">
        <f>IF(Table4[[#This Row],[DaysLate]]="","NA",IF(Table4[[#This Row],[DaysLate]]&lt;=0,"On Time",IF(Table4[[#This Row],[DaysLate]]&lt;=30,"1-30 Days",IF(Table4[[#This Row],[DaysLate]]&lt;=60,"30-60 Days",IF(Table4[[#This Row],[DaysLate]]&lt;=90,"60-90 Days","90+ Days")))))</f>
        <v>On Time</v>
      </c>
      <c r="R3103">
        <f>IF(Table4[[#This Row],[DaysLate]]="","",IF(Table4[[#This Row],[DaysLate]]&gt;0,1,0))</f>
        <v>0</v>
      </c>
      <c r="S3103">
        <f>IF(Table4[[#This Row],[DisputedFlag]]="","",IF(Table4[[#This Row],[DisputedFlag]]="Yes",1,0))</f>
        <v>0</v>
      </c>
      <c r="T3103">
        <f>IF(Table4[[#This Row],[PaymentStatus]]="Open",1,0)</f>
        <v>0</v>
      </c>
      <c r="U3103">
        <f>IF(Table4[[#This Row],[InvoiceDate]]&lt;&gt;"",YEAR(Table4[[#This Row],[InvoiceDate]]),"")</f>
        <v>2013</v>
      </c>
    </row>
    <row r="3104" spans="1:21" x14ac:dyDescent="0.4">
      <c r="A3104" t="s">
        <v>3264</v>
      </c>
      <c r="B3104" t="s">
        <v>948</v>
      </c>
      <c r="C3104" t="s">
        <v>914</v>
      </c>
      <c r="D3104" s="1">
        <v>41312</v>
      </c>
      <c r="E3104" s="1">
        <v>41282</v>
      </c>
      <c r="F3104">
        <v>44.71</v>
      </c>
      <c r="H3104" t="s">
        <v>28</v>
      </c>
      <c r="I3104" s="1">
        <v>41312</v>
      </c>
      <c r="J3104">
        <v>0</v>
      </c>
      <c r="K3104" t="s">
        <v>834</v>
      </c>
      <c r="L3104">
        <v>391</v>
      </c>
      <c r="M3104" s="1">
        <v>41445</v>
      </c>
      <c r="N3104" t="s">
        <v>838</v>
      </c>
      <c r="O3104" t="s">
        <v>947</v>
      </c>
      <c r="P3104" t="s">
        <v>949</v>
      </c>
      <c r="Q3104" t="str">
        <f>IF(Table4[[#This Row],[DaysLate]]="","NA",IF(Table4[[#This Row],[DaysLate]]&lt;=0,"On Time",IF(Table4[[#This Row],[DaysLate]]&lt;=30,"1-30 Days",IF(Table4[[#This Row],[DaysLate]]&lt;=60,"30-60 Days",IF(Table4[[#This Row],[DaysLate]]&lt;=90,"60-90 Days","90+ Days")))))</f>
        <v>On Time</v>
      </c>
      <c r="R3104">
        <f>IF(Table4[[#This Row],[DaysLate]]="","",IF(Table4[[#This Row],[DaysLate]]&gt;0,1,0))</f>
        <v>0</v>
      </c>
      <c r="S3104">
        <f>IF(Table4[[#This Row],[DisputedFlag]]="","",IF(Table4[[#This Row],[DisputedFlag]]="Yes",1,0))</f>
        <v>0</v>
      </c>
      <c r="T3104">
        <f>IF(Table4[[#This Row],[PaymentStatus]]="Open",1,0)</f>
        <v>0</v>
      </c>
      <c r="U3104">
        <f>IF(Table4[[#This Row],[InvoiceDate]]&lt;&gt;"",YEAR(Table4[[#This Row],[InvoiceDate]]),"")</f>
        <v>2013</v>
      </c>
    </row>
    <row r="3105" spans="1:21" x14ac:dyDescent="0.4">
      <c r="A3105" t="s">
        <v>3265</v>
      </c>
      <c r="B3105" t="s">
        <v>948</v>
      </c>
      <c r="C3105" t="s">
        <v>855</v>
      </c>
      <c r="D3105" s="1">
        <v>40948</v>
      </c>
      <c r="E3105" s="1">
        <v>40949</v>
      </c>
      <c r="F3105">
        <v>66.680000000000007</v>
      </c>
      <c r="H3105" t="s">
        <v>28</v>
      </c>
      <c r="I3105" s="1">
        <v>40948</v>
      </c>
      <c r="J3105">
        <v>0</v>
      </c>
      <c r="K3105" t="s">
        <v>834</v>
      </c>
      <c r="L3105">
        <v>406</v>
      </c>
      <c r="M3105" s="1">
        <v>41029</v>
      </c>
      <c r="N3105" t="s">
        <v>838</v>
      </c>
      <c r="O3105" t="s">
        <v>947</v>
      </c>
      <c r="P3105" t="s">
        <v>949</v>
      </c>
      <c r="Q3105" t="str">
        <f>IF(Table4[[#This Row],[DaysLate]]="","NA",IF(Table4[[#This Row],[DaysLate]]&lt;=0,"On Time",IF(Table4[[#This Row],[DaysLate]]&lt;=30,"1-30 Days",IF(Table4[[#This Row],[DaysLate]]&lt;=60,"30-60 Days",IF(Table4[[#This Row],[DaysLate]]&lt;=90,"60-90 Days","90+ Days")))))</f>
        <v>On Time</v>
      </c>
      <c r="R3105">
        <f>IF(Table4[[#This Row],[DaysLate]]="","",IF(Table4[[#This Row],[DaysLate]]&gt;0,1,0))</f>
        <v>0</v>
      </c>
      <c r="S3105">
        <f>IF(Table4[[#This Row],[DisputedFlag]]="","",IF(Table4[[#This Row],[DisputedFlag]]="Yes",1,0))</f>
        <v>0</v>
      </c>
      <c r="T3105">
        <f>IF(Table4[[#This Row],[PaymentStatus]]="Open",1,0)</f>
        <v>0</v>
      </c>
      <c r="U3105">
        <f>IF(Table4[[#This Row],[InvoiceDate]]&lt;&gt;"",YEAR(Table4[[#This Row],[InvoiceDate]]),"")</f>
        <v>2012</v>
      </c>
    </row>
    <row r="3106" spans="1:21" x14ac:dyDescent="0.4">
      <c r="A3106" t="s">
        <v>3266</v>
      </c>
      <c r="B3106" t="s">
        <v>948</v>
      </c>
      <c r="C3106" t="s">
        <v>901</v>
      </c>
      <c r="D3106" s="1">
        <v>41439</v>
      </c>
      <c r="E3106" s="1">
        <v>41469</v>
      </c>
      <c r="F3106">
        <v>48.18</v>
      </c>
      <c r="H3106" t="s">
        <v>28</v>
      </c>
      <c r="I3106" s="1">
        <v>41439</v>
      </c>
      <c r="J3106">
        <v>0</v>
      </c>
      <c r="K3106" t="s">
        <v>834</v>
      </c>
      <c r="L3106">
        <v>770</v>
      </c>
      <c r="M3106" s="1">
        <v>41222</v>
      </c>
      <c r="N3106" t="s">
        <v>838</v>
      </c>
      <c r="O3106" t="s">
        <v>947</v>
      </c>
      <c r="P3106" t="s">
        <v>949</v>
      </c>
      <c r="Q3106" t="str">
        <f>IF(Table4[[#This Row],[DaysLate]]="","NA",IF(Table4[[#This Row],[DaysLate]]&lt;=0,"On Time",IF(Table4[[#This Row],[DaysLate]]&lt;=30,"1-30 Days",IF(Table4[[#This Row],[DaysLate]]&lt;=60,"30-60 Days",IF(Table4[[#This Row],[DaysLate]]&lt;=90,"60-90 Days","90+ Days")))))</f>
        <v>On Time</v>
      </c>
      <c r="R3106">
        <f>IF(Table4[[#This Row],[DaysLate]]="","",IF(Table4[[#This Row],[DaysLate]]&gt;0,1,0))</f>
        <v>0</v>
      </c>
      <c r="S3106">
        <f>IF(Table4[[#This Row],[DisputedFlag]]="","",IF(Table4[[#This Row],[DisputedFlag]]="Yes",1,0))</f>
        <v>0</v>
      </c>
      <c r="T3106">
        <f>IF(Table4[[#This Row],[PaymentStatus]]="Open",1,0)</f>
        <v>0</v>
      </c>
      <c r="U3106">
        <f>IF(Table4[[#This Row],[InvoiceDate]]&lt;&gt;"",YEAR(Table4[[#This Row],[InvoiceDate]]),"")</f>
        <v>2013</v>
      </c>
    </row>
    <row r="3107" spans="1:21" x14ac:dyDescent="0.4">
      <c r="A3107" t="s">
        <v>3267</v>
      </c>
      <c r="B3107" t="s">
        <v>948</v>
      </c>
      <c r="C3107" t="s">
        <v>902</v>
      </c>
      <c r="D3107" s="1">
        <v>41310</v>
      </c>
      <c r="E3107" s="1">
        <v>41280</v>
      </c>
      <c r="F3107">
        <v>74.36</v>
      </c>
      <c r="H3107" t="s">
        <v>28</v>
      </c>
      <c r="I3107" s="1">
        <v>41310</v>
      </c>
      <c r="J3107">
        <v>0</v>
      </c>
      <c r="K3107" t="s">
        <v>834</v>
      </c>
      <c r="L3107">
        <v>406</v>
      </c>
      <c r="M3107" s="1">
        <v>41005</v>
      </c>
      <c r="N3107" t="s">
        <v>838</v>
      </c>
      <c r="O3107" t="s">
        <v>947</v>
      </c>
      <c r="P3107" t="s">
        <v>949</v>
      </c>
      <c r="Q3107" t="str">
        <f>IF(Table4[[#This Row],[DaysLate]]="","NA",IF(Table4[[#This Row],[DaysLate]]&lt;=0,"On Time",IF(Table4[[#This Row],[DaysLate]]&lt;=30,"1-30 Days",IF(Table4[[#This Row],[DaysLate]]&lt;=60,"30-60 Days",IF(Table4[[#This Row],[DaysLate]]&lt;=90,"60-90 Days","90+ Days")))))</f>
        <v>On Time</v>
      </c>
      <c r="R3107">
        <f>IF(Table4[[#This Row],[DaysLate]]="","",IF(Table4[[#This Row],[DaysLate]]&gt;0,1,0))</f>
        <v>0</v>
      </c>
      <c r="S3107">
        <f>IF(Table4[[#This Row],[DisputedFlag]]="","",IF(Table4[[#This Row],[DisputedFlag]]="Yes",1,0))</f>
        <v>0</v>
      </c>
      <c r="T3107">
        <f>IF(Table4[[#This Row],[PaymentStatus]]="Open",1,0)</f>
        <v>0</v>
      </c>
      <c r="U3107">
        <f>IF(Table4[[#This Row],[InvoiceDate]]&lt;&gt;"",YEAR(Table4[[#This Row],[InvoiceDate]]),"")</f>
        <v>2013</v>
      </c>
    </row>
    <row r="3108" spans="1:21" x14ac:dyDescent="0.4">
      <c r="A3108" t="s">
        <v>3268</v>
      </c>
      <c r="B3108" t="s">
        <v>948</v>
      </c>
      <c r="C3108" t="s">
        <v>851</v>
      </c>
      <c r="D3108" s="1">
        <v>41100</v>
      </c>
      <c r="E3108" s="1">
        <v>41071</v>
      </c>
      <c r="F3108">
        <v>47.52</v>
      </c>
      <c r="H3108" t="s">
        <v>28</v>
      </c>
      <c r="I3108" s="1">
        <v>41100</v>
      </c>
      <c r="J3108">
        <v>0</v>
      </c>
      <c r="K3108" t="s">
        <v>834</v>
      </c>
      <c r="L3108">
        <v>818</v>
      </c>
      <c r="M3108" s="1">
        <v>41234</v>
      </c>
      <c r="N3108" t="s">
        <v>835</v>
      </c>
      <c r="O3108" t="s">
        <v>947</v>
      </c>
      <c r="P3108" t="s">
        <v>949</v>
      </c>
      <c r="Q3108" t="str">
        <f>IF(Table4[[#This Row],[DaysLate]]="","NA",IF(Table4[[#This Row],[DaysLate]]&lt;=0,"On Time",IF(Table4[[#This Row],[DaysLate]]&lt;=30,"1-30 Days",IF(Table4[[#This Row],[DaysLate]]&lt;=60,"30-60 Days",IF(Table4[[#This Row],[DaysLate]]&lt;=90,"60-90 Days","90+ Days")))))</f>
        <v>On Time</v>
      </c>
      <c r="R3108">
        <f>IF(Table4[[#This Row],[DaysLate]]="","",IF(Table4[[#This Row],[DaysLate]]&gt;0,1,0))</f>
        <v>0</v>
      </c>
      <c r="S3108">
        <f>IF(Table4[[#This Row],[DisputedFlag]]="","",IF(Table4[[#This Row],[DisputedFlag]]="Yes",1,0))</f>
        <v>0</v>
      </c>
      <c r="T3108">
        <f>IF(Table4[[#This Row],[PaymentStatus]]="Open",1,0)</f>
        <v>0</v>
      </c>
      <c r="U3108">
        <f>IF(Table4[[#This Row],[InvoiceDate]]&lt;&gt;"",YEAR(Table4[[#This Row],[InvoiceDate]]),"")</f>
        <v>2012</v>
      </c>
    </row>
    <row r="3109" spans="1:21" x14ac:dyDescent="0.4">
      <c r="A3109" t="s">
        <v>3269</v>
      </c>
      <c r="B3109" t="s">
        <v>948</v>
      </c>
      <c r="C3109" t="s">
        <v>850</v>
      </c>
      <c r="D3109" s="1">
        <v>41117</v>
      </c>
      <c r="E3109" s="1">
        <v>41147</v>
      </c>
      <c r="F3109">
        <v>69.95</v>
      </c>
      <c r="H3109" t="s">
        <v>28</v>
      </c>
      <c r="I3109" s="1">
        <v>41117</v>
      </c>
      <c r="J3109">
        <v>37</v>
      </c>
      <c r="K3109" t="s">
        <v>837</v>
      </c>
      <c r="L3109">
        <v>406</v>
      </c>
      <c r="M3109" s="1">
        <v>41401</v>
      </c>
      <c r="N3109" t="s">
        <v>835</v>
      </c>
      <c r="O3109" t="s">
        <v>947</v>
      </c>
      <c r="P3109" t="s">
        <v>949</v>
      </c>
      <c r="Q3109" t="str">
        <f>IF(Table4[[#This Row],[DaysLate]]="","NA",IF(Table4[[#This Row],[DaysLate]]&lt;=0,"On Time",IF(Table4[[#This Row],[DaysLate]]&lt;=30,"1-30 Days",IF(Table4[[#This Row],[DaysLate]]&lt;=60,"30-60 Days",IF(Table4[[#This Row],[DaysLate]]&lt;=90,"60-90 Days","90+ Days")))))</f>
        <v>30-60 Days</v>
      </c>
      <c r="R3109">
        <f>IF(Table4[[#This Row],[DaysLate]]="","",IF(Table4[[#This Row],[DaysLate]]&gt;0,1,0))</f>
        <v>1</v>
      </c>
      <c r="S3109">
        <f>IF(Table4[[#This Row],[DisputedFlag]]="","",IF(Table4[[#This Row],[DisputedFlag]]="Yes",1,0))</f>
        <v>1</v>
      </c>
      <c r="T3109">
        <f>IF(Table4[[#This Row],[PaymentStatus]]="Open",1,0)</f>
        <v>0</v>
      </c>
      <c r="U3109">
        <f>IF(Table4[[#This Row],[InvoiceDate]]&lt;&gt;"",YEAR(Table4[[#This Row],[InvoiceDate]]),"")</f>
        <v>2012</v>
      </c>
    </row>
    <row r="3110" spans="1:21" x14ac:dyDescent="0.4">
      <c r="A3110" t="s">
        <v>3270</v>
      </c>
      <c r="B3110" t="s">
        <v>948</v>
      </c>
      <c r="C3110" t="s">
        <v>865</v>
      </c>
      <c r="D3110" s="1">
        <v>41006</v>
      </c>
      <c r="E3110" s="1">
        <v>40976</v>
      </c>
      <c r="F3110">
        <v>77.47</v>
      </c>
      <c r="H3110" t="s">
        <v>28</v>
      </c>
      <c r="I3110" s="1">
        <v>41006</v>
      </c>
      <c r="J3110">
        <v>2</v>
      </c>
      <c r="K3110" t="s">
        <v>837</v>
      </c>
      <c r="L3110">
        <v>391</v>
      </c>
      <c r="M3110" s="1">
        <v>41180</v>
      </c>
      <c r="N3110" t="s">
        <v>835</v>
      </c>
      <c r="O3110" t="s">
        <v>947</v>
      </c>
      <c r="P3110" t="s">
        <v>949</v>
      </c>
      <c r="Q3110" t="str">
        <f>IF(Table4[[#This Row],[DaysLate]]="","NA",IF(Table4[[#This Row],[DaysLate]]&lt;=0,"On Time",IF(Table4[[#This Row],[DaysLate]]&lt;=30,"1-30 Days",IF(Table4[[#This Row],[DaysLate]]&lt;=60,"30-60 Days",IF(Table4[[#This Row],[DaysLate]]&lt;=90,"60-90 Days","90+ Days")))))</f>
        <v>1-30 Days</v>
      </c>
      <c r="R3110">
        <f>IF(Table4[[#This Row],[DaysLate]]="","",IF(Table4[[#This Row],[DaysLate]]&gt;0,1,0))</f>
        <v>1</v>
      </c>
      <c r="S3110">
        <f>IF(Table4[[#This Row],[DisputedFlag]]="","",IF(Table4[[#This Row],[DisputedFlag]]="Yes",1,0))</f>
        <v>1</v>
      </c>
      <c r="T3110">
        <f>IF(Table4[[#This Row],[PaymentStatus]]="Open",1,0)</f>
        <v>0</v>
      </c>
      <c r="U3110">
        <f>IF(Table4[[#This Row],[InvoiceDate]]&lt;&gt;"",YEAR(Table4[[#This Row],[InvoiceDate]]),"")</f>
        <v>2012</v>
      </c>
    </row>
    <row r="3111" spans="1:21" x14ac:dyDescent="0.4">
      <c r="A3111" t="s">
        <v>3271</v>
      </c>
      <c r="B3111" t="s">
        <v>948</v>
      </c>
      <c r="C3111" t="s">
        <v>902</v>
      </c>
      <c r="D3111" s="1">
        <v>41066</v>
      </c>
      <c r="E3111" s="1">
        <v>41067</v>
      </c>
      <c r="F3111">
        <v>49.72</v>
      </c>
      <c r="H3111" t="s">
        <v>28</v>
      </c>
      <c r="I3111" s="1">
        <v>41066</v>
      </c>
      <c r="J3111">
        <v>0</v>
      </c>
      <c r="K3111" t="s">
        <v>834</v>
      </c>
      <c r="L3111">
        <v>406</v>
      </c>
      <c r="M3111" s="1">
        <v>41005</v>
      </c>
      <c r="N3111" t="s">
        <v>838</v>
      </c>
      <c r="O3111" t="s">
        <v>947</v>
      </c>
      <c r="P3111" t="s">
        <v>949</v>
      </c>
      <c r="Q3111" t="str">
        <f>IF(Table4[[#This Row],[DaysLate]]="","NA",IF(Table4[[#This Row],[DaysLate]]&lt;=0,"On Time",IF(Table4[[#This Row],[DaysLate]]&lt;=30,"1-30 Days",IF(Table4[[#This Row],[DaysLate]]&lt;=60,"30-60 Days",IF(Table4[[#This Row],[DaysLate]]&lt;=90,"60-90 Days","90+ Days")))))</f>
        <v>On Time</v>
      </c>
      <c r="R3111">
        <f>IF(Table4[[#This Row],[DaysLate]]="","",IF(Table4[[#This Row],[DaysLate]]&gt;0,1,0))</f>
        <v>0</v>
      </c>
      <c r="S3111">
        <f>IF(Table4[[#This Row],[DisputedFlag]]="","",IF(Table4[[#This Row],[DisputedFlag]]="Yes",1,0))</f>
        <v>0</v>
      </c>
      <c r="T3111">
        <f>IF(Table4[[#This Row],[PaymentStatus]]="Open",1,0)</f>
        <v>0</v>
      </c>
      <c r="U3111">
        <f>IF(Table4[[#This Row],[InvoiceDate]]&lt;&gt;"",YEAR(Table4[[#This Row],[InvoiceDate]]),"")</f>
        <v>2012</v>
      </c>
    </row>
    <row r="3112" spans="1:21" x14ac:dyDescent="0.4">
      <c r="A3112" t="s">
        <v>3272</v>
      </c>
      <c r="B3112" t="s">
        <v>948</v>
      </c>
      <c r="C3112" t="s">
        <v>869</v>
      </c>
      <c r="D3112" s="1">
        <v>41407</v>
      </c>
      <c r="E3112" s="1">
        <v>41614</v>
      </c>
      <c r="F3112">
        <v>68.69</v>
      </c>
      <c r="H3112" t="s">
        <v>28</v>
      </c>
      <c r="I3112" s="1">
        <v>41407</v>
      </c>
      <c r="J3112">
        <v>0</v>
      </c>
      <c r="K3112" t="s">
        <v>834</v>
      </c>
      <c r="L3112">
        <v>391</v>
      </c>
      <c r="M3112" s="1">
        <v>41201</v>
      </c>
      <c r="N3112" t="s">
        <v>838</v>
      </c>
      <c r="O3112" t="s">
        <v>947</v>
      </c>
      <c r="P3112" t="s">
        <v>949</v>
      </c>
      <c r="Q3112" t="str">
        <f>IF(Table4[[#This Row],[DaysLate]]="","NA",IF(Table4[[#This Row],[DaysLate]]&lt;=0,"On Time",IF(Table4[[#This Row],[DaysLate]]&lt;=30,"1-30 Days",IF(Table4[[#This Row],[DaysLate]]&lt;=60,"30-60 Days",IF(Table4[[#This Row],[DaysLate]]&lt;=90,"60-90 Days","90+ Days")))))</f>
        <v>On Time</v>
      </c>
      <c r="R3112">
        <f>IF(Table4[[#This Row],[DaysLate]]="","",IF(Table4[[#This Row],[DaysLate]]&gt;0,1,0))</f>
        <v>0</v>
      </c>
      <c r="S3112">
        <f>IF(Table4[[#This Row],[DisputedFlag]]="","",IF(Table4[[#This Row],[DisputedFlag]]="Yes",1,0))</f>
        <v>0</v>
      </c>
      <c r="T3112">
        <f>IF(Table4[[#This Row],[PaymentStatus]]="Open",1,0)</f>
        <v>0</v>
      </c>
      <c r="U3112">
        <f>IF(Table4[[#This Row],[InvoiceDate]]&lt;&gt;"",YEAR(Table4[[#This Row],[InvoiceDate]]),"")</f>
        <v>2013</v>
      </c>
    </row>
    <row r="3113" spans="1:21" x14ac:dyDescent="0.4">
      <c r="A3113" t="s">
        <v>3273</v>
      </c>
      <c r="B3113" t="s">
        <v>948</v>
      </c>
      <c r="C3113" t="s">
        <v>870</v>
      </c>
      <c r="D3113" s="1">
        <v>41177</v>
      </c>
      <c r="E3113" s="1">
        <v>41207</v>
      </c>
      <c r="F3113">
        <v>59.56</v>
      </c>
      <c r="H3113" t="s">
        <v>28</v>
      </c>
      <c r="I3113" s="1">
        <v>41177</v>
      </c>
      <c r="J3113">
        <v>0</v>
      </c>
      <c r="K3113" t="s">
        <v>834</v>
      </c>
      <c r="L3113">
        <v>391</v>
      </c>
      <c r="M3113" s="1">
        <v>41341</v>
      </c>
      <c r="N3113" t="s">
        <v>835</v>
      </c>
      <c r="O3113" t="s">
        <v>947</v>
      </c>
      <c r="P3113" t="s">
        <v>949</v>
      </c>
      <c r="Q3113" t="str">
        <f>IF(Table4[[#This Row],[DaysLate]]="","NA",IF(Table4[[#This Row],[DaysLate]]&lt;=0,"On Time",IF(Table4[[#This Row],[DaysLate]]&lt;=30,"1-30 Days",IF(Table4[[#This Row],[DaysLate]]&lt;=60,"30-60 Days",IF(Table4[[#This Row],[DaysLate]]&lt;=90,"60-90 Days","90+ Days")))))</f>
        <v>On Time</v>
      </c>
      <c r="R3113">
        <f>IF(Table4[[#This Row],[DaysLate]]="","",IF(Table4[[#This Row],[DaysLate]]&gt;0,1,0))</f>
        <v>0</v>
      </c>
      <c r="S3113">
        <f>IF(Table4[[#This Row],[DisputedFlag]]="","",IF(Table4[[#This Row],[DisputedFlag]]="Yes",1,0))</f>
        <v>0</v>
      </c>
      <c r="T3113">
        <f>IF(Table4[[#This Row],[PaymentStatus]]="Open",1,0)</f>
        <v>0</v>
      </c>
      <c r="U3113">
        <f>IF(Table4[[#This Row],[InvoiceDate]]&lt;&gt;"",YEAR(Table4[[#This Row],[InvoiceDate]]),"")</f>
        <v>2012</v>
      </c>
    </row>
    <row r="3114" spans="1:21" x14ac:dyDescent="0.4">
      <c r="A3114" t="s">
        <v>3274</v>
      </c>
      <c r="B3114" t="s">
        <v>948</v>
      </c>
      <c r="C3114" t="s">
        <v>932</v>
      </c>
      <c r="D3114" s="1">
        <v>41002</v>
      </c>
      <c r="E3114" s="1">
        <v>40972</v>
      </c>
      <c r="F3114">
        <v>48.11</v>
      </c>
      <c r="H3114" t="s">
        <v>28</v>
      </c>
      <c r="I3114" s="1">
        <v>41002</v>
      </c>
      <c r="J3114">
        <v>0</v>
      </c>
      <c r="K3114" t="s">
        <v>834</v>
      </c>
      <c r="L3114">
        <v>818</v>
      </c>
      <c r="M3114" s="1">
        <v>41373</v>
      </c>
      <c r="N3114" t="s">
        <v>835</v>
      </c>
      <c r="O3114" t="s">
        <v>947</v>
      </c>
      <c r="P3114" t="s">
        <v>949</v>
      </c>
      <c r="Q3114" t="str">
        <f>IF(Table4[[#This Row],[DaysLate]]="","NA",IF(Table4[[#This Row],[DaysLate]]&lt;=0,"On Time",IF(Table4[[#This Row],[DaysLate]]&lt;=30,"1-30 Days",IF(Table4[[#This Row],[DaysLate]]&lt;=60,"30-60 Days",IF(Table4[[#This Row],[DaysLate]]&lt;=90,"60-90 Days","90+ Days")))))</f>
        <v>On Time</v>
      </c>
      <c r="R3114">
        <f>IF(Table4[[#This Row],[DaysLate]]="","",IF(Table4[[#This Row],[DaysLate]]&gt;0,1,0))</f>
        <v>0</v>
      </c>
      <c r="S3114">
        <f>IF(Table4[[#This Row],[DisputedFlag]]="","",IF(Table4[[#This Row],[DisputedFlag]]="Yes",1,0))</f>
        <v>0</v>
      </c>
      <c r="T3114">
        <f>IF(Table4[[#This Row],[PaymentStatus]]="Open",1,0)</f>
        <v>0</v>
      </c>
      <c r="U3114">
        <f>IF(Table4[[#This Row],[InvoiceDate]]&lt;&gt;"",YEAR(Table4[[#This Row],[InvoiceDate]]),"")</f>
        <v>2012</v>
      </c>
    </row>
    <row r="3115" spans="1:21" x14ac:dyDescent="0.4">
      <c r="A3115" t="s">
        <v>3275</v>
      </c>
      <c r="B3115" t="s">
        <v>948</v>
      </c>
      <c r="C3115" t="s">
        <v>853</v>
      </c>
      <c r="D3115" s="1">
        <v>41169</v>
      </c>
      <c r="E3115" s="1">
        <v>41199</v>
      </c>
      <c r="F3115">
        <v>67.58</v>
      </c>
      <c r="H3115" t="s">
        <v>28</v>
      </c>
      <c r="I3115" s="1">
        <v>41169</v>
      </c>
      <c r="J3115">
        <v>0</v>
      </c>
      <c r="K3115" t="s">
        <v>837</v>
      </c>
      <c r="L3115">
        <v>818</v>
      </c>
      <c r="M3115" s="1">
        <v>41153</v>
      </c>
      <c r="N3115" t="s">
        <v>838</v>
      </c>
      <c r="O3115" t="s">
        <v>947</v>
      </c>
      <c r="P3115" t="s">
        <v>949</v>
      </c>
      <c r="Q3115" t="str">
        <f>IF(Table4[[#This Row],[DaysLate]]="","NA",IF(Table4[[#This Row],[DaysLate]]&lt;=0,"On Time",IF(Table4[[#This Row],[DaysLate]]&lt;=30,"1-30 Days",IF(Table4[[#This Row],[DaysLate]]&lt;=60,"30-60 Days",IF(Table4[[#This Row],[DaysLate]]&lt;=90,"60-90 Days","90+ Days")))))</f>
        <v>On Time</v>
      </c>
      <c r="R3115">
        <f>IF(Table4[[#This Row],[DaysLate]]="","",IF(Table4[[#This Row],[DaysLate]]&gt;0,1,0))</f>
        <v>0</v>
      </c>
      <c r="S3115">
        <f>IF(Table4[[#This Row],[DisputedFlag]]="","",IF(Table4[[#This Row],[DisputedFlag]]="Yes",1,0))</f>
        <v>1</v>
      </c>
      <c r="T3115">
        <f>IF(Table4[[#This Row],[PaymentStatus]]="Open",1,0)</f>
        <v>0</v>
      </c>
      <c r="U3115">
        <f>IF(Table4[[#This Row],[InvoiceDate]]&lt;&gt;"",YEAR(Table4[[#This Row],[InvoiceDate]]),"")</f>
        <v>2012</v>
      </c>
    </row>
    <row r="3116" spans="1:21" x14ac:dyDescent="0.4">
      <c r="A3116" t="s">
        <v>3276</v>
      </c>
      <c r="B3116" t="s">
        <v>948</v>
      </c>
      <c r="C3116" t="s">
        <v>900</v>
      </c>
      <c r="D3116" s="1">
        <v>41586</v>
      </c>
      <c r="E3116" s="1">
        <v>41556</v>
      </c>
      <c r="F3116">
        <v>37.130000000000003</v>
      </c>
      <c r="H3116" t="s">
        <v>28</v>
      </c>
      <c r="I3116" s="1">
        <v>41586</v>
      </c>
      <c r="J3116">
        <v>1</v>
      </c>
      <c r="K3116" t="s">
        <v>837</v>
      </c>
      <c r="L3116">
        <v>897</v>
      </c>
      <c r="M3116" s="1">
        <v>41579</v>
      </c>
      <c r="N3116" t="s">
        <v>838</v>
      </c>
      <c r="O3116" t="s">
        <v>947</v>
      </c>
      <c r="P3116" t="s">
        <v>949</v>
      </c>
      <c r="Q3116" t="str">
        <f>IF(Table4[[#This Row],[DaysLate]]="","NA",IF(Table4[[#This Row],[DaysLate]]&lt;=0,"On Time",IF(Table4[[#This Row],[DaysLate]]&lt;=30,"1-30 Days",IF(Table4[[#This Row],[DaysLate]]&lt;=60,"30-60 Days",IF(Table4[[#This Row],[DaysLate]]&lt;=90,"60-90 Days","90+ Days")))))</f>
        <v>1-30 Days</v>
      </c>
      <c r="R3116">
        <f>IF(Table4[[#This Row],[DaysLate]]="","",IF(Table4[[#This Row],[DaysLate]]&gt;0,1,0))</f>
        <v>1</v>
      </c>
      <c r="S3116">
        <f>IF(Table4[[#This Row],[DisputedFlag]]="","",IF(Table4[[#This Row],[DisputedFlag]]="Yes",1,0))</f>
        <v>1</v>
      </c>
      <c r="T3116">
        <f>IF(Table4[[#This Row],[PaymentStatus]]="Open",1,0)</f>
        <v>0</v>
      </c>
      <c r="U3116">
        <f>IF(Table4[[#This Row],[InvoiceDate]]&lt;&gt;"",YEAR(Table4[[#This Row],[InvoiceDate]]),"")</f>
        <v>2013</v>
      </c>
    </row>
    <row r="3117" spans="1:21" x14ac:dyDescent="0.4">
      <c r="A3117" t="s">
        <v>3277</v>
      </c>
      <c r="B3117" t="s">
        <v>948</v>
      </c>
      <c r="C3117" t="s">
        <v>866</v>
      </c>
      <c r="D3117" s="1">
        <v>41112</v>
      </c>
      <c r="E3117" s="1">
        <v>41142</v>
      </c>
      <c r="F3117">
        <v>29.77</v>
      </c>
      <c r="H3117" t="s">
        <v>28</v>
      </c>
      <c r="I3117" s="1">
        <v>41112</v>
      </c>
      <c r="J3117">
        <v>0</v>
      </c>
      <c r="K3117" t="s">
        <v>834</v>
      </c>
      <c r="L3117">
        <v>897</v>
      </c>
      <c r="M3117" s="1">
        <v>41239</v>
      </c>
      <c r="N3117" t="s">
        <v>835</v>
      </c>
      <c r="O3117" t="s">
        <v>947</v>
      </c>
      <c r="P3117" t="s">
        <v>949</v>
      </c>
      <c r="Q3117" t="str">
        <f>IF(Table4[[#This Row],[DaysLate]]="","NA",IF(Table4[[#This Row],[DaysLate]]&lt;=0,"On Time",IF(Table4[[#This Row],[DaysLate]]&lt;=30,"1-30 Days",IF(Table4[[#This Row],[DaysLate]]&lt;=60,"30-60 Days",IF(Table4[[#This Row],[DaysLate]]&lt;=90,"60-90 Days","90+ Days")))))</f>
        <v>On Time</v>
      </c>
      <c r="R3117">
        <f>IF(Table4[[#This Row],[DaysLate]]="","",IF(Table4[[#This Row],[DaysLate]]&gt;0,1,0))</f>
        <v>0</v>
      </c>
      <c r="S3117">
        <f>IF(Table4[[#This Row],[DisputedFlag]]="","",IF(Table4[[#This Row],[DisputedFlag]]="Yes",1,0))</f>
        <v>0</v>
      </c>
      <c r="T3117">
        <f>IF(Table4[[#This Row],[PaymentStatus]]="Open",1,0)</f>
        <v>0</v>
      </c>
      <c r="U3117">
        <f>IF(Table4[[#This Row],[InvoiceDate]]&lt;&gt;"",YEAR(Table4[[#This Row],[InvoiceDate]]),"")</f>
        <v>2012</v>
      </c>
    </row>
    <row r="3118" spans="1:21" x14ac:dyDescent="0.4">
      <c r="A3118" t="s">
        <v>3278</v>
      </c>
      <c r="B3118" t="s">
        <v>948</v>
      </c>
      <c r="C3118" t="s">
        <v>899</v>
      </c>
      <c r="D3118" s="1">
        <v>41204</v>
      </c>
      <c r="E3118" s="1">
        <v>41234</v>
      </c>
      <c r="F3118">
        <v>47.41</v>
      </c>
      <c r="H3118" t="s">
        <v>28</v>
      </c>
      <c r="I3118" s="1">
        <v>41204</v>
      </c>
      <c r="J3118">
        <v>6</v>
      </c>
      <c r="K3118" t="s">
        <v>837</v>
      </c>
      <c r="L3118">
        <v>897</v>
      </c>
      <c r="M3118" s="1">
        <v>41339</v>
      </c>
      <c r="N3118" t="s">
        <v>835</v>
      </c>
      <c r="O3118" t="s">
        <v>947</v>
      </c>
      <c r="P3118" t="s">
        <v>949</v>
      </c>
      <c r="Q3118" t="str">
        <f>IF(Table4[[#This Row],[DaysLate]]="","NA",IF(Table4[[#This Row],[DaysLate]]&lt;=0,"On Time",IF(Table4[[#This Row],[DaysLate]]&lt;=30,"1-30 Days",IF(Table4[[#This Row],[DaysLate]]&lt;=60,"30-60 Days",IF(Table4[[#This Row],[DaysLate]]&lt;=90,"60-90 Days","90+ Days")))))</f>
        <v>1-30 Days</v>
      </c>
      <c r="R3118">
        <f>IF(Table4[[#This Row],[DaysLate]]="","",IF(Table4[[#This Row],[DaysLate]]&gt;0,1,0))</f>
        <v>1</v>
      </c>
      <c r="S3118">
        <f>IF(Table4[[#This Row],[DisputedFlag]]="","",IF(Table4[[#This Row],[DisputedFlag]]="Yes",1,0))</f>
        <v>1</v>
      </c>
      <c r="T3118">
        <f>IF(Table4[[#This Row],[PaymentStatus]]="Open",1,0)</f>
        <v>0</v>
      </c>
      <c r="U3118">
        <f>IF(Table4[[#This Row],[InvoiceDate]]&lt;&gt;"",YEAR(Table4[[#This Row],[InvoiceDate]]),"")</f>
        <v>2012</v>
      </c>
    </row>
    <row r="3119" spans="1:21" x14ac:dyDescent="0.4">
      <c r="A3119" t="s">
        <v>3279</v>
      </c>
      <c r="B3119" t="s">
        <v>948</v>
      </c>
      <c r="C3119" t="s">
        <v>895</v>
      </c>
      <c r="D3119" s="1">
        <v>41563</v>
      </c>
      <c r="E3119" s="1">
        <v>41593</v>
      </c>
      <c r="F3119">
        <v>90.61</v>
      </c>
      <c r="H3119" t="s">
        <v>28</v>
      </c>
      <c r="I3119" s="1">
        <v>41563</v>
      </c>
      <c r="J3119">
        <v>0</v>
      </c>
      <c r="K3119" t="s">
        <v>834</v>
      </c>
      <c r="L3119">
        <v>391</v>
      </c>
      <c r="M3119" s="1">
        <v>41532</v>
      </c>
      <c r="N3119" t="s">
        <v>838</v>
      </c>
      <c r="O3119" t="s">
        <v>947</v>
      </c>
      <c r="P3119" t="s">
        <v>949</v>
      </c>
      <c r="Q3119" t="str">
        <f>IF(Table4[[#This Row],[DaysLate]]="","NA",IF(Table4[[#This Row],[DaysLate]]&lt;=0,"On Time",IF(Table4[[#This Row],[DaysLate]]&lt;=30,"1-30 Days",IF(Table4[[#This Row],[DaysLate]]&lt;=60,"30-60 Days",IF(Table4[[#This Row],[DaysLate]]&lt;=90,"60-90 Days","90+ Days")))))</f>
        <v>On Time</v>
      </c>
      <c r="R3119">
        <f>IF(Table4[[#This Row],[DaysLate]]="","",IF(Table4[[#This Row],[DaysLate]]&gt;0,1,0))</f>
        <v>0</v>
      </c>
      <c r="S3119">
        <f>IF(Table4[[#This Row],[DisputedFlag]]="","",IF(Table4[[#This Row],[DisputedFlag]]="Yes",1,0))</f>
        <v>0</v>
      </c>
      <c r="T3119">
        <f>IF(Table4[[#This Row],[PaymentStatus]]="Open",1,0)</f>
        <v>0</v>
      </c>
      <c r="U3119">
        <f>IF(Table4[[#This Row],[InvoiceDate]]&lt;&gt;"",YEAR(Table4[[#This Row],[InvoiceDate]]),"")</f>
        <v>2013</v>
      </c>
    </row>
    <row r="3120" spans="1:21" x14ac:dyDescent="0.4">
      <c r="A3120" t="s">
        <v>3280</v>
      </c>
      <c r="B3120" t="s">
        <v>948</v>
      </c>
      <c r="C3120" t="s">
        <v>932</v>
      </c>
      <c r="D3120" s="1">
        <v>41033</v>
      </c>
      <c r="E3120" s="1">
        <v>41034</v>
      </c>
      <c r="F3120">
        <v>44.99</v>
      </c>
      <c r="H3120" t="s">
        <v>28</v>
      </c>
      <c r="I3120" s="1">
        <v>41033</v>
      </c>
      <c r="J3120">
        <v>0</v>
      </c>
      <c r="K3120" t="s">
        <v>834</v>
      </c>
      <c r="L3120">
        <v>818</v>
      </c>
      <c r="M3120" s="1">
        <v>41373</v>
      </c>
      <c r="N3120" t="s">
        <v>835</v>
      </c>
      <c r="O3120" t="s">
        <v>947</v>
      </c>
      <c r="P3120" t="s">
        <v>949</v>
      </c>
      <c r="Q3120" t="str">
        <f>IF(Table4[[#This Row],[DaysLate]]="","NA",IF(Table4[[#This Row],[DaysLate]]&lt;=0,"On Time",IF(Table4[[#This Row],[DaysLate]]&lt;=30,"1-30 Days",IF(Table4[[#This Row],[DaysLate]]&lt;=60,"30-60 Days",IF(Table4[[#This Row],[DaysLate]]&lt;=90,"60-90 Days","90+ Days")))))</f>
        <v>On Time</v>
      </c>
      <c r="R3120">
        <f>IF(Table4[[#This Row],[DaysLate]]="","",IF(Table4[[#This Row],[DaysLate]]&gt;0,1,0))</f>
        <v>0</v>
      </c>
      <c r="S3120">
        <f>IF(Table4[[#This Row],[DisputedFlag]]="","",IF(Table4[[#This Row],[DisputedFlag]]="Yes",1,0))</f>
        <v>0</v>
      </c>
      <c r="T3120">
        <f>IF(Table4[[#This Row],[PaymentStatus]]="Open",1,0)</f>
        <v>0</v>
      </c>
      <c r="U3120">
        <f>IF(Table4[[#This Row],[InvoiceDate]]&lt;&gt;"",YEAR(Table4[[#This Row],[InvoiceDate]]),"")</f>
        <v>2012</v>
      </c>
    </row>
    <row r="3121" spans="1:21" x14ac:dyDescent="0.4">
      <c r="A3121" t="s">
        <v>3281</v>
      </c>
      <c r="B3121" t="s">
        <v>948</v>
      </c>
      <c r="C3121" t="s">
        <v>851</v>
      </c>
      <c r="D3121" s="1">
        <v>41095</v>
      </c>
      <c r="E3121" s="1">
        <v>41066</v>
      </c>
      <c r="F3121">
        <v>45.76</v>
      </c>
      <c r="H3121" t="s">
        <v>28</v>
      </c>
      <c r="I3121" s="1">
        <v>41095</v>
      </c>
      <c r="J3121">
        <v>0</v>
      </c>
      <c r="K3121" t="s">
        <v>837</v>
      </c>
      <c r="L3121">
        <v>818</v>
      </c>
      <c r="M3121" s="1">
        <v>41234</v>
      </c>
      <c r="N3121" t="s">
        <v>835</v>
      </c>
      <c r="O3121" t="s">
        <v>947</v>
      </c>
      <c r="P3121" t="s">
        <v>949</v>
      </c>
      <c r="Q3121" t="str">
        <f>IF(Table4[[#This Row],[DaysLate]]="","NA",IF(Table4[[#This Row],[DaysLate]]&lt;=0,"On Time",IF(Table4[[#This Row],[DaysLate]]&lt;=30,"1-30 Days",IF(Table4[[#This Row],[DaysLate]]&lt;=60,"30-60 Days",IF(Table4[[#This Row],[DaysLate]]&lt;=90,"60-90 Days","90+ Days")))))</f>
        <v>On Time</v>
      </c>
      <c r="R3121">
        <f>IF(Table4[[#This Row],[DaysLate]]="","",IF(Table4[[#This Row],[DaysLate]]&gt;0,1,0))</f>
        <v>0</v>
      </c>
      <c r="S3121">
        <f>IF(Table4[[#This Row],[DisputedFlag]]="","",IF(Table4[[#This Row],[DisputedFlag]]="Yes",1,0))</f>
        <v>1</v>
      </c>
      <c r="T3121">
        <f>IF(Table4[[#This Row],[PaymentStatus]]="Open",1,0)</f>
        <v>0</v>
      </c>
      <c r="U3121">
        <f>IF(Table4[[#This Row],[InvoiceDate]]&lt;&gt;"",YEAR(Table4[[#This Row],[InvoiceDate]]),"")</f>
        <v>2012</v>
      </c>
    </row>
    <row r="3122" spans="1:21" x14ac:dyDescent="0.4">
      <c r="A3122" t="s">
        <v>3282</v>
      </c>
      <c r="B3122" t="s">
        <v>948</v>
      </c>
      <c r="C3122" t="s">
        <v>908</v>
      </c>
      <c r="D3122" s="1">
        <v>40917</v>
      </c>
      <c r="E3122" s="1">
        <v>40918</v>
      </c>
      <c r="F3122">
        <v>69.900000000000006</v>
      </c>
      <c r="H3122" t="s">
        <v>28</v>
      </c>
      <c r="I3122" s="1">
        <v>40917</v>
      </c>
      <c r="J3122">
        <v>5</v>
      </c>
      <c r="K3122" t="s">
        <v>834</v>
      </c>
      <c r="L3122">
        <v>770</v>
      </c>
      <c r="M3122" s="1">
        <v>41029</v>
      </c>
      <c r="N3122" t="s">
        <v>838</v>
      </c>
      <c r="O3122" t="s">
        <v>947</v>
      </c>
      <c r="P3122" t="s">
        <v>949</v>
      </c>
      <c r="Q3122" t="str">
        <f>IF(Table4[[#This Row],[DaysLate]]="","NA",IF(Table4[[#This Row],[DaysLate]]&lt;=0,"On Time",IF(Table4[[#This Row],[DaysLate]]&lt;=30,"1-30 Days",IF(Table4[[#This Row],[DaysLate]]&lt;=60,"30-60 Days",IF(Table4[[#This Row],[DaysLate]]&lt;=90,"60-90 Days","90+ Days")))))</f>
        <v>1-30 Days</v>
      </c>
      <c r="R3122">
        <f>IF(Table4[[#This Row],[DaysLate]]="","",IF(Table4[[#This Row],[DaysLate]]&gt;0,1,0))</f>
        <v>1</v>
      </c>
      <c r="S3122">
        <f>IF(Table4[[#This Row],[DisputedFlag]]="","",IF(Table4[[#This Row],[DisputedFlag]]="Yes",1,0))</f>
        <v>0</v>
      </c>
      <c r="T3122">
        <f>IF(Table4[[#This Row],[PaymentStatus]]="Open",1,0)</f>
        <v>0</v>
      </c>
      <c r="U3122">
        <f>IF(Table4[[#This Row],[InvoiceDate]]&lt;&gt;"",YEAR(Table4[[#This Row],[InvoiceDate]]),"")</f>
        <v>2012</v>
      </c>
    </row>
    <row r="3123" spans="1:21" x14ac:dyDescent="0.4">
      <c r="A3123" t="s">
        <v>3283</v>
      </c>
      <c r="B3123" t="s">
        <v>948</v>
      </c>
      <c r="C3123" t="s">
        <v>932</v>
      </c>
      <c r="D3123" s="1">
        <v>41063</v>
      </c>
      <c r="E3123" s="1">
        <v>41033</v>
      </c>
      <c r="F3123">
        <v>58.14</v>
      </c>
      <c r="H3123" t="s">
        <v>28</v>
      </c>
      <c r="I3123" s="1">
        <v>41063</v>
      </c>
      <c r="J3123">
        <v>0</v>
      </c>
      <c r="K3123" t="s">
        <v>834</v>
      </c>
      <c r="L3123">
        <v>818</v>
      </c>
      <c r="M3123" s="1">
        <v>41373</v>
      </c>
      <c r="N3123" t="s">
        <v>835</v>
      </c>
      <c r="O3123" t="s">
        <v>947</v>
      </c>
      <c r="P3123" t="s">
        <v>949</v>
      </c>
      <c r="Q3123" t="str">
        <f>IF(Table4[[#This Row],[DaysLate]]="","NA",IF(Table4[[#This Row],[DaysLate]]&lt;=0,"On Time",IF(Table4[[#This Row],[DaysLate]]&lt;=30,"1-30 Days",IF(Table4[[#This Row],[DaysLate]]&lt;=60,"30-60 Days",IF(Table4[[#This Row],[DaysLate]]&lt;=90,"60-90 Days","90+ Days")))))</f>
        <v>On Time</v>
      </c>
      <c r="R3123">
        <f>IF(Table4[[#This Row],[DaysLate]]="","",IF(Table4[[#This Row],[DaysLate]]&gt;0,1,0))</f>
        <v>0</v>
      </c>
      <c r="S3123">
        <f>IF(Table4[[#This Row],[DisputedFlag]]="","",IF(Table4[[#This Row],[DisputedFlag]]="Yes",1,0))</f>
        <v>0</v>
      </c>
      <c r="T3123">
        <f>IF(Table4[[#This Row],[PaymentStatus]]="Open",1,0)</f>
        <v>0</v>
      </c>
      <c r="U3123">
        <f>IF(Table4[[#This Row],[InvoiceDate]]&lt;&gt;"",YEAR(Table4[[#This Row],[InvoiceDate]]),"")</f>
        <v>2012</v>
      </c>
    </row>
    <row r="3124" spans="1:21" x14ac:dyDescent="0.4">
      <c r="A3124" t="s">
        <v>3284</v>
      </c>
      <c r="B3124" t="s">
        <v>948</v>
      </c>
      <c r="C3124" t="s">
        <v>931</v>
      </c>
      <c r="D3124" s="1">
        <v>41228</v>
      </c>
      <c r="E3124" s="1">
        <v>41258</v>
      </c>
      <c r="F3124">
        <v>50.33</v>
      </c>
      <c r="H3124" t="s">
        <v>28</v>
      </c>
      <c r="I3124" s="1">
        <v>41228</v>
      </c>
      <c r="J3124">
        <v>8</v>
      </c>
      <c r="K3124" t="s">
        <v>834</v>
      </c>
      <c r="L3124">
        <v>897</v>
      </c>
      <c r="M3124" s="1">
        <v>41484</v>
      </c>
      <c r="N3124" t="s">
        <v>835</v>
      </c>
      <c r="O3124" t="s">
        <v>947</v>
      </c>
      <c r="P3124" t="s">
        <v>949</v>
      </c>
      <c r="Q3124" t="str">
        <f>IF(Table4[[#This Row],[DaysLate]]="","NA",IF(Table4[[#This Row],[DaysLate]]&lt;=0,"On Time",IF(Table4[[#This Row],[DaysLate]]&lt;=30,"1-30 Days",IF(Table4[[#This Row],[DaysLate]]&lt;=60,"30-60 Days",IF(Table4[[#This Row],[DaysLate]]&lt;=90,"60-90 Days","90+ Days")))))</f>
        <v>1-30 Days</v>
      </c>
      <c r="R3124">
        <f>IF(Table4[[#This Row],[DaysLate]]="","",IF(Table4[[#This Row],[DaysLate]]&gt;0,1,0))</f>
        <v>1</v>
      </c>
      <c r="S3124">
        <f>IF(Table4[[#This Row],[DisputedFlag]]="","",IF(Table4[[#This Row],[DisputedFlag]]="Yes",1,0))</f>
        <v>0</v>
      </c>
      <c r="T3124">
        <f>IF(Table4[[#This Row],[PaymentStatus]]="Open",1,0)</f>
        <v>0</v>
      </c>
      <c r="U3124">
        <f>IF(Table4[[#This Row],[InvoiceDate]]&lt;&gt;"",YEAR(Table4[[#This Row],[InvoiceDate]]),"")</f>
        <v>2012</v>
      </c>
    </row>
    <row r="3125" spans="1:21" x14ac:dyDescent="0.4">
      <c r="A3125" t="s">
        <v>3285</v>
      </c>
      <c r="B3125" t="s">
        <v>948</v>
      </c>
      <c r="C3125" t="s">
        <v>874</v>
      </c>
      <c r="D3125" s="1">
        <v>41422</v>
      </c>
      <c r="E3125" s="1">
        <v>41452</v>
      </c>
      <c r="F3125">
        <v>68.39</v>
      </c>
      <c r="H3125" t="s">
        <v>28</v>
      </c>
      <c r="I3125" s="1">
        <v>41422</v>
      </c>
      <c r="J3125">
        <v>0</v>
      </c>
      <c r="K3125" t="s">
        <v>834</v>
      </c>
      <c r="L3125">
        <v>391</v>
      </c>
      <c r="M3125" s="1">
        <v>41224</v>
      </c>
      <c r="N3125" t="s">
        <v>838</v>
      </c>
      <c r="O3125" t="s">
        <v>947</v>
      </c>
      <c r="P3125" t="s">
        <v>949</v>
      </c>
      <c r="Q3125" t="str">
        <f>IF(Table4[[#This Row],[DaysLate]]="","NA",IF(Table4[[#This Row],[DaysLate]]&lt;=0,"On Time",IF(Table4[[#This Row],[DaysLate]]&lt;=30,"1-30 Days",IF(Table4[[#This Row],[DaysLate]]&lt;=60,"30-60 Days",IF(Table4[[#This Row],[DaysLate]]&lt;=90,"60-90 Days","90+ Days")))))</f>
        <v>On Time</v>
      </c>
      <c r="R3125">
        <f>IF(Table4[[#This Row],[DaysLate]]="","",IF(Table4[[#This Row],[DaysLate]]&gt;0,1,0))</f>
        <v>0</v>
      </c>
      <c r="S3125">
        <f>IF(Table4[[#This Row],[DisputedFlag]]="","",IF(Table4[[#This Row],[DisputedFlag]]="Yes",1,0))</f>
        <v>0</v>
      </c>
      <c r="T3125">
        <f>IF(Table4[[#This Row],[PaymentStatus]]="Open",1,0)</f>
        <v>0</v>
      </c>
      <c r="U3125">
        <f>IF(Table4[[#This Row],[InvoiceDate]]&lt;&gt;"",YEAR(Table4[[#This Row],[InvoiceDate]]),"")</f>
        <v>2013</v>
      </c>
    </row>
    <row r="3126" spans="1:21" x14ac:dyDescent="0.4">
      <c r="A3126" t="s">
        <v>3286</v>
      </c>
      <c r="B3126" t="s">
        <v>948</v>
      </c>
      <c r="C3126" t="s">
        <v>885</v>
      </c>
      <c r="D3126" s="1">
        <v>40964</v>
      </c>
      <c r="E3126" s="1">
        <v>40994</v>
      </c>
      <c r="F3126">
        <v>55.09</v>
      </c>
      <c r="H3126" t="s">
        <v>28</v>
      </c>
      <c r="I3126" s="1">
        <v>40964</v>
      </c>
      <c r="J3126">
        <v>0</v>
      </c>
      <c r="K3126" t="s">
        <v>834</v>
      </c>
      <c r="L3126">
        <v>391</v>
      </c>
      <c r="M3126" s="1">
        <v>41521</v>
      </c>
      <c r="N3126" t="s">
        <v>835</v>
      </c>
      <c r="O3126" t="s">
        <v>947</v>
      </c>
      <c r="P3126" t="s">
        <v>949</v>
      </c>
      <c r="Q3126" t="str">
        <f>IF(Table4[[#This Row],[DaysLate]]="","NA",IF(Table4[[#This Row],[DaysLate]]&lt;=0,"On Time",IF(Table4[[#This Row],[DaysLate]]&lt;=30,"1-30 Days",IF(Table4[[#This Row],[DaysLate]]&lt;=60,"30-60 Days",IF(Table4[[#This Row],[DaysLate]]&lt;=90,"60-90 Days","90+ Days")))))</f>
        <v>On Time</v>
      </c>
      <c r="R3126">
        <f>IF(Table4[[#This Row],[DaysLate]]="","",IF(Table4[[#This Row],[DaysLate]]&gt;0,1,0))</f>
        <v>0</v>
      </c>
      <c r="S3126">
        <f>IF(Table4[[#This Row],[DisputedFlag]]="","",IF(Table4[[#This Row],[DisputedFlag]]="Yes",1,0))</f>
        <v>0</v>
      </c>
      <c r="T3126">
        <f>IF(Table4[[#This Row],[PaymentStatus]]="Open",1,0)</f>
        <v>0</v>
      </c>
      <c r="U3126">
        <f>IF(Table4[[#This Row],[InvoiceDate]]&lt;&gt;"",YEAR(Table4[[#This Row],[InvoiceDate]]),"")</f>
        <v>2012</v>
      </c>
    </row>
    <row r="3127" spans="1:21" x14ac:dyDescent="0.4">
      <c r="A3127" t="s">
        <v>3287</v>
      </c>
      <c r="B3127" t="s">
        <v>948</v>
      </c>
      <c r="C3127" t="s">
        <v>883</v>
      </c>
      <c r="D3127" s="1">
        <v>41434</v>
      </c>
      <c r="E3127" s="1">
        <v>41435</v>
      </c>
      <c r="F3127">
        <v>25.07</v>
      </c>
      <c r="H3127" t="s">
        <v>28</v>
      </c>
      <c r="I3127" s="1">
        <v>41434</v>
      </c>
      <c r="J3127">
        <v>0</v>
      </c>
      <c r="K3127" t="s">
        <v>834</v>
      </c>
      <c r="L3127">
        <v>897</v>
      </c>
      <c r="M3127" s="1">
        <v>41084</v>
      </c>
      <c r="N3127" t="s">
        <v>838</v>
      </c>
      <c r="O3127" t="s">
        <v>947</v>
      </c>
      <c r="P3127" t="s">
        <v>949</v>
      </c>
      <c r="Q3127" t="str">
        <f>IF(Table4[[#This Row],[DaysLate]]="","NA",IF(Table4[[#This Row],[DaysLate]]&lt;=0,"On Time",IF(Table4[[#This Row],[DaysLate]]&lt;=30,"1-30 Days",IF(Table4[[#This Row],[DaysLate]]&lt;=60,"30-60 Days",IF(Table4[[#This Row],[DaysLate]]&lt;=90,"60-90 Days","90+ Days")))))</f>
        <v>On Time</v>
      </c>
      <c r="R3127">
        <f>IF(Table4[[#This Row],[DaysLate]]="","",IF(Table4[[#This Row],[DaysLate]]&gt;0,1,0))</f>
        <v>0</v>
      </c>
      <c r="S3127">
        <f>IF(Table4[[#This Row],[DisputedFlag]]="","",IF(Table4[[#This Row],[DisputedFlag]]="Yes",1,0))</f>
        <v>0</v>
      </c>
      <c r="T3127">
        <f>IF(Table4[[#This Row],[PaymentStatus]]="Open",1,0)</f>
        <v>0</v>
      </c>
      <c r="U3127">
        <f>IF(Table4[[#This Row],[InvoiceDate]]&lt;&gt;"",YEAR(Table4[[#This Row],[InvoiceDate]]),"")</f>
        <v>2013</v>
      </c>
    </row>
    <row r="3128" spans="1:21" x14ac:dyDescent="0.4">
      <c r="A3128" t="s">
        <v>3288</v>
      </c>
      <c r="B3128" t="s">
        <v>948</v>
      </c>
      <c r="C3128" t="s">
        <v>927</v>
      </c>
      <c r="D3128" s="1">
        <v>41317</v>
      </c>
      <c r="E3128" s="1">
        <v>41640</v>
      </c>
      <c r="F3128">
        <v>18.05</v>
      </c>
      <c r="H3128" t="s">
        <v>28</v>
      </c>
      <c r="I3128" s="1">
        <v>41317</v>
      </c>
      <c r="J3128">
        <v>0</v>
      </c>
      <c r="K3128" t="s">
        <v>834</v>
      </c>
      <c r="L3128">
        <v>897</v>
      </c>
      <c r="M3128" s="1">
        <v>41603</v>
      </c>
      <c r="N3128" t="s">
        <v>838</v>
      </c>
      <c r="O3128" t="s">
        <v>947</v>
      </c>
      <c r="P3128" t="s">
        <v>949</v>
      </c>
      <c r="Q3128" t="str">
        <f>IF(Table4[[#This Row],[DaysLate]]="","NA",IF(Table4[[#This Row],[DaysLate]]&lt;=0,"On Time",IF(Table4[[#This Row],[DaysLate]]&lt;=30,"1-30 Days",IF(Table4[[#This Row],[DaysLate]]&lt;=60,"30-60 Days",IF(Table4[[#This Row],[DaysLate]]&lt;=90,"60-90 Days","90+ Days")))))</f>
        <v>On Time</v>
      </c>
      <c r="R3128">
        <f>IF(Table4[[#This Row],[DaysLate]]="","",IF(Table4[[#This Row],[DaysLate]]&gt;0,1,0))</f>
        <v>0</v>
      </c>
      <c r="S3128">
        <f>IF(Table4[[#This Row],[DisputedFlag]]="","",IF(Table4[[#This Row],[DisputedFlag]]="Yes",1,0))</f>
        <v>0</v>
      </c>
      <c r="T3128">
        <f>IF(Table4[[#This Row],[PaymentStatus]]="Open",1,0)</f>
        <v>0</v>
      </c>
      <c r="U3128">
        <f>IF(Table4[[#This Row],[InvoiceDate]]&lt;&gt;"",YEAR(Table4[[#This Row],[InvoiceDate]]),"")</f>
        <v>2013</v>
      </c>
    </row>
    <row r="3129" spans="1:21" x14ac:dyDescent="0.4">
      <c r="A3129" t="s">
        <v>3289</v>
      </c>
      <c r="B3129" t="s">
        <v>948</v>
      </c>
      <c r="C3129" t="s">
        <v>864</v>
      </c>
      <c r="D3129" s="1">
        <v>41388</v>
      </c>
      <c r="E3129" s="1">
        <v>41418</v>
      </c>
      <c r="F3129">
        <v>43.95</v>
      </c>
      <c r="H3129" t="s">
        <v>28</v>
      </c>
      <c r="I3129" s="1">
        <v>41388</v>
      </c>
      <c r="J3129">
        <v>0</v>
      </c>
      <c r="K3129" t="s">
        <v>834</v>
      </c>
      <c r="L3129">
        <v>391</v>
      </c>
      <c r="M3129" s="1">
        <v>41548</v>
      </c>
      <c r="N3129" t="s">
        <v>838</v>
      </c>
      <c r="O3129" t="s">
        <v>947</v>
      </c>
      <c r="P3129" t="s">
        <v>949</v>
      </c>
      <c r="Q3129" t="str">
        <f>IF(Table4[[#This Row],[DaysLate]]="","NA",IF(Table4[[#This Row],[DaysLate]]&lt;=0,"On Time",IF(Table4[[#This Row],[DaysLate]]&lt;=30,"1-30 Days",IF(Table4[[#This Row],[DaysLate]]&lt;=60,"30-60 Days",IF(Table4[[#This Row],[DaysLate]]&lt;=90,"60-90 Days","90+ Days")))))</f>
        <v>On Time</v>
      </c>
      <c r="R3129">
        <f>IF(Table4[[#This Row],[DaysLate]]="","",IF(Table4[[#This Row],[DaysLate]]&gt;0,1,0))</f>
        <v>0</v>
      </c>
      <c r="S3129">
        <f>IF(Table4[[#This Row],[DisputedFlag]]="","",IF(Table4[[#This Row],[DisputedFlag]]="Yes",1,0))</f>
        <v>0</v>
      </c>
      <c r="T3129">
        <f>IF(Table4[[#This Row],[PaymentStatus]]="Open",1,0)</f>
        <v>0</v>
      </c>
      <c r="U3129">
        <f>IF(Table4[[#This Row],[InvoiceDate]]&lt;&gt;"",YEAR(Table4[[#This Row],[InvoiceDate]]),"")</f>
        <v>2013</v>
      </c>
    </row>
    <row r="3130" spans="1:21" x14ac:dyDescent="0.4">
      <c r="A3130" t="s">
        <v>3290</v>
      </c>
      <c r="B3130" t="s">
        <v>948</v>
      </c>
      <c r="C3130" t="s">
        <v>920</v>
      </c>
      <c r="D3130" s="1">
        <v>41574</v>
      </c>
      <c r="E3130" s="1">
        <v>41604</v>
      </c>
      <c r="F3130">
        <v>45.17</v>
      </c>
      <c r="H3130" t="s">
        <v>28</v>
      </c>
      <c r="I3130" s="1">
        <v>41574</v>
      </c>
      <c r="J3130">
        <v>0</v>
      </c>
      <c r="K3130" t="s">
        <v>834</v>
      </c>
      <c r="L3130">
        <v>770</v>
      </c>
      <c r="M3130" s="1">
        <v>41254</v>
      </c>
      <c r="N3130" t="s">
        <v>838</v>
      </c>
      <c r="O3130" t="s">
        <v>947</v>
      </c>
      <c r="P3130" t="s">
        <v>949</v>
      </c>
      <c r="Q3130" t="str">
        <f>IF(Table4[[#This Row],[DaysLate]]="","NA",IF(Table4[[#This Row],[DaysLate]]&lt;=0,"On Time",IF(Table4[[#This Row],[DaysLate]]&lt;=30,"1-30 Days",IF(Table4[[#This Row],[DaysLate]]&lt;=60,"30-60 Days",IF(Table4[[#This Row],[DaysLate]]&lt;=90,"60-90 Days","90+ Days")))))</f>
        <v>On Time</v>
      </c>
      <c r="R3130">
        <f>IF(Table4[[#This Row],[DaysLate]]="","",IF(Table4[[#This Row],[DaysLate]]&gt;0,1,0))</f>
        <v>0</v>
      </c>
      <c r="S3130">
        <f>IF(Table4[[#This Row],[DisputedFlag]]="","",IF(Table4[[#This Row],[DisputedFlag]]="Yes",1,0))</f>
        <v>0</v>
      </c>
      <c r="T3130">
        <f>IF(Table4[[#This Row],[PaymentStatus]]="Open",1,0)</f>
        <v>0</v>
      </c>
      <c r="U3130">
        <f>IF(Table4[[#This Row],[InvoiceDate]]&lt;&gt;"",YEAR(Table4[[#This Row],[InvoiceDate]]),"")</f>
        <v>2013</v>
      </c>
    </row>
    <row r="3131" spans="1:21" x14ac:dyDescent="0.4">
      <c r="A3131" t="s">
        <v>3291</v>
      </c>
      <c r="B3131" t="s">
        <v>948</v>
      </c>
      <c r="C3131" t="s">
        <v>860</v>
      </c>
      <c r="D3131" s="1">
        <v>40999</v>
      </c>
      <c r="E3131" s="1">
        <v>41029</v>
      </c>
      <c r="F3131">
        <v>60.57</v>
      </c>
      <c r="H3131" t="s">
        <v>28</v>
      </c>
      <c r="I3131" s="1">
        <v>40999</v>
      </c>
      <c r="J3131">
        <v>0</v>
      </c>
      <c r="K3131" t="s">
        <v>834</v>
      </c>
      <c r="L3131">
        <v>818</v>
      </c>
      <c r="M3131" s="1">
        <v>40960</v>
      </c>
      <c r="N3131" t="s">
        <v>838</v>
      </c>
      <c r="O3131" t="s">
        <v>947</v>
      </c>
      <c r="P3131" t="s">
        <v>949</v>
      </c>
      <c r="Q3131" t="str">
        <f>IF(Table4[[#This Row],[DaysLate]]="","NA",IF(Table4[[#This Row],[DaysLate]]&lt;=0,"On Time",IF(Table4[[#This Row],[DaysLate]]&lt;=30,"1-30 Days",IF(Table4[[#This Row],[DaysLate]]&lt;=60,"30-60 Days",IF(Table4[[#This Row],[DaysLate]]&lt;=90,"60-90 Days","90+ Days")))))</f>
        <v>On Time</v>
      </c>
      <c r="R3131">
        <f>IF(Table4[[#This Row],[DaysLate]]="","",IF(Table4[[#This Row],[DaysLate]]&gt;0,1,0))</f>
        <v>0</v>
      </c>
      <c r="S3131">
        <f>IF(Table4[[#This Row],[DisputedFlag]]="","",IF(Table4[[#This Row],[DisputedFlag]]="Yes",1,0))</f>
        <v>0</v>
      </c>
      <c r="T3131">
        <f>IF(Table4[[#This Row],[PaymentStatus]]="Open",1,0)</f>
        <v>0</v>
      </c>
      <c r="U3131">
        <f>IF(Table4[[#This Row],[InvoiceDate]]&lt;&gt;"",YEAR(Table4[[#This Row],[InvoiceDate]]),"")</f>
        <v>2012</v>
      </c>
    </row>
    <row r="3132" spans="1:21" x14ac:dyDescent="0.4">
      <c r="A3132" t="s">
        <v>3292</v>
      </c>
      <c r="B3132" t="s">
        <v>948</v>
      </c>
      <c r="C3132" t="s">
        <v>843</v>
      </c>
      <c r="D3132" s="1">
        <v>41071</v>
      </c>
      <c r="E3132" s="1">
        <v>41072</v>
      </c>
      <c r="F3132">
        <v>50.27</v>
      </c>
      <c r="H3132" t="s">
        <v>28</v>
      </c>
      <c r="I3132" s="1">
        <v>41071</v>
      </c>
      <c r="J3132">
        <v>5</v>
      </c>
      <c r="K3132" t="s">
        <v>834</v>
      </c>
      <c r="L3132">
        <v>897</v>
      </c>
      <c r="M3132" s="1">
        <v>41041</v>
      </c>
      <c r="N3132" t="s">
        <v>835</v>
      </c>
      <c r="O3132" t="s">
        <v>947</v>
      </c>
      <c r="P3132" t="s">
        <v>949</v>
      </c>
      <c r="Q3132" t="str">
        <f>IF(Table4[[#This Row],[DaysLate]]="","NA",IF(Table4[[#This Row],[DaysLate]]&lt;=0,"On Time",IF(Table4[[#This Row],[DaysLate]]&lt;=30,"1-30 Days",IF(Table4[[#This Row],[DaysLate]]&lt;=60,"30-60 Days",IF(Table4[[#This Row],[DaysLate]]&lt;=90,"60-90 Days","90+ Days")))))</f>
        <v>1-30 Days</v>
      </c>
      <c r="R3132">
        <f>IF(Table4[[#This Row],[DaysLate]]="","",IF(Table4[[#This Row],[DaysLate]]&gt;0,1,0))</f>
        <v>1</v>
      </c>
      <c r="S3132">
        <f>IF(Table4[[#This Row],[DisputedFlag]]="","",IF(Table4[[#This Row],[DisputedFlag]]="Yes",1,0))</f>
        <v>0</v>
      </c>
      <c r="T3132">
        <f>IF(Table4[[#This Row],[PaymentStatus]]="Open",1,0)</f>
        <v>0</v>
      </c>
      <c r="U3132">
        <f>IF(Table4[[#This Row],[InvoiceDate]]&lt;&gt;"",YEAR(Table4[[#This Row],[InvoiceDate]]),"")</f>
        <v>2012</v>
      </c>
    </row>
    <row r="3133" spans="1:21" x14ac:dyDescent="0.4">
      <c r="A3133" t="s">
        <v>3293</v>
      </c>
      <c r="B3133" t="s">
        <v>948</v>
      </c>
      <c r="C3133" t="s">
        <v>927</v>
      </c>
      <c r="D3133" s="1">
        <v>41565</v>
      </c>
      <c r="E3133" s="1">
        <v>41595</v>
      </c>
      <c r="F3133">
        <v>8.61</v>
      </c>
      <c r="H3133" t="s">
        <v>28</v>
      </c>
      <c r="I3133" s="1">
        <v>41565</v>
      </c>
      <c r="J3133">
        <v>0</v>
      </c>
      <c r="K3133" t="s">
        <v>834</v>
      </c>
      <c r="L3133">
        <v>897</v>
      </c>
      <c r="M3133" s="1">
        <v>41603</v>
      </c>
      <c r="N3133" t="s">
        <v>835</v>
      </c>
      <c r="O3133" t="s">
        <v>947</v>
      </c>
      <c r="P3133" t="s">
        <v>949</v>
      </c>
      <c r="Q3133" t="str">
        <f>IF(Table4[[#This Row],[DaysLate]]="","NA",IF(Table4[[#This Row],[DaysLate]]&lt;=0,"On Time",IF(Table4[[#This Row],[DaysLate]]&lt;=30,"1-30 Days",IF(Table4[[#This Row],[DaysLate]]&lt;=60,"30-60 Days",IF(Table4[[#This Row],[DaysLate]]&lt;=90,"60-90 Days","90+ Days")))))</f>
        <v>On Time</v>
      </c>
      <c r="R3133">
        <f>IF(Table4[[#This Row],[DaysLate]]="","",IF(Table4[[#This Row],[DaysLate]]&gt;0,1,0))</f>
        <v>0</v>
      </c>
      <c r="S3133">
        <f>IF(Table4[[#This Row],[DisputedFlag]]="","",IF(Table4[[#This Row],[DisputedFlag]]="Yes",1,0))</f>
        <v>0</v>
      </c>
      <c r="T3133">
        <f>IF(Table4[[#This Row],[PaymentStatus]]="Open",1,0)</f>
        <v>0</v>
      </c>
      <c r="U3133">
        <f>IF(Table4[[#This Row],[InvoiceDate]]&lt;&gt;"",YEAR(Table4[[#This Row],[InvoiceDate]]),"")</f>
        <v>2013</v>
      </c>
    </row>
    <row r="3134" spans="1:21" x14ac:dyDescent="0.4">
      <c r="A3134" t="s">
        <v>3294</v>
      </c>
      <c r="B3134" t="s">
        <v>948</v>
      </c>
      <c r="C3134" t="s">
        <v>918</v>
      </c>
      <c r="D3134" s="1">
        <v>41124</v>
      </c>
      <c r="E3134" s="1">
        <v>41094</v>
      </c>
      <c r="F3134">
        <v>54.41</v>
      </c>
      <c r="H3134" t="s">
        <v>28</v>
      </c>
      <c r="I3134" s="1">
        <v>41124</v>
      </c>
      <c r="J3134">
        <v>24</v>
      </c>
      <c r="K3134" t="s">
        <v>834</v>
      </c>
      <c r="L3134">
        <v>818</v>
      </c>
      <c r="M3134" s="1">
        <v>41349</v>
      </c>
      <c r="N3134" t="s">
        <v>835</v>
      </c>
      <c r="O3134" t="s">
        <v>947</v>
      </c>
      <c r="P3134" t="s">
        <v>949</v>
      </c>
      <c r="Q3134" t="str">
        <f>IF(Table4[[#This Row],[DaysLate]]="","NA",IF(Table4[[#This Row],[DaysLate]]&lt;=0,"On Time",IF(Table4[[#This Row],[DaysLate]]&lt;=30,"1-30 Days",IF(Table4[[#This Row],[DaysLate]]&lt;=60,"30-60 Days",IF(Table4[[#This Row],[DaysLate]]&lt;=90,"60-90 Days","90+ Days")))))</f>
        <v>1-30 Days</v>
      </c>
      <c r="R3134">
        <f>IF(Table4[[#This Row],[DaysLate]]="","",IF(Table4[[#This Row],[DaysLate]]&gt;0,1,0))</f>
        <v>1</v>
      </c>
      <c r="S3134">
        <f>IF(Table4[[#This Row],[DisputedFlag]]="","",IF(Table4[[#This Row],[DisputedFlag]]="Yes",1,0))</f>
        <v>0</v>
      </c>
      <c r="T3134">
        <f>IF(Table4[[#This Row],[PaymentStatus]]="Open",1,0)</f>
        <v>0</v>
      </c>
      <c r="U3134">
        <f>IF(Table4[[#This Row],[InvoiceDate]]&lt;&gt;"",YEAR(Table4[[#This Row],[InvoiceDate]]),"")</f>
        <v>2012</v>
      </c>
    </row>
    <row r="3135" spans="1:21" x14ac:dyDescent="0.4">
      <c r="A3135" t="s">
        <v>3295</v>
      </c>
      <c r="B3135" t="s">
        <v>948</v>
      </c>
      <c r="C3135" t="s">
        <v>865</v>
      </c>
      <c r="D3135" s="1">
        <v>41329</v>
      </c>
      <c r="E3135" s="1">
        <v>41359</v>
      </c>
      <c r="F3135">
        <v>74.62</v>
      </c>
      <c r="H3135" t="s">
        <v>28</v>
      </c>
      <c r="I3135" s="1">
        <v>41329</v>
      </c>
      <c r="J3135">
        <v>11</v>
      </c>
      <c r="K3135" t="s">
        <v>837</v>
      </c>
      <c r="L3135">
        <v>391</v>
      </c>
      <c r="M3135" s="1">
        <v>41180</v>
      </c>
      <c r="N3135" t="s">
        <v>838</v>
      </c>
      <c r="O3135" t="s">
        <v>947</v>
      </c>
      <c r="P3135" t="s">
        <v>949</v>
      </c>
      <c r="Q3135" t="str">
        <f>IF(Table4[[#This Row],[DaysLate]]="","NA",IF(Table4[[#This Row],[DaysLate]]&lt;=0,"On Time",IF(Table4[[#This Row],[DaysLate]]&lt;=30,"1-30 Days",IF(Table4[[#This Row],[DaysLate]]&lt;=60,"30-60 Days",IF(Table4[[#This Row],[DaysLate]]&lt;=90,"60-90 Days","90+ Days")))))</f>
        <v>1-30 Days</v>
      </c>
      <c r="R3135">
        <f>IF(Table4[[#This Row],[DaysLate]]="","",IF(Table4[[#This Row],[DaysLate]]&gt;0,1,0))</f>
        <v>1</v>
      </c>
      <c r="S3135">
        <f>IF(Table4[[#This Row],[DisputedFlag]]="","",IF(Table4[[#This Row],[DisputedFlag]]="Yes",1,0))</f>
        <v>1</v>
      </c>
      <c r="T3135">
        <f>IF(Table4[[#This Row],[PaymentStatus]]="Open",1,0)</f>
        <v>0</v>
      </c>
      <c r="U3135">
        <f>IF(Table4[[#This Row],[InvoiceDate]]&lt;&gt;"",YEAR(Table4[[#This Row],[InvoiceDate]]),"")</f>
        <v>2013</v>
      </c>
    </row>
    <row r="3136" spans="1:21" x14ac:dyDescent="0.4">
      <c r="A3136" t="s">
        <v>3296</v>
      </c>
      <c r="B3136" t="s">
        <v>948</v>
      </c>
      <c r="C3136" t="s">
        <v>869</v>
      </c>
      <c r="D3136" s="1">
        <v>41538</v>
      </c>
      <c r="E3136" s="1">
        <v>41568</v>
      </c>
      <c r="F3136">
        <v>73.86</v>
      </c>
      <c r="H3136" t="s">
        <v>28</v>
      </c>
      <c r="I3136" s="1">
        <v>41538</v>
      </c>
      <c r="J3136">
        <v>0</v>
      </c>
      <c r="K3136" t="s">
        <v>834</v>
      </c>
      <c r="L3136">
        <v>391</v>
      </c>
      <c r="M3136" s="1">
        <v>41201</v>
      </c>
      <c r="N3136" t="s">
        <v>838</v>
      </c>
      <c r="O3136" t="s">
        <v>947</v>
      </c>
      <c r="P3136" t="s">
        <v>949</v>
      </c>
      <c r="Q3136" t="str">
        <f>IF(Table4[[#This Row],[DaysLate]]="","NA",IF(Table4[[#This Row],[DaysLate]]&lt;=0,"On Time",IF(Table4[[#This Row],[DaysLate]]&lt;=30,"1-30 Days",IF(Table4[[#This Row],[DaysLate]]&lt;=60,"30-60 Days",IF(Table4[[#This Row],[DaysLate]]&lt;=90,"60-90 Days","90+ Days")))))</f>
        <v>On Time</v>
      </c>
      <c r="R3136">
        <f>IF(Table4[[#This Row],[DaysLate]]="","",IF(Table4[[#This Row],[DaysLate]]&gt;0,1,0))</f>
        <v>0</v>
      </c>
      <c r="S3136">
        <f>IF(Table4[[#This Row],[DisputedFlag]]="","",IF(Table4[[#This Row],[DisputedFlag]]="Yes",1,0))</f>
        <v>0</v>
      </c>
      <c r="T3136">
        <f>IF(Table4[[#This Row],[PaymentStatus]]="Open",1,0)</f>
        <v>0</v>
      </c>
      <c r="U3136">
        <f>IF(Table4[[#This Row],[InvoiceDate]]&lt;&gt;"",YEAR(Table4[[#This Row],[InvoiceDate]]),"")</f>
        <v>2013</v>
      </c>
    </row>
    <row r="3137" spans="1:21" x14ac:dyDescent="0.4">
      <c r="A3137" t="s">
        <v>3297</v>
      </c>
      <c r="B3137" t="s">
        <v>948</v>
      </c>
      <c r="C3137" t="s">
        <v>925</v>
      </c>
      <c r="D3137" s="1">
        <v>41021</v>
      </c>
      <c r="E3137" s="1">
        <v>41051</v>
      </c>
      <c r="F3137">
        <v>72.62</v>
      </c>
      <c r="H3137" t="s">
        <v>28</v>
      </c>
      <c r="I3137" s="1">
        <v>41021</v>
      </c>
      <c r="J3137">
        <v>6</v>
      </c>
      <c r="K3137" t="s">
        <v>834</v>
      </c>
      <c r="L3137">
        <v>391</v>
      </c>
      <c r="M3137" s="1">
        <v>41527</v>
      </c>
      <c r="N3137" t="s">
        <v>835</v>
      </c>
      <c r="O3137" t="s">
        <v>947</v>
      </c>
      <c r="P3137" t="s">
        <v>949</v>
      </c>
      <c r="Q3137" t="str">
        <f>IF(Table4[[#This Row],[DaysLate]]="","NA",IF(Table4[[#This Row],[DaysLate]]&lt;=0,"On Time",IF(Table4[[#This Row],[DaysLate]]&lt;=30,"1-30 Days",IF(Table4[[#This Row],[DaysLate]]&lt;=60,"30-60 Days",IF(Table4[[#This Row],[DaysLate]]&lt;=90,"60-90 Days","90+ Days")))))</f>
        <v>1-30 Days</v>
      </c>
      <c r="R3137">
        <f>IF(Table4[[#This Row],[DaysLate]]="","",IF(Table4[[#This Row],[DaysLate]]&gt;0,1,0))</f>
        <v>1</v>
      </c>
      <c r="S3137">
        <f>IF(Table4[[#This Row],[DisputedFlag]]="","",IF(Table4[[#This Row],[DisputedFlag]]="Yes",1,0))</f>
        <v>0</v>
      </c>
      <c r="T3137">
        <f>IF(Table4[[#This Row],[PaymentStatus]]="Open",1,0)</f>
        <v>0</v>
      </c>
      <c r="U3137">
        <f>IF(Table4[[#This Row],[InvoiceDate]]&lt;&gt;"",YEAR(Table4[[#This Row],[InvoiceDate]]),"")</f>
        <v>2012</v>
      </c>
    </row>
    <row r="3138" spans="1:21" x14ac:dyDescent="0.4">
      <c r="A3138" t="s">
        <v>3298</v>
      </c>
      <c r="B3138" t="s">
        <v>948</v>
      </c>
      <c r="C3138" t="s">
        <v>894</v>
      </c>
      <c r="D3138" s="1">
        <v>41328</v>
      </c>
      <c r="E3138" s="1">
        <v>41358</v>
      </c>
      <c r="F3138">
        <v>59.31</v>
      </c>
      <c r="H3138" t="s">
        <v>28</v>
      </c>
      <c r="I3138" s="1">
        <v>41328</v>
      </c>
      <c r="J3138">
        <v>3</v>
      </c>
      <c r="K3138" t="s">
        <v>837</v>
      </c>
      <c r="L3138">
        <v>406</v>
      </c>
      <c r="M3138" s="1">
        <v>41167</v>
      </c>
      <c r="N3138" t="s">
        <v>838</v>
      </c>
      <c r="O3138" t="s">
        <v>947</v>
      </c>
      <c r="P3138" t="s">
        <v>949</v>
      </c>
      <c r="Q3138" t="str">
        <f>IF(Table4[[#This Row],[DaysLate]]="","NA",IF(Table4[[#This Row],[DaysLate]]&lt;=0,"On Time",IF(Table4[[#This Row],[DaysLate]]&lt;=30,"1-30 Days",IF(Table4[[#This Row],[DaysLate]]&lt;=60,"30-60 Days",IF(Table4[[#This Row],[DaysLate]]&lt;=90,"60-90 Days","90+ Days")))))</f>
        <v>1-30 Days</v>
      </c>
      <c r="R3138">
        <f>IF(Table4[[#This Row],[DaysLate]]="","",IF(Table4[[#This Row],[DaysLate]]&gt;0,1,0))</f>
        <v>1</v>
      </c>
      <c r="S3138">
        <f>IF(Table4[[#This Row],[DisputedFlag]]="","",IF(Table4[[#This Row],[DisputedFlag]]="Yes",1,0))</f>
        <v>1</v>
      </c>
      <c r="T3138">
        <f>IF(Table4[[#This Row],[PaymentStatus]]="Open",1,0)</f>
        <v>0</v>
      </c>
      <c r="U3138">
        <f>IF(Table4[[#This Row],[InvoiceDate]]&lt;&gt;"",YEAR(Table4[[#This Row],[InvoiceDate]]),"")</f>
        <v>2013</v>
      </c>
    </row>
    <row r="3139" spans="1:21" x14ac:dyDescent="0.4">
      <c r="A3139" t="s">
        <v>3299</v>
      </c>
      <c r="B3139" t="s">
        <v>948</v>
      </c>
      <c r="C3139" t="s">
        <v>887</v>
      </c>
      <c r="D3139" s="1">
        <v>41215</v>
      </c>
      <c r="E3139" s="1">
        <v>41246</v>
      </c>
      <c r="F3139">
        <v>43.62</v>
      </c>
      <c r="H3139" t="s">
        <v>28</v>
      </c>
      <c r="I3139" s="1">
        <v>41215</v>
      </c>
      <c r="J3139">
        <v>0</v>
      </c>
      <c r="K3139" t="s">
        <v>834</v>
      </c>
      <c r="L3139">
        <v>406</v>
      </c>
      <c r="M3139" s="1">
        <v>41048</v>
      </c>
      <c r="N3139" t="s">
        <v>835</v>
      </c>
      <c r="O3139" t="s">
        <v>947</v>
      </c>
      <c r="P3139" t="s">
        <v>949</v>
      </c>
      <c r="Q3139" t="str">
        <f>IF(Table4[[#This Row],[DaysLate]]="","NA",IF(Table4[[#This Row],[DaysLate]]&lt;=0,"On Time",IF(Table4[[#This Row],[DaysLate]]&lt;=30,"1-30 Days",IF(Table4[[#This Row],[DaysLate]]&lt;=60,"30-60 Days",IF(Table4[[#This Row],[DaysLate]]&lt;=90,"60-90 Days","90+ Days")))))</f>
        <v>On Time</v>
      </c>
      <c r="R3139">
        <f>IF(Table4[[#This Row],[DaysLate]]="","",IF(Table4[[#This Row],[DaysLate]]&gt;0,1,0))</f>
        <v>0</v>
      </c>
      <c r="S3139">
        <f>IF(Table4[[#This Row],[DisputedFlag]]="","",IF(Table4[[#This Row],[DisputedFlag]]="Yes",1,0))</f>
        <v>0</v>
      </c>
      <c r="T3139">
        <f>IF(Table4[[#This Row],[PaymentStatus]]="Open",1,0)</f>
        <v>0</v>
      </c>
      <c r="U3139">
        <f>IF(Table4[[#This Row],[InvoiceDate]]&lt;&gt;"",YEAR(Table4[[#This Row],[InvoiceDate]]),"")</f>
        <v>2012</v>
      </c>
    </row>
    <row r="3140" spans="1:21" x14ac:dyDescent="0.4">
      <c r="A3140" t="s">
        <v>3300</v>
      </c>
      <c r="B3140" t="s">
        <v>948</v>
      </c>
      <c r="C3140" t="s">
        <v>853</v>
      </c>
      <c r="D3140" s="1">
        <v>41108</v>
      </c>
      <c r="E3140" s="1">
        <v>41138</v>
      </c>
      <c r="F3140">
        <v>84.79</v>
      </c>
      <c r="H3140" t="s">
        <v>28</v>
      </c>
      <c r="I3140" s="1">
        <v>41108</v>
      </c>
      <c r="J3140">
        <v>0</v>
      </c>
      <c r="K3140" t="s">
        <v>837</v>
      </c>
      <c r="L3140">
        <v>818</v>
      </c>
      <c r="M3140" s="1">
        <v>41153</v>
      </c>
      <c r="N3140" t="s">
        <v>838</v>
      </c>
      <c r="O3140" t="s">
        <v>947</v>
      </c>
      <c r="P3140" t="s">
        <v>949</v>
      </c>
      <c r="Q3140" t="str">
        <f>IF(Table4[[#This Row],[DaysLate]]="","NA",IF(Table4[[#This Row],[DaysLate]]&lt;=0,"On Time",IF(Table4[[#This Row],[DaysLate]]&lt;=30,"1-30 Days",IF(Table4[[#This Row],[DaysLate]]&lt;=60,"30-60 Days",IF(Table4[[#This Row],[DaysLate]]&lt;=90,"60-90 Days","90+ Days")))))</f>
        <v>On Time</v>
      </c>
      <c r="R3140">
        <f>IF(Table4[[#This Row],[DaysLate]]="","",IF(Table4[[#This Row],[DaysLate]]&gt;0,1,0))</f>
        <v>0</v>
      </c>
      <c r="S3140">
        <f>IF(Table4[[#This Row],[DisputedFlag]]="","",IF(Table4[[#This Row],[DisputedFlag]]="Yes",1,0))</f>
        <v>1</v>
      </c>
      <c r="T3140">
        <f>IF(Table4[[#This Row],[PaymentStatus]]="Open",1,0)</f>
        <v>0</v>
      </c>
      <c r="U3140">
        <f>IF(Table4[[#This Row],[InvoiceDate]]&lt;&gt;"",YEAR(Table4[[#This Row],[InvoiceDate]]),"")</f>
        <v>2012</v>
      </c>
    </row>
    <row r="3141" spans="1:21" x14ac:dyDescent="0.4">
      <c r="A3141" t="s">
        <v>3301</v>
      </c>
      <c r="B3141" t="s">
        <v>948</v>
      </c>
      <c r="C3141" t="s">
        <v>868</v>
      </c>
      <c r="D3141" s="1">
        <v>41311</v>
      </c>
      <c r="E3141" s="1">
        <v>41312</v>
      </c>
      <c r="F3141">
        <v>60.65</v>
      </c>
      <c r="H3141" t="s">
        <v>28</v>
      </c>
      <c r="I3141" s="1">
        <v>41311</v>
      </c>
      <c r="J3141">
        <v>0</v>
      </c>
      <c r="K3141" t="s">
        <v>834</v>
      </c>
      <c r="L3141">
        <v>391</v>
      </c>
      <c r="M3141" s="1">
        <v>41240</v>
      </c>
      <c r="N3141" t="s">
        <v>838</v>
      </c>
      <c r="O3141" t="s">
        <v>947</v>
      </c>
      <c r="P3141" t="s">
        <v>949</v>
      </c>
      <c r="Q3141" t="str">
        <f>IF(Table4[[#This Row],[DaysLate]]="","NA",IF(Table4[[#This Row],[DaysLate]]&lt;=0,"On Time",IF(Table4[[#This Row],[DaysLate]]&lt;=30,"1-30 Days",IF(Table4[[#This Row],[DaysLate]]&lt;=60,"30-60 Days",IF(Table4[[#This Row],[DaysLate]]&lt;=90,"60-90 Days","90+ Days")))))</f>
        <v>On Time</v>
      </c>
      <c r="R3141">
        <f>IF(Table4[[#This Row],[DaysLate]]="","",IF(Table4[[#This Row],[DaysLate]]&gt;0,1,0))</f>
        <v>0</v>
      </c>
      <c r="S3141">
        <f>IF(Table4[[#This Row],[DisputedFlag]]="","",IF(Table4[[#This Row],[DisputedFlag]]="Yes",1,0))</f>
        <v>0</v>
      </c>
      <c r="T3141">
        <f>IF(Table4[[#This Row],[PaymentStatus]]="Open",1,0)</f>
        <v>0</v>
      </c>
      <c r="U3141">
        <f>IF(Table4[[#This Row],[InvoiceDate]]&lt;&gt;"",YEAR(Table4[[#This Row],[InvoiceDate]]),"")</f>
        <v>2013</v>
      </c>
    </row>
    <row r="3142" spans="1:21" x14ac:dyDescent="0.4">
      <c r="A3142" t="s">
        <v>3302</v>
      </c>
      <c r="B3142" t="s">
        <v>948</v>
      </c>
      <c r="C3142" t="s">
        <v>841</v>
      </c>
      <c r="D3142" s="1">
        <v>41321</v>
      </c>
      <c r="E3142" s="1">
        <v>41351</v>
      </c>
      <c r="F3142">
        <v>82.93</v>
      </c>
      <c r="H3142" t="s">
        <v>28</v>
      </c>
      <c r="I3142" s="1">
        <v>41321</v>
      </c>
      <c r="J3142">
        <v>0</v>
      </c>
      <c r="K3142" t="s">
        <v>834</v>
      </c>
      <c r="L3142">
        <v>818</v>
      </c>
      <c r="M3142" s="1">
        <v>41239</v>
      </c>
      <c r="N3142" t="s">
        <v>838</v>
      </c>
      <c r="O3142" t="s">
        <v>947</v>
      </c>
      <c r="P3142" t="s">
        <v>949</v>
      </c>
      <c r="Q3142" t="str">
        <f>IF(Table4[[#This Row],[DaysLate]]="","NA",IF(Table4[[#This Row],[DaysLate]]&lt;=0,"On Time",IF(Table4[[#This Row],[DaysLate]]&lt;=30,"1-30 Days",IF(Table4[[#This Row],[DaysLate]]&lt;=60,"30-60 Days",IF(Table4[[#This Row],[DaysLate]]&lt;=90,"60-90 Days","90+ Days")))))</f>
        <v>On Time</v>
      </c>
      <c r="R3142">
        <f>IF(Table4[[#This Row],[DaysLate]]="","",IF(Table4[[#This Row],[DaysLate]]&gt;0,1,0))</f>
        <v>0</v>
      </c>
      <c r="S3142">
        <f>IF(Table4[[#This Row],[DisputedFlag]]="","",IF(Table4[[#This Row],[DisputedFlag]]="Yes",1,0))</f>
        <v>0</v>
      </c>
      <c r="T3142">
        <f>IF(Table4[[#This Row],[PaymentStatus]]="Open",1,0)</f>
        <v>0</v>
      </c>
      <c r="U3142">
        <f>IF(Table4[[#This Row],[InvoiceDate]]&lt;&gt;"",YEAR(Table4[[#This Row],[InvoiceDate]]),"")</f>
        <v>2013</v>
      </c>
    </row>
    <row r="3143" spans="1:21" x14ac:dyDescent="0.4">
      <c r="A3143" t="s">
        <v>3303</v>
      </c>
      <c r="B3143" t="s">
        <v>948</v>
      </c>
      <c r="C3143" t="s">
        <v>912</v>
      </c>
      <c r="D3143" s="1">
        <v>41399</v>
      </c>
      <c r="E3143" s="1">
        <v>41370</v>
      </c>
      <c r="F3143">
        <v>60.77</v>
      </c>
      <c r="H3143" t="s">
        <v>28</v>
      </c>
      <c r="I3143" s="1">
        <v>41399</v>
      </c>
      <c r="J3143">
        <v>0</v>
      </c>
      <c r="K3143" t="s">
        <v>834</v>
      </c>
      <c r="L3143">
        <v>406</v>
      </c>
      <c r="M3143" s="1">
        <v>41605</v>
      </c>
      <c r="N3143" t="s">
        <v>835</v>
      </c>
      <c r="O3143" t="s">
        <v>947</v>
      </c>
      <c r="P3143" t="s">
        <v>949</v>
      </c>
      <c r="Q3143" t="str">
        <f>IF(Table4[[#This Row],[DaysLate]]="","NA",IF(Table4[[#This Row],[DaysLate]]&lt;=0,"On Time",IF(Table4[[#This Row],[DaysLate]]&lt;=30,"1-30 Days",IF(Table4[[#This Row],[DaysLate]]&lt;=60,"30-60 Days",IF(Table4[[#This Row],[DaysLate]]&lt;=90,"60-90 Days","90+ Days")))))</f>
        <v>On Time</v>
      </c>
      <c r="R3143">
        <f>IF(Table4[[#This Row],[DaysLate]]="","",IF(Table4[[#This Row],[DaysLate]]&gt;0,1,0))</f>
        <v>0</v>
      </c>
      <c r="S3143">
        <f>IF(Table4[[#This Row],[DisputedFlag]]="","",IF(Table4[[#This Row],[DisputedFlag]]="Yes",1,0))</f>
        <v>0</v>
      </c>
      <c r="T3143">
        <f>IF(Table4[[#This Row],[PaymentStatus]]="Open",1,0)</f>
        <v>0</v>
      </c>
      <c r="U3143">
        <f>IF(Table4[[#This Row],[InvoiceDate]]&lt;&gt;"",YEAR(Table4[[#This Row],[InvoiceDate]]),"")</f>
        <v>2013</v>
      </c>
    </row>
    <row r="3144" spans="1:21" x14ac:dyDescent="0.4">
      <c r="A3144" t="s">
        <v>3304</v>
      </c>
      <c r="B3144" t="s">
        <v>948</v>
      </c>
      <c r="C3144" t="s">
        <v>861</v>
      </c>
      <c r="D3144" s="1">
        <v>41443</v>
      </c>
      <c r="E3144" s="1">
        <v>41473</v>
      </c>
      <c r="F3144">
        <v>37.49</v>
      </c>
      <c r="H3144" t="s">
        <v>28</v>
      </c>
      <c r="I3144" s="1">
        <v>41443</v>
      </c>
      <c r="J3144">
        <v>0</v>
      </c>
      <c r="K3144" t="s">
        <v>834</v>
      </c>
      <c r="L3144">
        <v>406</v>
      </c>
      <c r="M3144" s="1">
        <v>41176</v>
      </c>
      <c r="N3144" t="s">
        <v>838</v>
      </c>
      <c r="O3144" t="s">
        <v>947</v>
      </c>
      <c r="P3144" t="s">
        <v>949</v>
      </c>
      <c r="Q3144" t="str">
        <f>IF(Table4[[#This Row],[DaysLate]]="","NA",IF(Table4[[#This Row],[DaysLate]]&lt;=0,"On Time",IF(Table4[[#This Row],[DaysLate]]&lt;=30,"1-30 Days",IF(Table4[[#This Row],[DaysLate]]&lt;=60,"30-60 Days",IF(Table4[[#This Row],[DaysLate]]&lt;=90,"60-90 Days","90+ Days")))))</f>
        <v>On Time</v>
      </c>
      <c r="R3144">
        <f>IF(Table4[[#This Row],[DaysLate]]="","",IF(Table4[[#This Row],[DaysLate]]&gt;0,1,0))</f>
        <v>0</v>
      </c>
      <c r="S3144">
        <f>IF(Table4[[#This Row],[DisputedFlag]]="","",IF(Table4[[#This Row],[DisputedFlag]]="Yes",1,0))</f>
        <v>0</v>
      </c>
      <c r="T3144">
        <f>IF(Table4[[#This Row],[PaymentStatus]]="Open",1,0)</f>
        <v>0</v>
      </c>
      <c r="U3144">
        <f>IF(Table4[[#This Row],[InvoiceDate]]&lt;&gt;"",YEAR(Table4[[#This Row],[InvoiceDate]]),"")</f>
        <v>2013</v>
      </c>
    </row>
    <row r="3145" spans="1:21" x14ac:dyDescent="0.4">
      <c r="A3145" t="s">
        <v>3305</v>
      </c>
      <c r="B3145" t="s">
        <v>948</v>
      </c>
      <c r="C3145" t="s">
        <v>912</v>
      </c>
      <c r="D3145" s="1">
        <v>41228</v>
      </c>
      <c r="E3145" s="1">
        <v>41258</v>
      </c>
      <c r="F3145">
        <v>62.62</v>
      </c>
      <c r="H3145" t="s">
        <v>28</v>
      </c>
      <c r="I3145" s="1">
        <v>41228</v>
      </c>
      <c r="J3145">
        <v>0</v>
      </c>
      <c r="K3145" t="s">
        <v>834</v>
      </c>
      <c r="L3145">
        <v>406</v>
      </c>
      <c r="M3145" s="1">
        <v>41605</v>
      </c>
      <c r="N3145" t="s">
        <v>835</v>
      </c>
      <c r="O3145" t="s">
        <v>947</v>
      </c>
      <c r="P3145" t="s">
        <v>949</v>
      </c>
      <c r="Q3145" t="str">
        <f>IF(Table4[[#This Row],[DaysLate]]="","NA",IF(Table4[[#This Row],[DaysLate]]&lt;=0,"On Time",IF(Table4[[#This Row],[DaysLate]]&lt;=30,"1-30 Days",IF(Table4[[#This Row],[DaysLate]]&lt;=60,"30-60 Days",IF(Table4[[#This Row],[DaysLate]]&lt;=90,"60-90 Days","90+ Days")))))</f>
        <v>On Time</v>
      </c>
      <c r="R3145">
        <f>IF(Table4[[#This Row],[DaysLate]]="","",IF(Table4[[#This Row],[DaysLate]]&gt;0,1,0))</f>
        <v>0</v>
      </c>
      <c r="S3145">
        <f>IF(Table4[[#This Row],[DisputedFlag]]="","",IF(Table4[[#This Row],[DisputedFlag]]="Yes",1,0))</f>
        <v>0</v>
      </c>
      <c r="T3145">
        <f>IF(Table4[[#This Row],[PaymentStatus]]="Open",1,0)</f>
        <v>0</v>
      </c>
      <c r="U3145">
        <f>IF(Table4[[#This Row],[InvoiceDate]]&lt;&gt;"",YEAR(Table4[[#This Row],[InvoiceDate]]),"")</f>
        <v>2012</v>
      </c>
    </row>
    <row r="3146" spans="1:21" x14ac:dyDescent="0.4">
      <c r="A3146" t="s">
        <v>3306</v>
      </c>
      <c r="B3146" t="s">
        <v>948</v>
      </c>
      <c r="C3146" t="s">
        <v>884</v>
      </c>
      <c r="D3146" s="1">
        <v>41527</v>
      </c>
      <c r="E3146" s="1">
        <v>41497</v>
      </c>
      <c r="F3146">
        <v>59.21</v>
      </c>
      <c r="H3146" t="s">
        <v>28</v>
      </c>
      <c r="I3146" s="1">
        <v>41527</v>
      </c>
      <c r="J3146">
        <v>0</v>
      </c>
      <c r="K3146" t="s">
        <v>834</v>
      </c>
      <c r="L3146">
        <v>406</v>
      </c>
      <c r="M3146" s="1">
        <v>41145</v>
      </c>
      <c r="N3146" t="s">
        <v>838</v>
      </c>
      <c r="O3146" t="s">
        <v>947</v>
      </c>
      <c r="P3146" t="s">
        <v>949</v>
      </c>
      <c r="Q3146" t="str">
        <f>IF(Table4[[#This Row],[DaysLate]]="","NA",IF(Table4[[#This Row],[DaysLate]]&lt;=0,"On Time",IF(Table4[[#This Row],[DaysLate]]&lt;=30,"1-30 Days",IF(Table4[[#This Row],[DaysLate]]&lt;=60,"30-60 Days",IF(Table4[[#This Row],[DaysLate]]&lt;=90,"60-90 Days","90+ Days")))))</f>
        <v>On Time</v>
      </c>
      <c r="R3146">
        <f>IF(Table4[[#This Row],[DaysLate]]="","",IF(Table4[[#This Row],[DaysLate]]&gt;0,1,0))</f>
        <v>0</v>
      </c>
      <c r="S3146">
        <f>IF(Table4[[#This Row],[DisputedFlag]]="","",IF(Table4[[#This Row],[DisputedFlag]]="Yes",1,0))</f>
        <v>0</v>
      </c>
      <c r="T3146">
        <f>IF(Table4[[#This Row],[PaymentStatus]]="Open",1,0)</f>
        <v>0</v>
      </c>
      <c r="U3146">
        <f>IF(Table4[[#This Row],[InvoiceDate]]&lt;&gt;"",YEAR(Table4[[#This Row],[InvoiceDate]]),"")</f>
        <v>2013</v>
      </c>
    </row>
    <row r="3147" spans="1:21" x14ac:dyDescent="0.4">
      <c r="A3147" t="s">
        <v>3307</v>
      </c>
      <c r="B3147" t="s">
        <v>948</v>
      </c>
      <c r="C3147" t="s">
        <v>936</v>
      </c>
      <c r="D3147" s="1">
        <v>41044</v>
      </c>
      <c r="E3147" s="1">
        <v>41074</v>
      </c>
      <c r="F3147">
        <v>77.19</v>
      </c>
      <c r="H3147" t="s">
        <v>28</v>
      </c>
      <c r="I3147" s="1">
        <v>41044</v>
      </c>
      <c r="J3147">
        <v>0</v>
      </c>
      <c r="K3147" t="s">
        <v>834</v>
      </c>
      <c r="L3147">
        <v>391</v>
      </c>
      <c r="M3147" s="1">
        <v>41486</v>
      </c>
      <c r="N3147" t="s">
        <v>835</v>
      </c>
      <c r="O3147" t="s">
        <v>947</v>
      </c>
      <c r="P3147" t="s">
        <v>949</v>
      </c>
      <c r="Q3147" t="str">
        <f>IF(Table4[[#This Row],[DaysLate]]="","NA",IF(Table4[[#This Row],[DaysLate]]&lt;=0,"On Time",IF(Table4[[#This Row],[DaysLate]]&lt;=30,"1-30 Days",IF(Table4[[#This Row],[DaysLate]]&lt;=60,"30-60 Days",IF(Table4[[#This Row],[DaysLate]]&lt;=90,"60-90 Days","90+ Days")))))</f>
        <v>On Time</v>
      </c>
      <c r="R3147">
        <f>IF(Table4[[#This Row],[DaysLate]]="","",IF(Table4[[#This Row],[DaysLate]]&gt;0,1,0))</f>
        <v>0</v>
      </c>
      <c r="S3147">
        <f>IF(Table4[[#This Row],[DisputedFlag]]="","",IF(Table4[[#This Row],[DisputedFlag]]="Yes",1,0))</f>
        <v>0</v>
      </c>
      <c r="T3147">
        <f>IF(Table4[[#This Row],[PaymentStatus]]="Open",1,0)</f>
        <v>0</v>
      </c>
      <c r="U3147">
        <f>IF(Table4[[#This Row],[InvoiceDate]]&lt;&gt;"",YEAR(Table4[[#This Row],[InvoiceDate]]),"")</f>
        <v>2012</v>
      </c>
    </row>
    <row r="3148" spans="1:21" x14ac:dyDescent="0.4">
      <c r="A3148" t="s">
        <v>3308</v>
      </c>
      <c r="B3148" t="s">
        <v>948</v>
      </c>
      <c r="C3148" t="s">
        <v>840</v>
      </c>
      <c r="D3148" s="1">
        <v>40937</v>
      </c>
      <c r="E3148" s="1">
        <v>40967</v>
      </c>
      <c r="F3148">
        <v>96.02</v>
      </c>
      <c r="H3148" t="s">
        <v>28</v>
      </c>
      <c r="I3148" s="1">
        <v>40937</v>
      </c>
      <c r="J3148">
        <v>19</v>
      </c>
      <c r="K3148" t="s">
        <v>834</v>
      </c>
      <c r="L3148">
        <v>406</v>
      </c>
      <c r="M3148" s="1">
        <v>41064</v>
      </c>
      <c r="N3148" t="s">
        <v>835</v>
      </c>
      <c r="O3148" t="s">
        <v>947</v>
      </c>
      <c r="P3148" t="s">
        <v>949</v>
      </c>
      <c r="Q3148" t="str">
        <f>IF(Table4[[#This Row],[DaysLate]]="","NA",IF(Table4[[#This Row],[DaysLate]]&lt;=0,"On Time",IF(Table4[[#This Row],[DaysLate]]&lt;=30,"1-30 Days",IF(Table4[[#This Row],[DaysLate]]&lt;=60,"30-60 Days",IF(Table4[[#This Row],[DaysLate]]&lt;=90,"60-90 Days","90+ Days")))))</f>
        <v>1-30 Days</v>
      </c>
      <c r="R3148">
        <f>IF(Table4[[#This Row],[DaysLate]]="","",IF(Table4[[#This Row],[DaysLate]]&gt;0,1,0))</f>
        <v>1</v>
      </c>
      <c r="S3148">
        <f>IF(Table4[[#This Row],[DisputedFlag]]="","",IF(Table4[[#This Row],[DisputedFlag]]="Yes",1,0))</f>
        <v>0</v>
      </c>
      <c r="T3148">
        <f>IF(Table4[[#This Row],[PaymentStatus]]="Open",1,0)</f>
        <v>0</v>
      </c>
      <c r="U3148">
        <f>IF(Table4[[#This Row],[InvoiceDate]]&lt;&gt;"",YEAR(Table4[[#This Row],[InvoiceDate]]),"")</f>
        <v>2012</v>
      </c>
    </row>
    <row r="3149" spans="1:21" x14ac:dyDescent="0.4">
      <c r="A3149" t="s">
        <v>3309</v>
      </c>
      <c r="B3149" t="s">
        <v>948</v>
      </c>
      <c r="C3149" t="s">
        <v>867</v>
      </c>
      <c r="D3149" s="1">
        <v>41494</v>
      </c>
      <c r="E3149" s="1">
        <v>41464</v>
      </c>
      <c r="F3149">
        <v>40.18</v>
      </c>
      <c r="H3149" t="s">
        <v>28</v>
      </c>
      <c r="I3149" s="1">
        <v>41494</v>
      </c>
      <c r="J3149">
        <v>15</v>
      </c>
      <c r="K3149" t="s">
        <v>837</v>
      </c>
      <c r="L3149">
        <v>770</v>
      </c>
      <c r="M3149" s="1">
        <v>41491</v>
      </c>
      <c r="N3149" t="s">
        <v>838</v>
      </c>
      <c r="O3149" t="s">
        <v>947</v>
      </c>
      <c r="P3149" t="s">
        <v>949</v>
      </c>
      <c r="Q3149" t="str">
        <f>IF(Table4[[#This Row],[DaysLate]]="","NA",IF(Table4[[#This Row],[DaysLate]]&lt;=0,"On Time",IF(Table4[[#This Row],[DaysLate]]&lt;=30,"1-30 Days",IF(Table4[[#This Row],[DaysLate]]&lt;=60,"30-60 Days",IF(Table4[[#This Row],[DaysLate]]&lt;=90,"60-90 Days","90+ Days")))))</f>
        <v>1-30 Days</v>
      </c>
      <c r="R3149">
        <f>IF(Table4[[#This Row],[DaysLate]]="","",IF(Table4[[#This Row],[DaysLate]]&gt;0,1,0))</f>
        <v>1</v>
      </c>
      <c r="S3149">
        <f>IF(Table4[[#This Row],[DisputedFlag]]="","",IF(Table4[[#This Row],[DisputedFlag]]="Yes",1,0))</f>
        <v>1</v>
      </c>
      <c r="T3149">
        <f>IF(Table4[[#This Row],[PaymentStatus]]="Open",1,0)</f>
        <v>0</v>
      </c>
      <c r="U3149">
        <f>IF(Table4[[#This Row],[InvoiceDate]]&lt;&gt;"",YEAR(Table4[[#This Row],[InvoiceDate]]),"")</f>
        <v>2013</v>
      </c>
    </row>
    <row r="3150" spans="1:21" x14ac:dyDescent="0.4">
      <c r="A3150" t="s">
        <v>3310</v>
      </c>
      <c r="B3150" t="s">
        <v>948</v>
      </c>
      <c r="C3150" t="s">
        <v>853</v>
      </c>
      <c r="D3150" s="1">
        <v>41556</v>
      </c>
      <c r="E3150" s="1">
        <v>41557</v>
      </c>
      <c r="F3150">
        <v>83.68</v>
      </c>
      <c r="H3150" t="s">
        <v>28</v>
      </c>
      <c r="I3150" s="1">
        <v>41556</v>
      </c>
      <c r="J3150">
        <v>0</v>
      </c>
      <c r="K3150" t="s">
        <v>837</v>
      </c>
      <c r="L3150">
        <v>818</v>
      </c>
      <c r="M3150" s="1">
        <v>41153</v>
      </c>
      <c r="N3150" t="s">
        <v>838</v>
      </c>
      <c r="O3150" t="s">
        <v>947</v>
      </c>
      <c r="P3150" t="s">
        <v>949</v>
      </c>
      <c r="Q3150" t="str">
        <f>IF(Table4[[#This Row],[DaysLate]]="","NA",IF(Table4[[#This Row],[DaysLate]]&lt;=0,"On Time",IF(Table4[[#This Row],[DaysLate]]&lt;=30,"1-30 Days",IF(Table4[[#This Row],[DaysLate]]&lt;=60,"30-60 Days",IF(Table4[[#This Row],[DaysLate]]&lt;=90,"60-90 Days","90+ Days")))))</f>
        <v>On Time</v>
      </c>
      <c r="R3150">
        <f>IF(Table4[[#This Row],[DaysLate]]="","",IF(Table4[[#This Row],[DaysLate]]&gt;0,1,0))</f>
        <v>0</v>
      </c>
      <c r="S3150">
        <f>IF(Table4[[#This Row],[DisputedFlag]]="","",IF(Table4[[#This Row],[DisputedFlag]]="Yes",1,0))</f>
        <v>1</v>
      </c>
      <c r="T3150">
        <f>IF(Table4[[#This Row],[PaymentStatus]]="Open",1,0)</f>
        <v>0</v>
      </c>
      <c r="U3150">
        <f>IF(Table4[[#This Row],[InvoiceDate]]&lt;&gt;"",YEAR(Table4[[#This Row],[InvoiceDate]]),"")</f>
        <v>2013</v>
      </c>
    </row>
    <row r="3151" spans="1:21" x14ac:dyDescent="0.4">
      <c r="A3151" t="s">
        <v>3311</v>
      </c>
      <c r="B3151" t="s">
        <v>948</v>
      </c>
      <c r="C3151" t="s">
        <v>901</v>
      </c>
      <c r="D3151" s="1">
        <v>41357</v>
      </c>
      <c r="E3151" s="1">
        <v>41387</v>
      </c>
      <c r="F3151">
        <v>33.369999999999997</v>
      </c>
      <c r="H3151" t="s">
        <v>28</v>
      </c>
      <c r="I3151" s="1">
        <v>41357</v>
      </c>
      <c r="J3151">
        <v>0</v>
      </c>
      <c r="K3151" t="s">
        <v>834</v>
      </c>
      <c r="L3151">
        <v>770</v>
      </c>
      <c r="M3151" s="1">
        <v>41222</v>
      </c>
      <c r="N3151" t="s">
        <v>838</v>
      </c>
      <c r="O3151" t="s">
        <v>947</v>
      </c>
      <c r="P3151" t="s">
        <v>949</v>
      </c>
      <c r="Q3151" t="str">
        <f>IF(Table4[[#This Row],[DaysLate]]="","NA",IF(Table4[[#This Row],[DaysLate]]&lt;=0,"On Time",IF(Table4[[#This Row],[DaysLate]]&lt;=30,"1-30 Days",IF(Table4[[#This Row],[DaysLate]]&lt;=60,"30-60 Days",IF(Table4[[#This Row],[DaysLate]]&lt;=90,"60-90 Days","90+ Days")))))</f>
        <v>On Time</v>
      </c>
      <c r="R3151">
        <f>IF(Table4[[#This Row],[DaysLate]]="","",IF(Table4[[#This Row],[DaysLate]]&gt;0,1,0))</f>
        <v>0</v>
      </c>
      <c r="S3151">
        <f>IF(Table4[[#This Row],[DisputedFlag]]="","",IF(Table4[[#This Row],[DisputedFlag]]="Yes",1,0))</f>
        <v>0</v>
      </c>
      <c r="T3151">
        <f>IF(Table4[[#This Row],[PaymentStatus]]="Open",1,0)</f>
        <v>0</v>
      </c>
      <c r="U3151">
        <f>IF(Table4[[#This Row],[InvoiceDate]]&lt;&gt;"",YEAR(Table4[[#This Row],[InvoiceDate]]),"")</f>
        <v>2013</v>
      </c>
    </row>
    <row r="3152" spans="1:21" x14ac:dyDescent="0.4">
      <c r="A3152" t="s">
        <v>3312</v>
      </c>
      <c r="B3152" t="s">
        <v>948</v>
      </c>
      <c r="C3152" t="s">
        <v>884</v>
      </c>
      <c r="D3152" s="1">
        <v>41472</v>
      </c>
      <c r="E3152" s="1">
        <v>41502</v>
      </c>
      <c r="F3152">
        <v>76.260000000000005</v>
      </c>
      <c r="H3152" t="s">
        <v>28</v>
      </c>
      <c r="I3152" s="1">
        <v>41472</v>
      </c>
      <c r="J3152">
        <v>0</v>
      </c>
      <c r="K3152" t="s">
        <v>837</v>
      </c>
      <c r="L3152">
        <v>406</v>
      </c>
      <c r="M3152" s="1">
        <v>41145</v>
      </c>
      <c r="N3152" t="s">
        <v>838</v>
      </c>
      <c r="O3152" t="s">
        <v>947</v>
      </c>
      <c r="P3152" t="s">
        <v>949</v>
      </c>
      <c r="Q3152" t="str">
        <f>IF(Table4[[#This Row],[DaysLate]]="","NA",IF(Table4[[#This Row],[DaysLate]]&lt;=0,"On Time",IF(Table4[[#This Row],[DaysLate]]&lt;=30,"1-30 Days",IF(Table4[[#This Row],[DaysLate]]&lt;=60,"30-60 Days",IF(Table4[[#This Row],[DaysLate]]&lt;=90,"60-90 Days","90+ Days")))))</f>
        <v>On Time</v>
      </c>
      <c r="R3152">
        <f>IF(Table4[[#This Row],[DaysLate]]="","",IF(Table4[[#This Row],[DaysLate]]&gt;0,1,0))</f>
        <v>0</v>
      </c>
      <c r="S3152">
        <f>IF(Table4[[#This Row],[DisputedFlag]]="","",IF(Table4[[#This Row],[DisputedFlag]]="Yes",1,0))</f>
        <v>1</v>
      </c>
      <c r="T3152">
        <f>IF(Table4[[#This Row],[PaymentStatus]]="Open",1,0)</f>
        <v>0</v>
      </c>
      <c r="U3152">
        <f>IF(Table4[[#This Row],[InvoiceDate]]&lt;&gt;"",YEAR(Table4[[#This Row],[InvoiceDate]]),"")</f>
        <v>2013</v>
      </c>
    </row>
    <row r="3153" spans="1:21" x14ac:dyDescent="0.4">
      <c r="A3153" t="s">
        <v>3313</v>
      </c>
      <c r="B3153" t="s">
        <v>948</v>
      </c>
      <c r="C3153" t="s">
        <v>855</v>
      </c>
      <c r="D3153" s="1">
        <v>41279</v>
      </c>
      <c r="E3153" s="1">
        <v>41425</v>
      </c>
      <c r="F3153">
        <v>65.290000000000006</v>
      </c>
      <c r="H3153" t="s">
        <v>28</v>
      </c>
      <c r="I3153" s="1">
        <v>41279</v>
      </c>
      <c r="J3153">
        <v>0</v>
      </c>
      <c r="K3153" t="s">
        <v>834</v>
      </c>
      <c r="L3153">
        <v>406</v>
      </c>
      <c r="M3153" s="1">
        <v>41029</v>
      </c>
      <c r="N3153" t="s">
        <v>838</v>
      </c>
      <c r="O3153" t="s">
        <v>947</v>
      </c>
      <c r="P3153" t="s">
        <v>949</v>
      </c>
      <c r="Q3153" t="str">
        <f>IF(Table4[[#This Row],[DaysLate]]="","NA",IF(Table4[[#This Row],[DaysLate]]&lt;=0,"On Time",IF(Table4[[#This Row],[DaysLate]]&lt;=30,"1-30 Days",IF(Table4[[#This Row],[DaysLate]]&lt;=60,"30-60 Days",IF(Table4[[#This Row],[DaysLate]]&lt;=90,"60-90 Days","90+ Days")))))</f>
        <v>On Time</v>
      </c>
      <c r="R3153">
        <f>IF(Table4[[#This Row],[DaysLate]]="","",IF(Table4[[#This Row],[DaysLate]]&gt;0,1,0))</f>
        <v>0</v>
      </c>
      <c r="S3153">
        <f>IF(Table4[[#This Row],[DisputedFlag]]="","",IF(Table4[[#This Row],[DisputedFlag]]="Yes",1,0))</f>
        <v>0</v>
      </c>
      <c r="T3153">
        <f>IF(Table4[[#This Row],[PaymentStatus]]="Open",1,0)</f>
        <v>0</v>
      </c>
      <c r="U3153">
        <f>IF(Table4[[#This Row],[InvoiceDate]]&lt;&gt;"",YEAR(Table4[[#This Row],[InvoiceDate]]),"")</f>
        <v>2013</v>
      </c>
    </row>
    <row r="3154" spans="1:21" x14ac:dyDescent="0.4">
      <c r="A3154" t="s">
        <v>3314</v>
      </c>
      <c r="B3154" t="s">
        <v>948</v>
      </c>
      <c r="C3154" t="s">
        <v>921</v>
      </c>
      <c r="D3154" s="1">
        <v>41615</v>
      </c>
      <c r="E3154" s="1">
        <v>41586</v>
      </c>
      <c r="F3154">
        <v>52.48</v>
      </c>
      <c r="H3154" t="s">
        <v>28</v>
      </c>
      <c r="I3154" s="1">
        <v>41615</v>
      </c>
      <c r="J3154">
        <v>9</v>
      </c>
      <c r="K3154" t="s">
        <v>834</v>
      </c>
      <c r="L3154">
        <v>818</v>
      </c>
      <c r="M3154" s="1">
        <v>41563</v>
      </c>
      <c r="N3154" t="s">
        <v>835</v>
      </c>
      <c r="O3154" t="s">
        <v>947</v>
      </c>
      <c r="P3154" t="s">
        <v>949</v>
      </c>
      <c r="Q3154" t="str">
        <f>IF(Table4[[#This Row],[DaysLate]]="","NA",IF(Table4[[#This Row],[DaysLate]]&lt;=0,"On Time",IF(Table4[[#This Row],[DaysLate]]&lt;=30,"1-30 Days",IF(Table4[[#This Row],[DaysLate]]&lt;=60,"30-60 Days",IF(Table4[[#This Row],[DaysLate]]&lt;=90,"60-90 Days","90+ Days")))))</f>
        <v>1-30 Days</v>
      </c>
      <c r="R3154">
        <f>IF(Table4[[#This Row],[DaysLate]]="","",IF(Table4[[#This Row],[DaysLate]]&gt;0,1,0))</f>
        <v>1</v>
      </c>
      <c r="S3154">
        <f>IF(Table4[[#This Row],[DisputedFlag]]="","",IF(Table4[[#This Row],[DisputedFlag]]="Yes",1,0))</f>
        <v>0</v>
      </c>
      <c r="T3154">
        <f>IF(Table4[[#This Row],[PaymentStatus]]="Open",1,0)</f>
        <v>0</v>
      </c>
      <c r="U3154">
        <f>IF(Table4[[#This Row],[InvoiceDate]]&lt;&gt;"",YEAR(Table4[[#This Row],[InvoiceDate]]),"")</f>
        <v>2013</v>
      </c>
    </row>
    <row r="3155" spans="1:21" x14ac:dyDescent="0.4">
      <c r="A3155" t="s">
        <v>3315</v>
      </c>
      <c r="B3155" t="s">
        <v>948</v>
      </c>
      <c r="C3155" t="s">
        <v>892</v>
      </c>
      <c r="D3155" s="1">
        <v>40952</v>
      </c>
      <c r="E3155" s="1">
        <v>40982</v>
      </c>
      <c r="F3155">
        <v>40.159999999999997</v>
      </c>
      <c r="H3155" t="s">
        <v>28</v>
      </c>
      <c r="I3155" s="1">
        <v>40952</v>
      </c>
      <c r="J3155">
        <v>0</v>
      </c>
      <c r="K3155" t="s">
        <v>834</v>
      </c>
      <c r="L3155">
        <v>770</v>
      </c>
      <c r="M3155" s="1">
        <v>41037</v>
      </c>
      <c r="N3155" t="s">
        <v>835</v>
      </c>
      <c r="O3155" t="s">
        <v>947</v>
      </c>
      <c r="P3155" t="s">
        <v>949</v>
      </c>
      <c r="Q3155" t="str">
        <f>IF(Table4[[#This Row],[DaysLate]]="","NA",IF(Table4[[#This Row],[DaysLate]]&lt;=0,"On Time",IF(Table4[[#This Row],[DaysLate]]&lt;=30,"1-30 Days",IF(Table4[[#This Row],[DaysLate]]&lt;=60,"30-60 Days",IF(Table4[[#This Row],[DaysLate]]&lt;=90,"60-90 Days","90+ Days")))))</f>
        <v>On Time</v>
      </c>
      <c r="R3155">
        <f>IF(Table4[[#This Row],[DaysLate]]="","",IF(Table4[[#This Row],[DaysLate]]&gt;0,1,0))</f>
        <v>0</v>
      </c>
      <c r="S3155">
        <f>IF(Table4[[#This Row],[DisputedFlag]]="","",IF(Table4[[#This Row],[DisputedFlag]]="Yes",1,0))</f>
        <v>0</v>
      </c>
      <c r="T3155">
        <f>IF(Table4[[#This Row],[PaymentStatus]]="Open",1,0)</f>
        <v>0</v>
      </c>
      <c r="U3155">
        <f>IF(Table4[[#This Row],[InvoiceDate]]&lt;&gt;"",YEAR(Table4[[#This Row],[InvoiceDate]]),"")</f>
        <v>2012</v>
      </c>
    </row>
    <row r="3156" spans="1:21" x14ac:dyDescent="0.4">
      <c r="A3156" t="s">
        <v>3316</v>
      </c>
      <c r="B3156" t="s">
        <v>948</v>
      </c>
      <c r="C3156" t="s">
        <v>935</v>
      </c>
      <c r="D3156" s="1">
        <v>41439</v>
      </c>
      <c r="E3156" s="1">
        <v>41469</v>
      </c>
      <c r="F3156">
        <v>55.47</v>
      </c>
      <c r="H3156" t="s">
        <v>28</v>
      </c>
      <c r="I3156" s="1">
        <v>41439</v>
      </c>
      <c r="J3156">
        <v>0</v>
      </c>
      <c r="K3156" t="s">
        <v>837</v>
      </c>
      <c r="L3156">
        <v>406</v>
      </c>
      <c r="M3156" s="1">
        <v>41194</v>
      </c>
      <c r="N3156" t="s">
        <v>838</v>
      </c>
      <c r="O3156" t="s">
        <v>947</v>
      </c>
      <c r="P3156" t="s">
        <v>949</v>
      </c>
      <c r="Q3156" t="str">
        <f>IF(Table4[[#This Row],[DaysLate]]="","NA",IF(Table4[[#This Row],[DaysLate]]&lt;=0,"On Time",IF(Table4[[#This Row],[DaysLate]]&lt;=30,"1-30 Days",IF(Table4[[#This Row],[DaysLate]]&lt;=60,"30-60 Days",IF(Table4[[#This Row],[DaysLate]]&lt;=90,"60-90 Days","90+ Days")))))</f>
        <v>On Time</v>
      </c>
      <c r="R3156">
        <f>IF(Table4[[#This Row],[DaysLate]]="","",IF(Table4[[#This Row],[DaysLate]]&gt;0,1,0))</f>
        <v>0</v>
      </c>
      <c r="S3156">
        <f>IF(Table4[[#This Row],[DisputedFlag]]="","",IF(Table4[[#This Row],[DisputedFlag]]="Yes",1,0))</f>
        <v>1</v>
      </c>
      <c r="T3156">
        <f>IF(Table4[[#This Row],[PaymentStatus]]="Open",1,0)</f>
        <v>0</v>
      </c>
      <c r="U3156">
        <f>IF(Table4[[#This Row],[InvoiceDate]]&lt;&gt;"",YEAR(Table4[[#This Row],[InvoiceDate]]),"")</f>
        <v>2013</v>
      </c>
    </row>
    <row r="3157" spans="1:21" x14ac:dyDescent="0.4">
      <c r="A3157" t="s">
        <v>3317</v>
      </c>
      <c r="B3157" t="s">
        <v>948</v>
      </c>
      <c r="C3157" t="s">
        <v>925</v>
      </c>
      <c r="D3157" s="1">
        <v>41197</v>
      </c>
      <c r="E3157" s="1">
        <v>41227</v>
      </c>
      <c r="F3157">
        <v>55.85</v>
      </c>
      <c r="H3157" t="s">
        <v>28</v>
      </c>
      <c r="I3157" s="1">
        <v>41197</v>
      </c>
      <c r="J3157">
        <v>4</v>
      </c>
      <c r="K3157" t="s">
        <v>834</v>
      </c>
      <c r="L3157">
        <v>391</v>
      </c>
      <c r="M3157" s="1">
        <v>41527</v>
      </c>
      <c r="N3157" t="s">
        <v>835</v>
      </c>
      <c r="O3157" t="s">
        <v>947</v>
      </c>
      <c r="P3157" t="s">
        <v>949</v>
      </c>
      <c r="Q3157" t="str">
        <f>IF(Table4[[#This Row],[DaysLate]]="","NA",IF(Table4[[#This Row],[DaysLate]]&lt;=0,"On Time",IF(Table4[[#This Row],[DaysLate]]&lt;=30,"1-30 Days",IF(Table4[[#This Row],[DaysLate]]&lt;=60,"30-60 Days",IF(Table4[[#This Row],[DaysLate]]&lt;=90,"60-90 Days","90+ Days")))))</f>
        <v>1-30 Days</v>
      </c>
      <c r="R3157">
        <f>IF(Table4[[#This Row],[DaysLate]]="","",IF(Table4[[#This Row],[DaysLate]]&gt;0,1,0))</f>
        <v>1</v>
      </c>
      <c r="S3157">
        <f>IF(Table4[[#This Row],[DisputedFlag]]="","",IF(Table4[[#This Row],[DisputedFlag]]="Yes",1,0))</f>
        <v>0</v>
      </c>
      <c r="T3157">
        <f>IF(Table4[[#This Row],[PaymentStatus]]="Open",1,0)</f>
        <v>0</v>
      </c>
      <c r="U3157">
        <f>IF(Table4[[#This Row],[InvoiceDate]]&lt;&gt;"",YEAR(Table4[[#This Row],[InvoiceDate]]),"")</f>
        <v>2012</v>
      </c>
    </row>
    <row r="3158" spans="1:21" x14ac:dyDescent="0.4">
      <c r="A3158" t="s">
        <v>3318</v>
      </c>
      <c r="B3158" t="s">
        <v>948</v>
      </c>
      <c r="C3158" t="s">
        <v>859</v>
      </c>
      <c r="D3158" s="1">
        <v>41176</v>
      </c>
      <c r="E3158" s="1">
        <v>41206</v>
      </c>
      <c r="F3158">
        <v>85.49</v>
      </c>
      <c r="H3158" t="s">
        <v>28</v>
      </c>
      <c r="I3158" s="1">
        <v>41176</v>
      </c>
      <c r="J3158">
        <v>0</v>
      </c>
      <c r="K3158" t="s">
        <v>834</v>
      </c>
      <c r="L3158">
        <v>391</v>
      </c>
      <c r="M3158" s="1">
        <v>40971</v>
      </c>
      <c r="N3158" t="s">
        <v>838</v>
      </c>
      <c r="O3158" t="s">
        <v>947</v>
      </c>
      <c r="P3158" t="s">
        <v>949</v>
      </c>
      <c r="Q3158" t="str">
        <f>IF(Table4[[#This Row],[DaysLate]]="","NA",IF(Table4[[#This Row],[DaysLate]]&lt;=0,"On Time",IF(Table4[[#This Row],[DaysLate]]&lt;=30,"1-30 Days",IF(Table4[[#This Row],[DaysLate]]&lt;=60,"30-60 Days",IF(Table4[[#This Row],[DaysLate]]&lt;=90,"60-90 Days","90+ Days")))))</f>
        <v>On Time</v>
      </c>
      <c r="R3158">
        <f>IF(Table4[[#This Row],[DaysLate]]="","",IF(Table4[[#This Row],[DaysLate]]&gt;0,1,0))</f>
        <v>0</v>
      </c>
      <c r="S3158">
        <f>IF(Table4[[#This Row],[DisputedFlag]]="","",IF(Table4[[#This Row],[DisputedFlag]]="Yes",1,0))</f>
        <v>0</v>
      </c>
      <c r="T3158">
        <f>IF(Table4[[#This Row],[PaymentStatus]]="Open",1,0)</f>
        <v>0</v>
      </c>
      <c r="U3158">
        <f>IF(Table4[[#This Row],[InvoiceDate]]&lt;&gt;"",YEAR(Table4[[#This Row],[InvoiceDate]]),"")</f>
        <v>2012</v>
      </c>
    </row>
    <row r="3159" spans="1:21" x14ac:dyDescent="0.4">
      <c r="A3159" t="s">
        <v>3319</v>
      </c>
      <c r="B3159" t="s">
        <v>948</v>
      </c>
      <c r="C3159" t="s">
        <v>876</v>
      </c>
      <c r="D3159" s="1">
        <v>41536</v>
      </c>
      <c r="E3159" s="1">
        <v>41566</v>
      </c>
      <c r="F3159">
        <v>33.9</v>
      </c>
      <c r="H3159" t="s">
        <v>28</v>
      </c>
      <c r="I3159" s="1">
        <v>41536</v>
      </c>
      <c r="J3159">
        <v>20</v>
      </c>
      <c r="K3159" t="s">
        <v>837</v>
      </c>
      <c r="L3159">
        <v>406</v>
      </c>
      <c r="M3159" s="1">
        <v>41352</v>
      </c>
      <c r="N3159" t="s">
        <v>838</v>
      </c>
      <c r="O3159" t="s">
        <v>947</v>
      </c>
      <c r="P3159" t="s">
        <v>949</v>
      </c>
      <c r="Q3159" t="str">
        <f>IF(Table4[[#This Row],[DaysLate]]="","NA",IF(Table4[[#This Row],[DaysLate]]&lt;=0,"On Time",IF(Table4[[#This Row],[DaysLate]]&lt;=30,"1-30 Days",IF(Table4[[#This Row],[DaysLate]]&lt;=60,"30-60 Days",IF(Table4[[#This Row],[DaysLate]]&lt;=90,"60-90 Days","90+ Days")))))</f>
        <v>1-30 Days</v>
      </c>
      <c r="R3159">
        <f>IF(Table4[[#This Row],[DaysLate]]="","",IF(Table4[[#This Row],[DaysLate]]&gt;0,1,0))</f>
        <v>1</v>
      </c>
      <c r="S3159">
        <f>IF(Table4[[#This Row],[DisputedFlag]]="","",IF(Table4[[#This Row],[DisputedFlag]]="Yes",1,0))</f>
        <v>1</v>
      </c>
      <c r="T3159">
        <f>IF(Table4[[#This Row],[PaymentStatus]]="Open",1,0)</f>
        <v>0</v>
      </c>
      <c r="U3159">
        <f>IF(Table4[[#This Row],[InvoiceDate]]&lt;&gt;"",YEAR(Table4[[#This Row],[InvoiceDate]]),"")</f>
        <v>2013</v>
      </c>
    </row>
    <row r="3160" spans="1:21" x14ac:dyDescent="0.4">
      <c r="A3160" t="s">
        <v>3320</v>
      </c>
      <c r="B3160" t="s">
        <v>948</v>
      </c>
      <c r="C3160" t="s">
        <v>918</v>
      </c>
      <c r="D3160" s="1">
        <v>41488</v>
      </c>
      <c r="E3160" s="1">
        <v>41550</v>
      </c>
      <c r="F3160">
        <v>85.76</v>
      </c>
      <c r="H3160" t="s">
        <v>28</v>
      </c>
      <c r="I3160" s="1">
        <v>41488</v>
      </c>
      <c r="J3160">
        <v>9</v>
      </c>
      <c r="K3160" t="s">
        <v>834</v>
      </c>
      <c r="L3160">
        <v>818</v>
      </c>
      <c r="M3160" s="1">
        <v>41349</v>
      </c>
      <c r="N3160" t="s">
        <v>835</v>
      </c>
      <c r="O3160" t="s">
        <v>947</v>
      </c>
      <c r="P3160" t="s">
        <v>949</v>
      </c>
      <c r="Q3160" t="str">
        <f>IF(Table4[[#This Row],[DaysLate]]="","NA",IF(Table4[[#This Row],[DaysLate]]&lt;=0,"On Time",IF(Table4[[#This Row],[DaysLate]]&lt;=30,"1-30 Days",IF(Table4[[#This Row],[DaysLate]]&lt;=60,"30-60 Days",IF(Table4[[#This Row],[DaysLate]]&lt;=90,"60-90 Days","90+ Days")))))</f>
        <v>1-30 Days</v>
      </c>
      <c r="R3160">
        <f>IF(Table4[[#This Row],[DaysLate]]="","",IF(Table4[[#This Row],[DaysLate]]&gt;0,1,0))</f>
        <v>1</v>
      </c>
      <c r="S3160">
        <f>IF(Table4[[#This Row],[DisputedFlag]]="","",IF(Table4[[#This Row],[DisputedFlag]]="Yes",1,0))</f>
        <v>0</v>
      </c>
      <c r="T3160">
        <f>IF(Table4[[#This Row],[PaymentStatus]]="Open",1,0)</f>
        <v>0</v>
      </c>
      <c r="U3160">
        <f>IF(Table4[[#This Row],[InvoiceDate]]&lt;&gt;"",YEAR(Table4[[#This Row],[InvoiceDate]]),"")</f>
        <v>2013</v>
      </c>
    </row>
    <row r="3161" spans="1:21" x14ac:dyDescent="0.4">
      <c r="A3161" t="s">
        <v>3321</v>
      </c>
      <c r="B3161" t="s">
        <v>948</v>
      </c>
      <c r="C3161" t="s">
        <v>913</v>
      </c>
      <c r="D3161" s="1">
        <v>41224</v>
      </c>
      <c r="E3161" s="1">
        <v>41225</v>
      </c>
      <c r="F3161">
        <v>57.87</v>
      </c>
      <c r="H3161" t="s">
        <v>28</v>
      </c>
      <c r="I3161" s="1">
        <v>41224</v>
      </c>
      <c r="J3161">
        <v>0</v>
      </c>
      <c r="K3161" t="s">
        <v>834</v>
      </c>
      <c r="L3161">
        <v>818</v>
      </c>
      <c r="M3161" s="1">
        <v>41470</v>
      </c>
      <c r="N3161" t="s">
        <v>835</v>
      </c>
      <c r="O3161" t="s">
        <v>947</v>
      </c>
      <c r="P3161" t="s">
        <v>949</v>
      </c>
      <c r="Q3161" t="str">
        <f>IF(Table4[[#This Row],[DaysLate]]="","NA",IF(Table4[[#This Row],[DaysLate]]&lt;=0,"On Time",IF(Table4[[#This Row],[DaysLate]]&lt;=30,"1-30 Days",IF(Table4[[#This Row],[DaysLate]]&lt;=60,"30-60 Days",IF(Table4[[#This Row],[DaysLate]]&lt;=90,"60-90 Days","90+ Days")))))</f>
        <v>On Time</v>
      </c>
      <c r="R3161">
        <f>IF(Table4[[#This Row],[DaysLate]]="","",IF(Table4[[#This Row],[DaysLate]]&gt;0,1,0))</f>
        <v>0</v>
      </c>
      <c r="S3161">
        <f>IF(Table4[[#This Row],[DisputedFlag]]="","",IF(Table4[[#This Row],[DisputedFlag]]="Yes",1,0))</f>
        <v>0</v>
      </c>
      <c r="T3161">
        <f>IF(Table4[[#This Row],[PaymentStatus]]="Open",1,0)</f>
        <v>0</v>
      </c>
      <c r="U3161">
        <f>IF(Table4[[#This Row],[InvoiceDate]]&lt;&gt;"",YEAR(Table4[[#This Row],[InvoiceDate]]),"")</f>
        <v>2012</v>
      </c>
    </row>
    <row r="3162" spans="1:21" x14ac:dyDescent="0.4">
      <c r="A3162" t="s">
        <v>3322</v>
      </c>
      <c r="B3162" t="s">
        <v>948</v>
      </c>
      <c r="C3162" t="s">
        <v>894</v>
      </c>
      <c r="D3162" s="1">
        <v>41539</v>
      </c>
      <c r="E3162" s="1">
        <v>41569</v>
      </c>
      <c r="F3162">
        <v>86.38</v>
      </c>
      <c r="H3162" t="s">
        <v>28</v>
      </c>
      <c r="I3162" s="1">
        <v>41539</v>
      </c>
      <c r="J3162">
        <v>20</v>
      </c>
      <c r="K3162" t="s">
        <v>837</v>
      </c>
      <c r="L3162">
        <v>406</v>
      </c>
      <c r="M3162" s="1">
        <v>41167</v>
      </c>
      <c r="N3162" t="s">
        <v>838</v>
      </c>
      <c r="O3162" t="s">
        <v>947</v>
      </c>
      <c r="P3162" t="s">
        <v>949</v>
      </c>
      <c r="Q3162" t="str">
        <f>IF(Table4[[#This Row],[DaysLate]]="","NA",IF(Table4[[#This Row],[DaysLate]]&lt;=0,"On Time",IF(Table4[[#This Row],[DaysLate]]&lt;=30,"1-30 Days",IF(Table4[[#This Row],[DaysLate]]&lt;=60,"30-60 Days",IF(Table4[[#This Row],[DaysLate]]&lt;=90,"60-90 Days","90+ Days")))))</f>
        <v>1-30 Days</v>
      </c>
      <c r="R3162">
        <f>IF(Table4[[#This Row],[DaysLate]]="","",IF(Table4[[#This Row],[DaysLate]]&gt;0,1,0))</f>
        <v>1</v>
      </c>
      <c r="S3162">
        <f>IF(Table4[[#This Row],[DisputedFlag]]="","",IF(Table4[[#This Row],[DisputedFlag]]="Yes",1,0))</f>
        <v>1</v>
      </c>
      <c r="T3162">
        <f>IF(Table4[[#This Row],[PaymentStatus]]="Open",1,0)</f>
        <v>0</v>
      </c>
      <c r="U3162">
        <f>IF(Table4[[#This Row],[InvoiceDate]]&lt;&gt;"",YEAR(Table4[[#This Row],[InvoiceDate]]),"")</f>
        <v>2013</v>
      </c>
    </row>
    <row r="3163" spans="1:21" x14ac:dyDescent="0.4">
      <c r="A3163" t="s">
        <v>3323</v>
      </c>
      <c r="B3163" t="s">
        <v>948</v>
      </c>
      <c r="C3163" t="s">
        <v>886</v>
      </c>
      <c r="D3163" s="1">
        <v>41408</v>
      </c>
      <c r="E3163" s="1">
        <v>41438</v>
      </c>
      <c r="F3163">
        <v>59.83</v>
      </c>
      <c r="H3163" t="s">
        <v>28</v>
      </c>
      <c r="I3163" s="1">
        <v>41408</v>
      </c>
      <c r="J3163">
        <v>0</v>
      </c>
      <c r="K3163" t="s">
        <v>834</v>
      </c>
      <c r="L3163">
        <v>770</v>
      </c>
      <c r="M3163" s="1">
        <v>41181</v>
      </c>
      <c r="N3163" t="s">
        <v>838</v>
      </c>
      <c r="O3163" t="s">
        <v>947</v>
      </c>
      <c r="P3163" t="s">
        <v>949</v>
      </c>
      <c r="Q3163" t="str">
        <f>IF(Table4[[#This Row],[DaysLate]]="","NA",IF(Table4[[#This Row],[DaysLate]]&lt;=0,"On Time",IF(Table4[[#This Row],[DaysLate]]&lt;=30,"1-30 Days",IF(Table4[[#This Row],[DaysLate]]&lt;=60,"30-60 Days",IF(Table4[[#This Row],[DaysLate]]&lt;=90,"60-90 Days","90+ Days")))))</f>
        <v>On Time</v>
      </c>
      <c r="R3163">
        <f>IF(Table4[[#This Row],[DaysLate]]="","",IF(Table4[[#This Row],[DaysLate]]&gt;0,1,0))</f>
        <v>0</v>
      </c>
      <c r="S3163">
        <f>IF(Table4[[#This Row],[DisputedFlag]]="","",IF(Table4[[#This Row],[DisputedFlag]]="Yes",1,0))</f>
        <v>0</v>
      </c>
      <c r="T3163">
        <f>IF(Table4[[#This Row],[PaymentStatus]]="Open",1,0)</f>
        <v>0</v>
      </c>
      <c r="U3163">
        <f>IF(Table4[[#This Row],[InvoiceDate]]&lt;&gt;"",YEAR(Table4[[#This Row],[InvoiceDate]]),"")</f>
        <v>2013</v>
      </c>
    </row>
    <row r="3164" spans="1:21" x14ac:dyDescent="0.4">
      <c r="A3164" t="s">
        <v>3324</v>
      </c>
      <c r="B3164" t="s">
        <v>948</v>
      </c>
      <c r="C3164" t="s">
        <v>904</v>
      </c>
      <c r="D3164" s="1">
        <v>41373</v>
      </c>
      <c r="E3164" s="1">
        <v>41374</v>
      </c>
      <c r="F3164">
        <v>10.029999999999999</v>
      </c>
      <c r="H3164" t="s">
        <v>28</v>
      </c>
      <c r="I3164" s="1">
        <v>41373</v>
      </c>
      <c r="J3164">
        <v>0</v>
      </c>
      <c r="K3164" t="s">
        <v>834</v>
      </c>
      <c r="L3164">
        <v>770</v>
      </c>
      <c r="M3164" s="1">
        <v>41521</v>
      </c>
      <c r="N3164" t="s">
        <v>838</v>
      </c>
      <c r="O3164" t="s">
        <v>947</v>
      </c>
      <c r="P3164" t="s">
        <v>949</v>
      </c>
      <c r="Q3164" t="str">
        <f>IF(Table4[[#This Row],[DaysLate]]="","NA",IF(Table4[[#This Row],[DaysLate]]&lt;=0,"On Time",IF(Table4[[#This Row],[DaysLate]]&lt;=30,"1-30 Days",IF(Table4[[#This Row],[DaysLate]]&lt;=60,"30-60 Days",IF(Table4[[#This Row],[DaysLate]]&lt;=90,"60-90 Days","90+ Days")))))</f>
        <v>On Time</v>
      </c>
      <c r="R3164">
        <f>IF(Table4[[#This Row],[DaysLate]]="","",IF(Table4[[#This Row],[DaysLate]]&gt;0,1,0))</f>
        <v>0</v>
      </c>
      <c r="S3164">
        <f>IF(Table4[[#This Row],[DisputedFlag]]="","",IF(Table4[[#This Row],[DisputedFlag]]="Yes",1,0))</f>
        <v>0</v>
      </c>
      <c r="T3164">
        <f>IF(Table4[[#This Row],[PaymentStatus]]="Open",1,0)</f>
        <v>0</v>
      </c>
      <c r="U3164">
        <f>IF(Table4[[#This Row],[InvoiceDate]]&lt;&gt;"",YEAR(Table4[[#This Row],[InvoiceDate]]),"")</f>
        <v>2013</v>
      </c>
    </row>
    <row r="3165" spans="1:21" x14ac:dyDescent="0.4">
      <c r="A3165" t="s">
        <v>3325</v>
      </c>
      <c r="B3165" t="s">
        <v>948</v>
      </c>
      <c r="C3165" t="s">
        <v>844</v>
      </c>
      <c r="D3165" s="1">
        <v>41052</v>
      </c>
      <c r="E3165" s="1">
        <v>41082</v>
      </c>
      <c r="F3165">
        <v>74.28</v>
      </c>
      <c r="H3165" t="s">
        <v>28</v>
      </c>
      <c r="I3165" s="1">
        <v>41052</v>
      </c>
      <c r="J3165">
        <v>26</v>
      </c>
      <c r="K3165" t="s">
        <v>837</v>
      </c>
      <c r="L3165">
        <v>770</v>
      </c>
      <c r="M3165" s="1">
        <v>41452</v>
      </c>
      <c r="N3165" t="s">
        <v>835</v>
      </c>
      <c r="O3165" t="s">
        <v>947</v>
      </c>
      <c r="P3165" t="s">
        <v>949</v>
      </c>
      <c r="Q3165" t="str">
        <f>IF(Table4[[#This Row],[DaysLate]]="","NA",IF(Table4[[#This Row],[DaysLate]]&lt;=0,"On Time",IF(Table4[[#This Row],[DaysLate]]&lt;=30,"1-30 Days",IF(Table4[[#This Row],[DaysLate]]&lt;=60,"30-60 Days",IF(Table4[[#This Row],[DaysLate]]&lt;=90,"60-90 Days","90+ Days")))))</f>
        <v>1-30 Days</v>
      </c>
      <c r="R3165">
        <f>IF(Table4[[#This Row],[DaysLate]]="","",IF(Table4[[#This Row],[DaysLate]]&gt;0,1,0))</f>
        <v>1</v>
      </c>
      <c r="S3165">
        <f>IF(Table4[[#This Row],[DisputedFlag]]="","",IF(Table4[[#This Row],[DisputedFlag]]="Yes",1,0))</f>
        <v>1</v>
      </c>
      <c r="T3165">
        <f>IF(Table4[[#This Row],[PaymentStatus]]="Open",1,0)</f>
        <v>0</v>
      </c>
      <c r="U3165">
        <f>IF(Table4[[#This Row],[InvoiceDate]]&lt;&gt;"",YEAR(Table4[[#This Row],[InvoiceDate]]),"")</f>
        <v>2012</v>
      </c>
    </row>
    <row r="3166" spans="1:21" x14ac:dyDescent="0.4">
      <c r="A3166" t="s">
        <v>3326</v>
      </c>
      <c r="B3166" t="s">
        <v>948</v>
      </c>
      <c r="C3166" t="s">
        <v>933</v>
      </c>
      <c r="D3166" s="1">
        <v>41131</v>
      </c>
      <c r="E3166" s="1">
        <v>41101</v>
      </c>
      <c r="F3166">
        <v>35.799999999999997</v>
      </c>
      <c r="H3166" t="s">
        <v>28</v>
      </c>
      <c r="I3166" s="1">
        <v>41131</v>
      </c>
      <c r="J3166">
        <v>0</v>
      </c>
      <c r="K3166" t="s">
        <v>834</v>
      </c>
      <c r="L3166">
        <v>897</v>
      </c>
      <c r="M3166" s="1">
        <v>41555</v>
      </c>
      <c r="N3166" t="s">
        <v>835</v>
      </c>
      <c r="O3166" t="s">
        <v>947</v>
      </c>
      <c r="P3166" t="s">
        <v>949</v>
      </c>
      <c r="Q3166" t="str">
        <f>IF(Table4[[#This Row],[DaysLate]]="","NA",IF(Table4[[#This Row],[DaysLate]]&lt;=0,"On Time",IF(Table4[[#This Row],[DaysLate]]&lt;=30,"1-30 Days",IF(Table4[[#This Row],[DaysLate]]&lt;=60,"30-60 Days",IF(Table4[[#This Row],[DaysLate]]&lt;=90,"60-90 Days","90+ Days")))))</f>
        <v>On Time</v>
      </c>
      <c r="R3166">
        <f>IF(Table4[[#This Row],[DaysLate]]="","",IF(Table4[[#This Row],[DaysLate]]&gt;0,1,0))</f>
        <v>0</v>
      </c>
      <c r="S3166">
        <f>IF(Table4[[#This Row],[DisputedFlag]]="","",IF(Table4[[#This Row],[DisputedFlag]]="Yes",1,0))</f>
        <v>0</v>
      </c>
      <c r="T3166">
        <f>IF(Table4[[#This Row],[PaymentStatus]]="Open",1,0)</f>
        <v>0</v>
      </c>
      <c r="U3166">
        <f>IF(Table4[[#This Row],[InvoiceDate]]&lt;&gt;"",YEAR(Table4[[#This Row],[InvoiceDate]]),"")</f>
        <v>2012</v>
      </c>
    </row>
    <row r="3167" spans="1:21" x14ac:dyDescent="0.4">
      <c r="A3167" t="s">
        <v>3327</v>
      </c>
      <c r="B3167" t="s">
        <v>948</v>
      </c>
      <c r="C3167" t="s">
        <v>919</v>
      </c>
      <c r="D3167" s="1">
        <v>41352</v>
      </c>
      <c r="E3167" s="1">
        <v>41382</v>
      </c>
      <c r="F3167">
        <v>81.099999999999994</v>
      </c>
      <c r="H3167" t="s">
        <v>28</v>
      </c>
      <c r="I3167" s="1">
        <v>41352</v>
      </c>
      <c r="J3167">
        <v>0</v>
      </c>
      <c r="K3167" t="s">
        <v>834</v>
      </c>
      <c r="L3167">
        <v>770</v>
      </c>
      <c r="M3167" s="1">
        <v>41077</v>
      </c>
      <c r="N3167" t="s">
        <v>838</v>
      </c>
      <c r="O3167" t="s">
        <v>947</v>
      </c>
      <c r="P3167" t="s">
        <v>949</v>
      </c>
      <c r="Q3167" t="str">
        <f>IF(Table4[[#This Row],[DaysLate]]="","NA",IF(Table4[[#This Row],[DaysLate]]&lt;=0,"On Time",IF(Table4[[#This Row],[DaysLate]]&lt;=30,"1-30 Days",IF(Table4[[#This Row],[DaysLate]]&lt;=60,"30-60 Days",IF(Table4[[#This Row],[DaysLate]]&lt;=90,"60-90 Days","90+ Days")))))</f>
        <v>On Time</v>
      </c>
      <c r="R3167">
        <f>IF(Table4[[#This Row],[DaysLate]]="","",IF(Table4[[#This Row],[DaysLate]]&gt;0,1,0))</f>
        <v>0</v>
      </c>
      <c r="S3167">
        <f>IF(Table4[[#This Row],[DisputedFlag]]="","",IF(Table4[[#This Row],[DisputedFlag]]="Yes",1,0))</f>
        <v>0</v>
      </c>
      <c r="T3167">
        <f>IF(Table4[[#This Row],[PaymentStatus]]="Open",1,0)</f>
        <v>0</v>
      </c>
      <c r="U3167">
        <f>IF(Table4[[#This Row],[InvoiceDate]]&lt;&gt;"",YEAR(Table4[[#This Row],[InvoiceDate]]),"")</f>
        <v>2013</v>
      </c>
    </row>
    <row r="3168" spans="1:21" x14ac:dyDescent="0.4">
      <c r="A3168" t="s">
        <v>3328</v>
      </c>
      <c r="B3168" t="s">
        <v>948</v>
      </c>
      <c r="C3168" t="s">
        <v>896</v>
      </c>
      <c r="D3168" s="1">
        <v>41146</v>
      </c>
      <c r="E3168" s="1">
        <v>41176</v>
      </c>
      <c r="F3168">
        <v>36.090000000000003</v>
      </c>
      <c r="H3168" t="s">
        <v>28</v>
      </c>
      <c r="I3168" s="1">
        <v>41146</v>
      </c>
      <c r="J3168">
        <v>0</v>
      </c>
      <c r="K3168" t="s">
        <v>834</v>
      </c>
      <c r="L3168">
        <v>818</v>
      </c>
      <c r="M3168" s="1">
        <v>41392</v>
      </c>
      <c r="N3168" t="s">
        <v>835</v>
      </c>
      <c r="O3168" t="s">
        <v>947</v>
      </c>
      <c r="P3168" t="s">
        <v>949</v>
      </c>
      <c r="Q3168" t="str">
        <f>IF(Table4[[#This Row],[DaysLate]]="","NA",IF(Table4[[#This Row],[DaysLate]]&lt;=0,"On Time",IF(Table4[[#This Row],[DaysLate]]&lt;=30,"1-30 Days",IF(Table4[[#This Row],[DaysLate]]&lt;=60,"30-60 Days",IF(Table4[[#This Row],[DaysLate]]&lt;=90,"60-90 Days","90+ Days")))))</f>
        <v>On Time</v>
      </c>
      <c r="R3168">
        <f>IF(Table4[[#This Row],[DaysLate]]="","",IF(Table4[[#This Row],[DaysLate]]&gt;0,1,0))</f>
        <v>0</v>
      </c>
      <c r="S3168">
        <f>IF(Table4[[#This Row],[DisputedFlag]]="","",IF(Table4[[#This Row],[DisputedFlag]]="Yes",1,0))</f>
        <v>0</v>
      </c>
      <c r="T3168">
        <f>IF(Table4[[#This Row],[PaymentStatus]]="Open",1,0)</f>
        <v>0</v>
      </c>
      <c r="U3168">
        <f>IF(Table4[[#This Row],[InvoiceDate]]&lt;&gt;"",YEAR(Table4[[#This Row],[InvoiceDate]]),"")</f>
        <v>2012</v>
      </c>
    </row>
    <row r="3169" spans="1:21" x14ac:dyDescent="0.4">
      <c r="A3169" t="s">
        <v>3329</v>
      </c>
      <c r="B3169" t="s">
        <v>948</v>
      </c>
      <c r="C3169" t="s">
        <v>929</v>
      </c>
      <c r="D3169" s="1">
        <v>41370</v>
      </c>
      <c r="E3169" s="1">
        <v>41371</v>
      </c>
      <c r="F3169">
        <v>44.54</v>
      </c>
      <c r="H3169" t="s">
        <v>28</v>
      </c>
      <c r="I3169" s="1">
        <v>41370</v>
      </c>
      <c r="J3169">
        <v>0</v>
      </c>
      <c r="K3169" t="s">
        <v>834</v>
      </c>
      <c r="L3169">
        <v>897</v>
      </c>
      <c r="M3169" s="1">
        <v>41579</v>
      </c>
      <c r="N3169" t="s">
        <v>838</v>
      </c>
      <c r="O3169" t="s">
        <v>947</v>
      </c>
      <c r="P3169" t="s">
        <v>949</v>
      </c>
      <c r="Q3169" t="str">
        <f>IF(Table4[[#This Row],[DaysLate]]="","NA",IF(Table4[[#This Row],[DaysLate]]&lt;=0,"On Time",IF(Table4[[#This Row],[DaysLate]]&lt;=30,"1-30 Days",IF(Table4[[#This Row],[DaysLate]]&lt;=60,"30-60 Days",IF(Table4[[#This Row],[DaysLate]]&lt;=90,"60-90 Days","90+ Days")))))</f>
        <v>On Time</v>
      </c>
      <c r="R3169">
        <f>IF(Table4[[#This Row],[DaysLate]]="","",IF(Table4[[#This Row],[DaysLate]]&gt;0,1,0))</f>
        <v>0</v>
      </c>
      <c r="S3169">
        <f>IF(Table4[[#This Row],[DisputedFlag]]="","",IF(Table4[[#This Row],[DisputedFlag]]="Yes",1,0))</f>
        <v>0</v>
      </c>
      <c r="T3169">
        <f>IF(Table4[[#This Row],[PaymentStatus]]="Open",1,0)</f>
        <v>0</v>
      </c>
      <c r="U3169">
        <f>IF(Table4[[#This Row],[InvoiceDate]]&lt;&gt;"",YEAR(Table4[[#This Row],[InvoiceDate]]),"")</f>
        <v>2013</v>
      </c>
    </row>
    <row r="3170" spans="1:21" x14ac:dyDescent="0.4">
      <c r="A3170" t="s">
        <v>3330</v>
      </c>
      <c r="B3170" t="s">
        <v>948</v>
      </c>
      <c r="C3170" t="s">
        <v>899</v>
      </c>
      <c r="D3170" s="1">
        <v>41477</v>
      </c>
      <c r="E3170" s="1">
        <v>41507</v>
      </c>
      <c r="F3170">
        <v>51.21</v>
      </c>
      <c r="H3170" t="s">
        <v>28</v>
      </c>
      <c r="I3170" s="1">
        <v>41477</v>
      </c>
      <c r="J3170">
        <v>0</v>
      </c>
      <c r="K3170" t="s">
        <v>834</v>
      </c>
      <c r="L3170">
        <v>897</v>
      </c>
      <c r="M3170" s="1">
        <v>41339</v>
      </c>
      <c r="N3170" t="s">
        <v>838</v>
      </c>
      <c r="O3170" t="s">
        <v>947</v>
      </c>
      <c r="P3170" t="s">
        <v>949</v>
      </c>
      <c r="Q3170" t="str">
        <f>IF(Table4[[#This Row],[DaysLate]]="","NA",IF(Table4[[#This Row],[DaysLate]]&lt;=0,"On Time",IF(Table4[[#This Row],[DaysLate]]&lt;=30,"1-30 Days",IF(Table4[[#This Row],[DaysLate]]&lt;=60,"30-60 Days",IF(Table4[[#This Row],[DaysLate]]&lt;=90,"60-90 Days","90+ Days")))))</f>
        <v>On Time</v>
      </c>
      <c r="R3170">
        <f>IF(Table4[[#This Row],[DaysLate]]="","",IF(Table4[[#This Row],[DaysLate]]&gt;0,1,0))</f>
        <v>0</v>
      </c>
      <c r="S3170">
        <f>IF(Table4[[#This Row],[DisputedFlag]]="","",IF(Table4[[#This Row],[DisputedFlag]]="Yes",1,0))</f>
        <v>0</v>
      </c>
      <c r="T3170">
        <f>IF(Table4[[#This Row],[PaymentStatus]]="Open",1,0)</f>
        <v>0</v>
      </c>
      <c r="U3170">
        <f>IF(Table4[[#This Row],[InvoiceDate]]&lt;&gt;"",YEAR(Table4[[#This Row],[InvoiceDate]]),"")</f>
        <v>2013</v>
      </c>
    </row>
    <row r="3171" spans="1:21" x14ac:dyDescent="0.4">
      <c r="A3171" t="s">
        <v>3331</v>
      </c>
      <c r="B3171" t="s">
        <v>948</v>
      </c>
      <c r="C3171" t="s">
        <v>882</v>
      </c>
      <c r="D3171" s="1">
        <v>41177</v>
      </c>
      <c r="E3171" s="1">
        <v>41207</v>
      </c>
      <c r="F3171">
        <v>93.51</v>
      </c>
      <c r="H3171" t="s">
        <v>28</v>
      </c>
      <c r="I3171" s="1">
        <v>41177</v>
      </c>
      <c r="J3171">
        <v>0</v>
      </c>
      <c r="K3171" t="s">
        <v>834</v>
      </c>
      <c r="L3171">
        <v>406</v>
      </c>
      <c r="M3171" s="1">
        <v>41368</v>
      </c>
      <c r="N3171" t="s">
        <v>835</v>
      </c>
      <c r="O3171" t="s">
        <v>947</v>
      </c>
      <c r="P3171" t="s">
        <v>949</v>
      </c>
      <c r="Q3171" t="str">
        <f>IF(Table4[[#This Row],[DaysLate]]="","NA",IF(Table4[[#This Row],[DaysLate]]&lt;=0,"On Time",IF(Table4[[#This Row],[DaysLate]]&lt;=30,"1-30 Days",IF(Table4[[#This Row],[DaysLate]]&lt;=60,"30-60 Days",IF(Table4[[#This Row],[DaysLate]]&lt;=90,"60-90 Days","90+ Days")))))</f>
        <v>On Time</v>
      </c>
      <c r="R3171">
        <f>IF(Table4[[#This Row],[DaysLate]]="","",IF(Table4[[#This Row],[DaysLate]]&gt;0,1,0))</f>
        <v>0</v>
      </c>
      <c r="S3171">
        <f>IF(Table4[[#This Row],[DisputedFlag]]="","",IF(Table4[[#This Row],[DisputedFlag]]="Yes",1,0))</f>
        <v>0</v>
      </c>
      <c r="T3171">
        <f>IF(Table4[[#This Row],[PaymentStatus]]="Open",1,0)</f>
        <v>0</v>
      </c>
      <c r="U3171">
        <f>IF(Table4[[#This Row],[InvoiceDate]]&lt;&gt;"",YEAR(Table4[[#This Row],[InvoiceDate]]),"")</f>
        <v>2012</v>
      </c>
    </row>
    <row r="3172" spans="1:21" x14ac:dyDescent="0.4">
      <c r="A3172" t="s">
        <v>3332</v>
      </c>
      <c r="B3172" t="s">
        <v>948</v>
      </c>
      <c r="C3172" t="s">
        <v>926</v>
      </c>
      <c r="D3172" s="1">
        <v>41386</v>
      </c>
      <c r="E3172" s="1">
        <v>41416</v>
      </c>
      <c r="F3172">
        <v>33.11</v>
      </c>
      <c r="H3172" t="s">
        <v>28</v>
      </c>
      <c r="I3172" s="1">
        <v>41386</v>
      </c>
      <c r="J3172">
        <v>21</v>
      </c>
      <c r="K3172" t="s">
        <v>837</v>
      </c>
      <c r="L3172">
        <v>406</v>
      </c>
      <c r="M3172" s="1">
        <v>41605</v>
      </c>
      <c r="N3172" t="s">
        <v>835</v>
      </c>
      <c r="O3172" t="s">
        <v>947</v>
      </c>
      <c r="P3172" t="s">
        <v>949</v>
      </c>
      <c r="Q3172" t="str">
        <f>IF(Table4[[#This Row],[DaysLate]]="","NA",IF(Table4[[#This Row],[DaysLate]]&lt;=0,"On Time",IF(Table4[[#This Row],[DaysLate]]&lt;=30,"1-30 Days",IF(Table4[[#This Row],[DaysLate]]&lt;=60,"30-60 Days",IF(Table4[[#This Row],[DaysLate]]&lt;=90,"60-90 Days","90+ Days")))))</f>
        <v>1-30 Days</v>
      </c>
      <c r="R3172">
        <f>IF(Table4[[#This Row],[DaysLate]]="","",IF(Table4[[#This Row],[DaysLate]]&gt;0,1,0))</f>
        <v>1</v>
      </c>
      <c r="S3172">
        <f>IF(Table4[[#This Row],[DisputedFlag]]="","",IF(Table4[[#This Row],[DisputedFlag]]="Yes",1,0))</f>
        <v>1</v>
      </c>
      <c r="T3172">
        <f>IF(Table4[[#This Row],[PaymentStatus]]="Open",1,0)</f>
        <v>0</v>
      </c>
      <c r="U3172">
        <f>IF(Table4[[#This Row],[InvoiceDate]]&lt;&gt;"",YEAR(Table4[[#This Row],[InvoiceDate]]),"")</f>
        <v>2013</v>
      </c>
    </row>
    <row r="3173" spans="1:21" x14ac:dyDescent="0.4">
      <c r="A3173" t="s">
        <v>3333</v>
      </c>
      <c r="B3173" t="s">
        <v>948</v>
      </c>
      <c r="C3173" t="s">
        <v>848</v>
      </c>
      <c r="D3173" s="1">
        <v>40962</v>
      </c>
      <c r="E3173" s="1">
        <v>40992</v>
      </c>
      <c r="F3173">
        <v>67.59</v>
      </c>
      <c r="H3173" t="s">
        <v>28</v>
      </c>
      <c r="I3173" s="1">
        <v>40962</v>
      </c>
      <c r="J3173">
        <v>0</v>
      </c>
      <c r="K3173" t="s">
        <v>834</v>
      </c>
      <c r="L3173">
        <v>406</v>
      </c>
      <c r="M3173" s="1">
        <v>41222</v>
      </c>
      <c r="N3173" t="s">
        <v>835</v>
      </c>
      <c r="O3173" t="s">
        <v>947</v>
      </c>
      <c r="P3173" t="s">
        <v>949</v>
      </c>
      <c r="Q3173" t="str">
        <f>IF(Table4[[#This Row],[DaysLate]]="","NA",IF(Table4[[#This Row],[DaysLate]]&lt;=0,"On Time",IF(Table4[[#This Row],[DaysLate]]&lt;=30,"1-30 Days",IF(Table4[[#This Row],[DaysLate]]&lt;=60,"30-60 Days",IF(Table4[[#This Row],[DaysLate]]&lt;=90,"60-90 Days","90+ Days")))))</f>
        <v>On Time</v>
      </c>
      <c r="R3173">
        <f>IF(Table4[[#This Row],[DaysLate]]="","",IF(Table4[[#This Row],[DaysLate]]&gt;0,1,0))</f>
        <v>0</v>
      </c>
      <c r="S3173">
        <f>IF(Table4[[#This Row],[DisputedFlag]]="","",IF(Table4[[#This Row],[DisputedFlag]]="Yes",1,0))</f>
        <v>0</v>
      </c>
      <c r="T3173">
        <f>IF(Table4[[#This Row],[PaymentStatus]]="Open",1,0)</f>
        <v>0</v>
      </c>
      <c r="U3173">
        <f>IF(Table4[[#This Row],[InvoiceDate]]&lt;&gt;"",YEAR(Table4[[#This Row],[InvoiceDate]]),"")</f>
        <v>2012</v>
      </c>
    </row>
    <row r="3174" spans="1:21" x14ac:dyDescent="0.4">
      <c r="A3174" t="s">
        <v>3334</v>
      </c>
      <c r="B3174" t="s">
        <v>948</v>
      </c>
      <c r="C3174" t="s">
        <v>880</v>
      </c>
      <c r="D3174" s="1">
        <v>41083</v>
      </c>
      <c r="E3174" s="1">
        <v>41113</v>
      </c>
      <c r="F3174">
        <v>40.130000000000003</v>
      </c>
      <c r="H3174" t="s">
        <v>28</v>
      </c>
      <c r="I3174" s="1">
        <v>41083</v>
      </c>
      <c r="J3174">
        <v>0</v>
      </c>
      <c r="K3174" t="s">
        <v>834</v>
      </c>
      <c r="L3174">
        <v>897</v>
      </c>
      <c r="M3174" s="1">
        <v>41208</v>
      </c>
      <c r="N3174" t="s">
        <v>835</v>
      </c>
      <c r="O3174" t="s">
        <v>947</v>
      </c>
      <c r="P3174" t="s">
        <v>949</v>
      </c>
      <c r="Q3174" t="str">
        <f>IF(Table4[[#This Row],[DaysLate]]="","NA",IF(Table4[[#This Row],[DaysLate]]&lt;=0,"On Time",IF(Table4[[#This Row],[DaysLate]]&lt;=30,"1-30 Days",IF(Table4[[#This Row],[DaysLate]]&lt;=60,"30-60 Days",IF(Table4[[#This Row],[DaysLate]]&lt;=90,"60-90 Days","90+ Days")))))</f>
        <v>On Time</v>
      </c>
      <c r="R3174">
        <f>IF(Table4[[#This Row],[DaysLate]]="","",IF(Table4[[#This Row],[DaysLate]]&gt;0,1,0))</f>
        <v>0</v>
      </c>
      <c r="S3174">
        <f>IF(Table4[[#This Row],[DisputedFlag]]="","",IF(Table4[[#This Row],[DisputedFlag]]="Yes",1,0))</f>
        <v>0</v>
      </c>
      <c r="T3174">
        <f>IF(Table4[[#This Row],[PaymentStatus]]="Open",1,0)</f>
        <v>0</v>
      </c>
      <c r="U3174">
        <f>IF(Table4[[#This Row],[InvoiceDate]]&lt;&gt;"",YEAR(Table4[[#This Row],[InvoiceDate]]),"")</f>
        <v>2012</v>
      </c>
    </row>
    <row r="3175" spans="1:21" x14ac:dyDescent="0.4">
      <c r="A3175" t="s">
        <v>3335</v>
      </c>
      <c r="B3175" t="s">
        <v>948</v>
      </c>
      <c r="C3175" t="s">
        <v>857</v>
      </c>
      <c r="D3175" s="1">
        <v>41495</v>
      </c>
      <c r="E3175" s="1">
        <v>41496</v>
      </c>
      <c r="F3175">
        <v>69.86</v>
      </c>
      <c r="H3175" t="s">
        <v>28</v>
      </c>
      <c r="I3175" s="1">
        <v>41495</v>
      </c>
      <c r="J3175">
        <v>0</v>
      </c>
      <c r="K3175" t="s">
        <v>834</v>
      </c>
      <c r="L3175">
        <v>818</v>
      </c>
      <c r="M3175" s="1">
        <v>41283</v>
      </c>
      <c r="N3175" t="s">
        <v>838</v>
      </c>
      <c r="O3175" t="s">
        <v>947</v>
      </c>
      <c r="P3175" t="s">
        <v>949</v>
      </c>
      <c r="Q3175" t="str">
        <f>IF(Table4[[#This Row],[DaysLate]]="","NA",IF(Table4[[#This Row],[DaysLate]]&lt;=0,"On Time",IF(Table4[[#This Row],[DaysLate]]&lt;=30,"1-30 Days",IF(Table4[[#This Row],[DaysLate]]&lt;=60,"30-60 Days",IF(Table4[[#This Row],[DaysLate]]&lt;=90,"60-90 Days","90+ Days")))))</f>
        <v>On Time</v>
      </c>
      <c r="R3175">
        <f>IF(Table4[[#This Row],[DaysLate]]="","",IF(Table4[[#This Row],[DaysLate]]&gt;0,1,0))</f>
        <v>0</v>
      </c>
      <c r="S3175">
        <f>IF(Table4[[#This Row],[DisputedFlag]]="","",IF(Table4[[#This Row],[DisputedFlag]]="Yes",1,0))</f>
        <v>0</v>
      </c>
      <c r="T3175">
        <f>IF(Table4[[#This Row],[PaymentStatus]]="Open",1,0)</f>
        <v>0</v>
      </c>
      <c r="U3175">
        <f>IF(Table4[[#This Row],[InvoiceDate]]&lt;&gt;"",YEAR(Table4[[#This Row],[InvoiceDate]]),"")</f>
        <v>2013</v>
      </c>
    </row>
    <row r="3176" spans="1:21" x14ac:dyDescent="0.4">
      <c r="A3176" t="s">
        <v>3336</v>
      </c>
      <c r="B3176" t="s">
        <v>948</v>
      </c>
      <c r="C3176" t="s">
        <v>852</v>
      </c>
      <c r="D3176" s="1">
        <v>41538</v>
      </c>
      <c r="E3176" s="1">
        <v>41568</v>
      </c>
      <c r="F3176">
        <v>78.8</v>
      </c>
      <c r="H3176" t="s">
        <v>28</v>
      </c>
      <c r="I3176" s="1">
        <v>41538</v>
      </c>
      <c r="J3176">
        <v>0</v>
      </c>
      <c r="K3176" t="s">
        <v>834</v>
      </c>
      <c r="L3176">
        <v>391</v>
      </c>
      <c r="M3176" s="1">
        <v>41352</v>
      </c>
      <c r="N3176" t="s">
        <v>838</v>
      </c>
      <c r="O3176" t="s">
        <v>947</v>
      </c>
      <c r="P3176" t="s">
        <v>949</v>
      </c>
      <c r="Q3176" t="str">
        <f>IF(Table4[[#This Row],[DaysLate]]="","NA",IF(Table4[[#This Row],[DaysLate]]&lt;=0,"On Time",IF(Table4[[#This Row],[DaysLate]]&lt;=30,"1-30 Days",IF(Table4[[#This Row],[DaysLate]]&lt;=60,"30-60 Days",IF(Table4[[#This Row],[DaysLate]]&lt;=90,"60-90 Days","90+ Days")))))</f>
        <v>On Time</v>
      </c>
      <c r="R3176">
        <f>IF(Table4[[#This Row],[DaysLate]]="","",IF(Table4[[#This Row],[DaysLate]]&gt;0,1,0))</f>
        <v>0</v>
      </c>
      <c r="S3176">
        <f>IF(Table4[[#This Row],[DisputedFlag]]="","",IF(Table4[[#This Row],[DisputedFlag]]="Yes",1,0))</f>
        <v>0</v>
      </c>
      <c r="T3176">
        <f>IF(Table4[[#This Row],[PaymentStatus]]="Open",1,0)</f>
        <v>0</v>
      </c>
      <c r="U3176">
        <f>IF(Table4[[#This Row],[InvoiceDate]]&lt;&gt;"",YEAR(Table4[[#This Row],[InvoiceDate]]),"")</f>
        <v>2013</v>
      </c>
    </row>
    <row r="3177" spans="1:21" x14ac:dyDescent="0.4">
      <c r="A3177" t="s">
        <v>3337</v>
      </c>
      <c r="B3177" t="s">
        <v>948</v>
      </c>
      <c r="C3177" t="s">
        <v>860</v>
      </c>
      <c r="D3177" s="1">
        <v>41491</v>
      </c>
      <c r="E3177" s="1">
        <v>41461</v>
      </c>
      <c r="F3177">
        <v>41.83</v>
      </c>
      <c r="H3177" t="s">
        <v>28</v>
      </c>
      <c r="I3177" s="1">
        <v>41491</v>
      </c>
      <c r="J3177">
        <v>0</v>
      </c>
      <c r="K3177" t="s">
        <v>834</v>
      </c>
      <c r="L3177">
        <v>818</v>
      </c>
      <c r="M3177" s="1">
        <v>40960</v>
      </c>
      <c r="N3177" t="s">
        <v>838</v>
      </c>
      <c r="O3177" t="s">
        <v>947</v>
      </c>
      <c r="P3177" t="s">
        <v>949</v>
      </c>
      <c r="Q3177" t="str">
        <f>IF(Table4[[#This Row],[DaysLate]]="","NA",IF(Table4[[#This Row],[DaysLate]]&lt;=0,"On Time",IF(Table4[[#This Row],[DaysLate]]&lt;=30,"1-30 Days",IF(Table4[[#This Row],[DaysLate]]&lt;=60,"30-60 Days",IF(Table4[[#This Row],[DaysLate]]&lt;=90,"60-90 Days","90+ Days")))))</f>
        <v>On Time</v>
      </c>
      <c r="R3177">
        <f>IF(Table4[[#This Row],[DaysLate]]="","",IF(Table4[[#This Row],[DaysLate]]&gt;0,1,0))</f>
        <v>0</v>
      </c>
      <c r="S3177">
        <f>IF(Table4[[#This Row],[DisputedFlag]]="","",IF(Table4[[#This Row],[DisputedFlag]]="Yes",1,0))</f>
        <v>0</v>
      </c>
      <c r="T3177">
        <f>IF(Table4[[#This Row],[PaymentStatus]]="Open",1,0)</f>
        <v>0</v>
      </c>
      <c r="U3177">
        <f>IF(Table4[[#This Row],[InvoiceDate]]&lt;&gt;"",YEAR(Table4[[#This Row],[InvoiceDate]]),"")</f>
        <v>2013</v>
      </c>
    </row>
    <row r="3178" spans="1:21" x14ac:dyDescent="0.4">
      <c r="A3178" t="s">
        <v>3338</v>
      </c>
      <c r="B3178" t="s">
        <v>948</v>
      </c>
      <c r="C3178" t="s">
        <v>872</v>
      </c>
      <c r="D3178" s="1">
        <v>41061</v>
      </c>
      <c r="E3178" s="1">
        <v>41031</v>
      </c>
      <c r="F3178">
        <v>70.34</v>
      </c>
      <c r="H3178" t="s">
        <v>28</v>
      </c>
      <c r="I3178" s="1">
        <v>41061</v>
      </c>
      <c r="J3178">
        <v>1</v>
      </c>
      <c r="K3178" t="s">
        <v>834</v>
      </c>
      <c r="L3178">
        <v>818</v>
      </c>
      <c r="M3178" s="1">
        <v>41193</v>
      </c>
      <c r="N3178" t="s">
        <v>835</v>
      </c>
      <c r="O3178" t="s">
        <v>947</v>
      </c>
      <c r="P3178" t="s">
        <v>949</v>
      </c>
      <c r="Q3178" t="str">
        <f>IF(Table4[[#This Row],[DaysLate]]="","NA",IF(Table4[[#This Row],[DaysLate]]&lt;=0,"On Time",IF(Table4[[#This Row],[DaysLate]]&lt;=30,"1-30 Days",IF(Table4[[#This Row],[DaysLate]]&lt;=60,"30-60 Days",IF(Table4[[#This Row],[DaysLate]]&lt;=90,"60-90 Days","90+ Days")))))</f>
        <v>1-30 Days</v>
      </c>
      <c r="R3178">
        <f>IF(Table4[[#This Row],[DaysLate]]="","",IF(Table4[[#This Row],[DaysLate]]&gt;0,1,0))</f>
        <v>1</v>
      </c>
      <c r="S3178">
        <f>IF(Table4[[#This Row],[DisputedFlag]]="","",IF(Table4[[#This Row],[DisputedFlag]]="Yes",1,0))</f>
        <v>0</v>
      </c>
      <c r="T3178">
        <f>IF(Table4[[#This Row],[PaymentStatus]]="Open",1,0)</f>
        <v>0</v>
      </c>
      <c r="U3178">
        <f>IF(Table4[[#This Row],[InvoiceDate]]&lt;&gt;"",YEAR(Table4[[#This Row],[InvoiceDate]]),"")</f>
        <v>2012</v>
      </c>
    </row>
    <row r="3179" spans="1:21" x14ac:dyDescent="0.4">
      <c r="A3179" t="s">
        <v>3339</v>
      </c>
      <c r="B3179" t="s">
        <v>948</v>
      </c>
      <c r="C3179" t="s">
        <v>917</v>
      </c>
      <c r="D3179" s="1">
        <v>41500</v>
      </c>
      <c r="E3179" s="1">
        <v>41530</v>
      </c>
      <c r="F3179">
        <v>60.73</v>
      </c>
      <c r="H3179" t="s">
        <v>28</v>
      </c>
      <c r="I3179" s="1">
        <v>41500</v>
      </c>
      <c r="J3179">
        <v>7</v>
      </c>
      <c r="K3179" t="s">
        <v>837</v>
      </c>
      <c r="L3179">
        <v>818</v>
      </c>
      <c r="M3179" s="1">
        <v>41515</v>
      </c>
      <c r="N3179" t="s">
        <v>835</v>
      </c>
      <c r="O3179" t="s">
        <v>947</v>
      </c>
      <c r="P3179" t="s">
        <v>949</v>
      </c>
      <c r="Q3179" t="str">
        <f>IF(Table4[[#This Row],[DaysLate]]="","NA",IF(Table4[[#This Row],[DaysLate]]&lt;=0,"On Time",IF(Table4[[#This Row],[DaysLate]]&lt;=30,"1-30 Days",IF(Table4[[#This Row],[DaysLate]]&lt;=60,"30-60 Days",IF(Table4[[#This Row],[DaysLate]]&lt;=90,"60-90 Days","90+ Days")))))</f>
        <v>1-30 Days</v>
      </c>
      <c r="R3179">
        <f>IF(Table4[[#This Row],[DaysLate]]="","",IF(Table4[[#This Row],[DaysLate]]&gt;0,1,0))</f>
        <v>1</v>
      </c>
      <c r="S3179">
        <f>IF(Table4[[#This Row],[DisputedFlag]]="","",IF(Table4[[#This Row],[DisputedFlag]]="Yes",1,0))</f>
        <v>1</v>
      </c>
      <c r="T3179">
        <f>IF(Table4[[#This Row],[PaymentStatus]]="Open",1,0)</f>
        <v>0</v>
      </c>
      <c r="U3179">
        <f>IF(Table4[[#This Row],[InvoiceDate]]&lt;&gt;"",YEAR(Table4[[#This Row],[InvoiceDate]]),"")</f>
        <v>2013</v>
      </c>
    </row>
    <row r="3180" spans="1:21" x14ac:dyDescent="0.4">
      <c r="A3180" t="s">
        <v>3340</v>
      </c>
      <c r="B3180" t="s">
        <v>948</v>
      </c>
      <c r="C3180" t="s">
        <v>893</v>
      </c>
      <c r="D3180" s="1">
        <v>41547</v>
      </c>
      <c r="E3180" s="1">
        <v>41577</v>
      </c>
      <c r="F3180">
        <v>54.25</v>
      </c>
      <c r="H3180" t="s">
        <v>28</v>
      </c>
      <c r="I3180" s="1">
        <v>41547</v>
      </c>
      <c r="J3180">
        <v>0</v>
      </c>
      <c r="K3180" t="s">
        <v>834</v>
      </c>
      <c r="L3180">
        <v>391</v>
      </c>
      <c r="M3180" s="1">
        <v>41080</v>
      </c>
      <c r="N3180" t="s">
        <v>838</v>
      </c>
      <c r="O3180" t="s">
        <v>947</v>
      </c>
      <c r="P3180" t="s">
        <v>949</v>
      </c>
      <c r="Q3180" t="str">
        <f>IF(Table4[[#This Row],[DaysLate]]="","NA",IF(Table4[[#This Row],[DaysLate]]&lt;=0,"On Time",IF(Table4[[#This Row],[DaysLate]]&lt;=30,"1-30 Days",IF(Table4[[#This Row],[DaysLate]]&lt;=60,"30-60 Days",IF(Table4[[#This Row],[DaysLate]]&lt;=90,"60-90 Days","90+ Days")))))</f>
        <v>On Time</v>
      </c>
      <c r="R3180">
        <f>IF(Table4[[#This Row],[DaysLate]]="","",IF(Table4[[#This Row],[DaysLate]]&gt;0,1,0))</f>
        <v>0</v>
      </c>
      <c r="S3180">
        <f>IF(Table4[[#This Row],[DisputedFlag]]="","",IF(Table4[[#This Row],[DisputedFlag]]="Yes",1,0))</f>
        <v>0</v>
      </c>
      <c r="T3180">
        <f>IF(Table4[[#This Row],[PaymentStatus]]="Open",1,0)</f>
        <v>0</v>
      </c>
      <c r="U3180">
        <f>IF(Table4[[#This Row],[InvoiceDate]]&lt;&gt;"",YEAR(Table4[[#This Row],[InvoiceDate]]),"")</f>
        <v>2013</v>
      </c>
    </row>
    <row r="3181" spans="1:21" x14ac:dyDescent="0.4">
      <c r="A3181" t="s">
        <v>3341</v>
      </c>
      <c r="B3181" t="s">
        <v>948</v>
      </c>
      <c r="C3181" t="s">
        <v>865</v>
      </c>
      <c r="D3181" s="1">
        <v>41159</v>
      </c>
      <c r="E3181" s="1">
        <v>41129</v>
      </c>
      <c r="F3181">
        <v>128.28</v>
      </c>
      <c r="H3181" t="s">
        <v>28</v>
      </c>
      <c r="I3181" s="1">
        <v>41159</v>
      </c>
      <c r="J3181">
        <v>15</v>
      </c>
      <c r="K3181" t="s">
        <v>837</v>
      </c>
      <c r="L3181">
        <v>391</v>
      </c>
      <c r="M3181" s="1">
        <v>41180</v>
      </c>
      <c r="N3181" t="s">
        <v>835</v>
      </c>
      <c r="O3181" t="s">
        <v>947</v>
      </c>
      <c r="P3181" t="s">
        <v>949</v>
      </c>
      <c r="Q3181" t="str">
        <f>IF(Table4[[#This Row],[DaysLate]]="","NA",IF(Table4[[#This Row],[DaysLate]]&lt;=0,"On Time",IF(Table4[[#This Row],[DaysLate]]&lt;=30,"1-30 Days",IF(Table4[[#This Row],[DaysLate]]&lt;=60,"30-60 Days",IF(Table4[[#This Row],[DaysLate]]&lt;=90,"60-90 Days","90+ Days")))))</f>
        <v>1-30 Days</v>
      </c>
      <c r="R3181">
        <f>IF(Table4[[#This Row],[DaysLate]]="","",IF(Table4[[#This Row],[DaysLate]]&gt;0,1,0))</f>
        <v>1</v>
      </c>
      <c r="S3181">
        <f>IF(Table4[[#This Row],[DisputedFlag]]="","",IF(Table4[[#This Row],[DisputedFlag]]="Yes",1,0))</f>
        <v>1</v>
      </c>
      <c r="T3181">
        <f>IF(Table4[[#This Row],[PaymentStatus]]="Open",1,0)</f>
        <v>0</v>
      </c>
      <c r="U3181">
        <f>IF(Table4[[#This Row],[InvoiceDate]]&lt;&gt;"",YEAR(Table4[[#This Row],[InvoiceDate]]),"")</f>
        <v>2012</v>
      </c>
    </row>
    <row r="3182" spans="1:21" x14ac:dyDescent="0.4">
      <c r="A3182" t="s">
        <v>3342</v>
      </c>
      <c r="B3182" t="s">
        <v>948</v>
      </c>
      <c r="C3182" t="s">
        <v>855</v>
      </c>
      <c r="D3182" s="1">
        <v>40919</v>
      </c>
      <c r="E3182" s="1">
        <v>40920</v>
      </c>
      <c r="F3182">
        <v>78.81</v>
      </c>
      <c r="H3182" t="s">
        <v>28</v>
      </c>
      <c r="I3182" s="1">
        <v>40919</v>
      </c>
      <c r="J3182">
        <v>0</v>
      </c>
      <c r="K3182" t="s">
        <v>834</v>
      </c>
      <c r="L3182">
        <v>406</v>
      </c>
      <c r="M3182" s="1">
        <v>41029</v>
      </c>
      <c r="N3182" t="s">
        <v>838</v>
      </c>
      <c r="O3182" t="s">
        <v>947</v>
      </c>
      <c r="P3182" t="s">
        <v>949</v>
      </c>
      <c r="Q3182" t="str">
        <f>IF(Table4[[#This Row],[DaysLate]]="","NA",IF(Table4[[#This Row],[DaysLate]]&lt;=0,"On Time",IF(Table4[[#This Row],[DaysLate]]&lt;=30,"1-30 Days",IF(Table4[[#This Row],[DaysLate]]&lt;=60,"30-60 Days",IF(Table4[[#This Row],[DaysLate]]&lt;=90,"60-90 Days","90+ Days")))))</f>
        <v>On Time</v>
      </c>
      <c r="R3182">
        <f>IF(Table4[[#This Row],[DaysLate]]="","",IF(Table4[[#This Row],[DaysLate]]&gt;0,1,0))</f>
        <v>0</v>
      </c>
      <c r="S3182">
        <f>IF(Table4[[#This Row],[DisputedFlag]]="","",IF(Table4[[#This Row],[DisputedFlag]]="Yes",1,0))</f>
        <v>0</v>
      </c>
      <c r="T3182">
        <f>IF(Table4[[#This Row],[PaymentStatus]]="Open",1,0)</f>
        <v>0</v>
      </c>
      <c r="U3182">
        <f>IF(Table4[[#This Row],[InvoiceDate]]&lt;&gt;"",YEAR(Table4[[#This Row],[InvoiceDate]]),"")</f>
        <v>2012</v>
      </c>
    </row>
    <row r="3183" spans="1:21" x14ac:dyDescent="0.4">
      <c r="A3183" t="s">
        <v>3343</v>
      </c>
      <c r="B3183" t="s">
        <v>948</v>
      </c>
      <c r="C3183" t="s">
        <v>910</v>
      </c>
      <c r="D3183" s="1">
        <v>41052</v>
      </c>
      <c r="E3183" s="1">
        <v>41082</v>
      </c>
      <c r="F3183">
        <v>91.98</v>
      </c>
      <c r="H3183" t="s">
        <v>28</v>
      </c>
      <c r="I3183" s="1">
        <v>41052</v>
      </c>
      <c r="J3183">
        <v>0</v>
      </c>
      <c r="K3183" t="s">
        <v>834</v>
      </c>
      <c r="L3183">
        <v>391</v>
      </c>
      <c r="M3183" s="1">
        <v>41487</v>
      </c>
      <c r="N3183" t="s">
        <v>835</v>
      </c>
      <c r="O3183" t="s">
        <v>947</v>
      </c>
      <c r="P3183" t="s">
        <v>949</v>
      </c>
      <c r="Q3183" t="str">
        <f>IF(Table4[[#This Row],[DaysLate]]="","NA",IF(Table4[[#This Row],[DaysLate]]&lt;=0,"On Time",IF(Table4[[#This Row],[DaysLate]]&lt;=30,"1-30 Days",IF(Table4[[#This Row],[DaysLate]]&lt;=60,"30-60 Days",IF(Table4[[#This Row],[DaysLate]]&lt;=90,"60-90 Days","90+ Days")))))</f>
        <v>On Time</v>
      </c>
      <c r="R3183">
        <f>IF(Table4[[#This Row],[DaysLate]]="","",IF(Table4[[#This Row],[DaysLate]]&gt;0,1,0))</f>
        <v>0</v>
      </c>
      <c r="S3183">
        <f>IF(Table4[[#This Row],[DisputedFlag]]="","",IF(Table4[[#This Row],[DisputedFlag]]="Yes",1,0))</f>
        <v>0</v>
      </c>
      <c r="T3183">
        <f>IF(Table4[[#This Row],[PaymentStatus]]="Open",1,0)</f>
        <v>0</v>
      </c>
      <c r="U3183">
        <f>IF(Table4[[#This Row],[InvoiceDate]]&lt;&gt;"",YEAR(Table4[[#This Row],[InvoiceDate]]),"")</f>
        <v>2012</v>
      </c>
    </row>
    <row r="3184" spans="1:21" x14ac:dyDescent="0.4">
      <c r="A3184" t="s">
        <v>3344</v>
      </c>
      <c r="B3184" t="s">
        <v>948</v>
      </c>
      <c r="C3184" t="s">
        <v>843</v>
      </c>
      <c r="D3184" s="1">
        <v>41054</v>
      </c>
      <c r="E3184" s="1">
        <v>41084</v>
      </c>
      <c r="F3184">
        <v>71.040000000000006</v>
      </c>
      <c r="H3184" t="s">
        <v>28</v>
      </c>
      <c r="I3184" s="1">
        <v>41054</v>
      </c>
      <c r="J3184">
        <v>21</v>
      </c>
      <c r="K3184" t="s">
        <v>834</v>
      </c>
      <c r="L3184">
        <v>897</v>
      </c>
      <c r="M3184" s="1">
        <v>41041</v>
      </c>
      <c r="N3184" t="s">
        <v>835</v>
      </c>
      <c r="O3184" t="s">
        <v>947</v>
      </c>
      <c r="P3184" t="s">
        <v>949</v>
      </c>
      <c r="Q3184" t="str">
        <f>IF(Table4[[#This Row],[DaysLate]]="","NA",IF(Table4[[#This Row],[DaysLate]]&lt;=0,"On Time",IF(Table4[[#This Row],[DaysLate]]&lt;=30,"1-30 Days",IF(Table4[[#This Row],[DaysLate]]&lt;=60,"30-60 Days",IF(Table4[[#This Row],[DaysLate]]&lt;=90,"60-90 Days","90+ Days")))))</f>
        <v>1-30 Days</v>
      </c>
      <c r="R3184">
        <f>IF(Table4[[#This Row],[DaysLate]]="","",IF(Table4[[#This Row],[DaysLate]]&gt;0,1,0))</f>
        <v>1</v>
      </c>
      <c r="S3184">
        <f>IF(Table4[[#This Row],[DisputedFlag]]="","",IF(Table4[[#This Row],[DisputedFlag]]="Yes",1,0))</f>
        <v>0</v>
      </c>
      <c r="T3184">
        <f>IF(Table4[[#This Row],[PaymentStatus]]="Open",1,0)</f>
        <v>0</v>
      </c>
      <c r="U3184">
        <f>IF(Table4[[#This Row],[InvoiceDate]]&lt;&gt;"",YEAR(Table4[[#This Row],[InvoiceDate]]),"")</f>
        <v>2012</v>
      </c>
    </row>
    <row r="3185" spans="1:21" x14ac:dyDescent="0.4">
      <c r="A3185" t="s">
        <v>3345</v>
      </c>
      <c r="B3185" t="s">
        <v>948</v>
      </c>
      <c r="C3185" t="s">
        <v>871</v>
      </c>
      <c r="D3185" s="1">
        <v>41133</v>
      </c>
      <c r="E3185" s="1">
        <v>41456</v>
      </c>
      <c r="F3185">
        <v>105.9</v>
      </c>
      <c r="H3185" t="s">
        <v>28</v>
      </c>
      <c r="I3185" s="1">
        <v>41133</v>
      </c>
      <c r="J3185">
        <v>0</v>
      </c>
      <c r="K3185" t="s">
        <v>834</v>
      </c>
      <c r="L3185">
        <v>406</v>
      </c>
      <c r="M3185" s="1">
        <v>41190</v>
      </c>
      <c r="N3185" t="s">
        <v>838</v>
      </c>
      <c r="O3185" t="s">
        <v>947</v>
      </c>
      <c r="P3185" t="s">
        <v>949</v>
      </c>
      <c r="Q3185" t="str">
        <f>IF(Table4[[#This Row],[DaysLate]]="","NA",IF(Table4[[#This Row],[DaysLate]]&lt;=0,"On Time",IF(Table4[[#This Row],[DaysLate]]&lt;=30,"1-30 Days",IF(Table4[[#This Row],[DaysLate]]&lt;=60,"30-60 Days",IF(Table4[[#This Row],[DaysLate]]&lt;=90,"60-90 Days","90+ Days")))))</f>
        <v>On Time</v>
      </c>
      <c r="R3185">
        <f>IF(Table4[[#This Row],[DaysLate]]="","",IF(Table4[[#This Row],[DaysLate]]&gt;0,1,0))</f>
        <v>0</v>
      </c>
      <c r="S3185">
        <f>IF(Table4[[#This Row],[DisputedFlag]]="","",IF(Table4[[#This Row],[DisputedFlag]]="Yes",1,0))</f>
        <v>0</v>
      </c>
      <c r="T3185">
        <f>IF(Table4[[#This Row],[PaymentStatus]]="Open",1,0)</f>
        <v>0</v>
      </c>
      <c r="U3185">
        <f>IF(Table4[[#This Row],[InvoiceDate]]&lt;&gt;"",YEAR(Table4[[#This Row],[InvoiceDate]]),"")</f>
        <v>2012</v>
      </c>
    </row>
    <row r="3186" spans="1:21" x14ac:dyDescent="0.4">
      <c r="A3186" t="s">
        <v>3346</v>
      </c>
      <c r="B3186" t="s">
        <v>948</v>
      </c>
      <c r="C3186" t="s">
        <v>854</v>
      </c>
      <c r="D3186" s="1">
        <v>41016</v>
      </c>
      <c r="E3186" s="1">
        <v>41046</v>
      </c>
      <c r="F3186">
        <v>54.93</v>
      </c>
      <c r="H3186" t="s">
        <v>28</v>
      </c>
      <c r="I3186" s="1">
        <v>41016</v>
      </c>
      <c r="J3186">
        <v>28</v>
      </c>
      <c r="K3186" t="s">
        <v>837</v>
      </c>
      <c r="L3186">
        <v>818</v>
      </c>
      <c r="M3186" s="1">
        <v>41060</v>
      </c>
      <c r="N3186" t="s">
        <v>835</v>
      </c>
      <c r="O3186" t="s">
        <v>947</v>
      </c>
      <c r="P3186" t="s">
        <v>949</v>
      </c>
      <c r="Q3186" t="str">
        <f>IF(Table4[[#This Row],[DaysLate]]="","NA",IF(Table4[[#This Row],[DaysLate]]&lt;=0,"On Time",IF(Table4[[#This Row],[DaysLate]]&lt;=30,"1-30 Days",IF(Table4[[#This Row],[DaysLate]]&lt;=60,"30-60 Days",IF(Table4[[#This Row],[DaysLate]]&lt;=90,"60-90 Days","90+ Days")))))</f>
        <v>1-30 Days</v>
      </c>
      <c r="R3186">
        <f>IF(Table4[[#This Row],[DaysLate]]="","",IF(Table4[[#This Row],[DaysLate]]&gt;0,1,0))</f>
        <v>1</v>
      </c>
      <c r="S3186">
        <f>IF(Table4[[#This Row],[DisputedFlag]]="","",IF(Table4[[#This Row],[DisputedFlag]]="Yes",1,0))</f>
        <v>1</v>
      </c>
      <c r="T3186">
        <f>IF(Table4[[#This Row],[PaymentStatus]]="Open",1,0)</f>
        <v>0</v>
      </c>
      <c r="U3186">
        <f>IF(Table4[[#This Row],[InvoiceDate]]&lt;&gt;"",YEAR(Table4[[#This Row],[InvoiceDate]]),"")</f>
        <v>2012</v>
      </c>
    </row>
    <row r="3187" spans="1:21" x14ac:dyDescent="0.4">
      <c r="A3187" t="s">
        <v>3347</v>
      </c>
      <c r="B3187" t="s">
        <v>948</v>
      </c>
      <c r="C3187" t="s">
        <v>930</v>
      </c>
      <c r="D3187" s="1">
        <v>40917</v>
      </c>
      <c r="E3187" s="1">
        <v>40918</v>
      </c>
      <c r="F3187">
        <v>55.58</v>
      </c>
      <c r="H3187" t="s">
        <v>28</v>
      </c>
      <c r="I3187" s="1">
        <v>40917</v>
      </c>
      <c r="J3187">
        <v>0</v>
      </c>
      <c r="K3187" t="s">
        <v>834</v>
      </c>
      <c r="L3187">
        <v>391</v>
      </c>
      <c r="M3187" s="1">
        <v>41583</v>
      </c>
      <c r="N3187" t="s">
        <v>835</v>
      </c>
      <c r="O3187" t="s">
        <v>947</v>
      </c>
      <c r="P3187" t="s">
        <v>949</v>
      </c>
      <c r="Q3187" t="str">
        <f>IF(Table4[[#This Row],[DaysLate]]="","NA",IF(Table4[[#This Row],[DaysLate]]&lt;=0,"On Time",IF(Table4[[#This Row],[DaysLate]]&lt;=30,"1-30 Days",IF(Table4[[#This Row],[DaysLate]]&lt;=60,"30-60 Days",IF(Table4[[#This Row],[DaysLate]]&lt;=90,"60-90 Days","90+ Days")))))</f>
        <v>On Time</v>
      </c>
      <c r="R3187">
        <f>IF(Table4[[#This Row],[DaysLate]]="","",IF(Table4[[#This Row],[DaysLate]]&gt;0,1,0))</f>
        <v>0</v>
      </c>
      <c r="S3187">
        <f>IF(Table4[[#This Row],[DisputedFlag]]="","",IF(Table4[[#This Row],[DisputedFlag]]="Yes",1,0))</f>
        <v>0</v>
      </c>
      <c r="T3187">
        <f>IF(Table4[[#This Row],[PaymentStatus]]="Open",1,0)</f>
        <v>0</v>
      </c>
      <c r="U3187">
        <f>IF(Table4[[#This Row],[InvoiceDate]]&lt;&gt;"",YEAR(Table4[[#This Row],[InvoiceDate]]),"")</f>
        <v>2012</v>
      </c>
    </row>
    <row r="3188" spans="1:21" x14ac:dyDescent="0.4">
      <c r="A3188" t="s">
        <v>3348</v>
      </c>
      <c r="B3188" t="s">
        <v>948</v>
      </c>
      <c r="C3188" t="s">
        <v>862</v>
      </c>
      <c r="D3188" s="1">
        <v>41568</v>
      </c>
      <c r="E3188" s="1">
        <v>41598</v>
      </c>
      <c r="F3188">
        <v>44.09</v>
      </c>
      <c r="H3188" t="s">
        <v>28</v>
      </c>
      <c r="I3188" s="1">
        <v>41568</v>
      </c>
      <c r="J3188">
        <v>1</v>
      </c>
      <c r="K3188" t="s">
        <v>834</v>
      </c>
      <c r="L3188">
        <v>818</v>
      </c>
      <c r="M3188" s="1">
        <v>41296</v>
      </c>
      <c r="N3188" t="s">
        <v>838</v>
      </c>
      <c r="O3188" t="s">
        <v>947</v>
      </c>
      <c r="P3188" t="s">
        <v>949</v>
      </c>
      <c r="Q3188" t="str">
        <f>IF(Table4[[#This Row],[DaysLate]]="","NA",IF(Table4[[#This Row],[DaysLate]]&lt;=0,"On Time",IF(Table4[[#This Row],[DaysLate]]&lt;=30,"1-30 Days",IF(Table4[[#This Row],[DaysLate]]&lt;=60,"30-60 Days",IF(Table4[[#This Row],[DaysLate]]&lt;=90,"60-90 Days","90+ Days")))))</f>
        <v>1-30 Days</v>
      </c>
      <c r="R3188">
        <f>IF(Table4[[#This Row],[DaysLate]]="","",IF(Table4[[#This Row],[DaysLate]]&gt;0,1,0))</f>
        <v>1</v>
      </c>
      <c r="S3188">
        <f>IF(Table4[[#This Row],[DisputedFlag]]="","",IF(Table4[[#This Row],[DisputedFlag]]="Yes",1,0))</f>
        <v>0</v>
      </c>
      <c r="T3188">
        <f>IF(Table4[[#This Row],[PaymentStatus]]="Open",1,0)</f>
        <v>0</v>
      </c>
      <c r="U3188">
        <f>IF(Table4[[#This Row],[InvoiceDate]]&lt;&gt;"",YEAR(Table4[[#This Row],[InvoiceDate]]),"")</f>
        <v>2013</v>
      </c>
    </row>
    <row r="3189" spans="1:21" x14ac:dyDescent="0.4">
      <c r="A3189" t="s">
        <v>3349</v>
      </c>
      <c r="B3189" t="s">
        <v>948</v>
      </c>
      <c r="C3189" t="s">
        <v>841</v>
      </c>
      <c r="D3189" s="1">
        <v>41432</v>
      </c>
      <c r="E3189" s="1">
        <v>41402</v>
      </c>
      <c r="F3189">
        <v>72.45</v>
      </c>
      <c r="H3189" t="s">
        <v>28</v>
      </c>
      <c r="I3189" s="1">
        <v>41432</v>
      </c>
      <c r="J3189">
        <v>0</v>
      </c>
      <c r="K3189" t="s">
        <v>837</v>
      </c>
      <c r="L3189">
        <v>818</v>
      </c>
      <c r="M3189" s="1">
        <v>41239</v>
      </c>
      <c r="N3189" t="s">
        <v>838</v>
      </c>
      <c r="O3189" t="s">
        <v>947</v>
      </c>
      <c r="P3189" t="s">
        <v>949</v>
      </c>
      <c r="Q3189" t="str">
        <f>IF(Table4[[#This Row],[DaysLate]]="","NA",IF(Table4[[#This Row],[DaysLate]]&lt;=0,"On Time",IF(Table4[[#This Row],[DaysLate]]&lt;=30,"1-30 Days",IF(Table4[[#This Row],[DaysLate]]&lt;=60,"30-60 Days",IF(Table4[[#This Row],[DaysLate]]&lt;=90,"60-90 Days","90+ Days")))))</f>
        <v>On Time</v>
      </c>
      <c r="R3189">
        <f>IF(Table4[[#This Row],[DaysLate]]="","",IF(Table4[[#This Row],[DaysLate]]&gt;0,1,0))</f>
        <v>0</v>
      </c>
      <c r="S3189">
        <f>IF(Table4[[#This Row],[DisputedFlag]]="","",IF(Table4[[#This Row],[DisputedFlag]]="Yes",1,0))</f>
        <v>1</v>
      </c>
      <c r="T3189">
        <f>IF(Table4[[#This Row],[PaymentStatus]]="Open",1,0)</f>
        <v>0</v>
      </c>
      <c r="U3189">
        <f>IF(Table4[[#This Row],[InvoiceDate]]&lt;&gt;"",YEAR(Table4[[#This Row],[InvoiceDate]]),"")</f>
        <v>2013</v>
      </c>
    </row>
    <row r="3190" spans="1:21" x14ac:dyDescent="0.4">
      <c r="A3190" t="s">
        <v>3350</v>
      </c>
      <c r="B3190" t="s">
        <v>948</v>
      </c>
      <c r="C3190" t="s">
        <v>875</v>
      </c>
      <c r="D3190" s="1">
        <v>41329</v>
      </c>
      <c r="E3190" s="1">
        <v>41359</v>
      </c>
      <c r="F3190">
        <v>64.64</v>
      </c>
      <c r="H3190" t="s">
        <v>28</v>
      </c>
      <c r="I3190" s="1">
        <v>41329</v>
      </c>
      <c r="J3190">
        <v>11</v>
      </c>
      <c r="K3190" t="s">
        <v>834</v>
      </c>
      <c r="L3190">
        <v>391</v>
      </c>
      <c r="M3190" s="1">
        <v>40947</v>
      </c>
      <c r="N3190" t="s">
        <v>838</v>
      </c>
      <c r="O3190" t="s">
        <v>947</v>
      </c>
      <c r="P3190" t="s">
        <v>949</v>
      </c>
      <c r="Q3190" t="str">
        <f>IF(Table4[[#This Row],[DaysLate]]="","NA",IF(Table4[[#This Row],[DaysLate]]&lt;=0,"On Time",IF(Table4[[#This Row],[DaysLate]]&lt;=30,"1-30 Days",IF(Table4[[#This Row],[DaysLate]]&lt;=60,"30-60 Days",IF(Table4[[#This Row],[DaysLate]]&lt;=90,"60-90 Days","90+ Days")))))</f>
        <v>1-30 Days</v>
      </c>
      <c r="R3190">
        <f>IF(Table4[[#This Row],[DaysLate]]="","",IF(Table4[[#This Row],[DaysLate]]&gt;0,1,0))</f>
        <v>1</v>
      </c>
      <c r="S3190">
        <f>IF(Table4[[#This Row],[DisputedFlag]]="","",IF(Table4[[#This Row],[DisputedFlag]]="Yes",1,0))</f>
        <v>0</v>
      </c>
      <c r="T3190">
        <f>IF(Table4[[#This Row],[PaymentStatus]]="Open",1,0)</f>
        <v>0</v>
      </c>
      <c r="U3190">
        <f>IF(Table4[[#This Row],[InvoiceDate]]&lt;&gt;"",YEAR(Table4[[#This Row],[InvoiceDate]]),"")</f>
        <v>2013</v>
      </c>
    </row>
    <row r="3191" spans="1:21" x14ac:dyDescent="0.4">
      <c r="A3191" t="s">
        <v>3351</v>
      </c>
      <c r="B3191" t="s">
        <v>948</v>
      </c>
      <c r="C3191" t="s">
        <v>855</v>
      </c>
      <c r="D3191" s="1">
        <v>40931</v>
      </c>
      <c r="E3191" s="1">
        <v>40961</v>
      </c>
      <c r="F3191">
        <v>78.33</v>
      </c>
      <c r="H3191" t="s">
        <v>28</v>
      </c>
      <c r="I3191" s="1">
        <v>40931</v>
      </c>
      <c r="J3191">
        <v>4</v>
      </c>
      <c r="K3191" t="s">
        <v>834</v>
      </c>
      <c r="L3191">
        <v>406</v>
      </c>
      <c r="M3191" s="1">
        <v>41029</v>
      </c>
      <c r="N3191" t="s">
        <v>835</v>
      </c>
      <c r="O3191" t="s">
        <v>947</v>
      </c>
      <c r="P3191" t="s">
        <v>949</v>
      </c>
      <c r="Q3191" t="str">
        <f>IF(Table4[[#This Row],[DaysLate]]="","NA",IF(Table4[[#This Row],[DaysLate]]&lt;=0,"On Time",IF(Table4[[#This Row],[DaysLate]]&lt;=30,"1-30 Days",IF(Table4[[#This Row],[DaysLate]]&lt;=60,"30-60 Days",IF(Table4[[#This Row],[DaysLate]]&lt;=90,"60-90 Days","90+ Days")))))</f>
        <v>1-30 Days</v>
      </c>
      <c r="R3191">
        <f>IF(Table4[[#This Row],[DaysLate]]="","",IF(Table4[[#This Row],[DaysLate]]&gt;0,1,0))</f>
        <v>1</v>
      </c>
      <c r="S3191">
        <f>IF(Table4[[#This Row],[DisputedFlag]]="","",IF(Table4[[#This Row],[DisputedFlag]]="Yes",1,0))</f>
        <v>0</v>
      </c>
      <c r="T3191">
        <f>IF(Table4[[#This Row],[PaymentStatus]]="Open",1,0)</f>
        <v>0</v>
      </c>
      <c r="U3191">
        <f>IF(Table4[[#This Row],[InvoiceDate]]&lt;&gt;"",YEAR(Table4[[#This Row],[InvoiceDate]]),"")</f>
        <v>2012</v>
      </c>
    </row>
    <row r="3192" spans="1:21" x14ac:dyDescent="0.4">
      <c r="A3192" t="s">
        <v>3352</v>
      </c>
      <c r="B3192" t="s">
        <v>948</v>
      </c>
      <c r="C3192" t="s">
        <v>857</v>
      </c>
      <c r="D3192" s="1">
        <v>41055</v>
      </c>
      <c r="E3192" s="1">
        <v>41085</v>
      </c>
      <c r="F3192">
        <v>44.96</v>
      </c>
      <c r="H3192" t="s">
        <v>28</v>
      </c>
      <c r="I3192" s="1">
        <v>41055</v>
      </c>
      <c r="J3192">
        <v>0</v>
      </c>
      <c r="K3192" t="s">
        <v>834</v>
      </c>
      <c r="L3192">
        <v>818</v>
      </c>
      <c r="M3192" s="1">
        <v>41283</v>
      </c>
      <c r="N3192" t="s">
        <v>835</v>
      </c>
      <c r="O3192" t="s">
        <v>947</v>
      </c>
      <c r="P3192" t="s">
        <v>949</v>
      </c>
      <c r="Q3192" t="str">
        <f>IF(Table4[[#This Row],[DaysLate]]="","NA",IF(Table4[[#This Row],[DaysLate]]&lt;=0,"On Time",IF(Table4[[#This Row],[DaysLate]]&lt;=30,"1-30 Days",IF(Table4[[#This Row],[DaysLate]]&lt;=60,"30-60 Days",IF(Table4[[#This Row],[DaysLate]]&lt;=90,"60-90 Days","90+ Days")))))</f>
        <v>On Time</v>
      </c>
      <c r="R3192">
        <f>IF(Table4[[#This Row],[DaysLate]]="","",IF(Table4[[#This Row],[DaysLate]]&gt;0,1,0))</f>
        <v>0</v>
      </c>
      <c r="S3192">
        <f>IF(Table4[[#This Row],[DisputedFlag]]="","",IF(Table4[[#This Row],[DisputedFlag]]="Yes",1,0))</f>
        <v>0</v>
      </c>
      <c r="T3192">
        <f>IF(Table4[[#This Row],[PaymentStatus]]="Open",1,0)</f>
        <v>0</v>
      </c>
      <c r="U3192">
        <f>IF(Table4[[#This Row],[InvoiceDate]]&lt;&gt;"",YEAR(Table4[[#This Row],[InvoiceDate]]),"")</f>
        <v>2012</v>
      </c>
    </row>
    <row r="3193" spans="1:21" x14ac:dyDescent="0.4">
      <c r="A3193" t="s">
        <v>3353</v>
      </c>
      <c r="B3193" t="s">
        <v>948</v>
      </c>
      <c r="C3193" t="s">
        <v>914</v>
      </c>
      <c r="D3193" s="1">
        <v>41525</v>
      </c>
      <c r="E3193" s="1">
        <v>41495</v>
      </c>
      <c r="F3193">
        <v>66.55</v>
      </c>
      <c r="H3193" t="s">
        <v>28</v>
      </c>
      <c r="I3193" s="1">
        <v>41525</v>
      </c>
      <c r="J3193">
        <v>3</v>
      </c>
      <c r="K3193" t="s">
        <v>834</v>
      </c>
      <c r="L3193">
        <v>391</v>
      </c>
      <c r="M3193" s="1">
        <v>41445</v>
      </c>
      <c r="N3193" t="s">
        <v>838</v>
      </c>
      <c r="O3193" t="s">
        <v>947</v>
      </c>
      <c r="P3193" t="s">
        <v>949</v>
      </c>
      <c r="Q3193" t="str">
        <f>IF(Table4[[#This Row],[DaysLate]]="","NA",IF(Table4[[#This Row],[DaysLate]]&lt;=0,"On Time",IF(Table4[[#This Row],[DaysLate]]&lt;=30,"1-30 Days",IF(Table4[[#This Row],[DaysLate]]&lt;=60,"30-60 Days",IF(Table4[[#This Row],[DaysLate]]&lt;=90,"60-90 Days","90+ Days")))))</f>
        <v>1-30 Days</v>
      </c>
      <c r="R3193">
        <f>IF(Table4[[#This Row],[DaysLate]]="","",IF(Table4[[#This Row],[DaysLate]]&gt;0,1,0))</f>
        <v>1</v>
      </c>
      <c r="S3193">
        <f>IF(Table4[[#This Row],[DisputedFlag]]="","",IF(Table4[[#This Row],[DisputedFlag]]="Yes",1,0))</f>
        <v>0</v>
      </c>
      <c r="T3193">
        <f>IF(Table4[[#This Row],[PaymentStatus]]="Open",1,0)</f>
        <v>0</v>
      </c>
      <c r="U3193">
        <f>IF(Table4[[#This Row],[InvoiceDate]]&lt;&gt;"",YEAR(Table4[[#This Row],[InvoiceDate]]),"")</f>
        <v>2013</v>
      </c>
    </row>
    <row r="3194" spans="1:21" x14ac:dyDescent="0.4">
      <c r="A3194" t="s">
        <v>3354</v>
      </c>
      <c r="B3194" t="s">
        <v>948</v>
      </c>
      <c r="C3194" t="s">
        <v>922</v>
      </c>
      <c r="D3194" s="1">
        <v>41446</v>
      </c>
      <c r="E3194" s="1">
        <v>41476</v>
      </c>
      <c r="F3194">
        <v>52.51</v>
      </c>
      <c r="H3194" t="s">
        <v>28</v>
      </c>
      <c r="I3194" s="1">
        <v>41446</v>
      </c>
      <c r="J3194">
        <v>0</v>
      </c>
      <c r="K3194" t="s">
        <v>834</v>
      </c>
      <c r="L3194">
        <v>897</v>
      </c>
      <c r="M3194" s="1">
        <v>41309</v>
      </c>
      <c r="N3194" t="s">
        <v>838</v>
      </c>
      <c r="O3194" t="s">
        <v>947</v>
      </c>
      <c r="P3194" t="s">
        <v>949</v>
      </c>
      <c r="Q3194" t="str">
        <f>IF(Table4[[#This Row],[DaysLate]]="","NA",IF(Table4[[#This Row],[DaysLate]]&lt;=0,"On Time",IF(Table4[[#This Row],[DaysLate]]&lt;=30,"1-30 Days",IF(Table4[[#This Row],[DaysLate]]&lt;=60,"30-60 Days",IF(Table4[[#This Row],[DaysLate]]&lt;=90,"60-90 Days","90+ Days")))))</f>
        <v>On Time</v>
      </c>
      <c r="R3194">
        <f>IF(Table4[[#This Row],[DaysLate]]="","",IF(Table4[[#This Row],[DaysLate]]&gt;0,1,0))</f>
        <v>0</v>
      </c>
      <c r="S3194">
        <f>IF(Table4[[#This Row],[DisputedFlag]]="","",IF(Table4[[#This Row],[DisputedFlag]]="Yes",1,0))</f>
        <v>0</v>
      </c>
      <c r="T3194">
        <f>IF(Table4[[#This Row],[PaymentStatus]]="Open",1,0)</f>
        <v>0</v>
      </c>
      <c r="U3194">
        <f>IF(Table4[[#This Row],[InvoiceDate]]&lt;&gt;"",YEAR(Table4[[#This Row],[InvoiceDate]]),"")</f>
        <v>2013</v>
      </c>
    </row>
    <row r="3195" spans="1:21" x14ac:dyDescent="0.4">
      <c r="A3195" t="s">
        <v>3355</v>
      </c>
      <c r="B3195" t="s">
        <v>948</v>
      </c>
      <c r="C3195" t="s">
        <v>868</v>
      </c>
      <c r="D3195" s="1">
        <v>40963</v>
      </c>
      <c r="E3195" s="1">
        <v>40993</v>
      </c>
      <c r="F3195">
        <v>52.04</v>
      </c>
      <c r="H3195" t="s">
        <v>28</v>
      </c>
      <c r="I3195" s="1">
        <v>40963</v>
      </c>
      <c r="J3195">
        <v>0</v>
      </c>
      <c r="K3195" t="s">
        <v>834</v>
      </c>
      <c r="L3195">
        <v>391</v>
      </c>
      <c r="M3195" s="1">
        <v>41240</v>
      </c>
      <c r="N3195" t="s">
        <v>835</v>
      </c>
      <c r="O3195" t="s">
        <v>947</v>
      </c>
      <c r="P3195" t="s">
        <v>949</v>
      </c>
      <c r="Q3195" t="str">
        <f>IF(Table4[[#This Row],[DaysLate]]="","NA",IF(Table4[[#This Row],[DaysLate]]&lt;=0,"On Time",IF(Table4[[#This Row],[DaysLate]]&lt;=30,"1-30 Days",IF(Table4[[#This Row],[DaysLate]]&lt;=60,"30-60 Days",IF(Table4[[#This Row],[DaysLate]]&lt;=90,"60-90 Days","90+ Days")))))</f>
        <v>On Time</v>
      </c>
      <c r="R3195">
        <f>IF(Table4[[#This Row],[DaysLate]]="","",IF(Table4[[#This Row],[DaysLate]]&gt;0,1,0))</f>
        <v>0</v>
      </c>
      <c r="S3195">
        <f>IF(Table4[[#This Row],[DisputedFlag]]="","",IF(Table4[[#This Row],[DisputedFlag]]="Yes",1,0))</f>
        <v>0</v>
      </c>
      <c r="T3195">
        <f>IF(Table4[[#This Row],[PaymentStatus]]="Open",1,0)</f>
        <v>0</v>
      </c>
      <c r="U3195">
        <f>IF(Table4[[#This Row],[InvoiceDate]]&lt;&gt;"",YEAR(Table4[[#This Row],[InvoiceDate]]),"")</f>
        <v>2012</v>
      </c>
    </row>
    <row r="3196" spans="1:21" x14ac:dyDescent="0.4">
      <c r="A3196" t="s">
        <v>3356</v>
      </c>
      <c r="B3196" t="s">
        <v>948</v>
      </c>
      <c r="C3196" t="s">
        <v>849</v>
      </c>
      <c r="D3196" s="1">
        <v>41053</v>
      </c>
      <c r="E3196" s="1">
        <v>41083</v>
      </c>
      <c r="F3196">
        <v>71.08</v>
      </c>
      <c r="H3196" t="s">
        <v>28</v>
      </c>
      <c r="I3196" s="1">
        <v>41053</v>
      </c>
      <c r="J3196">
        <v>0</v>
      </c>
      <c r="K3196" t="s">
        <v>834</v>
      </c>
      <c r="L3196">
        <v>818</v>
      </c>
      <c r="M3196" s="1">
        <v>41431</v>
      </c>
      <c r="N3196" t="s">
        <v>835</v>
      </c>
      <c r="O3196" t="s">
        <v>947</v>
      </c>
      <c r="P3196" t="s">
        <v>949</v>
      </c>
      <c r="Q3196" t="str">
        <f>IF(Table4[[#This Row],[DaysLate]]="","NA",IF(Table4[[#This Row],[DaysLate]]&lt;=0,"On Time",IF(Table4[[#This Row],[DaysLate]]&lt;=30,"1-30 Days",IF(Table4[[#This Row],[DaysLate]]&lt;=60,"30-60 Days",IF(Table4[[#This Row],[DaysLate]]&lt;=90,"60-90 Days","90+ Days")))))</f>
        <v>On Time</v>
      </c>
      <c r="R3196">
        <f>IF(Table4[[#This Row],[DaysLate]]="","",IF(Table4[[#This Row],[DaysLate]]&gt;0,1,0))</f>
        <v>0</v>
      </c>
      <c r="S3196">
        <f>IF(Table4[[#This Row],[DisputedFlag]]="","",IF(Table4[[#This Row],[DisputedFlag]]="Yes",1,0))</f>
        <v>0</v>
      </c>
      <c r="T3196">
        <f>IF(Table4[[#This Row],[PaymentStatus]]="Open",1,0)</f>
        <v>0</v>
      </c>
      <c r="U3196">
        <f>IF(Table4[[#This Row],[InvoiceDate]]&lt;&gt;"",YEAR(Table4[[#This Row],[InvoiceDate]]),"")</f>
        <v>2012</v>
      </c>
    </row>
    <row r="3197" spans="1:21" x14ac:dyDescent="0.4">
      <c r="A3197" t="s">
        <v>3357</v>
      </c>
      <c r="B3197" t="s">
        <v>948</v>
      </c>
      <c r="C3197" t="s">
        <v>879</v>
      </c>
      <c r="D3197" s="1">
        <v>41209</v>
      </c>
      <c r="E3197" s="1">
        <v>41239</v>
      </c>
      <c r="F3197">
        <v>72.34</v>
      </c>
      <c r="H3197" t="s">
        <v>28</v>
      </c>
      <c r="I3197" s="1">
        <v>41209</v>
      </c>
      <c r="J3197">
        <v>7</v>
      </c>
      <c r="K3197" t="s">
        <v>837</v>
      </c>
      <c r="L3197">
        <v>406</v>
      </c>
      <c r="M3197" s="1">
        <v>40985</v>
      </c>
      <c r="N3197" t="s">
        <v>838</v>
      </c>
      <c r="O3197" t="s">
        <v>947</v>
      </c>
      <c r="P3197" t="s">
        <v>949</v>
      </c>
      <c r="Q3197" t="str">
        <f>IF(Table4[[#This Row],[DaysLate]]="","NA",IF(Table4[[#This Row],[DaysLate]]&lt;=0,"On Time",IF(Table4[[#This Row],[DaysLate]]&lt;=30,"1-30 Days",IF(Table4[[#This Row],[DaysLate]]&lt;=60,"30-60 Days",IF(Table4[[#This Row],[DaysLate]]&lt;=90,"60-90 Days","90+ Days")))))</f>
        <v>1-30 Days</v>
      </c>
      <c r="R3197">
        <f>IF(Table4[[#This Row],[DaysLate]]="","",IF(Table4[[#This Row],[DaysLate]]&gt;0,1,0))</f>
        <v>1</v>
      </c>
      <c r="S3197">
        <f>IF(Table4[[#This Row],[DisputedFlag]]="","",IF(Table4[[#This Row],[DisputedFlag]]="Yes",1,0))</f>
        <v>1</v>
      </c>
      <c r="T3197">
        <f>IF(Table4[[#This Row],[PaymentStatus]]="Open",1,0)</f>
        <v>0</v>
      </c>
      <c r="U3197">
        <f>IF(Table4[[#This Row],[InvoiceDate]]&lt;&gt;"",YEAR(Table4[[#This Row],[InvoiceDate]]),"")</f>
        <v>2012</v>
      </c>
    </row>
    <row r="3198" spans="1:21" x14ac:dyDescent="0.4">
      <c r="A3198" t="s">
        <v>3358</v>
      </c>
      <c r="B3198" t="s">
        <v>948</v>
      </c>
      <c r="C3198" t="s">
        <v>918</v>
      </c>
      <c r="D3198" s="1">
        <v>41089</v>
      </c>
      <c r="E3198" s="1">
        <v>41119</v>
      </c>
      <c r="F3198">
        <v>42.62</v>
      </c>
      <c r="H3198" t="s">
        <v>28</v>
      </c>
      <c r="I3198" s="1">
        <v>41089</v>
      </c>
      <c r="J3198">
        <v>20</v>
      </c>
      <c r="K3198" t="s">
        <v>834</v>
      </c>
      <c r="L3198">
        <v>818</v>
      </c>
      <c r="M3198" s="1">
        <v>41349</v>
      </c>
      <c r="N3198" t="s">
        <v>835</v>
      </c>
      <c r="O3198" t="s">
        <v>947</v>
      </c>
      <c r="P3198" t="s">
        <v>949</v>
      </c>
      <c r="Q3198" t="str">
        <f>IF(Table4[[#This Row],[DaysLate]]="","NA",IF(Table4[[#This Row],[DaysLate]]&lt;=0,"On Time",IF(Table4[[#This Row],[DaysLate]]&lt;=30,"1-30 Days",IF(Table4[[#This Row],[DaysLate]]&lt;=60,"30-60 Days",IF(Table4[[#This Row],[DaysLate]]&lt;=90,"60-90 Days","90+ Days")))))</f>
        <v>1-30 Days</v>
      </c>
      <c r="R3198">
        <f>IF(Table4[[#This Row],[DaysLate]]="","",IF(Table4[[#This Row],[DaysLate]]&gt;0,1,0))</f>
        <v>1</v>
      </c>
      <c r="S3198">
        <f>IF(Table4[[#This Row],[DisputedFlag]]="","",IF(Table4[[#This Row],[DisputedFlag]]="Yes",1,0))</f>
        <v>0</v>
      </c>
      <c r="T3198">
        <f>IF(Table4[[#This Row],[PaymentStatus]]="Open",1,0)</f>
        <v>0</v>
      </c>
      <c r="U3198">
        <f>IF(Table4[[#This Row],[InvoiceDate]]&lt;&gt;"",YEAR(Table4[[#This Row],[InvoiceDate]]),"")</f>
        <v>2012</v>
      </c>
    </row>
    <row r="3199" spans="1:21" x14ac:dyDescent="0.4">
      <c r="A3199" t="s">
        <v>3359</v>
      </c>
      <c r="B3199" t="s">
        <v>948</v>
      </c>
      <c r="C3199" t="s">
        <v>880</v>
      </c>
      <c r="D3199" s="1">
        <v>40979</v>
      </c>
      <c r="E3199" s="1">
        <v>40980</v>
      </c>
      <c r="F3199">
        <v>22.26</v>
      </c>
      <c r="H3199" t="s">
        <v>28</v>
      </c>
      <c r="I3199" s="1">
        <v>40979</v>
      </c>
      <c r="J3199">
        <v>0</v>
      </c>
      <c r="K3199" t="s">
        <v>834</v>
      </c>
      <c r="L3199">
        <v>897</v>
      </c>
      <c r="M3199" s="1">
        <v>41208</v>
      </c>
      <c r="N3199" t="s">
        <v>838</v>
      </c>
      <c r="O3199" t="s">
        <v>947</v>
      </c>
      <c r="P3199" t="s">
        <v>949</v>
      </c>
      <c r="Q3199" t="str">
        <f>IF(Table4[[#This Row],[DaysLate]]="","NA",IF(Table4[[#This Row],[DaysLate]]&lt;=0,"On Time",IF(Table4[[#This Row],[DaysLate]]&lt;=30,"1-30 Days",IF(Table4[[#This Row],[DaysLate]]&lt;=60,"30-60 Days",IF(Table4[[#This Row],[DaysLate]]&lt;=90,"60-90 Days","90+ Days")))))</f>
        <v>On Time</v>
      </c>
      <c r="R3199">
        <f>IF(Table4[[#This Row],[DaysLate]]="","",IF(Table4[[#This Row],[DaysLate]]&gt;0,1,0))</f>
        <v>0</v>
      </c>
      <c r="S3199">
        <f>IF(Table4[[#This Row],[DisputedFlag]]="","",IF(Table4[[#This Row],[DisputedFlag]]="Yes",1,0))</f>
        <v>0</v>
      </c>
      <c r="T3199">
        <f>IF(Table4[[#This Row],[PaymentStatus]]="Open",1,0)</f>
        <v>0</v>
      </c>
      <c r="U3199">
        <f>IF(Table4[[#This Row],[InvoiceDate]]&lt;&gt;"",YEAR(Table4[[#This Row],[InvoiceDate]]),"")</f>
        <v>2012</v>
      </c>
    </row>
    <row r="3200" spans="1:21" x14ac:dyDescent="0.4">
      <c r="A3200" t="s">
        <v>3360</v>
      </c>
      <c r="B3200" t="s">
        <v>948</v>
      </c>
      <c r="C3200" t="s">
        <v>905</v>
      </c>
      <c r="D3200" s="1">
        <v>41535</v>
      </c>
      <c r="E3200" s="1">
        <v>41565</v>
      </c>
      <c r="F3200">
        <v>60.96</v>
      </c>
      <c r="H3200" t="s">
        <v>28</v>
      </c>
      <c r="I3200" s="1">
        <v>41535</v>
      </c>
      <c r="J3200">
        <v>0</v>
      </c>
      <c r="K3200" t="s">
        <v>834</v>
      </c>
      <c r="L3200">
        <v>770</v>
      </c>
      <c r="M3200" s="1">
        <v>41337</v>
      </c>
      <c r="N3200" t="s">
        <v>838</v>
      </c>
      <c r="O3200" t="s">
        <v>947</v>
      </c>
      <c r="P3200" t="s">
        <v>949</v>
      </c>
      <c r="Q3200" t="str">
        <f>IF(Table4[[#This Row],[DaysLate]]="","NA",IF(Table4[[#This Row],[DaysLate]]&lt;=0,"On Time",IF(Table4[[#This Row],[DaysLate]]&lt;=30,"1-30 Days",IF(Table4[[#This Row],[DaysLate]]&lt;=60,"30-60 Days",IF(Table4[[#This Row],[DaysLate]]&lt;=90,"60-90 Days","90+ Days")))))</f>
        <v>On Time</v>
      </c>
      <c r="R3200">
        <f>IF(Table4[[#This Row],[DaysLate]]="","",IF(Table4[[#This Row],[DaysLate]]&gt;0,1,0))</f>
        <v>0</v>
      </c>
      <c r="S3200">
        <f>IF(Table4[[#This Row],[DisputedFlag]]="","",IF(Table4[[#This Row],[DisputedFlag]]="Yes",1,0))</f>
        <v>0</v>
      </c>
      <c r="T3200">
        <f>IF(Table4[[#This Row],[PaymentStatus]]="Open",1,0)</f>
        <v>0</v>
      </c>
      <c r="U3200">
        <f>IF(Table4[[#This Row],[InvoiceDate]]&lt;&gt;"",YEAR(Table4[[#This Row],[InvoiceDate]]),"")</f>
        <v>2013</v>
      </c>
    </row>
    <row r="3201" spans="1:21" x14ac:dyDescent="0.4">
      <c r="A3201" t="s">
        <v>3361</v>
      </c>
      <c r="B3201" t="s">
        <v>948</v>
      </c>
      <c r="C3201" t="s">
        <v>850</v>
      </c>
      <c r="D3201" s="1">
        <v>41207</v>
      </c>
      <c r="E3201" s="1">
        <v>41237</v>
      </c>
      <c r="F3201">
        <v>61.31</v>
      </c>
      <c r="H3201" t="s">
        <v>28</v>
      </c>
      <c r="I3201" s="1">
        <v>41207</v>
      </c>
      <c r="J3201">
        <v>1</v>
      </c>
      <c r="K3201" t="s">
        <v>834</v>
      </c>
      <c r="L3201">
        <v>406</v>
      </c>
      <c r="M3201" s="1">
        <v>41401</v>
      </c>
      <c r="N3201" t="s">
        <v>835</v>
      </c>
      <c r="O3201" t="s">
        <v>947</v>
      </c>
      <c r="P3201" t="s">
        <v>949</v>
      </c>
      <c r="Q3201" t="str">
        <f>IF(Table4[[#This Row],[DaysLate]]="","NA",IF(Table4[[#This Row],[DaysLate]]&lt;=0,"On Time",IF(Table4[[#This Row],[DaysLate]]&lt;=30,"1-30 Days",IF(Table4[[#This Row],[DaysLate]]&lt;=60,"30-60 Days",IF(Table4[[#This Row],[DaysLate]]&lt;=90,"60-90 Days","90+ Days")))))</f>
        <v>1-30 Days</v>
      </c>
      <c r="R3201">
        <f>IF(Table4[[#This Row],[DaysLate]]="","",IF(Table4[[#This Row],[DaysLate]]&gt;0,1,0))</f>
        <v>1</v>
      </c>
      <c r="S3201">
        <f>IF(Table4[[#This Row],[DisputedFlag]]="","",IF(Table4[[#This Row],[DisputedFlag]]="Yes",1,0))</f>
        <v>0</v>
      </c>
      <c r="T3201">
        <f>IF(Table4[[#This Row],[PaymentStatus]]="Open",1,0)</f>
        <v>0</v>
      </c>
      <c r="U3201">
        <f>IF(Table4[[#This Row],[InvoiceDate]]&lt;&gt;"",YEAR(Table4[[#This Row],[InvoiceDate]]),"")</f>
        <v>2012</v>
      </c>
    </row>
    <row r="3202" spans="1:21" x14ac:dyDescent="0.4">
      <c r="A3202" t="s">
        <v>3362</v>
      </c>
      <c r="B3202" t="s">
        <v>948</v>
      </c>
      <c r="C3202" t="s">
        <v>932</v>
      </c>
      <c r="D3202" s="1">
        <v>40995</v>
      </c>
      <c r="E3202" s="1">
        <v>41025</v>
      </c>
      <c r="F3202">
        <v>58.73</v>
      </c>
      <c r="H3202" t="s">
        <v>28</v>
      </c>
      <c r="I3202" s="1">
        <v>40995</v>
      </c>
      <c r="J3202">
        <v>0</v>
      </c>
      <c r="K3202" t="s">
        <v>834</v>
      </c>
      <c r="L3202">
        <v>818</v>
      </c>
      <c r="M3202" s="1">
        <v>41373</v>
      </c>
      <c r="N3202" t="s">
        <v>835</v>
      </c>
      <c r="O3202" t="s">
        <v>947</v>
      </c>
      <c r="P3202" t="s">
        <v>949</v>
      </c>
      <c r="Q3202" t="str">
        <f>IF(Table4[[#This Row],[DaysLate]]="","NA",IF(Table4[[#This Row],[DaysLate]]&lt;=0,"On Time",IF(Table4[[#This Row],[DaysLate]]&lt;=30,"1-30 Days",IF(Table4[[#This Row],[DaysLate]]&lt;=60,"30-60 Days",IF(Table4[[#This Row],[DaysLate]]&lt;=90,"60-90 Days","90+ Days")))))</f>
        <v>On Time</v>
      </c>
      <c r="R3202">
        <f>IF(Table4[[#This Row],[DaysLate]]="","",IF(Table4[[#This Row],[DaysLate]]&gt;0,1,0))</f>
        <v>0</v>
      </c>
      <c r="S3202">
        <f>IF(Table4[[#This Row],[DisputedFlag]]="","",IF(Table4[[#This Row],[DisputedFlag]]="Yes",1,0))</f>
        <v>0</v>
      </c>
      <c r="T3202">
        <f>IF(Table4[[#This Row],[PaymentStatus]]="Open",1,0)</f>
        <v>0</v>
      </c>
      <c r="U3202">
        <f>IF(Table4[[#This Row],[InvoiceDate]]&lt;&gt;"",YEAR(Table4[[#This Row],[InvoiceDate]]),"")</f>
        <v>2012</v>
      </c>
    </row>
    <row r="3203" spans="1:21" x14ac:dyDescent="0.4">
      <c r="A3203" t="s">
        <v>3363</v>
      </c>
      <c r="B3203" t="s">
        <v>948</v>
      </c>
      <c r="C3203" t="s">
        <v>936</v>
      </c>
      <c r="D3203" s="1">
        <v>41050</v>
      </c>
      <c r="E3203" s="1">
        <v>41080</v>
      </c>
      <c r="F3203">
        <v>51.65</v>
      </c>
      <c r="H3203" t="s">
        <v>28</v>
      </c>
      <c r="I3203" s="1">
        <v>41050</v>
      </c>
      <c r="J3203">
        <v>0</v>
      </c>
      <c r="K3203" t="s">
        <v>834</v>
      </c>
      <c r="L3203">
        <v>391</v>
      </c>
      <c r="M3203" s="1">
        <v>41486</v>
      </c>
      <c r="N3203" t="s">
        <v>835</v>
      </c>
      <c r="O3203" t="s">
        <v>947</v>
      </c>
      <c r="P3203" t="s">
        <v>949</v>
      </c>
      <c r="Q3203" t="str">
        <f>IF(Table4[[#This Row],[DaysLate]]="","NA",IF(Table4[[#This Row],[DaysLate]]&lt;=0,"On Time",IF(Table4[[#This Row],[DaysLate]]&lt;=30,"1-30 Days",IF(Table4[[#This Row],[DaysLate]]&lt;=60,"30-60 Days",IF(Table4[[#This Row],[DaysLate]]&lt;=90,"60-90 Days","90+ Days")))))</f>
        <v>On Time</v>
      </c>
      <c r="R3203">
        <f>IF(Table4[[#This Row],[DaysLate]]="","",IF(Table4[[#This Row],[DaysLate]]&gt;0,1,0))</f>
        <v>0</v>
      </c>
      <c r="S3203">
        <f>IF(Table4[[#This Row],[DisputedFlag]]="","",IF(Table4[[#This Row],[DisputedFlag]]="Yes",1,0))</f>
        <v>0</v>
      </c>
      <c r="T3203">
        <f>IF(Table4[[#This Row],[PaymentStatus]]="Open",1,0)</f>
        <v>0</v>
      </c>
      <c r="U3203">
        <f>IF(Table4[[#This Row],[InvoiceDate]]&lt;&gt;"",YEAR(Table4[[#This Row],[InvoiceDate]]),"")</f>
        <v>2012</v>
      </c>
    </row>
    <row r="3204" spans="1:21" x14ac:dyDescent="0.4">
      <c r="A3204" t="s">
        <v>3364</v>
      </c>
      <c r="B3204" t="s">
        <v>948</v>
      </c>
      <c r="C3204" t="s">
        <v>865</v>
      </c>
      <c r="D3204" s="1">
        <v>41230</v>
      </c>
      <c r="E3204" s="1">
        <v>41260</v>
      </c>
      <c r="F3204">
        <v>64.09</v>
      </c>
      <c r="H3204" t="s">
        <v>28</v>
      </c>
      <c r="I3204" s="1">
        <v>41230</v>
      </c>
      <c r="J3204">
        <v>0</v>
      </c>
      <c r="K3204" t="s">
        <v>834</v>
      </c>
      <c r="L3204">
        <v>391</v>
      </c>
      <c r="M3204" s="1">
        <v>41180</v>
      </c>
      <c r="N3204" t="s">
        <v>838</v>
      </c>
      <c r="O3204" t="s">
        <v>947</v>
      </c>
      <c r="P3204" t="s">
        <v>949</v>
      </c>
      <c r="Q3204" t="str">
        <f>IF(Table4[[#This Row],[DaysLate]]="","NA",IF(Table4[[#This Row],[DaysLate]]&lt;=0,"On Time",IF(Table4[[#This Row],[DaysLate]]&lt;=30,"1-30 Days",IF(Table4[[#This Row],[DaysLate]]&lt;=60,"30-60 Days",IF(Table4[[#This Row],[DaysLate]]&lt;=90,"60-90 Days","90+ Days")))))</f>
        <v>On Time</v>
      </c>
      <c r="R3204">
        <f>IF(Table4[[#This Row],[DaysLate]]="","",IF(Table4[[#This Row],[DaysLate]]&gt;0,1,0))</f>
        <v>0</v>
      </c>
      <c r="S3204">
        <f>IF(Table4[[#This Row],[DisputedFlag]]="","",IF(Table4[[#This Row],[DisputedFlag]]="Yes",1,0))</f>
        <v>0</v>
      </c>
      <c r="T3204">
        <f>IF(Table4[[#This Row],[PaymentStatus]]="Open",1,0)</f>
        <v>0</v>
      </c>
      <c r="U3204">
        <f>IF(Table4[[#This Row],[InvoiceDate]]&lt;&gt;"",YEAR(Table4[[#This Row],[InvoiceDate]]),"")</f>
        <v>2012</v>
      </c>
    </row>
    <row r="3205" spans="1:21" x14ac:dyDescent="0.4">
      <c r="A3205" t="s">
        <v>3365</v>
      </c>
      <c r="B3205" t="s">
        <v>948</v>
      </c>
      <c r="C3205" t="s">
        <v>923</v>
      </c>
      <c r="D3205" s="1">
        <v>41130</v>
      </c>
      <c r="E3205" s="1">
        <v>41131</v>
      </c>
      <c r="F3205">
        <v>53.87</v>
      </c>
      <c r="H3205" t="s">
        <v>28</v>
      </c>
      <c r="I3205" s="1">
        <v>41130</v>
      </c>
      <c r="J3205">
        <v>0</v>
      </c>
      <c r="K3205" t="s">
        <v>834</v>
      </c>
      <c r="L3205">
        <v>770</v>
      </c>
      <c r="M3205" s="1">
        <v>41501</v>
      </c>
      <c r="N3205" t="s">
        <v>835</v>
      </c>
      <c r="O3205" t="s">
        <v>947</v>
      </c>
      <c r="P3205" t="s">
        <v>949</v>
      </c>
      <c r="Q3205" t="str">
        <f>IF(Table4[[#This Row],[DaysLate]]="","NA",IF(Table4[[#This Row],[DaysLate]]&lt;=0,"On Time",IF(Table4[[#This Row],[DaysLate]]&lt;=30,"1-30 Days",IF(Table4[[#This Row],[DaysLate]]&lt;=60,"30-60 Days",IF(Table4[[#This Row],[DaysLate]]&lt;=90,"60-90 Days","90+ Days")))))</f>
        <v>On Time</v>
      </c>
      <c r="R3205">
        <f>IF(Table4[[#This Row],[DaysLate]]="","",IF(Table4[[#This Row],[DaysLate]]&gt;0,1,0))</f>
        <v>0</v>
      </c>
      <c r="S3205">
        <f>IF(Table4[[#This Row],[DisputedFlag]]="","",IF(Table4[[#This Row],[DisputedFlag]]="Yes",1,0))</f>
        <v>0</v>
      </c>
      <c r="T3205">
        <f>IF(Table4[[#This Row],[PaymentStatus]]="Open",1,0)</f>
        <v>0</v>
      </c>
      <c r="U3205">
        <f>IF(Table4[[#This Row],[InvoiceDate]]&lt;&gt;"",YEAR(Table4[[#This Row],[InvoiceDate]]),"")</f>
        <v>2012</v>
      </c>
    </row>
    <row r="3206" spans="1:21" x14ac:dyDescent="0.4">
      <c r="A3206" t="s">
        <v>3366</v>
      </c>
      <c r="B3206" t="s">
        <v>948</v>
      </c>
      <c r="C3206" t="s">
        <v>873</v>
      </c>
      <c r="D3206" s="1">
        <v>41604</v>
      </c>
      <c r="E3206" s="1">
        <v>41634</v>
      </c>
      <c r="F3206">
        <v>40.71</v>
      </c>
      <c r="H3206" t="s">
        <v>28</v>
      </c>
      <c r="I3206" s="1">
        <v>41604</v>
      </c>
      <c r="J3206">
        <v>0</v>
      </c>
      <c r="K3206" t="s">
        <v>834</v>
      </c>
      <c r="L3206">
        <v>770</v>
      </c>
      <c r="M3206" s="1">
        <v>41159</v>
      </c>
      <c r="N3206" t="s">
        <v>838</v>
      </c>
      <c r="O3206" t="s">
        <v>947</v>
      </c>
      <c r="P3206" t="s">
        <v>949</v>
      </c>
      <c r="Q3206" t="str">
        <f>IF(Table4[[#This Row],[DaysLate]]="","NA",IF(Table4[[#This Row],[DaysLate]]&lt;=0,"On Time",IF(Table4[[#This Row],[DaysLate]]&lt;=30,"1-30 Days",IF(Table4[[#This Row],[DaysLate]]&lt;=60,"30-60 Days",IF(Table4[[#This Row],[DaysLate]]&lt;=90,"60-90 Days","90+ Days")))))</f>
        <v>On Time</v>
      </c>
      <c r="R3206">
        <f>IF(Table4[[#This Row],[DaysLate]]="","",IF(Table4[[#This Row],[DaysLate]]&gt;0,1,0))</f>
        <v>0</v>
      </c>
      <c r="S3206">
        <f>IF(Table4[[#This Row],[DisputedFlag]]="","",IF(Table4[[#This Row],[DisputedFlag]]="Yes",1,0))</f>
        <v>0</v>
      </c>
      <c r="T3206">
        <f>IF(Table4[[#This Row],[PaymentStatus]]="Open",1,0)</f>
        <v>0</v>
      </c>
      <c r="U3206">
        <f>IF(Table4[[#This Row],[InvoiceDate]]&lt;&gt;"",YEAR(Table4[[#This Row],[InvoiceDate]]),"")</f>
        <v>2013</v>
      </c>
    </row>
    <row r="3207" spans="1:21" x14ac:dyDescent="0.4">
      <c r="A3207" t="s">
        <v>3367</v>
      </c>
      <c r="B3207" t="s">
        <v>948</v>
      </c>
      <c r="C3207" t="s">
        <v>869</v>
      </c>
      <c r="D3207" s="1">
        <v>41449</v>
      </c>
      <c r="E3207" s="1">
        <v>41479</v>
      </c>
      <c r="F3207">
        <v>68.67</v>
      </c>
      <c r="H3207" t="s">
        <v>28</v>
      </c>
      <c r="I3207" s="1">
        <v>41449</v>
      </c>
      <c r="J3207">
        <v>0</v>
      </c>
      <c r="K3207" t="s">
        <v>834</v>
      </c>
      <c r="L3207">
        <v>391</v>
      </c>
      <c r="M3207" s="1">
        <v>41201</v>
      </c>
      <c r="N3207" t="s">
        <v>838</v>
      </c>
      <c r="O3207" t="s">
        <v>947</v>
      </c>
      <c r="P3207" t="s">
        <v>949</v>
      </c>
      <c r="Q3207" t="str">
        <f>IF(Table4[[#This Row],[DaysLate]]="","NA",IF(Table4[[#This Row],[DaysLate]]&lt;=0,"On Time",IF(Table4[[#This Row],[DaysLate]]&lt;=30,"1-30 Days",IF(Table4[[#This Row],[DaysLate]]&lt;=60,"30-60 Days",IF(Table4[[#This Row],[DaysLate]]&lt;=90,"60-90 Days","90+ Days")))))</f>
        <v>On Time</v>
      </c>
      <c r="R3207">
        <f>IF(Table4[[#This Row],[DaysLate]]="","",IF(Table4[[#This Row],[DaysLate]]&gt;0,1,0))</f>
        <v>0</v>
      </c>
      <c r="S3207">
        <f>IF(Table4[[#This Row],[DisputedFlag]]="","",IF(Table4[[#This Row],[DisputedFlag]]="Yes",1,0))</f>
        <v>0</v>
      </c>
      <c r="T3207">
        <f>IF(Table4[[#This Row],[PaymentStatus]]="Open",1,0)</f>
        <v>0</v>
      </c>
      <c r="U3207">
        <f>IF(Table4[[#This Row],[InvoiceDate]]&lt;&gt;"",YEAR(Table4[[#This Row],[InvoiceDate]]),"")</f>
        <v>2013</v>
      </c>
    </row>
    <row r="3208" spans="1:21" x14ac:dyDescent="0.4">
      <c r="A3208" t="s">
        <v>3368</v>
      </c>
      <c r="B3208" t="s">
        <v>948</v>
      </c>
      <c r="C3208" t="s">
        <v>846</v>
      </c>
      <c r="D3208" s="1">
        <v>40910</v>
      </c>
      <c r="E3208" s="1">
        <v>40942</v>
      </c>
      <c r="F3208">
        <v>20.47</v>
      </c>
      <c r="H3208" t="s">
        <v>28</v>
      </c>
      <c r="I3208" s="1">
        <v>40910</v>
      </c>
      <c r="J3208">
        <v>8</v>
      </c>
      <c r="K3208" t="s">
        <v>834</v>
      </c>
      <c r="L3208">
        <v>897</v>
      </c>
      <c r="M3208" s="1">
        <v>41003</v>
      </c>
      <c r="N3208" t="s">
        <v>835</v>
      </c>
      <c r="O3208" t="s">
        <v>947</v>
      </c>
      <c r="P3208" t="s">
        <v>949</v>
      </c>
      <c r="Q3208" t="str">
        <f>IF(Table4[[#This Row],[DaysLate]]="","NA",IF(Table4[[#This Row],[DaysLate]]&lt;=0,"On Time",IF(Table4[[#This Row],[DaysLate]]&lt;=30,"1-30 Days",IF(Table4[[#This Row],[DaysLate]]&lt;=60,"30-60 Days",IF(Table4[[#This Row],[DaysLate]]&lt;=90,"60-90 Days","90+ Days")))))</f>
        <v>1-30 Days</v>
      </c>
      <c r="R3208">
        <f>IF(Table4[[#This Row],[DaysLate]]="","",IF(Table4[[#This Row],[DaysLate]]&gt;0,1,0))</f>
        <v>1</v>
      </c>
      <c r="S3208">
        <f>IF(Table4[[#This Row],[DisputedFlag]]="","",IF(Table4[[#This Row],[DisputedFlag]]="Yes",1,0))</f>
        <v>0</v>
      </c>
      <c r="T3208">
        <f>IF(Table4[[#This Row],[PaymentStatus]]="Open",1,0)</f>
        <v>0</v>
      </c>
      <c r="U3208">
        <f>IF(Table4[[#This Row],[InvoiceDate]]&lt;&gt;"",YEAR(Table4[[#This Row],[InvoiceDate]]),"")</f>
        <v>2012</v>
      </c>
    </row>
    <row r="3209" spans="1:21" x14ac:dyDescent="0.4">
      <c r="A3209" t="s">
        <v>3369</v>
      </c>
      <c r="B3209" t="s">
        <v>948</v>
      </c>
      <c r="C3209" t="s">
        <v>842</v>
      </c>
      <c r="D3209" s="1">
        <v>41397</v>
      </c>
      <c r="E3209" s="1">
        <v>41368</v>
      </c>
      <c r="F3209">
        <v>79.489999999999995</v>
      </c>
      <c r="H3209" t="s">
        <v>28</v>
      </c>
      <c r="I3209" s="1">
        <v>41397</v>
      </c>
      <c r="J3209">
        <v>23</v>
      </c>
      <c r="K3209" t="s">
        <v>837</v>
      </c>
      <c r="L3209">
        <v>818</v>
      </c>
      <c r="M3209" s="1">
        <v>41514</v>
      </c>
      <c r="N3209" t="s">
        <v>835</v>
      </c>
      <c r="O3209" t="s">
        <v>947</v>
      </c>
      <c r="P3209" t="s">
        <v>949</v>
      </c>
      <c r="Q3209" t="str">
        <f>IF(Table4[[#This Row],[DaysLate]]="","NA",IF(Table4[[#This Row],[DaysLate]]&lt;=0,"On Time",IF(Table4[[#This Row],[DaysLate]]&lt;=30,"1-30 Days",IF(Table4[[#This Row],[DaysLate]]&lt;=60,"30-60 Days",IF(Table4[[#This Row],[DaysLate]]&lt;=90,"60-90 Days","90+ Days")))))</f>
        <v>1-30 Days</v>
      </c>
      <c r="R3209">
        <f>IF(Table4[[#This Row],[DaysLate]]="","",IF(Table4[[#This Row],[DaysLate]]&gt;0,1,0))</f>
        <v>1</v>
      </c>
      <c r="S3209">
        <f>IF(Table4[[#This Row],[DisputedFlag]]="","",IF(Table4[[#This Row],[DisputedFlag]]="Yes",1,0))</f>
        <v>1</v>
      </c>
      <c r="T3209">
        <f>IF(Table4[[#This Row],[PaymentStatus]]="Open",1,0)</f>
        <v>0</v>
      </c>
      <c r="U3209">
        <f>IF(Table4[[#This Row],[InvoiceDate]]&lt;&gt;"",YEAR(Table4[[#This Row],[InvoiceDate]]),"")</f>
        <v>2013</v>
      </c>
    </row>
    <row r="3210" spans="1:21" x14ac:dyDescent="0.4">
      <c r="A3210" t="s">
        <v>3370</v>
      </c>
      <c r="B3210" t="s">
        <v>948</v>
      </c>
      <c r="C3210" t="s">
        <v>895</v>
      </c>
      <c r="D3210" s="1">
        <v>41079</v>
      </c>
      <c r="E3210" s="1">
        <v>41109</v>
      </c>
      <c r="F3210">
        <v>58.2</v>
      </c>
      <c r="H3210" t="s">
        <v>28</v>
      </c>
      <c r="I3210" s="1">
        <v>41079</v>
      </c>
      <c r="J3210">
        <v>0</v>
      </c>
      <c r="K3210" t="s">
        <v>834</v>
      </c>
      <c r="L3210">
        <v>391</v>
      </c>
      <c r="M3210" s="1">
        <v>41532</v>
      </c>
      <c r="N3210" t="s">
        <v>835</v>
      </c>
      <c r="O3210" t="s">
        <v>947</v>
      </c>
      <c r="P3210" t="s">
        <v>949</v>
      </c>
      <c r="Q3210" t="str">
        <f>IF(Table4[[#This Row],[DaysLate]]="","NA",IF(Table4[[#This Row],[DaysLate]]&lt;=0,"On Time",IF(Table4[[#This Row],[DaysLate]]&lt;=30,"1-30 Days",IF(Table4[[#This Row],[DaysLate]]&lt;=60,"30-60 Days",IF(Table4[[#This Row],[DaysLate]]&lt;=90,"60-90 Days","90+ Days")))))</f>
        <v>On Time</v>
      </c>
      <c r="R3210">
        <f>IF(Table4[[#This Row],[DaysLate]]="","",IF(Table4[[#This Row],[DaysLate]]&gt;0,1,0))</f>
        <v>0</v>
      </c>
      <c r="S3210">
        <f>IF(Table4[[#This Row],[DisputedFlag]]="","",IF(Table4[[#This Row],[DisputedFlag]]="Yes",1,0))</f>
        <v>0</v>
      </c>
      <c r="T3210">
        <f>IF(Table4[[#This Row],[PaymentStatus]]="Open",1,0)</f>
        <v>0</v>
      </c>
      <c r="U3210">
        <f>IF(Table4[[#This Row],[InvoiceDate]]&lt;&gt;"",YEAR(Table4[[#This Row],[InvoiceDate]]),"")</f>
        <v>2012</v>
      </c>
    </row>
    <row r="3211" spans="1:21" x14ac:dyDescent="0.4">
      <c r="A3211" t="s">
        <v>3371</v>
      </c>
      <c r="B3211" t="s">
        <v>948</v>
      </c>
      <c r="C3211" t="s">
        <v>873</v>
      </c>
      <c r="D3211" s="1">
        <v>40921</v>
      </c>
      <c r="E3211" s="1">
        <v>41245</v>
      </c>
      <c r="F3211">
        <v>78.489999999999995</v>
      </c>
      <c r="H3211" t="s">
        <v>28</v>
      </c>
      <c r="I3211" s="1">
        <v>40921</v>
      </c>
      <c r="J3211">
        <v>11</v>
      </c>
      <c r="K3211" t="s">
        <v>834</v>
      </c>
      <c r="L3211">
        <v>770</v>
      </c>
      <c r="M3211" s="1">
        <v>41159</v>
      </c>
      <c r="N3211" t="s">
        <v>835</v>
      </c>
      <c r="O3211" t="s">
        <v>947</v>
      </c>
      <c r="P3211" t="s">
        <v>949</v>
      </c>
      <c r="Q3211" t="str">
        <f>IF(Table4[[#This Row],[DaysLate]]="","NA",IF(Table4[[#This Row],[DaysLate]]&lt;=0,"On Time",IF(Table4[[#This Row],[DaysLate]]&lt;=30,"1-30 Days",IF(Table4[[#This Row],[DaysLate]]&lt;=60,"30-60 Days",IF(Table4[[#This Row],[DaysLate]]&lt;=90,"60-90 Days","90+ Days")))))</f>
        <v>1-30 Days</v>
      </c>
      <c r="R3211">
        <f>IF(Table4[[#This Row],[DaysLate]]="","",IF(Table4[[#This Row],[DaysLate]]&gt;0,1,0))</f>
        <v>1</v>
      </c>
      <c r="S3211">
        <f>IF(Table4[[#This Row],[DisputedFlag]]="","",IF(Table4[[#This Row],[DisputedFlag]]="Yes",1,0))</f>
        <v>0</v>
      </c>
      <c r="T3211">
        <f>IF(Table4[[#This Row],[PaymentStatus]]="Open",1,0)</f>
        <v>0</v>
      </c>
      <c r="U3211">
        <f>IF(Table4[[#This Row],[InvoiceDate]]&lt;&gt;"",YEAR(Table4[[#This Row],[InvoiceDate]]),"")</f>
        <v>2012</v>
      </c>
    </row>
    <row r="3212" spans="1:21" x14ac:dyDescent="0.4">
      <c r="A3212" t="s">
        <v>3372</v>
      </c>
      <c r="B3212" t="s">
        <v>948</v>
      </c>
      <c r="C3212" t="s">
        <v>836</v>
      </c>
      <c r="D3212" s="1">
        <v>41523</v>
      </c>
      <c r="E3212" s="1">
        <v>41524</v>
      </c>
      <c r="F3212">
        <v>87.79</v>
      </c>
      <c r="H3212" t="s">
        <v>28</v>
      </c>
      <c r="I3212" s="1">
        <v>41523</v>
      </c>
      <c r="J3212">
        <v>9</v>
      </c>
      <c r="K3212" t="s">
        <v>837</v>
      </c>
      <c r="L3212">
        <v>406</v>
      </c>
      <c r="M3212" s="1">
        <v>40971</v>
      </c>
      <c r="N3212" t="s">
        <v>838</v>
      </c>
      <c r="O3212" t="s">
        <v>947</v>
      </c>
      <c r="P3212" t="s">
        <v>949</v>
      </c>
      <c r="Q3212" t="str">
        <f>IF(Table4[[#This Row],[DaysLate]]="","NA",IF(Table4[[#This Row],[DaysLate]]&lt;=0,"On Time",IF(Table4[[#This Row],[DaysLate]]&lt;=30,"1-30 Days",IF(Table4[[#This Row],[DaysLate]]&lt;=60,"30-60 Days",IF(Table4[[#This Row],[DaysLate]]&lt;=90,"60-90 Days","90+ Days")))))</f>
        <v>1-30 Days</v>
      </c>
      <c r="R3212">
        <f>IF(Table4[[#This Row],[DaysLate]]="","",IF(Table4[[#This Row],[DaysLate]]&gt;0,1,0))</f>
        <v>1</v>
      </c>
      <c r="S3212">
        <f>IF(Table4[[#This Row],[DisputedFlag]]="","",IF(Table4[[#This Row],[DisputedFlag]]="Yes",1,0))</f>
        <v>1</v>
      </c>
      <c r="T3212">
        <f>IF(Table4[[#This Row],[PaymentStatus]]="Open",1,0)</f>
        <v>0</v>
      </c>
      <c r="U3212">
        <f>IF(Table4[[#This Row],[InvoiceDate]]&lt;&gt;"",YEAR(Table4[[#This Row],[InvoiceDate]]),"")</f>
        <v>2013</v>
      </c>
    </row>
    <row r="3213" spans="1:21" x14ac:dyDescent="0.4">
      <c r="A3213" t="s">
        <v>3373</v>
      </c>
      <c r="B3213" t="s">
        <v>948</v>
      </c>
      <c r="C3213" t="s">
        <v>904</v>
      </c>
      <c r="D3213" s="1">
        <v>40981</v>
      </c>
      <c r="E3213" s="1">
        <v>41247</v>
      </c>
      <c r="F3213">
        <v>16.62</v>
      </c>
      <c r="H3213" t="s">
        <v>28</v>
      </c>
      <c r="I3213" s="1">
        <v>40981</v>
      </c>
      <c r="J3213">
        <v>11</v>
      </c>
      <c r="K3213" t="s">
        <v>834</v>
      </c>
      <c r="L3213">
        <v>770</v>
      </c>
      <c r="M3213" s="1">
        <v>41521</v>
      </c>
      <c r="N3213" t="s">
        <v>835</v>
      </c>
      <c r="O3213" t="s">
        <v>947</v>
      </c>
      <c r="P3213" t="s">
        <v>949</v>
      </c>
      <c r="Q3213" t="str">
        <f>IF(Table4[[#This Row],[DaysLate]]="","NA",IF(Table4[[#This Row],[DaysLate]]&lt;=0,"On Time",IF(Table4[[#This Row],[DaysLate]]&lt;=30,"1-30 Days",IF(Table4[[#This Row],[DaysLate]]&lt;=60,"30-60 Days",IF(Table4[[#This Row],[DaysLate]]&lt;=90,"60-90 Days","90+ Days")))))</f>
        <v>1-30 Days</v>
      </c>
      <c r="R3213">
        <f>IF(Table4[[#This Row],[DaysLate]]="","",IF(Table4[[#This Row],[DaysLate]]&gt;0,1,0))</f>
        <v>1</v>
      </c>
      <c r="S3213">
        <f>IF(Table4[[#This Row],[DisputedFlag]]="","",IF(Table4[[#This Row],[DisputedFlag]]="Yes",1,0))</f>
        <v>0</v>
      </c>
      <c r="T3213">
        <f>IF(Table4[[#This Row],[PaymentStatus]]="Open",1,0)</f>
        <v>0</v>
      </c>
      <c r="U3213">
        <f>IF(Table4[[#This Row],[InvoiceDate]]&lt;&gt;"",YEAR(Table4[[#This Row],[InvoiceDate]]),"")</f>
        <v>2012</v>
      </c>
    </row>
    <row r="3214" spans="1:21" x14ac:dyDescent="0.4">
      <c r="A3214" t="s">
        <v>3374</v>
      </c>
      <c r="B3214" t="s">
        <v>948</v>
      </c>
      <c r="C3214" t="s">
        <v>848</v>
      </c>
      <c r="D3214" s="1">
        <v>41356</v>
      </c>
      <c r="E3214" s="1">
        <v>41386</v>
      </c>
      <c r="F3214">
        <v>47.67</v>
      </c>
      <c r="H3214" t="s">
        <v>28</v>
      </c>
      <c r="I3214" s="1">
        <v>41356</v>
      </c>
      <c r="J3214">
        <v>0</v>
      </c>
      <c r="K3214" t="s">
        <v>834</v>
      </c>
      <c r="L3214">
        <v>406</v>
      </c>
      <c r="M3214" s="1">
        <v>41222</v>
      </c>
      <c r="N3214" t="s">
        <v>838</v>
      </c>
      <c r="O3214" t="s">
        <v>947</v>
      </c>
      <c r="P3214" t="s">
        <v>949</v>
      </c>
      <c r="Q3214" t="str">
        <f>IF(Table4[[#This Row],[DaysLate]]="","NA",IF(Table4[[#This Row],[DaysLate]]&lt;=0,"On Time",IF(Table4[[#This Row],[DaysLate]]&lt;=30,"1-30 Days",IF(Table4[[#This Row],[DaysLate]]&lt;=60,"30-60 Days",IF(Table4[[#This Row],[DaysLate]]&lt;=90,"60-90 Days","90+ Days")))))</f>
        <v>On Time</v>
      </c>
      <c r="R3214">
        <f>IF(Table4[[#This Row],[DaysLate]]="","",IF(Table4[[#This Row],[DaysLate]]&gt;0,1,0))</f>
        <v>0</v>
      </c>
      <c r="S3214">
        <f>IF(Table4[[#This Row],[DisputedFlag]]="","",IF(Table4[[#This Row],[DisputedFlag]]="Yes",1,0))</f>
        <v>0</v>
      </c>
      <c r="T3214">
        <f>IF(Table4[[#This Row],[PaymentStatus]]="Open",1,0)</f>
        <v>0</v>
      </c>
      <c r="U3214">
        <f>IF(Table4[[#This Row],[InvoiceDate]]&lt;&gt;"",YEAR(Table4[[#This Row],[InvoiceDate]]),"")</f>
        <v>2013</v>
      </c>
    </row>
    <row r="3215" spans="1:21" x14ac:dyDescent="0.4">
      <c r="A3215" t="s">
        <v>3375</v>
      </c>
      <c r="B3215" t="s">
        <v>948</v>
      </c>
      <c r="C3215" t="s">
        <v>912</v>
      </c>
      <c r="D3215" s="1">
        <v>40995</v>
      </c>
      <c r="E3215" s="1">
        <v>41025</v>
      </c>
      <c r="F3215">
        <v>74.069999999999993</v>
      </c>
      <c r="H3215" t="s">
        <v>28</v>
      </c>
      <c r="I3215" s="1">
        <v>40995</v>
      </c>
      <c r="J3215">
        <v>0</v>
      </c>
      <c r="K3215" t="s">
        <v>834</v>
      </c>
      <c r="L3215">
        <v>406</v>
      </c>
      <c r="M3215" s="1">
        <v>41605</v>
      </c>
      <c r="N3215" t="s">
        <v>835</v>
      </c>
      <c r="O3215" t="s">
        <v>947</v>
      </c>
      <c r="P3215" t="s">
        <v>949</v>
      </c>
      <c r="Q3215" t="str">
        <f>IF(Table4[[#This Row],[DaysLate]]="","NA",IF(Table4[[#This Row],[DaysLate]]&lt;=0,"On Time",IF(Table4[[#This Row],[DaysLate]]&lt;=30,"1-30 Days",IF(Table4[[#This Row],[DaysLate]]&lt;=60,"30-60 Days",IF(Table4[[#This Row],[DaysLate]]&lt;=90,"60-90 Days","90+ Days")))))</f>
        <v>On Time</v>
      </c>
      <c r="R3215">
        <f>IF(Table4[[#This Row],[DaysLate]]="","",IF(Table4[[#This Row],[DaysLate]]&gt;0,1,0))</f>
        <v>0</v>
      </c>
      <c r="S3215">
        <f>IF(Table4[[#This Row],[DisputedFlag]]="","",IF(Table4[[#This Row],[DisputedFlag]]="Yes",1,0))</f>
        <v>0</v>
      </c>
      <c r="T3215">
        <f>IF(Table4[[#This Row],[PaymentStatus]]="Open",1,0)</f>
        <v>0</v>
      </c>
      <c r="U3215">
        <f>IF(Table4[[#This Row],[InvoiceDate]]&lt;&gt;"",YEAR(Table4[[#This Row],[InvoiceDate]]),"")</f>
        <v>2012</v>
      </c>
    </row>
    <row r="3216" spans="1:21" x14ac:dyDescent="0.4">
      <c r="A3216" t="s">
        <v>3376</v>
      </c>
      <c r="B3216" t="s">
        <v>948</v>
      </c>
      <c r="C3216" t="s">
        <v>914</v>
      </c>
      <c r="D3216" s="1">
        <v>41428</v>
      </c>
      <c r="E3216" s="1">
        <v>41398</v>
      </c>
      <c r="F3216">
        <v>30.89</v>
      </c>
      <c r="H3216" t="s">
        <v>28</v>
      </c>
      <c r="I3216" s="1">
        <v>41428</v>
      </c>
      <c r="J3216">
        <v>24</v>
      </c>
      <c r="K3216" t="s">
        <v>837</v>
      </c>
      <c r="L3216">
        <v>391</v>
      </c>
      <c r="M3216" s="1">
        <v>41445</v>
      </c>
      <c r="N3216" t="s">
        <v>835</v>
      </c>
      <c r="O3216" t="s">
        <v>947</v>
      </c>
      <c r="P3216" t="s">
        <v>949</v>
      </c>
      <c r="Q3216" t="str">
        <f>IF(Table4[[#This Row],[DaysLate]]="","NA",IF(Table4[[#This Row],[DaysLate]]&lt;=0,"On Time",IF(Table4[[#This Row],[DaysLate]]&lt;=30,"1-30 Days",IF(Table4[[#This Row],[DaysLate]]&lt;=60,"30-60 Days",IF(Table4[[#This Row],[DaysLate]]&lt;=90,"60-90 Days","90+ Days")))))</f>
        <v>1-30 Days</v>
      </c>
      <c r="R3216">
        <f>IF(Table4[[#This Row],[DaysLate]]="","",IF(Table4[[#This Row],[DaysLate]]&gt;0,1,0))</f>
        <v>1</v>
      </c>
      <c r="S3216">
        <f>IF(Table4[[#This Row],[DisputedFlag]]="","",IF(Table4[[#This Row],[DisputedFlag]]="Yes",1,0))</f>
        <v>1</v>
      </c>
      <c r="T3216">
        <f>IF(Table4[[#This Row],[PaymentStatus]]="Open",1,0)</f>
        <v>0</v>
      </c>
      <c r="U3216">
        <f>IF(Table4[[#This Row],[InvoiceDate]]&lt;&gt;"",YEAR(Table4[[#This Row],[InvoiceDate]]),"")</f>
        <v>2013</v>
      </c>
    </row>
    <row r="3217" spans="1:21" x14ac:dyDescent="0.4">
      <c r="A3217" t="s">
        <v>3377</v>
      </c>
      <c r="B3217" t="s">
        <v>948</v>
      </c>
      <c r="C3217" t="s">
        <v>858</v>
      </c>
      <c r="D3217" s="1">
        <v>41065</v>
      </c>
      <c r="E3217" s="1">
        <v>41035</v>
      </c>
      <c r="F3217">
        <v>62.1</v>
      </c>
      <c r="H3217" t="s">
        <v>28</v>
      </c>
      <c r="I3217" s="1">
        <v>41065</v>
      </c>
      <c r="J3217">
        <v>0</v>
      </c>
      <c r="K3217" t="s">
        <v>834</v>
      </c>
      <c r="L3217">
        <v>391</v>
      </c>
      <c r="M3217" s="1">
        <v>41334</v>
      </c>
      <c r="N3217" t="s">
        <v>835</v>
      </c>
      <c r="O3217" t="s">
        <v>947</v>
      </c>
      <c r="P3217" t="s">
        <v>949</v>
      </c>
      <c r="Q3217" t="str">
        <f>IF(Table4[[#This Row],[DaysLate]]="","NA",IF(Table4[[#This Row],[DaysLate]]&lt;=0,"On Time",IF(Table4[[#This Row],[DaysLate]]&lt;=30,"1-30 Days",IF(Table4[[#This Row],[DaysLate]]&lt;=60,"30-60 Days",IF(Table4[[#This Row],[DaysLate]]&lt;=90,"60-90 Days","90+ Days")))))</f>
        <v>On Time</v>
      </c>
      <c r="R3217">
        <f>IF(Table4[[#This Row],[DaysLate]]="","",IF(Table4[[#This Row],[DaysLate]]&gt;0,1,0))</f>
        <v>0</v>
      </c>
      <c r="S3217">
        <f>IF(Table4[[#This Row],[DisputedFlag]]="","",IF(Table4[[#This Row],[DisputedFlag]]="Yes",1,0))</f>
        <v>0</v>
      </c>
      <c r="T3217">
        <f>IF(Table4[[#This Row],[PaymentStatus]]="Open",1,0)</f>
        <v>0</v>
      </c>
      <c r="U3217">
        <f>IF(Table4[[#This Row],[InvoiceDate]]&lt;&gt;"",YEAR(Table4[[#This Row],[InvoiceDate]]),"")</f>
        <v>2012</v>
      </c>
    </row>
    <row r="3218" spans="1:21" x14ac:dyDescent="0.4">
      <c r="A3218" t="s">
        <v>3378</v>
      </c>
      <c r="B3218" t="s">
        <v>948</v>
      </c>
      <c r="C3218" t="s">
        <v>877</v>
      </c>
      <c r="D3218" s="1">
        <v>41225</v>
      </c>
      <c r="E3218" s="1">
        <v>41548</v>
      </c>
      <c r="F3218">
        <v>41.08</v>
      </c>
      <c r="H3218" t="s">
        <v>28</v>
      </c>
      <c r="I3218" s="1">
        <v>41225</v>
      </c>
      <c r="J3218">
        <v>5</v>
      </c>
      <c r="K3218" t="s">
        <v>834</v>
      </c>
      <c r="L3218">
        <v>391</v>
      </c>
      <c r="M3218" s="1">
        <v>41051</v>
      </c>
      <c r="N3218" t="s">
        <v>838</v>
      </c>
      <c r="O3218" t="s">
        <v>947</v>
      </c>
      <c r="P3218" t="s">
        <v>949</v>
      </c>
      <c r="Q3218" t="str">
        <f>IF(Table4[[#This Row],[DaysLate]]="","NA",IF(Table4[[#This Row],[DaysLate]]&lt;=0,"On Time",IF(Table4[[#This Row],[DaysLate]]&lt;=30,"1-30 Days",IF(Table4[[#This Row],[DaysLate]]&lt;=60,"30-60 Days",IF(Table4[[#This Row],[DaysLate]]&lt;=90,"60-90 Days","90+ Days")))))</f>
        <v>1-30 Days</v>
      </c>
      <c r="R3218">
        <f>IF(Table4[[#This Row],[DaysLate]]="","",IF(Table4[[#This Row],[DaysLate]]&gt;0,1,0))</f>
        <v>1</v>
      </c>
      <c r="S3218">
        <f>IF(Table4[[#This Row],[DisputedFlag]]="","",IF(Table4[[#This Row],[DisputedFlag]]="Yes",1,0))</f>
        <v>0</v>
      </c>
      <c r="T3218">
        <f>IF(Table4[[#This Row],[PaymentStatus]]="Open",1,0)</f>
        <v>0</v>
      </c>
      <c r="U3218">
        <f>IF(Table4[[#This Row],[InvoiceDate]]&lt;&gt;"",YEAR(Table4[[#This Row],[InvoiceDate]]),"")</f>
        <v>2012</v>
      </c>
    </row>
    <row r="3219" spans="1:21" x14ac:dyDescent="0.4">
      <c r="A3219" t="s">
        <v>3379</v>
      </c>
      <c r="B3219" t="s">
        <v>948</v>
      </c>
      <c r="C3219" t="s">
        <v>912</v>
      </c>
      <c r="D3219" s="1">
        <v>41258</v>
      </c>
      <c r="E3219" s="1">
        <v>41288</v>
      </c>
      <c r="F3219">
        <v>59.5</v>
      </c>
      <c r="H3219" t="s">
        <v>28</v>
      </c>
      <c r="I3219" s="1">
        <v>41258</v>
      </c>
      <c r="J3219">
        <v>13</v>
      </c>
      <c r="K3219" t="s">
        <v>837</v>
      </c>
      <c r="L3219">
        <v>406</v>
      </c>
      <c r="M3219" s="1">
        <v>41605</v>
      </c>
      <c r="N3219" t="s">
        <v>835</v>
      </c>
      <c r="O3219" t="s">
        <v>947</v>
      </c>
      <c r="P3219" t="s">
        <v>949</v>
      </c>
      <c r="Q3219" t="str">
        <f>IF(Table4[[#This Row],[DaysLate]]="","NA",IF(Table4[[#This Row],[DaysLate]]&lt;=0,"On Time",IF(Table4[[#This Row],[DaysLate]]&lt;=30,"1-30 Days",IF(Table4[[#This Row],[DaysLate]]&lt;=60,"30-60 Days",IF(Table4[[#This Row],[DaysLate]]&lt;=90,"60-90 Days","90+ Days")))))</f>
        <v>1-30 Days</v>
      </c>
      <c r="R3219">
        <f>IF(Table4[[#This Row],[DaysLate]]="","",IF(Table4[[#This Row],[DaysLate]]&gt;0,1,0))</f>
        <v>1</v>
      </c>
      <c r="S3219">
        <f>IF(Table4[[#This Row],[DisputedFlag]]="","",IF(Table4[[#This Row],[DisputedFlag]]="Yes",1,0))</f>
        <v>1</v>
      </c>
      <c r="T3219">
        <f>IF(Table4[[#This Row],[PaymentStatus]]="Open",1,0)</f>
        <v>0</v>
      </c>
      <c r="U3219">
        <f>IF(Table4[[#This Row],[InvoiceDate]]&lt;&gt;"",YEAR(Table4[[#This Row],[InvoiceDate]]),"")</f>
        <v>2012</v>
      </c>
    </row>
    <row r="3220" spans="1:21" x14ac:dyDescent="0.4">
      <c r="A3220" t="s">
        <v>3380</v>
      </c>
      <c r="B3220" t="s">
        <v>948</v>
      </c>
      <c r="C3220" t="s">
        <v>833</v>
      </c>
      <c r="D3220" s="1">
        <v>40988</v>
      </c>
      <c r="E3220" s="1">
        <v>41018</v>
      </c>
      <c r="F3220">
        <v>103.64</v>
      </c>
      <c r="H3220" t="s">
        <v>28</v>
      </c>
      <c r="I3220" s="1">
        <v>40988</v>
      </c>
      <c r="J3220">
        <v>0</v>
      </c>
      <c r="K3220" t="s">
        <v>834</v>
      </c>
      <c r="L3220">
        <v>391</v>
      </c>
      <c r="M3220" s="1">
        <v>41429</v>
      </c>
      <c r="N3220" t="s">
        <v>835</v>
      </c>
      <c r="O3220" t="s">
        <v>947</v>
      </c>
      <c r="P3220" t="s">
        <v>949</v>
      </c>
      <c r="Q3220" t="str">
        <f>IF(Table4[[#This Row],[DaysLate]]="","NA",IF(Table4[[#This Row],[DaysLate]]&lt;=0,"On Time",IF(Table4[[#This Row],[DaysLate]]&lt;=30,"1-30 Days",IF(Table4[[#This Row],[DaysLate]]&lt;=60,"30-60 Days",IF(Table4[[#This Row],[DaysLate]]&lt;=90,"60-90 Days","90+ Days")))))</f>
        <v>On Time</v>
      </c>
      <c r="R3220">
        <f>IF(Table4[[#This Row],[DaysLate]]="","",IF(Table4[[#This Row],[DaysLate]]&gt;0,1,0))</f>
        <v>0</v>
      </c>
      <c r="S3220">
        <f>IF(Table4[[#This Row],[DisputedFlag]]="","",IF(Table4[[#This Row],[DisputedFlag]]="Yes",1,0))</f>
        <v>0</v>
      </c>
      <c r="T3220">
        <f>IF(Table4[[#This Row],[PaymentStatus]]="Open",1,0)</f>
        <v>0</v>
      </c>
      <c r="U3220">
        <f>IF(Table4[[#This Row],[InvoiceDate]]&lt;&gt;"",YEAR(Table4[[#This Row],[InvoiceDate]]),"")</f>
        <v>2012</v>
      </c>
    </row>
    <row r="3221" spans="1:21" x14ac:dyDescent="0.4">
      <c r="A3221" t="s">
        <v>3381</v>
      </c>
      <c r="B3221" t="s">
        <v>948</v>
      </c>
      <c r="C3221" t="s">
        <v>867</v>
      </c>
      <c r="D3221" s="1">
        <v>41193</v>
      </c>
      <c r="E3221" s="1">
        <v>41194</v>
      </c>
      <c r="F3221">
        <v>11.79</v>
      </c>
      <c r="H3221" t="s">
        <v>28</v>
      </c>
      <c r="I3221" s="1">
        <v>41193</v>
      </c>
      <c r="J3221">
        <v>0</v>
      </c>
      <c r="K3221" t="s">
        <v>834</v>
      </c>
      <c r="L3221">
        <v>770</v>
      </c>
      <c r="M3221" s="1">
        <v>41491</v>
      </c>
      <c r="N3221" t="s">
        <v>835</v>
      </c>
      <c r="O3221" t="s">
        <v>947</v>
      </c>
      <c r="P3221" t="s">
        <v>949</v>
      </c>
      <c r="Q3221" t="str">
        <f>IF(Table4[[#This Row],[DaysLate]]="","NA",IF(Table4[[#This Row],[DaysLate]]&lt;=0,"On Time",IF(Table4[[#This Row],[DaysLate]]&lt;=30,"1-30 Days",IF(Table4[[#This Row],[DaysLate]]&lt;=60,"30-60 Days",IF(Table4[[#This Row],[DaysLate]]&lt;=90,"60-90 Days","90+ Days")))))</f>
        <v>On Time</v>
      </c>
      <c r="R3221">
        <f>IF(Table4[[#This Row],[DaysLate]]="","",IF(Table4[[#This Row],[DaysLate]]&gt;0,1,0))</f>
        <v>0</v>
      </c>
      <c r="S3221">
        <f>IF(Table4[[#This Row],[DisputedFlag]]="","",IF(Table4[[#This Row],[DisputedFlag]]="Yes",1,0))</f>
        <v>0</v>
      </c>
      <c r="T3221">
        <f>IF(Table4[[#This Row],[PaymentStatus]]="Open",1,0)</f>
        <v>0</v>
      </c>
      <c r="U3221">
        <f>IF(Table4[[#This Row],[InvoiceDate]]&lt;&gt;"",YEAR(Table4[[#This Row],[InvoiceDate]]),"")</f>
        <v>2012</v>
      </c>
    </row>
    <row r="3222" spans="1:21" x14ac:dyDescent="0.4">
      <c r="A3222" t="s">
        <v>3382</v>
      </c>
      <c r="B3222" t="s">
        <v>948</v>
      </c>
      <c r="C3222" t="s">
        <v>854</v>
      </c>
      <c r="D3222" s="1">
        <v>41594</v>
      </c>
      <c r="E3222" s="1">
        <v>41624</v>
      </c>
      <c r="F3222">
        <v>59.51</v>
      </c>
      <c r="H3222" t="s">
        <v>28</v>
      </c>
      <c r="I3222" s="1">
        <v>41594</v>
      </c>
      <c r="J3222">
        <v>7</v>
      </c>
      <c r="K3222" t="s">
        <v>834</v>
      </c>
      <c r="L3222">
        <v>818</v>
      </c>
      <c r="M3222" s="1">
        <v>41060</v>
      </c>
      <c r="N3222" t="s">
        <v>838</v>
      </c>
      <c r="O3222" t="s">
        <v>947</v>
      </c>
      <c r="P3222" t="s">
        <v>949</v>
      </c>
      <c r="Q3222" t="str">
        <f>IF(Table4[[#This Row],[DaysLate]]="","NA",IF(Table4[[#This Row],[DaysLate]]&lt;=0,"On Time",IF(Table4[[#This Row],[DaysLate]]&lt;=30,"1-30 Days",IF(Table4[[#This Row],[DaysLate]]&lt;=60,"30-60 Days",IF(Table4[[#This Row],[DaysLate]]&lt;=90,"60-90 Days","90+ Days")))))</f>
        <v>1-30 Days</v>
      </c>
      <c r="R3222">
        <f>IF(Table4[[#This Row],[DaysLate]]="","",IF(Table4[[#This Row],[DaysLate]]&gt;0,1,0))</f>
        <v>1</v>
      </c>
      <c r="S3222">
        <f>IF(Table4[[#This Row],[DisputedFlag]]="","",IF(Table4[[#This Row],[DisputedFlag]]="Yes",1,0))</f>
        <v>0</v>
      </c>
      <c r="T3222">
        <f>IF(Table4[[#This Row],[PaymentStatus]]="Open",1,0)</f>
        <v>0</v>
      </c>
      <c r="U3222">
        <f>IF(Table4[[#This Row],[InvoiceDate]]&lt;&gt;"",YEAR(Table4[[#This Row],[InvoiceDate]]),"")</f>
        <v>2013</v>
      </c>
    </row>
    <row r="3223" spans="1:21" x14ac:dyDescent="0.4">
      <c r="A3223" t="s">
        <v>3383</v>
      </c>
      <c r="B3223" t="s">
        <v>948</v>
      </c>
      <c r="C3223" t="s">
        <v>914</v>
      </c>
      <c r="D3223" s="1">
        <v>41381</v>
      </c>
      <c r="E3223" s="1">
        <v>41411</v>
      </c>
      <c r="F3223">
        <v>63.91</v>
      </c>
      <c r="H3223" t="s">
        <v>28</v>
      </c>
      <c r="I3223" s="1">
        <v>41381</v>
      </c>
      <c r="J3223">
        <v>5</v>
      </c>
      <c r="K3223" t="s">
        <v>837</v>
      </c>
      <c r="L3223">
        <v>391</v>
      </c>
      <c r="M3223" s="1">
        <v>41445</v>
      </c>
      <c r="N3223" t="s">
        <v>835</v>
      </c>
      <c r="O3223" t="s">
        <v>947</v>
      </c>
      <c r="P3223" t="s">
        <v>949</v>
      </c>
      <c r="Q3223" t="str">
        <f>IF(Table4[[#This Row],[DaysLate]]="","NA",IF(Table4[[#This Row],[DaysLate]]&lt;=0,"On Time",IF(Table4[[#This Row],[DaysLate]]&lt;=30,"1-30 Days",IF(Table4[[#This Row],[DaysLate]]&lt;=60,"30-60 Days",IF(Table4[[#This Row],[DaysLate]]&lt;=90,"60-90 Days","90+ Days")))))</f>
        <v>1-30 Days</v>
      </c>
      <c r="R3223">
        <f>IF(Table4[[#This Row],[DaysLate]]="","",IF(Table4[[#This Row],[DaysLate]]&gt;0,1,0))</f>
        <v>1</v>
      </c>
      <c r="S3223">
        <f>IF(Table4[[#This Row],[DisputedFlag]]="","",IF(Table4[[#This Row],[DisputedFlag]]="Yes",1,0))</f>
        <v>1</v>
      </c>
      <c r="T3223">
        <f>IF(Table4[[#This Row],[PaymentStatus]]="Open",1,0)</f>
        <v>0</v>
      </c>
      <c r="U3223">
        <f>IF(Table4[[#This Row],[InvoiceDate]]&lt;&gt;"",YEAR(Table4[[#This Row],[InvoiceDate]]),"")</f>
        <v>2013</v>
      </c>
    </row>
    <row r="3224" spans="1:21" x14ac:dyDescent="0.4">
      <c r="A3224" t="s">
        <v>3384</v>
      </c>
      <c r="B3224" t="s">
        <v>948</v>
      </c>
      <c r="C3224" t="s">
        <v>833</v>
      </c>
      <c r="D3224" s="1">
        <v>41299</v>
      </c>
      <c r="E3224" s="1">
        <v>41329</v>
      </c>
      <c r="F3224">
        <v>33.229999999999997</v>
      </c>
      <c r="H3224" t="s">
        <v>28</v>
      </c>
      <c r="I3224" s="1">
        <v>41299</v>
      </c>
      <c r="J3224">
        <v>0</v>
      </c>
      <c r="K3224" t="s">
        <v>834</v>
      </c>
      <c r="L3224">
        <v>391</v>
      </c>
      <c r="M3224" s="1">
        <v>41429</v>
      </c>
      <c r="N3224" t="s">
        <v>835</v>
      </c>
      <c r="O3224" t="s">
        <v>947</v>
      </c>
      <c r="P3224" t="s">
        <v>949</v>
      </c>
      <c r="Q3224" t="str">
        <f>IF(Table4[[#This Row],[DaysLate]]="","NA",IF(Table4[[#This Row],[DaysLate]]&lt;=0,"On Time",IF(Table4[[#This Row],[DaysLate]]&lt;=30,"1-30 Days",IF(Table4[[#This Row],[DaysLate]]&lt;=60,"30-60 Days",IF(Table4[[#This Row],[DaysLate]]&lt;=90,"60-90 Days","90+ Days")))))</f>
        <v>On Time</v>
      </c>
      <c r="R3224">
        <f>IF(Table4[[#This Row],[DaysLate]]="","",IF(Table4[[#This Row],[DaysLate]]&gt;0,1,0))</f>
        <v>0</v>
      </c>
      <c r="S3224">
        <f>IF(Table4[[#This Row],[DisputedFlag]]="","",IF(Table4[[#This Row],[DisputedFlag]]="Yes",1,0))</f>
        <v>0</v>
      </c>
      <c r="T3224">
        <f>IF(Table4[[#This Row],[PaymentStatus]]="Open",1,0)</f>
        <v>0</v>
      </c>
      <c r="U3224">
        <f>IF(Table4[[#This Row],[InvoiceDate]]&lt;&gt;"",YEAR(Table4[[#This Row],[InvoiceDate]]),"")</f>
        <v>2013</v>
      </c>
    </row>
    <row r="3225" spans="1:21" x14ac:dyDescent="0.4">
      <c r="A3225" t="s">
        <v>3385</v>
      </c>
      <c r="B3225" t="s">
        <v>948</v>
      </c>
      <c r="C3225" t="s">
        <v>863</v>
      </c>
      <c r="D3225" s="1">
        <v>41078</v>
      </c>
      <c r="E3225" s="1">
        <v>41108</v>
      </c>
      <c r="F3225">
        <v>66.540000000000006</v>
      </c>
      <c r="H3225" t="s">
        <v>28</v>
      </c>
      <c r="I3225" s="1">
        <v>41078</v>
      </c>
      <c r="J3225">
        <v>0</v>
      </c>
      <c r="K3225" t="s">
        <v>834</v>
      </c>
      <c r="L3225">
        <v>897</v>
      </c>
      <c r="M3225" s="1">
        <v>41318</v>
      </c>
      <c r="N3225" t="s">
        <v>835</v>
      </c>
      <c r="O3225" t="s">
        <v>947</v>
      </c>
      <c r="P3225" t="s">
        <v>949</v>
      </c>
      <c r="Q3225" t="str">
        <f>IF(Table4[[#This Row],[DaysLate]]="","NA",IF(Table4[[#This Row],[DaysLate]]&lt;=0,"On Time",IF(Table4[[#This Row],[DaysLate]]&lt;=30,"1-30 Days",IF(Table4[[#This Row],[DaysLate]]&lt;=60,"30-60 Days",IF(Table4[[#This Row],[DaysLate]]&lt;=90,"60-90 Days","90+ Days")))))</f>
        <v>On Time</v>
      </c>
      <c r="R3225">
        <f>IF(Table4[[#This Row],[DaysLate]]="","",IF(Table4[[#This Row],[DaysLate]]&gt;0,1,0))</f>
        <v>0</v>
      </c>
      <c r="S3225">
        <f>IF(Table4[[#This Row],[DisputedFlag]]="","",IF(Table4[[#This Row],[DisputedFlag]]="Yes",1,0))</f>
        <v>0</v>
      </c>
      <c r="T3225">
        <f>IF(Table4[[#This Row],[PaymentStatus]]="Open",1,0)</f>
        <v>0</v>
      </c>
      <c r="U3225">
        <f>IF(Table4[[#This Row],[InvoiceDate]]&lt;&gt;"",YEAR(Table4[[#This Row],[InvoiceDate]]),"")</f>
        <v>2012</v>
      </c>
    </row>
    <row r="3226" spans="1:21" x14ac:dyDescent="0.4">
      <c r="A3226" t="s">
        <v>3386</v>
      </c>
      <c r="B3226" t="s">
        <v>948</v>
      </c>
      <c r="C3226" t="s">
        <v>931</v>
      </c>
      <c r="D3226" s="1">
        <v>41287</v>
      </c>
      <c r="E3226" s="1">
        <v>41610</v>
      </c>
      <c r="F3226">
        <v>38.72</v>
      </c>
      <c r="H3226" t="s">
        <v>28</v>
      </c>
      <c r="I3226" s="1">
        <v>41287</v>
      </c>
      <c r="J3226">
        <v>18</v>
      </c>
      <c r="K3226" t="s">
        <v>834</v>
      </c>
      <c r="L3226">
        <v>897</v>
      </c>
      <c r="M3226" s="1">
        <v>41484</v>
      </c>
      <c r="N3226" t="s">
        <v>835</v>
      </c>
      <c r="O3226" t="s">
        <v>947</v>
      </c>
      <c r="P3226" t="s">
        <v>949</v>
      </c>
      <c r="Q3226" t="str">
        <f>IF(Table4[[#This Row],[DaysLate]]="","NA",IF(Table4[[#This Row],[DaysLate]]&lt;=0,"On Time",IF(Table4[[#This Row],[DaysLate]]&lt;=30,"1-30 Days",IF(Table4[[#This Row],[DaysLate]]&lt;=60,"30-60 Days",IF(Table4[[#This Row],[DaysLate]]&lt;=90,"60-90 Days","90+ Days")))))</f>
        <v>1-30 Days</v>
      </c>
      <c r="R3226">
        <f>IF(Table4[[#This Row],[DaysLate]]="","",IF(Table4[[#This Row],[DaysLate]]&gt;0,1,0))</f>
        <v>1</v>
      </c>
      <c r="S3226">
        <f>IF(Table4[[#This Row],[DisputedFlag]]="","",IF(Table4[[#This Row],[DisputedFlag]]="Yes",1,0))</f>
        <v>0</v>
      </c>
      <c r="T3226">
        <f>IF(Table4[[#This Row],[PaymentStatus]]="Open",1,0)</f>
        <v>0</v>
      </c>
      <c r="U3226">
        <f>IF(Table4[[#This Row],[InvoiceDate]]&lt;&gt;"",YEAR(Table4[[#This Row],[InvoiceDate]]),"")</f>
        <v>2013</v>
      </c>
    </row>
    <row r="3227" spans="1:21" x14ac:dyDescent="0.4">
      <c r="A3227" t="s">
        <v>3387</v>
      </c>
      <c r="B3227" t="s">
        <v>948</v>
      </c>
      <c r="C3227" t="s">
        <v>927</v>
      </c>
      <c r="D3227" s="1">
        <v>41317</v>
      </c>
      <c r="E3227" s="1">
        <v>41640</v>
      </c>
      <c r="F3227">
        <v>8.3800000000000008</v>
      </c>
      <c r="H3227" t="s">
        <v>28</v>
      </c>
      <c r="I3227" s="1">
        <v>41317</v>
      </c>
      <c r="J3227">
        <v>0</v>
      </c>
      <c r="K3227" t="s">
        <v>837</v>
      </c>
      <c r="L3227">
        <v>897</v>
      </c>
      <c r="M3227" s="1">
        <v>41603</v>
      </c>
      <c r="N3227" t="s">
        <v>838</v>
      </c>
      <c r="O3227" t="s">
        <v>947</v>
      </c>
      <c r="P3227" t="s">
        <v>949</v>
      </c>
      <c r="Q3227" t="str">
        <f>IF(Table4[[#This Row],[DaysLate]]="","NA",IF(Table4[[#This Row],[DaysLate]]&lt;=0,"On Time",IF(Table4[[#This Row],[DaysLate]]&lt;=30,"1-30 Days",IF(Table4[[#This Row],[DaysLate]]&lt;=60,"30-60 Days",IF(Table4[[#This Row],[DaysLate]]&lt;=90,"60-90 Days","90+ Days")))))</f>
        <v>On Time</v>
      </c>
      <c r="R3227">
        <f>IF(Table4[[#This Row],[DaysLate]]="","",IF(Table4[[#This Row],[DaysLate]]&gt;0,1,0))</f>
        <v>0</v>
      </c>
      <c r="S3227">
        <f>IF(Table4[[#This Row],[DisputedFlag]]="","",IF(Table4[[#This Row],[DisputedFlag]]="Yes",1,0))</f>
        <v>1</v>
      </c>
      <c r="T3227">
        <f>IF(Table4[[#This Row],[PaymentStatus]]="Open",1,0)</f>
        <v>0</v>
      </c>
      <c r="U3227">
        <f>IF(Table4[[#This Row],[InvoiceDate]]&lt;&gt;"",YEAR(Table4[[#This Row],[InvoiceDate]]),"")</f>
        <v>2013</v>
      </c>
    </row>
    <row r="3228" spans="1:21" x14ac:dyDescent="0.4">
      <c r="A3228" t="s">
        <v>3388</v>
      </c>
      <c r="B3228" t="s">
        <v>948</v>
      </c>
      <c r="C3228" t="s">
        <v>890</v>
      </c>
      <c r="D3228" s="1">
        <v>41340</v>
      </c>
      <c r="E3228" s="1">
        <v>41313</v>
      </c>
      <c r="F3228">
        <v>35.200000000000003</v>
      </c>
      <c r="H3228" t="s">
        <v>28</v>
      </c>
      <c r="I3228" s="1">
        <v>41340</v>
      </c>
      <c r="J3228">
        <v>5</v>
      </c>
      <c r="K3228" t="s">
        <v>834</v>
      </c>
      <c r="L3228">
        <v>897</v>
      </c>
      <c r="M3228" s="1">
        <v>41166</v>
      </c>
      <c r="N3228" t="s">
        <v>838</v>
      </c>
      <c r="O3228" t="s">
        <v>947</v>
      </c>
      <c r="P3228" t="s">
        <v>949</v>
      </c>
      <c r="Q3228" t="str">
        <f>IF(Table4[[#This Row],[DaysLate]]="","NA",IF(Table4[[#This Row],[DaysLate]]&lt;=0,"On Time",IF(Table4[[#This Row],[DaysLate]]&lt;=30,"1-30 Days",IF(Table4[[#This Row],[DaysLate]]&lt;=60,"30-60 Days",IF(Table4[[#This Row],[DaysLate]]&lt;=90,"60-90 Days","90+ Days")))))</f>
        <v>1-30 Days</v>
      </c>
      <c r="R3228">
        <f>IF(Table4[[#This Row],[DaysLate]]="","",IF(Table4[[#This Row],[DaysLate]]&gt;0,1,0))</f>
        <v>1</v>
      </c>
      <c r="S3228">
        <f>IF(Table4[[#This Row],[DisputedFlag]]="","",IF(Table4[[#This Row],[DisputedFlag]]="Yes",1,0))</f>
        <v>0</v>
      </c>
      <c r="T3228">
        <f>IF(Table4[[#This Row],[PaymentStatus]]="Open",1,0)</f>
        <v>0</v>
      </c>
      <c r="U3228">
        <f>IF(Table4[[#This Row],[InvoiceDate]]&lt;&gt;"",YEAR(Table4[[#This Row],[InvoiceDate]]),"")</f>
        <v>2013</v>
      </c>
    </row>
    <row r="3229" spans="1:21" x14ac:dyDescent="0.4">
      <c r="A3229" t="s">
        <v>3389</v>
      </c>
      <c r="B3229" t="s">
        <v>948</v>
      </c>
      <c r="C3229" t="s">
        <v>924</v>
      </c>
      <c r="D3229" s="1">
        <v>41462</v>
      </c>
      <c r="E3229" s="1">
        <v>41433</v>
      </c>
      <c r="F3229">
        <v>44.13</v>
      </c>
      <c r="H3229" t="s">
        <v>28</v>
      </c>
      <c r="I3229" s="1">
        <v>41462</v>
      </c>
      <c r="J3229">
        <v>0</v>
      </c>
      <c r="K3229" t="s">
        <v>834</v>
      </c>
      <c r="L3229">
        <v>406</v>
      </c>
      <c r="M3229" s="1">
        <v>41022</v>
      </c>
      <c r="N3229" t="s">
        <v>838</v>
      </c>
      <c r="O3229" t="s">
        <v>947</v>
      </c>
      <c r="P3229" t="s">
        <v>949</v>
      </c>
      <c r="Q3229" t="str">
        <f>IF(Table4[[#This Row],[DaysLate]]="","NA",IF(Table4[[#This Row],[DaysLate]]&lt;=0,"On Time",IF(Table4[[#This Row],[DaysLate]]&lt;=30,"1-30 Days",IF(Table4[[#This Row],[DaysLate]]&lt;=60,"30-60 Days",IF(Table4[[#This Row],[DaysLate]]&lt;=90,"60-90 Days","90+ Days")))))</f>
        <v>On Time</v>
      </c>
      <c r="R3229">
        <f>IF(Table4[[#This Row],[DaysLate]]="","",IF(Table4[[#This Row],[DaysLate]]&gt;0,1,0))</f>
        <v>0</v>
      </c>
      <c r="S3229">
        <f>IF(Table4[[#This Row],[DisputedFlag]]="","",IF(Table4[[#This Row],[DisputedFlag]]="Yes",1,0))</f>
        <v>0</v>
      </c>
      <c r="T3229">
        <f>IF(Table4[[#This Row],[PaymentStatus]]="Open",1,0)</f>
        <v>0</v>
      </c>
      <c r="U3229">
        <f>IF(Table4[[#This Row],[InvoiceDate]]&lt;&gt;"",YEAR(Table4[[#This Row],[InvoiceDate]]),"")</f>
        <v>2013</v>
      </c>
    </row>
    <row r="3230" spans="1:21" x14ac:dyDescent="0.4">
      <c r="A3230" t="s">
        <v>3390</v>
      </c>
      <c r="B3230" t="s">
        <v>948</v>
      </c>
      <c r="C3230" t="s">
        <v>872</v>
      </c>
      <c r="D3230" s="1">
        <v>41611</v>
      </c>
      <c r="E3230" s="1">
        <v>41582</v>
      </c>
      <c r="F3230">
        <v>86.69</v>
      </c>
      <c r="H3230" t="s">
        <v>28</v>
      </c>
      <c r="I3230" s="1">
        <v>41611</v>
      </c>
      <c r="J3230">
        <v>0</v>
      </c>
      <c r="K3230" t="s">
        <v>834</v>
      </c>
      <c r="L3230">
        <v>818</v>
      </c>
      <c r="M3230" s="1">
        <v>41193</v>
      </c>
      <c r="N3230" t="s">
        <v>838</v>
      </c>
      <c r="O3230" t="s">
        <v>947</v>
      </c>
      <c r="P3230" t="s">
        <v>949</v>
      </c>
      <c r="Q3230" t="str">
        <f>IF(Table4[[#This Row],[DaysLate]]="","NA",IF(Table4[[#This Row],[DaysLate]]&lt;=0,"On Time",IF(Table4[[#This Row],[DaysLate]]&lt;=30,"1-30 Days",IF(Table4[[#This Row],[DaysLate]]&lt;=60,"30-60 Days",IF(Table4[[#This Row],[DaysLate]]&lt;=90,"60-90 Days","90+ Days")))))</f>
        <v>On Time</v>
      </c>
      <c r="R3230">
        <f>IF(Table4[[#This Row],[DaysLate]]="","",IF(Table4[[#This Row],[DaysLate]]&gt;0,1,0))</f>
        <v>0</v>
      </c>
      <c r="S3230">
        <f>IF(Table4[[#This Row],[DisputedFlag]]="","",IF(Table4[[#This Row],[DisputedFlag]]="Yes",1,0))</f>
        <v>0</v>
      </c>
      <c r="T3230">
        <f>IF(Table4[[#This Row],[PaymentStatus]]="Open",1,0)</f>
        <v>0</v>
      </c>
      <c r="U3230">
        <f>IF(Table4[[#This Row],[InvoiceDate]]&lt;&gt;"",YEAR(Table4[[#This Row],[InvoiceDate]]),"")</f>
        <v>2013</v>
      </c>
    </row>
    <row r="3231" spans="1:21" x14ac:dyDescent="0.4">
      <c r="A3231" t="s">
        <v>3391</v>
      </c>
      <c r="B3231" t="s">
        <v>948</v>
      </c>
      <c r="C3231" t="s">
        <v>880</v>
      </c>
      <c r="D3231" s="1">
        <v>41584</v>
      </c>
      <c r="E3231" s="1">
        <v>41585</v>
      </c>
      <c r="F3231">
        <v>42.86</v>
      </c>
      <c r="H3231" t="s">
        <v>28</v>
      </c>
      <c r="I3231" s="1">
        <v>41584</v>
      </c>
      <c r="J3231">
        <v>0</v>
      </c>
      <c r="K3231" t="s">
        <v>834</v>
      </c>
      <c r="L3231">
        <v>897</v>
      </c>
      <c r="M3231" s="1">
        <v>41208</v>
      </c>
      <c r="N3231" t="s">
        <v>838</v>
      </c>
      <c r="O3231" t="s">
        <v>947</v>
      </c>
      <c r="P3231" t="s">
        <v>949</v>
      </c>
      <c r="Q3231" t="str">
        <f>IF(Table4[[#This Row],[DaysLate]]="","NA",IF(Table4[[#This Row],[DaysLate]]&lt;=0,"On Time",IF(Table4[[#This Row],[DaysLate]]&lt;=30,"1-30 Days",IF(Table4[[#This Row],[DaysLate]]&lt;=60,"30-60 Days",IF(Table4[[#This Row],[DaysLate]]&lt;=90,"60-90 Days","90+ Days")))))</f>
        <v>On Time</v>
      </c>
      <c r="R3231">
        <f>IF(Table4[[#This Row],[DaysLate]]="","",IF(Table4[[#This Row],[DaysLate]]&gt;0,1,0))</f>
        <v>0</v>
      </c>
      <c r="S3231">
        <f>IF(Table4[[#This Row],[DisputedFlag]]="","",IF(Table4[[#This Row],[DisputedFlag]]="Yes",1,0))</f>
        <v>0</v>
      </c>
      <c r="T3231">
        <f>IF(Table4[[#This Row],[PaymentStatus]]="Open",1,0)</f>
        <v>0</v>
      </c>
      <c r="U3231">
        <f>IF(Table4[[#This Row],[InvoiceDate]]&lt;&gt;"",YEAR(Table4[[#This Row],[InvoiceDate]]),"")</f>
        <v>2013</v>
      </c>
    </row>
    <row r="3232" spans="1:21" x14ac:dyDescent="0.4">
      <c r="A3232" t="s">
        <v>3392</v>
      </c>
      <c r="B3232" t="s">
        <v>948</v>
      </c>
      <c r="C3232" t="s">
        <v>932</v>
      </c>
      <c r="D3232" s="1">
        <v>41396</v>
      </c>
      <c r="E3232" s="1">
        <v>41458</v>
      </c>
      <c r="F3232">
        <v>90.41</v>
      </c>
      <c r="H3232" t="s">
        <v>28</v>
      </c>
      <c r="I3232" s="1">
        <v>41396</v>
      </c>
      <c r="J3232">
        <v>0</v>
      </c>
      <c r="K3232" t="s">
        <v>834</v>
      </c>
      <c r="L3232">
        <v>818</v>
      </c>
      <c r="M3232" s="1">
        <v>41373</v>
      </c>
      <c r="N3232" t="s">
        <v>835</v>
      </c>
      <c r="O3232" t="s">
        <v>947</v>
      </c>
      <c r="P3232" t="s">
        <v>949</v>
      </c>
      <c r="Q3232" t="str">
        <f>IF(Table4[[#This Row],[DaysLate]]="","NA",IF(Table4[[#This Row],[DaysLate]]&lt;=0,"On Time",IF(Table4[[#This Row],[DaysLate]]&lt;=30,"1-30 Days",IF(Table4[[#This Row],[DaysLate]]&lt;=60,"30-60 Days",IF(Table4[[#This Row],[DaysLate]]&lt;=90,"60-90 Days","90+ Days")))))</f>
        <v>On Time</v>
      </c>
      <c r="R3232">
        <f>IF(Table4[[#This Row],[DaysLate]]="","",IF(Table4[[#This Row],[DaysLate]]&gt;0,1,0))</f>
        <v>0</v>
      </c>
      <c r="S3232">
        <f>IF(Table4[[#This Row],[DisputedFlag]]="","",IF(Table4[[#This Row],[DisputedFlag]]="Yes",1,0))</f>
        <v>0</v>
      </c>
      <c r="T3232">
        <f>IF(Table4[[#This Row],[PaymentStatus]]="Open",1,0)</f>
        <v>0</v>
      </c>
      <c r="U3232">
        <f>IF(Table4[[#This Row],[InvoiceDate]]&lt;&gt;"",YEAR(Table4[[#This Row],[InvoiceDate]]),"")</f>
        <v>2013</v>
      </c>
    </row>
    <row r="3233" spans="1:21" x14ac:dyDescent="0.4">
      <c r="A3233" t="s">
        <v>3393</v>
      </c>
      <c r="B3233" t="s">
        <v>948</v>
      </c>
      <c r="C3233" t="s">
        <v>890</v>
      </c>
      <c r="D3233" s="1">
        <v>41449</v>
      </c>
      <c r="E3233" s="1">
        <v>41479</v>
      </c>
      <c r="F3233">
        <v>59.44</v>
      </c>
      <c r="H3233" t="s">
        <v>28</v>
      </c>
      <c r="I3233" s="1">
        <v>41449</v>
      </c>
      <c r="J3233">
        <v>18</v>
      </c>
      <c r="K3233" t="s">
        <v>837</v>
      </c>
      <c r="L3233">
        <v>897</v>
      </c>
      <c r="M3233" s="1">
        <v>41166</v>
      </c>
      <c r="N3233" t="s">
        <v>838</v>
      </c>
      <c r="O3233" t="s">
        <v>947</v>
      </c>
      <c r="P3233" t="s">
        <v>949</v>
      </c>
      <c r="Q3233" t="str">
        <f>IF(Table4[[#This Row],[DaysLate]]="","NA",IF(Table4[[#This Row],[DaysLate]]&lt;=0,"On Time",IF(Table4[[#This Row],[DaysLate]]&lt;=30,"1-30 Days",IF(Table4[[#This Row],[DaysLate]]&lt;=60,"30-60 Days",IF(Table4[[#This Row],[DaysLate]]&lt;=90,"60-90 Days","90+ Days")))))</f>
        <v>1-30 Days</v>
      </c>
      <c r="R3233">
        <f>IF(Table4[[#This Row],[DaysLate]]="","",IF(Table4[[#This Row],[DaysLate]]&gt;0,1,0))</f>
        <v>1</v>
      </c>
      <c r="S3233">
        <f>IF(Table4[[#This Row],[DisputedFlag]]="","",IF(Table4[[#This Row],[DisputedFlag]]="Yes",1,0))</f>
        <v>1</v>
      </c>
      <c r="T3233">
        <f>IF(Table4[[#This Row],[PaymentStatus]]="Open",1,0)</f>
        <v>0</v>
      </c>
      <c r="U3233">
        <f>IF(Table4[[#This Row],[InvoiceDate]]&lt;&gt;"",YEAR(Table4[[#This Row],[InvoiceDate]]),"")</f>
        <v>2013</v>
      </c>
    </row>
    <row r="3234" spans="1:21" x14ac:dyDescent="0.4">
      <c r="A3234" t="s">
        <v>3394</v>
      </c>
      <c r="B3234" t="s">
        <v>948</v>
      </c>
      <c r="C3234" t="s">
        <v>912</v>
      </c>
      <c r="D3234" s="1">
        <v>41360</v>
      </c>
      <c r="E3234" s="1">
        <v>41390</v>
      </c>
      <c r="F3234">
        <v>126.31</v>
      </c>
      <c r="H3234" t="s">
        <v>28</v>
      </c>
      <c r="I3234" s="1">
        <v>41360</v>
      </c>
      <c r="J3234">
        <v>10</v>
      </c>
      <c r="K3234" t="s">
        <v>837</v>
      </c>
      <c r="L3234">
        <v>406</v>
      </c>
      <c r="M3234" s="1">
        <v>41605</v>
      </c>
      <c r="N3234" t="s">
        <v>835</v>
      </c>
      <c r="O3234" t="s">
        <v>947</v>
      </c>
      <c r="P3234" t="s">
        <v>949</v>
      </c>
      <c r="Q3234" t="str">
        <f>IF(Table4[[#This Row],[DaysLate]]="","NA",IF(Table4[[#This Row],[DaysLate]]&lt;=0,"On Time",IF(Table4[[#This Row],[DaysLate]]&lt;=30,"1-30 Days",IF(Table4[[#This Row],[DaysLate]]&lt;=60,"30-60 Days",IF(Table4[[#This Row],[DaysLate]]&lt;=90,"60-90 Days","90+ Days")))))</f>
        <v>1-30 Days</v>
      </c>
      <c r="R3234">
        <f>IF(Table4[[#This Row],[DaysLate]]="","",IF(Table4[[#This Row],[DaysLate]]&gt;0,1,0))</f>
        <v>1</v>
      </c>
      <c r="S3234">
        <f>IF(Table4[[#This Row],[DisputedFlag]]="","",IF(Table4[[#This Row],[DisputedFlag]]="Yes",1,0))</f>
        <v>1</v>
      </c>
      <c r="T3234">
        <f>IF(Table4[[#This Row],[PaymentStatus]]="Open",1,0)</f>
        <v>0</v>
      </c>
      <c r="U3234">
        <f>IF(Table4[[#This Row],[InvoiceDate]]&lt;&gt;"",YEAR(Table4[[#This Row],[InvoiceDate]]),"")</f>
        <v>2013</v>
      </c>
    </row>
    <row r="3235" spans="1:21" x14ac:dyDescent="0.4">
      <c r="A3235" t="s">
        <v>3395</v>
      </c>
      <c r="B3235" t="s">
        <v>948</v>
      </c>
      <c r="C3235" t="s">
        <v>912</v>
      </c>
      <c r="D3235" s="1">
        <v>41167</v>
      </c>
      <c r="E3235" s="1">
        <v>41197</v>
      </c>
      <c r="F3235">
        <v>62.58</v>
      </c>
      <c r="H3235" t="s">
        <v>28</v>
      </c>
      <c r="I3235" s="1">
        <v>41167</v>
      </c>
      <c r="J3235">
        <v>7</v>
      </c>
      <c r="K3235" t="s">
        <v>837</v>
      </c>
      <c r="L3235">
        <v>406</v>
      </c>
      <c r="M3235" s="1">
        <v>41605</v>
      </c>
      <c r="N3235" t="s">
        <v>835</v>
      </c>
      <c r="O3235" t="s">
        <v>947</v>
      </c>
      <c r="P3235" t="s">
        <v>949</v>
      </c>
      <c r="Q3235" t="str">
        <f>IF(Table4[[#This Row],[DaysLate]]="","NA",IF(Table4[[#This Row],[DaysLate]]&lt;=0,"On Time",IF(Table4[[#This Row],[DaysLate]]&lt;=30,"1-30 Days",IF(Table4[[#This Row],[DaysLate]]&lt;=60,"30-60 Days",IF(Table4[[#This Row],[DaysLate]]&lt;=90,"60-90 Days","90+ Days")))))</f>
        <v>1-30 Days</v>
      </c>
      <c r="R3235">
        <f>IF(Table4[[#This Row],[DaysLate]]="","",IF(Table4[[#This Row],[DaysLate]]&gt;0,1,0))</f>
        <v>1</v>
      </c>
      <c r="S3235">
        <f>IF(Table4[[#This Row],[DisputedFlag]]="","",IF(Table4[[#This Row],[DisputedFlag]]="Yes",1,0))</f>
        <v>1</v>
      </c>
      <c r="T3235">
        <f>IF(Table4[[#This Row],[PaymentStatus]]="Open",1,0)</f>
        <v>0</v>
      </c>
      <c r="U3235">
        <f>IF(Table4[[#This Row],[InvoiceDate]]&lt;&gt;"",YEAR(Table4[[#This Row],[InvoiceDate]]),"")</f>
        <v>2012</v>
      </c>
    </row>
    <row r="3236" spans="1:21" x14ac:dyDescent="0.4">
      <c r="A3236" t="s">
        <v>3396</v>
      </c>
      <c r="B3236" t="s">
        <v>948</v>
      </c>
      <c r="C3236" t="s">
        <v>844</v>
      </c>
      <c r="D3236" s="1">
        <v>41272</v>
      </c>
      <c r="E3236" s="1">
        <v>41302</v>
      </c>
      <c r="F3236">
        <v>58.9</v>
      </c>
      <c r="H3236" t="s">
        <v>28</v>
      </c>
      <c r="I3236" s="1">
        <v>41272</v>
      </c>
      <c r="J3236">
        <v>13</v>
      </c>
      <c r="K3236" t="s">
        <v>834</v>
      </c>
      <c r="L3236">
        <v>770</v>
      </c>
      <c r="M3236" s="1">
        <v>41452</v>
      </c>
      <c r="N3236" t="s">
        <v>835</v>
      </c>
      <c r="O3236" t="s">
        <v>947</v>
      </c>
      <c r="P3236" t="s">
        <v>949</v>
      </c>
      <c r="Q3236" t="str">
        <f>IF(Table4[[#This Row],[DaysLate]]="","NA",IF(Table4[[#This Row],[DaysLate]]&lt;=0,"On Time",IF(Table4[[#This Row],[DaysLate]]&lt;=30,"1-30 Days",IF(Table4[[#This Row],[DaysLate]]&lt;=60,"30-60 Days",IF(Table4[[#This Row],[DaysLate]]&lt;=90,"60-90 Days","90+ Days")))))</f>
        <v>1-30 Days</v>
      </c>
      <c r="R3236">
        <f>IF(Table4[[#This Row],[DaysLate]]="","",IF(Table4[[#This Row],[DaysLate]]&gt;0,1,0))</f>
        <v>1</v>
      </c>
      <c r="S3236">
        <f>IF(Table4[[#This Row],[DisputedFlag]]="","",IF(Table4[[#This Row],[DisputedFlag]]="Yes",1,0))</f>
        <v>0</v>
      </c>
      <c r="T3236">
        <f>IF(Table4[[#This Row],[PaymentStatus]]="Open",1,0)</f>
        <v>0</v>
      </c>
      <c r="U3236">
        <f>IF(Table4[[#This Row],[InvoiceDate]]&lt;&gt;"",YEAR(Table4[[#This Row],[InvoiceDate]]),"")</f>
        <v>2012</v>
      </c>
    </row>
    <row r="3237" spans="1:21" x14ac:dyDescent="0.4">
      <c r="A3237" t="s">
        <v>3397</v>
      </c>
      <c r="B3237" t="s">
        <v>948</v>
      </c>
      <c r="C3237" t="s">
        <v>935</v>
      </c>
      <c r="D3237" s="1">
        <v>41606</v>
      </c>
      <c r="E3237" s="1">
        <v>41636</v>
      </c>
      <c r="F3237">
        <v>50.83</v>
      </c>
      <c r="H3237" t="s">
        <v>28</v>
      </c>
      <c r="I3237" s="1">
        <v>41606</v>
      </c>
      <c r="J3237">
        <v>0</v>
      </c>
      <c r="K3237" t="s">
        <v>837</v>
      </c>
      <c r="L3237">
        <v>406</v>
      </c>
      <c r="M3237" s="1">
        <v>41194</v>
      </c>
      <c r="N3237" t="s">
        <v>838</v>
      </c>
      <c r="O3237" t="s">
        <v>947</v>
      </c>
      <c r="P3237" t="s">
        <v>949</v>
      </c>
      <c r="Q3237" t="str">
        <f>IF(Table4[[#This Row],[DaysLate]]="","NA",IF(Table4[[#This Row],[DaysLate]]&lt;=0,"On Time",IF(Table4[[#This Row],[DaysLate]]&lt;=30,"1-30 Days",IF(Table4[[#This Row],[DaysLate]]&lt;=60,"30-60 Days",IF(Table4[[#This Row],[DaysLate]]&lt;=90,"60-90 Days","90+ Days")))))</f>
        <v>On Time</v>
      </c>
      <c r="R3237">
        <f>IF(Table4[[#This Row],[DaysLate]]="","",IF(Table4[[#This Row],[DaysLate]]&gt;0,1,0))</f>
        <v>0</v>
      </c>
      <c r="S3237">
        <f>IF(Table4[[#This Row],[DisputedFlag]]="","",IF(Table4[[#This Row],[DisputedFlag]]="Yes",1,0))</f>
        <v>1</v>
      </c>
      <c r="T3237">
        <f>IF(Table4[[#This Row],[PaymentStatus]]="Open",1,0)</f>
        <v>0</v>
      </c>
      <c r="U3237">
        <f>IF(Table4[[#This Row],[InvoiceDate]]&lt;&gt;"",YEAR(Table4[[#This Row],[InvoiceDate]]),"")</f>
        <v>2013</v>
      </c>
    </row>
    <row r="3238" spans="1:21" x14ac:dyDescent="0.4">
      <c r="A3238" t="s">
        <v>3398</v>
      </c>
      <c r="B3238" t="s">
        <v>948</v>
      </c>
      <c r="C3238" t="s">
        <v>859</v>
      </c>
      <c r="D3238" s="1">
        <v>40986</v>
      </c>
      <c r="E3238" s="1">
        <v>41016</v>
      </c>
      <c r="F3238">
        <v>48.2</v>
      </c>
      <c r="H3238" t="s">
        <v>28</v>
      </c>
      <c r="I3238" s="1">
        <v>40986</v>
      </c>
      <c r="J3238">
        <v>9</v>
      </c>
      <c r="K3238" t="s">
        <v>834</v>
      </c>
      <c r="L3238">
        <v>391</v>
      </c>
      <c r="M3238" s="1">
        <v>40971</v>
      </c>
      <c r="N3238" t="s">
        <v>838</v>
      </c>
      <c r="O3238" t="s">
        <v>947</v>
      </c>
      <c r="P3238" t="s">
        <v>949</v>
      </c>
      <c r="Q3238" t="str">
        <f>IF(Table4[[#This Row],[DaysLate]]="","NA",IF(Table4[[#This Row],[DaysLate]]&lt;=0,"On Time",IF(Table4[[#This Row],[DaysLate]]&lt;=30,"1-30 Days",IF(Table4[[#This Row],[DaysLate]]&lt;=60,"30-60 Days",IF(Table4[[#This Row],[DaysLate]]&lt;=90,"60-90 Days","90+ Days")))))</f>
        <v>1-30 Days</v>
      </c>
      <c r="R3238">
        <f>IF(Table4[[#This Row],[DaysLate]]="","",IF(Table4[[#This Row],[DaysLate]]&gt;0,1,0))</f>
        <v>1</v>
      </c>
      <c r="S3238">
        <f>IF(Table4[[#This Row],[DisputedFlag]]="","",IF(Table4[[#This Row],[DisputedFlag]]="Yes",1,0))</f>
        <v>0</v>
      </c>
      <c r="T3238">
        <f>IF(Table4[[#This Row],[PaymentStatus]]="Open",1,0)</f>
        <v>0</v>
      </c>
      <c r="U3238">
        <f>IF(Table4[[#This Row],[InvoiceDate]]&lt;&gt;"",YEAR(Table4[[#This Row],[InvoiceDate]]),"")</f>
        <v>2012</v>
      </c>
    </row>
    <row r="3239" spans="1:21" x14ac:dyDescent="0.4">
      <c r="A3239" t="s">
        <v>3399</v>
      </c>
      <c r="B3239" t="s">
        <v>948</v>
      </c>
      <c r="C3239" t="s">
        <v>921</v>
      </c>
      <c r="D3239" s="1">
        <v>41227</v>
      </c>
      <c r="E3239" s="1">
        <v>41257</v>
      </c>
      <c r="F3239">
        <v>84.68</v>
      </c>
      <c r="H3239" t="s">
        <v>28</v>
      </c>
      <c r="I3239" s="1">
        <v>41227</v>
      </c>
      <c r="J3239">
        <v>1</v>
      </c>
      <c r="K3239" t="s">
        <v>834</v>
      </c>
      <c r="L3239">
        <v>818</v>
      </c>
      <c r="M3239" s="1">
        <v>41563</v>
      </c>
      <c r="N3239" t="s">
        <v>835</v>
      </c>
      <c r="O3239" t="s">
        <v>947</v>
      </c>
      <c r="P3239" t="s">
        <v>949</v>
      </c>
      <c r="Q3239" t="str">
        <f>IF(Table4[[#This Row],[DaysLate]]="","NA",IF(Table4[[#This Row],[DaysLate]]&lt;=0,"On Time",IF(Table4[[#This Row],[DaysLate]]&lt;=30,"1-30 Days",IF(Table4[[#This Row],[DaysLate]]&lt;=60,"30-60 Days",IF(Table4[[#This Row],[DaysLate]]&lt;=90,"60-90 Days","90+ Days")))))</f>
        <v>1-30 Days</v>
      </c>
      <c r="R3239">
        <f>IF(Table4[[#This Row],[DaysLate]]="","",IF(Table4[[#This Row],[DaysLate]]&gt;0,1,0))</f>
        <v>1</v>
      </c>
      <c r="S3239">
        <f>IF(Table4[[#This Row],[DisputedFlag]]="","",IF(Table4[[#This Row],[DisputedFlag]]="Yes",1,0))</f>
        <v>0</v>
      </c>
      <c r="T3239">
        <f>IF(Table4[[#This Row],[PaymentStatus]]="Open",1,0)</f>
        <v>0</v>
      </c>
      <c r="U3239">
        <f>IF(Table4[[#This Row],[InvoiceDate]]&lt;&gt;"",YEAR(Table4[[#This Row],[InvoiceDate]]),"")</f>
        <v>2012</v>
      </c>
    </row>
    <row r="3240" spans="1:21" x14ac:dyDescent="0.4">
      <c r="A3240" t="s">
        <v>3400</v>
      </c>
      <c r="B3240" t="s">
        <v>948</v>
      </c>
      <c r="C3240" t="s">
        <v>925</v>
      </c>
      <c r="D3240" s="1">
        <v>41346</v>
      </c>
      <c r="E3240" s="1">
        <v>41612</v>
      </c>
      <c r="F3240">
        <v>57.41</v>
      </c>
      <c r="H3240" t="s">
        <v>28</v>
      </c>
      <c r="I3240" s="1">
        <v>41346</v>
      </c>
      <c r="J3240">
        <v>10</v>
      </c>
      <c r="K3240" t="s">
        <v>834</v>
      </c>
      <c r="L3240">
        <v>391</v>
      </c>
      <c r="M3240" s="1">
        <v>41527</v>
      </c>
      <c r="N3240" t="s">
        <v>835</v>
      </c>
      <c r="O3240" t="s">
        <v>947</v>
      </c>
      <c r="P3240" t="s">
        <v>949</v>
      </c>
      <c r="Q3240" t="str">
        <f>IF(Table4[[#This Row],[DaysLate]]="","NA",IF(Table4[[#This Row],[DaysLate]]&lt;=0,"On Time",IF(Table4[[#This Row],[DaysLate]]&lt;=30,"1-30 Days",IF(Table4[[#This Row],[DaysLate]]&lt;=60,"30-60 Days",IF(Table4[[#This Row],[DaysLate]]&lt;=90,"60-90 Days","90+ Days")))))</f>
        <v>1-30 Days</v>
      </c>
      <c r="R3240">
        <f>IF(Table4[[#This Row],[DaysLate]]="","",IF(Table4[[#This Row],[DaysLate]]&gt;0,1,0))</f>
        <v>1</v>
      </c>
      <c r="S3240">
        <f>IF(Table4[[#This Row],[DisputedFlag]]="","",IF(Table4[[#This Row],[DisputedFlag]]="Yes",1,0))</f>
        <v>0</v>
      </c>
      <c r="T3240">
        <f>IF(Table4[[#This Row],[PaymentStatus]]="Open",1,0)</f>
        <v>0</v>
      </c>
      <c r="U3240">
        <f>IF(Table4[[#This Row],[InvoiceDate]]&lt;&gt;"",YEAR(Table4[[#This Row],[InvoiceDate]]),"")</f>
        <v>2013</v>
      </c>
    </row>
    <row r="3241" spans="1:21" x14ac:dyDescent="0.4">
      <c r="A3241" t="s">
        <v>3401</v>
      </c>
      <c r="B3241" t="s">
        <v>948</v>
      </c>
      <c r="C3241" t="s">
        <v>884</v>
      </c>
      <c r="D3241" s="1">
        <v>41338</v>
      </c>
      <c r="E3241" s="1">
        <v>41311</v>
      </c>
      <c r="F3241">
        <v>85.99</v>
      </c>
      <c r="H3241" t="s">
        <v>28</v>
      </c>
      <c r="I3241" s="1">
        <v>41338</v>
      </c>
      <c r="J3241">
        <v>0</v>
      </c>
      <c r="K3241" t="s">
        <v>834</v>
      </c>
      <c r="L3241">
        <v>406</v>
      </c>
      <c r="M3241" s="1">
        <v>41145</v>
      </c>
      <c r="N3241" t="s">
        <v>838</v>
      </c>
      <c r="O3241" t="s">
        <v>947</v>
      </c>
      <c r="P3241" t="s">
        <v>949</v>
      </c>
      <c r="Q3241" t="str">
        <f>IF(Table4[[#This Row],[DaysLate]]="","NA",IF(Table4[[#This Row],[DaysLate]]&lt;=0,"On Time",IF(Table4[[#This Row],[DaysLate]]&lt;=30,"1-30 Days",IF(Table4[[#This Row],[DaysLate]]&lt;=60,"30-60 Days",IF(Table4[[#This Row],[DaysLate]]&lt;=90,"60-90 Days","90+ Days")))))</f>
        <v>On Time</v>
      </c>
      <c r="R3241">
        <f>IF(Table4[[#This Row],[DaysLate]]="","",IF(Table4[[#This Row],[DaysLate]]&gt;0,1,0))</f>
        <v>0</v>
      </c>
      <c r="S3241">
        <f>IF(Table4[[#This Row],[DisputedFlag]]="","",IF(Table4[[#This Row],[DisputedFlag]]="Yes",1,0))</f>
        <v>0</v>
      </c>
      <c r="T3241">
        <f>IF(Table4[[#This Row],[PaymentStatus]]="Open",1,0)</f>
        <v>0</v>
      </c>
      <c r="U3241">
        <f>IF(Table4[[#This Row],[InvoiceDate]]&lt;&gt;"",YEAR(Table4[[#This Row],[InvoiceDate]]),"")</f>
        <v>2013</v>
      </c>
    </row>
    <row r="3242" spans="1:21" x14ac:dyDescent="0.4">
      <c r="A3242" t="s">
        <v>3402</v>
      </c>
      <c r="B3242" t="s">
        <v>948</v>
      </c>
      <c r="C3242" t="s">
        <v>924</v>
      </c>
      <c r="D3242" s="1">
        <v>41578</v>
      </c>
      <c r="E3242" s="1">
        <v>41608</v>
      </c>
      <c r="F3242">
        <v>55.65</v>
      </c>
      <c r="H3242" t="s">
        <v>28</v>
      </c>
      <c r="I3242" s="1">
        <v>41578</v>
      </c>
      <c r="J3242">
        <v>0</v>
      </c>
      <c r="K3242" t="s">
        <v>834</v>
      </c>
      <c r="L3242">
        <v>406</v>
      </c>
      <c r="M3242" s="1">
        <v>41022</v>
      </c>
      <c r="N3242" t="s">
        <v>838</v>
      </c>
      <c r="O3242" t="s">
        <v>947</v>
      </c>
      <c r="P3242" t="s">
        <v>949</v>
      </c>
      <c r="Q3242" t="str">
        <f>IF(Table4[[#This Row],[DaysLate]]="","NA",IF(Table4[[#This Row],[DaysLate]]&lt;=0,"On Time",IF(Table4[[#This Row],[DaysLate]]&lt;=30,"1-30 Days",IF(Table4[[#This Row],[DaysLate]]&lt;=60,"30-60 Days",IF(Table4[[#This Row],[DaysLate]]&lt;=90,"60-90 Days","90+ Days")))))</f>
        <v>On Time</v>
      </c>
      <c r="R3242">
        <f>IF(Table4[[#This Row],[DaysLate]]="","",IF(Table4[[#This Row],[DaysLate]]&gt;0,1,0))</f>
        <v>0</v>
      </c>
      <c r="S3242">
        <f>IF(Table4[[#This Row],[DisputedFlag]]="","",IF(Table4[[#This Row],[DisputedFlag]]="Yes",1,0))</f>
        <v>0</v>
      </c>
      <c r="T3242">
        <f>IF(Table4[[#This Row],[PaymentStatus]]="Open",1,0)</f>
        <v>0</v>
      </c>
      <c r="U3242">
        <f>IF(Table4[[#This Row],[InvoiceDate]]&lt;&gt;"",YEAR(Table4[[#This Row],[InvoiceDate]]),"")</f>
        <v>2013</v>
      </c>
    </row>
    <row r="3243" spans="1:21" x14ac:dyDescent="0.4">
      <c r="A3243" t="s">
        <v>3403</v>
      </c>
      <c r="B3243" t="s">
        <v>948</v>
      </c>
      <c r="C3243" t="s">
        <v>860</v>
      </c>
      <c r="D3243" s="1">
        <v>40998</v>
      </c>
      <c r="E3243" s="1">
        <v>41028</v>
      </c>
      <c r="F3243">
        <v>50.1</v>
      </c>
      <c r="H3243" t="s">
        <v>28</v>
      </c>
      <c r="I3243" s="1">
        <v>40998</v>
      </c>
      <c r="J3243">
        <v>0</v>
      </c>
      <c r="K3243" t="s">
        <v>834</v>
      </c>
      <c r="L3243">
        <v>818</v>
      </c>
      <c r="M3243" s="1">
        <v>40960</v>
      </c>
      <c r="N3243" t="s">
        <v>838</v>
      </c>
      <c r="O3243" t="s">
        <v>947</v>
      </c>
      <c r="P3243" t="s">
        <v>949</v>
      </c>
      <c r="Q3243" t="str">
        <f>IF(Table4[[#This Row],[DaysLate]]="","NA",IF(Table4[[#This Row],[DaysLate]]&lt;=0,"On Time",IF(Table4[[#This Row],[DaysLate]]&lt;=30,"1-30 Days",IF(Table4[[#This Row],[DaysLate]]&lt;=60,"30-60 Days",IF(Table4[[#This Row],[DaysLate]]&lt;=90,"60-90 Days","90+ Days")))))</f>
        <v>On Time</v>
      </c>
      <c r="R3243">
        <f>IF(Table4[[#This Row],[DaysLate]]="","",IF(Table4[[#This Row],[DaysLate]]&gt;0,1,0))</f>
        <v>0</v>
      </c>
      <c r="S3243">
        <f>IF(Table4[[#This Row],[DisputedFlag]]="","",IF(Table4[[#This Row],[DisputedFlag]]="Yes",1,0))</f>
        <v>0</v>
      </c>
      <c r="T3243">
        <f>IF(Table4[[#This Row],[PaymentStatus]]="Open",1,0)</f>
        <v>0</v>
      </c>
      <c r="U3243">
        <f>IF(Table4[[#This Row],[InvoiceDate]]&lt;&gt;"",YEAR(Table4[[#This Row],[InvoiceDate]]),"")</f>
        <v>2012</v>
      </c>
    </row>
    <row r="3244" spans="1:21" x14ac:dyDescent="0.4">
      <c r="A3244" t="s">
        <v>3404</v>
      </c>
      <c r="B3244" t="s">
        <v>948</v>
      </c>
      <c r="C3244" t="s">
        <v>925</v>
      </c>
      <c r="D3244" s="1">
        <v>41156</v>
      </c>
      <c r="E3244" s="1">
        <v>41157</v>
      </c>
      <c r="F3244">
        <v>54.82</v>
      </c>
      <c r="H3244" t="s">
        <v>28</v>
      </c>
      <c r="I3244" s="1">
        <v>41156</v>
      </c>
      <c r="J3244">
        <v>0</v>
      </c>
      <c r="K3244" t="s">
        <v>834</v>
      </c>
      <c r="L3244">
        <v>391</v>
      </c>
      <c r="M3244" s="1">
        <v>41527</v>
      </c>
      <c r="N3244" t="s">
        <v>835</v>
      </c>
      <c r="O3244" t="s">
        <v>947</v>
      </c>
      <c r="P3244" t="s">
        <v>949</v>
      </c>
      <c r="Q3244" t="str">
        <f>IF(Table4[[#This Row],[DaysLate]]="","NA",IF(Table4[[#This Row],[DaysLate]]&lt;=0,"On Time",IF(Table4[[#This Row],[DaysLate]]&lt;=30,"1-30 Days",IF(Table4[[#This Row],[DaysLate]]&lt;=60,"30-60 Days",IF(Table4[[#This Row],[DaysLate]]&lt;=90,"60-90 Days","90+ Days")))))</f>
        <v>On Time</v>
      </c>
      <c r="R3244">
        <f>IF(Table4[[#This Row],[DaysLate]]="","",IF(Table4[[#This Row],[DaysLate]]&gt;0,1,0))</f>
        <v>0</v>
      </c>
      <c r="S3244">
        <f>IF(Table4[[#This Row],[DisputedFlag]]="","",IF(Table4[[#This Row],[DisputedFlag]]="Yes",1,0))</f>
        <v>0</v>
      </c>
      <c r="T3244">
        <f>IF(Table4[[#This Row],[PaymentStatus]]="Open",1,0)</f>
        <v>0</v>
      </c>
      <c r="U3244">
        <f>IF(Table4[[#This Row],[InvoiceDate]]&lt;&gt;"",YEAR(Table4[[#This Row],[InvoiceDate]]),"")</f>
        <v>2012</v>
      </c>
    </row>
    <row r="3245" spans="1:21" x14ac:dyDescent="0.4">
      <c r="A3245" t="s">
        <v>3405</v>
      </c>
      <c r="B3245" t="s">
        <v>948</v>
      </c>
      <c r="C3245" t="s">
        <v>878</v>
      </c>
      <c r="D3245" s="1">
        <v>41537</v>
      </c>
      <c r="E3245" s="1">
        <v>41567</v>
      </c>
      <c r="F3245">
        <v>49.54</v>
      </c>
      <c r="H3245" t="s">
        <v>28</v>
      </c>
      <c r="I3245" s="1">
        <v>41537</v>
      </c>
      <c r="J3245">
        <v>0</v>
      </c>
      <c r="K3245" t="s">
        <v>834</v>
      </c>
      <c r="L3245">
        <v>770</v>
      </c>
      <c r="M3245" s="1">
        <v>41274</v>
      </c>
      <c r="N3245" t="s">
        <v>838</v>
      </c>
      <c r="O3245" t="s">
        <v>947</v>
      </c>
      <c r="P3245" t="s">
        <v>949</v>
      </c>
      <c r="Q3245" t="str">
        <f>IF(Table4[[#This Row],[DaysLate]]="","NA",IF(Table4[[#This Row],[DaysLate]]&lt;=0,"On Time",IF(Table4[[#This Row],[DaysLate]]&lt;=30,"1-30 Days",IF(Table4[[#This Row],[DaysLate]]&lt;=60,"30-60 Days",IF(Table4[[#This Row],[DaysLate]]&lt;=90,"60-90 Days","90+ Days")))))</f>
        <v>On Time</v>
      </c>
      <c r="R3245">
        <f>IF(Table4[[#This Row],[DaysLate]]="","",IF(Table4[[#This Row],[DaysLate]]&gt;0,1,0))</f>
        <v>0</v>
      </c>
      <c r="S3245">
        <f>IF(Table4[[#This Row],[DisputedFlag]]="","",IF(Table4[[#This Row],[DisputedFlag]]="Yes",1,0))</f>
        <v>0</v>
      </c>
      <c r="T3245">
        <f>IF(Table4[[#This Row],[PaymentStatus]]="Open",1,0)</f>
        <v>0</v>
      </c>
      <c r="U3245">
        <f>IF(Table4[[#This Row],[InvoiceDate]]&lt;&gt;"",YEAR(Table4[[#This Row],[InvoiceDate]]),"")</f>
        <v>2013</v>
      </c>
    </row>
    <row r="3246" spans="1:21" x14ac:dyDescent="0.4">
      <c r="A3246" t="s">
        <v>3406</v>
      </c>
      <c r="B3246" t="s">
        <v>948</v>
      </c>
      <c r="C3246" t="s">
        <v>922</v>
      </c>
      <c r="D3246" s="1">
        <v>41058</v>
      </c>
      <c r="E3246" s="1">
        <v>41088</v>
      </c>
      <c r="F3246">
        <v>53.67</v>
      </c>
      <c r="H3246" t="s">
        <v>28</v>
      </c>
      <c r="I3246" s="1">
        <v>41058</v>
      </c>
      <c r="J3246">
        <v>0</v>
      </c>
      <c r="K3246" t="s">
        <v>837</v>
      </c>
      <c r="L3246">
        <v>897</v>
      </c>
      <c r="M3246" s="1">
        <v>41309</v>
      </c>
      <c r="N3246" t="s">
        <v>835</v>
      </c>
      <c r="O3246" t="s">
        <v>947</v>
      </c>
      <c r="P3246" t="s">
        <v>949</v>
      </c>
      <c r="Q3246" t="str">
        <f>IF(Table4[[#This Row],[DaysLate]]="","NA",IF(Table4[[#This Row],[DaysLate]]&lt;=0,"On Time",IF(Table4[[#This Row],[DaysLate]]&lt;=30,"1-30 Days",IF(Table4[[#This Row],[DaysLate]]&lt;=60,"30-60 Days",IF(Table4[[#This Row],[DaysLate]]&lt;=90,"60-90 Days","90+ Days")))))</f>
        <v>On Time</v>
      </c>
      <c r="R3246">
        <f>IF(Table4[[#This Row],[DaysLate]]="","",IF(Table4[[#This Row],[DaysLate]]&gt;0,1,0))</f>
        <v>0</v>
      </c>
      <c r="S3246">
        <f>IF(Table4[[#This Row],[DisputedFlag]]="","",IF(Table4[[#This Row],[DisputedFlag]]="Yes",1,0))</f>
        <v>1</v>
      </c>
      <c r="T3246">
        <f>IF(Table4[[#This Row],[PaymentStatus]]="Open",1,0)</f>
        <v>0</v>
      </c>
      <c r="U3246">
        <f>IF(Table4[[#This Row],[InvoiceDate]]&lt;&gt;"",YEAR(Table4[[#This Row],[InvoiceDate]]),"")</f>
        <v>2012</v>
      </c>
    </row>
    <row r="3247" spans="1:21" x14ac:dyDescent="0.4">
      <c r="A3247" t="s">
        <v>3407</v>
      </c>
      <c r="B3247" t="s">
        <v>948</v>
      </c>
      <c r="C3247" t="s">
        <v>910</v>
      </c>
      <c r="D3247" s="1">
        <v>41102</v>
      </c>
      <c r="E3247" s="1">
        <v>41426</v>
      </c>
      <c r="F3247">
        <v>73.22</v>
      </c>
      <c r="H3247" t="s">
        <v>28</v>
      </c>
      <c r="I3247" s="1">
        <v>41102</v>
      </c>
      <c r="J3247">
        <v>0</v>
      </c>
      <c r="K3247" t="s">
        <v>834</v>
      </c>
      <c r="L3247">
        <v>391</v>
      </c>
      <c r="M3247" s="1">
        <v>41487</v>
      </c>
      <c r="N3247" t="s">
        <v>835</v>
      </c>
      <c r="O3247" t="s">
        <v>947</v>
      </c>
      <c r="P3247" t="s">
        <v>949</v>
      </c>
      <c r="Q3247" t="str">
        <f>IF(Table4[[#This Row],[DaysLate]]="","NA",IF(Table4[[#This Row],[DaysLate]]&lt;=0,"On Time",IF(Table4[[#This Row],[DaysLate]]&lt;=30,"1-30 Days",IF(Table4[[#This Row],[DaysLate]]&lt;=60,"30-60 Days",IF(Table4[[#This Row],[DaysLate]]&lt;=90,"60-90 Days","90+ Days")))))</f>
        <v>On Time</v>
      </c>
      <c r="R3247">
        <f>IF(Table4[[#This Row],[DaysLate]]="","",IF(Table4[[#This Row],[DaysLate]]&gt;0,1,0))</f>
        <v>0</v>
      </c>
      <c r="S3247">
        <f>IF(Table4[[#This Row],[DisputedFlag]]="","",IF(Table4[[#This Row],[DisputedFlag]]="Yes",1,0))</f>
        <v>0</v>
      </c>
      <c r="T3247">
        <f>IF(Table4[[#This Row],[PaymentStatus]]="Open",1,0)</f>
        <v>0</v>
      </c>
      <c r="U3247">
        <f>IF(Table4[[#This Row],[InvoiceDate]]&lt;&gt;"",YEAR(Table4[[#This Row],[InvoiceDate]]),"")</f>
        <v>2012</v>
      </c>
    </row>
    <row r="3248" spans="1:21" x14ac:dyDescent="0.4">
      <c r="A3248" t="s">
        <v>3408</v>
      </c>
      <c r="B3248" t="s">
        <v>948</v>
      </c>
      <c r="C3248" t="s">
        <v>892</v>
      </c>
      <c r="D3248" s="1">
        <v>41375</v>
      </c>
      <c r="E3248" s="1">
        <v>41376</v>
      </c>
      <c r="F3248">
        <v>21.73</v>
      </c>
      <c r="H3248" t="s">
        <v>28</v>
      </c>
      <c r="I3248" s="1">
        <v>41375</v>
      </c>
      <c r="J3248">
        <v>0</v>
      </c>
      <c r="K3248" t="s">
        <v>834</v>
      </c>
      <c r="L3248">
        <v>770</v>
      </c>
      <c r="M3248" s="1">
        <v>41037</v>
      </c>
      <c r="N3248" t="s">
        <v>838</v>
      </c>
      <c r="O3248" t="s">
        <v>947</v>
      </c>
      <c r="P3248" t="s">
        <v>949</v>
      </c>
      <c r="Q3248" t="str">
        <f>IF(Table4[[#This Row],[DaysLate]]="","NA",IF(Table4[[#This Row],[DaysLate]]&lt;=0,"On Time",IF(Table4[[#This Row],[DaysLate]]&lt;=30,"1-30 Days",IF(Table4[[#This Row],[DaysLate]]&lt;=60,"30-60 Days",IF(Table4[[#This Row],[DaysLate]]&lt;=90,"60-90 Days","90+ Days")))))</f>
        <v>On Time</v>
      </c>
      <c r="R3248">
        <f>IF(Table4[[#This Row],[DaysLate]]="","",IF(Table4[[#This Row],[DaysLate]]&gt;0,1,0))</f>
        <v>0</v>
      </c>
      <c r="S3248">
        <f>IF(Table4[[#This Row],[DisputedFlag]]="","",IF(Table4[[#This Row],[DisputedFlag]]="Yes",1,0))</f>
        <v>0</v>
      </c>
      <c r="T3248">
        <f>IF(Table4[[#This Row],[PaymentStatus]]="Open",1,0)</f>
        <v>0</v>
      </c>
      <c r="U3248">
        <f>IF(Table4[[#This Row],[InvoiceDate]]&lt;&gt;"",YEAR(Table4[[#This Row],[InvoiceDate]]),"")</f>
        <v>2013</v>
      </c>
    </row>
    <row r="3249" spans="1:21" x14ac:dyDescent="0.4">
      <c r="A3249" t="s">
        <v>3409</v>
      </c>
      <c r="B3249" t="s">
        <v>948</v>
      </c>
      <c r="C3249" t="s">
        <v>845</v>
      </c>
      <c r="D3249" s="1">
        <v>41286</v>
      </c>
      <c r="E3249" s="1">
        <v>41639</v>
      </c>
      <c r="F3249">
        <v>86.29</v>
      </c>
      <c r="H3249" t="s">
        <v>28</v>
      </c>
      <c r="I3249" s="1">
        <v>41286</v>
      </c>
      <c r="J3249">
        <v>4</v>
      </c>
      <c r="K3249" t="s">
        <v>834</v>
      </c>
      <c r="L3249">
        <v>770</v>
      </c>
      <c r="M3249" s="1">
        <v>41489</v>
      </c>
      <c r="N3249" t="s">
        <v>838</v>
      </c>
      <c r="O3249" t="s">
        <v>947</v>
      </c>
      <c r="P3249" t="s">
        <v>949</v>
      </c>
      <c r="Q3249" t="str">
        <f>IF(Table4[[#This Row],[DaysLate]]="","NA",IF(Table4[[#This Row],[DaysLate]]&lt;=0,"On Time",IF(Table4[[#This Row],[DaysLate]]&lt;=30,"1-30 Days",IF(Table4[[#This Row],[DaysLate]]&lt;=60,"30-60 Days",IF(Table4[[#This Row],[DaysLate]]&lt;=90,"60-90 Days","90+ Days")))))</f>
        <v>1-30 Days</v>
      </c>
      <c r="R3249">
        <f>IF(Table4[[#This Row],[DaysLate]]="","",IF(Table4[[#This Row],[DaysLate]]&gt;0,1,0))</f>
        <v>1</v>
      </c>
      <c r="S3249">
        <f>IF(Table4[[#This Row],[DisputedFlag]]="","",IF(Table4[[#This Row],[DisputedFlag]]="Yes",1,0))</f>
        <v>0</v>
      </c>
      <c r="T3249">
        <f>IF(Table4[[#This Row],[PaymentStatus]]="Open",1,0)</f>
        <v>0</v>
      </c>
      <c r="U3249">
        <f>IF(Table4[[#This Row],[InvoiceDate]]&lt;&gt;"",YEAR(Table4[[#This Row],[InvoiceDate]]),"")</f>
        <v>2013</v>
      </c>
    </row>
    <row r="3250" spans="1:21" x14ac:dyDescent="0.4">
      <c r="A3250" t="s">
        <v>3410</v>
      </c>
      <c r="B3250" t="s">
        <v>948</v>
      </c>
      <c r="C3250" t="s">
        <v>914</v>
      </c>
      <c r="D3250" s="1">
        <v>40977</v>
      </c>
      <c r="E3250" s="1">
        <v>40978</v>
      </c>
      <c r="F3250">
        <v>42.67</v>
      </c>
      <c r="H3250" t="s">
        <v>28</v>
      </c>
      <c r="I3250" s="1">
        <v>40977</v>
      </c>
      <c r="J3250">
        <v>6</v>
      </c>
      <c r="K3250" t="s">
        <v>834</v>
      </c>
      <c r="L3250">
        <v>391</v>
      </c>
      <c r="M3250" s="1">
        <v>41445</v>
      </c>
      <c r="N3250" t="s">
        <v>835</v>
      </c>
      <c r="O3250" t="s">
        <v>947</v>
      </c>
      <c r="P3250" t="s">
        <v>949</v>
      </c>
      <c r="Q3250" t="str">
        <f>IF(Table4[[#This Row],[DaysLate]]="","NA",IF(Table4[[#This Row],[DaysLate]]&lt;=0,"On Time",IF(Table4[[#This Row],[DaysLate]]&lt;=30,"1-30 Days",IF(Table4[[#This Row],[DaysLate]]&lt;=60,"30-60 Days",IF(Table4[[#This Row],[DaysLate]]&lt;=90,"60-90 Days","90+ Days")))))</f>
        <v>1-30 Days</v>
      </c>
      <c r="R3250">
        <f>IF(Table4[[#This Row],[DaysLate]]="","",IF(Table4[[#This Row],[DaysLate]]&gt;0,1,0))</f>
        <v>1</v>
      </c>
      <c r="S3250">
        <f>IF(Table4[[#This Row],[DisputedFlag]]="","",IF(Table4[[#This Row],[DisputedFlag]]="Yes",1,0))</f>
        <v>0</v>
      </c>
      <c r="T3250">
        <f>IF(Table4[[#This Row],[PaymentStatus]]="Open",1,0)</f>
        <v>0</v>
      </c>
      <c r="U3250">
        <f>IF(Table4[[#This Row],[InvoiceDate]]&lt;&gt;"",YEAR(Table4[[#This Row],[InvoiceDate]]),"")</f>
        <v>2012</v>
      </c>
    </row>
    <row r="3251" spans="1:21" x14ac:dyDescent="0.4">
      <c r="A3251" t="s">
        <v>3411</v>
      </c>
      <c r="B3251" t="s">
        <v>948</v>
      </c>
      <c r="C3251" t="s">
        <v>879</v>
      </c>
      <c r="D3251" s="1">
        <v>41269</v>
      </c>
      <c r="E3251" s="1">
        <v>41299</v>
      </c>
      <c r="F3251">
        <v>71.12</v>
      </c>
      <c r="H3251" t="s">
        <v>28</v>
      </c>
      <c r="I3251" s="1">
        <v>41269</v>
      </c>
      <c r="J3251">
        <v>4</v>
      </c>
      <c r="K3251" t="s">
        <v>837</v>
      </c>
      <c r="L3251">
        <v>406</v>
      </c>
      <c r="M3251" s="1">
        <v>40985</v>
      </c>
      <c r="N3251" t="s">
        <v>838</v>
      </c>
      <c r="O3251" t="s">
        <v>947</v>
      </c>
      <c r="P3251" t="s">
        <v>949</v>
      </c>
      <c r="Q3251" t="str">
        <f>IF(Table4[[#This Row],[DaysLate]]="","NA",IF(Table4[[#This Row],[DaysLate]]&lt;=0,"On Time",IF(Table4[[#This Row],[DaysLate]]&lt;=30,"1-30 Days",IF(Table4[[#This Row],[DaysLate]]&lt;=60,"30-60 Days",IF(Table4[[#This Row],[DaysLate]]&lt;=90,"60-90 Days","90+ Days")))))</f>
        <v>1-30 Days</v>
      </c>
      <c r="R3251">
        <f>IF(Table4[[#This Row],[DaysLate]]="","",IF(Table4[[#This Row],[DaysLate]]&gt;0,1,0))</f>
        <v>1</v>
      </c>
      <c r="S3251">
        <f>IF(Table4[[#This Row],[DisputedFlag]]="","",IF(Table4[[#This Row],[DisputedFlag]]="Yes",1,0))</f>
        <v>1</v>
      </c>
      <c r="T3251">
        <f>IF(Table4[[#This Row],[PaymentStatus]]="Open",1,0)</f>
        <v>0</v>
      </c>
      <c r="U3251">
        <f>IF(Table4[[#This Row],[InvoiceDate]]&lt;&gt;"",YEAR(Table4[[#This Row],[InvoiceDate]]),"")</f>
        <v>2012</v>
      </c>
    </row>
    <row r="3252" spans="1:21" x14ac:dyDescent="0.4">
      <c r="A3252" t="s">
        <v>3412</v>
      </c>
      <c r="B3252" t="s">
        <v>948</v>
      </c>
      <c r="C3252" t="s">
        <v>842</v>
      </c>
      <c r="D3252" s="1">
        <v>41374</v>
      </c>
      <c r="E3252" s="1">
        <v>41344</v>
      </c>
      <c r="F3252">
        <v>76.180000000000007</v>
      </c>
      <c r="H3252" t="s">
        <v>28</v>
      </c>
      <c r="I3252" s="1">
        <v>41374</v>
      </c>
      <c r="J3252">
        <v>0</v>
      </c>
      <c r="K3252" t="s">
        <v>834</v>
      </c>
      <c r="L3252">
        <v>818</v>
      </c>
      <c r="M3252" s="1">
        <v>41514</v>
      </c>
      <c r="N3252" t="s">
        <v>838</v>
      </c>
      <c r="O3252" t="s">
        <v>947</v>
      </c>
      <c r="P3252" t="s">
        <v>949</v>
      </c>
      <c r="Q3252" t="str">
        <f>IF(Table4[[#This Row],[DaysLate]]="","NA",IF(Table4[[#This Row],[DaysLate]]&lt;=0,"On Time",IF(Table4[[#This Row],[DaysLate]]&lt;=30,"1-30 Days",IF(Table4[[#This Row],[DaysLate]]&lt;=60,"30-60 Days",IF(Table4[[#This Row],[DaysLate]]&lt;=90,"60-90 Days","90+ Days")))))</f>
        <v>On Time</v>
      </c>
      <c r="R3252">
        <f>IF(Table4[[#This Row],[DaysLate]]="","",IF(Table4[[#This Row],[DaysLate]]&gt;0,1,0))</f>
        <v>0</v>
      </c>
      <c r="S3252">
        <f>IF(Table4[[#This Row],[DisputedFlag]]="","",IF(Table4[[#This Row],[DisputedFlag]]="Yes",1,0))</f>
        <v>0</v>
      </c>
      <c r="T3252">
        <f>IF(Table4[[#This Row],[PaymentStatus]]="Open",1,0)</f>
        <v>0</v>
      </c>
      <c r="U3252">
        <f>IF(Table4[[#This Row],[InvoiceDate]]&lt;&gt;"",YEAR(Table4[[#This Row],[InvoiceDate]]),"")</f>
        <v>2013</v>
      </c>
    </row>
    <row r="3253" spans="1:21" x14ac:dyDescent="0.4">
      <c r="A3253" t="s">
        <v>3413</v>
      </c>
      <c r="B3253" t="s">
        <v>948</v>
      </c>
      <c r="C3253" t="s">
        <v>881</v>
      </c>
      <c r="D3253" s="1">
        <v>41370</v>
      </c>
      <c r="E3253" s="1">
        <v>41371</v>
      </c>
      <c r="F3253">
        <v>68.400000000000006</v>
      </c>
      <c r="H3253" t="s">
        <v>28</v>
      </c>
      <c r="I3253" s="1">
        <v>41370</v>
      </c>
      <c r="J3253">
        <v>3</v>
      </c>
      <c r="K3253" t="s">
        <v>834</v>
      </c>
      <c r="L3253">
        <v>391</v>
      </c>
      <c r="M3253" s="1">
        <v>41525</v>
      </c>
      <c r="N3253" t="s">
        <v>835</v>
      </c>
      <c r="O3253" t="s">
        <v>947</v>
      </c>
      <c r="P3253" t="s">
        <v>949</v>
      </c>
      <c r="Q3253" t="str">
        <f>IF(Table4[[#This Row],[DaysLate]]="","NA",IF(Table4[[#This Row],[DaysLate]]&lt;=0,"On Time",IF(Table4[[#This Row],[DaysLate]]&lt;=30,"1-30 Days",IF(Table4[[#This Row],[DaysLate]]&lt;=60,"30-60 Days",IF(Table4[[#This Row],[DaysLate]]&lt;=90,"60-90 Days","90+ Days")))))</f>
        <v>1-30 Days</v>
      </c>
      <c r="R3253">
        <f>IF(Table4[[#This Row],[DaysLate]]="","",IF(Table4[[#This Row],[DaysLate]]&gt;0,1,0))</f>
        <v>1</v>
      </c>
      <c r="S3253">
        <f>IF(Table4[[#This Row],[DisputedFlag]]="","",IF(Table4[[#This Row],[DisputedFlag]]="Yes",1,0))</f>
        <v>0</v>
      </c>
      <c r="T3253">
        <f>IF(Table4[[#This Row],[PaymentStatus]]="Open",1,0)</f>
        <v>0</v>
      </c>
      <c r="U3253">
        <f>IF(Table4[[#This Row],[InvoiceDate]]&lt;&gt;"",YEAR(Table4[[#This Row],[InvoiceDate]]),"")</f>
        <v>2013</v>
      </c>
    </row>
    <row r="3254" spans="1:21" x14ac:dyDescent="0.4">
      <c r="A3254" t="s">
        <v>3414</v>
      </c>
      <c r="B3254" t="s">
        <v>948</v>
      </c>
      <c r="C3254" t="s">
        <v>882</v>
      </c>
      <c r="D3254" s="1">
        <v>41023</v>
      </c>
      <c r="E3254" s="1">
        <v>41053</v>
      </c>
      <c r="F3254">
        <v>74.19</v>
      </c>
      <c r="H3254" t="s">
        <v>28</v>
      </c>
      <c r="I3254" s="1">
        <v>41023</v>
      </c>
      <c r="J3254">
        <v>0</v>
      </c>
      <c r="K3254" t="s">
        <v>834</v>
      </c>
      <c r="L3254">
        <v>406</v>
      </c>
      <c r="M3254" s="1">
        <v>41368</v>
      </c>
      <c r="N3254" t="s">
        <v>835</v>
      </c>
      <c r="O3254" t="s">
        <v>947</v>
      </c>
      <c r="P3254" t="s">
        <v>949</v>
      </c>
      <c r="Q3254" t="str">
        <f>IF(Table4[[#This Row],[DaysLate]]="","NA",IF(Table4[[#This Row],[DaysLate]]&lt;=0,"On Time",IF(Table4[[#This Row],[DaysLate]]&lt;=30,"1-30 Days",IF(Table4[[#This Row],[DaysLate]]&lt;=60,"30-60 Days",IF(Table4[[#This Row],[DaysLate]]&lt;=90,"60-90 Days","90+ Days")))))</f>
        <v>On Time</v>
      </c>
      <c r="R3254">
        <f>IF(Table4[[#This Row],[DaysLate]]="","",IF(Table4[[#This Row],[DaysLate]]&gt;0,1,0))</f>
        <v>0</v>
      </c>
      <c r="S3254">
        <f>IF(Table4[[#This Row],[DisputedFlag]]="","",IF(Table4[[#This Row],[DisputedFlag]]="Yes",1,0))</f>
        <v>0</v>
      </c>
      <c r="T3254">
        <f>IF(Table4[[#This Row],[PaymentStatus]]="Open",1,0)</f>
        <v>0</v>
      </c>
      <c r="U3254">
        <f>IF(Table4[[#This Row],[InvoiceDate]]&lt;&gt;"",YEAR(Table4[[#This Row],[InvoiceDate]]),"")</f>
        <v>2012</v>
      </c>
    </row>
    <row r="3255" spans="1:21" x14ac:dyDescent="0.4">
      <c r="A3255" t="s">
        <v>3415</v>
      </c>
      <c r="B3255" t="s">
        <v>948</v>
      </c>
      <c r="C3255" t="s">
        <v>906</v>
      </c>
      <c r="D3255" s="1">
        <v>41482</v>
      </c>
      <c r="E3255" s="1">
        <v>41512</v>
      </c>
      <c r="F3255">
        <v>68.069999999999993</v>
      </c>
      <c r="H3255" t="s">
        <v>28</v>
      </c>
      <c r="I3255" s="1">
        <v>41482</v>
      </c>
      <c r="J3255">
        <v>0</v>
      </c>
      <c r="K3255" t="s">
        <v>834</v>
      </c>
      <c r="L3255">
        <v>391</v>
      </c>
      <c r="M3255" s="1">
        <v>41021</v>
      </c>
      <c r="N3255" t="s">
        <v>838</v>
      </c>
      <c r="O3255" t="s">
        <v>947</v>
      </c>
      <c r="P3255" t="s">
        <v>949</v>
      </c>
      <c r="Q3255" t="str">
        <f>IF(Table4[[#This Row],[DaysLate]]="","NA",IF(Table4[[#This Row],[DaysLate]]&lt;=0,"On Time",IF(Table4[[#This Row],[DaysLate]]&lt;=30,"1-30 Days",IF(Table4[[#This Row],[DaysLate]]&lt;=60,"30-60 Days",IF(Table4[[#This Row],[DaysLate]]&lt;=90,"60-90 Days","90+ Days")))))</f>
        <v>On Time</v>
      </c>
      <c r="R3255">
        <f>IF(Table4[[#This Row],[DaysLate]]="","",IF(Table4[[#This Row],[DaysLate]]&gt;0,1,0))</f>
        <v>0</v>
      </c>
      <c r="S3255">
        <f>IF(Table4[[#This Row],[DisputedFlag]]="","",IF(Table4[[#This Row],[DisputedFlag]]="Yes",1,0))</f>
        <v>0</v>
      </c>
      <c r="T3255">
        <f>IF(Table4[[#This Row],[PaymentStatus]]="Open",1,0)</f>
        <v>0</v>
      </c>
      <c r="U3255">
        <f>IF(Table4[[#This Row],[InvoiceDate]]&lt;&gt;"",YEAR(Table4[[#This Row],[InvoiceDate]]),"")</f>
        <v>2013</v>
      </c>
    </row>
    <row r="3256" spans="1:21" x14ac:dyDescent="0.4">
      <c r="A3256" t="s">
        <v>3416</v>
      </c>
      <c r="B3256" t="s">
        <v>948</v>
      </c>
      <c r="C3256" t="s">
        <v>870</v>
      </c>
      <c r="D3256" s="1">
        <v>41239</v>
      </c>
      <c r="E3256" s="1">
        <v>41269</v>
      </c>
      <c r="F3256">
        <v>65.19</v>
      </c>
      <c r="H3256" t="s">
        <v>28</v>
      </c>
      <c r="I3256" s="1">
        <v>41239</v>
      </c>
      <c r="J3256">
        <v>0</v>
      </c>
      <c r="K3256" t="s">
        <v>834</v>
      </c>
      <c r="L3256">
        <v>391</v>
      </c>
      <c r="M3256" s="1">
        <v>41341</v>
      </c>
      <c r="N3256" t="s">
        <v>835</v>
      </c>
      <c r="O3256" t="s">
        <v>947</v>
      </c>
      <c r="P3256" t="s">
        <v>949</v>
      </c>
      <c r="Q3256" t="str">
        <f>IF(Table4[[#This Row],[DaysLate]]="","NA",IF(Table4[[#This Row],[DaysLate]]&lt;=0,"On Time",IF(Table4[[#This Row],[DaysLate]]&lt;=30,"1-30 Days",IF(Table4[[#This Row],[DaysLate]]&lt;=60,"30-60 Days",IF(Table4[[#This Row],[DaysLate]]&lt;=90,"60-90 Days","90+ Days")))))</f>
        <v>On Time</v>
      </c>
      <c r="R3256">
        <f>IF(Table4[[#This Row],[DaysLate]]="","",IF(Table4[[#This Row],[DaysLate]]&gt;0,1,0))</f>
        <v>0</v>
      </c>
      <c r="S3256">
        <f>IF(Table4[[#This Row],[DisputedFlag]]="","",IF(Table4[[#This Row],[DisputedFlag]]="Yes",1,0))</f>
        <v>0</v>
      </c>
      <c r="T3256">
        <f>IF(Table4[[#This Row],[PaymentStatus]]="Open",1,0)</f>
        <v>0</v>
      </c>
      <c r="U3256">
        <f>IF(Table4[[#This Row],[InvoiceDate]]&lt;&gt;"",YEAR(Table4[[#This Row],[InvoiceDate]]),"")</f>
        <v>2012</v>
      </c>
    </row>
    <row r="3257" spans="1:21" x14ac:dyDescent="0.4">
      <c r="A3257" t="s">
        <v>3417</v>
      </c>
      <c r="B3257" t="s">
        <v>948</v>
      </c>
      <c r="C3257" t="s">
        <v>931</v>
      </c>
      <c r="D3257" s="1">
        <v>40923</v>
      </c>
      <c r="E3257" s="1">
        <v>40953</v>
      </c>
      <c r="F3257">
        <v>48.06</v>
      </c>
      <c r="H3257" t="s">
        <v>28</v>
      </c>
      <c r="I3257" s="1">
        <v>40923</v>
      </c>
      <c r="J3257">
        <v>8</v>
      </c>
      <c r="K3257" t="s">
        <v>834</v>
      </c>
      <c r="L3257">
        <v>897</v>
      </c>
      <c r="M3257" s="1">
        <v>41484</v>
      </c>
      <c r="N3257" t="s">
        <v>835</v>
      </c>
      <c r="O3257" t="s">
        <v>947</v>
      </c>
      <c r="P3257" t="s">
        <v>949</v>
      </c>
      <c r="Q3257" t="str">
        <f>IF(Table4[[#This Row],[DaysLate]]="","NA",IF(Table4[[#This Row],[DaysLate]]&lt;=0,"On Time",IF(Table4[[#This Row],[DaysLate]]&lt;=30,"1-30 Days",IF(Table4[[#This Row],[DaysLate]]&lt;=60,"30-60 Days",IF(Table4[[#This Row],[DaysLate]]&lt;=90,"60-90 Days","90+ Days")))))</f>
        <v>1-30 Days</v>
      </c>
      <c r="R3257">
        <f>IF(Table4[[#This Row],[DaysLate]]="","",IF(Table4[[#This Row],[DaysLate]]&gt;0,1,0))</f>
        <v>1</v>
      </c>
      <c r="S3257">
        <f>IF(Table4[[#This Row],[DisputedFlag]]="","",IF(Table4[[#This Row],[DisputedFlag]]="Yes",1,0))</f>
        <v>0</v>
      </c>
      <c r="T3257">
        <f>IF(Table4[[#This Row],[PaymentStatus]]="Open",1,0)</f>
        <v>0</v>
      </c>
      <c r="U3257">
        <f>IF(Table4[[#This Row],[InvoiceDate]]&lt;&gt;"",YEAR(Table4[[#This Row],[InvoiceDate]]),"")</f>
        <v>2012</v>
      </c>
    </row>
    <row r="3258" spans="1:21" x14ac:dyDescent="0.4">
      <c r="A3258" t="s">
        <v>3418</v>
      </c>
      <c r="B3258" t="s">
        <v>948</v>
      </c>
      <c r="C3258" t="s">
        <v>917</v>
      </c>
      <c r="D3258" s="1">
        <v>41231</v>
      </c>
      <c r="E3258" s="1">
        <v>41261</v>
      </c>
      <c r="F3258">
        <v>74.16</v>
      </c>
      <c r="H3258" t="s">
        <v>28</v>
      </c>
      <c r="I3258" s="1">
        <v>41231</v>
      </c>
      <c r="J3258">
        <v>15</v>
      </c>
      <c r="K3258" t="s">
        <v>837</v>
      </c>
      <c r="L3258">
        <v>818</v>
      </c>
      <c r="M3258" s="1">
        <v>41515</v>
      </c>
      <c r="N3258" t="s">
        <v>835</v>
      </c>
      <c r="O3258" t="s">
        <v>947</v>
      </c>
      <c r="P3258" t="s">
        <v>949</v>
      </c>
      <c r="Q3258" t="str">
        <f>IF(Table4[[#This Row],[DaysLate]]="","NA",IF(Table4[[#This Row],[DaysLate]]&lt;=0,"On Time",IF(Table4[[#This Row],[DaysLate]]&lt;=30,"1-30 Days",IF(Table4[[#This Row],[DaysLate]]&lt;=60,"30-60 Days",IF(Table4[[#This Row],[DaysLate]]&lt;=90,"60-90 Days","90+ Days")))))</f>
        <v>1-30 Days</v>
      </c>
      <c r="R3258">
        <f>IF(Table4[[#This Row],[DaysLate]]="","",IF(Table4[[#This Row],[DaysLate]]&gt;0,1,0))</f>
        <v>1</v>
      </c>
      <c r="S3258">
        <f>IF(Table4[[#This Row],[DisputedFlag]]="","",IF(Table4[[#This Row],[DisputedFlag]]="Yes",1,0))</f>
        <v>1</v>
      </c>
      <c r="T3258">
        <f>IF(Table4[[#This Row],[PaymentStatus]]="Open",1,0)</f>
        <v>0</v>
      </c>
      <c r="U3258">
        <f>IF(Table4[[#This Row],[InvoiceDate]]&lt;&gt;"",YEAR(Table4[[#This Row],[InvoiceDate]]),"")</f>
        <v>2012</v>
      </c>
    </row>
    <row r="3259" spans="1:21" x14ac:dyDescent="0.4">
      <c r="A3259" t="s">
        <v>3419</v>
      </c>
      <c r="B3259" t="s">
        <v>948</v>
      </c>
      <c r="C3259" t="s">
        <v>849</v>
      </c>
      <c r="D3259" s="1">
        <v>41130</v>
      </c>
      <c r="E3259" s="1">
        <v>41131</v>
      </c>
      <c r="F3259">
        <v>93.09</v>
      </c>
      <c r="H3259" t="s">
        <v>28</v>
      </c>
      <c r="I3259" s="1">
        <v>41130</v>
      </c>
      <c r="J3259">
        <v>7</v>
      </c>
      <c r="K3259" t="s">
        <v>837</v>
      </c>
      <c r="L3259">
        <v>818</v>
      </c>
      <c r="M3259" s="1">
        <v>41431</v>
      </c>
      <c r="N3259" t="s">
        <v>835</v>
      </c>
      <c r="O3259" t="s">
        <v>947</v>
      </c>
      <c r="P3259" t="s">
        <v>949</v>
      </c>
      <c r="Q3259" t="str">
        <f>IF(Table4[[#This Row],[DaysLate]]="","NA",IF(Table4[[#This Row],[DaysLate]]&lt;=0,"On Time",IF(Table4[[#This Row],[DaysLate]]&lt;=30,"1-30 Days",IF(Table4[[#This Row],[DaysLate]]&lt;=60,"30-60 Days",IF(Table4[[#This Row],[DaysLate]]&lt;=90,"60-90 Days","90+ Days")))))</f>
        <v>1-30 Days</v>
      </c>
      <c r="R3259">
        <f>IF(Table4[[#This Row],[DaysLate]]="","",IF(Table4[[#This Row],[DaysLate]]&gt;0,1,0))</f>
        <v>1</v>
      </c>
      <c r="S3259">
        <f>IF(Table4[[#This Row],[DisputedFlag]]="","",IF(Table4[[#This Row],[DisputedFlag]]="Yes",1,0))</f>
        <v>1</v>
      </c>
      <c r="T3259">
        <f>IF(Table4[[#This Row],[PaymentStatus]]="Open",1,0)</f>
        <v>0</v>
      </c>
      <c r="U3259">
        <f>IF(Table4[[#This Row],[InvoiceDate]]&lt;&gt;"",YEAR(Table4[[#This Row],[InvoiceDate]]),"")</f>
        <v>2012</v>
      </c>
    </row>
    <row r="3260" spans="1:21" x14ac:dyDescent="0.4">
      <c r="A3260" t="s">
        <v>3420</v>
      </c>
      <c r="B3260" t="s">
        <v>948</v>
      </c>
      <c r="C3260" t="s">
        <v>881</v>
      </c>
      <c r="D3260" s="1">
        <v>41553</v>
      </c>
      <c r="E3260" s="1">
        <v>41554</v>
      </c>
      <c r="F3260">
        <v>38.950000000000003</v>
      </c>
      <c r="H3260" t="s">
        <v>28</v>
      </c>
      <c r="I3260" s="1">
        <v>41553</v>
      </c>
      <c r="J3260">
        <v>0</v>
      </c>
      <c r="K3260" t="s">
        <v>834</v>
      </c>
      <c r="L3260">
        <v>391</v>
      </c>
      <c r="M3260" s="1">
        <v>41525</v>
      </c>
      <c r="N3260" t="s">
        <v>835</v>
      </c>
      <c r="O3260" t="s">
        <v>947</v>
      </c>
      <c r="P3260" t="s">
        <v>949</v>
      </c>
      <c r="Q3260" t="str">
        <f>IF(Table4[[#This Row],[DaysLate]]="","NA",IF(Table4[[#This Row],[DaysLate]]&lt;=0,"On Time",IF(Table4[[#This Row],[DaysLate]]&lt;=30,"1-30 Days",IF(Table4[[#This Row],[DaysLate]]&lt;=60,"30-60 Days",IF(Table4[[#This Row],[DaysLate]]&lt;=90,"60-90 Days","90+ Days")))))</f>
        <v>On Time</v>
      </c>
      <c r="R3260">
        <f>IF(Table4[[#This Row],[DaysLate]]="","",IF(Table4[[#This Row],[DaysLate]]&gt;0,1,0))</f>
        <v>0</v>
      </c>
      <c r="S3260">
        <f>IF(Table4[[#This Row],[DisputedFlag]]="","",IF(Table4[[#This Row],[DisputedFlag]]="Yes",1,0))</f>
        <v>0</v>
      </c>
      <c r="T3260">
        <f>IF(Table4[[#This Row],[PaymentStatus]]="Open",1,0)</f>
        <v>0</v>
      </c>
      <c r="U3260">
        <f>IF(Table4[[#This Row],[InvoiceDate]]&lt;&gt;"",YEAR(Table4[[#This Row],[InvoiceDate]]),"")</f>
        <v>2013</v>
      </c>
    </row>
    <row r="3261" spans="1:21" x14ac:dyDescent="0.4">
      <c r="A3261" t="s">
        <v>3421</v>
      </c>
      <c r="B3261" t="s">
        <v>948</v>
      </c>
      <c r="C3261" t="s">
        <v>873</v>
      </c>
      <c r="D3261" s="1">
        <v>40999</v>
      </c>
      <c r="E3261" s="1">
        <v>41029</v>
      </c>
      <c r="F3261">
        <v>28.3</v>
      </c>
      <c r="H3261" t="s">
        <v>28</v>
      </c>
      <c r="I3261" s="1">
        <v>40999</v>
      </c>
      <c r="J3261">
        <v>0</v>
      </c>
      <c r="K3261" t="s">
        <v>834</v>
      </c>
      <c r="L3261">
        <v>770</v>
      </c>
      <c r="M3261" s="1">
        <v>41159</v>
      </c>
      <c r="N3261" t="s">
        <v>835</v>
      </c>
      <c r="O3261" t="s">
        <v>947</v>
      </c>
      <c r="P3261" t="s">
        <v>949</v>
      </c>
      <c r="Q3261" t="str">
        <f>IF(Table4[[#This Row],[DaysLate]]="","NA",IF(Table4[[#This Row],[DaysLate]]&lt;=0,"On Time",IF(Table4[[#This Row],[DaysLate]]&lt;=30,"1-30 Days",IF(Table4[[#This Row],[DaysLate]]&lt;=60,"30-60 Days",IF(Table4[[#This Row],[DaysLate]]&lt;=90,"60-90 Days","90+ Days")))))</f>
        <v>On Time</v>
      </c>
      <c r="R3261">
        <f>IF(Table4[[#This Row],[DaysLate]]="","",IF(Table4[[#This Row],[DaysLate]]&gt;0,1,0))</f>
        <v>0</v>
      </c>
      <c r="S3261">
        <f>IF(Table4[[#This Row],[DisputedFlag]]="","",IF(Table4[[#This Row],[DisputedFlag]]="Yes",1,0))</f>
        <v>0</v>
      </c>
      <c r="T3261">
        <f>IF(Table4[[#This Row],[PaymentStatus]]="Open",1,0)</f>
        <v>0</v>
      </c>
      <c r="U3261">
        <f>IF(Table4[[#This Row],[InvoiceDate]]&lt;&gt;"",YEAR(Table4[[#This Row],[InvoiceDate]]),"")</f>
        <v>2012</v>
      </c>
    </row>
    <row r="3262" spans="1:21" x14ac:dyDescent="0.4">
      <c r="A3262" t="s">
        <v>3422</v>
      </c>
      <c r="B3262" t="s">
        <v>948</v>
      </c>
      <c r="C3262" t="s">
        <v>842</v>
      </c>
      <c r="D3262" s="1">
        <v>41173</v>
      </c>
      <c r="E3262" s="1">
        <v>41203</v>
      </c>
      <c r="F3262">
        <v>59</v>
      </c>
      <c r="H3262" t="s">
        <v>28</v>
      </c>
      <c r="I3262" s="1">
        <v>41173</v>
      </c>
      <c r="J3262">
        <v>7</v>
      </c>
      <c r="K3262" t="s">
        <v>837</v>
      </c>
      <c r="L3262">
        <v>818</v>
      </c>
      <c r="M3262" s="1">
        <v>41514</v>
      </c>
      <c r="N3262" t="s">
        <v>835</v>
      </c>
      <c r="O3262" t="s">
        <v>947</v>
      </c>
      <c r="P3262" t="s">
        <v>949</v>
      </c>
      <c r="Q3262" t="str">
        <f>IF(Table4[[#This Row],[DaysLate]]="","NA",IF(Table4[[#This Row],[DaysLate]]&lt;=0,"On Time",IF(Table4[[#This Row],[DaysLate]]&lt;=30,"1-30 Days",IF(Table4[[#This Row],[DaysLate]]&lt;=60,"30-60 Days",IF(Table4[[#This Row],[DaysLate]]&lt;=90,"60-90 Days","90+ Days")))))</f>
        <v>1-30 Days</v>
      </c>
      <c r="R3262">
        <f>IF(Table4[[#This Row],[DaysLate]]="","",IF(Table4[[#This Row],[DaysLate]]&gt;0,1,0))</f>
        <v>1</v>
      </c>
      <c r="S3262">
        <f>IF(Table4[[#This Row],[DisputedFlag]]="","",IF(Table4[[#This Row],[DisputedFlag]]="Yes",1,0))</f>
        <v>1</v>
      </c>
      <c r="T3262">
        <f>IF(Table4[[#This Row],[PaymentStatus]]="Open",1,0)</f>
        <v>0</v>
      </c>
      <c r="U3262">
        <f>IF(Table4[[#This Row],[InvoiceDate]]&lt;&gt;"",YEAR(Table4[[#This Row],[InvoiceDate]]),"")</f>
        <v>2012</v>
      </c>
    </row>
    <row r="3263" spans="1:21" x14ac:dyDescent="0.4">
      <c r="A3263" t="s">
        <v>3423</v>
      </c>
      <c r="B3263" t="s">
        <v>948</v>
      </c>
      <c r="C3263" t="s">
        <v>875</v>
      </c>
      <c r="D3263" s="1">
        <v>41565</v>
      </c>
      <c r="E3263" s="1">
        <v>41595</v>
      </c>
      <c r="F3263">
        <v>79.61</v>
      </c>
      <c r="H3263" t="s">
        <v>28</v>
      </c>
      <c r="I3263" s="1">
        <v>41565</v>
      </c>
      <c r="J3263">
        <v>14</v>
      </c>
      <c r="K3263" t="s">
        <v>834</v>
      </c>
      <c r="L3263">
        <v>391</v>
      </c>
      <c r="M3263" s="1">
        <v>40947</v>
      </c>
      <c r="N3263" t="s">
        <v>838</v>
      </c>
      <c r="O3263" t="s">
        <v>947</v>
      </c>
      <c r="P3263" t="s">
        <v>949</v>
      </c>
      <c r="Q3263" t="str">
        <f>IF(Table4[[#This Row],[DaysLate]]="","NA",IF(Table4[[#This Row],[DaysLate]]&lt;=0,"On Time",IF(Table4[[#This Row],[DaysLate]]&lt;=30,"1-30 Days",IF(Table4[[#This Row],[DaysLate]]&lt;=60,"30-60 Days",IF(Table4[[#This Row],[DaysLate]]&lt;=90,"60-90 Days","90+ Days")))))</f>
        <v>1-30 Days</v>
      </c>
      <c r="R3263">
        <f>IF(Table4[[#This Row],[DaysLate]]="","",IF(Table4[[#This Row],[DaysLate]]&gt;0,1,0))</f>
        <v>1</v>
      </c>
      <c r="S3263">
        <f>IF(Table4[[#This Row],[DisputedFlag]]="","",IF(Table4[[#This Row],[DisputedFlag]]="Yes",1,0))</f>
        <v>0</v>
      </c>
      <c r="T3263">
        <f>IF(Table4[[#This Row],[PaymentStatus]]="Open",1,0)</f>
        <v>0</v>
      </c>
      <c r="U3263">
        <f>IF(Table4[[#This Row],[InvoiceDate]]&lt;&gt;"",YEAR(Table4[[#This Row],[InvoiceDate]]),"")</f>
        <v>2013</v>
      </c>
    </row>
    <row r="3264" spans="1:21" x14ac:dyDescent="0.4">
      <c r="A3264" t="s">
        <v>3424</v>
      </c>
      <c r="B3264" t="s">
        <v>948</v>
      </c>
      <c r="C3264" t="s">
        <v>858</v>
      </c>
      <c r="D3264" s="1">
        <v>41171</v>
      </c>
      <c r="E3264" s="1">
        <v>41201</v>
      </c>
      <c r="F3264">
        <v>38.25</v>
      </c>
      <c r="H3264" t="s">
        <v>28</v>
      </c>
      <c r="I3264" s="1">
        <v>41171</v>
      </c>
      <c r="J3264">
        <v>0</v>
      </c>
      <c r="K3264" t="s">
        <v>834</v>
      </c>
      <c r="L3264">
        <v>391</v>
      </c>
      <c r="M3264" s="1">
        <v>41334</v>
      </c>
      <c r="N3264" t="s">
        <v>835</v>
      </c>
      <c r="O3264" t="s">
        <v>947</v>
      </c>
      <c r="P3264" t="s">
        <v>949</v>
      </c>
      <c r="Q3264" t="str">
        <f>IF(Table4[[#This Row],[DaysLate]]="","NA",IF(Table4[[#This Row],[DaysLate]]&lt;=0,"On Time",IF(Table4[[#This Row],[DaysLate]]&lt;=30,"1-30 Days",IF(Table4[[#This Row],[DaysLate]]&lt;=60,"30-60 Days",IF(Table4[[#This Row],[DaysLate]]&lt;=90,"60-90 Days","90+ Days")))))</f>
        <v>On Time</v>
      </c>
      <c r="R3264">
        <f>IF(Table4[[#This Row],[DaysLate]]="","",IF(Table4[[#This Row],[DaysLate]]&gt;0,1,0))</f>
        <v>0</v>
      </c>
      <c r="S3264">
        <f>IF(Table4[[#This Row],[DisputedFlag]]="","",IF(Table4[[#This Row],[DisputedFlag]]="Yes",1,0))</f>
        <v>0</v>
      </c>
      <c r="T3264">
        <f>IF(Table4[[#This Row],[PaymentStatus]]="Open",1,0)</f>
        <v>0</v>
      </c>
      <c r="U3264">
        <f>IF(Table4[[#This Row],[InvoiceDate]]&lt;&gt;"",YEAR(Table4[[#This Row],[InvoiceDate]]),"")</f>
        <v>2012</v>
      </c>
    </row>
    <row r="3265" spans="1:21" x14ac:dyDescent="0.4">
      <c r="A3265" t="s">
        <v>3425</v>
      </c>
      <c r="B3265" t="s">
        <v>948</v>
      </c>
      <c r="C3265" t="s">
        <v>892</v>
      </c>
      <c r="D3265" s="1">
        <v>40946</v>
      </c>
      <c r="E3265" s="1">
        <v>40916</v>
      </c>
      <c r="F3265">
        <v>67.59</v>
      </c>
      <c r="H3265" t="s">
        <v>28</v>
      </c>
      <c r="I3265" s="1">
        <v>40946</v>
      </c>
      <c r="J3265">
        <v>0</v>
      </c>
      <c r="K3265" t="s">
        <v>834</v>
      </c>
      <c r="L3265">
        <v>770</v>
      </c>
      <c r="M3265" s="1">
        <v>41037</v>
      </c>
      <c r="N3265" t="s">
        <v>835</v>
      </c>
      <c r="O3265" t="s">
        <v>947</v>
      </c>
      <c r="P3265" t="s">
        <v>949</v>
      </c>
      <c r="Q3265" t="str">
        <f>IF(Table4[[#This Row],[DaysLate]]="","NA",IF(Table4[[#This Row],[DaysLate]]&lt;=0,"On Time",IF(Table4[[#This Row],[DaysLate]]&lt;=30,"1-30 Days",IF(Table4[[#This Row],[DaysLate]]&lt;=60,"30-60 Days",IF(Table4[[#This Row],[DaysLate]]&lt;=90,"60-90 Days","90+ Days")))))</f>
        <v>On Time</v>
      </c>
      <c r="R3265">
        <f>IF(Table4[[#This Row],[DaysLate]]="","",IF(Table4[[#This Row],[DaysLate]]&gt;0,1,0))</f>
        <v>0</v>
      </c>
      <c r="S3265">
        <f>IF(Table4[[#This Row],[DisputedFlag]]="","",IF(Table4[[#This Row],[DisputedFlag]]="Yes",1,0))</f>
        <v>0</v>
      </c>
      <c r="T3265">
        <f>IF(Table4[[#This Row],[PaymentStatus]]="Open",1,0)</f>
        <v>0</v>
      </c>
      <c r="U3265">
        <f>IF(Table4[[#This Row],[InvoiceDate]]&lt;&gt;"",YEAR(Table4[[#This Row],[InvoiceDate]]),"")</f>
        <v>2012</v>
      </c>
    </row>
    <row r="3266" spans="1:21" x14ac:dyDescent="0.4">
      <c r="A3266" t="s">
        <v>3426</v>
      </c>
      <c r="B3266" t="s">
        <v>948</v>
      </c>
      <c r="C3266" t="s">
        <v>886</v>
      </c>
      <c r="D3266" s="1">
        <v>41026</v>
      </c>
      <c r="E3266" s="1">
        <v>41056</v>
      </c>
      <c r="F3266">
        <v>53.16</v>
      </c>
      <c r="H3266" t="s">
        <v>28</v>
      </c>
      <c r="I3266" s="1">
        <v>41026</v>
      </c>
      <c r="J3266">
        <v>0</v>
      </c>
      <c r="K3266" t="s">
        <v>834</v>
      </c>
      <c r="L3266">
        <v>770</v>
      </c>
      <c r="M3266" s="1">
        <v>41181</v>
      </c>
      <c r="N3266" t="s">
        <v>835</v>
      </c>
      <c r="O3266" t="s">
        <v>947</v>
      </c>
      <c r="P3266" t="s">
        <v>949</v>
      </c>
      <c r="Q3266" t="str">
        <f>IF(Table4[[#This Row],[DaysLate]]="","NA",IF(Table4[[#This Row],[DaysLate]]&lt;=0,"On Time",IF(Table4[[#This Row],[DaysLate]]&lt;=30,"1-30 Days",IF(Table4[[#This Row],[DaysLate]]&lt;=60,"30-60 Days",IF(Table4[[#This Row],[DaysLate]]&lt;=90,"60-90 Days","90+ Days")))))</f>
        <v>On Time</v>
      </c>
      <c r="R3266">
        <f>IF(Table4[[#This Row],[DaysLate]]="","",IF(Table4[[#This Row],[DaysLate]]&gt;0,1,0))</f>
        <v>0</v>
      </c>
      <c r="S3266">
        <f>IF(Table4[[#This Row],[DisputedFlag]]="","",IF(Table4[[#This Row],[DisputedFlag]]="Yes",1,0))</f>
        <v>0</v>
      </c>
      <c r="T3266">
        <f>IF(Table4[[#This Row],[PaymentStatus]]="Open",1,0)</f>
        <v>0</v>
      </c>
      <c r="U3266">
        <f>IF(Table4[[#This Row],[InvoiceDate]]&lt;&gt;"",YEAR(Table4[[#This Row],[InvoiceDate]]),"")</f>
        <v>2012</v>
      </c>
    </row>
    <row r="3267" spans="1:21" x14ac:dyDescent="0.4">
      <c r="A3267" t="s">
        <v>3427</v>
      </c>
      <c r="B3267" t="s">
        <v>948</v>
      </c>
      <c r="C3267" t="s">
        <v>924</v>
      </c>
      <c r="D3267" s="1">
        <v>41371</v>
      </c>
      <c r="E3267" s="1">
        <v>41341</v>
      </c>
      <c r="F3267">
        <v>68.66</v>
      </c>
      <c r="H3267" t="s">
        <v>28</v>
      </c>
      <c r="I3267" s="1">
        <v>41371</v>
      </c>
      <c r="J3267">
        <v>0</v>
      </c>
      <c r="K3267" t="s">
        <v>834</v>
      </c>
      <c r="L3267">
        <v>406</v>
      </c>
      <c r="M3267" s="1">
        <v>41022</v>
      </c>
      <c r="N3267" t="s">
        <v>838</v>
      </c>
      <c r="O3267" t="s">
        <v>947</v>
      </c>
      <c r="P3267" t="s">
        <v>949</v>
      </c>
      <c r="Q3267" t="str">
        <f>IF(Table4[[#This Row],[DaysLate]]="","NA",IF(Table4[[#This Row],[DaysLate]]&lt;=0,"On Time",IF(Table4[[#This Row],[DaysLate]]&lt;=30,"1-30 Days",IF(Table4[[#This Row],[DaysLate]]&lt;=60,"30-60 Days",IF(Table4[[#This Row],[DaysLate]]&lt;=90,"60-90 Days","90+ Days")))))</f>
        <v>On Time</v>
      </c>
      <c r="R3267">
        <f>IF(Table4[[#This Row],[DaysLate]]="","",IF(Table4[[#This Row],[DaysLate]]&gt;0,1,0))</f>
        <v>0</v>
      </c>
      <c r="S3267">
        <f>IF(Table4[[#This Row],[DisputedFlag]]="","",IF(Table4[[#This Row],[DisputedFlag]]="Yes",1,0))</f>
        <v>0</v>
      </c>
      <c r="T3267">
        <f>IF(Table4[[#This Row],[PaymentStatus]]="Open",1,0)</f>
        <v>0</v>
      </c>
      <c r="U3267">
        <f>IF(Table4[[#This Row],[InvoiceDate]]&lt;&gt;"",YEAR(Table4[[#This Row],[InvoiceDate]]),"")</f>
        <v>2013</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8FBAE-2294-4188-86D4-388C796BF19B}">
  <dimension ref="A1:L2467"/>
  <sheetViews>
    <sheetView workbookViewId="0">
      <selection activeCell="A2" sqref="A2"/>
    </sheetView>
  </sheetViews>
  <sheetFormatPr defaultRowHeight="14.6" x14ac:dyDescent="0.4"/>
  <cols>
    <col min="1" max="1" width="13.3046875" customWidth="1"/>
    <col min="2" max="2" width="12.3046875" bestFit="1" customWidth="1"/>
    <col min="3" max="3" width="14.4609375" customWidth="1"/>
    <col min="4" max="4" width="15.3046875" customWidth="1"/>
    <col min="5" max="5" width="12.53515625" customWidth="1"/>
    <col min="6" max="6" width="10.3828125" bestFit="1" customWidth="1"/>
    <col min="7" max="7" width="15.3828125" customWidth="1"/>
    <col min="8" max="8" width="10.07421875" customWidth="1"/>
    <col min="9" max="9" width="12.4609375" customWidth="1"/>
    <col min="10" max="10" width="13.07421875" customWidth="1"/>
    <col min="11" max="11" width="13.4609375" customWidth="1"/>
    <col min="12" max="12" width="10.15234375" customWidth="1"/>
  </cols>
  <sheetData>
    <row r="1" spans="1:12" x14ac:dyDescent="0.4">
      <c r="A1" t="s">
        <v>823</v>
      </c>
      <c r="B1" t="s">
        <v>824</v>
      </c>
      <c r="C1" t="s">
        <v>825</v>
      </c>
      <c r="D1" t="s">
        <v>826</v>
      </c>
      <c r="E1" t="s">
        <v>2</v>
      </c>
      <c r="F1" t="s">
        <v>3</v>
      </c>
      <c r="G1" t="s">
        <v>827</v>
      </c>
      <c r="H1" t="s">
        <v>828</v>
      </c>
      <c r="I1" t="s">
        <v>829</v>
      </c>
      <c r="J1" t="s">
        <v>830</v>
      </c>
      <c r="K1" t="s">
        <v>831</v>
      </c>
      <c r="L1" t="s">
        <v>832</v>
      </c>
    </row>
    <row r="2" spans="1:12" x14ac:dyDescent="0.4">
      <c r="A2">
        <v>391</v>
      </c>
      <c r="B2" t="s">
        <v>833</v>
      </c>
      <c r="C2" s="1">
        <v>41429</v>
      </c>
      <c r="D2">
        <v>611365</v>
      </c>
      <c r="E2" s="1">
        <v>41306</v>
      </c>
      <c r="F2" s="1">
        <v>41276</v>
      </c>
      <c r="G2">
        <v>55.94</v>
      </c>
      <c r="H2" t="s">
        <v>834</v>
      </c>
      <c r="I2" s="1">
        <v>41306</v>
      </c>
      <c r="J2" t="s">
        <v>835</v>
      </c>
      <c r="K2">
        <v>13</v>
      </c>
      <c r="L2">
        <v>0</v>
      </c>
    </row>
    <row r="3" spans="1:12" x14ac:dyDescent="0.4">
      <c r="A3">
        <v>406</v>
      </c>
      <c r="B3" t="s">
        <v>836</v>
      </c>
      <c r="C3" s="1">
        <v>40971</v>
      </c>
      <c r="D3">
        <v>7900770</v>
      </c>
      <c r="E3" s="1">
        <v>41300</v>
      </c>
      <c r="F3" s="1">
        <v>41330</v>
      </c>
      <c r="G3">
        <v>61.74</v>
      </c>
      <c r="H3" t="s">
        <v>837</v>
      </c>
      <c r="I3" s="1">
        <v>41300</v>
      </c>
      <c r="J3" t="s">
        <v>838</v>
      </c>
      <c r="K3">
        <v>36</v>
      </c>
      <c r="L3">
        <v>0</v>
      </c>
    </row>
    <row r="4" spans="1:12" x14ac:dyDescent="0.4">
      <c r="A4">
        <v>391</v>
      </c>
      <c r="B4" t="s">
        <v>839</v>
      </c>
      <c r="C4" s="1">
        <v>40934</v>
      </c>
      <c r="D4">
        <v>9231909</v>
      </c>
      <c r="E4" s="1">
        <v>41340</v>
      </c>
      <c r="F4" s="1">
        <v>41313</v>
      </c>
      <c r="G4">
        <v>65.88</v>
      </c>
      <c r="H4" t="s">
        <v>834</v>
      </c>
      <c r="I4" s="1">
        <v>41340</v>
      </c>
      <c r="J4" t="s">
        <v>838</v>
      </c>
      <c r="K4">
        <v>5</v>
      </c>
      <c r="L4">
        <v>0</v>
      </c>
    </row>
    <row r="5" spans="1:12" x14ac:dyDescent="0.4">
      <c r="A5">
        <v>406</v>
      </c>
      <c r="B5" t="s">
        <v>840</v>
      </c>
      <c r="C5" s="1">
        <v>41064</v>
      </c>
      <c r="D5">
        <v>9888306</v>
      </c>
      <c r="E5" s="1">
        <v>41549</v>
      </c>
      <c r="F5" s="1">
        <v>41611</v>
      </c>
      <c r="G5">
        <v>105.92</v>
      </c>
      <c r="H5" t="s">
        <v>834</v>
      </c>
      <c r="I5" s="1">
        <v>41549</v>
      </c>
      <c r="J5" t="s">
        <v>838</v>
      </c>
      <c r="K5">
        <v>35</v>
      </c>
      <c r="L5">
        <v>5</v>
      </c>
    </row>
    <row r="6" spans="1:12" x14ac:dyDescent="0.4">
      <c r="A6">
        <v>818</v>
      </c>
      <c r="B6" t="s">
        <v>841</v>
      </c>
      <c r="C6" s="1">
        <v>41239</v>
      </c>
      <c r="D6">
        <v>15752855</v>
      </c>
      <c r="E6" s="1">
        <v>41207</v>
      </c>
      <c r="F6" s="1">
        <v>41237</v>
      </c>
      <c r="G6">
        <v>72.27</v>
      </c>
      <c r="H6" t="s">
        <v>837</v>
      </c>
      <c r="I6" s="1">
        <v>41207</v>
      </c>
      <c r="J6" t="s">
        <v>835</v>
      </c>
      <c r="K6">
        <v>34</v>
      </c>
      <c r="L6">
        <v>4</v>
      </c>
    </row>
    <row r="7" spans="1:12" x14ac:dyDescent="0.4">
      <c r="A7">
        <v>818</v>
      </c>
      <c r="B7" t="s">
        <v>842</v>
      </c>
      <c r="C7" s="1">
        <v>41514</v>
      </c>
      <c r="D7">
        <v>18104516</v>
      </c>
      <c r="E7" s="1">
        <v>40935</v>
      </c>
      <c r="F7" s="1">
        <v>40965</v>
      </c>
      <c r="G7">
        <v>94</v>
      </c>
      <c r="H7" t="s">
        <v>837</v>
      </c>
      <c r="I7" s="1">
        <v>40935</v>
      </c>
      <c r="J7" t="s">
        <v>835</v>
      </c>
      <c r="K7">
        <v>26</v>
      </c>
      <c r="L7">
        <v>0</v>
      </c>
    </row>
    <row r="8" spans="1:12" x14ac:dyDescent="0.4">
      <c r="A8">
        <v>897</v>
      </c>
      <c r="B8" t="s">
        <v>843</v>
      </c>
      <c r="C8" s="1">
        <v>41041</v>
      </c>
      <c r="D8">
        <v>23864272</v>
      </c>
      <c r="E8" s="1">
        <v>41499</v>
      </c>
      <c r="F8" s="1">
        <v>41617</v>
      </c>
      <c r="G8">
        <v>74.69</v>
      </c>
      <c r="H8" t="s">
        <v>834</v>
      </c>
      <c r="I8" s="1">
        <v>41499</v>
      </c>
      <c r="J8" t="s">
        <v>838</v>
      </c>
      <c r="K8">
        <v>27</v>
      </c>
      <c r="L8">
        <v>0</v>
      </c>
    </row>
    <row r="9" spans="1:12" x14ac:dyDescent="0.4">
      <c r="A9">
        <v>770</v>
      </c>
      <c r="B9" t="s">
        <v>844</v>
      </c>
      <c r="C9" s="1">
        <v>41452</v>
      </c>
      <c r="D9">
        <v>27545037</v>
      </c>
      <c r="E9" s="1">
        <v>41259</v>
      </c>
      <c r="F9" s="1">
        <v>41289</v>
      </c>
      <c r="G9">
        <v>75.06</v>
      </c>
      <c r="H9" t="s">
        <v>834</v>
      </c>
      <c r="I9" s="1">
        <v>41259</v>
      </c>
      <c r="J9" t="s">
        <v>835</v>
      </c>
      <c r="K9">
        <v>27</v>
      </c>
      <c r="L9">
        <v>0</v>
      </c>
    </row>
    <row r="10" spans="1:12" x14ac:dyDescent="0.4">
      <c r="A10">
        <v>770</v>
      </c>
      <c r="B10" t="s">
        <v>845</v>
      </c>
      <c r="C10" s="1">
        <v>41489</v>
      </c>
      <c r="D10">
        <v>28049695</v>
      </c>
      <c r="E10" s="1">
        <v>41043</v>
      </c>
      <c r="F10" s="1">
        <v>41073</v>
      </c>
      <c r="G10">
        <v>80.069999999999993</v>
      </c>
      <c r="H10" t="s">
        <v>837</v>
      </c>
      <c r="I10" s="1">
        <v>41043</v>
      </c>
      <c r="J10" t="s">
        <v>835</v>
      </c>
      <c r="K10">
        <v>48</v>
      </c>
      <c r="L10">
        <v>18</v>
      </c>
    </row>
    <row r="11" spans="1:12" x14ac:dyDescent="0.4">
      <c r="A11">
        <v>897</v>
      </c>
      <c r="B11" t="s">
        <v>846</v>
      </c>
      <c r="C11" s="1">
        <v>41003</v>
      </c>
      <c r="D11">
        <v>32277701</v>
      </c>
      <c r="E11" s="1">
        <v>41281</v>
      </c>
      <c r="F11" s="1">
        <v>41486</v>
      </c>
      <c r="G11">
        <v>48.33</v>
      </c>
      <c r="H11" t="s">
        <v>834</v>
      </c>
      <c r="I11" s="1">
        <v>41281</v>
      </c>
      <c r="J11" t="s">
        <v>838</v>
      </c>
      <c r="K11">
        <v>25</v>
      </c>
      <c r="L11">
        <v>0</v>
      </c>
    </row>
    <row r="12" spans="1:12" x14ac:dyDescent="0.4">
      <c r="A12">
        <v>770</v>
      </c>
      <c r="B12" t="s">
        <v>847</v>
      </c>
      <c r="C12" s="1">
        <v>41274</v>
      </c>
      <c r="D12">
        <v>35868002</v>
      </c>
      <c r="E12" s="1">
        <v>40999</v>
      </c>
      <c r="F12" s="1">
        <v>41029</v>
      </c>
      <c r="G12">
        <v>75.33</v>
      </c>
      <c r="H12" t="s">
        <v>834</v>
      </c>
      <c r="I12" s="1">
        <v>40999</v>
      </c>
      <c r="J12" t="s">
        <v>835</v>
      </c>
      <c r="K12">
        <v>16</v>
      </c>
      <c r="L12">
        <v>0</v>
      </c>
    </row>
    <row r="13" spans="1:12" x14ac:dyDescent="0.4">
      <c r="A13">
        <v>406</v>
      </c>
      <c r="B13" t="s">
        <v>848</v>
      </c>
      <c r="C13" s="1">
        <v>41222</v>
      </c>
      <c r="D13">
        <v>36478577</v>
      </c>
      <c r="E13" s="1">
        <v>41463</v>
      </c>
      <c r="F13" s="1">
        <v>41434</v>
      </c>
      <c r="G13">
        <v>73.349999999999994</v>
      </c>
      <c r="H13" t="s">
        <v>834</v>
      </c>
      <c r="I13" s="1">
        <v>41463</v>
      </c>
      <c r="J13" t="s">
        <v>838</v>
      </c>
      <c r="K13">
        <v>8</v>
      </c>
      <c r="L13">
        <v>0</v>
      </c>
    </row>
    <row r="14" spans="1:12" x14ac:dyDescent="0.4">
      <c r="A14">
        <v>818</v>
      </c>
      <c r="B14" t="s">
        <v>849</v>
      </c>
      <c r="C14" s="1">
        <v>41431</v>
      </c>
      <c r="D14">
        <v>36620839</v>
      </c>
      <c r="E14" s="1">
        <v>41491</v>
      </c>
      <c r="F14" s="1">
        <v>41461</v>
      </c>
      <c r="G14">
        <v>90.08</v>
      </c>
      <c r="H14" t="s">
        <v>837</v>
      </c>
      <c r="I14" s="1">
        <v>41491</v>
      </c>
      <c r="J14" t="s">
        <v>835</v>
      </c>
      <c r="K14">
        <v>32</v>
      </c>
      <c r="L14">
        <v>2</v>
      </c>
    </row>
    <row r="15" spans="1:12" x14ac:dyDescent="0.4">
      <c r="A15">
        <v>406</v>
      </c>
      <c r="B15" t="s">
        <v>850</v>
      </c>
      <c r="C15" s="1">
        <v>41401</v>
      </c>
      <c r="D15">
        <v>41324194</v>
      </c>
      <c r="E15" s="1">
        <v>41203</v>
      </c>
      <c r="F15" s="1">
        <v>41233</v>
      </c>
      <c r="G15">
        <v>57.17</v>
      </c>
      <c r="H15" t="s">
        <v>834</v>
      </c>
      <c r="I15" s="1">
        <v>41203</v>
      </c>
      <c r="J15" t="s">
        <v>835</v>
      </c>
      <c r="K15">
        <v>40</v>
      </c>
      <c r="L15">
        <v>10</v>
      </c>
    </row>
    <row r="16" spans="1:12" x14ac:dyDescent="0.4">
      <c r="A16">
        <v>818</v>
      </c>
      <c r="B16" t="s">
        <v>851</v>
      </c>
      <c r="C16" s="1">
        <v>41234</v>
      </c>
      <c r="D16">
        <v>42511106</v>
      </c>
      <c r="E16" s="1">
        <v>41101</v>
      </c>
      <c r="F16" s="1">
        <v>41102</v>
      </c>
      <c r="G16">
        <v>50.02</v>
      </c>
      <c r="H16" t="s">
        <v>834</v>
      </c>
      <c r="I16" s="1">
        <v>41101</v>
      </c>
      <c r="J16" t="s">
        <v>835</v>
      </c>
      <c r="K16">
        <v>11</v>
      </c>
      <c r="L16">
        <v>0</v>
      </c>
    </row>
    <row r="17" spans="1:12" x14ac:dyDescent="0.4">
      <c r="A17">
        <v>391</v>
      </c>
      <c r="B17" t="s">
        <v>852</v>
      </c>
      <c r="C17" s="1">
        <v>41352</v>
      </c>
      <c r="D17">
        <v>46372811</v>
      </c>
      <c r="E17" s="1">
        <v>41326</v>
      </c>
      <c r="F17" s="1">
        <v>41356</v>
      </c>
      <c r="G17">
        <v>61.96</v>
      </c>
      <c r="H17" t="s">
        <v>834</v>
      </c>
      <c r="I17" s="1">
        <v>41326</v>
      </c>
      <c r="J17" t="s">
        <v>835</v>
      </c>
      <c r="K17">
        <v>7</v>
      </c>
      <c r="L17">
        <v>0</v>
      </c>
    </row>
    <row r="18" spans="1:12" x14ac:dyDescent="0.4">
      <c r="A18">
        <v>406</v>
      </c>
      <c r="B18" t="s">
        <v>836</v>
      </c>
      <c r="C18" s="1">
        <v>40971</v>
      </c>
      <c r="D18">
        <v>46937392</v>
      </c>
      <c r="E18" s="1">
        <v>41410</v>
      </c>
      <c r="F18" s="1">
        <v>41440</v>
      </c>
      <c r="G18">
        <v>69.88</v>
      </c>
      <c r="H18" t="s">
        <v>834</v>
      </c>
      <c r="I18" s="1">
        <v>41410</v>
      </c>
      <c r="J18" t="s">
        <v>838</v>
      </c>
      <c r="K18">
        <v>19</v>
      </c>
      <c r="L18">
        <v>0</v>
      </c>
    </row>
    <row r="19" spans="1:12" x14ac:dyDescent="0.4">
      <c r="A19">
        <v>818</v>
      </c>
      <c r="B19" t="s">
        <v>842</v>
      </c>
      <c r="C19" s="1">
        <v>41514</v>
      </c>
      <c r="D19">
        <v>49331333</v>
      </c>
      <c r="E19" s="1">
        <v>41423</v>
      </c>
      <c r="F19" s="1">
        <v>41453</v>
      </c>
      <c r="G19">
        <v>68.8</v>
      </c>
      <c r="H19" t="s">
        <v>837</v>
      </c>
      <c r="I19" s="1">
        <v>41423</v>
      </c>
      <c r="J19" t="s">
        <v>835</v>
      </c>
      <c r="K19">
        <v>42</v>
      </c>
      <c r="L19">
        <v>12</v>
      </c>
    </row>
    <row r="20" spans="1:12" x14ac:dyDescent="0.4">
      <c r="A20">
        <v>818</v>
      </c>
      <c r="B20" t="s">
        <v>853</v>
      </c>
      <c r="C20" s="1">
        <v>41153</v>
      </c>
      <c r="D20">
        <v>52765186</v>
      </c>
      <c r="E20" s="1">
        <v>41567</v>
      </c>
      <c r="F20" s="1">
        <v>41597</v>
      </c>
      <c r="G20">
        <v>96.23</v>
      </c>
      <c r="H20" t="s">
        <v>837</v>
      </c>
      <c r="I20" s="1">
        <v>41567</v>
      </c>
      <c r="J20" t="s">
        <v>838</v>
      </c>
      <c r="K20">
        <v>20</v>
      </c>
      <c r="L20">
        <v>0</v>
      </c>
    </row>
    <row r="21" spans="1:12" x14ac:dyDescent="0.4">
      <c r="A21">
        <v>818</v>
      </c>
      <c r="B21" t="s">
        <v>854</v>
      </c>
      <c r="C21" s="1">
        <v>41060</v>
      </c>
      <c r="D21">
        <v>55416013</v>
      </c>
      <c r="E21" s="1">
        <v>41243</v>
      </c>
      <c r="F21" s="1">
        <v>41273</v>
      </c>
      <c r="G21">
        <v>42.01</v>
      </c>
      <c r="H21" t="s">
        <v>837</v>
      </c>
      <c r="I21" s="1">
        <v>41243</v>
      </c>
      <c r="J21" t="s">
        <v>838</v>
      </c>
      <c r="K21">
        <v>47</v>
      </c>
      <c r="L21">
        <v>17</v>
      </c>
    </row>
    <row r="22" spans="1:12" x14ac:dyDescent="0.4">
      <c r="A22">
        <v>406</v>
      </c>
      <c r="B22" t="s">
        <v>855</v>
      </c>
      <c r="C22" s="1">
        <v>41029</v>
      </c>
      <c r="D22">
        <v>57081728</v>
      </c>
      <c r="E22" s="1">
        <v>41010</v>
      </c>
      <c r="F22" s="1">
        <v>41011</v>
      </c>
      <c r="G22">
        <v>86.65</v>
      </c>
      <c r="H22" t="s">
        <v>834</v>
      </c>
      <c r="I22" s="1">
        <v>41010</v>
      </c>
      <c r="J22" t="s">
        <v>838</v>
      </c>
      <c r="K22">
        <v>25</v>
      </c>
      <c r="L22">
        <v>0</v>
      </c>
    </row>
    <row r="23" spans="1:12" x14ac:dyDescent="0.4">
      <c r="A23">
        <v>770</v>
      </c>
      <c r="B23" t="s">
        <v>856</v>
      </c>
      <c r="C23" s="1">
        <v>41062</v>
      </c>
      <c r="D23">
        <v>57781566</v>
      </c>
      <c r="E23" s="1">
        <v>41084</v>
      </c>
      <c r="F23" s="1">
        <v>41114</v>
      </c>
      <c r="G23">
        <v>71.489999999999995</v>
      </c>
      <c r="H23" t="s">
        <v>834</v>
      </c>
      <c r="I23" s="1">
        <v>41084</v>
      </c>
      <c r="J23" t="s">
        <v>838</v>
      </c>
      <c r="K23">
        <v>44</v>
      </c>
      <c r="L23">
        <v>14</v>
      </c>
    </row>
    <row r="24" spans="1:12" x14ac:dyDescent="0.4">
      <c r="A24">
        <v>818</v>
      </c>
      <c r="B24" t="s">
        <v>857</v>
      </c>
      <c r="C24" s="1">
        <v>41283</v>
      </c>
      <c r="D24">
        <v>58393139</v>
      </c>
      <c r="E24" s="1">
        <v>41426</v>
      </c>
      <c r="F24" s="1">
        <v>41396</v>
      </c>
      <c r="G24">
        <v>88.16</v>
      </c>
      <c r="H24" t="s">
        <v>834</v>
      </c>
      <c r="I24" s="1">
        <v>41426</v>
      </c>
      <c r="J24" t="s">
        <v>835</v>
      </c>
      <c r="K24">
        <v>23</v>
      </c>
      <c r="L24">
        <v>0</v>
      </c>
    </row>
    <row r="25" spans="1:12" x14ac:dyDescent="0.4">
      <c r="A25">
        <v>391</v>
      </c>
      <c r="B25" t="s">
        <v>858</v>
      </c>
      <c r="C25" s="1">
        <v>41334</v>
      </c>
      <c r="D25">
        <v>72380981</v>
      </c>
      <c r="E25" s="1">
        <v>41321</v>
      </c>
      <c r="F25" s="1">
        <v>41351</v>
      </c>
      <c r="G25">
        <v>26.44</v>
      </c>
      <c r="H25" t="s">
        <v>834</v>
      </c>
      <c r="I25" s="1">
        <v>41321</v>
      </c>
      <c r="J25" t="s">
        <v>838</v>
      </c>
      <c r="K25">
        <v>18</v>
      </c>
      <c r="L25">
        <v>0</v>
      </c>
    </row>
    <row r="26" spans="1:12" x14ac:dyDescent="0.4">
      <c r="A26">
        <v>897</v>
      </c>
      <c r="B26" t="s">
        <v>843</v>
      </c>
      <c r="C26" s="1">
        <v>41041</v>
      </c>
      <c r="D26">
        <v>75181247</v>
      </c>
      <c r="E26" s="1">
        <v>40957</v>
      </c>
      <c r="F26" s="1">
        <v>40987</v>
      </c>
      <c r="G26">
        <v>83.33</v>
      </c>
      <c r="H26" t="s">
        <v>834</v>
      </c>
      <c r="I26" s="1">
        <v>40957</v>
      </c>
      <c r="J26" t="s">
        <v>835</v>
      </c>
      <c r="K26">
        <v>41</v>
      </c>
      <c r="L26">
        <v>11</v>
      </c>
    </row>
    <row r="27" spans="1:12" x14ac:dyDescent="0.4">
      <c r="A27">
        <v>391</v>
      </c>
      <c r="B27" t="s">
        <v>859</v>
      </c>
      <c r="C27" s="1">
        <v>40971</v>
      </c>
      <c r="D27">
        <v>81932735</v>
      </c>
      <c r="E27" s="1">
        <v>40932</v>
      </c>
      <c r="F27" s="1">
        <v>40962</v>
      </c>
      <c r="G27">
        <v>72.7</v>
      </c>
      <c r="H27" t="s">
        <v>834</v>
      </c>
      <c r="I27" s="1">
        <v>40932</v>
      </c>
      <c r="J27" t="s">
        <v>835</v>
      </c>
      <c r="K27">
        <v>39</v>
      </c>
      <c r="L27">
        <v>9</v>
      </c>
    </row>
    <row r="28" spans="1:12" x14ac:dyDescent="0.4">
      <c r="A28">
        <v>818</v>
      </c>
      <c r="B28" t="s">
        <v>860</v>
      </c>
      <c r="C28" s="1">
        <v>40960</v>
      </c>
      <c r="D28">
        <v>86171934</v>
      </c>
      <c r="E28" s="1">
        <v>41423</v>
      </c>
      <c r="F28" s="1">
        <v>41453</v>
      </c>
      <c r="G28">
        <v>41.69</v>
      </c>
      <c r="H28" t="s">
        <v>834</v>
      </c>
      <c r="I28" s="1">
        <v>41423</v>
      </c>
      <c r="J28" t="s">
        <v>838</v>
      </c>
      <c r="K28">
        <v>24</v>
      </c>
      <c r="L28">
        <v>0</v>
      </c>
    </row>
    <row r="29" spans="1:12" x14ac:dyDescent="0.4">
      <c r="A29">
        <v>770</v>
      </c>
      <c r="B29" t="s">
        <v>845</v>
      </c>
      <c r="C29" s="1">
        <v>41489</v>
      </c>
      <c r="D29">
        <v>93006859</v>
      </c>
      <c r="E29" s="1">
        <v>41267</v>
      </c>
      <c r="F29" s="1">
        <v>41297</v>
      </c>
      <c r="G29">
        <v>24.46</v>
      </c>
      <c r="H29" t="s">
        <v>834</v>
      </c>
      <c r="I29" s="1">
        <v>41267</v>
      </c>
      <c r="J29" t="s">
        <v>835</v>
      </c>
      <c r="K29">
        <v>38</v>
      </c>
      <c r="L29">
        <v>8</v>
      </c>
    </row>
    <row r="30" spans="1:12" x14ac:dyDescent="0.4">
      <c r="A30">
        <v>406</v>
      </c>
      <c r="B30" t="s">
        <v>861</v>
      </c>
      <c r="C30" s="1">
        <v>41176</v>
      </c>
      <c r="D30">
        <v>97717897</v>
      </c>
      <c r="E30" s="1">
        <v>41364</v>
      </c>
      <c r="F30" s="1">
        <v>41394</v>
      </c>
      <c r="G30">
        <v>70.930000000000007</v>
      </c>
      <c r="H30" t="s">
        <v>837</v>
      </c>
      <c r="I30" s="1">
        <v>41364</v>
      </c>
      <c r="J30" t="s">
        <v>838</v>
      </c>
      <c r="K30">
        <v>55</v>
      </c>
      <c r="L30">
        <v>25</v>
      </c>
    </row>
    <row r="31" spans="1:12" x14ac:dyDescent="0.4">
      <c r="A31">
        <v>818</v>
      </c>
      <c r="B31" t="s">
        <v>862</v>
      </c>
      <c r="C31" s="1">
        <v>41296</v>
      </c>
      <c r="D31">
        <v>101415601</v>
      </c>
      <c r="E31" s="1">
        <v>41060</v>
      </c>
      <c r="F31" s="1">
        <v>41090</v>
      </c>
      <c r="G31">
        <v>40.07</v>
      </c>
      <c r="H31" t="s">
        <v>834</v>
      </c>
      <c r="I31" s="1">
        <v>41060</v>
      </c>
      <c r="J31" t="s">
        <v>835</v>
      </c>
      <c r="K31">
        <v>34</v>
      </c>
      <c r="L31">
        <v>4</v>
      </c>
    </row>
    <row r="32" spans="1:12" x14ac:dyDescent="0.4">
      <c r="A32">
        <v>897</v>
      </c>
      <c r="B32" t="s">
        <v>863</v>
      </c>
      <c r="C32" s="1">
        <v>41318</v>
      </c>
      <c r="D32">
        <v>101747306</v>
      </c>
      <c r="E32" s="1">
        <v>41421</v>
      </c>
      <c r="F32" s="1">
        <v>41451</v>
      </c>
      <c r="G32">
        <v>58.19</v>
      </c>
      <c r="H32" t="s">
        <v>834</v>
      </c>
      <c r="I32" s="1">
        <v>41421</v>
      </c>
      <c r="J32" t="s">
        <v>838</v>
      </c>
      <c r="K32">
        <v>2</v>
      </c>
      <c r="L32">
        <v>0</v>
      </c>
    </row>
    <row r="33" spans="1:12" x14ac:dyDescent="0.4">
      <c r="A33">
        <v>406</v>
      </c>
      <c r="B33" t="s">
        <v>855</v>
      </c>
      <c r="C33" s="1">
        <v>41029</v>
      </c>
      <c r="D33">
        <v>103483331</v>
      </c>
      <c r="E33" s="1">
        <v>41117</v>
      </c>
      <c r="F33" s="1">
        <v>41147</v>
      </c>
      <c r="G33">
        <v>72.13</v>
      </c>
      <c r="H33" t="s">
        <v>834</v>
      </c>
      <c r="I33" s="1">
        <v>41117</v>
      </c>
      <c r="J33" t="s">
        <v>838</v>
      </c>
      <c r="K33">
        <v>22</v>
      </c>
      <c r="L33">
        <v>0</v>
      </c>
    </row>
    <row r="34" spans="1:12" x14ac:dyDescent="0.4">
      <c r="A34">
        <v>391</v>
      </c>
      <c r="B34" t="s">
        <v>864</v>
      </c>
      <c r="C34" s="1">
        <v>41548</v>
      </c>
      <c r="D34">
        <v>104628267</v>
      </c>
      <c r="E34" s="1">
        <v>40921</v>
      </c>
      <c r="F34" s="1">
        <v>41245</v>
      </c>
      <c r="G34">
        <v>72.72</v>
      </c>
      <c r="H34" t="s">
        <v>834</v>
      </c>
      <c r="I34" s="1">
        <v>40921</v>
      </c>
      <c r="J34" t="s">
        <v>835</v>
      </c>
      <c r="K34">
        <v>22</v>
      </c>
      <c r="L34">
        <v>0</v>
      </c>
    </row>
    <row r="35" spans="1:12" x14ac:dyDescent="0.4">
      <c r="A35">
        <v>391</v>
      </c>
      <c r="B35" t="s">
        <v>865</v>
      </c>
      <c r="C35" s="1">
        <v>41180</v>
      </c>
      <c r="D35">
        <v>106360977</v>
      </c>
      <c r="E35" s="1">
        <v>40958</v>
      </c>
      <c r="F35" s="1">
        <v>40988</v>
      </c>
      <c r="G35">
        <v>93.48</v>
      </c>
      <c r="H35" t="s">
        <v>837</v>
      </c>
      <c r="I35" s="1">
        <v>40958</v>
      </c>
      <c r="J35" t="s">
        <v>835</v>
      </c>
      <c r="K35">
        <v>36</v>
      </c>
      <c r="L35">
        <v>6</v>
      </c>
    </row>
    <row r="36" spans="1:12" x14ac:dyDescent="0.4">
      <c r="A36">
        <v>897</v>
      </c>
      <c r="B36" t="s">
        <v>866</v>
      </c>
      <c r="C36" s="1">
        <v>41239</v>
      </c>
      <c r="D36">
        <v>106486147</v>
      </c>
      <c r="E36" s="1">
        <v>41538</v>
      </c>
      <c r="F36" s="1">
        <v>41568</v>
      </c>
      <c r="G36">
        <v>46.55</v>
      </c>
      <c r="H36" t="s">
        <v>834</v>
      </c>
      <c r="I36" s="1">
        <v>41538</v>
      </c>
      <c r="J36" t="s">
        <v>838</v>
      </c>
      <c r="K36">
        <v>4</v>
      </c>
      <c r="L36">
        <v>0</v>
      </c>
    </row>
    <row r="37" spans="1:12" x14ac:dyDescent="0.4">
      <c r="A37">
        <v>770</v>
      </c>
      <c r="B37" t="s">
        <v>867</v>
      </c>
      <c r="C37" s="1">
        <v>41491</v>
      </c>
      <c r="D37">
        <v>110122785</v>
      </c>
      <c r="E37" s="1">
        <v>41205</v>
      </c>
      <c r="F37" s="1">
        <v>41235</v>
      </c>
      <c r="G37">
        <v>32.58</v>
      </c>
      <c r="H37" t="s">
        <v>834</v>
      </c>
      <c r="I37" s="1">
        <v>41205</v>
      </c>
      <c r="J37" t="s">
        <v>835</v>
      </c>
      <c r="K37">
        <v>38</v>
      </c>
      <c r="L37">
        <v>8</v>
      </c>
    </row>
    <row r="38" spans="1:12" x14ac:dyDescent="0.4">
      <c r="A38">
        <v>897</v>
      </c>
      <c r="B38" t="s">
        <v>866</v>
      </c>
      <c r="C38" s="1">
        <v>41239</v>
      </c>
      <c r="D38">
        <v>120364375</v>
      </c>
      <c r="E38" s="1">
        <v>41387</v>
      </c>
      <c r="F38" s="1">
        <v>41417</v>
      </c>
      <c r="G38">
        <v>34.630000000000003</v>
      </c>
      <c r="H38" t="s">
        <v>834</v>
      </c>
      <c r="I38" s="1">
        <v>41387</v>
      </c>
      <c r="J38" t="s">
        <v>838</v>
      </c>
      <c r="K38">
        <v>1</v>
      </c>
      <c r="L38">
        <v>0</v>
      </c>
    </row>
    <row r="39" spans="1:12" x14ac:dyDescent="0.4">
      <c r="A39">
        <v>818</v>
      </c>
      <c r="B39" t="s">
        <v>842</v>
      </c>
      <c r="C39" s="1">
        <v>41514</v>
      </c>
      <c r="D39">
        <v>121797094</v>
      </c>
      <c r="E39" s="1">
        <v>41180</v>
      </c>
      <c r="F39" s="1">
        <v>41210</v>
      </c>
      <c r="G39">
        <v>89.15</v>
      </c>
      <c r="H39" t="s">
        <v>834</v>
      </c>
      <c r="I39" s="1">
        <v>41180</v>
      </c>
      <c r="J39" t="s">
        <v>835</v>
      </c>
      <c r="K39">
        <v>32</v>
      </c>
      <c r="L39">
        <v>2</v>
      </c>
    </row>
    <row r="40" spans="1:12" x14ac:dyDescent="0.4">
      <c r="A40">
        <v>391</v>
      </c>
      <c r="B40" t="s">
        <v>833</v>
      </c>
      <c r="C40" s="1">
        <v>41429</v>
      </c>
      <c r="D40">
        <v>122662308</v>
      </c>
      <c r="E40" s="1">
        <v>41402</v>
      </c>
      <c r="F40" s="1">
        <v>41373</v>
      </c>
      <c r="G40">
        <v>43.64</v>
      </c>
      <c r="H40" t="s">
        <v>834</v>
      </c>
      <c r="I40" s="1">
        <v>41402</v>
      </c>
      <c r="J40" t="s">
        <v>838</v>
      </c>
      <c r="K40">
        <v>16</v>
      </c>
      <c r="L40">
        <v>0</v>
      </c>
    </row>
    <row r="41" spans="1:12" x14ac:dyDescent="0.4">
      <c r="A41">
        <v>770</v>
      </c>
      <c r="B41" t="s">
        <v>856</v>
      </c>
      <c r="C41" s="1">
        <v>41062</v>
      </c>
      <c r="D41">
        <v>123645023</v>
      </c>
      <c r="E41" s="1">
        <v>41265</v>
      </c>
      <c r="F41" s="1">
        <v>41295</v>
      </c>
      <c r="G41">
        <v>44.36</v>
      </c>
      <c r="H41" t="s">
        <v>834</v>
      </c>
      <c r="I41" s="1">
        <v>41265</v>
      </c>
      <c r="J41" t="s">
        <v>838</v>
      </c>
      <c r="K41">
        <v>33</v>
      </c>
      <c r="L41">
        <v>3</v>
      </c>
    </row>
    <row r="42" spans="1:12" x14ac:dyDescent="0.4">
      <c r="A42">
        <v>770</v>
      </c>
      <c r="B42" t="s">
        <v>847</v>
      </c>
      <c r="C42" s="1">
        <v>41274</v>
      </c>
      <c r="D42">
        <v>131216793</v>
      </c>
      <c r="E42" s="1">
        <v>41276</v>
      </c>
      <c r="F42" s="1">
        <v>41336</v>
      </c>
      <c r="G42">
        <v>56.65</v>
      </c>
      <c r="H42" t="s">
        <v>834</v>
      </c>
      <c r="I42" s="1">
        <v>41276</v>
      </c>
      <c r="J42" t="s">
        <v>838</v>
      </c>
      <c r="K42">
        <v>4</v>
      </c>
      <c r="L42">
        <v>0</v>
      </c>
    </row>
    <row r="43" spans="1:12" x14ac:dyDescent="0.4">
      <c r="A43">
        <v>391</v>
      </c>
      <c r="B43" t="s">
        <v>868</v>
      </c>
      <c r="C43" s="1">
        <v>41240</v>
      </c>
      <c r="D43">
        <v>135429278</v>
      </c>
      <c r="E43" s="1">
        <v>40947</v>
      </c>
      <c r="F43" s="1">
        <v>40917</v>
      </c>
      <c r="G43">
        <v>58.2</v>
      </c>
      <c r="H43" t="s">
        <v>834</v>
      </c>
      <c r="I43" s="1">
        <v>40947</v>
      </c>
      <c r="J43" t="s">
        <v>835</v>
      </c>
      <c r="K43">
        <v>22</v>
      </c>
      <c r="L43">
        <v>0</v>
      </c>
    </row>
    <row r="44" spans="1:12" x14ac:dyDescent="0.4">
      <c r="A44">
        <v>391</v>
      </c>
      <c r="B44" t="s">
        <v>869</v>
      </c>
      <c r="C44" s="1">
        <v>41201</v>
      </c>
      <c r="D44">
        <v>145315244</v>
      </c>
      <c r="E44" s="1">
        <v>41505</v>
      </c>
      <c r="F44" s="1">
        <v>41535</v>
      </c>
      <c r="G44">
        <v>83.05</v>
      </c>
      <c r="H44" t="s">
        <v>834</v>
      </c>
      <c r="I44" s="1">
        <v>41505</v>
      </c>
      <c r="J44" t="s">
        <v>838</v>
      </c>
      <c r="K44">
        <v>18</v>
      </c>
      <c r="L44">
        <v>0</v>
      </c>
    </row>
    <row r="45" spans="1:12" x14ac:dyDescent="0.4">
      <c r="A45">
        <v>391</v>
      </c>
      <c r="B45" t="s">
        <v>870</v>
      </c>
      <c r="C45" s="1">
        <v>41341</v>
      </c>
      <c r="D45">
        <v>152050637</v>
      </c>
      <c r="E45" s="1">
        <v>41318</v>
      </c>
      <c r="F45" s="1">
        <v>41348</v>
      </c>
      <c r="G45">
        <v>60.03</v>
      </c>
      <c r="H45" t="s">
        <v>834</v>
      </c>
      <c r="I45" s="1">
        <v>41318</v>
      </c>
      <c r="J45" t="s">
        <v>835</v>
      </c>
      <c r="K45">
        <v>26</v>
      </c>
      <c r="L45">
        <v>0</v>
      </c>
    </row>
    <row r="46" spans="1:12" x14ac:dyDescent="0.4">
      <c r="A46">
        <v>406</v>
      </c>
      <c r="B46" t="s">
        <v>855</v>
      </c>
      <c r="C46" s="1">
        <v>41029</v>
      </c>
      <c r="D46">
        <v>152808559</v>
      </c>
      <c r="E46" s="1">
        <v>41222</v>
      </c>
      <c r="F46" s="1">
        <v>41223</v>
      </c>
      <c r="G46">
        <v>59.01</v>
      </c>
      <c r="H46" t="s">
        <v>834</v>
      </c>
      <c r="I46" s="1">
        <v>41222</v>
      </c>
      <c r="J46" t="s">
        <v>838</v>
      </c>
      <c r="K46">
        <v>18</v>
      </c>
      <c r="L46">
        <v>0</v>
      </c>
    </row>
    <row r="47" spans="1:12" x14ac:dyDescent="0.4">
      <c r="A47">
        <v>406</v>
      </c>
      <c r="B47" t="s">
        <v>871</v>
      </c>
      <c r="C47" s="1">
        <v>41190</v>
      </c>
      <c r="D47">
        <v>173814675</v>
      </c>
      <c r="E47" s="1">
        <v>41391</v>
      </c>
      <c r="F47" s="1">
        <v>41421</v>
      </c>
      <c r="G47">
        <v>66.849999999999994</v>
      </c>
      <c r="H47" t="s">
        <v>834</v>
      </c>
      <c r="I47" s="1">
        <v>41391</v>
      </c>
      <c r="J47" t="s">
        <v>838</v>
      </c>
      <c r="K47">
        <v>30</v>
      </c>
      <c r="L47">
        <v>0</v>
      </c>
    </row>
    <row r="48" spans="1:12" x14ac:dyDescent="0.4">
      <c r="A48">
        <v>818</v>
      </c>
      <c r="B48" t="s">
        <v>872</v>
      </c>
      <c r="C48" s="1">
        <v>41193</v>
      </c>
      <c r="D48">
        <v>176356154</v>
      </c>
      <c r="E48" s="1">
        <v>41141</v>
      </c>
      <c r="F48" s="1">
        <v>41171</v>
      </c>
      <c r="G48">
        <v>78.83</v>
      </c>
      <c r="H48" t="s">
        <v>837</v>
      </c>
      <c r="I48" s="1">
        <v>41141</v>
      </c>
      <c r="J48" t="s">
        <v>835</v>
      </c>
      <c r="K48">
        <v>44</v>
      </c>
      <c r="L48">
        <v>14</v>
      </c>
    </row>
    <row r="49" spans="1:12" x14ac:dyDescent="0.4">
      <c r="A49">
        <v>770</v>
      </c>
      <c r="B49" t="s">
        <v>873</v>
      </c>
      <c r="C49" s="1">
        <v>41159</v>
      </c>
      <c r="D49">
        <v>176953642</v>
      </c>
      <c r="E49" s="1">
        <v>41556</v>
      </c>
      <c r="F49" s="1">
        <v>41557</v>
      </c>
      <c r="G49">
        <v>65</v>
      </c>
      <c r="H49" t="s">
        <v>834</v>
      </c>
      <c r="I49" s="1">
        <v>41556</v>
      </c>
      <c r="J49" t="s">
        <v>838</v>
      </c>
      <c r="K49">
        <v>37</v>
      </c>
      <c r="L49">
        <v>7</v>
      </c>
    </row>
    <row r="50" spans="1:12" x14ac:dyDescent="0.4">
      <c r="A50">
        <v>391</v>
      </c>
      <c r="B50" t="s">
        <v>874</v>
      </c>
      <c r="C50" s="1">
        <v>41224</v>
      </c>
      <c r="D50">
        <v>176959210</v>
      </c>
      <c r="E50" s="1">
        <v>41151</v>
      </c>
      <c r="F50" s="1">
        <v>41181</v>
      </c>
      <c r="G50">
        <v>57.18</v>
      </c>
      <c r="H50" t="s">
        <v>834</v>
      </c>
      <c r="I50" s="1">
        <v>41151</v>
      </c>
      <c r="J50" t="s">
        <v>835</v>
      </c>
      <c r="K50">
        <v>20</v>
      </c>
      <c r="L50">
        <v>0</v>
      </c>
    </row>
    <row r="51" spans="1:12" x14ac:dyDescent="0.4">
      <c r="A51">
        <v>391</v>
      </c>
      <c r="B51" t="s">
        <v>875</v>
      </c>
      <c r="C51" s="1">
        <v>40947</v>
      </c>
      <c r="D51">
        <v>180192586</v>
      </c>
      <c r="E51" s="1">
        <v>40947</v>
      </c>
      <c r="F51" s="1">
        <v>40917</v>
      </c>
      <c r="G51">
        <v>74.650000000000006</v>
      </c>
      <c r="H51" t="s">
        <v>834</v>
      </c>
      <c r="I51" s="1">
        <v>40947</v>
      </c>
      <c r="J51" t="s">
        <v>835</v>
      </c>
      <c r="K51">
        <v>47</v>
      </c>
      <c r="L51">
        <v>17</v>
      </c>
    </row>
    <row r="52" spans="1:12" x14ac:dyDescent="0.4">
      <c r="A52">
        <v>391</v>
      </c>
      <c r="B52" t="s">
        <v>870</v>
      </c>
      <c r="C52" s="1">
        <v>41341</v>
      </c>
      <c r="D52">
        <v>186123387</v>
      </c>
      <c r="E52" s="1">
        <v>41158</v>
      </c>
      <c r="F52" s="1">
        <v>41159</v>
      </c>
      <c r="G52">
        <v>59.85</v>
      </c>
      <c r="H52" t="s">
        <v>834</v>
      </c>
      <c r="I52" s="1">
        <v>41158</v>
      </c>
      <c r="J52" t="s">
        <v>835</v>
      </c>
      <c r="K52">
        <v>29</v>
      </c>
      <c r="L52">
        <v>0</v>
      </c>
    </row>
    <row r="53" spans="1:12" x14ac:dyDescent="0.4">
      <c r="A53">
        <v>406</v>
      </c>
      <c r="B53" t="s">
        <v>876</v>
      </c>
      <c r="C53" s="1">
        <v>41352</v>
      </c>
      <c r="D53">
        <v>186768686</v>
      </c>
      <c r="E53" s="1">
        <v>41188</v>
      </c>
      <c r="F53" s="1">
        <v>41189</v>
      </c>
      <c r="G53">
        <v>40.54</v>
      </c>
      <c r="H53" t="s">
        <v>837</v>
      </c>
      <c r="I53" s="1">
        <v>41188</v>
      </c>
      <c r="J53" t="s">
        <v>835</v>
      </c>
      <c r="K53">
        <v>31</v>
      </c>
      <c r="L53">
        <v>1</v>
      </c>
    </row>
    <row r="54" spans="1:12" x14ac:dyDescent="0.4">
      <c r="A54">
        <v>391</v>
      </c>
      <c r="B54" t="s">
        <v>877</v>
      </c>
      <c r="C54" s="1">
        <v>41051</v>
      </c>
      <c r="D54">
        <v>189882917</v>
      </c>
      <c r="E54" s="1">
        <v>40977</v>
      </c>
      <c r="F54" s="1">
        <v>40978</v>
      </c>
      <c r="G54">
        <v>51.44</v>
      </c>
      <c r="H54" t="s">
        <v>834</v>
      </c>
      <c r="I54" s="1">
        <v>40977</v>
      </c>
      <c r="J54" t="s">
        <v>838</v>
      </c>
      <c r="K54">
        <v>44</v>
      </c>
      <c r="L54">
        <v>14</v>
      </c>
    </row>
    <row r="55" spans="1:12" x14ac:dyDescent="0.4">
      <c r="A55">
        <v>770</v>
      </c>
      <c r="B55" t="s">
        <v>878</v>
      </c>
      <c r="C55" s="1">
        <v>41274</v>
      </c>
      <c r="D55">
        <v>190687025</v>
      </c>
      <c r="E55" s="1">
        <v>41470</v>
      </c>
      <c r="F55" s="1">
        <v>41500</v>
      </c>
      <c r="G55">
        <v>28.43</v>
      </c>
      <c r="H55" t="s">
        <v>834</v>
      </c>
      <c r="I55" s="1">
        <v>41470</v>
      </c>
      <c r="J55" t="s">
        <v>838</v>
      </c>
      <c r="K55">
        <v>18</v>
      </c>
      <c r="L55">
        <v>0</v>
      </c>
    </row>
    <row r="56" spans="1:12" x14ac:dyDescent="0.4">
      <c r="A56">
        <v>406</v>
      </c>
      <c r="B56" t="s">
        <v>879</v>
      </c>
      <c r="C56" s="1">
        <v>40985</v>
      </c>
      <c r="D56">
        <v>195093797</v>
      </c>
      <c r="E56" s="1">
        <v>41316</v>
      </c>
      <c r="F56" s="1">
        <v>41317</v>
      </c>
      <c r="G56">
        <v>78.73</v>
      </c>
      <c r="H56" t="s">
        <v>837</v>
      </c>
      <c r="I56" s="1">
        <v>41316</v>
      </c>
      <c r="J56" t="s">
        <v>838</v>
      </c>
      <c r="K56">
        <v>32</v>
      </c>
      <c r="L56">
        <v>2</v>
      </c>
    </row>
    <row r="57" spans="1:12" x14ac:dyDescent="0.4">
      <c r="A57">
        <v>897</v>
      </c>
      <c r="B57" t="s">
        <v>880</v>
      </c>
      <c r="C57" s="1">
        <v>41208</v>
      </c>
      <c r="D57">
        <v>195359114</v>
      </c>
      <c r="E57" s="1">
        <v>41150</v>
      </c>
      <c r="F57" s="1">
        <v>41180</v>
      </c>
      <c r="G57">
        <v>56.26</v>
      </c>
      <c r="H57" t="s">
        <v>837</v>
      </c>
      <c r="I57" s="1">
        <v>41150</v>
      </c>
      <c r="J57" t="s">
        <v>835</v>
      </c>
      <c r="K57">
        <v>23</v>
      </c>
      <c r="L57">
        <v>0</v>
      </c>
    </row>
    <row r="58" spans="1:12" x14ac:dyDescent="0.4">
      <c r="A58">
        <v>391</v>
      </c>
      <c r="B58" t="s">
        <v>881</v>
      </c>
      <c r="C58" s="1">
        <v>41525</v>
      </c>
      <c r="D58">
        <v>202519703</v>
      </c>
      <c r="E58" s="1">
        <v>41549</v>
      </c>
      <c r="F58" s="1">
        <v>41611</v>
      </c>
      <c r="G58">
        <v>77.260000000000005</v>
      </c>
      <c r="H58" t="s">
        <v>834</v>
      </c>
      <c r="I58" s="1">
        <v>41549</v>
      </c>
      <c r="J58" t="s">
        <v>835</v>
      </c>
      <c r="K58">
        <v>31</v>
      </c>
      <c r="L58">
        <v>1</v>
      </c>
    </row>
    <row r="59" spans="1:12" x14ac:dyDescent="0.4">
      <c r="A59">
        <v>406</v>
      </c>
      <c r="B59" t="s">
        <v>882</v>
      </c>
      <c r="C59" s="1">
        <v>41368</v>
      </c>
      <c r="D59">
        <v>203036054</v>
      </c>
      <c r="E59" s="1">
        <v>41175</v>
      </c>
      <c r="F59" s="1">
        <v>41205</v>
      </c>
      <c r="G59">
        <v>64.599999999999994</v>
      </c>
      <c r="H59" t="s">
        <v>834</v>
      </c>
      <c r="I59" s="1">
        <v>41175</v>
      </c>
      <c r="J59" t="s">
        <v>835</v>
      </c>
      <c r="K59">
        <v>22</v>
      </c>
      <c r="L59">
        <v>0</v>
      </c>
    </row>
    <row r="60" spans="1:12" x14ac:dyDescent="0.4">
      <c r="A60">
        <v>406</v>
      </c>
      <c r="B60" t="s">
        <v>848</v>
      </c>
      <c r="C60" s="1">
        <v>41222</v>
      </c>
      <c r="D60">
        <v>204757285</v>
      </c>
      <c r="E60" s="1">
        <v>40921</v>
      </c>
      <c r="F60" s="1">
        <v>41245</v>
      </c>
      <c r="G60">
        <v>54.44</v>
      </c>
      <c r="H60" t="s">
        <v>834</v>
      </c>
      <c r="I60" s="1">
        <v>40921</v>
      </c>
      <c r="J60" t="s">
        <v>835</v>
      </c>
      <c r="K60">
        <v>14</v>
      </c>
      <c r="L60">
        <v>0</v>
      </c>
    </row>
    <row r="61" spans="1:12" x14ac:dyDescent="0.4">
      <c r="A61">
        <v>897</v>
      </c>
      <c r="B61" t="s">
        <v>883</v>
      </c>
      <c r="C61" s="1">
        <v>41084</v>
      </c>
      <c r="D61">
        <v>206372278</v>
      </c>
      <c r="E61" s="1">
        <v>41500</v>
      </c>
      <c r="F61" s="1">
        <v>41530</v>
      </c>
      <c r="G61">
        <v>49.04</v>
      </c>
      <c r="H61" t="s">
        <v>834</v>
      </c>
      <c r="I61" s="1">
        <v>41500</v>
      </c>
      <c r="J61" t="s">
        <v>838</v>
      </c>
      <c r="K61">
        <v>38</v>
      </c>
      <c r="L61">
        <v>8</v>
      </c>
    </row>
    <row r="62" spans="1:12" x14ac:dyDescent="0.4">
      <c r="A62">
        <v>406</v>
      </c>
      <c r="B62" t="s">
        <v>884</v>
      </c>
      <c r="C62" s="1">
        <v>41145</v>
      </c>
      <c r="D62">
        <v>208940420</v>
      </c>
      <c r="E62" s="1">
        <v>41286</v>
      </c>
      <c r="F62" s="1">
        <v>41639</v>
      </c>
      <c r="G62">
        <v>70.45</v>
      </c>
      <c r="H62" t="s">
        <v>837</v>
      </c>
      <c r="I62" s="1">
        <v>41286</v>
      </c>
      <c r="J62" t="s">
        <v>838</v>
      </c>
      <c r="K62">
        <v>34</v>
      </c>
      <c r="L62">
        <v>4</v>
      </c>
    </row>
    <row r="63" spans="1:12" x14ac:dyDescent="0.4">
      <c r="A63">
        <v>391</v>
      </c>
      <c r="B63" t="s">
        <v>852</v>
      </c>
      <c r="C63" s="1">
        <v>41352</v>
      </c>
      <c r="D63">
        <v>213324193</v>
      </c>
      <c r="E63" s="1">
        <v>41195</v>
      </c>
      <c r="F63" s="1">
        <v>41254</v>
      </c>
      <c r="G63">
        <v>66.12</v>
      </c>
      <c r="H63" t="s">
        <v>834</v>
      </c>
      <c r="I63" s="1">
        <v>41195</v>
      </c>
      <c r="J63" t="s">
        <v>835</v>
      </c>
      <c r="K63">
        <v>9</v>
      </c>
      <c r="L63">
        <v>0</v>
      </c>
    </row>
    <row r="64" spans="1:12" x14ac:dyDescent="0.4">
      <c r="A64">
        <v>391</v>
      </c>
      <c r="B64" t="s">
        <v>868</v>
      </c>
      <c r="C64" s="1">
        <v>41240</v>
      </c>
      <c r="D64">
        <v>217272343</v>
      </c>
      <c r="E64" s="1">
        <v>41539</v>
      </c>
      <c r="F64" s="1">
        <v>41569</v>
      </c>
      <c r="G64">
        <v>49.88</v>
      </c>
      <c r="H64" t="s">
        <v>837</v>
      </c>
      <c r="I64" s="1">
        <v>41539</v>
      </c>
      <c r="J64" t="s">
        <v>838</v>
      </c>
      <c r="K64">
        <v>31</v>
      </c>
      <c r="L64">
        <v>1</v>
      </c>
    </row>
    <row r="65" spans="1:12" x14ac:dyDescent="0.4">
      <c r="A65">
        <v>391</v>
      </c>
      <c r="B65" t="s">
        <v>885</v>
      </c>
      <c r="C65" s="1">
        <v>41521</v>
      </c>
      <c r="D65">
        <v>218034886</v>
      </c>
      <c r="E65" s="1">
        <v>41276</v>
      </c>
      <c r="F65" s="1">
        <v>41336</v>
      </c>
      <c r="G65">
        <v>38.64</v>
      </c>
      <c r="H65" t="s">
        <v>834</v>
      </c>
      <c r="I65" s="1">
        <v>41276</v>
      </c>
      <c r="J65" t="s">
        <v>835</v>
      </c>
      <c r="K65">
        <v>32</v>
      </c>
      <c r="L65">
        <v>2</v>
      </c>
    </row>
    <row r="66" spans="1:12" x14ac:dyDescent="0.4">
      <c r="A66">
        <v>770</v>
      </c>
      <c r="B66" t="s">
        <v>886</v>
      </c>
      <c r="C66" s="1">
        <v>41181</v>
      </c>
      <c r="D66">
        <v>222477564</v>
      </c>
      <c r="E66" s="1">
        <v>41124</v>
      </c>
      <c r="F66" s="1">
        <v>41094</v>
      </c>
      <c r="G66">
        <v>65.7</v>
      </c>
      <c r="H66" t="s">
        <v>837</v>
      </c>
      <c r="I66" s="1">
        <v>41124</v>
      </c>
      <c r="J66" t="s">
        <v>835</v>
      </c>
      <c r="K66">
        <v>32</v>
      </c>
      <c r="L66">
        <v>2</v>
      </c>
    </row>
    <row r="67" spans="1:12" x14ac:dyDescent="0.4">
      <c r="A67">
        <v>818</v>
      </c>
      <c r="B67" t="s">
        <v>849</v>
      </c>
      <c r="C67" s="1">
        <v>41431</v>
      </c>
      <c r="D67">
        <v>232048622</v>
      </c>
      <c r="E67" s="1">
        <v>40982</v>
      </c>
      <c r="F67" s="1">
        <v>41012</v>
      </c>
      <c r="G67">
        <v>67.599999999999994</v>
      </c>
      <c r="H67" t="s">
        <v>834</v>
      </c>
      <c r="I67" s="1">
        <v>40982</v>
      </c>
      <c r="J67" t="s">
        <v>835</v>
      </c>
      <c r="K67">
        <v>28</v>
      </c>
      <c r="L67">
        <v>0</v>
      </c>
    </row>
    <row r="68" spans="1:12" x14ac:dyDescent="0.4">
      <c r="A68">
        <v>391</v>
      </c>
      <c r="B68" t="s">
        <v>868</v>
      </c>
      <c r="C68" s="1">
        <v>41240</v>
      </c>
      <c r="D68">
        <v>237437528</v>
      </c>
      <c r="E68" s="1">
        <v>41164</v>
      </c>
      <c r="F68" s="1">
        <v>41487</v>
      </c>
      <c r="G68">
        <v>35.69</v>
      </c>
      <c r="H68" t="s">
        <v>837</v>
      </c>
      <c r="I68" s="1">
        <v>41164</v>
      </c>
      <c r="J68" t="s">
        <v>838</v>
      </c>
      <c r="K68">
        <v>37</v>
      </c>
      <c r="L68">
        <v>7</v>
      </c>
    </row>
    <row r="69" spans="1:12" x14ac:dyDescent="0.4">
      <c r="A69">
        <v>391</v>
      </c>
      <c r="B69" t="s">
        <v>865</v>
      </c>
      <c r="C69" s="1">
        <v>41180</v>
      </c>
      <c r="D69">
        <v>246081324</v>
      </c>
      <c r="E69" s="1">
        <v>41069</v>
      </c>
      <c r="F69" s="1">
        <v>41070</v>
      </c>
      <c r="G69">
        <v>92.53</v>
      </c>
      <c r="H69" t="s">
        <v>837</v>
      </c>
      <c r="I69" s="1">
        <v>41069</v>
      </c>
      <c r="J69" t="s">
        <v>835</v>
      </c>
      <c r="K69">
        <v>37</v>
      </c>
      <c r="L69">
        <v>7</v>
      </c>
    </row>
    <row r="70" spans="1:12" x14ac:dyDescent="0.4">
      <c r="A70">
        <v>897</v>
      </c>
      <c r="B70" t="s">
        <v>863</v>
      </c>
      <c r="C70" s="1">
        <v>41318</v>
      </c>
      <c r="D70">
        <v>254550541</v>
      </c>
      <c r="E70" s="1">
        <v>41271</v>
      </c>
      <c r="F70" s="1">
        <v>41301</v>
      </c>
      <c r="G70">
        <v>61.59</v>
      </c>
      <c r="H70" t="s">
        <v>834</v>
      </c>
      <c r="I70" s="1">
        <v>41271</v>
      </c>
      <c r="J70" t="s">
        <v>835</v>
      </c>
      <c r="K70">
        <v>11</v>
      </c>
      <c r="L70">
        <v>0</v>
      </c>
    </row>
    <row r="71" spans="1:12" x14ac:dyDescent="0.4">
      <c r="A71">
        <v>406</v>
      </c>
      <c r="B71" t="s">
        <v>882</v>
      </c>
      <c r="C71" s="1">
        <v>41368</v>
      </c>
      <c r="D71">
        <v>261246477</v>
      </c>
      <c r="E71" s="1">
        <v>41567</v>
      </c>
      <c r="F71" s="1">
        <v>41597</v>
      </c>
      <c r="G71">
        <v>94.47</v>
      </c>
      <c r="H71" t="s">
        <v>834</v>
      </c>
      <c r="I71" s="1">
        <v>41567</v>
      </c>
      <c r="J71" t="s">
        <v>838</v>
      </c>
      <c r="K71">
        <v>16</v>
      </c>
      <c r="L71">
        <v>0</v>
      </c>
    </row>
    <row r="72" spans="1:12" x14ac:dyDescent="0.4">
      <c r="A72">
        <v>391</v>
      </c>
      <c r="B72" t="s">
        <v>868</v>
      </c>
      <c r="C72" s="1">
        <v>41240</v>
      </c>
      <c r="D72">
        <v>263678657</v>
      </c>
      <c r="E72" s="1">
        <v>41191</v>
      </c>
      <c r="F72" s="1">
        <v>41192</v>
      </c>
      <c r="G72">
        <v>38</v>
      </c>
      <c r="H72" t="s">
        <v>834</v>
      </c>
      <c r="I72" s="1">
        <v>41191</v>
      </c>
      <c r="J72" t="s">
        <v>835</v>
      </c>
      <c r="K72">
        <v>31</v>
      </c>
      <c r="L72">
        <v>1</v>
      </c>
    </row>
    <row r="73" spans="1:12" x14ac:dyDescent="0.4">
      <c r="A73">
        <v>391</v>
      </c>
      <c r="B73" t="s">
        <v>859</v>
      </c>
      <c r="C73" s="1">
        <v>40971</v>
      </c>
      <c r="D73">
        <v>270702396</v>
      </c>
      <c r="E73" s="1">
        <v>41213</v>
      </c>
      <c r="F73" s="1">
        <v>41243</v>
      </c>
      <c r="G73">
        <v>50.24</v>
      </c>
      <c r="H73" t="s">
        <v>834</v>
      </c>
      <c r="I73" s="1">
        <v>41213</v>
      </c>
      <c r="J73" t="s">
        <v>838</v>
      </c>
      <c r="K73">
        <v>25</v>
      </c>
      <c r="L73">
        <v>0</v>
      </c>
    </row>
    <row r="74" spans="1:12" x14ac:dyDescent="0.4">
      <c r="A74">
        <v>818</v>
      </c>
      <c r="B74" t="s">
        <v>849</v>
      </c>
      <c r="C74" s="1">
        <v>41431</v>
      </c>
      <c r="D74">
        <v>273425635</v>
      </c>
      <c r="E74" s="1">
        <v>41092</v>
      </c>
      <c r="F74" s="1">
        <v>41124</v>
      </c>
      <c r="G74">
        <v>113.76</v>
      </c>
      <c r="H74" t="s">
        <v>837</v>
      </c>
      <c r="I74" s="1">
        <v>41092</v>
      </c>
      <c r="J74" t="s">
        <v>835</v>
      </c>
      <c r="K74">
        <v>41</v>
      </c>
      <c r="L74">
        <v>11</v>
      </c>
    </row>
    <row r="75" spans="1:12" x14ac:dyDescent="0.4">
      <c r="A75">
        <v>406</v>
      </c>
      <c r="B75" t="s">
        <v>887</v>
      </c>
      <c r="C75" s="1">
        <v>41048</v>
      </c>
      <c r="D75">
        <v>274057720</v>
      </c>
      <c r="E75" s="1">
        <v>41095</v>
      </c>
      <c r="F75" s="1">
        <v>41066</v>
      </c>
      <c r="G75">
        <v>50.96</v>
      </c>
      <c r="H75" t="s">
        <v>834</v>
      </c>
      <c r="I75" s="1">
        <v>41095</v>
      </c>
      <c r="J75" t="s">
        <v>835</v>
      </c>
      <c r="K75">
        <v>6</v>
      </c>
      <c r="L75">
        <v>0</v>
      </c>
    </row>
    <row r="76" spans="1:12" x14ac:dyDescent="0.4">
      <c r="A76">
        <v>770</v>
      </c>
      <c r="B76" t="s">
        <v>888</v>
      </c>
      <c r="C76" s="1">
        <v>40986</v>
      </c>
      <c r="D76">
        <v>277331044</v>
      </c>
      <c r="E76" s="1">
        <v>40950</v>
      </c>
      <c r="F76" s="1">
        <v>40951</v>
      </c>
      <c r="G76">
        <v>73.25</v>
      </c>
      <c r="H76" t="s">
        <v>834</v>
      </c>
      <c r="I76" s="1">
        <v>40950</v>
      </c>
      <c r="J76" t="s">
        <v>838</v>
      </c>
      <c r="K76">
        <v>24</v>
      </c>
      <c r="L76">
        <v>0</v>
      </c>
    </row>
    <row r="77" spans="1:12" x14ac:dyDescent="0.4">
      <c r="A77">
        <v>770</v>
      </c>
      <c r="B77" t="s">
        <v>847</v>
      </c>
      <c r="C77" s="1">
        <v>41274</v>
      </c>
      <c r="D77">
        <v>280670965</v>
      </c>
      <c r="E77" s="1">
        <v>40969</v>
      </c>
      <c r="F77" s="1">
        <v>40941</v>
      </c>
      <c r="G77">
        <v>50.39</v>
      </c>
      <c r="H77" t="s">
        <v>834</v>
      </c>
      <c r="I77" s="1">
        <v>40969</v>
      </c>
      <c r="J77" t="s">
        <v>835</v>
      </c>
      <c r="K77">
        <v>20</v>
      </c>
      <c r="L77">
        <v>0</v>
      </c>
    </row>
    <row r="78" spans="1:12" x14ac:dyDescent="0.4">
      <c r="A78">
        <v>391</v>
      </c>
      <c r="B78" t="s">
        <v>833</v>
      </c>
      <c r="C78" s="1">
        <v>41429</v>
      </c>
      <c r="D78">
        <v>281287578</v>
      </c>
      <c r="E78" s="1">
        <v>41210</v>
      </c>
      <c r="F78" s="1">
        <v>41240</v>
      </c>
      <c r="G78">
        <v>76.81</v>
      </c>
      <c r="H78" t="s">
        <v>834</v>
      </c>
      <c r="I78" s="1">
        <v>41210</v>
      </c>
      <c r="J78" t="s">
        <v>835</v>
      </c>
      <c r="K78">
        <v>22</v>
      </c>
      <c r="L78">
        <v>0</v>
      </c>
    </row>
    <row r="79" spans="1:12" x14ac:dyDescent="0.4">
      <c r="A79">
        <v>897</v>
      </c>
      <c r="B79" t="s">
        <v>880</v>
      </c>
      <c r="C79" s="1">
        <v>41208</v>
      </c>
      <c r="D79">
        <v>282342168</v>
      </c>
      <c r="E79" s="1">
        <v>41062</v>
      </c>
      <c r="F79" s="1">
        <v>41093</v>
      </c>
      <c r="G79">
        <v>63.28</v>
      </c>
      <c r="H79" t="s">
        <v>834</v>
      </c>
      <c r="I79" s="1">
        <v>41062</v>
      </c>
      <c r="J79" t="s">
        <v>835</v>
      </c>
      <c r="K79">
        <v>14</v>
      </c>
      <c r="L79">
        <v>0</v>
      </c>
    </row>
    <row r="80" spans="1:12" x14ac:dyDescent="0.4">
      <c r="A80">
        <v>406</v>
      </c>
      <c r="B80" t="s">
        <v>889</v>
      </c>
      <c r="C80" s="1">
        <v>41103</v>
      </c>
      <c r="D80">
        <v>284482411</v>
      </c>
      <c r="E80" s="1">
        <v>41319</v>
      </c>
      <c r="F80" s="1">
        <v>41349</v>
      </c>
      <c r="G80">
        <v>87.9</v>
      </c>
      <c r="H80" t="s">
        <v>837</v>
      </c>
      <c r="I80" s="1">
        <v>41319</v>
      </c>
      <c r="J80" t="s">
        <v>838</v>
      </c>
      <c r="K80">
        <v>31</v>
      </c>
      <c r="L80">
        <v>1</v>
      </c>
    </row>
    <row r="81" spans="1:12" x14ac:dyDescent="0.4">
      <c r="A81">
        <v>897</v>
      </c>
      <c r="B81" t="s">
        <v>890</v>
      </c>
      <c r="C81" s="1">
        <v>41166</v>
      </c>
      <c r="D81">
        <v>285510254</v>
      </c>
      <c r="E81" s="1">
        <v>41033</v>
      </c>
      <c r="F81" s="1">
        <v>41034</v>
      </c>
      <c r="G81">
        <v>27.05</v>
      </c>
      <c r="H81" t="s">
        <v>834</v>
      </c>
      <c r="I81" s="1">
        <v>41033</v>
      </c>
      <c r="J81" t="s">
        <v>835</v>
      </c>
      <c r="K81">
        <v>53</v>
      </c>
      <c r="L81">
        <v>23</v>
      </c>
    </row>
    <row r="82" spans="1:12" x14ac:dyDescent="0.4">
      <c r="A82">
        <v>897</v>
      </c>
      <c r="B82" t="s">
        <v>843</v>
      </c>
      <c r="C82" s="1">
        <v>41041</v>
      </c>
      <c r="D82">
        <v>286008070</v>
      </c>
      <c r="E82" s="1">
        <v>41331</v>
      </c>
      <c r="F82" s="1">
        <v>41361</v>
      </c>
      <c r="G82">
        <v>53.45</v>
      </c>
      <c r="H82" t="s">
        <v>834</v>
      </c>
      <c r="I82" s="1">
        <v>41331</v>
      </c>
      <c r="J82" t="s">
        <v>838</v>
      </c>
      <c r="K82">
        <v>33</v>
      </c>
      <c r="L82">
        <v>3</v>
      </c>
    </row>
    <row r="83" spans="1:12" x14ac:dyDescent="0.4">
      <c r="A83">
        <v>406</v>
      </c>
      <c r="B83" t="s">
        <v>884</v>
      </c>
      <c r="C83" s="1">
        <v>41145</v>
      </c>
      <c r="D83">
        <v>287254498</v>
      </c>
      <c r="E83" s="1">
        <v>40930</v>
      </c>
      <c r="F83" s="1">
        <v>40960</v>
      </c>
      <c r="G83">
        <v>72.489999999999995</v>
      </c>
      <c r="H83" t="s">
        <v>834</v>
      </c>
      <c r="I83" s="1">
        <v>40930</v>
      </c>
      <c r="J83" t="s">
        <v>835</v>
      </c>
      <c r="K83">
        <v>30</v>
      </c>
      <c r="L83">
        <v>0</v>
      </c>
    </row>
    <row r="84" spans="1:12" x14ac:dyDescent="0.4">
      <c r="A84">
        <v>406</v>
      </c>
      <c r="B84" t="s">
        <v>887</v>
      </c>
      <c r="C84" s="1">
        <v>41048</v>
      </c>
      <c r="D84">
        <v>291694356</v>
      </c>
      <c r="E84" s="1">
        <v>41332</v>
      </c>
      <c r="F84" s="1">
        <v>41362</v>
      </c>
      <c r="G84">
        <v>69.650000000000006</v>
      </c>
      <c r="H84" t="s">
        <v>837</v>
      </c>
      <c r="I84" s="1">
        <v>41332</v>
      </c>
      <c r="J84" t="s">
        <v>838</v>
      </c>
      <c r="K84">
        <v>12</v>
      </c>
      <c r="L84">
        <v>0</v>
      </c>
    </row>
    <row r="85" spans="1:12" x14ac:dyDescent="0.4">
      <c r="A85">
        <v>406</v>
      </c>
      <c r="B85" t="s">
        <v>891</v>
      </c>
      <c r="C85" s="1">
        <v>41474</v>
      </c>
      <c r="D85">
        <v>296503272</v>
      </c>
      <c r="E85" s="1">
        <v>40975</v>
      </c>
      <c r="F85" s="1">
        <v>40947</v>
      </c>
      <c r="G85">
        <v>61.25</v>
      </c>
      <c r="H85" t="s">
        <v>837</v>
      </c>
      <c r="I85" s="1">
        <v>40975</v>
      </c>
      <c r="J85" t="s">
        <v>835</v>
      </c>
      <c r="K85">
        <v>35</v>
      </c>
      <c r="L85">
        <v>5</v>
      </c>
    </row>
    <row r="86" spans="1:12" x14ac:dyDescent="0.4">
      <c r="A86">
        <v>770</v>
      </c>
      <c r="B86" t="s">
        <v>856</v>
      </c>
      <c r="C86" s="1">
        <v>41062</v>
      </c>
      <c r="D86">
        <v>298536056</v>
      </c>
      <c r="E86" s="1">
        <v>41611</v>
      </c>
      <c r="F86" s="1">
        <v>41582</v>
      </c>
      <c r="G86">
        <v>70.849999999999994</v>
      </c>
      <c r="H86" t="s">
        <v>837</v>
      </c>
      <c r="I86" s="1">
        <v>41611</v>
      </c>
      <c r="J86" t="s">
        <v>838</v>
      </c>
      <c r="K86">
        <v>55</v>
      </c>
      <c r="L86">
        <v>25</v>
      </c>
    </row>
    <row r="87" spans="1:12" x14ac:dyDescent="0.4">
      <c r="A87">
        <v>897</v>
      </c>
      <c r="B87" t="s">
        <v>880</v>
      </c>
      <c r="C87" s="1">
        <v>41208</v>
      </c>
      <c r="D87">
        <v>299012002</v>
      </c>
      <c r="E87" s="1">
        <v>41607</v>
      </c>
      <c r="F87" s="1">
        <v>41637</v>
      </c>
      <c r="G87">
        <v>41.97</v>
      </c>
      <c r="H87" t="s">
        <v>834</v>
      </c>
      <c r="I87" s="1">
        <v>41607</v>
      </c>
      <c r="J87" t="s">
        <v>838</v>
      </c>
      <c r="K87">
        <v>14</v>
      </c>
      <c r="L87">
        <v>0</v>
      </c>
    </row>
    <row r="88" spans="1:12" x14ac:dyDescent="0.4">
      <c r="A88">
        <v>770</v>
      </c>
      <c r="B88" t="s">
        <v>892</v>
      </c>
      <c r="C88" s="1">
        <v>41037</v>
      </c>
      <c r="D88">
        <v>300108731</v>
      </c>
      <c r="E88" s="1">
        <v>41608</v>
      </c>
      <c r="F88" s="1">
        <v>41638</v>
      </c>
      <c r="G88">
        <v>49.71</v>
      </c>
      <c r="H88" t="s">
        <v>837</v>
      </c>
      <c r="I88" s="1">
        <v>41608</v>
      </c>
      <c r="J88" t="s">
        <v>838</v>
      </c>
      <c r="K88">
        <v>37</v>
      </c>
      <c r="L88">
        <v>7</v>
      </c>
    </row>
    <row r="89" spans="1:12" x14ac:dyDescent="0.4">
      <c r="A89">
        <v>391</v>
      </c>
      <c r="B89" t="s">
        <v>893</v>
      </c>
      <c r="C89" s="1">
        <v>41080</v>
      </c>
      <c r="D89">
        <v>302496633</v>
      </c>
      <c r="E89" s="1">
        <v>41006</v>
      </c>
      <c r="F89" s="1">
        <v>40976</v>
      </c>
      <c r="G89">
        <v>72.650000000000006</v>
      </c>
      <c r="H89" t="s">
        <v>834</v>
      </c>
      <c r="I89" s="1">
        <v>41006</v>
      </c>
      <c r="J89" t="s">
        <v>838</v>
      </c>
      <c r="K89">
        <v>22</v>
      </c>
      <c r="L89">
        <v>0</v>
      </c>
    </row>
    <row r="90" spans="1:12" x14ac:dyDescent="0.4">
      <c r="A90">
        <v>406</v>
      </c>
      <c r="B90" t="s">
        <v>889</v>
      </c>
      <c r="C90" s="1">
        <v>41103</v>
      </c>
      <c r="D90">
        <v>308536412</v>
      </c>
      <c r="E90" s="1">
        <v>41238</v>
      </c>
      <c r="F90" s="1">
        <v>41268</v>
      </c>
      <c r="G90">
        <v>73.73</v>
      </c>
      <c r="H90" t="s">
        <v>834</v>
      </c>
      <c r="I90" s="1">
        <v>41238</v>
      </c>
      <c r="J90" t="s">
        <v>838</v>
      </c>
      <c r="K90">
        <v>6</v>
      </c>
      <c r="L90">
        <v>0</v>
      </c>
    </row>
    <row r="91" spans="1:12" x14ac:dyDescent="0.4">
      <c r="A91">
        <v>406</v>
      </c>
      <c r="B91" t="s">
        <v>894</v>
      </c>
      <c r="C91" s="1">
        <v>41167</v>
      </c>
      <c r="D91">
        <v>312361525</v>
      </c>
      <c r="E91" s="1">
        <v>41036</v>
      </c>
      <c r="F91" s="1">
        <v>41007</v>
      </c>
      <c r="G91">
        <v>66.13</v>
      </c>
      <c r="H91" t="s">
        <v>837</v>
      </c>
      <c r="I91" s="1">
        <v>41036</v>
      </c>
      <c r="J91" t="s">
        <v>835</v>
      </c>
      <c r="K91">
        <v>39</v>
      </c>
      <c r="L91">
        <v>9</v>
      </c>
    </row>
    <row r="92" spans="1:12" x14ac:dyDescent="0.4">
      <c r="A92">
        <v>406</v>
      </c>
      <c r="B92" t="s">
        <v>848</v>
      </c>
      <c r="C92" s="1">
        <v>41222</v>
      </c>
      <c r="D92">
        <v>320318018</v>
      </c>
      <c r="E92" s="1">
        <v>41356</v>
      </c>
      <c r="F92" s="1">
        <v>41386</v>
      </c>
      <c r="G92">
        <v>80.709999999999994</v>
      </c>
      <c r="H92" t="s">
        <v>834</v>
      </c>
      <c r="I92" s="1">
        <v>41356</v>
      </c>
      <c r="J92" t="s">
        <v>838</v>
      </c>
      <c r="K92">
        <v>1</v>
      </c>
      <c r="L92">
        <v>0</v>
      </c>
    </row>
    <row r="93" spans="1:12" x14ac:dyDescent="0.4">
      <c r="A93">
        <v>406</v>
      </c>
      <c r="B93" t="s">
        <v>848</v>
      </c>
      <c r="C93" s="1">
        <v>41222</v>
      </c>
      <c r="D93">
        <v>321937283</v>
      </c>
      <c r="E93" s="1">
        <v>41419</v>
      </c>
      <c r="F93" s="1">
        <v>41449</v>
      </c>
      <c r="G93">
        <v>72.849999999999994</v>
      </c>
      <c r="H93" t="s">
        <v>837</v>
      </c>
      <c r="I93" s="1">
        <v>41419</v>
      </c>
      <c r="J93" t="s">
        <v>838</v>
      </c>
      <c r="K93">
        <v>14</v>
      </c>
      <c r="L93">
        <v>0</v>
      </c>
    </row>
    <row r="94" spans="1:12" x14ac:dyDescent="0.4">
      <c r="A94">
        <v>818</v>
      </c>
      <c r="B94" t="s">
        <v>853</v>
      </c>
      <c r="C94" s="1">
        <v>41153</v>
      </c>
      <c r="D94">
        <v>326671411</v>
      </c>
      <c r="E94" s="1">
        <v>41270</v>
      </c>
      <c r="F94" s="1">
        <v>41300</v>
      </c>
      <c r="G94">
        <v>88.5</v>
      </c>
      <c r="H94" t="s">
        <v>837</v>
      </c>
      <c r="I94" s="1">
        <v>41270</v>
      </c>
      <c r="J94" t="s">
        <v>838</v>
      </c>
      <c r="K94">
        <v>22</v>
      </c>
      <c r="L94">
        <v>0</v>
      </c>
    </row>
    <row r="95" spans="1:12" x14ac:dyDescent="0.4">
      <c r="A95">
        <v>391</v>
      </c>
      <c r="B95" t="s">
        <v>895</v>
      </c>
      <c r="C95" s="1">
        <v>41532</v>
      </c>
      <c r="D95">
        <v>329307404</v>
      </c>
      <c r="E95" s="1">
        <v>40947</v>
      </c>
      <c r="F95" s="1">
        <v>40917</v>
      </c>
      <c r="G95">
        <v>68.53</v>
      </c>
      <c r="H95" t="s">
        <v>837</v>
      </c>
      <c r="I95" s="1">
        <v>40947</v>
      </c>
      <c r="J95" t="s">
        <v>835</v>
      </c>
      <c r="K95">
        <v>38</v>
      </c>
      <c r="L95">
        <v>8</v>
      </c>
    </row>
    <row r="96" spans="1:12" x14ac:dyDescent="0.4">
      <c r="A96">
        <v>818</v>
      </c>
      <c r="B96" t="s">
        <v>854</v>
      </c>
      <c r="C96" s="1">
        <v>41060</v>
      </c>
      <c r="D96">
        <v>333420180</v>
      </c>
      <c r="E96" s="1">
        <v>41558</v>
      </c>
      <c r="F96" s="1">
        <v>41559</v>
      </c>
      <c r="G96">
        <v>60.6</v>
      </c>
      <c r="H96" t="s">
        <v>837</v>
      </c>
      <c r="I96" s="1">
        <v>41558</v>
      </c>
      <c r="J96" t="s">
        <v>838</v>
      </c>
      <c r="K96">
        <v>32</v>
      </c>
      <c r="L96">
        <v>2</v>
      </c>
    </row>
    <row r="97" spans="1:12" x14ac:dyDescent="0.4">
      <c r="A97">
        <v>818</v>
      </c>
      <c r="B97" t="s">
        <v>896</v>
      </c>
      <c r="C97" s="1">
        <v>41392</v>
      </c>
      <c r="D97">
        <v>354407690</v>
      </c>
      <c r="E97" s="1">
        <v>41612</v>
      </c>
      <c r="F97" s="1">
        <v>41613</v>
      </c>
      <c r="G97">
        <v>45.56</v>
      </c>
      <c r="H97" t="s">
        <v>834</v>
      </c>
      <c r="I97" s="1">
        <v>41612</v>
      </c>
      <c r="J97" t="s">
        <v>835</v>
      </c>
      <c r="K97">
        <v>5</v>
      </c>
      <c r="L97">
        <v>0</v>
      </c>
    </row>
    <row r="98" spans="1:12" x14ac:dyDescent="0.4">
      <c r="A98">
        <v>770</v>
      </c>
      <c r="B98" t="s">
        <v>897</v>
      </c>
      <c r="C98" s="1">
        <v>41121</v>
      </c>
      <c r="D98">
        <v>355095997</v>
      </c>
      <c r="E98" s="1">
        <v>41255</v>
      </c>
      <c r="F98" s="1">
        <v>41579</v>
      </c>
      <c r="G98">
        <v>31.38</v>
      </c>
      <c r="H98" t="s">
        <v>834</v>
      </c>
      <c r="I98" s="1">
        <v>41255</v>
      </c>
      <c r="J98" t="s">
        <v>838</v>
      </c>
      <c r="K98">
        <v>24</v>
      </c>
      <c r="L98">
        <v>0</v>
      </c>
    </row>
    <row r="99" spans="1:12" x14ac:dyDescent="0.4">
      <c r="A99">
        <v>391</v>
      </c>
      <c r="B99" t="s">
        <v>898</v>
      </c>
      <c r="C99" s="1">
        <v>41150</v>
      </c>
      <c r="D99">
        <v>360452276</v>
      </c>
      <c r="E99" s="1">
        <v>40938</v>
      </c>
      <c r="F99" s="1">
        <v>40968</v>
      </c>
      <c r="G99">
        <v>56.37</v>
      </c>
      <c r="H99" t="s">
        <v>834</v>
      </c>
      <c r="I99" s="1">
        <v>40938</v>
      </c>
      <c r="J99" t="s">
        <v>835</v>
      </c>
      <c r="K99">
        <v>21</v>
      </c>
      <c r="L99">
        <v>0</v>
      </c>
    </row>
    <row r="100" spans="1:12" x14ac:dyDescent="0.4">
      <c r="A100">
        <v>818</v>
      </c>
      <c r="B100" t="s">
        <v>896</v>
      </c>
      <c r="C100" s="1">
        <v>41392</v>
      </c>
      <c r="D100">
        <v>367399005</v>
      </c>
      <c r="E100" s="1">
        <v>41555</v>
      </c>
      <c r="F100" s="1">
        <v>41526</v>
      </c>
      <c r="G100">
        <v>58.78</v>
      </c>
      <c r="H100" t="s">
        <v>834</v>
      </c>
      <c r="I100" s="1">
        <v>41555</v>
      </c>
      <c r="J100" t="s">
        <v>838</v>
      </c>
      <c r="K100">
        <v>0</v>
      </c>
      <c r="L100">
        <v>0</v>
      </c>
    </row>
    <row r="101" spans="1:12" x14ac:dyDescent="0.4">
      <c r="A101">
        <v>406</v>
      </c>
      <c r="B101" t="s">
        <v>887</v>
      </c>
      <c r="C101" s="1">
        <v>41048</v>
      </c>
      <c r="D101">
        <v>368163381</v>
      </c>
      <c r="E101" s="1">
        <v>41509</v>
      </c>
      <c r="F101" s="1">
        <v>41539</v>
      </c>
      <c r="G101">
        <v>62.68</v>
      </c>
      <c r="H101" t="s">
        <v>837</v>
      </c>
      <c r="I101" s="1">
        <v>41509</v>
      </c>
      <c r="J101" t="s">
        <v>838</v>
      </c>
      <c r="K101">
        <v>19</v>
      </c>
      <c r="L101">
        <v>0</v>
      </c>
    </row>
    <row r="102" spans="1:12" x14ac:dyDescent="0.4">
      <c r="A102">
        <v>770</v>
      </c>
      <c r="B102" t="s">
        <v>886</v>
      </c>
      <c r="C102" s="1">
        <v>41181</v>
      </c>
      <c r="D102">
        <v>371943035</v>
      </c>
      <c r="E102" s="1">
        <v>41571</v>
      </c>
      <c r="F102" s="1">
        <v>41601</v>
      </c>
      <c r="G102">
        <v>76.69</v>
      </c>
      <c r="H102" t="s">
        <v>834</v>
      </c>
      <c r="I102" s="1">
        <v>41571</v>
      </c>
      <c r="J102" t="s">
        <v>838</v>
      </c>
      <c r="K102">
        <v>22</v>
      </c>
      <c r="L102">
        <v>0</v>
      </c>
    </row>
    <row r="103" spans="1:12" x14ac:dyDescent="0.4">
      <c r="A103">
        <v>391</v>
      </c>
      <c r="B103" t="s">
        <v>893</v>
      </c>
      <c r="C103" s="1">
        <v>41080</v>
      </c>
      <c r="D103">
        <v>374328279</v>
      </c>
      <c r="E103" s="1">
        <v>41493</v>
      </c>
      <c r="F103" s="1">
        <v>41463</v>
      </c>
      <c r="G103">
        <v>60</v>
      </c>
      <c r="H103" t="s">
        <v>834</v>
      </c>
      <c r="I103" s="1">
        <v>41493</v>
      </c>
      <c r="J103" t="s">
        <v>838</v>
      </c>
      <c r="K103">
        <v>25</v>
      </c>
      <c r="L103">
        <v>0</v>
      </c>
    </row>
    <row r="104" spans="1:12" x14ac:dyDescent="0.4">
      <c r="A104">
        <v>770</v>
      </c>
      <c r="B104" t="s">
        <v>892</v>
      </c>
      <c r="C104" s="1">
        <v>41037</v>
      </c>
      <c r="D104">
        <v>374625254</v>
      </c>
      <c r="E104" s="1">
        <v>41337</v>
      </c>
      <c r="F104" s="1">
        <v>41338</v>
      </c>
      <c r="G104">
        <v>37.82</v>
      </c>
      <c r="H104" t="s">
        <v>834</v>
      </c>
      <c r="I104" s="1">
        <v>41337</v>
      </c>
      <c r="J104" t="s">
        <v>838</v>
      </c>
      <c r="K104">
        <v>22</v>
      </c>
      <c r="L104">
        <v>0</v>
      </c>
    </row>
    <row r="105" spans="1:12" x14ac:dyDescent="0.4">
      <c r="A105">
        <v>897</v>
      </c>
      <c r="B105" t="s">
        <v>899</v>
      </c>
      <c r="C105" s="1">
        <v>41339</v>
      </c>
      <c r="D105">
        <v>374628242</v>
      </c>
      <c r="E105" s="1">
        <v>41522</v>
      </c>
      <c r="F105" s="1">
        <v>41492</v>
      </c>
      <c r="G105">
        <v>29.93</v>
      </c>
      <c r="H105" t="s">
        <v>834</v>
      </c>
      <c r="I105" s="1">
        <v>41522</v>
      </c>
      <c r="J105" t="s">
        <v>835</v>
      </c>
      <c r="K105">
        <v>19</v>
      </c>
      <c r="L105">
        <v>0</v>
      </c>
    </row>
    <row r="106" spans="1:12" x14ac:dyDescent="0.4">
      <c r="A106">
        <v>391</v>
      </c>
      <c r="B106" t="s">
        <v>877</v>
      </c>
      <c r="C106" s="1">
        <v>41051</v>
      </c>
      <c r="D106">
        <v>380292674</v>
      </c>
      <c r="E106" s="1">
        <v>41308</v>
      </c>
      <c r="F106" s="1">
        <v>41278</v>
      </c>
      <c r="G106">
        <v>26.83</v>
      </c>
      <c r="H106" t="s">
        <v>834</v>
      </c>
      <c r="I106" s="1">
        <v>41308</v>
      </c>
      <c r="J106" t="s">
        <v>838</v>
      </c>
      <c r="K106">
        <v>39</v>
      </c>
      <c r="L106">
        <v>9</v>
      </c>
    </row>
    <row r="107" spans="1:12" x14ac:dyDescent="0.4">
      <c r="A107">
        <v>897</v>
      </c>
      <c r="B107" t="s">
        <v>900</v>
      </c>
      <c r="C107" s="1">
        <v>41579</v>
      </c>
      <c r="D107">
        <v>381841466</v>
      </c>
      <c r="E107" s="1">
        <v>41619</v>
      </c>
      <c r="F107" s="1">
        <v>41620</v>
      </c>
      <c r="G107">
        <v>32.950000000000003</v>
      </c>
      <c r="H107" t="s">
        <v>834</v>
      </c>
      <c r="I107" s="1">
        <v>41619</v>
      </c>
      <c r="J107" t="s">
        <v>838</v>
      </c>
      <c r="K107">
        <v>3</v>
      </c>
      <c r="L107">
        <v>0</v>
      </c>
    </row>
    <row r="108" spans="1:12" x14ac:dyDescent="0.4">
      <c r="A108">
        <v>391</v>
      </c>
      <c r="B108" t="s">
        <v>839</v>
      </c>
      <c r="C108" s="1">
        <v>40934</v>
      </c>
      <c r="D108">
        <v>385813290</v>
      </c>
      <c r="E108" s="1">
        <v>41095</v>
      </c>
      <c r="F108" s="1">
        <v>41066</v>
      </c>
      <c r="G108">
        <v>73.900000000000006</v>
      </c>
      <c r="H108" t="s">
        <v>834</v>
      </c>
      <c r="I108" s="1">
        <v>41095</v>
      </c>
      <c r="J108" t="s">
        <v>838</v>
      </c>
      <c r="K108">
        <v>1</v>
      </c>
      <c r="L108">
        <v>0</v>
      </c>
    </row>
    <row r="109" spans="1:12" x14ac:dyDescent="0.4">
      <c r="A109">
        <v>770</v>
      </c>
      <c r="B109" t="s">
        <v>901</v>
      </c>
      <c r="C109" s="1">
        <v>41222</v>
      </c>
      <c r="D109">
        <v>387380707</v>
      </c>
      <c r="E109" s="1">
        <v>41141</v>
      </c>
      <c r="F109" s="1">
        <v>41171</v>
      </c>
      <c r="G109">
        <v>62.95</v>
      </c>
      <c r="H109" t="s">
        <v>834</v>
      </c>
      <c r="I109" s="1">
        <v>41141</v>
      </c>
      <c r="J109" t="s">
        <v>835</v>
      </c>
      <c r="K109">
        <v>26</v>
      </c>
      <c r="L109">
        <v>0</v>
      </c>
    </row>
    <row r="110" spans="1:12" x14ac:dyDescent="0.4">
      <c r="A110">
        <v>818</v>
      </c>
      <c r="B110" t="s">
        <v>853</v>
      </c>
      <c r="C110" s="1">
        <v>41153</v>
      </c>
      <c r="D110">
        <v>391669562</v>
      </c>
      <c r="E110" s="1">
        <v>41129</v>
      </c>
      <c r="F110" s="1">
        <v>41099</v>
      </c>
      <c r="G110">
        <v>71.98</v>
      </c>
      <c r="H110" t="s">
        <v>837</v>
      </c>
      <c r="I110" s="1">
        <v>41129</v>
      </c>
      <c r="J110" t="s">
        <v>838</v>
      </c>
      <c r="K110">
        <v>27</v>
      </c>
      <c r="L110">
        <v>0</v>
      </c>
    </row>
    <row r="111" spans="1:12" x14ac:dyDescent="0.4">
      <c r="A111">
        <v>406</v>
      </c>
      <c r="B111" t="s">
        <v>902</v>
      </c>
      <c r="C111" s="1">
        <v>41005</v>
      </c>
      <c r="D111">
        <v>401983784</v>
      </c>
      <c r="E111" s="1">
        <v>41503</v>
      </c>
      <c r="F111" s="1">
        <v>41533</v>
      </c>
      <c r="G111">
        <v>51.6</v>
      </c>
      <c r="H111" t="s">
        <v>834</v>
      </c>
      <c r="I111" s="1">
        <v>41503</v>
      </c>
      <c r="J111" t="s">
        <v>838</v>
      </c>
      <c r="K111">
        <v>18</v>
      </c>
      <c r="L111">
        <v>0</v>
      </c>
    </row>
    <row r="112" spans="1:12" x14ac:dyDescent="0.4">
      <c r="A112">
        <v>897</v>
      </c>
      <c r="B112" t="s">
        <v>900</v>
      </c>
      <c r="C112" s="1">
        <v>41579</v>
      </c>
      <c r="D112">
        <v>420999665</v>
      </c>
      <c r="E112" s="1">
        <v>41385</v>
      </c>
      <c r="F112" s="1">
        <v>41415</v>
      </c>
      <c r="G112">
        <v>34.119999999999997</v>
      </c>
      <c r="H112" t="s">
        <v>837</v>
      </c>
      <c r="I112" s="1">
        <v>41385</v>
      </c>
      <c r="J112" t="s">
        <v>838</v>
      </c>
      <c r="K112">
        <v>19</v>
      </c>
      <c r="L112">
        <v>0</v>
      </c>
    </row>
    <row r="113" spans="1:12" x14ac:dyDescent="0.4">
      <c r="A113">
        <v>391</v>
      </c>
      <c r="B113" t="s">
        <v>898</v>
      </c>
      <c r="C113" s="1">
        <v>41150</v>
      </c>
      <c r="D113">
        <v>423629217</v>
      </c>
      <c r="E113" s="1">
        <v>41160</v>
      </c>
      <c r="F113" s="1">
        <v>41130</v>
      </c>
      <c r="G113">
        <v>57.34</v>
      </c>
      <c r="H113" t="s">
        <v>834</v>
      </c>
      <c r="I113" s="1">
        <v>41160</v>
      </c>
      <c r="J113" t="s">
        <v>835</v>
      </c>
      <c r="K113">
        <v>25</v>
      </c>
      <c r="L113">
        <v>0</v>
      </c>
    </row>
    <row r="114" spans="1:12" x14ac:dyDescent="0.4">
      <c r="A114">
        <v>406</v>
      </c>
      <c r="B114" t="s">
        <v>848</v>
      </c>
      <c r="C114" s="1">
        <v>41222</v>
      </c>
      <c r="D114">
        <v>428154463</v>
      </c>
      <c r="E114" s="1">
        <v>40973</v>
      </c>
      <c r="F114" s="1">
        <v>40945</v>
      </c>
      <c r="G114">
        <v>39.51</v>
      </c>
      <c r="H114" t="s">
        <v>834</v>
      </c>
      <c r="I114" s="1">
        <v>40973</v>
      </c>
      <c r="J114" t="s">
        <v>835</v>
      </c>
      <c r="K114">
        <v>18</v>
      </c>
      <c r="L114">
        <v>0</v>
      </c>
    </row>
    <row r="115" spans="1:12" x14ac:dyDescent="0.4">
      <c r="A115">
        <v>391</v>
      </c>
      <c r="B115" t="s">
        <v>875</v>
      </c>
      <c r="C115" s="1">
        <v>40947</v>
      </c>
      <c r="D115">
        <v>428957919</v>
      </c>
      <c r="E115" s="1">
        <v>40952</v>
      </c>
      <c r="F115" s="1">
        <v>40982</v>
      </c>
      <c r="G115">
        <v>86.74</v>
      </c>
      <c r="H115" t="s">
        <v>834</v>
      </c>
      <c r="I115" s="1">
        <v>40952</v>
      </c>
      <c r="J115" t="s">
        <v>835</v>
      </c>
      <c r="K115">
        <v>46</v>
      </c>
      <c r="L115">
        <v>16</v>
      </c>
    </row>
    <row r="116" spans="1:12" x14ac:dyDescent="0.4">
      <c r="A116">
        <v>406</v>
      </c>
      <c r="B116" t="s">
        <v>903</v>
      </c>
      <c r="C116" s="1">
        <v>41006</v>
      </c>
      <c r="D116">
        <v>449356610</v>
      </c>
      <c r="E116" s="1">
        <v>41365</v>
      </c>
      <c r="F116" s="1">
        <v>41335</v>
      </c>
      <c r="G116">
        <v>77.459999999999994</v>
      </c>
      <c r="H116" t="s">
        <v>834</v>
      </c>
      <c r="I116" s="1">
        <v>41365</v>
      </c>
      <c r="J116" t="s">
        <v>838</v>
      </c>
      <c r="K116">
        <v>20</v>
      </c>
      <c r="L116">
        <v>0</v>
      </c>
    </row>
    <row r="117" spans="1:12" x14ac:dyDescent="0.4">
      <c r="A117">
        <v>391</v>
      </c>
      <c r="B117" t="s">
        <v>881</v>
      </c>
      <c r="C117" s="1">
        <v>41525</v>
      </c>
      <c r="D117">
        <v>451448142</v>
      </c>
      <c r="E117" s="1">
        <v>41233</v>
      </c>
      <c r="F117" s="1">
        <v>41263</v>
      </c>
      <c r="G117">
        <v>55.81</v>
      </c>
      <c r="H117" t="s">
        <v>834</v>
      </c>
      <c r="I117" s="1">
        <v>41233</v>
      </c>
      <c r="J117" t="s">
        <v>835</v>
      </c>
      <c r="K117">
        <v>25</v>
      </c>
      <c r="L117">
        <v>0</v>
      </c>
    </row>
    <row r="118" spans="1:12" x14ac:dyDescent="0.4">
      <c r="A118">
        <v>406</v>
      </c>
      <c r="B118" t="s">
        <v>902</v>
      </c>
      <c r="C118" s="1">
        <v>41005</v>
      </c>
      <c r="D118">
        <v>472551457</v>
      </c>
      <c r="E118" s="1">
        <v>41475</v>
      </c>
      <c r="F118" s="1">
        <v>41505</v>
      </c>
      <c r="G118">
        <v>66.28</v>
      </c>
      <c r="H118" t="s">
        <v>834</v>
      </c>
      <c r="I118" s="1">
        <v>41475</v>
      </c>
      <c r="J118" t="s">
        <v>838</v>
      </c>
      <c r="K118">
        <v>15</v>
      </c>
      <c r="L118">
        <v>0</v>
      </c>
    </row>
    <row r="119" spans="1:12" x14ac:dyDescent="0.4">
      <c r="A119">
        <v>391</v>
      </c>
      <c r="B119" t="s">
        <v>833</v>
      </c>
      <c r="C119" s="1">
        <v>41429</v>
      </c>
      <c r="D119">
        <v>476918544</v>
      </c>
      <c r="E119" s="1">
        <v>41319</v>
      </c>
      <c r="F119" s="1">
        <v>41349</v>
      </c>
      <c r="G119">
        <v>55.21</v>
      </c>
      <c r="H119" t="s">
        <v>834</v>
      </c>
      <c r="I119" s="1">
        <v>41319</v>
      </c>
      <c r="J119" t="s">
        <v>835</v>
      </c>
      <c r="K119">
        <v>17</v>
      </c>
      <c r="L119">
        <v>0</v>
      </c>
    </row>
    <row r="120" spans="1:12" x14ac:dyDescent="0.4">
      <c r="A120">
        <v>391</v>
      </c>
      <c r="B120" t="s">
        <v>870</v>
      </c>
      <c r="C120" s="1">
        <v>41341</v>
      </c>
      <c r="D120">
        <v>479534953</v>
      </c>
      <c r="E120" s="1">
        <v>41377</v>
      </c>
      <c r="F120" s="1">
        <v>41407</v>
      </c>
      <c r="G120">
        <v>65.83</v>
      </c>
      <c r="H120" t="s">
        <v>834</v>
      </c>
      <c r="I120" s="1">
        <v>41377</v>
      </c>
      <c r="J120" t="s">
        <v>835</v>
      </c>
      <c r="K120">
        <v>50</v>
      </c>
      <c r="L120">
        <v>20</v>
      </c>
    </row>
    <row r="121" spans="1:12" x14ac:dyDescent="0.4">
      <c r="A121">
        <v>770</v>
      </c>
      <c r="B121" t="s">
        <v>844</v>
      </c>
      <c r="C121" s="1">
        <v>41452</v>
      </c>
      <c r="D121">
        <v>485064626</v>
      </c>
      <c r="E121" s="1">
        <v>41070</v>
      </c>
      <c r="F121" s="1">
        <v>41040</v>
      </c>
      <c r="G121">
        <v>80.31</v>
      </c>
      <c r="H121" t="s">
        <v>834</v>
      </c>
      <c r="I121" s="1">
        <v>41070</v>
      </c>
      <c r="J121" t="s">
        <v>835</v>
      </c>
      <c r="K121">
        <v>38</v>
      </c>
      <c r="L121">
        <v>8</v>
      </c>
    </row>
    <row r="122" spans="1:12" x14ac:dyDescent="0.4">
      <c r="A122">
        <v>770</v>
      </c>
      <c r="B122" t="s">
        <v>892</v>
      </c>
      <c r="C122" s="1">
        <v>41037</v>
      </c>
      <c r="D122">
        <v>488925270</v>
      </c>
      <c r="E122" s="1">
        <v>41412</v>
      </c>
      <c r="F122" s="1">
        <v>41442</v>
      </c>
      <c r="G122">
        <v>40.54</v>
      </c>
      <c r="H122" t="s">
        <v>834</v>
      </c>
      <c r="I122" s="1">
        <v>41412</v>
      </c>
      <c r="J122" t="s">
        <v>838</v>
      </c>
      <c r="K122">
        <v>20</v>
      </c>
      <c r="L122">
        <v>0</v>
      </c>
    </row>
    <row r="123" spans="1:12" x14ac:dyDescent="0.4">
      <c r="A123">
        <v>770</v>
      </c>
      <c r="B123" t="s">
        <v>904</v>
      </c>
      <c r="C123" s="1">
        <v>41521</v>
      </c>
      <c r="D123">
        <v>489697015</v>
      </c>
      <c r="E123" s="1">
        <v>41015</v>
      </c>
      <c r="F123" s="1">
        <v>41045</v>
      </c>
      <c r="G123">
        <v>41.44</v>
      </c>
      <c r="H123" t="s">
        <v>834</v>
      </c>
      <c r="I123" s="1">
        <v>41015</v>
      </c>
      <c r="J123" t="s">
        <v>835</v>
      </c>
      <c r="K123">
        <v>36</v>
      </c>
      <c r="L123">
        <v>6</v>
      </c>
    </row>
    <row r="124" spans="1:12" x14ac:dyDescent="0.4">
      <c r="A124">
        <v>770</v>
      </c>
      <c r="B124" t="s">
        <v>867</v>
      </c>
      <c r="C124" s="1">
        <v>41491</v>
      </c>
      <c r="D124">
        <v>490252754</v>
      </c>
      <c r="E124" s="1">
        <v>41491</v>
      </c>
      <c r="F124" s="1">
        <v>41461</v>
      </c>
      <c r="G124">
        <v>36.29</v>
      </c>
      <c r="H124" t="s">
        <v>834</v>
      </c>
      <c r="I124" s="1">
        <v>41491</v>
      </c>
      <c r="J124" t="s">
        <v>835</v>
      </c>
      <c r="K124">
        <v>37</v>
      </c>
      <c r="L124">
        <v>7</v>
      </c>
    </row>
    <row r="125" spans="1:12" x14ac:dyDescent="0.4">
      <c r="A125">
        <v>770</v>
      </c>
      <c r="B125" t="s">
        <v>905</v>
      </c>
      <c r="C125" s="1">
        <v>41337</v>
      </c>
      <c r="D125">
        <v>493580936</v>
      </c>
      <c r="E125" s="1">
        <v>41077</v>
      </c>
      <c r="F125" s="1">
        <v>41107</v>
      </c>
      <c r="G125">
        <v>60.22</v>
      </c>
      <c r="H125" t="s">
        <v>837</v>
      </c>
      <c r="I125" s="1">
        <v>41077</v>
      </c>
      <c r="J125" t="s">
        <v>835</v>
      </c>
      <c r="K125">
        <v>37</v>
      </c>
      <c r="L125">
        <v>7</v>
      </c>
    </row>
    <row r="126" spans="1:12" x14ac:dyDescent="0.4">
      <c r="A126">
        <v>391</v>
      </c>
      <c r="B126" t="s">
        <v>906</v>
      </c>
      <c r="C126" s="1">
        <v>41021</v>
      </c>
      <c r="D126">
        <v>496849530</v>
      </c>
      <c r="E126" s="1">
        <v>41311</v>
      </c>
      <c r="F126" s="1">
        <v>41312</v>
      </c>
      <c r="G126">
        <v>59.71</v>
      </c>
      <c r="H126" t="s">
        <v>834</v>
      </c>
      <c r="I126" s="1">
        <v>41311</v>
      </c>
      <c r="J126" t="s">
        <v>838</v>
      </c>
      <c r="K126">
        <v>14</v>
      </c>
      <c r="L126">
        <v>0</v>
      </c>
    </row>
    <row r="127" spans="1:12" x14ac:dyDescent="0.4">
      <c r="A127">
        <v>897</v>
      </c>
      <c r="B127" t="s">
        <v>866</v>
      </c>
      <c r="C127" s="1">
        <v>41239</v>
      </c>
      <c r="D127">
        <v>497305913</v>
      </c>
      <c r="E127" s="1">
        <v>41101</v>
      </c>
      <c r="F127" s="1">
        <v>41102</v>
      </c>
      <c r="G127">
        <v>54.74</v>
      </c>
      <c r="H127" t="s">
        <v>837</v>
      </c>
      <c r="I127" s="1">
        <v>41101</v>
      </c>
      <c r="J127" t="s">
        <v>835</v>
      </c>
      <c r="K127">
        <v>22</v>
      </c>
      <c r="L127">
        <v>0</v>
      </c>
    </row>
    <row r="128" spans="1:12" x14ac:dyDescent="0.4">
      <c r="A128">
        <v>406</v>
      </c>
      <c r="B128" t="s">
        <v>889</v>
      </c>
      <c r="C128" s="1">
        <v>41103</v>
      </c>
      <c r="D128">
        <v>498009655</v>
      </c>
      <c r="E128" s="1">
        <v>41145</v>
      </c>
      <c r="F128" s="1">
        <v>41175</v>
      </c>
      <c r="G128">
        <v>76.34</v>
      </c>
      <c r="H128" t="s">
        <v>837</v>
      </c>
      <c r="I128" s="1">
        <v>41145</v>
      </c>
      <c r="J128" t="s">
        <v>838</v>
      </c>
      <c r="K128">
        <v>26</v>
      </c>
      <c r="L128">
        <v>0</v>
      </c>
    </row>
    <row r="129" spans="1:12" x14ac:dyDescent="0.4">
      <c r="A129">
        <v>897</v>
      </c>
      <c r="B129" t="s">
        <v>890</v>
      </c>
      <c r="C129" s="1">
        <v>41166</v>
      </c>
      <c r="D129">
        <v>500975230</v>
      </c>
      <c r="E129" s="1">
        <v>41382</v>
      </c>
      <c r="F129" s="1">
        <v>41412</v>
      </c>
      <c r="G129">
        <v>37.81</v>
      </c>
      <c r="H129" t="s">
        <v>834</v>
      </c>
      <c r="I129" s="1">
        <v>41382</v>
      </c>
      <c r="J129" t="s">
        <v>838</v>
      </c>
      <c r="K129">
        <v>35</v>
      </c>
      <c r="L129">
        <v>5</v>
      </c>
    </row>
    <row r="130" spans="1:12" x14ac:dyDescent="0.4">
      <c r="A130">
        <v>897</v>
      </c>
      <c r="B130" t="s">
        <v>880</v>
      </c>
      <c r="C130" s="1">
        <v>41208</v>
      </c>
      <c r="D130">
        <v>511851896</v>
      </c>
      <c r="E130" s="1">
        <v>41269</v>
      </c>
      <c r="F130" s="1">
        <v>41299</v>
      </c>
      <c r="G130">
        <v>8.27</v>
      </c>
      <c r="H130" t="s">
        <v>834</v>
      </c>
      <c r="I130" s="1">
        <v>41269</v>
      </c>
      <c r="J130" t="s">
        <v>838</v>
      </c>
      <c r="K130">
        <v>11</v>
      </c>
      <c r="L130">
        <v>0</v>
      </c>
    </row>
    <row r="131" spans="1:12" x14ac:dyDescent="0.4">
      <c r="A131">
        <v>391</v>
      </c>
      <c r="B131" t="s">
        <v>859</v>
      </c>
      <c r="C131" s="1">
        <v>40971</v>
      </c>
      <c r="D131">
        <v>512194602</v>
      </c>
      <c r="E131" s="1">
        <v>40996</v>
      </c>
      <c r="F131" s="1">
        <v>41026</v>
      </c>
      <c r="G131">
        <v>64.400000000000006</v>
      </c>
      <c r="H131" t="s">
        <v>834</v>
      </c>
      <c r="I131" s="1">
        <v>40996</v>
      </c>
      <c r="J131" t="s">
        <v>838</v>
      </c>
      <c r="K131">
        <v>31</v>
      </c>
      <c r="L131">
        <v>1</v>
      </c>
    </row>
    <row r="132" spans="1:12" x14ac:dyDescent="0.4">
      <c r="A132">
        <v>770</v>
      </c>
      <c r="B132" t="s">
        <v>907</v>
      </c>
      <c r="C132" s="1">
        <v>41367</v>
      </c>
      <c r="D132">
        <v>514496777</v>
      </c>
      <c r="E132" s="1">
        <v>41166</v>
      </c>
      <c r="F132" s="1">
        <v>41196</v>
      </c>
      <c r="G132">
        <v>32.86</v>
      </c>
      <c r="H132" t="s">
        <v>834</v>
      </c>
      <c r="I132" s="1">
        <v>41166</v>
      </c>
      <c r="J132" t="s">
        <v>835</v>
      </c>
      <c r="K132">
        <v>33</v>
      </c>
      <c r="L132">
        <v>3</v>
      </c>
    </row>
    <row r="133" spans="1:12" x14ac:dyDescent="0.4">
      <c r="A133">
        <v>770</v>
      </c>
      <c r="B133" t="s">
        <v>908</v>
      </c>
      <c r="C133" s="1">
        <v>41029</v>
      </c>
      <c r="D133">
        <v>519700354</v>
      </c>
      <c r="E133" s="1">
        <v>41155</v>
      </c>
      <c r="F133" s="1">
        <v>41125</v>
      </c>
      <c r="G133">
        <v>32.17</v>
      </c>
      <c r="H133" t="s">
        <v>834</v>
      </c>
      <c r="I133" s="1">
        <v>41155</v>
      </c>
      <c r="J133" t="s">
        <v>835</v>
      </c>
      <c r="K133">
        <v>40</v>
      </c>
      <c r="L133">
        <v>10</v>
      </c>
    </row>
    <row r="134" spans="1:12" x14ac:dyDescent="0.4">
      <c r="A134">
        <v>897</v>
      </c>
      <c r="B134" t="s">
        <v>909</v>
      </c>
      <c r="C134" s="1">
        <v>41493</v>
      </c>
      <c r="D134">
        <v>523612895</v>
      </c>
      <c r="E134" s="1">
        <v>41016</v>
      </c>
      <c r="F134" s="1">
        <v>41046</v>
      </c>
      <c r="G134">
        <v>28.77</v>
      </c>
      <c r="H134" t="s">
        <v>834</v>
      </c>
      <c r="I134" s="1">
        <v>41016</v>
      </c>
      <c r="J134" t="s">
        <v>835</v>
      </c>
      <c r="K134">
        <v>37</v>
      </c>
      <c r="L134">
        <v>7</v>
      </c>
    </row>
    <row r="135" spans="1:12" x14ac:dyDescent="0.4">
      <c r="A135">
        <v>391</v>
      </c>
      <c r="B135" t="s">
        <v>910</v>
      </c>
      <c r="C135" s="1">
        <v>41487</v>
      </c>
      <c r="D135">
        <v>524611481</v>
      </c>
      <c r="E135" s="1">
        <v>41039</v>
      </c>
      <c r="F135" s="1">
        <v>41010</v>
      </c>
      <c r="G135">
        <v>57.86</v>
      </c>
      <c r="H135" t="s">
        <v>834</v>
      </c>
      <c r="I135" s="1">
        <v>41039</v>
      </c>
      <c r="J135" t="s">
        <v>835</v>
      </c>
      <c r="K135">
        <v>18</v>
      </c>
      <c r="L135">
        <v>0</v>
      </c>
    </row>
    <row r="136" spans="1:12" x14ac:dyDescent="0.4">
      <c r="A136">
        <v>406</v>
      </c>
      <c r="B136" t="s">
        <v>911</v>
      </c>
      <c r="C136" s="1">
        <v>41547</v>
      </c>
      <c r="D136">
        <v>524798729</v>
      </c>
      <c r="E136" s="1">
        <v>41566</v>
      </c>
      <c r="F136" s="1">
        <v>41596</v>
      </c>
      <c r="G136">
        <v>57.78</v>
      </c>
      <c r="H136" t="s">
        <v>834</v>
      </c>
      <c r="I136" s="1">
        <v>41566</v>
      </c>
      <c r="J136" t="s">
        <v>838</v>
      </c>
      <c r="K136">
        <v>28</v>
      </c>
      <c r="L136">
        <v>0</v>
      </c>
    </row>
    <row r="137" spans="1:12" x14ac:dyDescent="0.4">
      <c r="A137">
        <v>406</v>
      </c>
      <c r="B137" t="s">
        <v>912</v>
      </c>
      <c r="C137" s="1">
        <v>41605</v>
      </c>
      <c r="D137">
        <v>528993923</v>
      </c>
      <c r="E137" s="1">
        <v>41327</v>
      </c>
      <c r="F137" s="1">
        <v>41357</v>
      </c>
      <c r="G137">
        <v>90.22</v>
      </c>
      <c r="H137" t="s">
        <v>834</v>
      </c>
      <c r="I137" s="1">
        <v>41327</v>
      </c>
      <c r="J137" t="s">
        <v>835</v>
      </c>
      <c r="K137">
        <v>20</v>
      </c>
      <c r="L137">
        <v>0</v>
      </c>
    </row>
    <row r="138" spans="1:12" x14ac:dyDescent="0.4">
      <c r="A138">
        <v>391</v>
      </c>
      <c r="B138" t="s">
        <v>864</v>
      </c>
      <c r="C138" s="1">
        <v>41548</v>
      </c>
      <c r="D138">
        <v>533597326</v>
      </c>
      <c r="E138" s="1">
        <v>41141</v>
      </c>
      <c r="F138" s="1">
        <v>41171</v>
      </c>
      <c r="G138">
        <v>65.489999999999995</v>
      </c>
      <c r="H138" t="s">
        <v>834</v>
      </c>
      <c r="I138" s="1">
        <v>41141</v>
      </c>
      <c r="J138" t="s">
        <v>835</v>
      </c>
      <c r="K138">
        <v>23</v>
      </c>
      <c r="L138">
        <v>0</v>
      </c>
    </row>
    <row r="139" spans="1:12" x14ac:dyDescent="0.4">
      <c r="A139">
        <v>391</v>
      </c>
      <c r="B139" t="s">
        <v>881</v>
      </c>
      <c r="C139" s="1">
        <v>41525</v>
      </c>
      <c r="D139">
        <v>535335924</v>
      </c>
      <c r="E139" s="1">
        <v>41189</v>
      </c>
      <c r="F139" s="1">
        <v>41160</v>
      </c>
      <c r="G139">
        <v>57.88</v>
      </c>
      <c r="H139" t="s">
        <v>834</v>
      </c>
      <c r="I139" s="1">
        <v>41189</v>
      </c>
      <c r="J139" t="s">
        <v>835</v>
      </c>
      <c r="K139">
        <v>42</v>
      </c>
      <c r="L139">
        <v>12</v>
      </c>
    </row>
    <row r="140" spans="1:12" x14ac:dyDescent="0.4">
      <c r="A140">
        <v>391</v>
      </c>
      <c r="B140" t="s">
        <v>869</v>
      </c>
      <c r="C140" s="1">
        <v>41201</v>
      </c>
      <c r="D140">
        <v>535641538</v>
      </c>
      <c r="E140" s="1">
        <v>41025</v>
      </c>
      <c r="F140" s="1">
        <v>41055</v>
      </c>
      <c r="G140">
        <v>65.010000000000005</v>
      </c>
      <c r="H140" t="s">
        <v>834</v>
      </c>
      <c r="I140" s="1">
        <v>41025</v>
      </c>
      <c r="J140" t="s">
        <v>835</v>
      </c>
      <c r="K140">
        <v>22</v>
      </c>
      <c r="L140">
        <v>0</v>
      </c>
    </row>
    <row r="141" spans="1:12" x14ac:dyDescent="0.4">
      <c r="A141">
        <v>406</v>
      </c>
      <c r="B141" t="s">
        <v>861</v>
      </c>
      <c r="C141" s="1">
        <v>41176</v>
      </c>
      <c r="D141">
        <v>537837854</v>
      </c>
      <c r="E141" s="1">
        <v>40960</v>
      </c>
      <c r="F141" s="1">
        <v>40990</v>
      </c>
      <c r="G141">
        <v>79.510000000000005</v>
      </c>
      <c r="H141" t="s">
        <v>834</v>
      </c>
      <c r="I141" s="1">
        <v>40960</v>
      </c>
      <c r="J141" t="s">
        <v>835</v>
      </c>
      <c r="K141">
        <v>46</v>
      </c>
      <c r="L141">
        <v>16</v>
      </c>
    </row>
    <row r="142" spans="1:12" x14ac:dyDescent="0.4">
      <c r="A142">
        <v>406</v>
      </c>
      <c r="B142" t="s">
        <v>884</v>
      </c>
      <c r="C142" s="1">
        <v>41145</v>
      </c>
      <c r="D142">
        <v>540061441</v>
      </c>
      <c r="E142" s="1">
        <v>41304</v>
      </c>
      <c r="F142" s="1">
        <v>41277</v>
      </c>
      <c r="G142">
        <v>85.5</v>
      </c>
      <c r="H142" t="s">
        <v>834</v>
      </c>
      <c r="I142" s="1">
        <v>41304</v>
      </c>
      <c r="J142" t="s">
        <v>838</v>
      </c>
      <c r="K142">
        <v>14</v>
      </c>
      <c r="L142">
        <v>0</v>
      </c>
    </row>
    <row r="143" spans="1:12" x14ac:dyDescent="0.4">
      <c r="A143">
        <v>897</v>
      </c>
      <c r="B143" t="s">
        <v>880</v>
      </c>
      <c r="C143" s="1">
        <v>41208</v>
      </c>
      <c r="D143">
        <v>540659475</v>
      </c>
      <c r="E143" s="1">
        <v>41396</v>
      </c>
      <c r="F143" s="1">
        <v>41458</v>
      </c>
      <c r="G143">
        <v>39.33</v>
      </c>
      <c r="H143" t="s">
        <v>837</v>
      </c>
      <c r="I143" s="1">
        <v>41396</v>
      </c>
      <c r="J143" t="s">
        <v>838</v>
      </c>
      <c r="K143">
        <v>29</v>
      </c>
      <c r="L143">
        <v>0</v>
      </c>
    </row>
    <row r="144" spans="1:12" x14ac:dyDescent="0.4">
      <c r="A144">
        <v>770</v>
      </c>
      <c r="B144" t="s">
        <v>886</v>
      </c>
      <c r="C144" s="1">
        <v>41181</v>
      </c>
      <c r="D144">
        <v>552732928</v>
      </c>
      <c r="E144" s="1">
        <v>41441</v>
      </c>
      <c r="F144" s="1">
        <v>41471</v>
      </c>
      <c r="G144">
        <v>62.26</v>
      </c>
      <c r="H144" t="s">
        <v>834</v>
      </c>
      <c r="I144" s="1">
        <v>41441</v>
      </c>
      <c r="J144" t="s">
        <v>838</v>
      </c>
      <c r="K144">
        <v>17</v>
      </c>
      <c r="L144">
        <v>0</v>
      </c>
    </row>
    <row r="145" spans="1:12" x14ac:dyDescent="0.4">
      <c r="A145">
        <v>406</v>
      </c>
      <c r="B145" t="s">
        <v>879</v>
      </c>
      <c r="C145" s="1">
        <v>40985</v>
      </c>
      <c r="D145">
        <v>555108669</v>
      </c>
      <c r="E145" s="1">
        <v>40944</v>
      </c>
      <c r="F145" s="1">
        <v>40914</v>
      </c>
      <c r="G145">
        <v>116.78</v>
      </c>
      <c r="H145" t="s">
        <v>837</v>
      </c>
      <c r="I145" s="1">
        <v>40944</v>
      </c>
      <c r="J145" t="s">
        <v>838</v>
      </c>
      <c r="K145">
        <v>21</v>
      </c>
      <c r="L145">
        <v>0</v>
      </c>
    </row>
    <row r="146" spans="1:12" x14ac:dyDescent="0.4">
      <c r="A146">
        <v>770</v>
      </c>
      <c r="B146" t="s">
        <v>844</v>
      </c>
      <c r="C146" s="1">
        <v>41452</v>
      </c>
      <c r="D146">
        <v>557941160</v>
      </c>
      <c r="E146" s="1">
        <v>41283</v>
      </c>
      <c r="F146" s="1">
        <v>41284</v>
      </c>
      <c r="G146">
        <v>73.77</v>
      </c>
      <c r="H146" t="s">
        <v>837</v>
      </c>
      <c r="I146" s="1">
        <v>41283</v>
      </c>
      <c r="J146" t="s">
        <v>838</v>
      </c>
      <c r="K146">
        <v>45</v>
      </c>
      <c r="L146">
        <v>15</v>
      </c>
    </row>
    <row r="147" spans="1:12" x14ac:dyDescent="0.4">
      <c r="A147">
        <v>818</v>
      </c>
      <c r="B147" t="s">
        <v>862</v>
      </c>
      <c r="C147" s="1">
        <v>41296</v>
      </c>
      <c r="D147">
        <v>561711596</v>
      </c>
      <c r="E147" s="1">
        <v>41380</v>
      </c>
      <c r="F147" s="1">
        <v>41410</v>
      </c>
      <c r="G147">
        <v>37.380000000000003</v>
      </c>
      <c r="H147" t="s">
        <v>837</v>
      </c>
      <c r="I147" s="1">
        <v>41380</v>
      </c>
      <c r="J147" t="s">
        <v>838</v>
      </c>
      <c r="K147">
        <v>35</v>
      </c>
      <c r="L147">
        <v>5</v>
      </c>
    </row>
    <row r="148" spans="1:12" x14ac:dyDescent="0.4">
      <c r="A148">
        <v>818</v>
      </c>
      <c r="B148" t="s">
        <v>913</v>
      </c>
      <c r="C148" s="1">
        <v>41470</v>
      </c>
      <c r="D148">
        <v>565497922</v>
      </c>
      <c r="E148" s="1">
        <v>41212</v>
      </c>
      <c r="F148" s="1">
        <v>41242</v>
      </c>
      <c r="G148">
        <v>60.8</v>
      </c>
      <c r="H148" t="s">
        <v>834</v>
      </c>
      <c r="I148" s="1">
        <v>41212</v>
      </c>
      <c r="J148" t="s">
        <v>835</v>
      </c>
      <c r="K148">
        <v>25</v>
      </c>
      <c r="L148">
        <v>0</v>
      </c>
    </row>
    <row r="149" spans="1:12" x14ac:dyDescent="0.4">
      <c r="A149">
        <v>770</v>
      </c>
      <c r="B149" t="s">
        <v>844</v>
      </c>
      <c r="C149" s="1">
        <v>41452</v>
      </c>
      <c r="D149">
        <v>572625167</v>
      </c>
      <c r="E149" s="1">
        <v>41418</v>
      </c>
      <c r="F149" s="1">
        <v>41448</v>
      </c>
      <c r="G149">
        <v>102.98</v>
      </c>
      <c r="H149" t="s">
        <v>834</v>
      </c>
      <c r="I149" s="1">
        <v>41418</v>
      </c>
      <c r="J149" t="s">
        <v>835</v>
      </c>
      <c r="K149">
        <v>32</v>
      </c>
      <c r="L149">
        <v>2</v>
      </c>
    </row>
    <row r="150" spans="1:12" x14ac:dyDescent="0.4">
      <c r="A150">
        <v>406</v>
      </c>
      <c r="B150" t="s">
        <v>882</v>
      </c>
      <c r="C150" s="1">
        <v>41368</v>
      </c>
      <c r="D150">
        <v>572998733</v>
      </c>
      <c r="E150" s="1">
        <v>41018</v>
      </c>
      <c r="F150" s="1">
        <v>41048</v>
      </c>
      <c r="G150">
        <v>70.02</v>
      </c>
      <c r="H150" t="s">
        <v>834</v>
      </c>
      <c r="I150" s="1">
        <v>41018</v>
      </c>
      <c r="J150" t="s">
        <v>835</v>
      </c>
      <c r="K150">
        <v>32</v>
      </c>
      <c r="L150">
        <v>2</v>
      </c>
    </row>
    <row r="151" spans="1:12" x14ac:dyDescent="0.4">
      <c r="A151">
        <v>897</v>
      </c>
      <c r="B151" t="s">
        <v>883</v>
      </c>
      <c r="C151" s="1">
        <v>41084</v>
      </c>
      <c r="D151">
        <v>578091983</v>
      </c>
      <c r="E151" s="1">
        <v>41256</v>
      </c>
      <c r="F151" s="1">
        <v>41609</v>
      </c>
      <c r="G151">
        <v>36.090000000000003</v>
      </c>
      <c r="H151" t="s">
        <v>834</v>
      </c>
      <c r="I151" s="1">
        <v>41256</v>
      </c>
      <c r="J151" t="s">
        <v>838</v>
      </c>
      <c r="K151">
        <v>48</v>
      </c>
      <c r="L151">
        <v>18</v>
      </c>
    </row>
    <row r="152" spans="1:12" x14ac:dyDescent="0.4">
      <c r="A152">
        <v>897</v>
      </c>
      <c r="B152" t="s">
        <v>909</v>
      </c>
      <c r="C152" s="1">
        <v>41493</v>
      </c>
      <c r="D152">
        <v>586870094</v>
      </c>
      <c r="E152" s="1">
        <v>40997</v>
      </c>
      <c r="F152" s="1">
        <v>41027</v>
      </c>
      <c r="G152">
        <v>14.94</v>
      </c>
      <c r="H152" t="s">
        <v>837</v>
      </c>
      <c r="I152" s="1">
        <v>40997</v>
      </c>
      <c r="J152" t="s">
        <v>835</v>
      </c>
      <c r="K152">
        <v>45</v>
      </c>
      <c r="L152">
        <v>15</v>
      </c>
    </row>
    <row r="153" spans="1:12" x14ac:dyDescent="0.4">
      <c r="A153">
        <v>391</v>
      </c>
      <c r="B153" t="s">
        <v>881</v>
      </c>
      <c r="C153" s="1">
        <v>41525</v>
      </c>
      <c r="D153">
        <v>588467684</v>
      </c>
      <c r="E153" s="1">
        <v>41611</v>
      </c>
      <c r="F153" s="1">
        <v>41582</v>
      </c>
      <c r="G153">
        <v>46.63</v>
      </c>
      <c r="H153" t="s">
        <v>834</v>
      </c>
      <c r="I153" s="1">
        <v>41611</v>
      </c>
      <c r="J153" t="s">
        <v>835</v>
      </c>
      <c r="K153">
        <v>30</v>
      </c>
      <c r="L153">
        <v>0</v>
      </c>
    </row>
    <row r="154" spans="1:12" x14ac:dyDescent="0.4">
      <c r="A154">
        <v>391</v>
      </c>
      <c r="B154" t="s">
        <v>914</v>
      </c>
      <c r="C154" s="1">
        <v>41445</v>
      </c>
      <c r="D154">
        <v>598324396</v>
      </c>
      <c r="E154" s="1">
        <v>41097</v>
      </c>
      <c r="F154" s="1">
        <v>41068</v>
      </c>
      <c r="G154">
        <v>10.92</v>
      </c>
      <c r="H154" t="s">
        <v>834</v>
      </c>
      <c r="I154" s="1">
        <v>41097</v>
      </c>
      <c r="J154" t="s">
        <v>835</v>
      </c>
      <c r="K154">
        <v>40</v>
      </c>
      <c r="L154">
        <v>10</v>
      </c>
    </row>
    <row r="155" spans="1:12" x14ac:dyDescent="0.4">
      <c r="A155">
        <v>818</v>
      </c>
      <c r="B155" t="s">
        <v>862</v>
      </c>
      <c r="C155" s="1">
        <v>41296</v>
      </c>
      <c r="D155">
        <v>601440262</v>
      </c>
      <c r="E155" s="1">
        <v>41059</v>
      </c>
      <c r="F155" s="1">
        <v>41089</v>
      </c>
      <c r="G155">
        <v>42.76</v>
      </c>
      <c r="H155" t="s">
        <v>837</v>
      </c>
      <c r="I155" s="1">
        <v>41059</v>
      </c>
      <c r="J155" t="s">
        <v>835</v>
      </c>
      <c r="K155">
        <v>40</v>
      </c>
      <c r="L155">
        <v>10</v>
      </c>
    </row>
    <row r="156" spans="1:12" x14ac:dyDescent="0.4">
      <c r="A156">
        <v>391</v>
      </c>
      <c r="B156" t="s">
        <v>858</v>
      </c>
      <c r="C156" s="1">
        <v>41334</v>
      </c>
      <c r="D156">
        <v>601606458</v>
      </c>
      <c r="E156" s="1">
        <v>41207</v>
      </c>
      <c r="F156" s="1">
        <v>41237</v>
      </c>
      <c r="G156">
        <v>50.97</v>
      </c>
      <c r="H156" t="s">
        <v>834</v>
      </c>
      <c r="I156" s="1">
        <v>41207</v>
      </c>
      <c r="J156" t="s">
        <v>835</v>
      </c>
      <c r="K156">
        <v>22</v>
      </c>
      <c r="L156">
        <v>0</v>
      </c>
    </row>
    <row r="157" spans="1:12" x14ac:dyDescent="0.4">
      <c r="A157">
        <v>391</v>
      </c>
      <c r="B157" t="s">
        <v>906</v>
      </c>
      <c r="C157" s="1">
        <v>41021</v>
      </c>
      <c r="D157">
        <v>604769805</v>
      </c>
      <c r="E157" s="1">
        <v>41326</v>
      </c>
      <c r="F157" s="1">
        <v>41356</v>
      </c>
      <c r="G157">
        <v>73.59</v>
      </c>
      <c r="H157" t="s">
        <v>834</v>
      </c>
      <c r="I157" s="1">
        <v>41326</v>
      </c>
      <c r="J157" t="s">
        <v>838</v>
      </c>
      <c r="K157">
        <v>8</v>
      </c>
      <c r="L157">
        <v>0</v>
      </c>
    </row>
    <row r="158" spans="1:12" x14ac:dyDescent="0.4">
      <c r="A158">
        <v>770</v>
      </c>
      <c r="B158" t="s">
        <v>888</v>
      </c>
      <c r="C158" s="1">
        <v>40986</v>
      </c>
      <c r="D158">
        <v>606876865</v>
      </c>
      <c r="E158" s="1">
        <v>41520</v>
      </c>
      <c r="F158" s="1">
        <v>41490</v>
      </c>
      <c r="G158">
        <v>46.61</v>
      </c>
      <c r="H158" t="s">
        <v>834</v>
      </c>
      <c r="I158" s="1">
        <v>41520</v>
      </c>
      <c r="J158" t="s">
        <v>838</v>
      </c>
      <c r="K158">
        <v>38</v>
      </c>
      <c r="L158">
        <v>8</v>
      </c>
    </row>
    <row r="159" spans="1:12" x14ac:dyDescent="0.4">
      <c r="A159">
        <v>406</v>
      </c>
      <c r="B159" t="s">
        <v>887</v>
      </c>
      <c r="C159" s="1">
        <v>41048</v>
      </c>
      <c r="D159">
        <v>607578995</v>
      </c>
      <c r="E159" s="1">
        <v>41180</v>
      </c>
      <c r="F159" s="1">
        <v>41210</v>
      </c>
      <c r="G159">
        <v>60.14</v>
      </c>
      <c r="H159" t="s">
        <v>834</v>
      </c>
      <c r="I159" s="1">
        <v>41180</v>
      </c>
      <c r="J159" t="s">
        <v>838</v>
      </c>
      <c r="K159">
        <v>6</v>
      </c>
      <c r="L159">
        <v>0</v>
      </c>
    </row>
    <row r="160" spans="1:12" x14ac:dyDescent="0.4">
      <c r="A160">
        <v>391</v>
      </c>
      <c r="B160" t="s">
        <v>839</v>
      </c>
      <c r="C160" s="1">
        <v>40934</v>
      </c>
      <c r="D160">
        <v>608187073</v>
      </c>
      <c r="E160" s="1">
        <v>41419</v>
      </c>
      <c r="F160" s="1">
        <v>41449</v>
      </c>
      <c r="G160">
        <v>56.09</v>
      </c>
      <c r="H160" t="s">
        <v>834</v>
      </c>
      <c r="I160" s="1">
        <v>41419</v>
      </c>
      <c r="J160" t="s">
        <v>838</v>
      </c>
      <c r="K160">
        <v>3</v>
      </c>
      <c r="L160">
        <v>0</v>
      </c>
    </row>
    <row r="161" spans="1:12" x14ac:dyDescent="0.4">
      <c r="A161">
        <v>391</v>
      </c>
      <c r="B161" t="s">
        <v>914</v>
      </c>
      <c r="C161" s="1">
        <v>41445</v>
      </c>
      <c r="D161">
        <v>608905626</v>
      </c>
      <c r="E161" s="1">
        <v>41179</v>
      </c>
      <c r="F161" s="1">
        <v>41209</v>
      </c>
      <c r="G161">
        <v>61.07</v>
      </c>
      <c r="H161" t="s">
        <v>834</v>
      </c>
      <c r="I161" s="1">
        <v>41179</v>
      </c>
      <c r="J161" t="s">
        <v>835</v>
      </c>
      <c r="K161">
        <v>26</v>
      </c>
      <c r="L161">
        <v>0</v>
      </c>
    </row>
    <row r="162" spans="1:12" x14ac:dyDescent="0.4">
      <c r="A162">
        <v>406</v>
      </c>
      <c r="B162" t="s">
        <v>882</v>
      </c>
      <c r="C162" s="1">
        <v>41368</v>
      </c>
      <c r="D162">
        <v>613092852</v>
      </c>
      <c r="E162" s="1">
        <v>41458</v>
      </c>
      <c r="F162" s="1">
        <v>41429</v>
      </c>
      <c r="G162">
        <v>90.34</v>
      </c>
      <c r="H162" t="s">
        <v>834</v>
      </c>
      <c r="I162" s="1">
        <v>41458</v>
      </c>
      <c r="J162" t="s">
        <v>835</v>
      </c>
      <c r="K162">
        <v>32</v>
      </c>
      <c r="L162">
        <v>2</v>
      </c>
    </row>
    <row r="163" spans="1:12" x14ac:dyDescent="0.4">
      <c r="A163">
        <v>818</v>
      </c>
      <c r="B163" t="s">
        <v>853</v>
      </c>
      <c r="C163" s="1">
        <v>41153</v>
      </c>
      <c r="D163">
        <v>617172736</v>
      </c>
      <c r="E163" s="1">
        <v>41337</v>
      </c>
      <c r="F163" s="1">
        <v>41338</v>
      </c>
      <c r="G163">
        <v>77.790000000000006</v>
      </c>
      <c r="H163" t="s">
        <v>837</v>
      </c>
      <c r="I163" s="1">
        <v>41337</v>
      </c>
      <c r="J163" t="s">
        <v>838</v>
      </c>
      <c r="K163">
        <v>30</v>
      </c>
      <c r="L163">
        <v>0</v>
      </c>
    </row>
    <row r="164" spans="1:12" x14ac:dyDescent="0.4">
      <c r="A164">
        <v>818</v>
      </c>
      <c r="B164" t="s">
        <v>841</v>
      </c>
      <c r="C164" s="1">
        <v>41239</v>
      </c>
      <c r="D164">
        <v>620329407</v>
      </c>
      <c r="E164" s="1">
        <v>41320</v>
      </c>
      <c r="F164" s="1">
        <v>41350</v>
      </c>
      <c r="G164">
        <v>76.5</v>
      </c>
      <c r="H164" t="s">
        <v>837</v>
      </c>
      <c r="I164" s="1">
        <v>41320</v>
      </c>
      <c r="J164" t="s">
        <v>838</v>
      </c>
      <c r="K164">
        <v>45</v>
      </c>
      <c r="L164">
        <v>15</v>
      </c>
    </row>
    <row r="165" spans="1:12" x14ac:dyDescent="0.4">
      <c r="A165">
        <v>406</v>
      </c>
      <c r="B165" t="s">
        <v>915</v>
      </c>
      <c r="C165" s="1">
        <v>41258</v>
      </c>
      <c r="D165">
        <v>624274413</v>
      </c>
      <c r="E165" s="1">
        <v>41500</v>
      </c>
      <c r="F165" s="1">
        <v>41530</v>
      </c>
      <c r="G165">
        <v>44.09</v>
      </c>
      <c r="H165" t="s">
        <v>834</v>
      </c>
      <c r="I165" s="1">
        <v>41500</v>
      </c>
      <c r="J165" t="s">
        <v>838</v>
      </c>
      <c r="K165">
        <v>41</v>
      </c>
      <c r="L165">
        <v>11</v>
      </c>
    </row>
    <row r="166" spans="1:12" x14ac:dyDescent="0.4">
      <c r="A166">
        <v>770</v>
      </c>
      <c r="B166" t="s">
        <v>897</v>
      </c>
      <c r="C166" s="1">
        <v>41121</v>
      </c>
      <c r="D166">
        <v>627613977</v>
      </c>
      <c r="E166" s="1">
        <v>41064</v>
      </c>
      <c r="F166" s="1">
        <v>41065</v>
      </c>
      <c r="G166">
        <v>35.67</v>
      </c>
      <c r="H166" t="s">
        <v>834</v>
      </c>
      <c r="I166" s="1">
        <v>41064</v>
      </c>
      <c r="J166" t="s">
        <v>835</v>
      </c>
      <c r="K166">
        <v>27</v>
      </c>
      <c r="L166">
        <v>0</v>
      </c>
    </row>
    <row r="167" spans="1:12" x14ac:dyDescent="0.4">
      <c r="A167">
        <v>897</v>
      </c>
      <c r="B167" t="s">
        <v>846</v>
      </c>
      <c r="C167" s="1">
        <v>41003</v>
      </c>
      <c r="D167">
        <v>631345640</v>
      </c>
      <c r="E167" s="1">
        <v>41536</v>
      </c>
      <c r="F167" s="1">
        <v>41566</v>
      </c>
      <c r="G167">
        <v>23.62</v>
      </c>
      <c r="H167" t="s">
        <v>834</v>
      </c>
      <c r="I167" s="1">
        <v>41536</v>
      </c>
      <c r="J167" t="s">
        <v>838</v>
      </c>
      <c r="K167">
        <v>24</v>
      </c>
      <c r="L167">
        <v>0</v>
      </c>
    </row>
    <row r="168" spans="1:12" x14ac:dyDescent="0.4">
      <c r="A168">
        <v>770</v>
      </c>
      <c r="B168" t="s">
        <v>916</v>
      </c>
      <c r="C168" s="1">
        <v>41394</v>
      </c>
      <c r="D168">
        <v>633253847</v>
      </c>
      <c r="E168" s="1">
        <v>41278</v>
      </c>
      <c r="F168" s="1">
        <v>41279</v>
      </c>
      <c r="G168">
        <v>50.95</v>
      </c>
      <c r="H168" t="s">
        <v>834</v>
      </c>
      <c r="I168" s="1">
        <v>41278</v>
      </c>
      <c r="J168" t="s">
        <v>835</v>
      </c>
      <c r="K168">
        <v>24</v>
      </c>
      <c r="L168">
        <v>0</v>
      </c>
    </row>
    <row r="169" spans="1:12" x14ac:dyDescent="0.4">
      <c r="A169">
        <v>770</v>
      </c>
      <c r="B169" t="s">
        <v>916</v>
      </c>
      <c r="C169" s="1">
        <v>41394</v>
      </c>
      <c r="D169">
        <v>640587193</v>
      </c>
      <c r="E169" s="1">
        <v>41267</v>
      </c>
      <c r="F169" s="1">
        <v>41297</v>
      </c>
      <c r="G169">
        <v>64.180000000000007</v>
      </c>
      <c r="H169" t="s">
        <v>834</v>
      </c>
      <c r="I169" s="1">
        <v>41267</v>
      </c>
      <c r="J169" t="s">
        <v>835</v>
      </c>
      <c r="K169">
        <v>25</v>
      </c>
      <c r="L169">
        <v>0</v>
      </c>
    </row>
    <row r="170" spans="1:12" x14ac:dyDescent="0.4">
      <c r="A170">
        <v>406</v>
      </c>
      <c r="B170" t="s">
        <v>903</v>
      </c>
      <c r="C170" s="1">
        <v>41006</v>
      </c>
      <c r="D170">
        <v>641122100</v>
      </c>
      <c r="E170" s="1">
        <v>40979</v>
      </c>
      <c r="F170" s="1">
        <v>40980</v>
      </c>
      <c r="G170">
        <v>49.01</v>
      </c>
      <c r="H170" t="s">
        <v>834</v>
      </c>
      <c r="I170" s="1">
        <v>40979</v>
      </c>
      <c r="J170" t="s">
        <v>838</v>
      </c>
      <c r="K170">
        <v>25</v>
      </c>
      <c r="L170">
        <v>0</v>
      </c>
    </row>
    <row r="171" spans="1:12" x14ac:dyDescent="0.4">
      <c r="A171">
        <v>391</v>
      </c>
      <c r="B171" t="s">
        <v>865</v>
      </c>
      <c r="C171" s="1">
        <v>41180</v>
      </c>
      <c r="D171">
        <v>641300165</v>
      </c>
      <c r="E171" s="1">
        <v>41617</v>
      </c>
      <c r="F171" s="1">
        <v>41618</v>
      </c>
      <c r="G171">
        <v>94.57</v>
      </c>
      <c r="H171" t="s">
        <v>837</v>
      </c>
      <c r="I171" s="1">
        <v>41617</v>
      </c>
      <c r="J171" t="s">
        <v>838</v>
      </c>
      <c r="K171">
        <v>32</v>
      </c>
      <c r="L171">
        <v>2</v>
      </c>
    </row>
    <row r="172" spans="1:12" x14ac:dyDescent="0.4">
      <c r="A172">
        <v>818</v>
      </c>
      <c r="B172" t="s">
        <v>862</v>
      </c>
      <c r="C172" s="1">
        <v>41296</v>
      </c>
      <c r="D172">
        <v>641436694</v>
      </c>
      <c r="E172" s="1">
        <v>41580</v>
      </c>
      <c r="F172" s="1">
        <v>41346</v>
      </c>
      <c r="G172">
        <v>26.37</v>
      </c>
      <c r="H172" t="s">
        <v>834</v>
      </c>
      <c r="I172" s="1">
        <v>41580</v>
      </c>
      <c r="J172" t="s">
        <v>838</v>
      </c>
      <c r="K172">
        <v>21</v>
      </c>
      <c r="L172">
        <v>0</v>
      </c>
    </row>
    <row r="173" spans="1:12" x14ac:dyDescent="0.4">
      <c r="A173">
        <v>391</v>
      </c>
      <c r="B173" t="s">
        <v>895</v>
      </c>
      <c r="C173" s="1">
        <v>41532</v>
      </c>
      <c r="D173">
        <v>642684114</v>
      </c>
      <c r="E173" s="1">
        <v>41080</v>
      </c>
      <c r="F173" s="1">
        <v>41110</v>
      </c>
      <c r="G173">
        <v>63.36</v>
      </c>
      <c r="H173" t="s">
        <v>834</v>
      </c>
      <c r="I173" s="1">
        <v>41080</v>
      </c>
      <c r="J173" t="s">
        <v>835</v>
      </c>
      <c r="K173">
        <v>18</v>
      </c>
      <c r="L173">
        <v>0</v>
      </c>
    </row>
    <row r="174" spans="1:12" x14ac:dyDescent="0.4">
      <c r="A174">
        <v>391</v>
      </c>
      <c r="B174" t="s">
        <v>877</v>
      </c>
      <c r="C174" s="1">
        <v>41051</v>
      </c>
      <c r="D174">
        <v>645045061</v>
      </c>
      <c r="E174" s="1">
        <v>41208</v>
      </c>
      <c r="F174" s="1">
        <v>41238</v>
      </c>
      <c r="G174">
        <v>43.18</v>
      </c>
      <c r="H174" t="s">
        <v>834</v>
      </c>
      <c r="I174" s="1">
        <v>41208</v>
      </c>
      <c r="J174" t="s">
        <v>838</v>
      </c>
      <c r="K174">
        <v>29</v>
      </c>
      <c r="L174">
        <v>0</v>
      </c>
    </row>
    <row r="175" spans="1:12" x14ac:dyDescent="0.4">
      <c r="A175">
        <v>391</v>
      </c>
      <c r="B175" t="s">
        <v>864</v>
      </c>
      <c r="C175" s="1">
        <v>41548</v>
      </c>
      <c r="D175">
        <v>647569317</v>
      </c>
      <c r="E175" s="1">
        <v>41567</v>
      </c>
      <c r="F175" s="1">
        <v>41597</v>
      </c>
      <c r="G175">
        <v>92.57</v>
      </c>
      <c r="H175" t="s">
        <v>834</v>
      </c>
      <c r="I175" s="1">
        <v>41567</v>
      </c>
      <c r="J175" t="s">
        <v>838</v>
      </c>
      <c r="K175">
        <v>12</v>
      </c>
      <c r="L175">
        <v>0</v>
      </c>
    </row>
    <row r="176" spans="1:12" x14ac:dyDescent="0.4">
      <c r="A176">
        <v>818</v>
      </c>
      <c r="B176" t="s">
        <v>862</v>
      </c>
      <c r="C176" s="1">
        <v>41296</v>
      </c>
      <c r="D176">
        <v>649688883</v>
      </c>
      <c r="E176" s="1">
        <v>41344</v>
      </c>
      <c r="F176" s="1">
        <v>41345</v>
      </c>
      <c r="G176">
        <v>52.14</v>
      </c>
      <c r="H176" t="s">
        <v>834</v>
      </c>
      <c r="I176" s="1">
        <v>41344</v>
      </c>
      <c r="J176" t="s">
        <v>838</v>
      </c>
      <c r="K176">
        <v>25</v>
      </c>
      <c r="L176">
        <v>0</v>
      </c>
    </row>
    <row r="177" spans="1:12" x14ac:dyDescent="0.4">
      <c r="A177">
        <v>391</v>
      </c>
      <c r="B177" t="s">
        <v>874</v>
      </c>
      <c r="C177" s="1">
        <v>41224</v>
      </c>
      <c r="D177">
        <v>649771974</v>
      </c>
      <c r="E177" s="1">
        <v>41390</v>
      </c>
      <c r="F177" s="1">
        <v>41420</v>
      </c>
      <c r="G177">
        <v>68.349999999999994</v>
      </c>
      <c r="H177" t="s">
        <v>834</v>
      </c>
      <c r="I177" s="1">
        <v>41390</v>
      </c>
      <c r="J177" t="s">
        <v>838</v>
      </c>
      <c r="K177">
        <v>11</v>
      </c>
      <c r="L177">
        <v>0</v>
      </c>
    </row>
    <row r="178" spans="1:12" x14ac:dyDescent="0.4">
      <c r="A178">
        <v>818</v>
      </c>
      <c r="B178" t="s">
        <v>872</v>
      </c>
      <c r="C178" s="1">
        <v>41193</v>
      </c>
      <c r="D178">
        <v>658936368</v>
      </c>
      <c r="E178" s="1">
        <v>41411</v>
      </c>
      <c r="F178" s="1">
        <v>41441</v>
      </c>
      <c r="G178">
        <v>69.819999999999993</v>
      </c>
      <c r="H178" t="s">
        <v>834</v>
      </c>
      <c r="I178" s="1">
        <v>41411</v>
      </c>
      <c r="J178" t="s">
        <v>838</v>
      </c>
      <c r="K178">
        <v>17</v>
      </c>
      <c r="L178">
        <v>0</v>
      </c>
    </row>
    <row r="179" spans="1:12" x14ac:dyDescent="0.4">
      <c r="A179">
        <v>406</v>
      </c>
      <c r="B179" t="s">
        <v>911</v>
      </c>
      <c r="C179" s="1">
        <v>41547</v>
      </c>
      <c r="D179">
        <v>659596494</v>
      </c>
      <c r="E179" s="1">
        <v>41041</v>
      </c>
      <c r="F179" s="1">
        <v>41365</v>
      </c>
      <c r="G179">
        <v>75.650000000000006</v>
      </c>
      <c r="H179" t="s">
        <v>837</v>
      </c>
      <c r="I179" s="1">
        <v>41041</v>
      </c>
      <c r="J179" t="s">
        <v>835</v>
      </c>
      <c r="K179">
        <v>40</v>
      </c>
      <c r="L179">
        <v>10</v>
      </c>
    </row>
    <row r="180" spans="1:12" x14ac:dyDescent="0.4">
      <c r="A180">
        <v>818</v>
      </c>
      <c r="B180" t="s">
        <v>917</v>
      </c>
      <c r="C180" s="1">
        <v>41515</v>
      </c>
      <c r="D180">
        <v>666874152</v>
      </c>
      <c r="E180" s="1">
        <v>41139</v>
      </c>
      <c r="F180" s="1">
        <v>41169</v>
      </c>
      <c r="G180">
        <v>57.38</v>
      </c>
      <c r="H180" t="s">
        <v>837</v>
      </c>
      <c r="I180" s="1">
        <v>41139</v>
      </c>
      <c r="J180" t="s">
        <v>835</v>
      </c>
      <c r="K180">
        <v>42</v>
      </c>
      <c r="L180">
        <v>12</v>
      </c>
    </row>
    <row r="181" spans="1:12" x14ac:dyDescent="0.4">
      <c r="A181">
        <v>391</v>
      </c>
      <c r="B181" t="s">
        <v>877</v>
      </c>
      <c r="C181" s="1">
        <v>41051</v>
      </c>
      <c r="D181">
        <v>672948510</v>
      </c>
      <c r="E181" s="1">
        <v>41163</v>
      </c>
      <c r="F181" s="1">
        <v>41164</v>
      </c>
      <c r="G181">
        <v>57.37</v>
      </c>
      <c r="H181" t="s">
        <v>834</v>
      </c>
      <c r="I181" s="1">
        <v>41163</v>
      </c>
      <c r="J181" t="s">
        <v>838</v>
      </c>
      <c r="K181">
        <v>26</v>
      </c>
      <c r="L181">
        <v>0</v>
      </c>
    </row>
    <row r="182" spans="1:12" x14ac:dyDescent="0.4">
      <c r="A182">
        <v>818</v>
      </c>
      <c r="B182" t="s">
        <v>849</v>
      </c>
      <c r="C182" s="1">
        <v>41431</v>
      </c>
      <c r="D182">
        <v>674518601</v>
      </c>
      <c r="E182" s="1">
        <v>41118</v>
      </c>
      <c r="F182" s="1">
        <v>41148</v>
      </c>
      <c r="G182">
        <v>94.42</v>
      </c>
      <c r="H182" t="s">
        <v>834</v>
      </c>
      <c r="I182" s="1">
        <v>41118</v>
      </c>
      <c r="J182" t="s">
        <v>835</v>
      </c>
      <c r="K182">
        <v>21</v>
      </c>
      <c r="L182">
        <v>0</v>
      </c>
    </row>
    <row r="183" spans="1:12" x14ac:dyDescent="0.4">
      <c r="A183">
        <v>818</v>
      </c>
      <c r="B183" t="s">
        <v>918</v>
      </c>
      <c r="C183" s="1">
        <v>41349</v>
      </c>
      <c r="D183">
        <v>676551273</v>
      </c>
      <c r="E183" s="1">
        <v>41195</v>
      </c>
      <c r="F183" s="1">
        <v>41254</v>
      </c>
      <c r="G183">
        <v>82.74</v>
      </c>
      <c r="H183" t="s">
        <v>834</v>
      </c>
      <c r="I183" s="1">
        <v>41195</v>
      </c>
      <c r="J183" t="s">
        <v>835</v>
      </c>
      <c r="K183">
        <v>49</v>
      </c>
      <c r="L183">
        <v>19</v>
      </c>
    </row>
    <row r="184" spans="1:12" x14ac:dyDescent="0.4">
      <c r="A184">
        <v>770</v>
      </c>
      <c r="B184" t="s">
        <v>919</v>
      </c>
      <c r="C184" s="1">
        <v>41077</v>
      </c>
      <c r="D184">
        <v>678458928</v>
      </c>
      <c r="E184" s="1">
        <v>41142</v>
      </c>
      <c r="F184" s="1">
        <v>41172</v>
      </c>
      <c r="G184">
        <v>67.739999999999995</v>
      </c>
      <c r="H184" t="s">
        <v>834</v>
      </c>
      <c r="I184" s="1">
        <v>41142</v>
      </c>
      <c r="J184" t="s">
        <v>838</v>
      </c>
      <c r="K184">
        <v>17</v>
      </c>
      <c r="L184">
        <v>0</v>
      </c>
    </row>
    <row r="185" spans="1:12" x14ac:dyDescent="0.4">
      <c r="A185">
        <v>770</v>
      </c>
      <c r="B185" t="s">
        <v>920</v>
      </c>
      <c r="C185" s="1">
        <v>41254</v>
      </c>
      <c r="D185">
        <v>679404840</v>
      </c>
      <c r="E185" s="1">
        <v>41465</v>
      </c>
      <c r="F185" s="1">
        <v>41436</v>
      </c>
      <c r="G185">
        <v>49.73</v>
      </c>
      <c r="H185" t="s">
        <v>834</v>
      </c>
      <c r="I185" s="1">
        <v>41465</v>
      </c>
      <c r="J185" t="s">
        <v>838</v>
      </c>
      <c r="K185">
        <v>10</v>
      </c>
      <c r="L185">
        <v>0</v>
      </c>
    </row>
    <row r="186" spans="1:12" x14ac:dyDescent="0.4">
      <c r="A186">
        <v>818</v>
      </c>
      <c r="B186" t="s">
        <v>921</v>
      </c>
      <c r="C186" s="1">
        <v>41563</v>
      </c>
      <c r="D186">
        <v>681101344</v>
      </c>
      <c r="E186" s="1">
        <v>41148</v>
      </c>
      <c r="F186" s="1">
        <v>41178</v>
      </c>
      <c r="G186">
        <v>85.06</v>
      </c>
      <c r="H186" t="s">
        <v>834</v>
      </c>
      <c r="I186" s="1">
        <v>41148</v>
      </c>
      <c r="J186" t="s">
        <v>835</v>
      </c>
      <c r="K186">
        <v>26</v>
      </c>
      <c r="L186">
        <v>0</v>
      </c>
    </row>
    <row r="187" spans="1:12" x14ac:dyDescent="0.4">
      <c r="A187">
        <v>406</v>
      </c>
      <c r="B187" t="s">
        <v>891</v>
      </c>
      <c r="C187" s="1">
        <v>41474</v>
      </c>
      <c r="D187">
        <v>681889913</v>
      </c>
      <c r="E187" s="1">
        <v>41479</v>
      </c>
      <c r="F187" s="1">
        <v>41509</v>
      </c>
      <c r="G187">
        <v>48.17</v>
      </c>
      <c r="H187" t="s">
        <v>837</v>
      </c>
      <c r="I187" s="1">
        <v>41479</v>
      </c>
      <c r="J187" t="s">
        <v>838</v>
      </c>
      <c r="K187">
        <v>29</v>
      </c>
      <c r="L187">
        <v>0</v>
      </c>
    </row>
    <row r="188" spans="1:12" x14ac:dyDescent="0.4">
      <c r="A188">
        <v>770</v>
      </c>
      <c r="B188" t="s">
        <v>888</v>
      </c>
      <c r="C188" s="1">
        <v>40986</v>
      </c>
      <c r="D188">
        <v>684720070</v>
      </c>
      <c r="E188" s="1">
        <v>40972</v>
      </c>
      <c r="F188" s="1">
        <v>40973</v>
      </c>
      <c r="G188">
        <v>66.25</v>
      </c>
      <c r="H188" t="s">
        <v>837</v>
      </c>
      <c r="I188" s="1">
        <v>40972</v>
      </c>
      <c r="J188" t="s">
        <v>838</v>
      </c>
      <c r="K188">
        <v>42</v>
      </c>
      <c r="L188">
        <v>12</v>
      </c>
    </row>
    <row r="189" spans="1:12" x14ac:dyDescent="0.4">
      <c r="A189">
        <v>406</v>
      </c>
      <c r="B189" t="s">
        <v>879</v>
      </c>
      <c r="C189" s="1">
        <v>40985</v>
      </c>
      <c r="D189">
        <v>685917930</v>
      </c>
      <c r="E189" s="1">
        <v>41195</v>
      </c>
      <c r="F189" s="1">
        <v>41254</v>
      </c>
      <c r="G189">
        <v>124.38</v>
      </c>
      <c r="H189" t="s">
        <v>837</v>
      </c>
      <c r="I189" s="1">
        <v>41195</v>
      </c>
      <c r="J189" t="s">
        <v>838</v>
      </c>
      <c r="K189">
        <v>28</v>
      </c>
      <c r="L189">
        <v>0</v>
      </c>
    </row>
    <row r="190" spans="1:12" x14ac:dyDescent="0.4">
      <c r="A190">
        <v>818</v>
      </c>
      <c r="B190" t="s">
        <v>921</v>
      </c>
      <c r="C190" s="1">
        <v>41563</v>
      </c>
      <c r="D190">
        <v>689403769</v>
      </c>
      <c r="E190" s="1">
        <v>41546</v>
      </c>
      <c r="F190" s="1">
        <v>41576</v>
      </c>
      <c r="G190">
        <v>76.09</v>
      </c>
      <c r="H190" t="s">
        <v>837</v>
      </c>
      <c r="I190" s="1">
        <v>41546</v>
      </c>
      <c r="J190" t="s">
        <v>835</v>
      </c>
      <c r="K190">
        <v>43</v>
      </c>
      <c r="L190">
        <v>13</v>
      </c>
    </row>
    <row r="191" spans="1:12" x14ac:dyDescent="0.4">
      <c r="A191">
        <v>406</v>
      </c>
      <c r="B191" t="s">
        <v>891</v>
      </c>
      <c r="C191" s="1">
        <v>41474</v>
      </c>
      <c r="D191">
        <v>700683520</v>
      </c>
      <c r="E191" s="1">
        <v>41215</v>
      </c>
      <c r="F191" s="1">
        <v>41246</v>
      </c>
      <c r="G191">
        <v>65.67</v>
      </c>
      <c r="H191" t="s">
        <v>837</v>
      </c>
      <c r="I191" s="1">
        <v>41215</v>
      </c>
      <c r="J191" t="s">
        <v>835</v>
      </c>
      <c r="K191">
        <v>30</v>
      </c>
      <c r="L191">
        <v>0</v>
      </c>
    </row>
    <row r="192" spans="1:12" x14ac:dyDescent="0.4">
      <c r="A192">
        <v>391</v>
      </c>
      <c r="B192" t="s">
        <v>852</v>
      </c>
      <c r="C192" s="1">
        <v>41352</v>
      </c>
      <c r="D192">
        <v>703104577</v>
      </c>
      <c r="E192" s="1">
        <v>41364</v>
      </c>
      <c r="F192" s="1">
        <v>41394</v>
      </c>
      <c r="G192">
        <v>73.489999999999995</v>
      </c>
      <c r="H192" t="s">
        <v>834</v>
      </c>
      <c r="I192" s="1">
        <v>41364</v>
      </c>
      <c r="J192" t="s">
        <v>838</v>
      </c>
      <c r="K192">
        <v>2</v>
      </c>
      <c r="L192">
        <v>0</v>
      </c>
    </row>
    <row r="193" spans="1:12" x14ac:dyDescent="0.4">
      <c r="A193">
        <v>406</v>
      </c>
      <c r="B193" t="s">
        <v>848</v>
      </c>
      <c r="C193" s="1">
        <v>41222</v>
      </c>
      <c r="D193">
        <v>704405155</v>
      </c>
      <c r="E193" s="1">
        <v>41027</v>
      </c>
      <c r="F193" s="1">
        <v>41057</v>
      </c>
      <c r="G193">
        <v>67.34</v>
      </c>
      <c r="H193" t="s">
        <v>834</v>
      </c>
      <c r="I193" s="1">
        <v>41027</v>
      </c>
      <c r="J193" t="s">
        <v>835</v>
      </c>
      <c r="K193">
        <v>17</v>
      </c>
      <c r="L193">
        <v>0</v>
      </c>
    </row>
    <row r="194" spans="1:12" x14ac:dyDescent="0.4">
      <c r="A194">
        <v>406</v>
      </c>
      <c r="B194" t="s">
        <v>871</v>
      </c>
      <c r="C194" s="1">
        <v>41190</v>
      </c>
      <c r="D194">
        <v>705084741</v>
      </c>
      <c r="E194" s="1">
        <v>41310</v>
      </c>
      <c r="F194" s="1">
        <v>41280</v>
      </c>
      <c r="G194">
        <v>56.39</v>
      </c>
      <c r="H194" t="s">
        <v>834</v>
      </c>
      <c r="I194" s="1">
        <v>41310</v>
      </c>
      <c r="J194" t="s">
        <v>838</v>
      </c>
      <c r="K194">
        <v>26</v>
      </c>
      <c r="L194">
        <v>0</v>
      </c>
    </row>
    <row r="195" spans="1:12" x14ac:dyDescent="0.4">
      <c r="A195">
        <v>406</v>
      </c>
      <c r="B195" t="s">
        <v>891</v>
      </c>
      <c r="C195" s="1">
        <v>41474</v>
      </c>
      <c r="D195">
        <v>706375400</v>
      </c>
      <c r="E195" s="1">
        <v>41613</v>
      </c>
      <c r="F195" s="1">
        <v>41584</v>
      </c>
      <c r="G195">
        <v>54.99</v>
      </c>
      <c r="H195" t="s">
        <v>837</v>
      </c>
      <c r="I195" s="1">
        <v>41613</v>
      </c>
      <c r="J195" t="s">
        <v>835</v>
      </c>
      <c r="K195">
        <v>34</v>
      </c>
      <c r="L195">
        <v>4</v>
      </c>
    </row>
    <row r="196" spans="1:12" x14ac:dyDescent="0.4">
      <c r="A196">
        <v>897</v>
      </c>
      <c r="B196" t="s">
        <v>922</v>
      </c>
      <c r="C196" s="1">
        <v>41309</v>
      </c>
      <c r="D196">
        <v>725765758</v>
      </c>
      <c r="E196" s="1">
        <v>41125</v>
      </c>
      <c r="F196" s="1">
        <v>41126</v>
      </c>
      <c r="G196">
        <v>76.709999999999994</v>
      </c>
      <c r="H196" t="s">
        <v>837</v>
      </c>
      <c r="I196" s="1">
        <v>41125</v>
      </c>
      <c r="J196" t="s">
        <v>835</v>
      </c>
      <c r="K196">
        <v>47</v>
      </c>
      <c r="L196">
        <v>17</v>
      </c>
    </row>
    <row r="197" spans="1:12" x14ac:dyDescent="0.4">
      <c r="A197">
        <v>770</v>
      </c>
      <c r="B197" t="s">
        <v>867</v>
      </c>
      <c r="C197" s="1">
        <v>41491</v>
      </c>
      <c r="D197">
        <v>726197794</v>
      </c>
      <c r="E197" s="1">
        <v>41582</v>
      </c>
      <c r="F197" s="1">
        <v>41583</v>
      </c>
      <c r="G197">
        <v>41.94</v>
      </c>
      <c r="H197" t="s">
        <v>837</v>
      </c>
      <c r="I197" s="1">
        <v>41582</v>
      </c>
      <c r="J197" t="s">
        <v>835</v>
      </c>
      <c r="K197">
        <v>41</v>
      </c>
      <c r="L197">
        <v>11</v>
      </c>
    </row>
    <row r="198" spans="1:12" x14ac:dyDescent="0.4">
      <c r="A198">
        <v>818</v>
      </c>
      <c r="B198" t="s">
        <v>917</v>
      </c>
      <c r="C198" s="1">
        <v>41515</v>
      </c>
      <c r="D198">
        <v>728378151</v>
      </c>
      <c r="E198" s="1">
        <v>41450</v>
      </c>
      <c r="F198" s="1">
        <v>41480</v>
      </c>
      <c r="G198">
        <v>80.680000000000007</v>
      </c>
      <c r="H198" t="s">
        <v>837</v>
      </c>
      <c r="I198" s="1">
        <v>41450</v>
      </c>
      <c r="J198" t="s">
        <v>835</v>
      </c>
      <c r="K198">
        <v>44</v>
      </c>
      <c r="L198">
        <v>14</v>
      </c>
    </row>
    <row r="199" spans="1:12" x14ac:dyDescent="0.4">
      <c r="A199">
        <v>818</v>
      </c>
      <c r="B199" t="s">
        <v>857</v>
      </c>
      <c r="C199" s="1">
        <v>41283</v>
      </c>
      <c r="D199">
        <v>733170200</v>
      </c>
      <c r="E199" s="1">
        <v>41164</v>
      </c>
      <c r="F199" s="1">
        <v>41487</v>
      </c>
      <c r="G199">
        <v>71.709999999999994</v>
      </c>
      <c r="H199" t="s">
        <v>834</v>
      </c>
      <c r="I199" s="1">
        <v>41164</v>
      </c>
      <c r="J199" t="s">
        <v>835</v>
      </c>
      <c r="K199">
        <v>20</v>
      </c>
      <c r="L199">
        <v>0</v>
      </c>
    </row>
    <row r="200" spans="1:12" x14ac:dyDescent="0.4">
      <c r="A200">
        <v>897</v>
      </c>
      <c r="B200" t="s">
        <v>890</v>
      </c>
      <c r="C200" s="1">
        <v>41166</v>
      </c>
      <c r="D200">
        <v>739678368</v>
      </c>
      <c r="E200" s="1">
        <v>41371</v>
      </c>
      <c r="F200" s="1">
        <v>41341</v>
      </c>
      <c r="G200">
        <v>42.36</v>
      </c>
      <c r="H200" t="s">
        <v>834</v>
      </c>
      <c r="I200" s="1">
        <v>41371</v>
      </c>
      <c r="J200" t="s">
        <v>838</v>
      </c>
      <c r="K200">
        <v>33</v>
      </c>
      <c r="L200">
        <v>3</v>
      </c>
    </row>
    <row r="201" spans="1:12" x14ac:dyDescent="0.4">
      <c r="A201">
        <v>897</v>
      </c>
      <c r="B201" t="s">
        <v>843</v>
      </c>
      <c r="C201" s="1">
        <v>41041</v>
      </c>
      <c r="D201">
        <v>744801013</v>
      </c>
      <c r="E201" s="1">
        <v>41277</v>
      </c>
      <c r="F201" s="1">
        <v>41364</v>
      </c>
      <c r="G201">
        <v>61.04</v>
      </c>
      <c r="H201" t="s">
        <v>834</v>
      </c>
      <c r="I201" s="1">
        <v>41277</v>
      </c>
      <c r="J201" t="s">
        <v>838</v>
      </c>
      <c r="K201">
        <v>37</v>
      </c>
      <c r="L201">
        <v>7</v>
      </c>
    </row>
    <row r="202" spans="1:12" x14ac:dyDescent="0.4">
      <c r="A202">
        <v>391</v>
      </c>
      <c r="B202" t="s">
        <v>906</v>
      </c>
      <c r="C202" s="1">
        <v>41021</v>
      </c>
      <c r="D202">
        <v>744808791</v>
      </c>
      <c r="E202" s="1">
        <v>41256</v>
      </c>
      <c r="F202" s="1">
        <v>41609</v>
      </c>
      <c r="G202">
        <v>53.91</v>
      </c>
      <c r="H202" t="s">
        <v>834</v>
      </c>
      <c r="I202" s="1">
        <v>41256</v>
      </c>
      <c r="J202" t="s">
        <v>838</v>
      </c>
      <c r="K202">
        <v>15</v>
      </c>
      <c r="L202">
        <v>0</v>
      </c>
    </row>
    <row r="203" spans="1:12" x14ac:dyDescent="0.4">
      <c r="A203">
        <v>770</v>
      </c>
      <c r="B203" t="s">
        <v>923</v>
      </c>
      <c r="C203" s="1">
        <v>41501</v>
      </c>
      <c r="D203">
        <v>748230672</v>
      </c>
      <c r="E203" s="1">
        <v>41583</v>
      </c>
      <c r="F203" s="1">
        <v>41553</v>
      </c>
      <c r="G203">
        <v>53.01</v>
      </c>
      <c r="H203" t="s">
        <v>834</v>
      </c>
      <c r="I203" s="1">
        <v>41583</v>
      </c>
      <c r="J203" t="s">
        <v>835</v>
      </c>
      <c r="K203">
        <v>25</v>
      </c>
      <c r="L203">
        <v>0</v>
      </c>
    </row>
    <row r="204" spans="1:12" x14ac:dyDescent="0.4">
      <c r="A204">
        <v>770</v>
      </c>
      <c r="B204" t="s">
        <v>867</v>
      </c>
      <c r="C204" s="1">
        <v>41491</v>
      </c>
      <c r="D204">
        <v>750411142</v>
      </c>
      <c r="E204" s="1">
        <v>41240</v>
      </c>
      <c r="F204" s="1">
        <v>41270</v>
      </c>
      <c r="G204">
        <v>59.71</v>
      </c>
      <c r="H204" t="s">
        <v>834</v>
      </c>
      <c r="I204" s="1">
        <v>41240</v>
      </c>
      <c r="J204" t="s">
        <v>835</v>
      </c>
      <c r="K204">
        <v>32</v>
      </c>
      <c r="L204">
        <v>2</v>
      </c>
    </row>
    <row r="205" spans="1:12" x14ac:dyDescent="0.4">
      <c r="A205">
        <v>406</v>
      </c>
      <c r="B205" t="s">
        <v>848</v>
      </c>
      <c r="C205" s="1">
        <v>41222</v>
      </c>
      <c r="D205">
        <v>750477087</v>
      </c>
      <c r="E205" s="1">
        <v>41206</v>
      </c>
      <c r="F205" s="1">
        <v>41236</v>
      </c>
      <c r="G205">
        <v>94.88</v>
      </c>
      <c r="H205" t="s">
        <v>834</v>
      </c>
      <c r="I205" s="1">
        <v>41206</v>
      </c>
      <c r="J205" t="s">
        <v>838</v>
      </c>
      <c r="K205">
        <v>2</v>
      </c>
      <c r="L205">
        <v>0</v>
      </c>
    </row>
    <row r="206" spans="1:12" x14ac:dyDescent="0.4">
      <c r="A206">
        <v>770</v>
      </c>
      <c r="B206" t="s">
        <v>878</v>
      </c>
      <c r="C206" s="1">
        <v>41274</v>
      </c>
      <c r="D206">
        <v>755429128</v>
      </c>
      <c r="E206" s="1">
        <v>41435</v>
      </c>
      <c r="F206" s="1">
        <v>41405</v>
      </c>
      <c r="G206">
        <v>43.12</v>
      </c>
      <c r="H206" t="s">
        <v>837</v>
      </c>
      <c r="I206" s="1">
        <v>41435</v>
      </c>
      <c r="J206" t="s">
        <v>838</v>
      </c>
      <c r="K206">
        <v>35</v>
      </c>
      <c r="L206">
        <v>5</v>
      </c>
    </row>
    <row r="207" spans="1:12" x14ac:dyDescent="0.4">
      <c r="A207">
        <v>897</v>
      </c>
      <c r="B207" t="s">
        <v>883</v>
      </c>
      <c r="C207" s="1">
        <v>41084</v>
      </c>
      <c r="D207">
        <v>760825845</v>
      </c>
      <c r="E207" s="1">
        <v>41555</v>
      </c>
      <c r="F207" s="1">
        <v>41526</v>
      </c>
      <c r="G207">
        <v>40.58</v>
      </c>
      <c r="H207" t="s">
        <v>834</v>
      </c>
      <c r="I207" s="1">
        <v>41555</v>
      </c>
      <c r="J207" t="s">
        <v>838</v>
      </c>
      <c r="K207">
        <v>39</v>
      </c>
      <c r="L207">
        <v>9</v>
      </c>
    </row>
    <row r="208" spans="1:12" x14ac:dyDescent="0.4">
      <c r="A208">
        <v>770</v>
      </c>
      <c r="B208" t="s">
        <v>923</v>
      </c>
      <c r="C208" s="1">
        <v>41501</v>
      </c>
      <c r="D208">
        <v>761602627</v>
      </c>
      <c r="E208" s="1">
        <v>41464</v>
      </c>
      <c r="F208" s="1">
        <v>41465</v>
      </c>
      <c r="G208">
        <v>64.16</v>
      </c>
      <c r="H208" t="s">
        <v>837</v>
      </c>
      <c r="I208" s="1">
        <v>41464</v>
      </c>
      <c r="J208" t="s">
        <v>838</v>
      </c>
      <c r="K208">
        <v>41</v>
      </c>
      <c r="L208">
        <v>11</v>
      </c>
    </row>
    <row r="209" spans="1:12" x14ac:dyDescent="0.4">
      <c r="A209">
        <v>391</v>
      </c>
      <c r="B209" t="s">
        <v>868</v>
      </c>
      <c r="C209" s="1">
        <v>41240</v>
      </c>
      <c r="D209">
        <v>762698565</v>
      </c>
      <c r="E209" s="1">
        <v>41248</v>
      </c>
      <c r="F209" s="1">
        <v>41219</v>
      </c>
      <c r="G209">
        <v>74.7</v>
      </c>
      <c r="H209" t="s">
        <v>834</v>
      </c>
      <c r="I209" s="1">
        <v>41248</v>
      </c>
      <c r="J209" t="s">
        <v>835</v>
      </c>
      <c r="K209">
        <v>23</v>
      </c>
      <c r="L209">
        <v>0</v>
      </c>
    </row>
    <row r="210" spans="1:12" x14ac:dyDescent="0.4">
      <c r="A210">
        <v>818</v>
      </c>
      <c r="B210" t="s">
        <v>854</v>
      </c>
      <c r="C210" s="1">
        <v>41060</v>
      </c>
      <c r="D210">
        <v>764361492</v>
      </c>
      <c r="E210" s="1">
        <v>41230</v>
      </c>
      <c r="F210" s="1">
        <v>41260</v>
      </c>
      <c r="G210">
        <v>63.8</v>
      </c>
      <c r="H210" t="s">
        <v>837</v>
      </c>
      <c r="I210" s="1">
        <v>41230</v>
      </c>
      <c r="J210" t="s">
        <v>838</v>
      </c>
      <c r="K210">
        <v>49</v>
      </c>
      <c r="L210">
        <v>19</v>
      </c>
    </row>
    <row r="211" spans="1:12" x14ac:dyDescent="0.4">
      <c r="A211">
        <v>406</v>
      </c>
      <c r="B211" t="s">
        <v>911</v>
      </c>
      <c r="C211" s="1">
        <v>41547</v>
      </c>
      <c r="D211">
        <v>769617971</v>
      </c>
      <c r="E211" s="1">
        <v>41291</v>
      </c>
      <c r="F211" s="1">
        <v>41321</v>
      </c>
      <c r="G211">
        <v>86.27</v>
      </c>
      <c r="H211" t="s">
        <v>837</v>
      </c>
      <c r="I211" s="1">
        <v>41291</v>
      </c>
      <c r="J211" t="s">
        <v>835</v>
      </c>
      <c r="K211">
        <v>42</v>
      </c>
      <c r="L211">
        <v>12</v>
      </c>
    </row>
    <row r="212" spans="1:12" x14ac:dyDescent="0.4">
      <c r="A212">
        <v>818</v>
      </c>
      <c r="B212" t="s">
        <v>872</v>
      </c>
      <c r="C212" s="1">
        <v>41193</v>
      </c>
      <c r="D212">
        <v>773493683</v>
      </c>
      <c r="E212" s="1">
        <v>41532</v>
      </c>
      <c r="F212" s="1">
        <v>41562</v>
      </c>
      <c r="G212">
        <v>65.36</v>
      </c>
      <c r="H212" t="s">
        <v>837</v>
      </c>
      <c r="I212" s="1">
        <v>41532</v>
      </c>
      <c r="J212" t="s">
        <v>838</v>
      </c>
      <c r="K212">
        <v>36</v>
      </c>
      <c r="L212">
        <v>6</v>
      </c>
    </row>
    <row r="213" spans="1:12" x14ac:dyDescent="0.4">
      <c r="A213">
        <v>406</v>
      </c>
      <c r="B213" t="s">
        <v>912</v>
      </c>
      <c r="C213" s="1">
        <v>41605</v>
      </c>
      <c r="D213">
        <v>775479959</v>
      </c>
      <c r="E213" s="1">
        <v>41283</v>
      </c>
      <c r="F213" s="1">
        <v>41284</v>
      </c>
      <c r="G213">
        <v>65.900000000000006</v>
      </c>
      <c r="H213" t="s">
        <v>834</v>
      </c>
      <c r="I213" s="1">
        <v>41283</v>
      </c>
      <c r="J213" t="s">
        <v>835</v>
      </c>
      <c r="K213">
        <v>32</v>
      </c>
      <c r="L213">
        <v>2</v>
      </c>
    </row>
    <row r="214" spans="1:12" x14ac:dyDescent="0.4">
      <c r="A214">
        <v>406</v>
      </c>
      <c r="B214" t="s">
        <v>894</v>
      </c>
      <c r="C214" s="1">
        <v>41167</v>
      </c>
      <c r="D214">
        <v>781909762</v>
      </c>
      <c r="E214" s="1">
        <v>41485</v>
      </c>
      <c r="F214" s="1">
        <v>41515</v>
      </c>
      <c r="G214">
        <v>66.709999999999994</v>
      </c>
      <c r="H214" t="s">
        <v>837</v>
      </c>
      <c r="I214" s="1">
        <v>41485</v>
      </c>
      <c r="J214" t="s">
        <v>838</v>
      </c>
      <c r="K214">
        <v>41</v>
      </c>
      <c r="L214">
        <v>11</v>
      </c>
    </row>
    <row r="215" spans="1:12" x14ac:dyDescent="0.4">
      <c r="A215">
        <v>770</v>
      </c>
      <c r="B215" t="s">
        <v>901</v>
      </c>
      <c r="C215" s="1">
        <v>41222</v>
      </c>
      <c r="D215">
        <v>784468555</v>
      </c>
      <c r="E215" s="1">
        <v>41542</v>
      </c>
      <c r="F215" s="1">
        <v>41572</v>
      </c>
      <c r="G215">
        <v>18.899999999999999</v>
      </c>
      <c r="H215" t="s">
        <v>837</v>
      </c>
      <c r="I215" s="1">
        <v>41542</v>
      </c>
      <c r="J215" t="s">
        <v>838</v>
      </c>
      <c r="K215">
        <v>30</v>
      </c>
      <c r="L215">
        <v>0</v>
      </c>
    </row>
    <row r="216" spans="1:12" x14ac:dyDescent="0.4">
      <c r="A216">
        <v>406</v>
      </c>
      <c r="B216" t="s">
        <v>882</v>
      </c>
      <c r="C216" s="1">
        <v>41368</v>
      </c>
      <c r="D216">
        <v>806089606</v>
      </c>
      <c r="E216" s="1">
        <v>41617</v>
      </c>
      <c r="F216" s="1">
        <v>41618</v>
      </c>
      <c r="G216">
        <v>76.180000000000007</v>
      </c>
      <c r="H216" t="s">
        <v>837</v>
      </c>
      <c r="I216" s="1">
        <v>41617</v>
      </c>
      <c r="J216" t="s">
        <v>838</v>
      </c>
      <c r="K216">
        <v>23</v>
      </c>
      <c r="L216">
        <v>0</v>
      </c>
    </row>
    <row r="217" spans="1:12" x14ac:dyDescent="0.4">
      <c r="A217">
        <v>406</v>
      </c>
      <c r="B217" t="s">
        <v>924</v>
      </c>
      <c r="C217" s="1">
        <v>41022</v>
      </c>
      <c r="D217">
        <v>816501620</v>
      </c>
      <c r="E217" s="1">
        <v>41141</v>
      </c>
      <c r="F217" s="1">
        <v>41171</v>
      </c>
      <c r="G217">
        <v>33.82</v>
      </c>
      <c r="H217" t="s">
        <v>834</v>
      </c>
      <c r="I217" s="1">
        <v>41141</v>
      </c>
      <c r="J217" t="s">
        <v>838</v>
      </c>
      <c r="K217">
        <v>18</v>
      </c>
      <c r="L217">
        <v>0</v>
      </c>
    </row>
    <row r="218" spans="1:12" x14ac:dyDescent="0.4">
      <c r="A218">
        <v>391</v>
      </c>
      <c r="B218" t="s">
        <v>906</v>
      </c>
      <c r="C218" s="1">
        <v>41021</v>
      </c>
      <c r="D218">
        <v>818753502</v>
      </c>
      <c r="E218" s="1">
        <v>41289</v>
      </c>
      <c r="F218" s="1">
        <v>41319</v>
      </c>
      <c r="G218">
        <v>48.18</v>
      </c>
      <c r="H218" t="s">
        <v>834</v>
      </c>
      <c r="I218" s="1">
        <v>41289</v>
      </c>
      <c r="J218" t="s">
        <v>838</v>
      </c>
      <c r="K218">
        <v>20</v>
      </c>
      <c r="L218">
        <v>0</v>
      </c>
    </row>
    <row r="219" spans="1:12" x14ac:dyDescent="0.4">
      <c r="A219">
        <v>406</v>
      </c>
      <c r="B219" t="s">
        <v>911</v>
      </c>
      <c r="C219" s="1">
        <v>41547</v>
      </c>
      <c r="D219">
        <v>822444456</v>
      </c>
      <c r="E219" s="1">
        <v>41195</v>
      </c>
      <c r="F219" s="1">
        <v>41254</v>
      </c>
      <c r="G219">
        <v>102.61</v>
      </c>
      <c r="H219" t="s">
        <v>837</v>
      </c>
      <c r="I219" s="1">
        <v>41195</v>
      </c>
      <c r="J219" t="s">
        <v>835</v>
      </c>
      <c r="K219">
        <v>48</v>
      </c>
      <c r="L219">
        <v>18</v>
      </c>
    </row>
    <row r="220" spans="1:12" x14ac:dyDescent="0.4">
      <c r="A220">
        <v>391</v>
      </c>
      <c r="B220" t="s">
        <v>925</v>
      </c>
      <c r="C220" s="1">
        <v>41527</v>
      </c>
      <c r="D220">
        <v>826558350</v>
      </c>
      <c r="E220" s="1">
        <v>41449</v>
      </c>
      <c r="F220" s="1">
        <v>41479</v>
      </c>
      <c r="G220">
        <v>49.68</v>
      </c>
      <c r="H220" t="s">
        <v>834</v>
      </c>
      <c r="I220" s="1">
        <v>41449</v>
      </c>
      <c r="J220" t="s">
        <v>835</v>
      </c>
      <c r="K220">
        <v>36</v>
      </c>
      <c r="L220">
        <v>6</v>
      </c>
    </row>
    <row r="221" spans="1:12" x14ac:dyDescent="0.4">
      <c r="A221">
        <v>391</v>
      </c>
      <c r="B221" t="s">
        <v>893</v>
      </c>
      <c r="C221" s="1">
        <v>41080</v>
      </c>
      <c r="D221">
        <v>828222998</v>
      </c>
      <c r="E221" s="1">
        <v>41012</v>
      </c>
      <c r="F221" s="1">
        <v>41042</v>
      </c>
      <c r="G221">
        <v>77.599999999999994</v>
      </c>
      <c r="H221" t="s">
        <v>834</v>
      </c>
      <c r="I221" s="1">
        <v>41012</v>
      </c>
      <c r="J221" t="s">
        <v>835</v>
      </c>
      <c r="K221">
        <v>35</v>
      </c>
      <c r="L221">
        <v>5</v>
      </c>
    </row>
    <row r="222" spans="1:12" x14ac:dyDescent="0.4">
      <c r="A222">
        <v>897</v>
      </c>
      <c r="B222" t="s">
        <v>900</v>
      </c>
      <c r="C222" s="1">
        <v>41579</v>
      </c>
      <c r="D222">
        <v>839049806</v>
      </c>
      <c r="E222" s="1">
        <v>41535</v>
      </c>
      <c r="F222" s="1">
        <v>41565</v>
      </c>
      <c r="G222">
        <v>19.82</v>
      </c>
      <c r="H222" t="s">
        <v>834</v>
      </c>
      <c r="I222" s="1">
        <v>41535</v>
      </c>
      <c r="J222" t="s">
        <v>838</v>
      </c>
      <c r="K222">
        <v>4</v>
      </c>
      <c r="L222">
        <v>0</v>
      </c>
    </row>
    <row r="223" spans="1:12" x14ac:dyDescent="0.4">
      <c r="A223">
        <v>391</v>
      </c>
      <c r="B223" t="s">
        <v>875</v>
      </c>
      <c r="C223" s="1">
        <v>40947</v>
      </c>
      <c r="D223">
        <v>839756390</v>
      </c>
      <c r="E223" s="1">
        <v>41603</v>
      </c>
      <c r="F223" s="1">
        <v>41633</v>
      </c>
      <c r="G223">
        <v>76.180000000000007</v>
      </c>
      <c r="H223" t="s">
        <v>834</v>
      </c>
      <c r="I223" s="1">
        <v>41603</v>
      </c>
      <c r="J223" t="s">
        <v>838</v>
      </c>
      <c r="K223">
        <v>36</v>
      </c>
      <c r="L223">
        <v>6</v>
      </c>
    </row>
    <row r="224" spans="1:12" x14ac:dyDescent="0.4">
      <c r="A224">
        <v>406</v>
      </c>
      <c r="B224" t="s">
        <v>848</v>
      </c>
      <c r="C224" s="1">
        <v>41222</v>
      </c>
      <c r="D224">
        <v>847327295</v>
      </c>
      <c r="E224" s="1">
        <v>41007</v>
      </c>
      <c r="F224" s="1">
        <v>40977</v>
      </c>
      <c r="G224">
        <v>72.95</v>
      </c>
      <c r="H224" t="s">
        <v>837</v>
      </c>
      <c r="I224" s="1">
        <v>41007</v>
      </c>
      <c r="J224" t="s">
        <v>835</v>
      </c>
      <c r="K224">
        <v>36</v>
      </c>
      <c r="L224">
        <v>6</v>
      </c>
    </row>
    <row r="225" spans="1:12" x14ac:dyDescent="0.4">
      <c r="A225">
        <v>391</v>
      </c>
      <c r="B225" t="s">
        <v>865</v>
      </c>
      <c r="C225" s="1">
        <v>41180</v>
      </c>
      <c r="D225">
        <v>857712918</v>
      </c>
      <c r="E225" s="1">
        <v>41327</v>
      </c>
      <c r="F225" s="1">
        <v>41357</v>
      </c>
      <c r="G225">
        <v>93.39</v>
      </c>
      <c r="H225" t="s">
        <v>837</v>
      </c>
      <c r="I225" s="1">
        <v>41327</v>
      </c>
      <c r="J225" t="s">
        <v>838</v>
      </c>
      <c r="K225">
        <v>41</v>
      </c>
      <c r="L225">
        <v>11</v>
      </c>
    </row>
    <row r="226" spans="1:12" x14ac:dyDescent="0.4">
      <c r="A226">
        <v>406</v>
      </c>
      <c r="B226" t="s">
        <v>926</v>
      </c>
      <c r="C226" s="1">
        <v>41605</v>
      </c>
      <c r="D226">
        <v>858258272</v>
      </c>
      <c r="E226" s="1">
        <v>41547</v>
      </c>
      <c r="F226" s="1">
        <v>41577</v>
      </c>
      <c r="G226">
        <v>43.67</v>
      </c>
      <c r="H226" t="s">
        <v>834</v>
      </c>
      <c r="I226" s="1">
        <v>41547</v>
      </c>
      <c r="J226" t="s">
        <v>835</v>
      </c>
      <c r="K226">
        <v>41</v>
      </c>
      <c r="L226">
        <v>11</v>
      </c>
    </row>
    <row r="227" spans="1:12" x14ac:dyDescent="0.4">
      <c r="A227">
        <v>391</v>
      </c>
      <c r="B227" t="s">
        <v>893</v>
      </c>
      <c r="C227" s="1">
        <v>41080</v>
      </c>
      <c r="D227">
        <v>863594173</v>
      </c>
      <c r="E227" s="1">
        <v>40964</v>
      </c>
      <c r="F227" s="1">
        <v>40994</v>
      </c>
      <c r="G227">
        <v>65.599999999999994</v>
      </c>
      <c r="H227" t="s">
        <v>834</v>
      </c>
      <c r="I227" s="1">
        <v>40964</v>
      </c>
      <c r="J227" t="s">
        <v>835</v>
      </c>
      <c r="K227">
        <v>36</v>
      </c>
      <c r="L227">
        <v>6</v>
      </c>
    </row>
    <row r="228" spans="1:12" x14ac:dyDescent="0.4">
      <c r="A228">
        <v>391</v>
      </c>
      <c r="B228" t="s">
        <v>833</v>
      </c>
      <c r="C228" s="1">
        <v>41429</v>
      </c>
      <c r="D228">
        <v>869802822</v>
      </c>
      <c r="E228" s="1">
        <v>40917</v>
      </c>
      <c r="F228" s="1">
        <v>40918</v>
      </c>
      <c r="G228">
        <v>69.55</v>
      </c>
      <c r="H228" t="s">
        <v>834</v>
      </c>
      <c r="I228" s="1">
        <v>40917</v>
      </c>
      <c r="J228" t="s">
        <v>835</v>
      </c>
      <c r="K228">
        <v>22</v>
      </c>
      <c r="L228">
        <v>0</v>
      </c>
    </row>
    <row r="229" spans="1:12" x14ac:dyDescent="0.4">
      <c r="A229">
        <v>406</v>
      </c>
      <c r="B229" t="s">
        <v>889</v>
      </c>
      <c r="C229" s="1">
        <v>41103</v>
      </c>
      <c r="D229">
        <v>870792057</v>
      </c>
      <c r="E229" s="1">
        <v>40987</v>
      </c>
      <c r="F229" s="1">
        <v>41017</v>
      </c>
      <c r="G229">
        <v>73.92</v>
      </c>
      <c r="H229" t="s">
        <v>834</v>
      </c>
      <c r="I229" s="1">
        <v>40987</v>
      </c>
      <c r="J229" t="s">
        <v>835</v>
      </c>
      <c r="K229">
        <v>5</v>
      </c>
      <c r="L229">
        <v>0</v>
      </c>
    </row>
    <row r="230" spans="1:12" x14ac:dyDescent="0.4">
      <c r="A230">
        <v>818</v>
      </c>
      <c r="B230" t="s">
        <v>913</v>
      </c>
      <c r="C230" s="1">
        <v>41470</v>
      </c>
      <c r="D230">
        <v>872319562</v>
      </c>
      <c r="E230" s="1">
        <v>41535</v>
      </c>
      <c r="F230" s="1">
        <v>41565</v>
      </c>
      <c r="G230">
        <v>46.17</v>
      </c>
      <c r="H230" t="s">
        <v>834</v>
      </c>
      <c r="I230" s="1">
        <v>41535</v>
      </c>
      <c r="J230" t="s">
        <v>838</v>
      </c>
      <c r="K230">
        <v>14</v>
      </c>
      <c r="L230">
        <v>0</v>
      </c>
    </row>
    <row r="231" spans="1:12" x14ac:dyDescent="0.4">
      <c r="A231">
        <v>391</v>
      </c>
      <c r="B231" t="s">
        <v>874</v>
      </c>
      <c r="C231" s="1">
        <v>41224</v>
      </c>
      <c r="D231">
        <v>873433318</v>
      </c>
      <c r="E231" s="1">
        <v>41034</v>
      </c>
      <c r="F231" s="1">
        <v>41005</v>
      </c>
      <c r="G231">
        <v>82.2</v>
      </c>
      <c r="H231" t="s">
        <v>834</v>
      </c>
      <c r="I231" s="1">
        <v>41034</v>
      </c>
      <c r="J231" t="s">
        <v>835</v>
      </c>
      <c r="K231">
        <v>19</v>
      </c>
      <c r="L231">
        <v>0</v>
      </c>
    </row>
    <row r="232" spans="1:12" x14ac:dyDescent="0.4">
      <c r="A232">
        <v>897</v>
      </c>
      <c r="B232" t="s">
        <v>909</v>
      </c>
      <c r="C232" s="1">
        <v>41493</v>
      </c>
      <c r="D232">
        <v>874115043</v>
      </c>
      <c r="E232" s="1">
        <v>41126</v>
      </c>
      <c r="F232" s="1">
        <v>41096</v>
      </c>
      <c r="G232">
        <v>41.25</v>
      </c>
      <c r="H232" t="s">
        <v>837</v>
      </c>
      <c r="I232" s="1">
        <v>41126</v>
      </c>
      <c r="J232" t="s">
        <v>835</v>
      </c>
      <c r="K232">
        <v>43</v>
      </c>
      <c r="L232">
        <v>13</v>
      </c>
    </row>
    <row r="233" spans="1:12" x14ac:dyDescent="0.4">
      <c r="A233">
        <v>770</v>
      </c>
      <c r="B233" t="s">
        <v>916</v>
      </c>
      <c r="C233" s="1">
        <v>41394</v>
      </c>
      <c r="D233">
        <v>874394980</v>
      </c>
      <c r="E233" s="1">
        <v>41347</v>
      </c>
      <c r="F233" s="1">
        <v>41377</v>
      </c>
      <c r="G233">
        <v>23.92</v>
      </c>
      <c r="H233" t="s">
        <v>834</v>
      </c>
      <c r="I233" s="1">
        <v>41347</v>
      </c>
      <c r="J233" t="s">
        <v>835</v>
      </c>
      <c r="K233">
        <v>33</v>
      </c>
      <c r="L233">
        <v>3</v>
      </c>
    </row>
    <row r="234" spans="1:12" x14ac:dyDescent="0.4">
      <c r="A234">
        <v>818</v>
      </c>
      <c r="B234" t="s">
        <v>841</v>
      </c>
      <c r="C234" s="1">
        <v>41239</v>
      </c>
      <c r="D234">
        <v>876573329</v>
      </c>
      <c r="E234" s="1">
        <v>41360</v>
      </c>
      <c r="F234" s="1">
        <v>41390</v>
      </c>
      <c r="G234">
        <v>71.39</v>
      </c>
      <c r="H234" t="s">
        <v>837</v>
      </c>
      <c r="I234" s="1">
        <v>41360</v>
      </c>
      <c r="J234" t="s">
        <v>838</v>
      </c>
      <c r="K234">
        <v>38</v>
      </c>
      <c r="L234">
        <v>8</v>
      </c>
    </row>
    <row r="235" spans="1:12" x14ac:dyDescent="0.4">
      <c r="A235">
        <v>391</v>
      </c>
      <c r="B235" t="s">
        <v>881</v>
      </c>
      <c r="C235" s="1">
        <v>41525</v>
      </c>
      <c r="D235">
        <v>881665013</v>
      </c>
      <c r="E235" s="1">
        <v>41268</v>
      </c>
      <c r="F235" s="1">
        <v>41298</v>
      </c>
      <c r="G235">
        <v>37.97</v>
      </c>
      <c r="H235" t="s">
        <v>837</v>
      </c>
      <c r="I235" s="1">
        <v>41268</v>
      </c>
      <c r="J235" t="s">
        <v>835</v>
      </c>
      <c r="K235">
        <v>48</v>
      </c>
      <c r="L235">
        <v>18</v>
      </c>
    </row>
    <row r="236" spans="1:12" x14ac:dyDescent="0.4">
      <c r="A236">
        <v>406</v>
      </c>
      <c r="B236" t="s">
        <v>889</v>
      </c>
      <c r="C236" s="1">
        <v>41103</v>
      </c>
      <c r="D236">
        <v>882058462</v>
      </c>
      <c r="E236" s="1">
        <v>41123</v>
      </c>
      <c r="F236" s="1">
        <v>41155</v>
      </c>
      <c r="G236">
        <v>86.44</v>
      </c>
      <c r="H236" t="s">
        <v>837</v>
      </c>
      <c r="I236" s="1">
        <v>41123</v>
      </c>
      <c r="J236" t="s">
        <v>835</v>
      </c>
      <c r="K236">
        <v>22</v>
      </c>
      <c r="L236">
        <v>0</v>
      </c>
    </row>
    <row r="237" spans="1:12" x14ac:dyDescent="0.4">
      <c r="A237">
        <v>406</v>
      </c>
      <c r="B237" t="s">
        <v>902</v>
      </c>
      <c r="C237" s="1">
        <v>41005</v>
      </c>
      <c r="D237">
        <v>883694015</v>
      </c>
      <c r="E237" s="1">
        <v>41531</v>
      </c>
      <c r="F237" s="1">
        <v>41561</v>
      </c>
      <c r="G237">
        <v>92.77</v>
      </c>
      <c r="H237" t="s">
        <v>834</v>
      </c>
      <c r="I237" s="1">
        <v>41531</v>
      </c>
      <c r="J237" t="s">
        <v>838</v>
      </c>
      <c r="K237">
        <v>12</v>
      </c>
      <c r="L237">
        <v>0</v>
      </c>
    </row>
    <row r="238" spans="1:12" x14ac:dyDescent="0.4">
      <c r="A238">
        <v>770</v>
      </c>
      <c r="B238" t="s">
        <v>845</v>
      </c>
      <c r="C238" s="1">
        <v>41489</v>
      </c>
      <c r="D238">
        <v>884183285</v>
      </c>
      <c r="E238" s="1">
        <v>41544</v>
      </c>
      <c r="F238" s="1">
        <v>41574</v>
      </c>
      <c r="G238">
        <v>53.05</v>
      </c>
      <c r="H238" t="s">
        <v>834</v>
      </c>
      <c r="I238" s="1">
        <v>41544</v>
      </c>
      <c r="J238" t="s">
        <v>838</v>
      </c>
      <c r="K238">
        <v>26</v>
      </c>
      <c r="L238">
        <v>0</v>
      </c>
    </row>
    <row r="239" spans="1:12" x14ac:dyDescent="0.4">
      <c r="A239">
        <v>818</v>
      </c>
      <c r="B239" t="s">
        <v>872</v>
      </c>
      <c r="C239" s="1">
        <v>41193</v>
      </c>
      <c r="D239">
        <v>886237244</v>
      </c>
      <c r="E239" s="1">
        <v>41090</v>
      </c>
      <c r="F239" s="1">
        <v>41120</v>
      </c>
      <c r="G239">
        <v>74.84</v>
      </c>
      <c r="H239" t="s">
        <v>837</v>
      </c>
      <c r="I239" s="1">
        <v>41090</v>
      </c>
      <c r="J239" t="s">
        <v>835</v>
      </c>
      <c r="K239">
        <v>36</v>
      </c>
      <c r="L239">
        <v>6</v>
      </c>
    </row>
    <row r="240" spans="1:12" x14ac:dyDescent="0.4">
      <c r="A240">
        <v>406</v>
      </c>
      <c r="B240" t="s">
        <v>891</v>
      </c>
      <c r="C240" s="1">
        <v>41474</v>
      </c>
      <c r="D240">
        <v>889501782</v>
      </c>
      <c r="E240" s="1">
        <v>41029</v>
      </c>
      <c r="F240" s="1">
        <v>41059</v>
      </c>
      <c r="G240">
        <v>97.06</v>
      </c>
      <c r="H240" t="s">
        <v>837</v>
      </c>
      <c r="I240" s="1">
        <v>41029</v>
      </c>
      <c r="J240" t="s">
        <v>835</v>
      </c>
      <c r="K240">
        <v>30</v>
      </c>
      <c r="L240">
        <v>0</v>
      </c>
    </row>
    <row r="241" spans="1:12" x14ac:dyDescent="0.4">
      <c r="A241">
        <v>897</v>
      </c>
      <c r="B241" t="s">
        <v>927</v>
      </c>
      <c r="C241" s="1">
        <v>41603</v>
      </c>
      <c r="D241">
        <v>893037091</v>
      </c>
      <c r="E241" s="1">
        <v>41154</v>
      </c>
      <c r="F241" s="1">
        <v>41185</v>
      </c>
      <c r="G241">
        <v>6.43</v>
      </c>
      <c r="H241" t="s">
        <v>834</v>
      </c>
      <c r="I241" s="1">
        <v>41154</v>
      </c>
      <c r="J241" t="s">
        <v>835</v>
      </c>
      <c r="K241">
        <v>16</v>
      </c>
      <c r="L241">
        <v>0</v>
      </c>
    </row>
    <row r="242" spans="1:12" x14ac:dyDescent="0.4">
      <c r="A242">
        <v>406</v>
      </c>
      <c r="B242" t="s">
        <v>887</v>
      </c>
      <c r="C242" s="1">
        <v>41048</v>
      </c>
      <c r="D242">
        <v>893342729</v>
      </c>
      <c r="E242" s="1">
        <v>41205</v>
      </c>
      <c r="F242" s="1">
        <v>41235</v>
      </c>
      <c r="G242">
        <v>84.43</v>
      </c>
      <c r="H242" t="s">
        <v>837</v>
      </c>
      <c r="I242" s="1">
        <v>41205</v>
      </c>
      <c r="J242" t="s">
        <v>838</v>
      </c>
      <c r="K242">
        <v>29</v>
      </c>
      <c r="L242">
        <v>0</v>
      </c>
    </row>
    <row r="243" spans="1:12" x14ac:dyDescent="0.4">
      <c r="A243">
        <v>770</v>
      </c>
      <c r="B243" t="s">
        <v>867</v>
      </c>
      <c r="C243" s="1">
        <v>41491</v>
      </c>
      <c r="D243">
        <v>893954880</v>
      </c>
      <c r="E243" s="1">
        <v>41416</v>
      </c>
      <c r="F243" s="1">
        <v>41446</v>
      </c>
      <c r="G243">
        <v>51.92</v>
      </c>
      <c r="H243" t="s">
        <v>834</v>
      </c>
      <c r="I243" s="1">
        <v>41416</v>
      </c>
      <c r="J243" t="s">
        <v>838</v>
      </c>
      <c r="K243">
        <v>25</v>
      </c>
      <c r="L243">
        <v>0</v>
      </c>
    </row>
    <row r="244" spans="1:12" x14ac:dyDescent="0.4">
      <c r="A244">
        <v>770</v>
      </c>
      <c r="B244" t="s">
        <v>907</v>
      </c>
      <c r="C244" s="1">
        <v>41367</v>
      </c>
      <c r="D244">
        <v>902573987</v>
      </c>
      <c r="E244" s="1">
        <v>41277</v>
      </c>
      <c r="F244" s="1">
        <v>41364</v>
      </c>
      <c r="G244">
        <v>68.349999999999994</v>
      </c>
      <c r="H244" t="s">
        <v>834</v>
      </c>
      <c r="I244" s="1">
        <v>41277</v>
      </c>
      <c r="J244" t="s">
        <v>835</v>
      </c>
      <c r="K244">
        <v>30</v>
      </c>
      <c r="L244">
        <v>0</v>
      </c>
    </row>
    <row r="245" spans="1:12" x14ac:dyDescent="0.4">
      <c r="A245">
        <v>406</v>
      </c>
      <c r="B245" t="s">
        <v>855</v>
      </c>
      <c r="C245" s="1">
        <v>41029</v>
      </c>
      <c r="D245">
        <v>903308758</v>
      </c>
      <c r="E245" s="1">
        <v>41022</v>
      </c>
      <c r="F245" s="1">
        <v>41052</v>
      </c>
      <c r="G245">
        <v>73.87</v>
      </c>
      <c r="H245" t="s">
        <v>834</v>
      </c>
      <c r="I245" s="1">
        <v>41022</v>
      </c>
      <c r="J245" t="s">
        <v>835</v>
      </c>
      <c r="K245">
        <v>23</v>
      </c>
      <c r="L245">
        <v>0</v>
      </c>
    </row>
    <row r="246" spans="1:12" x14ac:dyDescent="0.4">
      <c r="A246">
        <v>770</v>
      </c>
      <c r="B246" t="s">
        <v>897</v>
      </c>
      <c r="C246" s="1">
        <v>41121</v>
      </c>
      <c r="D246">
        <v>905360282</v>
      </c>
      <c r="E246" s="1">
        <v>41298</v>
      </c>
      <c r="F246" s="1">
        <v>41328</v>
      </c>
      <c r="G246">
        <v>73.28</v>
      </c>
      <c r="H246" t="s">
        <v>834</v>
      </c>
      <c r="I246" s="1">
        <v>41298</v>
      </c>
      <c r="J246" t="s">
        <v>838</v>
      </c>
      <c r="K246">
        <v>20</v>
      </c>
      <c r="L246">
        <v>0</v>
      </c>
    </row>
    <row r="247" spans="1:12" x14ac:dyDescent="0.4">
      <c r="A247">
        <v>391</v>
      </c>
      <c r="B247" t="s">
        <v>881</v>
      </c>
      <c r="C247" s="1">
        <v>41525</v>
      </c>
      <c r="D247">
        <v>907309591</v>
      </c>
      <c r="E247" s="1">
        <v>41058</v>
      </c>
      <c r="F247" s="1">
        <v>41088</v>
      </c>
      <c r="G247">
        <v>64.78</v>
      </c>
      <c r="H247" t="s">
        <v>834</v>
      </c>
      <c r="I247" s="1">
        <v>41058</v>
      </c>
      <c r="J247" t="s">
        <v>835</v>
      </c>
      <c r="K247">
        <v>31</v>
      </c>
      <c r="L247">
        <v>1</v>
      </c>
    </row>
    <row r="248" spans="1:12" x14ac:dyDescent="0.4">
      <c r="A248">
        <v>818</v>
      </c>
      <c r="B248" t="s">
        <v>849</v>
      </c>
      <c r="C248" s="1">
        <v>41431</v>
      </c>
      <c r="D248">
        <v>910054452</v>
      </c>
      <c r="E248" s="1">
        <v>41012</v>
      </c>
      <c r="F248" s="1">
        <v>41042</v>
      </c>
      <c r="G248">
        <v>84.43</v>
      </c>
      <c r="H248" t="s">
        <v>834</v>
      </c>
      <c r="I248" s="1">
        <v>41012</v>
      </c>
      <c r="J248" t="s">
        <v>835</v>
      </c>
      <c r="K248">
        <v>18</v>
      </c>
      <c r="L248">
        <v>0</v>
      </c>
    </row>
    <row r="249" spans="1:12" x14ac:dyDescent="0.4">
      <c r="A249">
        <v>391</v>
      </c>
      <c r="B249" t="s">
        <v>885</v>
      </c>
      <c r="C249" s="1">
        <v>41521</v>
      </c>
      <c r="D249">
        <v>910348225</v>
      </c>
      <c r="E249" s="1">
        <v>41139</v>
      </c>
      <c r="F249" s="1">
        <v>41169</v>
      </c>
      <c r="G249">
        <v>102.96</v>
      </c>
      <c r="H249" t="s">
        <v>834</v>
      </c>
      <c r="I249" s="1">
        <v>41139</v>
      </c>
      <c r="J249" t="s">
        <v>835</v>
      </c>
      <c r="K249">
        <v>28</v>
      </c>
      <c r="L249">
        <v>0</v>
      </c>
    </row>
    <row r="250" spans="1:12" x14ac:dyDescent="0.4">
      <c r="A250">
        <v>818</v>
      </c>
      <c r="B250" t="s">
        <v>921</v>
      </c>
      <c r="C250" s="1">
        <v>41563</v>
      </c>
      <c r="D250">
        <v>910856055</v>
      </c>
      <c r="E250" s="1">
        <v>41507</v>
      </c>
      <c r="F250" s="1">
        <v>41537</v>
      </c>
      <c r="G250">
        <v>72.55</v>
      </c>
      <c r="H250" t="s">
        <v>837</v>
      </c>
      <c r="I250" s="1">
        <v>41507</v>
      </c>
      <c r="J250" t="s">
        <v>835</v>
      </c>
      <c r="K250">
        <v>49</v>
      </c>
      <c r="L250">
        <v>19</v>
      </c>
    </row>
    <row r="251" spans="1:12" x14ac:dyDescent="0.4">
      <c r="A251">
        <v>406</v>
      </c>
      <c r="B251" t="s">
        <v>836</v>
      </c>
      <c r="C251" s="1">
        <v>40971</v>
      </c>
      <c r="D251">
        <v>915133709</v>
      </c>
      <c r="E251" s="1">
        <v>41224</v>
      </c>
      <c r="F251" s="1">
        <v>41225</v>
      </c>
      <c r="G251">
        <v>59.8</v>
      </c>
      <c r="H251" t="s">
        <v>834</v>
      </c>
      <c r="I251" s="1">
        <v>41224</v>
      </c>
      <c r="J251" t="s">
        <v>838</v>
      </c>
      <c r="K251">
        <v>26</v>
      </c>
      <c r="L251">
        <v>0</v>
      </c>
    </row>
    <row r="252" spans="1:12" x14ac:dyDescent="0.4">
      <c r="A252">
        <v>391</v>
      </c>
      <c r="B252" t="s">
        <v>865</v>
      </c>
      <c r="C252" s="1">
        <v>41180</v>
      </c>
      <c r="D252">
        <v>915652542</v>
      </c>
      <c r="E252" s="1">
        <v>41030</v>
      </c>
      <c r="F252" s="1">
        <v>41001</v>
      </c>
      <c r="G252">
        <v>78.290000000000006</v>
      </c>
      <c r="H252" t="s">
        <v>837</v>
      </c>
      <c r="I252" s="1">
        <v>41030</v>
      </c>
      <c r="J252" t="s">
        <v>835</v>
      </c>
      <c r="K252">
        <v>39</v>
      </c>
      <c r="L252">
        <v>9</v>
      </c>
    </row>
    <row r="253" spans="1:12" x14ac:dyDescent="0.4">
      <c r="A253">
        <v>770</v>
      </c>
      <c r="B253" t="s">
        <v>901</v>
      </c>
      <c r="C253" s="1">
        <v>41222</v>
      </c>
      <c r="D253">
        <v>921537795</v>
      </c>
      <c r="E253" s="1">
        <v>41273</v>
      </c>
      <c r="F253" s="1">
        <v>41303</v>
      </c>
      <c r="G253">
        <v>49.84</v>
      </c>
      <c r="H253" t="s">
        <v>834</v>
      </c>
      <c r="I253" s="1">
        <v>41273</v>
      </c>
      <c r="J253" t="s">
        <v>838</v>
      </c>
      <c r="K253">
        <v>17</v>
      </c>
      <c r="L253">
        <v>0</v>
      </c>
    </row>
    <row r="254" spans="1:12" x14ac:dyDescent="0.4">
      <c r="A254">
        <v>391</v>
      </c>
      <c r="B254" t="s">
        <v>895</v>
      </c>
      <c r="C254" s="1">
        <v>41532</v>
      </c>
      <c r="D254">
        <v>929902016</v>
      </c>
      <c r="E254" s="1">
        <v>41412</v>
      </c>
      <c r="F254" s="1">
        <v>41442</v>
      </c>
      <c r="G254">
        <v>64.3</v>
      </c>
      <c r="H254" t="s">
        <v>834</v>
      </c>
      <c r="I254" s="1">
        <v>41412</v>
      </c>
      <c r="J254" t="s">
        <v>835</v>
      </c>
      <c r="K254">
        <v>27</v>
      </c>
      <c r="L254">
        <v>0</v>
      </c>
    </row>
    <row r="255" spans="1:12" x14ac:dyDescent="0.4">
      <c r="A255">
        <v>406</v>
      </c>
      <c r="B255" t="s">
        <v>915</v>
      </c>
      <c r="C255" s="1">
        <v>41258</v>
      </c>
      <c r="D255">
        <v>934328892</v>
      </c>
      <c r="E255" s="1">
        <v>41036</v>
      </c>
      <c r="F255" s="1">
        <v>41007</v>
      </c>
      <c r="G255">
        <v>59.67</v>
      </c>
      <c r="H255" t="s">
        <v>834</v>
      </c>
      <c r="I255" s="1">
        <v>41036</v>
      </c>
      <c r="J255" t="s">
        <v>835</v>
      </c>
      <c r="K255">
        <v>34</v>
      </c>
      <c r="L255">
        <v>4</v>
      </c>
    </row>
    <row r="256" spans="1:12" x14ac:dyDescent="0.4">
      <c r="A256">
        <v>897</v>
      </c>
      <c r="B256" t="s">
        <v>883</v>
      </c>
      <c r="C256" s="1">
        <v>41084</v>
      </c>
      <c r="D256">
        <v>936925570</v>
      </c>
      <c r="E256" s="1">
        <v>41194</v>
      </c>
      <c r="F256" s="1">
        <v>41518</v>
      </c>
      <c r="G256">
        <v>30.98</v>
      </c>
      <c r="H256" t="s">
        <v>834</v>
      </c>
      <c r="I256" s="1">
        <v>41194</v>
      </c>
      <c r="J256" t="s">
        <v>838</v>
      </c>
      <c r="K256">
        <v>38</v>
      </c>
      <c r="L256">
        <v>8</v>
      </c>
    </row>
    <row r="257" spans="1:12" x14ac:dyDescent="0.4">
      <c r="A257">
        <v>818</v>
      </c>
      <c r="B257" t="s">
        <v>860</v>
      </c>
      <c r="C257" s="1">
        <v>40960</v>
      </c>
      <c r="D257">
        <v>938015647</v>
      </c>
      <c r="E257" s="1">
        <v>41386</v>
      </c>
      <c r="F257" s="1">
        <v>41416</v>
      </c>
      <c r="G257">
        <v>49.03</v>
      </c>
      <c r="H257" t="s">
        <v>834</v>
      </c>
      <c r="I257" s="1">
        <v>41386</v>
      </c>
      <c r="J257" t="s">
        <v>838</v>
      </c>
      <c r="K257">
        <v>23</v>
      </c>
      <c r="L257">
        <v>0</v>
      </c>
    </row>
    <row r="258" spans="1:12" x14ac:dyDescent="0.4">
      <c r="A258">
        <v>406</v>
      </c>
      <c r="B258" t="s">
        <v>902</v>
      </c>
      <c r="C258" s="1">
        <v>41005</v>
      </c>
      <c r="D258">
        <v>939622166</v>
      </c>
      <c r="E258" s="1">
        <v>41191</v>
      </c>
      <c r="F258" s="1">
        <v>41192</v>
      </c>
      <c r="G258">
        <v>85.36</v>
      </c>
      <c r="H258" t="s">
        <v>834</v>
      </c>
      <c r="I258" s="1">
        <v>41191</v>
      </c>
      <c r="J258" t="s">
        <v>838</v>
      </c>
      <c r="K258">
        <v>19</v>
      </c>
      <c r="L258">
        <v>0</v>
      </c>
    </row>
    <row r="259" spans="1:12" x14ac:dyDescent="0.4">
      <c r="A259">
        <v>406</v>
      </c>
      <c r="B259" t="s">
        <v>882</v>
      </c>
      <c r="C259" s="1">
        <v>41368</v>
      </c>
      <c r="D259">
        <v>940363147</v>
      </c>
      <c r="E259" s="1">
        <v>40950</v>
      </c>
      <c r="F259" s="1">
        <v>40951</v>
      </c>
      <c r="G259">
        <v>99.34</v>
      </c>
      <c r="H259" t="s">
        <v>834</v>
      </c>
      <c r="I259" s="1">
        <v>40950</v>
      </c>
      <c r="J259" t="s">
        <v>835</v>
      </c>
      <c r="K259">
        <v>33</v>
      </c>
      <c r="L259">
        <v>3</v>
      </c>
    </row>
    <row r="260" spans="1:12" x14ac:dyDescent="0.4">
      <c r="A260">
        <v>391</v>
      </c>
      <c r="B260" t="s">
        <v>833</v>
      </c>
      <c r="C260" s="1">
        <v>41429</v>
      </c>
      <c r="D260">
        <v>951035745</v>
      </c>
      <c r="E260" s="1">
        <v>41400</v>
      </c>
      <c r="F260" s="1">
        <v>41401</v>
      </c>
      <c r="G260">
        <v>57.04</v>
      </c>
      <c r="H260" t="s">
        <v>834</v>
      </c>
      <c r="I260" s="1">
        <v>41400</v>
      </c>
      <c r="J260" t="s">
        <v>838</v>
      </c>
      <c r="K260">
        <v>14</v>
      </c>
      <c r="L260">
        <v>0</v>
      </c>
    </row>
    <row r="261" spans="1:12" x14ac:dyDescent="0.4">
      <c r="A261">
        <v>406</v>
      </c>
      <c r="B261" t="s">
        <v>882</v>
      </c>
      <c r="C261" s="1">
        <v>41368</v>
      </c>
      <c r="D261">
        <v>956388773</v>
      </c>
      <c r="E261" s="1">
        <v>41077</v>
      </c>
      <c r="F261" s="1">
        <v>41107</v>
      </c>
      <c r="G261">
        <v>58.13</v>
      </c>
      <c r="H261" t="s">
        <v>837</v>
      </c>
      <c r="I261" s="1">
        <v>41077</v>
      </c>
      <c r="J261" t="s">
        <v>835</v>
      </c>
      <c r="K261">
        <v>41</v>
      </c>
      <c r="L261">
        <v>11</v>
      </c>
    </row>
    <row r="262" spans="1:12" x14ac:dyDescent="0.4">
      <c r="A262">
        <v>770</v>
      </c>
      <c r="B262" t="s">
        <v>844</v>
      </c>
      <c r="C262" s="1">
        <v>41452</v>
      </c>
      <c r="D262">
        <v>959092964</v>
      </c>
      <c r="E262" s="1">
        <v>41289</v>
      </c>
      <c r="F262" s="1">
        <v>41319</v>
      </c>
      <c r="G262">
        <v>72.05</v>
      </c>
      <c r="H262" t="s">
        <v>837</v>
      </c>
      <c r="I262" s="1">
        <v>41289</v>
      </c>
      <c r="J262" t="s">
        <v>835</v>
      </c>
      <c r="K262">
        <v>54</v>
      </c>
      <c r="L262">
        <v>24</v>
      </c>
    </row>
    <row r="263" spans="1:12" x14ac:dyDescent="0.4">
      <c r="A263">
        <v>406</v>
      </c>
      <c r="B263" t="s">
        <v>915</v>
      </c>
      <c r="C263" s="1">
        <v>41258</v>
      </c>
      <c r="D263">
        <v>975332365</v>
      </c>
      <c r="E263" s="1">
        <v>41472</v>
      </c>
      <c r="F263" s="1">
        <v>41502</v>
      </c>
      <c r="G263">
        <v>72.099999999999994</v>
      </c>
      <c r="H263" t="s">
        <v>834</v>
      </c>
      <c r="I263" s="1">
        <v>41472</v>
      </c>
      <c r="J263" t="s">
        <v>838</v>
      </c>
      <c r="K263">
        <v>28</v>
      </c>
      <c r="L263">
        <v>0</v>
      </c>
    </row>
    <row r="264" spans="1:12" x14ac:dyDescent="0.4">
      <c r="A264">
        <v>770</v>
      </c>
      <c r="B264" t="s">
        <v>904</v>
      </c>
      <c r="C264" s="1">
        <v>41521</v>
      </c>
      <c r="D264">
        <v>979439975</v>
      </c>
      <c r="E264" s="1">
        <v>41237</v>
      </c>
      <c r="F264" s="1">
        <v>41267</v>
      </c>
      <c r="G264">
        <v>39.619999999999997</v>
      </c>
      <c r="H264" t="s">
        <v>834</v>
      </c>
      <c r="I264" s="1">
        <v>41237</v>
      </c>
      <c r="J264" t="s">
        <v>835</v>
      </c>
      <c r="K264">
        <v>47</v>
      </c>
      <c r="L264">
        <v>17</v>
      </c>
    </row>
    <row r="265" spans="1:12" x14ac:dyDescent="0.4">
      <c r="A265">
        <v>897</v>
      </c>
      <c r="B265" t="s">
        <v>883</v>
      </c>
      <c r="C265" s="1">
        <v>41084</v>
      </c>
      <c r="D265">
        <v>981596189</v>
      </c>
      <c r="E265" s="1">
        <v>41096</v>
      </c>
      <c r="F265" s="1">
        <v>41097</v>
      </c>
      <c r="G265">
        <v>45.79</v>
      </c>
      <c r="H265" t="s">
        <v>834</v>
      </c>
      <c r="I265" s="1">
        <v>41096</v>
      </c>
      <c r="J265" t="s">
        <v>835</v>
      </c>
      <c r="K265">
        <v>51</v>
      </c>
      <c r="L265">
        <v>21</v>
      </c>
    </row>
    <row r="266" spans="1:12" x14ac:dyDescent="0.4">
      <c r="A266">
        <v>818</v>
      </c>
      <c r="B266" t="s">
        <v>921</v>
      </c>
      <c r="C266" s="1">
        <v>41563</v>
      </c>
      <c r="D266">
        <v>986187012</v>
      </c>
      <c r="E266" s="1">
        <v>40935</v>
      </c>
      <c r="F266" s="1">
        <v>40965</v>
      </c>
      <c r="G266">
        <v>86.92</v>
      </c>
      <c r="H266" t="s">
        <v>837</v>
      </c>
      <c r="I266" s="1">
        <v>40935</v>
      </c>
      <c r="J266" t="s">
        <v>835</v>
      </c>
      <c r="K266">
        <v>41</v>
      </c>
      <c r="L266">
        <v>11</v>
      </c>
    </row>
    <row r="267" spans="1:12" x14ac:dyDescent="0.4">
      <c r="A267">
        <v>391</v>
      </c>
      <c r="B267" t="s">
        <v>874</v>
      </c>
      <c r="C267" s="1">
        <v>41224</v>
      </c>
      <c r="D267">
        <v>990527729</v>
      </c>
      <c r="E267" s="1">
        <v>41010</v>
      </c>
      <c r="F267" s="1">
        <v>41011</v>
      </c>
      <c r="G267">
        <v>58.73</v>
      </c>
      <c r="H267" t="s">
        <v>834</v>
      </c>
      <c r="I267" s="1">
        <v>41010</v>
      </c>
      <c r="J267" t="s">
        <v>835</v>
      </c>
      <c r="K267">
        <v>35</v>
      </c>
      <c r="L267">
        <v>5</v>
      </c>
    </row>
    <row r="268" spans="1:12" x14ac:dyDescent="0.4">
      <c r="A268">
        <v>770</v>
      </c>
      <c r="B268" t="s">
        <v>845</v>
      </c>
      <c r="C268" s="1">
        <v>41489</v>
      </c>
      <c r="D268">
        <v>1006151066</v>
      </c>
      <c r="E268" s="1">
        <v>41237</v>
      </c>
      <c r="F268" s="1">
        <v>41267</v>
      </c>
      <c r="G268">
        <v>83.66</v>
      </c>
      <c r="H268" t="s">
        <v>834</v>
      </c>
      <c r="I268" s="1">
        <v>41237</v>
      </c>
      <c r="J268" t="s">
        <v>835</v>
      </c>
      <c r="K268">
        <v>40</v>
      </c>
      <c r="L268">
        <v>10</v>
      </c>
    </row>
    <row r="269" spans="1:12" x14ac:dyDescent="0.4">
      <c r="A269">
        <v>897</v>
      </c>
      <c r="B269" t="s">
        <v>909</v>
      </c>
      <c r="C269" s="1">
        <v>41493</v>
      </c>
      <c r="D269">
        <v>1006769217</v>
      </c>
      <c r="E269" s="1">
        <v>41166</v>
      </c>
      <c r="F269" s="1">
        <v>41196</v>
      </c>
      <c r="G269">
        <v>33.86</v>
      </c>
      <c r="H269" t="s">
        <v>834</v>
      </c>
      <c r="I269" s="1">
        <v>41166</v>
      </c>
      <c r="J269" t="s">
        <v>835</v>
      </c>
      <c r="K269">
        <v>35</v>
      </c>
      <c r="L269">
        <v>5</v>
      </c>
    </row>
    <row r="270" spans="1:12" x14ac:dyDescent="0.4">
      <c r="A270">
        <v>897</v>
      </c>
      <c r="B270" t="s">
        <v>890</v>
      </c>
      <c r="C270" s="1">
        <v>41166</v>
      </c>
      <c r="D270">
        <v>1012251297</v>
      </c>
      <c r="E270" s="1">
        <v>40960</v>
      </c>
      <c r="F270" s="1">
        <v>40990</v>
      </c>
      <c r="G270">
        <v>26.05</v>
      </c>
      <c r="H270" t="s">
        <v>837</v>
      </c>
      <c r="I270" s="1">
        <v>40960</v>
      </c>
      <c r="J270" t="s">
        <v>835</v>
      </c>
      <c r="K270">
        <v>60</v>
      </c>
      <c r="L270">
        <v>30</v>
      </c>
    </row>
    <row r="271" spans="1:12" x14ac:dyDescent="0.4">
      <c r="A271">
        <v>391</v>
      </c>
      <c r="B271" t="s">
        <v>864</v>
      </c>
      <c r="C271" s="1">
        <v>41548</v>
      </c>
      <c r="D271">
        <v>1014106295</v>
      </c>
      <c r="E271" s="1">
        <v>41074</v>
      </c>
      <c r="F271" s="1">
        <v>41104</v>
      </c>
      <c r="G271">
        <v>65.569999999999993</v>
      </c>
      <c r="H271" t="s">
        <v>834</v>
      </c>
      <c r="I271" s="1">
        <v>41074</v>
      </c>
      <c r="J271" t="s">
        <v>835</v>
      </c>
      <c r="K271">
        <v>18</v>
      </c>
      <c r="L271">
        <v>0</v>
      </c>
    </row>
    <row r="272" spans="1:12" x14ac:dyDescent="0.4">
      <c r="A272">
        <v>406</v>
      </c>
      <c r="B272" t="s">
        <v>902</v>
      </c>
      <c r="C272" s="1">
        <v>41005</v>
      </c>
      <c r="D272">
        <v>1020758229</v>
      </c>
      <c r="E272" s="1">
        <v>41431</v>
      </c>
      <c r="F272" s="1">
        <v>41432</v>
      </c>
      <c r="G272">
        <v>67.19</v>
      </c>
      <c r="H272" t="s">
        <v>834</v>
      </c>
      <c r="I272" s="1">
        <v>41431</v>
      </c>
      <c r="J272" t="s">
        <v>838</v>
      </c>
      <c r="K272">
        <v>14</v>
      </c>
      <c r="L272">
        <v>0</v>
      </c>
    </row>
    <row r="273" spans="1:12" x14ac:dyDescent="0.4">
      <c r="A273">
        <v>818</v>
      </c>
      <c r="B273" t="s">
        <v>853</v>
      </c>
      <c r="C273" s="1">
        <v>41153</v>
      </c>
      <c r="D273">
        <v>1026638537</v>
      </c>
      <c r="E273" s="1">
        <v>41482</v>
      </c>
      <c r="F273" s="1">
        <v>41512</v>
      </c>
      <c r="G273">
        <v>70.86</v>
      </c>
      <c r="H273" t="s">
        <v>837</v>
      </c>
      <c r="I273" s="1">
        <v>41482</v>
      </c>
      <c r="J273" t="s">
        <v>838</v>
      </c>
      <c r="K273">
        <v>27</v>
      </c>
      <c r="L273">
        <v>0</v>
      </c>
    </row>
    <row r="274" spans="1:12" x14ac:dyDescent="0.4">
      <c r="A274">
        <v>391</v>
      </c>
      <c r="B274" t="s">
        <v>893</v>
      </c>
      <c r="C274" s="1">
        <v>41080</v>
      </c>
      <c r="D274">
        <v>1027852268</v>
      </c>
      <c r="E274" s="1">
        <v>41533</v>
      </c>
      <c r="F274" s="1">
        <v>41563</v>
      </c>
      <c r="G274">
        <v>37.22</v>
      </c>
      <c r="H274" t="s">
        <v>834</v>
      </c>
      <c r="I274" s="1">
        <v>41533</v>
      </c>
      <c r="J274" t="s">
        <v>838</v>
      </c>
      <c r="K274">
        <v>20</v>
      </c>
      <c r="L274">
        <v>0</v>
      </c>
    </row>
    <row r="275" spans="1:12" x14ac:dyDescent="0.4">
      <c r="A275">
        <v>406</v>
      </c>
      <c r="B275" t="s">
        <v>850</v>
      </c>
      <c r="C275" s="1">
        <v>41401</v>
      </c>
      <c r="D275">
        <v>1035721042</v>
      </c>
      <c r="E275" s="1">
        <v>41224</v>
      </c>
      <c r="F275" s="1">
        <v>41225</v>
      </c>
      <c r="G275">
        <v>11.13</v>
      </c>
      <c r="H275" t="s">
        <v>834</v>
      </c>
      <c r="I275" s="1">
        <v>41224</v>
      </c>
      <c r="J275" t="s">
        <v>835</v>
      </c>
      <c r="K275">
        <v>36</v>
      </c>
      <c r="L275">
        <v>6</v>
      </c>
    </row>
    <row r="276" spans="1:12" x14ac:dyDescent="0.4">
      <c r="A276">
        <v>391</v>
      </c>
      <c r="B276" t="s">
        <v>881</v>
      </c>
      <c r="C276" s="1">
        <v>41525</v>
      </c>
      <c r="D276">
        <v>1043332774</v>
      </c>
      <c r="E276" s="1">
        <v>41097</v>
      </c>
      <c r="F276" s="1">
        <v>41068</v>
      </c>
      <c r="G276">
        <v>79.09</v>
      </c>
      <c r="H276" t="s">
        <v>834</v>
      </c>
      <c r="I276" s="1">
        <v>41097</v>
      </c>
      <c r="J276" t="s">
        <v>835</v>
      </c>
      <c r="K276">
        <v>30</v>
      </c>
      <c r="L276">
        <v>0</v>
      </c>
    </row>
    <row r="277" spans="1:12" x14ac:dyDescent="0.4">
      <c r="A277">
        <v>897</v>
      </c>
      <c r="B277" t="s">
        <v>928</v>
      </c>
      <c r="C277" s="1">
        <v>41436</v>
      </c>
      <c r="D277">
        <v>1047899565</v>
      </c>
      <c r="E277" s="1">
        <v>41378</v>
      </c>
      <c r="F277" s="1">
        <v>41408</v>
      </c>
      <c r="G277">
        <v>57</v>
      </c>
      <c r="H277" t="s">
        <v>834</v>
      </c>
      <c r="I277" s="1">
        <v>41378</v>
      </c>
      <c r="J277" t="s">
        <v>835</v>
      </c>
      <c r="K277">
        <v>20</v>
      </c>
      <c r="L277">
        <v>0</v>
      </c>
    </row>
    <row r="278" spans="1:12" x14ac:dyDescent="0.4">
      <c r="A278">
        <v>770</v>
      </c>
      <c r="B278" t="s">
        <v>908</v>
      </c>
      <c r="C278" s="1">
        <v>41029</v>
      </c>
      <c r="D278">
        <v>1048700348</v>
      </c>
      <c r="E278" s="1">
        <v>41612</v>
      </c>
      <c r="F278" s="1">
        <v>41613</v>
      </c>
      <c r="G278">
        <v>52.67</v>
      </c>
      <c r="H278" t="s">
        <v>834</v>
      </c>
      <c r="I278" s="1">
        <v>41612</v>
      </c>
      <c r="J278" t="s">
        <v>838</v>
      </c>
      <c r="K278">
        <v>37</v>
      </c>
      <c r="L278">
        <v>7</v>
      </c>
    </row>
    <row r="279" spans="1:12" x14ac:dyDescent="0.4">
      <c r="A279">
        <v>818</v>
      </c>
      <c r="B279" t="s">
        <v>842</v>
      </c>
      <c r="C279" s="1">
        <v>41514</v>
      </c>
      <c r="D279">
        <v>1054254710</v>
      </c>
      <c r="E279" s="1">
        <v>41599</v>
      </c>
      <c r="F279" s="1">
        <v>41629</v>
      </c>
      <c r="G279">
        <v>75.540000000000006</v>
      </c>
      <c r="H279" t="s">
        <v>837</v>
      </c>
      <c r="I279" s="1">
        <v>41599</v>
      </c>
      <c r="J279" t="s">
        <v>838</v>
      </c>
      <c r="K279">
        <v>32</v>
      </c>
      <c r="L279">
        <v>2</v>
      </c>
    </row>
    <row r="280" spans="1:12" x14ac:dyDescent="0.4">
      <c r="A280">
        <v>406</v>
      </c>
      <c r="B280" t="s">
        <v>926</v>
      </c>
      <c r="C280" s="1">
        <v>41605</v>
      </c>
      <c r="D280">
        <v>1056254354</v>
      </c>
      <c r="E280" s="1">
        <v>41436</v>
      </c>
      <c r="F280" s="1">
        <v>41437</v>
      </c>
      <c r="G280">
        <v>71.78</v>
      </c>
      <c r="H280" t="s">
        <v>834</v>
      </c>
      <c r="I280" s="1">
        <v>41436</v>
      </c>
      <c r="J280" t="s">
        <v>835</v>
      </c>
      <c r="K280">
        <v>30</v>
      </c>
      <c r="L280">
        <v>0</v>
      </c>
    </row>
    <row r="281" spans="1:12" x14ac:dyDescent="0.4">
      <c r="A281">
        <v>897</v>
      </c>
      <c r="B281" t="s">
        <v>929</v>
      </c>
      <c r="C281" s="1">
        <v>41579</v>
      </c>
      <c r="D281">
        <v>1057997164</v>
      </c>
      <c r="E281" s="1">
        <v>40956</v>
      </c>
      <c r="F281" s="1">
        <v>40986</v>
      </c>
      <c r="G281">
        <v>20.8</v>
      </c>
      <c r="H281" t="s">
        <v>834</v>
      </c>
      <c r="I281" s="1">
        <v>40956</v>
      </c>
      <c r="J281" t="s">
        <v>835</v>
      </c>
      <c r="K281">
        <v>20</v>
      </c>
      <c r="L281">
        <v>0</v>
      </c>
    </row>
    <row r="282" spans="1:12" x14ac:dyDescent="0.4">
      <c r="A282">
        <v>897</v>
      </c>
      <c r="B282" t="s">
        <v>899</v>
      </c>
      <c r="C282" s="1">
        <v>41339</v>
      </c>
      <c r="D282">
        <v>1061077534</v>
      </c>
      <c r="E282" s="1">
        <v>41343</v>
      </c>
      <c r="F282" s="1">
        <v>41316</v>
      </c>
      <c r="G282">
        <v>53.85</v>
      </c>
      <c r="H282" t="s">
        <v>834</v>
      </c>
      <c r="I282" s="1">
        <v>41343</v>
      </c>
      <c r="J282" t="s">
        <v>838</v>
      </c>
      <c r="K282">
        <v>19</v>
      </c>
      <c r="L282">
        <v>0</v>
      </c>
    </row>
    <row r="283" spans="1:12" x14ac:dyDescent="0.4">
      <c r="A283">
        <v>391</v>
      </c>
      <c r="B283" t="s">
        <v>895</v>
      </c>
      <c r="C283" s="1">
        <v>41532</v>
      </c>
      <c r="D283">
        <v>1064822506</v>
      </c>
      <c r="E283" s="1">
        <v>41549</v>
      </c>
      <c r="F283" s="1">
        <v>41611</v>
      </c>
      <c r="G283">
        <v>91.89</v>
      </c>
      <c r="H283" t="s">
        <v>834</v>
      </c>
      <c r="I283" s="1">
        <v>41549</v>
      </c>
      <c r="J283" t="s">
        <v>835</v>
      </c>
      <c r="K283">
        <v>25</v>
      </c>
      <c r="L283">
        <v>0</v>
      </c>
    </row>
    <row r="284" spans="1:12" x14ac:dyDescent="0.4">
      <c r="A284">
        <v>770</v>
      </c>
      <c r="B284" t="s">
        <v>916</v>
      </c>
      <c r="C284" s="1">
        <v>41394</v>
      </c>
      <c r="D284">
        <v>1066047916</v>
      </c>
      <c r="E284" s="1">
        <v>41136</v>
      </c>
      <c r="F284" s="1">
        <v>41166</v>
      </c>
      <c r="G284">
        <v>48.02</v>
      </c>
      <c r="H284" t="s">
        <v>834</v>
      </c>
      <c r="I284" s="1">
        <v>41136</v>
      </c>
      <c r="J284" t="s">
        <v>835</v>
      </c>
      <c r="K284">
        <v>35</v>
      </c>
      <c r="L284">
        <v>5</v>
      </c>
    </row>
    <row r="285" spans="1:12" x14ac:dyDescent="0.4">
      <c r="A285">
        <v>770</v>
      </c>
      <c r="B285" t="s">
        <v>873</v>
      </c>
      <c r="C285" s="1">
        <v>41159</v>
      </c>
      <c r="D285">
        <v>1069788528</v>
      </c>
      <c r="E285" s="1">
        <v>41201</v>
      </c>
      <c r="F285" s="1">
        <v>41231</v>
      </c>
      <c r="G285">
        <v>20.23</v>
      </c>
      <c r="H285" t="s">
        <v>834</v>
      </c>
      <c r="I285" s="1">
        <v>41201</v>
      </c>
      <c r="J285" t="s">
        <v>838</v>
      </c>
      <c r="K285">
        <v>30</v>
      </c>
      <c r="L285">
        <v>0</v>
      </c>
    </row>
    <row r="286" spans="1:12" x14ac:dyDescent="0.4">
      <c r="A286">
        <v>406</v>
      </c>
      <c r="B286" t="s">
        <v>894</v>
      </c>
      <c r="C286" s="1">
        <v>41167</v>
      </c>
      <c r="D286">
        <v>1070459520</v>
      </c>
      <c r="E286" s="1">
        <v>40982</v>
      </c>
      <c r="F286" s="1">
        <v>41012</v>
      </c>
      <c r="G286">
        <v>86.1</v>
      </c>
      <c r="H286" t="s">
        <v>837</v>
      </c>
      <c r="I286" s="1">
        <v>40982</v>
      </c>
      <c r="J286" t="s">
        <v>835</v>
      </c>
      <c r="K286">
        <v>45</v>
      </c>
      <c r="L286">
        <v>15</v>
      </c>
    </row>
    <row r="287" spans="1:12" x14ac:dyDescent="0.4">
      <c r="A287">
        <v>770</v>
      </c>
      <c r="B287" t="s">
        <v>919</v>
      </c>
      <c r="C287" s="1">
        <v>41077</v>
      </c>
      <c r="D287">
        <v>1072551347</v>
      </c>
      <c r="E287" s="1">
        <v>41151</v>
      </c>
      <c r="F287" s="1">
        <v>41181</v>
      </c>
      <c r="G287">
        <v>60.64</v>
      </c>
      <c r="H287" t="s">
        <v>834</v>
      </c>
      <c r="I287" s="1">
        <v>41151</v>
      </c>
      <c r="J287" t="s">
        <v>838</v>
      </c>
      <c r="K287">
        <v>22</v>
      </c>
      <c r="L287">
        <v>0</v>
      </c>
    </row>
    <row r="288" spans="1:12" x14ac:dyDescent="0.4">
      <c r="A288">
        <v>897</v>
      </c>
      <c r="B288" t="s">
        <v>909</v>
      </c>
      <c r="C288" s="1">
        <v>41493</v>
      </c>
      <c r="D288">
        <v>1078203507</v>
      </c>
      <c r="E288" s="1">
        <v>41335</v>
      </c>
      <c r="F288" s="1">
        <v>41397</v>
      </c>
      <c r="G288">
        <v>41.96</v>
      </c>
      <c r="H288" t="s">
        <v>837</v>
      </c>
      <c r="I288" s="1">
        <v>41335</v>
      </c>
      <c r="J288" t="s">
        <v>835</v>
      </c>
      <c r="K288">
        <v>42</v>
      </c>
      <c r="L288">
        <v>12</v>
      </c>
    </row>
    <row r="289" spans="1:12" x14ac:dyDescent="0.4">
      <c r="A289">
        <v>391</v>
      </c>
      <c r="B289" t="s">
        <v>906</v>
      </c>
      <c r="C289" s="1">
        <v>41021</v>
      </c>
      <c r="D289">
        <v>1087780845</v>
      </c>
      <c r="E289" s="1">
        <v>41490</v>
      </c>
      <c r="F289" s="1">
        <v>41491</v>
      </c>
      <c r="G289">
        <v>64.81</v>
      </c>
      <c r="H289" t="s">
        <v>834</v>
      </c>
      <c r="I289" s="1">
        <v>41490</v>
      </c>
      <c r="J289" t="s">
        <v>838</v>
      </c>
      <c r="K289">
        <v>17</v>
      </c>
      <c r="L289">
        <v>0</v>
      </c>
    </row>
    <row r="290" spans="1:12" x14ac:dyDescent="0.4">
      <c r="A290">
        <v>391</v>
      </c>
      <c r="B290" t="s">
        <v>910</v>
      </c>
      <c r="C290" s="1">
        <v>41487</v>
      </c>
      <c r="D290">
        <v>1089324685</v>
      </c>
      <c r="E290" s="1">
        <v>41362</v>
      </c>
      <c r="F290" s="1">
        <v>41392</v>
      </c>
      <c r="G290">
        <v>85.33</v>
      </c>
      <c r="H290" t="s">
        <v>834</v>
      </c>
      <c r="I290" s="1">
        <v>41362</v>
      </c>
      <c r="J290" t="s">
        <v>838</v>
      </c>
      <c r="K290">
        <v>9</v>
      </c>
      <c r="L290">
        <v>0</v>
      </c>
    </row>
    <row r="291" spans="1:12" x14ac:dyDescent="0.4">
      <c r="A291">
        <v>818</v>
      </c>
      <c r="B291" t="s">
        <v>921</v>
      </c>
      <c r="C291" s="1">
        <v>41563</v>
      </c>
      <c r="D291">
        <v>1099187495</v>
      </c>
      <c r="E291" s="1">
        <v>41414</v>
      </c>
      <c r="F291" s="1">
        <v>41444</v>
      </c>
      <c r="G291">
        <v>75.180000000000007</v>
      </c>
      <c r="H291" t="s">
        <v>834</v>
      </c>
      <c r="I291" s="1">
        <v>41414</v>
      </c>
      <c r="J291" t="s">
        <v>835</v>
      </c>
      <c r="K291">
        <v>32</v>
      </c>
      <c r="L291">
        <v>2</v>
      </c>
    </row>
    <row r="292" spans="1:12" x14ac:dyDescent="0.4">
      <c r="A292">
        <v>406</v>
      </c>
      <c r="B292" t="s">
        <v>836</v>
      </c>
      <c r="C292" s="1">
        <v>40971</v>
      </c>
      <c r="D292">
        <v>1102283094</v>
      </c>
      <c r="E292" s="1">
        <v>41050</v>
      </c>
      <c r="F292" s="1">
        <v>41080</v>
      </c>
      <c r="G292">
        <v>84.81</v>
      </c>
      <c r="H292" t="s">
        <v>837</v>
      </c>
      <c r="I292" s="1">
        <v>41050</v>
      </c>
      <c r="J292" t="s">
        <v>838</v>
      </c>
      <c r="K292">
        <v>29</v>
      </c>
      <c r="L292">
        <v>0</v>
      </c>
    </row>
    <row r="293" spans="1:12" x14ac:dyDescent="0.4">
      <c r="A293">
        <v>406</v>
      </c>
      <c r="B293" t="s">
        <v>882</v>
      </c>
      <c r="C293" s="1">
        <v>41368</v>
      </c>
      <c r="D293">
        <v>1102427426</v>
      </c>
      <c r="E293" s="1">
        <v>40948</v>
      </c>
      <c r="F293" s="1">
        <v>40949</v>
      </c>
      <c r="G293">
        <v>68.569999999999993</v>
      </c>
      <c r="H293" t="s">
        <v>837</v>
      </c>
      <c r="I293" s="1">
        <v>40948</v>
      </c>
      <c r="J293" t="s">
        <v>835</v>
      </c>
      <c r="K293">
        <v>42</v>
      </c>
      <c r="L293">
        <v>12</v>
      </c>
    </row>
    <row r="294" spans="1:12" x14ac:dyDescent="0.4">
      <c r="A294">
        <v>897</v>
      </c>
      <c r="B294" t="s">
        <v>909</v>
      </c>
      <c r="C294" s="1">
        <v>41493</v>
      </c>
      <c r="D294">
        <v>1120525583</v>
      </c>
      <c r="E294" s="1">
        <v>41556</v>
      </c>
      <c r="F294" s="1">
        <v>41557</v>
      </c>
      <c r="G294">
        <v>46.73</v>
      </c>
      <c r="H294" t="s">
        <v>834</v>
      </c>
      <c r="I294" s="1">
        <v>41556</v>
      </c>
      <c r="J294" t="s">
        <v>838</v>
      </c>
      <c r="K294">
        <v>30</v>
      </c>
      <c r="L294">
        <v>0</v>
      </c>
    </row>
    <row r="295" spans="1:12" x14ac:dyDescent="0.4">
      <c r="A295">
        <v>770</v>
      </c>
      <c r="B295" t="s">
        <v>892</v>
      </c>
      <c r="C295" s="1">
        <v>41037</v>
      </c>
      <c r="D295">
        <v>1123460834</v>
      </c>
      <c r="E295" s="1">
        <v>41010</v>
      </c>
      <c r="F295" s="1">
        <v>41011</v>
      </c>
      <c r="G295">
        <v>30.4</v>
      </c>
      <c r="H295" t="s">
        <v>834</v>
      </c>
      <c r="I295" s="1">
        <v>41010</v>
      </c>
      <c r="J295" t="s">
        <v>838</v>
      </c>
      <c r="K295">
        <v>20</v>
      </c>
      <c r="L295">
        <v>0</v>
      </c>
    </row>
    <row r="296" spans="1:12" x14ac:dyDescent="0.4">
      <c r="A296">
        <v>391</v>
      </c>
      <c r="B296" t="s">
        <v>877</v>
      </c>
      <c r="C296" s="1">
        <v>41051</v>
      </c>
      <c r="D296">
        <v>1124489539</v>
      </c>
      <c r="E296" s="1">
        <v>41102</v>
      </c>
      <c r="F296" s="1">
        <v>41426</v>
      </c>
      <c r="G296">
        <v>42.29</v>
      </c>
      <c r="H296" t="s">
        <v>834</v>
      </c>
      <c r="I296" s="1">
        <v>41102</v>
      </c>
      <c r="J296" t="s">
        <v>838</v>
      </c>
      <c r="K296">
        <v>24</v>
      </c>
      <c r="L296">
        <v>0</v>
      </c>
    </row>
    <row r="297" spans="1:12" x14ac:dyDescent="0.4">
      <c r="A297">
        <v>818</v>
      </c>
      <c r="B297" t="s">
        <v>854</v>
      </c>
      <c r="C297" s="1">
        <v>41060</v>
      </c>
      <c r="D297">
        <v>1125640611</v>
      </c>
      <c r="E297" s="1">
        <v>41388</v>
      </c>
      <c r="F297" s="1">
        <v>41418</v>
      </c>
      <c r="G297">
        <v>74.11</v>
      </c>
      <c r="H297" t="s">
        <v>837</v>
      </c>
      <c r="I297" s="1">
        <v>41388</v>
      </c>
      <c r="J297" t="s">
        <v>838</v>
      </c>
      <c r="K297">
        <v>39</v>
      </c>
      <c r="L297">
        <v>9</v>
      </c>
    </row>
    <row r="298" spans="1:12" x14ac:dyDescent="0.4">
      <c r="A298">
        <v>818</v>
      </c>
      <c r="B298" t="s">
        <v>896</v>
      </c>
      <c r="C298" s="1">
        <v>41392</v>
      </c>
      <c r="D298">
        <v>1130346124</v>
      </c>
      <c r="E298" s="1">
        <v>40973</v>
      </c>
      <c r="F298" s="1">
        <v>40945</v>
      </c>
      <c r="G298">
        <v>27.53</v>
      </c>
      <c r="H298" t="s">
        <v>834</v>
      </c>
      <c r="I298" s="1">
        <v>40973</v>
      </c>
      <c r="J298" t="s">
        <v>835</v>
      </c>
      <c r="K298">
        <v>5</v>
      </c>
      <c r="L298">
        <v>0</v>
      </c>
    </row>
    <row r="299" spans="1:12" x14ac:dyDescent="0.4">
      <c r="A299">
        <v>406</v>
      </c>
      <c r="B299" t="s">
        <v>882</v>
      </c>
      <c r="C299" s="1">
        <v>41368</v>
      </c>
      <c r="D299">
        <v>1133671020</v>
      </c>
      <c r="E299" s="1">
        <v>41455</v>
      </c>
      <c r="F299" s="1">
        <v>41485</v>
      </c>
      <c r="G299">
        <v>97.75</v>
      </c>
      <c r="H299" t="s">
        <v>834</v>
      </c>
      <c r="I299" s="1">
        <v>41455</v>
      </c>
      <c r="J299" t="s">
        <v>838</v>
      </c>
      <c r="K299">
        <v>19</v>
      </c>
      <c r="L299">
        <v>0</v>
      </c>
    </row>
    <row r="300" spans="1:12" x14ac:dyDescent="0.4">
      <c r="A300">
        <v>897</v>
      </c>
      <c r="B300" t="s">
        <v>880</v>
      </c>
      <c r="C300" s="1">
        <v>41208</v>
      </c>
      <c r="D300">
        <v>1134404593</v>
      </c>
      <c r="E300" s="1">
        <v>41085</v>
      </c>
      <c r="F300" s="1">
        <v>41115</v>
      </c>
      <c r="G300">
        <v>71.349999999999994</v>
      </c>
      <c r="H300" t="s">
        <v>834</v>
      </c>
      <c r="I300" s="1">
        <v>41085</v>
      </c>
      <c r="J300" t="s">
        <v>835</v>
      </c>
      <c r="K300">
        <v>20</v>
      </c>
      <c r="L300">
        <v>0</v>
      </c>
    </row>
    <row r="301" spans="1:12" x14ac:dyDescent="0.4">
      <c r="A301">
        <v>818</v>
      </c>
      <c r="B301" t="s">
        <v>913</v>
      </c>
      <c r="C301" s="1">
        <v>41470</v>
      </c>
      <c r="D301">
        <v>1138691181</v>
      </c>
      <c r="E301" s="1">
        <v>41421</v>
      </c>
      <c r="F301" s="1">
        <v>41451</v>
      </c>
      <c r="G301">
        <v>55.99</v>
      </c>
      <c r="H301" t="s">
        <v>834</v>
      </c>
      <c r="I301" s="1">
        <v>41421</v>
      </c>
      <c r="J301" t="s">
        <v>835</v>
      </c>
      <c r="K301">
        <v>29</v>
      </c>
      <c r="L301">
        <v>0</v>
      </c>
    </row>
    <row r="302" spans="1:12" x14ac:dyDescent="0.4">
      <c r="A302">
        <v>391</v>
      </c>
      <c r="B302" t="s">
        <v>885</v>
      </c>
      <c r="C302" s="1">
        <v>41521</v>
      </c>
      <c r="D302">
        <v>1148330280</v>
      </c>
      <c r="E302" s="1">
        <v>40935</v>
      </c>
      <c r="F302" s="1">
        <v>40965</v>
      </c>
      <c r="G302">
        <v>58.71</v>
      </c>
      <c r="H302" t="s">
        <v>837</v>
      </c>
      <c r="I302" s="1">
        <v>40935</v>
      </c>
      <c r="J302" t="s">
        <v>835</v>
      </c>
      <c r="K302">
        <v>33</v>
      </c>
      <c r="L302">
        <v>3</v>
      </c>
    </row>
    <row r="303" spans="1:12" x14ac:dyDescent="0.4">
      <c r="A303">
        <v>391</v>
      </c>
      <c r="B303" t="s">
        <v>893</v>
      </c>
      <c r="C303" s="1">
        <v>41080</v>
      </c>
      <c r="D303">
        <v>1157522817</v>
      </c>
      <c r="E303" s="1">
        <v>41011</v>
      </c>
      <c r="F303" s="1">
        <v>41334</v>
      </c>
      <c r="G303">
        <v>61.73</v>
      </c>
      <c r="H303" t="s">
        <v>834</v>
      </c>
      <c r="I303" s="1">
        <v>41011</v>
      </c>
      <c r="J303" t="s">
        <v>838</v>
      </c>
      <c r="K303">
        <v>23</v>
      </c>
      <c r="L303">
        <v>0</v>
      </c>
    </row>
    <row r="304" spans="1:12" x14ac:dyDescent="0.4">
      <c r="A304">
        <v>897</v>
      </c>
      <c r="B304" t="s">
        <v>843</v>
      </c>
      <c r="C304" s="1">
        <v>41041</v>
      </c>
      <c r="D304">
        <v>1158168123</v>
      </c>
      <c r="E304" s="1">
        <v>41075</v>
      </c>
      <c r="F304" s="1">
        <v>41105</v>
      </c>
      <c r="G304">
        <v>51.35</v>
      </c>
      <c r="H304" t="s">
        <v>834</v>
      </c>
      <c r="I304" s="1">
        <v>41075</v>
      </c>
      <c r="J304" t="s">
        <v>835</v>
      </c>
      <c r="K304">
        <v>42</v>
      </c>
      <c r="L304">
        <v>12</v>
      </c>
    </row>
    <row r="305" spans="1:12" x14ac:dyDescent="0.4">
      <c r="A305">
        <v>897</v>
      </c>
      <c r="B305" t="s">
        <v>863</v>
      </c>
      <c r="C305" s="1">
        <v>41318</v>
      </c>
      <c r="D305">
        <v>1166745208</v>
      </c>
      <c r="E305" s="1">
        <v>41605</v>
      </c>
      <c r="F305" s="1">
        <v>41635</v>
      </c>
      <c r="G305">
        <v>74.75</v>
      </c>
      <c r="H305" t="s">
        <v>837</v>
      </c>
      <c r="I305" s="1">
        <v>41605</v>
      </c>
      <c r="J305" t="s">
        <v>838</v>
      </c>
      <c r="K305">
        <v>10</v>
      </c>
      <c r="L305">
        <v>0</v>
      </c>
    </row>
    <row r="306" spans="1:12" x14ac:dyDescent="0.4">
      <c r="A306">
        <v>818</v>
      </c>
      <c r="B306" t="s">
        <v>896</v>
      </c>
      <c r="C306" s="1">
        <v>41392</v>
      </c>
      <c r="D306">
        <v>1175501399</v>
      </c>
      <c r="E306" s="1">
        <v>41095</v>
      </c>
      <c r="F306" s="1">
        <v>41066</v>
      </c>
      <c r="G306">
        <v>60.55</v>
      </c>
      <c r="H306" t="s">
        <v>834</v>
      </c>
      <c r="I306" s="1">
        <v>41095</v>
      </c>
      <c r="J306" t="s">
        <v>835</v>
      </c>
      <c r="K306">
        <v>8</v>
      </c>
      <c r="L306">
        <v>0</v>
      </c>
    </row>
    <row r="307" spans="1:12" x14ac:dyDescent="0.4">
      <c r="A307">
        <v>391</v>
      </c>
      <c r="B307" t="s">
        <v>864</v>
      </c>
      <c r="C307" s="1">
        <v>41548</v>
      </c>
      <c r="D307">
        <v>1181151524</v>
      </c>
      <c r="E307" s="1">
        <v>41143</v>
      </c>
      <c r="F307" s="1">
        <v>41173</v>
      </c>
      <c r="G307">
        <v>61.84</v>
      </c>
      <c r="H307" t="s">
        <v>834</v>
      </c>
      <c r="I307" s="1">
        <v>41143</v>
      </c>
      <c r="J307" t="s">
        <v>835</v>
      </c>
      <c r="K307">
        <v>17</v>
      </c>
      <c r="L307">
        <v>0</v>
      </c>
    </row>
    <row r="308" spans="1:12" x14ac:dyDescent="0.4">
      <c r="A308">
        <v>818</v>
      </c>
      <c r="B308" t="s">
        <v>849</v>
      </c>
      <c r="C308" s="1">
        <v>41431</v>
      </c>
      <c r="D308">
        <v>1184394683</v>
      </c>
      <c r="E308" s="1">
        <v>41167</v>
      </c>
      <c r="F308" s="1">
        <v>41197</v>
      </c>
      <c r="G308">
        <v>96.74</v>
      </c>
      <c r="H308" t="s">
        <v>837</v>
      </c>
      <c r="I308" s="1">
        <v>41167</v>
      </c>
      <c r="J308" t="s">
        <v>835</v>
      </c>
      <c r="K308">
        <v>44</v>
      </c>
      <c r="L308">
        <v>14</v>
      </c>
    </row>
    <row r="309" spans="1:12" x14ac:dyDescent="0.4">
      <c r="A309">
        <v>818</v>
      </c>
      <c r="B309" t="s">
        <v>854</v>
      </c>
      <c r="C309" s="1">
        <v>41060</v>
      </c>
      <c r="D309">
        <v>1185375111</v>
      </c>
      <c r="E309" s="1">
        <v>41545</v>
      </c>
      <c r="F309" s="1">
        <v>41575</v>
      </c>
      <c r="G309">
        <v>67.08</v>
      </c>
      <c r="H309" t="s">
        <v>837</v>
      </c>
      <c r="I309" s="1">
        <v>41545</v>
      </c>
      <c r="J309" t="s">
        <v>838</v>
      </c>
      <c r="K309">
        <v>41</v>
      </c>
      <c r="L309">
        <v>11</v>
      </c>
    </row>
    <row r="310" spans="1:12" x14ac:dyDescent="0.4">
      <c r="A310">
        <v>770</v>
      </c>
      <c r="B310" t="s">
        <v>901</v>
      </c>
      <c r="C310" s="1">
        <v>41222</v>
      </c>
      <c r="D310">
        <v>1187373900</v>
      </c>
      <c r="E310" s="1">
        <v>41064</v>
      </c>
      <c r="F310" s="1">
        <v>41065</v>
      </c>
      <c r="G310">
        <v>82.4</v>
      </c>
      <c r="H310" t="s">
        <v>834</v>
      </c>
      <c r="I310" s="1">
        <v>41064</v>
      </c>
      <c r="J310" t="s">
        <v>835</v>
      </c>
      <c r="K310">
        <v>24</v>
      </c>
      <c r="L310">
        <v>0</v>
      </c>
    </row>
    <row r="311" spans="1:12" x14ac:dyDescent="0.4">
      <c r="A311">
        <v>391</v>
      </c>
      <c r="B311" t="s">
        <v>885</v>
      </c>
      <c r="C311" s="1">
        <v>41521</v>
      </c>
      <c r="D311">
        <v>1190360256</v>
      </c>
      <c r="E311" s="1">
        <v>41098</v>
      </c>
      <c r="F311" s="1">
        <v>41069</v>
      </c>
      <c r="G311">
        <v>92.18</v>
      </c>
      <c r="H311" t="s">
        <v>837</v>
      </c>
      <c r="I311" s="1">
        <v>41098</v>
      </c>
      <c r="J311" t="s">
        <v>835</v>
      </c>
      <c r="K311">
        <v>35</v>
      </c>
      <c r="L311">
        <v>5</v>
      </c>
    </row>
    <row r="312" spans="1:12" x14ac:dyDescent="0.4">
      <c r="A312">
        <v>391</v>
      </c>
      <c r="B312" t="s">
        <v>930</v>
      </c>
      <c r="C312" s="1">
        <v>41583</v>
      </c>
      <c r="D312">
        <v>1199977661</v>
      </c>
      <c r="E312" s="1">
        <v>41068</v>
      </c>
      <c r="F312" s="1">
        <v>41038</v>
      </c>
      <c r="G312">
        <v>47.86</v>
      </c>
      <c r="H312" t="s">
        <v>834</v>
      </c>
      <c r="I312" s="1">
        <v>41068</v>
      </c>
      <c r="J312" t="s">
        <v>835</v>
      </c>
      <c r="K312">
        <v>42</v>
      </c>
      <c r="L312">
        <v>12</v>
      </c>
    </row>
    <row r="313" spans="1:12" x14ac:dyDescent="0.4">
      <c r="A313">
        <v>818</v>
      </c>
      <c r="B313" t="s">
        <v>860</v>
      </c>
      <c r="C313" s="1">
        <v>40960</v>
      </c>
      <c r="D313">
        <v>1204820381</v>
      </c>
      <c r="E313" s="1">
        <v>41129</v>
      </c>
      <c r="F313" s="1">
        <v>41099</v>
      </c>
      <c r="G313">
        <v>58.32</v>
      </c>
      <c r="H313" t="s">
        <v>834</v>
      </c>
      <c r="I313" s="1">
        <v>41129</v>
      </c>
      <c r="J313" t="s">
        <v>838</v>
      </c>
      <c r="K313">
        <v>35</v>
      </c>
      <c r="L313">
        <v>5</v>
      </c>
    </row>
    <row r="314" spans="1:12" x14ac:dyDescent="0.4">
      <c r="A314">
        <v>770</v>
      </c>
      <c r="B314" t="s">
        <v>916</v>
      </c>
      <c r="C314" s="1">
        <v>41394</v>
      </c>
      <c r="D314">
        <v>1207140333</v>
      </c>
      <c r="E314" s="1">
        <v>41300</v>
      </c>
      <c r="F314" s="1">
        <v>41330</v>
      </c>
      <c r="G314">
        <v>25.73</v>
      </c>
      <c r="H314" t="s">
        <v>834</v>
      </c>
      <c r="I314" s="1">
        <v>41300</v>
      </c>
      <c r="J314" t="s">
        <v>835</v>
      </c>
      <c r="K314">
        <v>29</v>
      </c>
      <c r="L314">
        <v>0</v>
      </c>
    </row>
    <row r="315" spans="1:12" x14ac:dyDescent="0.4">
      <c r="A315">
        <v>406</v>
      </c>
      <c r="B315" t="s">
        <v>891</v>
      </c>
      <c r="C315" s="1">
        <v>41474</v>
      </c>
      <c r="D315">
        <v>1212195050</v>
      </c>
      <c r="E315" s="1">
        <v>41040</v>
      </c>
      <c r="F315" s="1">
        <v>41041</v>
      </c>
      <c r="G315">
        <v>87.51</v>
      </c>
      <c r="H315" t="s">
        <v>837</v>
      </c>
      <c r="I315" s="1">
        <v>41040</v>
      </c>
      <c r="J315" t="s">
        <v>835</v>
      </c>
      <c r="K315">
        <v>24</v>
      </c>
      <c r="L315">
        <v>0</v>
      </c>
    </row>
    <row r="316" spans="1:12" x14ac:dyDescent="0.4">
      <c r="A316">
        <v>818</v>
      </c>
      <c r="B316" t="s">
        <v>860</v>
      </c>
      <c r="C316" s="1">
        <v>40960</v>
      </c>
      <c r="D316">
        <v>1221306589</v>
      </c>
      <c r="E316" s="1">
        <v>40975</v>
      </c>
      <c r="F316" s="1">
        <v>40947</v>
      </c>
      <c r="G316">
        <v>79.05</v>
      </c>
      <c r="H316" t="s">
        <v>834</v>
      </c>
      <c r="I316" s="1">
        <v>40975</v>
      </c>
      <c r="J316" t="s">
        <v>838</v>
      </c>
      <c r="K316">
        <v>23</v>
      </c>
      <c r="L316">
        <v>0</v>
      </c>
    </row>
    <row r="317" spans="1:12" x14ac:dyDescent="0.4">
      <c r="A317">
        <v>770</v>
      </c>
      <c r="B317" t="s">
        <v>907</v>
      </c>
      <c r="C317" s="1">
        <v>41367</v>
      </c>
      <c r="D317">
        <v>1223908099</v>
      </c>
      <c r="E317" s="1">
        <v>41056</v>
      </c>
      <c r="F317" s="1">
        <v>41086</v>
      </c>
      <c r="G317">
        <v>43.09</v>
      </c>
      <c r="H317" t="s">
        <v>834</v>
      </c>
      <c r="I317" s="1">
        <v>41056</v>
      </c>
      <c r="J317" t="s">
        <v>835</v>
      </c>
      <c r="K317">
        <v>24</v>
      </c>
      <c r="L317">
        <v>0</v>
      </c>
    </row>
    <row r="318" spans="1:12" x14ac:dyDescent="0.4">
      <c r="A318">
        <v>770</v>
      </c>
      <c r="B318" t="s">
        <v>873</v>
      </c>
      <c r="C318" s="1">
        <v>41159</v>
      </c>
      <c r="D318">
        <v>1228800351</v>
      </c>
      <c r="E318" s="1">
        <v>40922</v>
      </c>
      <c r="F318" s="1">
        <v>40952</v>
      </c>
      <c r="G318">
        <v>47.48</v>
      </c>
      <c r="H318" t="s">
        <v>834</v>
      </c>
      <c r="I318" s="1">
        <v>40922</v>
      </c>
      <c r="J318" t="s">
        <v>835</v>
      </c>
      <c r="K318">
        <v>46</v>
      </c>
      <c r="L318">
        <v>16</v>
      </c>
    </row>
    <row r="319" spans="1:12" x14ac:dyDescent="0.4">
      <c r="A319">
        <v>770</v>
      </c>
      <c r="B319" t="s">
        <v>923</v>
      </c>
      <c r="C319" s="1">
        <v>41501</v>
      </c>
      <c r="D319">
        <v>1234438336</v>
      </c>
      <c r="E319" s="1">
        <v>41063</v>
      </c>
      <c r="F319" s="1">
        <v>41033</v>
      </c>
      <c r="G319">
        <v>41.89</v>
      </c>
      <c r="H319" t="s">
        <v>834</v>
      </c>
      <c r="I319" s="1">
        <v>41063</v>
      </c>
      <c r="J319" t="s">
        <v>835</v>
      </c>
      <c r="K319">
        <v>22</v>
      </c>
      <c r="L319">
        <v>0</v>
      </c>
    </row>
    <row r="320" spans="1:12" x14ac:dyDescent="0.4">
      <c r="A320">
        <v>897</v>
      </c>
      <c r="B320" t="s">
        <v>928</v>
      </c>
      <c r="C320" s="1">
        <v>41436</v>
      </c>
      <c r="D320">
        <v>1241888754</v>
      </c>
      <c r="E320" s="1">
        <v>41279</v>
      </c>
      <c r="F320" s="1">
        <v>41425</v>
      </c>
      <c r="G320">
        <v>49.96</v>
      </c>
      <c r="H320" t="s">
        <v>837</v>
      </c>
      <c r="I320" s="1">
        <v>41279</v>
      </c>
      <c r="J320" t="s">
        <v>835</v>
      </c>
      <c r="K320">
        <v>45</v>
      </c>
      <c r="L320">
        <v>15</v>
      </c>
    </row>
    <row r="321" spans="1:12" x14ac:dyDescent="0.4">
      <c r="A321">
        <v>406</v>
      </c>
      <c r="B321" t="s">
        <v>911</v>
      </c>
      <c r="C321" s="1">
        <v>41547</v>
      </c>
      <c r="D321">
        <v>1250631704</v>
      </c>
      <c r="E321" s="1">
        <v>41364</v>
      </c>
      <c r="F321" s="1">
        <v>41394</v>
      </c>
      <c r="G321">
        <v>57.12</v>
      </c>
      <c r="H321" t="s">
        <v>834</v>
      </c>
      <c r="I321" s="1">
        <v>41364</v>
      </c>
      <c r="J321" t="s">
        <v>835</v>
      </c>
      <c r="K321">
        <v>32</v>
      </c>
      <c r="L321">
        <v>2</v>
      </c>
    </row>
    <row r="322" spans="1:12" x14ac:dyDescent="0.4">
      <c r="A322">
        <v>406</v>
      </c>
      <c r="B322" t="s">
        <v>855</v>
      </c>
      <c r="C322" s="1">
        <v>41029</v>
      </c>
      <c r="D322">
        <v>1254790458</v>
      </c>
      <c r="E322" s="1">
        <v>41254</v>
      </c>
      <c r="F322" s="1">
        <v>41255</v>
      </c>
      <c r="G322">
        <v>72.88</v>
      </c>
      <c r="H322" t="s">
        <v>834</v>
      </c>
      <c r="I322" s="1">
        <v>41254</v>
      </c>
      <c r="J322" t="s">
        <v>838</v>
      </c>
      <c r="K322">
        <v>13</v>
      </c>
      <c r="L322">
        <v>0</v>
      </c>
    </row>
    <row r="323" spans="1:12" x14ac:dyDescent="0.4">
      <c r="A323">
        <v>897</v>
      </c>
      <c r="B323" t="s">
        <v>931</v>
      </c>
      <c r="C323" s="1">
        <v>41484</v>
      </c>
      <c r="D323">
        <v>1256452795</v>
      </c>
      <c r="E323" s="1">
        <v>41046</v>
      </c>
      <c r="F323" s="1">
        <v>41076</v>
      </c>
      <c r="G323">
        <v>41.29</v>
      </c>
      <c r="H323" t="s">
        <v>834</v>
      </c>
      <c r="I323" s="1">
        <v>41046</v>
      </c>
      <c r="J323" t="s">
        <v>835</v>
      </c>
      <c r="K323">
        <v>40</v>
      </c>
      <c r="L323">
        <v>10</v>
      </c>
    </row>
    <row r="324" spans="1:12" x14ac:dyDescent="0.4">
      <c r="A324">
        <v>406</v>
      </c>
      <c r="B324" t="s">
        <v>840</v>
      </c>
      <c r="C324" s="1">
        <v>41064</v>
      </c>
      <c r="D324">
        <v>1264381785</v>
      </c>
      <c r="E324" s="1">
        <v>41393</v>
      </c>
      <c r="F324" s="1">
        <v>41423</v>
      </c>
      <c r="G324">
        <v>54.5</v>
      </c>
      <c r="H324" t="s">
        <v>834</v>
      </c>
      <c r="I324" s="1">
        <v>41393</v>
      </c>
      <c r="J324" t="s">
        <v>838</v>
      </c>
      <c r="K324">
        <v>25</v>
      </c>
      <c r="L324">
        <v>0</v>
      </c>
    </row>
    <row r="325" spans="1:12" x14ac:dyDescent="0.4">
      <c r="A325">
        <v>818</v>
      </c>
      <c r="B325" t="s">
        <v>932</v>
      </c>
      <c r="C325" s="1">
        <v>41373</v>
      </c>
      <c r="D325">
        <v>1266309366</v>
      </c>
      <c r="E325" s="1">
        <v>41208</v>
      </c>
      <c r="F325" s="1">
        <v>41238</v>
      </c>
      <c r="G325">
        <v>46.05</v>
      </c>
      <c r="H325" t="s">
        <v>834</v>
      </c>
      <c r="I325" s="1">
        <v>41208</v>
      </c>
      <c r="J325" t="s">
        <v>835</v>
      </c>
      <c r="K325">
        <v>22</v>
      </c>
      <c r="L325">
        <v>0</v>
      </c>
    </row>
    <row r="326" spans="1:12" x14ac:dyDescent="0.4">
      <c r="A326">
        <v>770</v>
      </c>
      <c r="B326" t="s">
        <v>916</v>
      </c>
      <c r="C326" s="1">
        <v>41394</v>
      </c>
      <c r="D326">
        <v>1267973660</v>
      </c>
      <c r="E326" s="1">
        <v>41192</v>
      </c>
      <c r="F326" s="1">
        <v>41163</v>
      </c>
      <c r="G326">
        <v>45.31</v>
      </c>
      <c r="H326" t="s">
        <v>834</v>
      </c>
      <c r="I326" s="1">
        <v>41192</v>
      </c>
      <c r="J326" t="s">
        <v>835</v>
      </c>
      <c r="K326">
        <v>30</v>
      </c>
      <c r="L326">
        <v>0</v>
      </c>
    </row>
    <row r="327" spans="1:12" x14ac:dyDescent="0.4">
      <c r="A327">
        <v>391</v>
      </c>
      <c r="B327" t="s">
        <v>930</v>
      </c>
      <c r="C327" s="1">
        <v>41583</v>
      </c>
      <c r="D327">
        <v>1280597932</v>
      </c>
      <c r="E327" s="1">
        <v>40965</v>
      </c>
      <c r="F327" s="1">
        <v>40995</v>
      </c>
      <c r="G327">
        <v>56.42</v>
      </c>
      <c r="H327" t="s">
        <v>834</v>
      </c>
      <c r="I327" s="1">
        <v>40965</v>
      </c>
      <c r="J327" t="s">
        <v>835</v>
      </c>
      <c r="K327">
        <v>21</v>
      </c>
      <c r="L327">
        <v>0</v>
      </c>
    </row>
    <row r="328" spans="1:12" x14ac:dyDescent="0.4">
      <c r="A328">
        <v>818</v>
      </c>
      <c r="B328" t="s">
        <v>860</v>
      </c>
      <c r="C328" s="1">
        <v>40960</v>
      </c>
      <c r="D328">
        <v>1281236095</v>
      </c>
      <c r="E328" s="1">
        <v>41446</v>
      </c>
      <c r="F328" s="1">
        <v>41476</v>
      </c>
      <c r="G328">
        <v>58.4</v>
      </c>
      <c r="H328" t="s">
        <v>834</v>
      </c>
      <c r="I328" s="1">
        <v>41446</v>
      </c>
      <c r="J328" t="s">
        <v>838</v>
      </c>
      <c r="K328">
        <v>30</v>
      </c>
      <c r="L328">
        <v>0</v>
      </c>
    </row>
    <row r="329" spans="1:12" x14ac:dyDescent="0.4">
      <c r="A329">
        <v>406</v>
      </c>
      <c r="B329" t="s">
        <v>840</v>
      </c>
      <c r="C329" s="1">
        <v>41064</v>
      </c>
      <c r="D329">
        <v>1281718631</v>
      </c>
      <c r="E329" s="1">
        <v>41615</v>
      </c>
      <c r="F329" s="1">
        <v>41586</v>
      </c>
      <c r="G329">
        <v>92.35</v>
      </c>
      <c r="H329" t="s">
        <v>834</v>
      </c>
      <c r="I329" s="1">
        <v>41615</v>
      </c>
      <c r="J329" t="s">
        <v>838</v>
      </c>
      <c r="K329">
        <v>31</v>
      </c>
      <c r="L329">
        <v>1</v>
      </c>
    </row>
    <row r="330" spans="1:12" x14ac:dyDescent="0.4">
      <c r="A330">
        <v>391</v>
      </c>
      <c r="B330" t="s">
        <v>885</v>
      </c>
      <c r="C330" s="1">
        <v>41521</v>
      </c>
      <c r="D330">
        <v>1282903123</v>
      </c>
      <c r="E330" s="1">
        <v>41268</v>
      </c>
      <c r="F330" s="1">
        <v>41298</v>
      </c>
      <c r="G330">
        <v>59.32</v>
      </c>
      <c r="H330" t="s">
        <v>834</v>
      </c>
      <c r="I330" s="1">
        <v>41268</v>
      </c>
      <c r="J330" t="s">
        <v>835</v>
      </c>
      <c r="K330">
        <v>22</v>
      </c>
      <c r="L330">
        <v>0</v>
      </c>
    </row>
    <row r="331" spans="1:12" x14ac:dyDescent="0.4">
      <c r="A331">
        <v>406</v>
      </c>
      <c r="B331" t="s">
        <v>876</v>
      </c>
      <c r="C331" s="1">
        <v>41352</v>
      </c>
      <c r="D331">
        <v>1294595544</v>
      </c>
      <c r="E331" s="1">
        <v>40957</v>
      </c>
      <c r="F331" s="1">
        <v>40987</v>
      </c>
      <c r="G331">
        <v>72.180000000000007</v>
      </c>
      <c r="H331" t="s">
        <v>837</v>
      </c>
      <c r="I331" s="1">
        <v>40957</v>
      </c>
      <c r="J331" t="s">
        <v>835</v>
      </c>
      <c r="K331">
        <v>46</v>
      </c>
      <c r="L331">
        <v>16</v>
      </c>
    </row>
    <row r="332" spans="1:12" x14ac:dyDescent="0.4">
      <c r="A332">
        <v>406</v>
      </c>
      <c r="B332" t="s">
        <v>894</v>
      </c>
      <c r="C332" s="1">
        <v>41167</v>
      </c>
      <c r="D332">
        <v>1297791719</v>
      </c>
      <c r="E332" s="1">
        <v>40923</v>
      </c>
      <c r="F332" s="1">
        <v>40953</v>
      </c>
      <c r="G332">
        <v>48.64</v>
      </c>
      <c r="H332" t="s">
        <v>837</v>
      </c>
      <c r="I332" s="1">
        <v>40923</v>
      </c>
      <c r="J332" t="s">
        <v>835</v>
      </c>
      <c r="K332">
        <v>32</v>
      </c>
      <c r="L332">
        <v>2</v>
      </c>
    </row>
    <row r="333" spans="1:12" x14ac:dyDescent="0.4">
      <c r="A333">
        <v>897</v>
      </c>
      <c r="B333" t="s">
        <v>933</v>
      </c>
      <c r="C333" s="1">
        <v>41555</v>
      </c>
      <c r="D333">
        <v>1300298448</v>
      </c>
      <c r="E333" s="1">
        <v>41168</v>
      </c>
      <c r="F333" s="1">
        <v>41198</v>
      </c>
      <c r="G333">
        <v>58.21</v>
      </c>
      <c r="H333" t="s">
        <v>834</v>
      </c>
      <c r="I333" s="1">
        <v>41168</v>
      </c>
      <c r="J333" t="s">
        <v>835</v>
      </c>
      <c r="K333">
        <v>19</v>
      </c>
      <c r="L333">
        <v>0</v>
      </c>
    </row>
    <row r="334" spans="1:12" x14ac:dyDescent="0.4">
      <c r="A334">
        <v>818</v>
      </c>
      <c r="B334" t="s">
        <v>913</v>
      </c>
      <c r="C334" s="1">
        <v>41470</v>
      </c>
      <c r="D334">
        <v>1308410672</v>
      </c>
      <c r="E334" s="1">
        <v>41530</v>
      </c>
      <c r="F334" s="1">
        <v>41560</v>
      </c>
      <c r="G334">
        <v>76.03</v>
      </c>
      <c r="H334" t="s">
        <v>834</v>
      </c>
      <c r="I334" s="1">
        <v>41530</v>
      </c>
      <c r="J334" t="s">
        <v>838</v>
      </c>
      <c r="K334">
        <v>12</v>
      </c>
      <c r="L334">
        <v>0</v>
      </c>
    </row>
    <row r="335" spans="1:12" x14ac:dyDescent="0.4">
      <c r="A335">
        <v>770</v>
      </c>
      <c r="B335" t="s">
        <v>847</v>
      </c>
      <c r="C335" s="1">
        <v>41274</v>
      </c>
      <c r="D335">
        <v>1310667812</v>
      </c>
      <c r="E335" s="1">
        <v>40986</v>
      </c>
      <c r="F335" s="1">
        <v>41016</v>
      </c>
      <c r="G335">
        <v>60.93</v>
      </c>
      <c r="H335" t="s">
        <v>834</v>
      </c>
      <c r="I335" s="1">
        <v>40986</v>
      </c>
      <c r="J335" t="s">
        <v>835</v>
      </c>
      <c r="K335">
        <v>15</v>
      </c>
      <c r="L335">
        <v>0</v>
      </c>
    </row>
    <row r="336" spans="1:12" x14ac:dyDescent="0.4">
      <c r="A336">
        <v>818</v>
      </c>
      <c r="B336" t="s">
        <v>896</v>
      </c>
      <c r="C336" s="1">
        <v>41392</v>
      </c>
      <c r="D336">
        <v>1311607288</v>
      </c>
      <c r="E336" s="1">
        <v>41195</v>
      </c>
      <c r="F336" s="1">
        <v>41254</v>
      </c>
      <c r="G336">
        <v>58.41</v>
      </c>
      <c r="H336" t="s">
        <v>834</v>
      </c>
      <c r="I336" s="1">
        <v>41195</v>
      </c>
      <c r="J336" t="s">
        <v>835</v>
      </c>
      <c r="K336">
        <v>5</v>
      </c>
      <c r="L336">
        <v>0</v>
      </c>
    </row>
    <row r="337" spans="1:12" x14ac:dyDescent="0.4">
      <c r="A337">
        <v>818</v>
      </c>
      <c r="B337" t="s">
        <v>921</v>
      </c>
      <c r="C337" s="1">
        <v>41563</v>
      </c>
      <c r="D337">
        <v>1314367195</v>
      </c>
      <c r="E337" s="1">
        <v>41081</v>
      </c>
      <c r="F337" s="1">
        <v>41111</v>
      </c>
      <c r="G337">
        <v>90</v>
      </c>
      <c r="H337" t="s">
        <v>834</v>
      </c>
      <c r="I337" s="1">
        <v>41081</v>
      </c>
      <c r="J337" t="s">
        <v>835</v>
      </c>
      <c r="K337">
        <v>21</v>
      </c>
      <c r="L337">
        <v>0</v>
      </c>
    </row>
    <row r="338" spans="1:12" x14ac:dyDescent="0.4">
      <c r="A338">
        <v>818</v>
      </c>
      <c r="B338" t="s">
        <v>860</v>
      </c>
      <c r="C338" s="1">
        <v>40960</v>
      </c>
      <c r="D338">
        <v>1316332735</v>
      </c>
      <c r="E338" s="1">
        <v>41203</v>
      </c>
      <c r="F338" s="1">
        <v>41233</v>
      </c>
      <c r="G338">
        <v>41.84</v>
      </c>
      <c r="H338" t="s">
        <v>834</v>
      </c>
      <c r="I338" s="1">
        <v>41203</v>
      </c>
      <c r="J338" t="s">
        <v>838</v>
      </c>
      <c r="K338">
        <v>26</v>
      </c>
      <c r="L338">
        <v>0</v>
      </c>
    </row>
    <row r="339" spans="1:12" x14ac:dyDescent="0.4">
      <c r="A339">
        <v>770</v>
      </c>
      <c r="B339" t="s">
        <v>847</v>
      </c>
      <c r="C339" s="1">
        <v>41274</v>
      </c>
      <c r="D339">
        <v>1317885189</v>
      </c>
      <c r="E339" s="1">
        <v>41577</v>
      </c>
      <c r="F339" s="1">
        <v>41607</v>
      </c>
      <c r="G339">
        <v>61.54</v>
      </c>
      <c r="H339" t="s">
        <v>834</v>
      </c>
      <c r="I339" s="1">
        <v>41577</v>
      </c>
      <c r="J339" t="s">
        <v>838</v>
      </c>
      <c r="K339">
        <v>11</v>
      </c>
      <c r="L339">
        <v>0</v>
      </c>
    </row>
    <row r="340" spans="1:12" x14ac:dyDescent="0.4">
      <c r="A340">
        <v>897</v>
      </c>
      <c r="B340" t="s">
        <v>883</v>
      </c>
      <c r="C340" s="1">
        <v>41084</v>
      </c>
      <c r="D340">
        <v>1318038002</v>
      </c>
      <c r="E340" s="1">
        <v>40977</v>
      </c>
      <c r="F340" s="1">
        <v>40978</v>
      </c>
      <c r="G340">
        <v>28.51</v>
      </c>
      <c r="H340" t="s">
        <v>834</v>
      </c>
      <c r="I340" s="1">
        <v>40977</v>
      </c>
      <c r="J340" t="s">
        <v>838</v>
      </c>
      <c r="K340">
        <v>40</v>
      </c>
      <c r="L340">
        <v>10</v>
      </c>
    </row>
    <row r="341" spans="1:12" x14ac:dyDescent="0.4">
      <c r="A341">
        <v>897</v>
      </c>
      <c r="B341" t="s">
        <v>931</v>
      </c>
      <c r="C341" s="1">
        <v>41484</v>
      </c>
      <c r="D341">
        <v>1319645642</v>
      </c>
      <c r="E341" s="1">
        <v>41604</v>
      </c>
      <c r="F341" s="1">
        <v>41634</v>
      </c>
      <c r="G341">
        <v>52.38</v>
      </c>
      <c r="H341" t="s">
        <v>834</v>
      </c>
      <c r="I341" s="1">
        <v>41604</v>
      </c>
      <c r="J341" t="s">
        <v>838</v>
      </c>
      <c r="K341">
        <v>35</v>
      </c>
      <c r="L341">
        <v>5</v>
      </c>
    </row>
    <row r="342" spans="1:12" x14ac:dyDescent="0.4">
      <c r="A342">
        <v>818</v>
      </c>
      <c r="B342" t="s">
        <v>917</v>
      </c>
      <c r="C342" s="1">
        <v>41515</v>
      </c>
      <c r="D342">
        <v>1321318878</v>
      </c>
      <c r="E342" s="1">
        <v>41325</v>
      </c>
      <c r="F342" s="1">
        <v>41355</v>
      </c>
      <c r="G342">
        <v>53.11</v>
      </c>
      <c r="H342" t="s">
        <v>834</v>
      </c>
      <c r="I342" s="1">
        <v>41325</v>
      </c>
      <c r="J342" t="s">
        <v>835</v>
      </c>
      <c r="K342">
        <v>35</v>
      </c>
      <c r="L342">
        <v>5</v>
      </c>
    </row>
    <row r="343" spans="1:12" x14ac:dyDescent="0.4">
      <c r="A343">
        <v>391</v>
      </c>
      <c r="B343" t="s">
        <v>875</v>
      </c>
      <c r="C343" s="1">
        <v>40947</v>
      </c>
      <c r="D343">
        <v>1321403149</v>
      </c>
      <c r="E343" s="1">
        <v>40910</v>
      </c>
      <c r="F343" s="1">
        <v>40942</v>
      </c>
      <c r="G343">
        <v>80.31</v>
      </c>
      <c r="H343" t="s">
        <v>834</v>
      </c>
      <c r="I343" s="1">
        <v>40910</v>
      </c>
      <c r="J343" t="s">
        <v>835</v>
      </c>
      <c r="K343">
        <v>42</v>
      </c>
      <c r="L343">
        <v>12</v>
      </c>
    </row>
    <row r="344" spans="1:12" x14ac:dyDescent="0.4">
      <c r="A344">
        <v>391</v>
      </c>
      <c r="B344" t="s">
        <v>914</v>
      </c>
      <c r="C344" s="1">
        <v>41445</v>
      </c>
      <c r="D344">
        <v>1323201810</v>
      </c>
      <c r="E344" s="1">
        <v>41482</v>
      </c>
      <c r="F344" s="1">
        <v>41512</v>
      </c>
      <c r="G344">
        <v>58.68</v>
      </c>
      <c r="H344" t="s">
        <v>834</v>
      </c>
      <c r="I344" s="1">
        <v>41482</v>
      </c>
      <c r="J344" t="s">
        <v>838</v>
      </c>
      <c r="K344">
        <v>19</v>
      </c>
      <c r="L344">
        <v>0</v>
      </c>
    </row>
    <row r="345" spans="1:12" x14ac:dyDescent="0.4">
      <c r="A345">
        <v>406</v>
      </c>
      <c r="B345" t="s">
        <v>903</v>
      </c>
      <c r="C345" s="1">
        <v>41006</v>
      </c>
      <c r="D345">
        <v>1327547312</v>
      </c>
      <c r="E345" s="1">
        <v>41307</v>
      </c>
      <c r="F345" s="1">
        <v>41367</v>
      </c>
      <c r="G345">
        <v>80.5</v>
      </c>
      <c r="H345" t="s">
        <v>834</v>
      </c>
      <c r="I345" s="1">
        <v>41307</v>
      </c>
      <c r="J345" t="s">
        <v>838</v>
      </c>
      <c r="K345">
        <v>15</v>
      </c>
      <c r="L345">
        <v>0</v>
      </c>
    </row>
    <row r="346" spans="1:12" x14ac:dyDescent="0.4">
      <c r="A346">
        <v>818</v>
      </c>
      <c r="B346" t="s">
        <v>872</v>
      </c>
      <c r="C346" s="1">
        <v>41193</v>
      </c>
      <c r="D346">
        <v>1336288577</v>
      </c>
      <c r="E346" s="1">
        <v>41201</v>
      </c>
      <c r="F346" s="1">
        <v>41231</v>
      </c>
      <c r="G346">
        <v>75.11</v>
      </c>
      <c r="H346" t="s">
        <v>834</v>
      </c>
      <c r="I346" s="1">
        <v>41201</v>
      </c>
      <c r="J346" t="s">
        <v>835</v>
      </c>
      <c r="K346">
        <v>22</v>
      </c>
      <c r="L346">
        <v>0</v>
      </c>
    </row>
    <row r="347" spans="1:12" x14ac:dyDescent="0.4">
      <c r="A347">
        <v>770</v>
      </c>
      <c r="B347" t="s">
        <v>907</v>
      </c>
      <c r="C347" s="1">
        <v>41367</v>
      </c>
      <c r="D347">
        <v>1342171511</v>
      </c>
      <c r="E347" s="1">
        <v>41387</v>
      </c>
      <c r="F347" s="1">
        <v>41417</v>
      </c>
      <c r="G347">
        <v>27</v>
      </c>
      <c r="H347" t="s">
        <v>834</v>
      </c>
      <c r="I347" s="1">
        <v>41387</v>
      </c>
      <c r="J347" t="s">
        <v>838</v>
      </c>
      <c r="K347">
        <v>26</v>
      </c>
      <c r="L347">
        <v>0</v>
      </c>
    </row>
    <row r="348" spans="1:12" x14ac:dyDescent="0.4">
      <c r="A348">
        <v>770</v>
      </c>
      <c r="B348" t="s">
        <v>886</v>
      </c>
      <c r="C348" s="1">
        <v>41181</v>
      </c>
      <c r="D348">
        <v>1342472678</v>
      </c>
      <c r="E348" s="1">
        <v>41008</v>
      </c>
      <c r="F348" s="1">
        <v>41009</v>
      </c>
      <c r="G348">
        <v>76.8</v>
      </c>
      <c r="H348" t="s">
        <v>834</v>
      </c>
      <c r="I348" s="1">
        <v>41008</v>
      </c>
      <c r="J348" t="s">
        <v>835</v>
      </c>
      <c r="K348">
        <v>33</v>
      </c>
      <c r="L348">
        <v>3</v>
      </c>
    </row>
    <row r="349" spans="1:12" x14ac:dyDescent="0.4">
      <c r="A349">
        <v>406</v>
      </c>
      <c r="B349" t="s">
        <v>889</v>
      </c>
      <c r="C349" s="1">
        <v>41103</v>
      </c>
      <c r="D349">
        <v>1349854883</v>
      </c>
      <c r="E349" s="1">
        <v>41436</v>
      </c>
      <c r="F349" s="1">
        <v>41437</v>
      </c>
      <c r="G349">
        <v>78.83</v>
      </c>
      <c r="H349" t="s">
        <v>834</v>
      </c>
      <c r="I349" s="1">
        <v>41436</v>
      </c>
      <c r="J349" t="s">
        <v>838</v>
      </c>
      <c r="K349">
        <v>1</v>
      </c>
      <c r="L349">
        <v>0</v>
      </c>
    </row>
    <row r="350" spans="1:12" x14ac:dyDescent="0.4">
      <c r="A350">
        <v>391</v>
      </c>
      <c r="B350" t="s">
        <v>881</v>
      </c>
      <c r="C350" s="1">
        <v>41525</v>
      </c>
      <c r="D350">
        <v>1358969544</v>
      </c>
      <c r="E350" s="1">
        <v>41211</v>
      </c>
      <c r="F350" s="1">
        <v>41241</v>
      </c>
      <c r="G350">
        <v>53.13</v>
      </c>
      <c r="H350" t="s">
        <v>834</v>
      </c>
      <c r="I350" s="1">
        <v>41211</v>
      </c>
      <c r="J350" t="s">
        <v>835</v>
      </c>
      <c r="K350">
        <v>34</v>
      </c>
      <c r="L350">
        <v>4</v>
      </c>
    </row>
    <row r="351" spans="1:12" x14ac:dyDescent="0.4">
      <c r="A351">
        <v>391</v>
      </c>
      <c r="B351" t="s">
        <v>898</v>
      </c>
      <c r="C351" s="1">
        <v>41150</v>
      </c>
      <c r="D351">
        <v>1366357246</v>
      </c>
      <c r="E351" s="1">
        <v>41252</v>
      </c>
      <c r="F351" s="1">
        <v>41253</v>
      </c>
      <c r="G351">
        <v>56.44</v>
      </c>
      <c r="H351" t="s">
        <v>834</v>
      </c>
      <c r="I351" s="1">
        <v>41252</v>
      </c>
      <c r="J351" t="s">
        <v>838</v>
      </c>
      <c r="K351">
        <v>16</v>
      </c>
      <c r="L351">
        <v>0</v>
      </c>
    </row>
    <row r="352" spans="1:12" x14ac:dyDescent="0.4">
      <c r="A352">
        <v>391</v>
      </c>
      <c r="B352" t="s">
        <v>833</v>
      </c>
      <c r="C352" s="1">
        <v>41429</v>
      </c>
      <c r="D352">
        <v>1369975903</v>
      </c>
      <c r="E352" s="1">
        <v>41395</v>
      </c>
      <c r="F352" s="1">
        <v>41366</v>
      </c>
      <c r="G352">
        <v>61.11</v>
      </c>
      <c r="H352" t="s">
        <v>834</v>
      </c>
      <c r="I352" s="1">
        <v>41395</v>
      </c>
      <c r="J352" t="s">
        <v>835</v>
      </c>
      <c r="K352">
        <v>21</v>
      </c>
      <c r="L352">
        <v>0</v>
      </c>
    </row>
    <row r="353" spans="1:12" x14ac:dyDescent="0.4">
      <c r="A353">
        <v>391</v>
      </c>
      <c r="B353" t="s">
        <v>869</v>
      </c>
      <c r="C353" s="1">
        <v>41201</v>
      </c>
      <c r="D353">
        <v>1376441638</v>
      </c>
      <c r="E353" s="1">
        <v>41182</v>
      </c>
      <c r="F353" s="1">
        <v>41212</v>
      </c>
      <c r="G353">
        <v>81.25</v>
      </c>
      <c r="H353" t="s">
        <v>834</v>
      </c>
      <c r="I353" s="1">
        <v>41182</v>
      </c>
      <c r="J353" t="s">
        <v>835</v>
      </c>
      <c r="K353">
        <v>22</v>
      </c>
      <c r="L353">
        <v>0</v>
      </c>
    </row>
    <row r="354" spans="1:12" x14ac:dyDescent="0.4">
      <c r="A354">
        <v>406</v>
      </c>
      <c r="B354" t="s">
        <v>894</v>
      </c>
      <c r="C354" s="1">
        <v>41167</v>
      </c>
      <c r="D354">
        <v>1380765648</v>
      </c>
      <c r="E354" s="1">
        <v>40917</v>
      </c>
      <c r="F354" s="1">
        <v>40918</v>
      </c>
      <c r="G354">
        <v>70.099999999999994</v>
      </c>
      <c r="H354" t="s">
        <v>837</v>
      </c>
      <c r="I354" s="1">
        <v>40917</v>
      </c>
      <c r="J354" t="s">
        <v>835</v>
      </c>
      <c r="K354">
        <v>45</v>
      </c>
      <c r="L354">
        <v>15</v>
      </c>
    </row>
    <row r="355" spans="1:12" x14ac:dyDescent="0.4">
      <c r="A355">
        <v>391</v>
      </c>
      <c r="B355" t="s">
        <v>925</v>
      </c>
      <c r="C355" s="1">
        <v>41527</v>
      </c>
      <c r="D355">
        <v>1384963125</v>
      </c>
      <c r="E355" s="1">
        <v>41592</v>
      </c>
      <c r="F355" s="1">
        <v>41622</v>
      </c>
      <c r="G355">
        <v>80.14</v>
      </c>
      <c r="H355" t="s">
        <v>834</v>
      </c>
      <c r="I355" s="1">
        <v>41592</v>
      </c>
      <c r="J355" t="s">
        <v>838</v>
      </c>
      <c r="K355">
        <v>23</v>
      </c>
      <c r="L355">
        <v>0</v>
      </c>
    </row>
    <row r="356" spans="1:12" x14ac:dyDescent="0.4">
      <c r="A356">
        <v>897</v>
      </c>
      <c r="B356" t="s">
        <v>933</v>
      </c>
      <c r="C356" s="1">
        <v>41555</v>
      </c>
      <c r="D356">
        <v>1387296868</v>
      </c>
      <c r="E356" s="1">
        <v>41454</v>
      </c>
      <c r="F356" s="1">
        <v>41484</v>
      </c>
      <c r="G356">
        <v>72.17</v>
      </c>
      <c r="H356" t="s">
        <v>834</v>
      </c>
      <c r="I356" s="1">
        <v>41454</v>
      </c>
      <c r="J356" t="s">
        <v>835</v>
      </c>
      <c r="K356">
        <v>19</v>
      </c>
      <c r="L356">
        <v>0</v>
      </c>
    </row>
    <row r="357" spans="1:12" x14ac:dyDescent="0.4">
      <c r="A357">
        <v>406</v>
      </c>
      <c r="B357" t="s">
        <v>848</v>
      </c>
      <c r="C357" s="1">
        <v>41222</v>
      </c>
      <c r="D357">
        <v>1388703117</v>
      </c>
      <c r="E357" s="1">
        <v>41566</v>
      </c>
      <c r="F357" s="1">
        <v>41596</v>
      </c>
      <c r="G357">
        <v>72.19</v>
      </c>
      <c r="H357" t="s">
        <v>834</v>
      </c>
      <c r="I357" s="1">
        <v>41566</v>
      </c>
      <c r="J357" t="s">
        <v>838</v>
      </c>
      <c r="K357">
        <v>7</v>
      </c>
      <c r="L357">
        <v>0</v>
      </c>
    </row>
    <row r="358" spans="1:12" x14ac:dyDescent="0.4">
      <c r="A358">
        <v>391</v>
      </c>
      <c r="B358" t="s">
        <v>865</v>
      </c>
      <c r="C358" s="1">
        <v>41180</v>
      </c>
      <c r="D358">
        <v>1388916055</v>
      </c>
      <c r="E358" s="1">
        <v>41569</v>
      </c>
      <c r="F358" s="1">
        <v>41599</v>
      </c>
      <c r="G358">
        <v>94.19</v>
      </c>
      <c r="H358" t="s">
        <v>837</v>
      </c>
      <c r="I358" s="1">
        <v>41569</v>
      </c>
      <c r="J358" t="s">
        <v>838</v>
      </c>
      <c r="K358">
        <v>22</v>
      </c>
      <c r="L358">
        <v>0</v>
      </c>
    </row>
    <row r="359" spans="1:12" x14ac:dyDescent="0.4">
      <c r="A359">
        <v>897</v>
      </c>
      <c r="B359" t="s">
        <v>890</v>
      </c>
      <c r="C359" s="1">
        <v>41166</v>
      </c>
      <c r="D359">
        <v>1390614217</v>
      </c>
      <c r="E359" s="1">
        <v>41268</v>
      </c>
      <c r="F359" s="1">
        <v>41298</v>
      </c>
      <c r="G359">
        <v>28.07</v>
      </c>
      <c r="H359" t="s">
        <v>834</v>
      </c>
      <c r="I359" s="1">
        <v>41268</v>
      </c>
      <c r="J359" t="s">
        <v>838</v>
      </c>
      <c r="K359">
        <v>29</v>
      </c>
      <c r="L359">
        <v>0</v>
      </c>
    </row>
    <row r="360" spans="1:12" x14ac:dyDescent="0.4">
      <c r="A360">
        <v>391</v>
      </c>
      <c r="B360" t="s">
        <v>839</v>
      </c>
      <c r="C360" s="1">
        <v>40934</v>
      </c>
      <c r="D360">
        <v>1391494244</v>
      </c>
      <c r="E360" s="1">
        <v>41441</v>
      </c>
      <c r="F360" s="1">
        <v>41471</v>
      </c>
      <c r="G360">
        <v>51.52</v>
      </c>
      <c r="H360" t="s">
        <v>834</v>
      </c>
      <c r="I360" s="1">
        <v>41441</v>
      </c>
      <c r="J360" t="s">
        <v>838</v>
      </c>
      <c r="K360">
        <v>9</v>
      </c>
      <c r="L360">
        <v>0</v>
      </c>
    </row>
    <row r="361" spans="1:12" x14ac:dyDescent="0.4">
      <c r="A361">
        <v>391</v>
      </c>
      <c r="B361" t="s">
        <v>895</v>
      </c>
      <c r="C361" s="1">
        <v>41532</v>
      </c>
      <c r="D361">
        <v>1393928750</v>
      </c>
      <c r="E361" s="1">
        <v>41589</v>
      </c>
      <c r="F361" s="1">
        <v>41590</v>
      </c>
      <c r="G361">
        <v>72.62</v>
      </c>
      <c r="H361" t="s">
        <v>834</v>
      </c>
      <c r="I361" s="1">
        <v>41589</v>
      </c>
      <c r="J361" t="s">
        <v>838</v>
      </c>
      <c r="K361">
        <v>9</v>
      </c>
      <c r="L361">
        <v>0</v>
      </c>
    </row>
    <row r="362" spans="1:12" x14ac:dyDescent="0.4">
      <c r="A362">
        <v>770</v>
      </c>
      <c r="B362" t="s">
        <v>916</v>
      </c>
      <c r="C362" s="1">
        <v>41394</v>
      </c>
      <c r="D362">
        <v>1401167342</v>
      </c>
      <c r="E362" s="1">
        <v>41206</v>
      </c>
      <c r="F362" s="1">
        <v>41236</v>
      </c>
      <c r="G362">
        <v>22.47</v>
      </c>
      <c r="H362" t="s">
        <v>834</v>
      </c>
      <c r="I362" s="1">
        <v>41206</v>
      </c>
      <c r="J362" t="s">
        <v>835</v>
      </c>
      <c r="K362">
        <v>28</v>
      </c>
      <c r="L362">
        <v>0</v>
      </c>
    </row>
    <row r="363" spans="1:12" x14ac:dyDescent="0.4">
      <c r="A363">
        <v>818</v>
      </c>
      <c r="B363" t="s">
        <v>851</v>
      </c>
      <c r="C363" s="1">
        <v>41234</v>
      </c>
      <c r="D363">
        <v>1401765899</v>
      </c>
      <c r="E363" s="1">
        <v>40989</v>
      </c>
      <c r="F363" s="1">
        <v>41019</v>
      </c>
      <c r="G363">
        <v>40.68</v>
      </c>
      <c r="H363" t="s">
        <v>837</v>
      </c>
      <c r="I363" s="1">
        <v>40989</v>
      </c>
      <c r="J363" t="s">
        <v>835</v>
      </c>
      <c r="K363">
        <v>21</v>
      </c>
      <c r="L363">
        <v>0</v>
      </c>
    </row>
    <row r="364" spans="1:12" x14ac:dyDescent="0.4">
      <c r="A364">
        <v>818</v>
      </c>
      <c r="B364" t="s">
        <v>849</v>
      </c>
      <c r="C364" s="1">
        <v>41431</v>
      </c>
      <c r="D364">
        <v>1402103956</v>
      </c>
      <c r="E364" s="1">
        <v>41241</v>
      </c>
      <c r="F364" s="1">
        <v>41271</v>
      </c>
      <c r="G364">
        <v>63.76</v>
      </c>
      <c r="H364" t="s">
        <v>834</v>
      </c>
      <c r="I364" s="1">
        <v>41241</v>
      </c>
      <c r="J364" t="s">
        <v>835</v>
      </c>
      <c r="K364">
        <v>26</v>
      </c>
      <c r="L364">
        <v>0</v>
      </c>
    </row>
    <row r="365" spans="1:12" x14ac:dyDescent="0.4">
      <c r="A365">
        <v>770</v>
      </c>
      <c r="B365" t="s">
        <v>908</v>
      </c>
      <c r="C365" s="1">
        <v>41029</v>
      </c>
      <c r="D365">
        <v>1416192974</v>
      </c>
      <c r="E365" s="1">
        <v>41120</v>
      </c>
      <c r="F365" s="1">
        <v>41150</v>
      </c>
      <c r="G365">
        <v>61.86</v>
      </c>
      <c r="H365" t="s">
        <v>834</v>
      </c>
      <c r="I365" s="1">
        <v>41120</v>
      </c>
      <c r="J365" t="s">
        <v>838</v>
      </c>
      <c r="K365">
        <v>29</v>
      </c>
      <c r="L365">
        <v>0</v>
      </c>
    </row>
    <row r="366" spans="1:12" x14ac:dyDescent="0.4">
      <c r="A366">
        <v>406</v>
      </c>
      <c r="B366" t="s">
        <v>912</v>
      </c>
      <c r="C366" s="1">
        <v>41605</v>
      </c>
      <c r="D366">
        <v>1419983453</v>
      </c>
      <c r="E366" s="1">
        <v>41200</v>
      </c>
      <c r="F366" s="1">
        <v>41230</v>
      </c>
      <c r="G366">
        <v>70.42</v>
      </c>
      <c r="H366" t="s">
        <v>834</v>
      </c>
      <c r="I366" s="1">
        <v>41200</v>
      </c>
      <c r="J366" t="s">
        <v>835</v>
      </c>
      <c r="K366">
        <v>16</v>
      </c>
      <c r="L366">
        <v>0</v>
      </c>
    </row>
    <row r="367" spans="1:12" x14ac:dyDescent="0.4">
      <c r="A367">
        <v>391</v>
      </c>
      <c r="B367" t="s">
        <v>906</v>
      </c>
      <c r="C367" s="1">
        <v>41021</v>
      </c>
      <c r="D367">
        <v>1422140909</v>
      </c>
      <c r="E367" s="1">
        <v>41133</v>
      </c>
      <c r="F367" s="1">
        <v>41456</v>
      </c>
      <c r="G367">
        <v>53.99</v>
      </c>
      <c r="H367" t="s">
        <v>834</v>
      </c>
      <c r="I367" s="1">
        <v>41133</v>
      </c>
      <c r="J367" t="s">
        <v>838</v>
      </c>
      <c r="K367">
        <v>19</v>
      </c>
      <c r="L367">
        <v>0</v>
      </c>
    </row>
    <row r="368" spans="1:12" x14ac:dyDescent="0.4">
      <c r="A368">
        <v>391</v>
      </c>
      <c r="B368" t="s">
        <v>906</v>
      </c>
      <c r="C368" s="1">
        <v>41021</v>
      </c>
      <c r="D368">
        <v>1426850927</v>
      </c>
      <c r="E368" s="1">
        <v>41591</v>
      </c>
      <c r="F368" s="1">
        <v>41621</v>
      </c>
      <c r="G368">
        <v>45.2</v>
      </c>
      <c r="H368" t="s">
        <v>834</v>
      </c>
      <c r="I368" s="1">
        <v>41591</v>
      </c>
      <c r="J368" t="s">
        <v>838</v>
      </c>
      <c r="K368">
        <v>17</v>
      </c>
      <c r="L368">
        <v>0</v>
      </c>
    </row>
    <row r="369" spans="1:12" x14ac:dyDescent="0.4">
      <c r="A369">
        <v>770</v>
      </c>
      <c r="B369" t="s">
        <v>923</v>
      </c>
      <c r="C369" s="1">
        <v>41501</v>
      </c>
      <c r="D369">
        <v>1436243551</v>
      </c>
      <c r="E369" s="1">
        <v>41079</v>
      </c>
      <c r="F369" s="1">
        <v>41109</v>
      </c>
      <c r="G369">
        <v>48.08</v>
      </c>
      <c r="H369" t="s">
        <v>834</v>
      </c>
      <c r="I369" s="1">
        <v>41079</v>
      </c>
      <c r="J369" t="s">
        <v>835</v>
      </c>
      <c r="K369">
        <v>16</v>
      </c>
      <c r="L369">
        <v>0</v>
      </c>
    </row>
    <row r="370" spans="1:12" x14ac:dyDescent="0.4">
      <c r="A370">
        <v>897</v>
      </c>
      <c r="B370" t="s">
        <v>883</v>
      </c>
      <c r="C370" s="1">
        <v>41084</v>
      </c>
      <c r="D370">
        <v>1436424010</v>
      </c>
      <c r="E370" s="1">
        <v>41602</v>
      </c>
      <c r="F370" s="1">
        <v>41632</v>
      </c>
      <c r="G370">
        <v>25.19</v>
      </c>
      <c r="H370" t="s">
        <v>834</v>
      </c>
      <c r="I370" s="1">
        <v>41602</v>
      </c>
      <c r="J370" t="s">
        <v>838</v>
      </c>
      <c r="K370">
        <v>45</v>
      </c>
      <c r="L370">
        <v>15</v>
      </c>
    </row>
    <row r="371" spans="1:12" x14ac:dyDescent="0.4">
      <c r="A371">
        <v>391</v>
      </c>
      <c r="B371" t="s">
        <v>874</v>
      </c>
      <c r="C371" s="1">
        <v>41224</v>
      </c>
      <c r="D371">
        <v>1441773397</v>
      </c>
      <c r="E371" s="1">
        <v>41205</v>
      </c>
      <c r="F371" s="1">
        <v>41235</v>
      </c>
      <c r="G371">
        <v>69.11</v>
      </c>
      <c r="H371" t="s">
        <v>834</v>
      </c>
      <c r="I371" s="1">
        <v>41205</v>
      </c>
      <c r="J371" t="s">
        <v>835</v>
      </c>
      <c r="K371">
        <v>17</v>
      </c>
      <c r="L371">
        <v>0</v>
      </c>
    </row>
    <row r="372" spans="1:12" x14ac:dyDescent="0.4">
      <c r="A372">
        <v>770</v>
      </c>
      <c r="B372" t="s">
        <v>905</v>
      </c>
      <c r="C372" s="1">
        <v>41337</v>
      </c>
      <c r="D372">
        <v>1452931813</v>
      </c>
      <c r="E372" s="1">
        <v>41483</v>
      </c>
      <c r="F372" s="1">
        <v>41513</v>
      </c>
      <c r="G372">
        <v>49.13</v>
      </c>
      <c r="H372" t="s">
        <v>834</v>
      </c>
      <c r="I372" s="1">
        <v>41483</v>
      </c>
      <c r="J372" t="s">
        <v>838</v>
      </c>
      <c r="K372">
        <v>5</v>
      </c>
      <c r="L372">
        <v>0</v>
      </c>
    </row>
    <row r="373" spans="1:12" x14ac:dyDescent="0.4">
      <c r="A373">
        <v>818</v>
      </c>
      <c r="B373" t="s">
        <v>917</v>
      </c>
      <c r="C373" s="1">
        <v>41515</v>
      </c>
      <c r="D373">
        <v>1454620628</v>
      </c>
      <c r="E373" s="1">
        <v>40983</v>
      </c>
      <c r="F373" s="1">
        <v>41013</v>
      </c>
      <c r="G373">
        <v>66.88</v>
      </c>
      <c r="H373" t="s">
        <v>837</v>
      </c>
      <c r="I373" s="1">
        <v>40983</v>
      </c>
      <c r="J373" t="s">
        <v>835</v>
      </c>
      <c r="K373">
        <v>51</v>
      </c>
      <c r="L373">
        <v>21</v>
      </c>
    </row>
    <row r="374" spans="1:12" x14ac:dyDescent="0.4">
      <c r="A374">
        <v>391</v>
      </c>
      <c r="B374" t="s">
        <v>875</v>
      </c>
      <c r="C374" s="1">
        <v>40947</v>
      </c>
      <c r="D374">
        <v>1459820060</v>
      </c>
      <c r="E374" s="1">
        <v>41007</v>
      </c>
      <c r="F374" s="1">
        <v>40977</v>
      </c>
      <c r="G374">
        <v>46.29</v>
      </c>
      <c r="H374" t="s">
        <v>834</v>
      </c>
      <c r="I374" s="1">
        <v>41007</v>
      </c>
      <c r="J374" t="s">
        <v>838</v>
      </c>
      <c r="K374">
        <v>31</v>
      </c>
      <c r="L374">
        <v>1</v>
      </c>
    </row>
    <row r="375" spans="1:12" x14ac:dyDescent="0.4">
      <c r="A375">
        <v>406</v>
      </c>
      <c r="B375" t="s">
        <v>850</v>
      </c>
      <c r="C375" s="1">
        <v>41401</v>
      </c>
      <c r="D375">
        <v>1463367901</v>
      </c>
      <c r="E375" s="1">
        <v>41378</v>
      </c>
      <c r="F375" s="1">
        <v>41408</v>
      </c>
      <c r="G375">
        <v>45.6</v>
      </c>
      <c r="H375" t="s">
        <v>837</v>
      </c>
      <c r="I375" s="1">
        <v>41378</v>
      </c>
      <c r="J375" t="s">
        <v>835</v>
      </c>
      <c r="K375">
        <v>55</v>
      </c>
      <c r="L375">
        <v>25</v>
      </c>
    </row>
    <row r="376" spans="1:12" x14ac:dyDescent="0.4">
      <c r="A376">
        <v>818</v>
      </c>
      <c r="B376" t="s">
        <v>896</v>
      </c>
      <c r="C376" s="1">
        <v>41392</v>
      </c>
      <c r="D376">
        <v>1470244634</v>
      </c>
      <c r="E376" s="1">
        <v>41170</v>
      </c>
      <c r="F376" s="1">
        <v>41200</v>
      </c>
      <c r="G376">
        <v>24.33</v>
      </c>
      <c r="H376" t="s">
        <v>834</v>
      </c>
      <c r="I376" s="1">
        <v>41170</v>
      </c>
      <c r="J376" t="s">
        <v>835</v>
      </c>
      <c r="K376">
        <v>3</v>
      </c>
      <c r="L376">
        <v>0</v>
      </c>
    </row>
    <row r="377" spans="1:12" x14ac:dyDescent="0.4">
      <c r="A377">
        <v>391</v>
      </c>
      <c r="B377" t="s">
        <v>875</v>
      </c>
      <c r="C377" s="1">
        <v>40947</v>
      </c>
      <c r="D377">
        <v>1474447710</v>
      </c>
      <c r="E377" s="1">
        <v>41466</v>
      </c>
      <c r="F377" s="1">
        <v>41467</v>
      </c>
      <c r="G377">
        <v>66.92</v>
      </c>
      <c r="H377" t="s">
        <v>834</v>
      </c>
      <c r="I377" s="1">
        <v>41466</v>
      </c>
      <c r="J377" t="s">
        <v>838</v>
      </c>
      <c r="K377">
        <v>38</v>
      </c>
      <c r="L377">
        <v>8</v>
      </c>
    </row>
    <row r="378" spans="1:12" x14ac:dyDescent="0.4">
      <c r="A378">
        <v>391</v>
      </c>
      <c r="B378" t="s">
        <v>870</v>
      </c>
      <c r="C378" s="1">
        <v>41341</v>
      </c>
      <c r="D378">
        <v>1482642317</v>
      </c>
      <c r="E378" s="1">
        <v>41347</v>
      </c>
      <c r="F378" s="1">
        <v>41377</v>
      </c>
      <c r="G378">
        <v>78.25</v>
      </c>
      <c r="H378" t="s">
        <v>834</v>
      </c>
      <c r="I378" s="1">
        <v>41347</v>
      </c>
      <c r="J378" t="s">
        <v>835</v>
      </c>
      <c r="K378">
        <v>44</v>
      </c>
      <c r="L378">
        <v>14</v>
      </c>
    </row>
    <row r="379" spans="1:12" x14ac:dyDescent="0.4">
      <c r="A379">
        <v>897</v>
      </c>
      <c r="B379" t="s">
        <v>909</v>
      </c>
      <c r="C379" s="1">
        <v>41493</v>
      </c>
      <c r="D379">
        <v>1491017498</v>
      </c>
      <c r="E379" s="1">
        <v>41157</v>
      </c>
      <c r="F379" s="1">
        <v>41127</v>
      </c>
      <c r="G379">
        <v>19.23</v>
      </c>
      <c r="H379" t="s">
        <v>834</v>
      </c>
      <c r="I379" s="1">
        <v>41157</v>
      </c>
      <c r="J379" t="s">
        <v>835</v>
      </c>
      <c r="K379">
        <v>24</v>
      </c>
      <c r="L379">
        <v>0</v>
      </c>
    </row>
    <row r="380" spans="1:12" x14ac:dyDescent="0.4">
      <c r="A380">
        <v>406</v>
      </c>
      <c r="B380" t="s">
        <v>850</v>
      </c>
      <c r="C380" s="1">
        <v>41401</v>
      </c>
      <c r="D380">
        <v>1491859500</v>
      </c>
      <c r="E380" s="1">
        <v>41422</v>
      </c>
      <c r="F380" s="1">
        <v>41452</v>
      </c>
      <c r="G380">
        <v>67.72</v>
      </c>
      <c r="H380" t="s">
        <v>834</v>
      </c>
      <c r="I380" s="1">
        <v>41422</v>
      </c>
      <c r="J380" t="s">
        <v>835</v>
      </c>
      <c r="K380">
        <v>27</v>
      </c>
      <c r="L380">
        <v>0</v>
      </c>
    </row>
    <row r="381" spans="1:12" x14ac:dyDescent="0.4">
      <c r="A381">
        <v>818</v>
      </c>
      <c r="B381" t="s">
        <v>872</v>
      </c>
      <c r="C381" s="1">
        <v>41193</v>
      </c>
      <c r="D381">
        <v>1509944878</v>
      </c>
      <c r="E381" s="1">
        <v>41321</v>
      </c>
      <c r="F381" s="1">
        <v>41351</v>
      </c>
      <c r="G381">
        <v>53.51</v>
      </c>
      <c r="H381" t="s">
        <v>834</v>
      </c>
      <c r="I381" s="1">
        <v>41321</v>
      </c>
      <c r="J381" t="s">
        <v>838</v>
      </c>
      <c r="K381">
        <v>19</v>
      </c>
      <c r="L381">
        <v>0</v>
      </c>
    </row>
    <row r="382" spans="1:12" x14ac:dyDescent="0.4">
      <c r="A382">
        <v>818</v>
      </c>
      <c r="B382" t="s">
        <v>913</v>
      </c>
      <c r="C382" s="1">
        <v>41470</v>
      </c>
      <c r="D382">
        <v>1519561145</v>
      </c>
      <c r="E382" s="1">
        <v>41178</v>
      </c>
      <c r="F382" s="1">
        <v>41208</v>
      </c>
      <c r="G382">
        <v>56.57</v>
      </c>
      <c r="H382" t="s">
        <v>834</v>
      </c>
      <c r="I382" s="1">
        <v>41178</v>
      </c>
      <c r="J382" t="s">
        <v>835</v>
      </c>
      <c r="K382">
        <v>31</v>
      </c>
      <c r="L382">
        <v>1</v>
      </c>
    </row>
    <row r="383" spans="1:12" x14ac:dyDescent="0.4">
      <c r="A383">
        <v>391</v>
      </c>
      <c r="B383" t="s">
        <v>839</v>
      </c>
      <c r="C383" s="1">
        <v>40934</v>
      </c>
      <c r="D383">
        <v>1528493654</v>
      </c>
      <c r="E383" s="1">
        <v>41211</v>
      </c>
      <c r="F383" s="1">
        <v>41241</v>
      </c>
      <c r="G383">
        <v>71.849999999999994</v>
      </c>
      <c r="H383" t="s">
        <v>834</v>
      </c>
      <c r="I383" s="1">
        <v>41211</v>
      </c>
      <c r="J383" t="s">
        <v>838</v>
      </c>
      <c r="K383">
        <v>4</v>
      </c>
      <c r="L383">
        <v>0</v>
      </c>
    </row>
    <row r="384" spans="1:12" x14ac:dyDescent="0.4">
      <c r="A384">
        <v>391</v>
      </c>
      <c r="B384" t="s">
        <v>934</v>
      </c>
      <c r="C384" s="1">
        <v>41598</v>
      </c>
      <c r="D384">
        <v>1528599184</v>
      </c>
      <c r="E384" s="1">
        <v>41455</v>
      </c>
      <c r="F384" s="1">
        <v>41485</v>
      </c>
      <c r="G384">
        <v>85.35</v>
      </c>
      <c r="H384" t="s">
        <v>834</v>
      </c>
      <c r="I384" s="1">
        <v>41455</v>
      </c>
      <c r="J384" t="s">
        <v>835</v>
      </c>
      <c r="K384">
        <v>21</v>
      </c>
      <c r="L384">
        <v>0</v>
      </c>
    </row>
    <row r="385" spans="1:12" x14ac:dyDescent="0.4">
      <c r="A385">
        <v>406</v>
      </c>
      <c r="B385" t="s">
        <v>894</v>
      </c>
      <c r="C385" s="1">
        <v>41167</v>
      </c>
      <c r="D385">
        <v>1529029372</v>
      </c>
      <c r="E385" s="1">
        <v>41611</v>
      </c>
      <c r="F385" s="1">
        <v>41582</v>
      </c>
      <c r="G385">
        <v>49.97</v>
      </c>
      <c r="H385" t="s">
        <v>837</v>
      </c>
      <c r="I385" s="1">
        <v>41611</v>
      </c>
      <c r="J385" t="s">
        <v>838</v>
      </c>
      <c r="K385">
        <v>33</v>
      </c>
      <c r="L385">
        <v>3</v>
      </c>
    </row>
    <row r="386" spans="1:12" x14ac:dyDescent="0.4">
      <c r="A386">
        <v>391</v>
      </c>
      <c r="B386" t="s">
        <v>885</v>
      </c>
      <c r="C386" s="1">
        <v>41521</v>
      </c>
      <c r="D386">
        <v>1536168471</v>
      </c>
      <c r="E386" s="1">
        <v>41262</v>
      </c>
      <c r="F386" s="1">
        <v>41292</v>
      </c>
      <c r="G386">
        <v>63.48</v>
      </c>
      <c r="H386" t="s">
        <v>834</v>
      </c>
      <c r="I386" s="1">
        <v>41262</v>
      </c>
      <c r="J386" t="s">
        <v>835</v>
      </c>
      <c r="K386">
        <v>25</v>
      </c>
      <c r="L386">
        <v>0</v>
      </c>
    </row>
    <row r="387" spans="1:12" x14ac:dyDescent="0.4">
      <c r="A387">
        <v>770</v>
      </c>
      <c r="B387" t="s">
        <v>844</v>
      </c>
      <c r="C387" s="1">
        <v>41452</v>
      </c>
      <c r="D387">
        <v>1539382510</v>
      </c>
      <c r="E387" s="1">
        <v>41162</v>
      </c>
      <c r="F387" s="1">
        <v>41132</v>
      </c>
      <c r="G387">
        <v>76.790000000000006</v>
      </c>
      <c r="H387" t="s">
        <v>837</v>
      </c>
      <c r="I387" s="1">
        <v>41162</v>
      </c>
      <c r="J387" t="s">
        <v>835</v>
      </c>
      <c r="K387">
        <v>53</v>
      </c>
      <c r="L387">
        <v>23</v>
      </c>
    </row>
    <row r="388" spans="1:12" x14ac:dyDescent="0.4">
      <c r="A388">
        <v>897</v>
      </c>
      <c r="B388" t="s">
        <v>922</v>
      </c>
      <c r="C388" s="1">
        <v>41309</v>
      </c>
      <c r="D388">
        <v>1539465403</v>
      </c>
      <c r="E388" s="1">
        <v>40955</v>
      </c>
      <c r="F388" s="1">
        <v>40985</v>
      </c>
      <c r="G388">
        <v>28.22</v>
      </c>
      <c r="H388" t="s">
        <v>834</v>
      </c>
      <c r="I388" s="1">
        <v>40955</v>
      </c>
      <c r="J388" t="s">
        <v>835</v>
      </c>
      <c r="K388">
        <v>27</v>
      </c>
      <c r="L388">
        <v>0</v>
      </c>
    </row>
    <row r="389" spans="1:12" x14ac:dyDescent="0.4">
      <c r="A389">
        <v>391</v>
      </c>
      <c r="B389" t="s">
        <v>864</v>
      </c>
      <c r="C389" s="1">
        <v>41548</v>
      </c>
      <c r="D389">
        <v>1544728256</v>
      </c>
      <c r="E389" s="1">
        <v>41270</v>
      </c>
      <c r="F389" s="1">
        <v>41300</v>
      </c>
      <c r="G389">
        <v>72.260000000000005</v>
      </c>
      <c r="H389" t="s">
        <v>834</v>
      </c>
      <c r="I389" s="1">
        <v>41270</v>
      </c>
      <c r="J389" t="s">
        <v>835</v>
      </c>
      <c r="K389">
        <v>17</v>
      </c>
      <c r="L389">
        <v>0</v>
      </c>
    </row>
    <row r="390" spans="1:12" x14ac:dyDescent="0.4">
      <c r="A390">
        <v>406</v>
      </c>
      <c r="B390" t="s">
        <v>882</v>
      </c>
      <c r="C390" s="1">
        <v>41368</v>
      </c>
      <c r="D390">
        <v>1544966050</v>
      </c>
      <c r="E390" s="1">
        <v>41377</v>
      </c>
      <c r="F390" s="1">
        <v>41407</v>
      </c>
      <c r="G390">
        <v>75.55</v>
      </c>
      <c r="H390" t="s">
        <v>834</v>
      </c>
      <c r="I390" s="1">
        <v>41377</v>
      </c>
      <c r="J390" t="s">
        <v>838</v>
      </c>
      <c r="K390">
        <v>9</v>
      </c>
      <c r="L390">
        <v>0</v>
      </c>
    </row>
    <row r="391" spans="1:12" x14ac:dyDescent="0.4">
      <c r="A391">
        <v>391</v>
      </c>
      <c r="B391" t="s">
        <v>858</v>
      </c>
      <c r="C391" s="1">
        <v>41334</v>
      </c>
      <c r="D391">
        <v>1553284771</v>
      </c>
      <c r="E391" s="1">
        <v>41375</v>
      </c>
      <c r="F391" s="1">
        <v>41376</v>
      </c>
      <c r="G391">
        <v>65.959999999999994</v>
      </c>
      <c r="H391" t="s">
        <v>834</v>
      </c>
      <c r="I391" s="1">
        <v>41375</v>
      </c>
      <c r="J391" t="s">
        <v>838</v>
      </c>
      <c r="K391">
        <v>22</v>
      </c>
      <c r="L391">
        <v>0</v>
      </c>
    </row>
    <row r="392" spans="1:12" x14ac:dyDescent="0.4">
      <c r="A392">
        <v>391</v>
      </c>
      <c r="B392" t="s">
        <v>865</v>
      </c>
      <c r="C392" s="1">
        <v>41180</v>
      </c>
      <c r="D392">
        <v>1556974311</v>
      </c>
      <c r="E392" s="1">
        <v>41325</v>
      </c>
      <c r="F392" s="1">
        <v>41355</v>
      </c>
      <c r="G392">
        <v>107.94</v>
      </c>
      <c r="H392" t="s">
        <v>837</v>
      </c>
      <c r="I392" s="1">
        <v>41325</v>
      </c>
      <c r="J392" t="s">
        <v>838</v>
      </c>
      <c r="K392">
        <v>29</v>
      </c>
      <c r="L392">
        <v>0</v>
      </c>
    </row>
    <row r="393" spans="1:12" x14ac:dyDescent="0.4">
      <c r="A393">
        <v>818</v>
      </c>
      <c r="B393" t="s">
        <v>917</v>
      </c>
      <c r="C393" s="1">
        <v>41515</v>
      </c>
      <c r="D393">
        <v>1562504690</v>
      </c>
      <c r="E393" s="1">
        <v>41002</v>
      </c>
      <c r="F393" s="1">
        <v>40972</v>
      </c>
      <c r="G393">
        <v>83.15</v>
      </c>
      <c r="H393" t="s">
        <v>837</v>
      </c>
      <c r="I393" s="1">
        <v>41002</v>
      </c>
      <c r="J393" t="s">
        <v>835</v>
      </c>
      <c r="K393">
        <v>47</v>
      </c>
      <c r="L393">
        <v>17</v>
      </c>
    </row>
    <row r="394" spans="1:12" x14ac:dyDescent="0.4">
      <c r="A394">
        <v>897</v>
      </c>
      <c r="B394" t="s">
        <v>866</v>
      </c>
      <c r="C394" s="1">
        <v>41239</v>
      </c>
      <c r="D394">
        <v>1564854223</v>
      </c>
      <c r="E394" s="1">
        <v>41134</v>
      </c>
      <c r="F394" s="1">
        <v>41252</v>
      </c>
      <c r="G394">
        <v>31.9</v>
      </c>
      <c r="H394" t="s">
        <v>834</v>
      </c>
      <c r="I394" s="1">
        <v>41134</v>
      </c>
      <c r="J394" t="s">
        <v>835</v>
      </c>
      <c r="K394">
        <v>3</v>
      </c>
      <c r="L394">
        <v>0</v>
      </c>
    </row>
    <row r="395" spans="1:12" x14ac:dyDescent="0.4">
      <c r="A395">
        <v>897</v>
      </c>
      <c r="B395" t="s">
        <v>929</v>
      </c>
      <c r="C395" s="1">
        <v>41579</v>
      </c>
      <c r="D395">
        <v>1569984119</v>
      </c>
      <c r="E395" s="1">
        <v>41011</v>
      </c>
      <c r="F395" s="1">
        <v>41334</v>
      </c>
      <c r="G395">
        <v>28.78</v>
      </c>
      <c r="H395" t="s">
        <v>834</v>
      </c>
      <c r="I395" s="1">
        <v>41011</v>
      </c>
      <c r="J395" t="s">
        <v>835</v>
      </c>
      <c r="K395">
        <v>23</v>
      </c>
      <c r="L395">
        <v>0</v>
      </c>
    </row>
    <row r="396" spans="1:12" x14ac:dyDescent="0.4">
      <c r="A396">
        <v>818</v>
      </c>
      <c r="B396" t="s">
        <v>896</v>
      </c>
      <c r="C396" s="1">
        <v>41392</v>
      </c>
      <c r="D396">
        <v>1575926929</v>
      </c>
      <c r="E396" s="1">
        <v>41232</v>
      </c>
      <c r="F396" s="1">
        <v>41262</v>
      </c>
      <c r="G396">
        <v>61.52</v>
      </c>
      <c r="H396" t="s">
        <v>834</v>
      </c>
      <c r="I396" s="1">
        <v>41232</v>
      </c>
      <c r="J396" t="s">
        <v>835</v>
      </c>
      <c r="K396">
        <v>6</v>
      </c>
      <c r="L396">
        <v>0</v>
      </c>
    </row>
    <row r="397" spans="1:12" x14ac:dyDescent="0.4">
      <c r="A397">
        <v>770</v>
      </c>
      <c r="B397" t="s">
        <v>878</v>
      </c>
      <c r="C397" s="1">
        <v>41274</v>
      </c>
      <c r="D397">
        <v>1577746988</v>
      </c>
      <c r="E397" s="1">
        <v>41117</v>
      </c>
      <c r="F397" s="1">
        <v>41147</v>
      </c>
      <c r="G397">
        <v>57.14</v>
      </c>
      <c r="H397" t="s">
        <v>837</v>
      </c>
      <c r="I397" s="1">
        <v>41117</v>
      </c>
      <c r="J397" t="s">
        <v>835</v>
      </c>
      <c r="K397">
        <v>42</v>
      </c>
      <c r="L397">
        <v>12</v>
      </c>
    </row>
    <row r="398" spans="1:12" x14ac:dyDescent="0.4">
      <c r="A398">
        <v>406</v>
      </c>
      <c r="B398" t="s">
        <v>882</v>
      </c>
      <c r="C398" s="1">
        <v>41368</v>
      </c>
      <c r="D398">
        <v>1581104767</v>
      </c>
      <c r="E398" s="1">
        <v>41275</v>
      </c>
      <c r="F398" s="1">
        <v>41305</v>
      </c>
      <c r="G398">
        <v>80.27</v>
      </c>
      <c r="H398" t="s">
        <v>834</v>
      </c>
      <c r="I398" s="1">
        <v>41275</v>
      </c>
      <c r="J398" t="s">
        <v>835</v>
      </c>
      <c r="K398">
        <v>15</v>
      </c>
      <c r="L398">
        <v>0</v>
      </c>
    </row>
    <row r="399" spans="1:12" x14ac:dyDescent="0.4">
      <c r="A399">
        <v>818</v>
      </c>
      <c r="B399" t="s">
        <v>842</v>
      </c>
      <c r="C399" s="1">
        <v>41514</v>
      </c>
      <c r="D399">
        <v>1582683121</v>
      </c>
      <c r="E399" s="1">
        <v>41018</v>
      </c>
      <c r="F399" s="1">
        <v>41048</v>
      </c>
      <c r="G399">
        <v>93.99</v>
      </c>
      <c r="H399" t="s">
        <v>837</v>
      </c>
      <c r="I399" s="1">
        <v>41018</v>
      </c>
      <c r="J399" t="s">
        <v>835</v>
      </c>
      <c r="K399">
        <v>29</v>
      </c>
      <c r="L399">
        <v>0</v>
      </c>
    </row>
    <row r="400" spans="1:12" x14ac:dyDescent="0.4">
      <c r="A400">
        <v>897</v>
      </c>
      <c r="B400" t="s">
        <v>863</v>
      </c>
      <c r="C400" s="1">
        <v>41318</v>
      </c>
      <c r="D400">
        <v>1586922908</v>
      </c>
      <c r="E400" s="1">
        <v>41315</v>
      </c>
      <c r="F400" s="1">
        <v>41285</v>
      </c>
      <c r="G400">
        <v>68.48</v>
      </c>
      <c r="H400" t="s">
        <v>834</v>
      </c>
      <c r="I400" s="1">
        <v>41315</v>
      </c>
      <c r="J400" t="s">
        <v>838</v>
      </c>
      <c r="K400">
        <v>1</v>
      </c>
      <c r="L400">
        <v>0</v>
      </c>
    </row>
    <row r="401" spans="1:12" x14ac:dyDescent="0.4">
      <c r="A401">
        <v>770</v>
      </c>
      <c r="B401" t="s">
        <v>845</v>
      </c>
      <c r="C401" s="1">
        <v>41489</v>
      </c>
      <c r="D401">
        <v>1587873226</v>
      </c>
      <c r="E401" s="1">
        <v>41478</v>
      </c>
      <c r="F401" s="1">
        <v>41508</v>
      </c>
      <c r="G401">
        <v>65.55</v>
      </c>
      <c r="H401" t="s">
        <v>834</v>
      </c>
      <c r="I401" s="1">
        <v>41478</v>
      </c>
      <c r="J401" t="s">
        <v>838</v>
      </c>
      <c r="K401">
        <v>36</v>
      </c>
      <c r="L401">
        <v>6</v>
      </c>
    </row>
    <row r="402" spans="1:12" x14ac:dyDescent="0.4">
      <c r="A402">
        <v>770</v>
      </c>
      <c r="B402" t="s">
        <v>916</v>
      </c>
      <c r="C402" s="1">
        <v>41394</v>
      </c>
      <c r="D402">
        <v>1591349086</v>
      </c>
      <c r="E402" s="1">
        <v>41468</v>
      </c>
      <c r="F402" s="1">
        <v>41616</v>
      </c>
      <c r="G402">
        <v>51.13</v>
      </c>
      <c r="H402" t="s">
        <v>834</v>
      </c>
      <c r="I402" s="1">
        <v>41468</v>
      </c>
      <c r="J402" t="s">
        <v>838</v>
      </c>
      <c r="K402">
        <v>25</v>
      </c>
      <c r="L402">
        <v>0</v>
      </c>
    </row>
    <row r="403" spans="1:12" x14ac:dyDescent="0.4">
      <c r="A403">
        <v>391</v>
      </c>
      <c r="B403" t="s">
        <v>868</v>
      </c>
      <c r="C403" s="1">
        <v>41240</v>
      </c>
      <c r="D403">
        <v>1592682714</v>
      </c>
      <c r="E403" s="1">
        <v>41556</v>
      </c>
      <c r="F403" s="1">
        <v>41557</v>
      </c>
      <c r="G403">
        <v>63.58</v>
      </c>
      <c r="H403" t="s">
        <v>834</v>
      </c>
      <c r="I403" s="1">
        <v>41556</v>
      </c>
      <c r="J403" t="s">
        <v>838</v>
      </c>
      <c r="K403">
        <v>19</v>
      </c>
      <c r="L403">
        <v>0</v>
      </c>
    </row>
    <row r="404" spans="1:12" x14ac:dyDescent="0.4">
      <c r="A404">
        <v>818</v>
      </c>
      <c r="B404" t="s">
        <v>849</v>
      </c>
      <c r="C404" s="1">
        <v>41431</v>
      </c>
      <c r="D404">
        <v>1595456378</v>
      </c>
      <c r="E404" s="1">
        <v>41117</v>
      </c>
      <c r="F404" s="1">
        <v>41147</v>
      </c>
      <c r="G404">
        <v>59.28</v>
      </c>
      <c r="H404" t="s">
        <v>834</v>
      </c>
      <c r="I404" s="1">
        <v>41117</v>
      </c>
      <c r="J404" t="s">
        <v>835</v>
      </c>
      <c r="K404">
        <v>15</v>
      </c>
      <c r="L404">
        <v>0</v>
      </c>
    </row>
    <row r="405" spans="1:12" x14ac:dyDescent="0.4">
      <c r="A405">
        <v>391</v>
      </c>
      <c r="B405" t="s">
        <v>833</v>
      </c>
      <c r="C405" s="1">
        <v>41429</v>
      </c>
      <c r="D405">
        <v>1604888971</v>
      </c>
      <c r="E405" s="1">
        <v>41411</v>
      </c>
      <c r="F405" s="1">
        <v>41441</v>
      </c>
      <c r="G405">
        <v>78.569999999999993</v>
      </c>
      <c r="H405" t="s">
        <v>837</v>
      </c>
      <c r="I405" s="1">
        <v>41411</v>
      </c>
      <c r="J405" t="s">
        <v>838</v>
      </c>
      <c r="K405">
        <v>26</v>
      </c>
      <c r="L405">
        <v>0</v>
      </c>
    </row>
    <row r="406" spans="1:12" x14ac:dyDescent="0.4">
      <c r="A406">
        <v>391</v>
      </c>
      <c r="B406" t="s">
        <v>893</v>
      </c>
      <c r="C406" s="1">
        <v>41080</v>
      </c>
      <c r="D406">
        <v>1613828298</v>
      </c>
      <c r="E406" s="1">
        <v>41251</v>
      </c>
      <c r="F406" s="1">
        <v>41222</v>
      </c>
      <c r="G406">
        <v>49.75</v>
      </c>
      <c r="H406" t="s">
        <v>834</v>
      </c>
      <c r="I406" s="1">
        <v>41251</v>
      </c>
      <c r="J406" t="s">
        <v>838</v>
      </c>
      <c r="K406">
        <v>16</v>
      </c>
      <c r="L406">
        <v>0</v>
      </c>
    </row>
    <row r="407" spans="1:12" x14ac:dyDescent="0.4">
      <c r="A407">
        <v>818</v>
      </c>
      <c r="B407" t="s">
        <v>913</v>
      </c>
      <c r="C407" s="1">
        <v>41470</v>
      </c>
      <c r="D407">
        <v>1621429066</v>
      </c>
      <c r="E407" s="1">
        <v>41208</v>
      </c>
      <c r="F407" s="1">
        <v>41238</v>
      </c>
      <c r="G407">
        <v>87.55</v>
      </c>
      <c r="H407" t="s">
        <v>837</v>
      </c>
      <c r="I407" s="1">
        <v>41208</v>
      </c>
      <c r="J407" t="s">
        <v>835</v>
      </c>
      <c r="K407">
        <v>30</v>
      </c>
      <c r="L407">
        <v>0</v>
      </c>
    </row>
    <row r="408" spans="1:12" x14ac:dyDescent="0.4">
      <c r="A408">
        <v>897</v>
      </c>
      <c r="B408" t="s">
        <v>900</v>
      </c>
      <c r="C408" s="1">
        <v>41579</v>
      </c>
      <c r="D408">
        <v>1621957925</v>
      </c>
      <c r="E408" s="1">
        <v>41379</v>
      </c>
      <c r="F408" s="1">
        <v>41409</v>
      </c>
      <c r="G408">
        <v>22.01</v>
      </c>
      <c r="H408" t="s">
        <v>834</v>
      </c>
      <c r="I408" s="1">
        <v>41379</v>
      </c>
      <c r="J408" t="s">
        <v>838</v>
      </c>
      <c r="K408">
        <v>10</v>
      </c>
      <c r="L408">
        <v>0</v>
      </c>
    </row>
    <row r="409" spans="1:12" x14ac:dyDescent="0.4">
      <c r="A409">
        <v>406</v>
      </c>
      <c r="B409" t="s">
        <v>903</v>
      </c>
      <c r="C409" s="1">
        <v>41006</v>
      </c>
      <c r="D409">
        <v>1631213514</v>
      </c>
      <c r="E409" s="1">
        <v>41206</v>
      </c>
      <c r="F409" s="1">
        <v>41236</v>
      </c>
      <c r="G409">
        <v>77.709999999999994</v>
      </c>
      <c r="H409" t="s">
        <v>834</v>
      </c>
      <c r="I409" s="1">
        <v>41206</v>
      </c>
      <c r="J409" t="s">
        <v>838</v>
      </c>
      <c r="K409">
        <v>24</v>
      </c>
      <c r="L409">
        <v>0</v>
      </c>
    </row>
    <row r="410" spans="1:12" x14ac:dyDescent="0.4">
      <c r="A410">
        <v>391</v>
      </c>
      <c r="B410" t="s">
        <v>858</v>
      </c>
      <c r="C410" s="1">
        <v>41334</v>
      </c>
      <c r="D410">
        <v>1633220775</v>
      </c>
      <c r="E410" s="1">
        <v>41153</v>
      </c>
      <c r="F410" s="1">
        <v>41123</v>
      </c>
      <c r="G410">
        <v>41.99</v>
      </c>
      <c r="H410" t="s">
        <v>834</v>
      </c>
      <c r="I410" s="1">
        <v>41153</v>
      </c>
      <c r="J410" t="s">
        <v>835</v>
      </c>
      <c r="K410">
        <v>28</v>
      </c>
      <c r="L410">
        <v>0</v>
      </c>
    </row>
    <row r="411" spans="1:12" x14ac:dyDescent="0.4">
      <c r="A411">
        <v>897</v>
      </c>
      <c r="B411" t="s">
        <v>890</v>
      </c>
      <c r="C411" s="1">
        <v>41166</v>
      </c>
      <c r="D411">
        <v>1652571996</v>
      </c>
      <c r="E411" s="1">
        <v>41561</v>
      </c>
      <c r="F411" s="1">
        <v>41591</v>
      </c>
      <c r="G411">
        <v>54.23</v>
      </c>
      <c r="H411" t="s">
        <v>834</v>
      </c>
      <c r="I411" s="1">
        <v>41561</v>
      </c>
      <c r="J411" t="s">
        <v>838</v>
      </c>
      <c r="K411">
        <v>28</v>
      </c>
      <c r="L411">
        <v>0</v>
      </c>
    </row>
    <row r="412" spans="1:12" x14ac:dyDescent="0.4">
      <c r="A412">
        <v>406</v>
      </c>
      <c r="B412" t="s">
        <v>911</v>
      </c>
      <c r="C412" s="1">
        <v>41547</v>
      </c>
      <c r="D412">
        <v>1653597509</v>
      </c>
      <c r="E412" s="1">
        <v>41106</v>
      </c>
      <c r="F412" s="1">
        <v>41136</v>
      </c>
      <c r="G412">
        <v>100.63</v>
      </c>
      <c r="H412" t="s">
        <v>834</v>
      </c>
      <c r="I412" s="1">
        <v>41106</v>
      </c>
      <c r="J412" t="s">
        <v>835</v>
      </c>
      <c r="K412">
        <v>34</v>
      </c>
      <c r="L412">
        <v>4</v>
      </c>
    </row>
    <row r="413" spans="1:12" x14ac:dyDescent="0.4">
      <c r="A413">
        <v>770</v>
      </c>
      <c r="B413" t="s">
        <v>878</v>
      </c>
      <c r="C413" s="1">
        <v>41274</v>
      </c>
      <c r="D413">
        <v>1653708883</v>
      </c>
      <c r="E413" s="1">
        <v>41604</v>
      </c>
      <c r="F413" s="1">
        <v>41634</v>
      </c>
      <c r="G413">
        <v>44.04</v>
      </c>
      <c r="H413" t="s">
        <v>834</v>
      </c>
      <c r="I413" s="1">
        <v>41604</v>
      </c>
      <c r="J413" t="s">
        <v>838</v>
      </c>
      <c r="K413">
        <v>25</v>
      </c>
      <c r="L413">
        <v>0</v>
      </c>
    </row>
    <row r="414" spans="1:12" x14ac:dyDescent="0.4">
      <c r="A414">
        <v>770</v>
      </c>
      <c r="B414" t="s">
        <v>908</v>
      </c>
      <c r="C414" s="1">
        <v>41029</v>
      </c>
      <c r="D414">
        <v>1657046645</v>
      </c>
      <c r="E414" s="1">
        <v>40937</v>
      </c>
      <c r="F414" s="1">
        <v>40967</v>
      </c>
      <c r="G414">
        <v>27.63</v>
      </c>
      <c r="H414" t="s">
        <v>834</v>
      </c>
      <c r="I414" s="1">
        <v>40937</v>
      </c>
      <c r="J414" t="s">
        <v>835</v>
      </c>
      <c r="K414">
        <v>52</v>
      </c>
      <c r="L414">
        <v>22</v>
      </c>
    </row>
    <row r="415" spans="1:12" x14ac:dyDescent="0.4">
      <c r="A415">
        <v>897</v>
      </c>
      <c r="B415" t="s">
        <v>890</v>
      </c>
      <c r="C415" s="1">
        <v>41166</v>
      </c>
      <c r="D415">
        <v>1660153943</v>
      </c>
      <c r="E415" s="1">
        <v>40960</v>
      </c>
      <c r="F415" s="1">
        <v>40990</v>
      </c>
      <c r="G415">
        <v>45.08</v>
      </c>
      <c r="H415" t="s">
        <v>834</v>
      </c>
      <c r="I415" s="1">
        <v>40960</v>
      </c>
      <c r="J415" t="s">
        <v>835</v>
      </c>
      <c r="K415">
        <v>36</v>
      </c>
      <c r="L415">
        <v>6</v>
      </c>
    </row>
    <row r="416" spans="1:12" x14ac:dyDescent="0.4">
      <c r="A416">
        <v>391</v>
      </c>
      <c r="B416" t="s">
        <v>864</v>
      </c>
      <c r="C416" s="1">
        <v>41548</v>
      </c>
      <c r="D416">
        <v>1661281311</v>
      </c>
      <c r="E416" s="1">
        <v>40981</v>
      </c>
      <c r="F416" s="1">
        <v>41247</v>
      </c>
      <c r="G416">
        <v>76.209999999999994</v>
      </c>
      <c r="H416" t="s">
        <v>834</v>
      </c>
      <c r="I416" s="1">
        <v>40981</v>
      </c>
      <c r="J416" t="s">
        <v>835</v>
      </c>
      <c r="K416">
        <v>27</v>
      </c>
      <c r="L416">
        <v>0</v>
      </c>
    </row>
    <row r="417" spans="1:12" x14ac:dyDescent="0.4">
      <c r="A417">
        <v>391</v>
      </c>
      <c r="B417" t="s">
        <v>895</v>
      </c>
      <c r="C417" s="1">
        <v>41532</v>
      </c>
      <c r="D417">
        <v>1666441527</v>
      </c>
      <c r="E417" s="1">
        <v>41258</v>
      </c>
      <c r="F417" s="1">
        <v>41288</v>
      </c>
      <c r="G417">
        <v>54.27</v>
      </c>
      <c r="H417" t="s">
        <v>837</v>
      </c>
      <c r="I417" s="1">
        <v>41258</v>
      </c>
      <c r="J417" t="s">
        <v>835</v>
      </c>
      <c r="K417">
        <v>44</v>
      </c>
      <c r="L417">
        <v>14</v>
      </c>
    </row>
    <row r="418" spans="1:12" x14ac:dyDescent="0.4">
      <c r="A418">
        <v>770</v>
      </c>
      <c r="B418" t="s">
        <v>919</v>
      </c>
      <c r="C418" s="1">
        <v>41077</v>
      </c>
      <c r="D418">
        <v>1669605495</v>
      </c>
      <c r="E418" s="1">
        <v>40988</v>
      </c>
      <c r="F418" s="1">
        <v>41018</v>
      </c>
      <c r="G418">
        <v>82.98</v>
      </c>
      <c r="H418" t="s">
        <v>834</v>
      </c>
      <c r="I418" s="1">
        <v>40988</v>
      </c>
      <c r="J418" t="s">
        <v>835</v>
      </c>
      <c r="K418">
        <v>36</v>
      </c>
      <c r="L418">
        <v>6</v>
      </c>
    </row>
    <row r="419" spans="1:12" x14ac:dyDescent="0.4">
      <c r="A419">
        <v>406</v>
      </c>
      <c r="B419" t="s">
        <v>871</v>
      </c>
      <c r="C419" s="1">
        <v>41190</v>
      </c>
      <c r="D419">
        <v>1670705301</v>
      </c>
      <c r="E419" s="1">
        <v>41291</v>
      </c>
      <c r="F419" s="1">
        <v>41321</v>
      </c>
      <c r="G419">
        <v>88.36</v>
      </c>
      <c r="H419" t="s">
        <v>834</v>
      </c>
      <c r="I419" s="1">
        <v>41291</v>
      </c>
      <c r="J419" t="s">
        <v>838</v>
      </c>
      <c r="K419">
        <v>36</v>
      </c>
      <c r="L419">
        <v>6</v>
      </c>
    </row>
    <row r="420" spans="1:12" x14ac:dyDescent="0.4">
      <c r="A420">
        <v>391</v>
      </c>
      <c r="B420" t="s">
        <v>865</v>
      </c>
      <c r="C420" s="1">
        <v>41180</v>
      </c>
      <c r="D420">
        <v>1671914105</v>
      </c>
      <c r="E420" s="1">
        <v>41554</v>
      </c>
      <c r="F420" s="1">
        <v>41525</v>
      </c>
      <c r="G420">
        <v>83.49</v>
      </c>
      <c r="H420" t="s">
        <v>837</v>
      </c>
      <c r="I420" s="1">
        <v>41554</v>
      </c>
      <c r="J420" t="s">
        <v>838</v>
      </c>
      <c r="K420">
        <v>26</v>
      </c>
      <c r="L420">
        <v>0</v>
      </c>
    </row>
    <row r="421" spans="1:12" x14ac:dyDescent="0.4">
      <c r="A421">
        <v>897</v>
      </c>
      <c r="B421" t="s">
        <v>863</v>
      </c>
      <c r="C421" s="1">
        <v>41318</v>
      </c>
      <c r="D421">
        <v>1671932723</v>
      </c>
      <c r="E421" s="1">
        <v>41414</v>
      </c>
      <c r="F421" s="1">
        <v>41444</v>
      </c>
      <c r="G421">
        <v>66.16</v>
      </c>
      <c r="H421" t="s">
        <v>834</v>
      </c>
      <c r="I421" s="1">
        <v>41414</v>
      </c>
      <c r="J421" t="s">
        <v>838</v>
      </c>
      <c r="K421">
        <v>1</v>
      </c>
      <c r="L421">
        <v>0</v>
      </c>
    </row>
    <row r="422" spans="1:12" x14ac:dyDescent="0.4">
      <c r="A422">
        <v>897</v>
      </c>
      <c r="B422" t="s">
        <v>890</v>
      </c>
      <c r="C422" s="1">
        <v>41166</v>
      </c>
      <c r="D422">
        <v>1675817832</v>
      </c>
      <c r="E422" s="1">
        <v>41248</v>
      </c>
      <c r="F422" s="1">
        <v>41219</v>
      </c>
      <c r="G422">
        <v>47.42</v>
      </c>
      <c r="H422" t="s">
        <v>834</v>
      </c>
      <c r="I422" s="1">
        <v>41248</v>
      </c>
      <c r="J422" t="s">
        <v>835</v>
      </c>
      <c r="K422">
        <v>39</v>
      </c>
      <c r="L422">
        <v>9</v>
      </c>
    </row>
    <row r="423" spans="1:12" x14ac:dyDescent="0.4">
      <c r="A423">
        <v>391</v>
      </c>
      <c r="B423" t="s">
        <v>893</v>
      </c>
      <c r="C423" s="1">
        <v>41080</v>
      </c>
      <c r="D423">
        <v>1677488544</v>
      </c>
      <c r="E423" s="1">
        <v>41120</v>
      </c>
      <c r="F423" s="1">
        <v>41150</v>
      </c>
      <c r="G423">
        <v>62.28</v>
      </c>
      <c r="H423" t="s">
        <v>834</v>
      </c>
      <c r="I423" s="1">
        <v>41120</v>
      </c>
      <c r="J423" t="s">
        <v>838</v>
      </c>
      <c r="K423">
        <v>19</v>
      </c>
      <c r="L423">
        <v>0</v>
      </c>
    </row>
    <row r="424" spans="1:12" x14ac:dyDescent="0.4">
      <c r="A424">
        <v>770</v>
      </c>
      <c r="B424" t="s">
        <v>920</v>
      </c>
      <c r="C424" s="1">
        <v>41254</v>
      </c>
      <c r="D424">
        <v>1678077270</v>
      </c>
      <c r="E424" s="1">
        <v>41023</v>
      </c>
      <c r="F424" s="1">
        <v>41053</v>
      </c>
      <c r="G424">
        <v>60.93</v>
      </c>
      <c r="H424" t="s">
        <v>834</v>
      </c>
      <c r="I424" s="1">
        <v>41023</v>
      </c>
      <c r="J424" t="s">
        <v>835</v>
      </c>
      <c r="K424">
        <v>18</v>
      </c>
      <c r="L424">
        <v>0</v>
      </c>
    </row>
    <row r="425" spans="1:12" x14ac:dyDescent="0.4">
      <c r="A425">
        <v>391</v>
      </c>
      <c r="B425" t="s">
        <v>934</v>
      </c>
      <c r="C425" s="1">
        <v>41598</v>
      </c>
      <c r="D425">
        <v>1681500044</v>
      </c>
      <c r="E425" s="1">
        <v>41553</v>
      </c>
      <c r="F425" s="1">
        <v>41554</v>
      </c>
      <c r="G425">
        <v>63.67</v>
      </c>
      <c r="H425" t="s">
        <v>834</v>
      </c>
      <c r="I425" s="1">
        <v>41553</v>
      </c>
      <c r="J425" t="s">
        <v>835</v>
      </c>
      <c r="K425">
        <v>23</v>
      </c>
      <c r="L425">
        <v>0</v>
      </c>
    </row>
    <row r="426" spans="1:12" x14ac:dyDescent="0.4">
      <c r="A426">
        <v>406</v>
      </c>
      <c r="B426" t="s">
        <v>889</v>
      </c>
      <c r="C426" s="1">
        <v>41103</v>
      </c>
      <c r="D426">
        <v>1688223461</v>
      </c>
      <c r="E426" s="1">
        <v>41418</v>
      </c>
      <c r="F426" s="1">
        <v>41448</v>
      </c>
      <c r="G426">
        <v>72.42</v>
      </c>
      <c r="H426" t="s">
        <v>834</v>
      </c>
      <c r="I426" s="1">
        <v>41418</v>
      </c>
      <c r="J426" t="s">
        <v>838</v>
      </c>
      <c r="K426">
        <v>5</v>
      </c>
      <c r="L426">
        <v>0</v>
      </c>
    </row>
    <row r="427" spans="1:12" x14ac:dyDescent="0.4">
      <c r="A427">
        <v>391</v>
      </c>
      <c r="B427" t="s">
        <v>839</v>
      </c>
      <c r="C427" s="1">
        <v>40934</v>
      </c>
      <c r="D427">
        <v>1691604826</v>
      </c>
      <c r="E427" s="1">
        <v>41598</v>
      </c>
      <c r="F427" s="1">
        <v>41628</v>
      </c>
      <c r="G427">
        <v>82.41</v>
      </c>
      <c r="H427" t="s">
        <v>834</v>
      </c>
      <c r="I427" s="1">
        <v>41598</v>
      </c>
      <c r="J427" t="s">
        <v>838</v>
      </c>
      <c r="K427">
        <v>6</v>
      </c>
      <c r="L427">
        <v>0</v>
      </c>
    </row>
    <row r="428" spans="1:12" x14ac:dyDescent="0.4">
      <c r="A428">
        <v>897</v>
      </c>
      <c r="B428" t="s">
        <v>933</v>
      </c>
      <c r="C428" s="1">
        <v>41555</v>
      </c>
      <c r="D428">
        <v>1695583002</v>
      </c>
      <c r="E428" s="1">
        <v>41275</v>
      </c>
      <c r="F428" s="1">
        <v>41305</v>
      </c>
      <c r="G428">
        <v>62.32</v>
      </c>
      <c r="H428" t="s">
        <v>834</v>
      </c>
      <c r="I428" s="1">
        <v>41275</v>
      </c>
      <c r="J428" t="s">
        <v>835</v>
      </c>
      <c r="K428">
        <v>27</v>
      </c>
      <c r="L428">
        <v>0</v>
      </c>
    </row>
    <row r="429" spans="1:12" x14ac:dyDescent="0.4">
      <c r="A429">
        <v>391</v>
      </c>
      <c r="B429" t="s">
        <v>868</v>
      </c>
      <c r="C429" s="1">
        <v>41240</v>
      </c>
      <c r="D429">
        <v>1697562316</v>
      </c>
      <c r="E429" s="1">
        <v>41426</v>
      </c>
      <c r="F429" s="1">
        <v>41396</v>
      </c>
      <c r="G429">
        <v>73.09</v>
      </c>
      <c r="H429" t="s">
        <v>834</v>
      </c>
      <c r="I429" s="1">
        <v>41426</v>
      </c>
      <c r="J429" t="s">
        <v>838</v>
      </c>
      <c r="K429">
        <v>13</v>
      </c>
      <c r="L429">
        <v>0</v>
      </c>
    </row>
    <row r="430" spans="1:12" x14ac:dyDescent="0.4">
      <c r="A430">
        <v>818</v>
      </c>
      <c r="B430" t="s">
        <v>872</v>
      </c>
      <c r="C430" s="1">
        <v>41193</v>
      </c>
      <c r="D430">
        <v>1699566488</v>
      </c>
      <c r="E430" s="1">
        <v>41318</v>
      </c>
      <c r="F430" s="1">
        <v>41348</v>
      </c>
      <c r="G430">
        <v>92.1</v>
      </c>
      <c r="H430" t="s">
        <v>834</v>
      </c>
      <c r="I430" s="1">
        <v>41318</v>
      </c>
      <c r="J430" t="s">
        <v>838</v>
      </c>
      <c r="K430">
        <v>14</v>
      </c>
      <c r="L430">
        <v>0</v>
      </c>
    </row>
    <row r="431" spans="1:12" x14ac:dyDescent="0.4">
      <c r="A431">
        <v>391</v>
      </c>
      <c r="B431" t="s">
        <v>852</v>
      </c>
      <c r="C431" s="1">
        <v>41352</v>
      </c>
      <c r="D431">
        <v>1699863695</v>
      </c>
      <c r="E431" s="1">
        <v>41113</v>
      </c>
      <c r="F431" s="1">
        <v>41143</v>
      </c>
      <c r="G431">
        <v>85.33</v>
      </c>
      <c r="H431" t="s">
        <v>834</v>
      </c>
      <c r="I431" s="1">
        <v>41113</v>
      </c>
      <c r="J431" t="s">
        <v>835</v>
      </c>
      <c r="K431">
        <v>7</v>
      </c>
      <c r="L431">
        <v>0</v>
      </c>
    </row>
    <row r="432" spans="1:12" x14ac:dyDescent="0.4">
      <c r="A432">
        <v>406</v>
      </c>
      <c r="B432" t="s">
        <v>879</v>
      </c>
      <c r="C432" s="1">
        <v>40985</v>
      </c>
      <c r="D432">
        <v>1702975198</v>
      </c>
      <c r="E432" s="1">
        <v>41243</v>
      </c>
      <c r="F432" s="1">
        <v>41273</v>
      </c>
      <c r="G432">
        <v>86.44</v>
      </c>
      <c r="H432" t="s">
        <v>837</v>
      </c>
      <c r="I432" s="1">
        <v>41243</v>
      </c>
      <c r="J432" t="s">
        <v>838</v>
      </c>
      <c r="K432">
        <v>33</v>
      </c>
      <c r="L432">
        <v>3</v>
      </c>
    </row>
    <row r="433" spans="1:12" x14ac:dyDescent="0.4">
      <c r="A433">
        <v>406</v>
      </c>
      <c r="B433" t="s">
        <v>935</v>
      </c>
      <c r="C433" s="1">
        <v>41194</v>
      </c>
      <c r="D433">
        <v>1714365400</v>
      </c>
      <c r="E433" s="1">
        <v>41385</v>
      </c>
      <c r="F433" s="1">
        <v>41415</v>
      </c>
      <c r="G433">
        <v>40.380000000000003</v>
      </c>
      <c r="H433" t="s">
        <v>837</v>
      </c>
      <c r="I433" s="1">
        <v>41385</v>
      </c>
      <c r="J433" t="s">
        <v>838</v>
      </c>
      <c r="K433">
        <v>17</v>
      </c>
      <c r="L433">
        <v>0</v>
      </c>
    </row>
    <row r="434" spans="1:12" x14ac:dyDescent="0.4">
      <c r="A434">
        <v>391</v>
      </c>
      <c r="B434" t="s">
        <v>930</v>
      </c>
      <c r="C434" s="1">
        <v>41583</v>
      </c>
      <c r="D434">
        <v>1715841585</v>
      </c>
      <c r="E434" s="1">
        <v>40915</v>
      </c>
      <c r="F434" s="1">
        <v>41121</v>
      </c>
      <c r="G434">
        <v>67.38</v>
      </c>
      <c r="H434" t="s">
        <v>837</v>
      </c>
      <c r="I434" s="1">
        <v>40915</v>
      </c>
      <c r="J434" t="s">
        <v>835</v>
      </c>
      <c r="K434">
        <v>29</v>
      </c>
      <c r="L434">
        <v>0</v>
      </c>
    </row>
    <row r="435" spans="1:12" x14ac:dyDescent="0.4">
      <c r="A435">
        <v>391</v>
      </c>
      <c r="B435" t="s">
        <v>881</v>
      </c>
      <c r="C435" s="1">
        <v>41525</v>
      </c>
      <c r="D435">
        <v>1717812362</v>
      </c>
      <c r="E435" s="1">
        <v>41241</v>
      </c>
      <c r="F435" s="1">
        <v>41271</v>
      </c>
      <c r="G435">
        <v>48.75</v>
      </c>
      <c r="H435" t="s">
        <v>834</v>
      </c>
      <c r="I435" s="1">
        <v>41241</v>
      </c>
      <c r="J435" t="s">
        <v>835</v>
      </c>
      <c r="K435">
        <v>30</v>
      </c>
      <c r="L435">
        <v>0</v>
      </c>
    </row>
    <row r="436" spans="1:12" x14ac:dyDescent="0.4">
      <c r="A436">
        <v>391</v>
      </c>
      <c r="B436" t="s">
        <v>895</v>
      </c>
      <c r="C436" s="1">
        <v>41532</v>
      </c>
      <c r="D436">
        <v>1720149611</v>
      </c>
      <c r="E436" s="1">
        <v>41023</v>
      </c>
      <c r="F436" s="1">
        <v>41053</v>
      </c>
      <c r="G436">
        <v>71.680000000000007</v>
      </c>
      <c r="H436" t="s">
        <v>834</v>
      </c>
      <c r="I436" s="1">
        <v>41023</v>
      </c>
      <c r="J436" t="s">
        <v>835</v>
      </c>
      <c r="K436">
        <v>24</v>
      </c>
      <c r="L436">
        <v>0</v>
      </c>
    </row>
    <row r="437" spans="1:12" x14ac:dyDescent="0.4">
      <c r="A437">
        <v>406</v>
      </c>
      <c r="B437" t="s">
        <v>924</v>
      </c>
      <c r="C437" s="1">
        <v>41022</v>
      </c>
      <c r="D437">
        <v>1720532549</v>
      </c>
      <c r="E437" s="1">
        <v>41445</v>
      </c>
      <c r="F437" s="1">
        <v>41475</v>
      </c>
      <c r="G437">
        <v>49.46</v>
      </c>
      <c r="H437" t="s">
        <v>834</v>
      </c>
      <c r="I437" s="1">
        <v>41445</v>
      </c>
      <c r="J437" t="s">
        <v>838</v>
      </c>
      <c r="K437">
        <v>22</v>
      </c>
      <c r="L437">
        <v>0</v>
      </c>
    </row>
    <row r="438" spans="1:12" x14ac:dyDescent="0.4">
      <c r="A438">
        <v>897</v>
      </c>
      <c r="B438" t="s">
        <v>843</v>
      </c>
      <c r="C438" s="1">
        <v>41041</v>
      </c>
      <c r="D438">
        <v>1730560128</v>
      </c>
      <c r="E438" s="1">
        <v>41533</v>
      </c>
      <c r="F438" s="1">
        <v>41563</v>
      </c>
      <c r="G438">
        <v>36.97</v>
      </c>
      <c r="H438" t="s">
        <v>834</v>
      </c>
      <c r="I438" s="1">
        <v>41533</v>
      </c>
      <c r="J438" t="s">
        <v>838</v>
      </c>
      <c r="K438">
        <v>22</v>
      </c>
      <c r="L438">
        <v>0</v>
      </c>
    </row>
    <row r="439" spans="1:12" x14ac:dyDescent="0.4">
      <c r="A439">
        <v>391</v>
      </c>
      <c r="B439" t="s">
        <v>914</v>
      </c>
      <c r="C439" s="1">
        <v>41445</v>
      </c>
      <c r="D439">
        <v>1731769135</v>
      </c>
      <c r="E439" s="1">
        <v>41584</v>
      </c>
      <c r="F439" s="1">
        <v>41585</v>
      </c>
      <c r="G439">
        <v>51.45</v>
      </c>
      <c r="H439" t="s">
        <v>837</v>
      </c>
      <c r="I439" s="1">
        <v>41584</v>
      </c>
      <c r="J439" t="s">
        <v>835</v>
      </c>
      <c r="K439">
        <v>41</v>
      </c>
      <c r="L439">
        <v>11</v>
      </c>
    </row>
    <row r="440" spans="1:12" x14ac:dyDescent="0.4">
      <c r="A440">
        <v>406</v>
      </c>
      <c r="B440" t="s">
        <v>884</v>
      </c>
      <c r="C440" s="1">
        <v>41145</v>
      </c>
      <c r="D440">
        <v>1732794760</v>
      </c>
      <c r="E440" s="1">
        <v>41204</v>
      </c>
      <c r="F440" s="1">
        <v>41234</v>
      </c>
      <c r="G440">
        <v>61.6</v>
      </c>
      <c r="H440" t="s">
        <v>837</v>
      </c>
      <c r="I440" s="1">
        <v>41204</v>
      </c>
      <c r="J440" t="s">
        <v>838</v>
      </c>
      <c r="K440">
        <v>29</v>
      </c>
      <c r="L440">
        <v>0</v>
      </c>
    </row>
    <row r="441" spans="1:12" x14ac:dyDescent="0.4">
      <c r="A441">
        <v>770</v>
      </c>
      <c r="B441" t="s">
        <v>907</v>
      </c>
      <c r="C441" s="1">
        <v>41367</v>
      </c>
      <c r="D441">
        <v>1745880588</v>
      </c>
      <c r="E441" s="1">
        <v>40916</v>
      </c>
      <c r="F441" s="1">
        <v>41152</v>
      </c>
      <c r="G441">
        <v>61</v>
      </c>
      <c r="H441" t="s">
        <v>834</v>
      </c>
      <c r="I441" s="1">
        <v>40916</v>
      </c>
      <c r="J441" t="s">
        <v>835</v>
      </c>
      <c r="K441">
        <v>35</v>
      </c>
      <c r="L441">
        <v>5</v>
      </c>
    </row>
    <row r="442" spans="1:12" x14ac:dyDescent="0.4">
      <c r="A442">
        <v>406</v>
      </c>
      <c r="B442" t="s">
        <v>840</v>
      </c>
      <c r="C442" s="1">
        <v>41064</v>
      </c>
      <c r="D442">
        <v>1748015447</v>
      </c>
      <c r="E442" s="1">
        <v>41267</v>
      </c>
      <c r="F442" s="1">
        <v>41297</v>
      </c>
      <c r="G442">
        <v>75.19</v>
      </c>
      <c r="H442" t="s">
        <v>834</v>
      </c>
      <c r="I442" s="1">
        <v>41267</v>
      </c>
      <c r="J442" t="s">
        <v>838</v>
      </c>
      <c r="K442">
        <v>32</v>
      </c>
      <c r="L442">
        <v>2</v>
      </c>
    </row>
    <row r="443" spans="1:12" x14ac:dyDescent="0.4">
      <c r="A443">
        <v>897</v>
      </c>
      <c r="B443" t="s">
        <v>843</v>
      </c>
      <c r="C443" s="1">
        <v>41041</v>
      </c>
      <c r="D443">
        <v>1752036971</v>
      </c>
      <c r="E443" s="1">
        <v>41125</v>
      </c>
      <c r="F443" s="1">
        <v>41126</v>
      </c>
      <c r="G443">
        <v>71.72</v>
      </c>
      <c r="H443" t="s">
        <v>834</v>
      </c>
      <c r="I443" s="1">
        <v>41125</v>
      </c>
      <c r="J443" t="s">
        <v>835</v>
      </c>
      <c r="K443">
        <v>37</v>
      </c>
      <c r="L443">
        <v>7</v>
      </c>
    </row>
    <row r="444" spans="1:12" x14ac:dyDescent="0.4">
      <c r="A444">
        <v>770</v>
      </c>
      <c r="B444" t="s">
        <v>886</v>
      </c>
      <c r="C444" s="1">
        <v>41181</v>
      </c>
      <c r="D444">
        <v>1752423656</v>
      </c>
      <c r="E444" s="1">
        <v>41537</v>
      </c>
      <c r="F444" s="1">
        <v>41567</v>
      </c>
      <c r="G444">
        <v>88.99</v>
      </c>
      <c r="H444" t="s">
        <v>837</v>
      </c>
      <c r="I444" s="1">
        <v>41537</v>
      </c>
      <c r="J444" t="s">
        <v>838</v>
      </c>
      <c r="K444">
        <v>34</v>
      </c>
      <c r="L444">
        <v>4</v>
      </c>
    </row>
    <row r="445" spans="1:12" x14ac:dyDescent="0.4">
      <c r="A445">
        <v>406</v>
      </c>
      <c r="B445" t="s">
        <v>926</v>
      </c>
      <c r="C445" s="1">
        <v>41605</v>
      </c>
      <c r="D445">
        <v>1754229382</v>
      </c>
      <c r="E445" s="1">
        <v>41044</v>
      </c>
      <c r="F445" s="1">
        <v>41074</v>
      </c>
      <c r="G445">
        <v>81.099999999999994</v>
      </c>
      <c r="H445" t="s">
        <v>834</v>
      </c>
      <c r="I445" s="1">
        <v>41044</v>
      </c>
      <c r="J445" t="s">
        <v>835</v>
      </c>
      <c r="K445">
        <v>34</v>
      </c>
      <c r="L445">
        <v>4</v>
      </c>
    </row>
    <row r="446" spans="1:12" x14ac:dyDescent="0.4">
      <c r="A446">
        <v>391</v>
      </c>
      <c r="B446" t="s">
        <v>875</v>
      </c>
      <c r="C446" s="1">
        <v>40947</v>
      </c>
      <c r="D446">
        <v>1754538629</v>
      </c>
      <c r="E446" s="1">
        <v>41587</v>
      </c>
      <c r="F446" s="1">
        <v>41588</v>
      </c>
      <c r="G446">
        <v>79.52</v>
      </c>
      <c r="H446" t="s">
        <v>834</v>
      </c>
      <c r="I446" s="1">
        <v>41587</v>
      </c>
      <c r="J446" t="s">
        <v>838</v>
      </c>
      <c r="K446">
        <v>29</v>
      </c>
      <c r="L446">
        <v>0</v>
      </c>
    </row>
    <row r="447" spans="1:12" x14ac:dyDescent="0.4">
      <c r="A447">
        <v>391</v>
      </c>
      <c r="B447" t="s">
        <v>936</v>
      </c>
      <c r="C447" s="1">
        <v>41486</v>
      </c>
      <c r="D447">
        <v>1756742390</v>
      </c>
      <c r="E447" s="1">
        <v>41038</v>
      </c>
      <c r="F447" s="1">
        <v>41039</v>
      </c>
      <c r="G447">
        <v>84.57</v>
      </c>
      <c r="H447" t="s">
        <v>834</v>
      </c>
      <c r="I447" s="1">
        <v>41038</v>
      </c>
      <c r="J447" t="s">
        <v>835</v>
      </c>
      <c r="K447">
        <v>9</v>
      </c>
      <c r="L447">
        <v>0</v>
      </c>
    </row>
    <row r="448" spans="1:12" x14ac:dyDescent="0.4">
      <c r="A448">
        <v>406</v>
      </c>
      <c r="B448" t="s">
        <v>882</v>
      </c>
      <c r="C448" s="1">
        <v>41368</v>
      </c>
      <c r="D448">
        <v>1759240329</v>
      </c>
      <c r="E448" s="1">
        <v>41536</v>
      </c>
      <c r="F448" s="1">
        <v>41566</v>
      </c>
      <c r="G448">
        <v>72.09</v>
      </c>
      <c r="H448" t="s">
        <v>834</v>
      </c>
      <c r="I448" s="1">
        <v>41536</v>
      </c>
      <c r="J448" t="s">
        <v>838</v>
      </c>
      <c r="K448">
        <v>18</v>
      </c>
      <c r="L448">
        <v>0</v>
      </c>
    </row>
    <row r="449" spans="1:12" x14ac:dyDescent="0.4">
      <c r="A449">
        <v>897</v>
      </c>
      <c r="B449" t="s">
        <v>909</v>
      </c>
      <c r="C449" s="1">
        <v>41493</v>
      </c>
      <c r="D449">
        <v>1761962468</v>
      </c>
      <c r="E449" s="1">
        <v>41535</v>
      </c>
      <c r="F449" s="1">
        <v>41565</v>
      </c>
      <c r="G449">
        <v>75.39</v>
      </c>
      <c r="H449" t="s">
        <v>837</v>
      </c>
      <c r="I449" s="1">
        <v>41535</v>
      </c>
      <c r="J449" t="s">
        <v>838</v>
      </c>
      <c r="K449">
        <v>42</v>
      </c>
      <c r="L449">
        <v>12</v>
      </c>
    </row>
    <row r="450" spans="1:12" x14ac:dyDescent="0.4">
      <c r="A450">
        <v>770</v>
      </c>
      <c r="B450" t="s">
        <v>856</v>
      </c>
      <c r="C450" s="1">
        <v>41062</v>
      </c>
      <c r="D450">
        <v>1767317198</v>
      </c>
      <c r="E450" s="1">
        <v>41175</v>
      </c>
      <c r="F450" s="1">
        <v>41205</v>
      </c>
      <c r="G450">
        <v>41.7</v>
      </c>
      <c r="H450" t="s">
        <v>834</v>
      </c>
      <c r="I450" s="1">
        <v>41175</v>
      </c>
      <c r="J450" t="s">
        <v>838</v>
      </c>
      <c r="K450">
        <v>37</v>
      </c>
      <c r="L450">
        <v>7</v>
      </c>
    </row>
    <row r="451" spans="1:12" x14ac:dyDescent="0.4">
      <c r="A451">
        <v>897</v>
      </c>
      <c r="B451" t="s">
        <v>927</v>
      </c>
      <c r="C451" s="1">
        <v>41603</v>
      </c>
      <c r="D451">
        <v>1767708917</v>
      </c>
      <c r="E451" s="1">
        <v>41476</v>
      </c>
      <c r="F451" s="1">
        <v>41506</v>
      </c>
      <c r="G451">
        <v>8.36</v>
      </c>
      <c r="H451" t="s">
        <v>837</v>
      </c>
      <c r="I451" s="1">
        <v>41476</v>
      </c>
      <c r="J451" t="s">
        <v>835</v>
      </c>
      <c r="K451">
        <v>27</v>
      </c>
      <c r="L451">
        <v>0</v>
      </c>
    </row>
    <row r="452" spans="1:12" x14ac:dyDescent="0.4">
      <c r="A452">
        <v>391</v>
      </c>
      <c r="B452" t="s">
        <v>864</v>
      </c>
      <c r="C452" s="1">
        <v>41548</v>
      </c>
      <c r="D452">
        <v>1774766742</v>
      </c>
      <c r="E452" s="1">
        <v>41508</v>
      </c>
      <c r="F452" s="1">
        <v>41538</v>
      </c>
      <c r="G452">
        <v>76.849999999999994</v>
      </c>
      <c r="H452" t="s">
        <v>834</v>
      </c>
      <c r="I452" s="1">
        <v>41508</v>
      </c>
      <c r="J452" t="s">
        <v>838</v>
      </c>
      <c r="K452">
        <v>13</v>
      </c>
      <c r="L452">
        <v>0</v>
      </c>
    </row>
    <row r="453" spans="1:12" x14ac:dyDescent="0.4">
      <c r="A453">
        <v>818</v>
      </c>
      <c r="B453" t="s">
        <v>862</v>
      </c>
      <c r="C453" s="1">
        <v>41296</v>
      </c>
      <c r="D453">
        <v>1777289135</v>
      </c>
      <c r="E453" s="1">
        <v>41418</v>
      </c>
      <c r="F453" s="1">
        <v>41448</v>
      </c>
      <c r="G453">
        <v>51.66</v>
      </c>
      <c r="H453" t="s">
        <v>837</v>
      </c>
      <c r="I453" s="1">
        <v>41418</v>
      </c>
      <c r="J453" t="s">
        <v>838</v>
      </c>
      <c r="K453">
        <v>35</v>
      </c>
      <c r="L453">
        <v>5</v>
      </c>
    </row>
    <row r="454" spans="1:12" x14ac:dyDescent="0.4">
      <c r="A454">
        <v>897</v>
      </c>
      <c r="B454" t="s">
        <v>928</v>
      </c>
      <c r="C454" s="1">
        <v>41436</v>
      </c>
      <c r="D454">
        <v>1779886998</v>
      </c>
      <c r="E454" s="1">
        <v>41238</v>
      </c>
      <c r="F454" s="1">
        <v>41268</v>
      </c>
      <c r="G454">
        <v>65.5</v>
      </c>
      <c r="H454" t="s">
        <v>834</v>
      </c>
      <c r="I454" s="1">
        <v>41238</v>
      </c>
      <c r="J454" t="s">
        <v>835</v>
      </c>
      <c r="K454">
        <v>23</v>
      </c>
      <c r="L454">
        <v>0</v>
      </c>
    </row>
    <row r="455" spans="1:12" x14ac:dyDescent="0.4">
      <c r="A455">
        <v>406</v>
      </c>
      <c r="B455" t="s">
        <v>882</v>
      </c>
      <c r="C455" s="1">
        <v>41368</v>
      </c>
      <c r="D455">
        <v>1784835874</v>
      </c>
      <c r="E455" s="1">
        <v>41196</v>
      </c>
      <c r="F455" s="1">
        <v>41226</v>
      </c>
      <c r="G455">
        <v>62.43</v>
      </c>
      <c r="H455" t="s">
        <v>834</v>
      </c>
      <c r="I455" s="1">
        <v>41196</v>
      </c>
      <c r="J455" t="s">
        <v>835</v>
      </c>
      <c r="K455">
        <v>29</v>
      </c>
      <c r="L455">
        <v>0</v>
      </c>
    </row>
    <row r="456" spans="1:12" x14ac:dyDescent="0.4">
      <c r="A456">
        <v>897</v>
      </c>
      <c r="B456" t="s">
        <v>909</v>
      </c>
      <c r="C456" s="1">
        <v>41493</v>
      </c>
      <c r="D456">
        <v>1789438475</v>
      </c>
      <c r="E456" s="1">
        <v>41091</v>
      </c>
      <c r="F456" s="1">
        <v>41062</v>
      </c>
      <c r="G456">
        <v>46.33</v>
      </c>
      <c r="H456" t="s">
        <v>837</v>
      </c>
      <c r="I456" s="1">
        <v>41091</v>
      </c>
      <c r="J456" t="s">
        <v>835</v>
      </c>
      <c r="K456">
        <v>34</v>
      </c>
      <c r="L456">
        <v>4</v>
      </c>
    </row>
    <row r="457" spans="1:12" x14ac:dyDescent="0.4">
      <c r="A457">
        <v>391</v>
      </c>
      <c r="B457" t="s">
        <v>859</v>
      </c>
      <c r="C457" s="1">
        <v>40971</v>
      </c>
      <c r="D457">
        <v>1796958572</v>
      </c>
      <c r="E457" s="1">
        <v>40990</v>
      </c>
      <c r="F457" s="1">
        <v>41020</v>
      </c>
      <c r="G457">
        <v>42.61</v>
      </c>
      <c r="H457" t="s">
        <v>834</v>
      </c>
      <c r="I457" s="1">
        <v>40990</v>
      </c>
      <c r="J457" t="s">
        <v>838</v>
      </c>
      <c r="K457">
        <v>25</v>
      </c>
      <c r="L457">
        <v>0</v>
      </c>
    </row>
    <row r="458" spans="1:12" x14ac:dyDescent="0.4">
      <c r="A458">
        <v>406</v>
      </c>
      <c r="B458" t="s">
        <v>887</v>
      </c>
      <c r="C458" s="1">
        <v>41048</v>
      </c>
      <c r="D458">
        <v>1801620782</v>
      </c>
      <c r="E458" s="1">
        <v>41500</v>
      </c>
      <c r="F458" s="1">
        <v>41530</v>
      </c>
      <c r="G458">
        <v>78.44</v>
      </c>
      <c r="H458" t="s">
        <v>834</v>
      </c>
      <c r="I458" s="1">
        <v>41500</v>
      </c>
      <c r="J458" t="s">
        <v>838</v>
      </c>
      <c r="K458">
        <v>1</v>
      </c>
      <c r="L458">
        <v>0</v>
      </c>
    </row>
    <row r="459" spans="1:12" x14ac:dyDescent="0.4">
      <c r="A459">
        <v>897</v>
      </c>
      <c r="B459" t="s">
        <v>863</v>
      </c>
      <c r="C459" s="1">
        <v>41318</v>
      </c>
      <c r="D459">
        <v>1826457023</v>
      </c>
      <c r="E459" s="1">
        <v>41528</v>
      </c>
      <c r="F459" s="1">
        <v>41529</v>
      </c>
      <c r="G459">
        <v>72.930000000000007</v>
      </c>
      <c r="H459" t="s">
        <v>837</v>
      </c>
      <c r="I459" s="1">
        <v>41528</v>
      </c>
      <c r="J459" t="s">
        <v>838</v>
      </c>
      <c r="K459">
        <v>15</v>
      </c>
      <c r="L459">
        <v>0</v>
      </c>
    </row>
    <row r="460" spans="1:12" x14ac:dyDescent="0.4">
      <c r="A460">
        <v>770</v>
      </c>
      <c r="B460" t="s">
        <v>847</v>
      </c>
      <c r="C460" s="1">
        <v>41274</v>
      </c>
      <c r="D460">
        <v>1826544220</v>
      </c>
      <c r="E460" s="1">
        <v>41105</v>
      </c>
      <c r="F460" s="1">
        <v>41135</v>
      </c>
      <c r="G460">
        <v>48.65</v>
      </c>
      <c r="H460" t="s">
        <v>834</v>
      </c>
      <c r="I460" s="1">
        <v>41105</v>
      </c>
      <c r="J460" t="s">
        <v>835</v>
      </c>
      <c r="K460">
        <v>15</v>
      </c>
      <c r="L460">
        <v>0</v>
      </c>
    </row>
    <row r="461" spans="1:12" x14ac:dyDescent="0.4">
      <c r="A461">
        <v>818</v>
      </c>
      <c r="B461" t="s">
        <v>896</v>
      </c>
      <c r="C461" s="1">
        <v>41392</v>
      </c>
      <c r="D461">
        <v>1829655163</v>
      </c>
      <c r="E461" s="1">
        <v>41528</v>
      </c>
      <c r="F461" s="1">
        <v>41529</v>
      </c>
      <c r="G461">
        <v>56.28</v>
      </c>
      <c r="H461" t="s">
        <v>834</v>
      </c>
      <c r="I461" s="1">
        <v>41528</v>
      </c>
      <c r="J461" t="s">
        <v>838</v>
      </c>
      <c r="K461">
        <v>2</v>
      </c>
      <c r="L461">
        <v>0</v>
      </c>
    </row>
    <row r="462" spans="1:12" x14ac:dyDescent="0.4">
      <c r="A462">
        <v>818</v>
      </c>
      <c r="B462" t="s">
        <v>862</v>
      </c>
      <c r="C462" s="1">
        <v>41296</v>
      </c>
      <c r="D462">
        <v>1838230354</v>
      </c>
      <c r="E462" s="1">
        <v>41186</v>
      </c>
      <c r="F462" s="1">
        <v>41187</v>
      </c>
      <c r="G462">
        <v>59.56</v>
      </c>
      <c r="H462" t="s">
        <v>837</v>
      </c>
      <c r="I462" s="1">
        <v>41186</v>
      </c>
      <c r="J462" t="s">
        <v>835</v>
      </c>
      <c r="K462">
        <v>54</v>
      </c>
      <c r="L462">
        <v>24</v>
      </c>
    </row>
    <row r="463" spans="1:12" x14ac:dyDescent="0.4">
      <c r="A463">
        <v>406</v>
      </c>
      <c r="B463" t="s">
        <v>848</v>
      </c>
      <c r="C463" s="1">
        <v>41222</v>
      </c>
      <c r="D463">
        <v>1839518389</v>
      </c>
      <c r="E463" s="1">
        <v>40963</v>
      </c>
      <c r="F463" s="1">
        <v>40993</v>
      </c>
      <c r="G463">
        <v>44.76</v>
      </c>
      <c r="H463" t="s">
        <v>837</v>
      </c>
      <c r="I463" s="1">
        <v>40963</v>
      </c>
      <c r="J463" t="s">
        <v>835</v>
      </c>
      <c r="K463">
        <v>31</v>
      </c>
      <c r="L463">
        <v>1</v>
      </c>
    </row>
    <row r="464" spans="1:12" x14ac:dyDescent="0.4">
      <c r="A464">
        <v>770</v>
      </c>
      <c r="B464" t="s">
        <v>873</v>
      </c>
      <c r="C464" s="1">
        <v>41159</v>
      </c>
      <c r="D464">
        <v>1839830620</v>
      </c>
      <c r="E464" s="1">
        <v>41591</v>
      </c>
      <c r="F464" s="1">
        <v>41621</v>
      </c>
      <c r="G464">
        <v>44.56</v>
      </c>
      <c r="H464" t="s">
        <v>834</v>
      </c>
      <c r="I464" s="1">
        <v>41591</v>
      </c>
      <c r="J464" t="s">
        <v>838</v>
      </c>
      <c r="K464">
        <v>33</v>
      </c>
      <c r="L464">
        <v>3</v>
      </c>
    </row>
    <row r="465" spans="1:12" x14ac:dyDescent="0.4">
      <c r="A465">
        <v>406</v>
      </c>
      <c r="B465" t="s">
        <v>924</v>
      </c>
      <c r="C465" s="1">
        <v>41022</v>
      </c>
      <c r="D465">
        <v>1841814103</v>
      </c>
      <c r="E465" s="1">
        <v>40913</v>
      </c>
      <c r="F465" s="1">
        <v>41060</v>
      </c>
      <c r="G465">
        <v>56.25</v>
      </c>
      <c r="H465" t="s">
        <v>837</v>
      </c>
      <c r="I465" s="1">
        <v>40913</v>
      </c>
      <c r="J465" t="s">
        <v>838</v>
      </c>
      <c r="K465">
        <v>38</v>
      </c>
      <c r="L465">
        <v>8</v>
      </c>
    </row>
    <row r="466" spans="1:12" x14ac:dyDescent="0.4">
      <c r="A466">
        <v>406</v>
      </c>
      <c r="B466" t="s">
        <v>882</v>
      </c>
      <c r="C466" s="1">
        <v>41368</v>
      </c>
      <c r="D466">
        <v>1841884225</v>
      </c>
      <c r="E466" s="1">
        <v>41497</v>
      </c>
      <c r="F466" s="1">
        <v>41498</v>
      </c>
      <c r="G466">
        <v>86.04</v>
      </c>
      <c r="H466" t="s">
        <v>834</v>
      </c>
      <c r="I466" s="1">
        <v>41497</v>
      </c>
      <c r="J466" t="s">
        <v>838</v>
      </c>
      <c r="K466">
        <v>18</v>
      </c>
      <c r="L466">
        <v>0</v>
      </c>
    </row>
    <row r="467" spans="1:12" x14ac:dyDescent="0.4">
      <c r="A467">
        <v>406</v>
      </c>
      <c r="B467" t="s">
        <v>848</v>
      </c>
      <c r="C467" s="1">
        <v>41222</v>
      </c>
      <c r="D467">
        <v>1842693179</v>
      </c>
      <c r="E467" s="1">
        <v>41054</v>
      </c>
      <c r="F467" s="1">
        <v>41084</v>
      </c>
      <c r="G467">
        <v>68.349999999999994</v>
      </c>
      <c r="H467" t="s">
        <v>834</v>
      </c>
      <c r="I467" s="1">
        <v>41054</v>
      </c>
      <c r="J467" t="s">
        <v>835</v>
      </c>
      <c r="K467">
        <v>16</v>
      </c>
      <c r="L467">
        <v>0</v>
      </c>
    </row>
    <row r="468" spans="1:12" x14ac:dyDescent="0.4">
      <c r="A468">
        <v>897</v>
      </c>
      <c r="B468" t="s">
        <v>927</v>
      </c>
      <c r="C468" s="1">
        <v>41603</v>
      </c>
      <c r="D468">
        <v>1850105221</v>
      </c>
      <c r="E468" s="1">
        <v>41077</v>
      </c>
      <c r="F468" s="1">
        <v>41107</v>
      </c>
      <c r="G468">
        <v>8.0299999999999994</v>
      </c>
      <c r="H468" t="s">
        <v>834</v>
      </c>
      <c r="I468" s="1">
        <v>41077</v>
      </c>
      <c r="J468" t="s">
        <v>835</v>
      </c>
      <c r="K468">
        <v>15</v>
      </c>
      <c r="L468">
        <v>0</v>
      </c>
    </row>
    <row r="469" spans="1:12" x14ac:dyDescent="0.4">
      <c r="A469">
        <v>897</v>
      </c>
      <c r="B469" t="s">
        <v>931</v>
      </c>
      <c r="C469" s="1">
        <v>41484</v>
      </c>
      <c r="D469">
        <v>1851875591</v>
      </c>
      <c r="E469" s="1">
        <v>41005</v>
      </c>
      <c r="F469" s="1">
        <v>41006</v>
      </c>
      <c r="G469">
        <v>57.09</v>
      </c>
      <c r="H469" t="s">
        <v>834</v>
      </c>
      <c r="I469" s="1">
        <v>41005</v>
      </c>
      <c r="J469" t="s">
        <v>835</v>
      </c>
      <c r="K469">
        <v>49</v>
      </c>
      <c r="L469">
        <v>19</v>
      </c>
    </row>
    <row r="470" spans="1:12" x14ac:dyDescent="0.4">
      <c r="A470">
        <v>770</v>
      </c>
      <c r="B470" t="s">
        <v>908</v>
      </c>
      <c r="C470" s="1">
        <v>41029</v>
      </c>
      <c r="D470">
        <v>1853598981</v>
      </c>
      <c r="E470" s="1">
        <v>41252</v>
      </c>
      <c r="F470" s="1">
        <v>41253</v>
      </c>
      <c r="G470">
        <v>61.86</v>
      </c>
      <c r="H470" t="s">
        <v>837</v>
      </c>
      <c r="I470" s="1">
        <v>41252</v>
      </c>
      <c r="J470" t="s">
        <v>838</v>
      </c>
      <c r="K470">
        <v>49</v>
      </c>
      <c r="L470">
        <v>19</v>
      </c>
    </row>
    <row r="471" spans="1:12" x14ac:dyDescent="0.4">
      <c r="A471">
        <v>391</v>
      </c>
      <c r="B471" t="s">
        <v>874</v>
      </c>
      <c r="C471" s="1">
        <v>41224</v>
      </c>
      <c r="D471">
        <v>1853646712</v>
      </c>
      <c r="E471" s="1">
        <v>41497</v>
      </c>
      <c r="F471" s="1">
        <v>41498</v>
      </c>
      <c r="G471">
        <v>81.47</v>
      </c>
      <c r="H471" t="s">
        <v>834</v>
      </c>
      <c r="I471" s="1">
        <v>41497</v>
      </c>
      <c r="J471" t="s">
        <v>838</v>
      </c>
      <c r="K471">
        <v>12</v>
      </c>
      <c r="L471">
        <v>0</v>
      </c>
    </row>
    <row r="472" spans="1:12" x14ac:dyDescent="0.4">
      <c r="A472">
        <v>770</v>
      </c>
      <c r="B472" t="s">
        <v>847</v>
      </c>
      <c r="C472" s="1">
        <v>41274</v>
      </c>
      <c r="D472">
        <v>1854369389</v>
      </c>
      <c r="E472" s="1">
        <v>41107</v>
      </c>
      <c r="F472" s="1">
        <v>41137</v>
      </c>
      <c r="G472">
        <v>56.21</v>
      </c>
      <c r="H472" t="s">
        <v>834</v>
      </c>
      <c r="I472" s="1">
        <v>41107</v>
      </c>
      <c r="J472" t="s">
        <v>835</v>
      </c>
      <c r="K472">
        <v>23</v>
      </c>
      <c r="L472">
        <v>0</v>
      </c>
    </row>
    <row r="473" spans="1:12" x14ac:dyDescent="0.4">
      <c r="A473">
        <v>391</v>
      </c>
      <c r="B473" t="s">
        <v>868</v>
      </c>
      <c r="C473" s="1">
        <v>41240</v>
      </c>
      <c r="D473">
        <v>1854927312</v>
      </c>
      <c r="E473" s="1">
        <v>41594</v>
      </c>
      <c r="F473" s="1">
        <v>41624</v>
      </c>
      <c r="G473">
        <v>57.12</v>
      </c>
      <c r="H473" t="s">
        <v>834</v>
      </c>
      <c r="I473" s="1">
        <v>41594</v>
      </c>
      <c r="J473" t="s">
        <v>838</v>
      </c>
      <c r="K473">
        <v>23</v>
      </c>
      <c r="L473">
        <v>0</v>
      </c>
    </row>
    <row r="474" spans="1:12" x14ac:dyDescent="0.4">
      <c r="A474">
        <v>391</v>
      </c>
      <c r="B474" t="s">
        <v>893</v>
      </c>
      <c r="C474" s="1">
        <v>41080</v>
      </c>
      <c r="D474">
        <v>1857536288</v>
      </c>
      <c r="E474" s="1">
        <v>41158</v>
      </c>
      <c r="F474" s="1">
        <v>41159</v>
      </c>
      <c r="G474">
        <v>64.989999999999995</v>
      </c>
      <c r="H474" t="s">
        <v>834</v>
      </c>
      <c r="I474" s="1">
        <v>41158</v>
      </c>
      <c r="J474" t="s">
        <v>835</v>
      </c>
      <c r="K474">
        <v>22</v>
      </c>
      <c r="L474">
        <v>0</v>
      </c>
    </row>
    <row r="475" spans="1:12" x14ac:dyDescent="0.4">
      <c r="A475">
        <v>897</v>
      </c>
      <c r="B475" t="s">
        <v>883</v>
      </c>
      <c r="C475" s="1">
        <v>41084</v>
      </c>
      <c r="D475">
        <v>1858692476</v>
      </c>
      <c r="E475" s="1">
        <v>41400</v>
      </c>
      <c r="F475" s="1">
        <v>41401</v>
      </c>
      <c r="G475">
        <v>43.07</v>
      </c>
      <c r="H475" t="s">
        <v>837</v>
      </c>
      <c r="I475" s="1">
        <v>41400</v>
      </c>
      <c r="J475" t="s">
        <v>838</v>
      </c>
      <c r="K475">
        <v>59</v>
      </c>
      <c r="L475">
        <v>29</v>
      </c>
    </row>
    <row r="476" spans="1:12" x14ac:dyDescent="0.4">
      <c r="A476">
        <v>391</v>
      </c>
      <c r="B476" t="s">
        <v>870</v>
      </c>
      <c r="C476" s="1">
        <v>41341</v>
      </c>
      <c r="D476">
        <v>1863257564</v>
      </c>
      <c r="E476" s="1">
        <v>40915</v>
      </c>
      <c r="F476" s="1">
        <v>41121</v>
      </c>
      <c r="G476">
        <v>72.69</v>
      </c>
      <c r="H476" t="s">
        <v>834</v>
      </c>
      <c r="I476" s="1">
        <v>40915</v>
      </c>
      <c r="J476" t="s">
        <v>835</v>
      </c>
      <c r="K476">
        <v>28</v>
      </c>
      <c r="L476">
        <v>0</v>
      </c>
    </row>
    <row r="477" spans="1:12" x14ac:dyDescent="0.4">
      <c r="A477">
        <v>770</v>
      </c>
      <c r="B477" t="s">
        <v>916</v>
      </c>
      <c r="C477" s="1">
        <v>41394</v>
      </c>
      <c r="D477">
        <v>1867249429</v>
      </c>
      <c r="E477" s="1">
        <v>41593</v>
      </c>
      <c r="F477" s="1">
        <v>41623</v>
      </c>
      <c r="G477">
        <v>46.06</v>
      </c>
      <c r="H477" t="s">
        <v>834</v>
      </c>
      <c r="I477" s="1">
        <v>41593</v>
      </c>
      <c r="J477" t="s">
        <v>838</v>
      </c>
      <c r="K477">
        <v>23</v>
      </c>
      <c r="L477">
        <v>0</v>
      </c>
    </row>
    <row r="478" spans="1:12" x14ac:dyDescent="0.4">
      <c r="A478">
        <v>406</v>
      </c>
      <c r="B478" t="s">
        <v>915</v>
      </c>
      <c r="C478" s="1">
        <v>41258</v>
      </c>
      <c r="D478">
        <v>1879423925</v>
      </c>
      <c r="E478" s="1">
        <v>41028</v>
      </c>
      <c r="F478" s="1">
        <v>41058</v>
      </c>
      <c r="G478">
        <v>65.45</v>
      </c>
      <c r="H478" t="s">
        <v>834</v>
      </c>
      <c r="I478" s="1">
        <v>41028</v>
      </c>
      <c r="J478" t="s">
        <v>835</v>
      </c>
      <c r="K478">
        <v>33</v>
      </c>
      <c r="L478">
        <v>3</v>
      </c>
    </row>
    <row r="479" spans="1:12" x14ac:dyDescent="0.4">
      <c r="A479">
        <v>391</v>
      </c>
      <c r="B479" t="s">
        <v>859</v>
      </c>
      <c r="C479" s="1">
        <v>40971</v>
      </c>
      <c r="D479">
        <v>1887027624</v>
      </c>
      <c r="E479" s="1">
        <v>41141</v>
      </c>
      <c r="F479" s="1">
        <v>41171</v>
      </c>
      <c r="G479">
        <v>61.58</v>
      </c>
      <c r="H479" t="s">
        <v>834</v>
      </c>
      <c r="I479" s="1">
        <v>41141</v>
      </c>
      <c r="J479" t="s">
        <v>838</v>
      </c>
      <c r="K479">
        <v>16</v>
      </c>
      <c r="L479">
        <v>0</v>
      </c>
    </row>
    <row r="480" spans="1:12" x14ac:dyDescent="0.4">
      <c r="A480">
        <v>897</v>
      </c>
      <c r="B480" t="s">
        <v>900</v>
      </c>
      <c r="C480" s="1">
        <v>41579</v>
      </c>
      <c r="D480">
        <v>1889308921</v>
      </c>
      <c r="E480" s="1">
        <v>40951</v>
      </c>
      <c r="F480" s="1">
        <v>41275</v>
      </c>
      <c r="G480">
        <v>23.5</v>
      </c>
      <c r="H480" t="s">
        <v>834</v>
      </c>
      <c r="I480" s="1">
        <v>40951</v>
      </c>
      <c r="J480" t="s">
        <v>835</v>
      </c>
      <c r="K480">
        <v>12</v>
      </c>
      <c r="L480">
        <v>0</v>
      </c>
    </row>
    <row r="481" spans="1:12" x14ac:dyDescent="0.4">
      <c r="A481">
        <v>391</v>
      </c>
      <c r="B481" t="s">
        <v>934</v>
      </c>
      <c r="C481" s="1">
        <v>41598</v>
      </c>
      <c r="D481">
        <v>1890815777</v>
      </c>
      <c r="E481" s="1">
        <v>41504</v>
      </c>
      <c r="F481" s="1">
        <v>41534</v>
      </c>
      <c r="G481">
        <v>61.71</v>
      </c>
      <c r="H481" t="s">
        <v>834</v>
      </c>
      <c r="I481" s="1">
        <v>41504</v>
      </c>
      <c r="J481" t="s">
        <v>835</v>
      </c>
      <c r="K481">
        <v>32</v>
      </c>
      <c r="L481">
        <v>2</v>
      </c>
    </row>
    <row r="482" spans="1:12" x14ac:dyDescent="0.4">
      <c r="A482">
        <v>391</v>
      </c>
      <c r="B482" t="s">
        <v>870</v>
      </c>
      <c r="C482" s="1">
        <v>41341</v>
      </c>
      <c r="D482">
        <v>1893700854</v>
      </c>
      <c r="E482" s="1">
        <v>41447</v>
      </c>
      <c r="F482" s="1">
        <v>41477</v>
      </c>
      <c r="G482">
        <v>61.2</v>
      </c>
      <c r="H482" t="s">
        <v>834</v>
      </c>
      <c r="I482" s="1">
        <v>41447</v>
      </c>
      <c r="J482" t="s">
        <v>835</v>
      </c>
      <c r="K482">
        <v>30</v>
      </c>
      <c r="L482">
        <v>0</v>
      </c>
    </row>
    <row r="483" spans="1:12" x14ac:dyDescent="0.4">
      <c r="A483">
        <v>406</v>
      </c>
      <c r="B483" t="s">
        <v>926</v>
      </c>
      <c r="C483" s="1">
        <v>41605</v>
      </c>
      <c r="D483">
        <v>1898422054</v>
      </c>
      <c r="E483" s="1">
        <v>41460</v>
      </c>
      <c r="F483" s="1">
        <v>41431</v>
      </c>
      <c r="G483">
        <v>61.13</v>
      </c>
      <c r="H483" t="s">
        <v>834</v>
      </c>
      <c r="I483" s="1">
        <v>41460</v>
      </c>
      <c r="J483" t="s">
        <v>835</v>
      </c>
      <c r="K483">
        <v>47</v>
      </c>
      <c r="L483">
        <v>17</v>
      </c>
    </row>
    <row r="484" spans="1:12" x14ac:dyDescent="0.4">
      <c r="A484">
        <v>770</v>
      </c>
      <c r="B484" t="s">
        <v>908</v>
      </c>
      <c r="C484" s="1">
        <v>41029</v>
      </c>
      <c r="D484">
        <v>1899442732</v>
      </c>
      <c r="E484" s="1">
        <v>41215</v>
      </c>
      <c r="F484" s="1">
        <v>41246</v>
      </c>
      <c r="G484">
        <v>45</v>
      </c>
      <c r="H484" t="s">
        <v>834</v>
      </c>
      <c r="I484" s="1">
        <v>41215</v>
      </c>
      <c r="J484" t="s">
        <v>835</v>
      </c>
      <c r="K484">
        <v>39</v>
      </c>
      <c r="L484">
        <v>9</v>
      </c>
    </row>
    <row r="485" spans="1:12" x14ac:dyDescent="0.4">
      <c r="A485">
        <v>770</v>
      </c>
      <c r="B485" t="s">
        <v>908</v>
      </c>
      <c r="C485" s="1">
        <v>41029</v>
      </c>
      <c r="D485">
        <v>1900323621</v>
      </c>
      <c r="E485" s="1">
        <v>41582</v>
      </c>
      <c r="F485" s="1">
        <v>41583</v>
      </c>
      <c r="G485">
        <v>43.06</v>
      </c>
      <c r="H485" t="s">
        <v>834</v>
      </c>
      <c r="I485" s="1">
        <v>41582</v>
      </c>
      <c r="J485" t="s">
        <v>838</v>
      </c>
      <c r="K485">
        <v>32</v>
      </c>
      <c r="L485">
        <v>2</v>
      </c>
    </row>
    <row r="486" spans="1:12" x14ac:dyDescent="0.4">
      <c r="A486">
        <v>897</v>
      </c>
      <c r="B486" t="s">
        <v>900</v>
      </c>
      <c r="C486" s="1">
        <v>41579</v>
      </c>
      <c r="D486">
        <v>1901766579</v>
      </c>
      <c r="E486" s="1">
        <v>40933</v>
      </c>
      <c r="F486" s="1">
        <v>40963</v>
      </c>
      <c r="G486">
        <v>7.55</v>
      </c>
      <c r="H486" t="s">
        <v>837</v>
      </c>
      <c r="I486" s="1">
        <v>40933</v>
      </c>
      <c r="J486" t="s">
        <v>835</v>
      </c>
      <c r="K486">
        <v>26</v>
      </c>
      <c r="L486">
        <v>0</v>
      </c>
    </row>
    <row r="487" spans="1:12" x14ac:dyDescent="0.4">
      <c r="A487">
        <v>897</v>
      </c>
      <c r="B487" t="s">
        <v>843</v>
      </c>
      <c r="C487" s="1">
        <v>41041</v>
      </c>
      <c r="D487">
        <v>1903828465</v>
      </c>
      <c r="E487" s="1">
        <v>41425</v>
      </c>
      <c r="F487" s="1">
        <v>41455</v>
      </c>
      <c r="G487">
        <v>62.35</v>
      </c>
      <c r="H487" t="s">
        <v>834</v>
      </c>
      <c r="I487" s="1">
        <v>41425</v>
      </c>
      <c r="J487" t="s">
        <v>838</v>
      </c>
      <c r="K487">
        <v>38</v>
      </c>
      <c r="L487">
        <v>8</v>
      </c>
    </row>
    <row r="488" spans="1:12" x14ac:dyDescent="0.4">
      <c r="A488">
        <v>406</v>
      </c>
      <c r="B488" t="s">
        <v>912</v>
      </c>
      <c r="C488" s="1">
        <v>41605</v>
      </c>
      <c r="D488">
        <v>1905229160</v>
      </c>
      <c r="E488" s="1">
        <v>41116</v>
      </c>
      <c r="F488" s="1">
        <v>41146</v>
      </c>
      <c r="G488">
        <v>78.22</v>
      </c>
      <c r="H488" t="s">
        <v>837</v>
      </c>
      <c r="I488" s="1">
        <v>41116</v>
      </c>
      <c r="J488" t="s">
        <v>835</v>
      </c>
      <c r="K488">
        <v>38</v>
      </c>
      <c r="L488">
        <v>8</v>
      </c>
    </row>
    <row r="489" spans="1:12" x14ac:dyDescent="0.4">
      <c r="A489">
        <v>406</v>
      </c>
      <c r="B489" t="s">
        <v>884</v>
      </c>
      <c r="C489" s="1">
        <v>41145</v>
      </c>
      <c r="D489">
        <v>1907393570</v>
      </c>
      <c r="E489" s="1">
        <v>41539</v>
      </c>
      <c r="F489" s="1">
        <v>41569</v>
      </c>
      <c r="G489">
        <v>67.760000000000005</v>
      </c>
      <c r="H489" t="s">
        <v>837</v>
      </c>
      <c r="I489" s="1">
        <v>41539</v>
      </c>
      <c r="J489" t="s">
        <v>838</v>
      </c>
      <c r="K489">
        <v>30</v>
      </c>
      <c r="L489">
        <v>0</v>
      </c>
    </row>
    <row r="490" spans="1:12" x14ac:dyDescent="0.4">
      <c r="A490">
        <v>818</v>
      </c>
      <c r="B490" t="s">
        <v>918</v>
      </c>
      <c r="C490" s="1">
        <v>41349</v>
      </c>
      <c r="D490">
        <v>1913883700</v>
      </c>
      <c r="E490" s="1">
        <v>41614</v>
      </c>
      <c r="F490" s="1">
        <v>41615</v>
      </c>
      <c r="G490">
        <v>44.91</v>
      </c>
      <c r="H490" t="s">
        <v>834</v>
      </c>
      <c r="I490" s="1">
        <v>41614</v>
      </c>
      <c r="J490" t="s">
        <v>838</v>
      </c>
      <c r="K490">
        <v>44</v>
      </c>
      <c r="L490">
        <v>14</v>
      </c>
    </row>
    <row r="491" spans="1:12" x14ac:dyDescent="0.4">
      <c r="A491">
        <v>406</v>
      </c>
      <c r="B491" t="s">
        <v>935</v>
      </c>
      <c r="C491" s="1">
        <v>41194</v>
      </c>
      <c r="D491">
        <v>1920990033</v>
      </c>
      <c r="E491" s="1">
        <v>40928</v>
      </c>
      <c r="F491" s="1">
        <v>40958</v>
      </c>
      <c r="G491">
        <v>56.51</v>
      </c>
      <c r="H491" t="s">
        <v>837</v>
      </c>
      <c r="I491" s="1">
        <v>40928</v>
      </c>
      <c r="J491" t="s">
        <v>835</v>
      </c>
      <c r="K491">
        <v>26</v>
      </c>
      <c r="L491">
        <v>0</v>
      </c>
    </row>
    <row r="492" spans="1:12" x14ac:dyDescent="0.4">
      <c r="A492">
        <v>406</v>
      </c>
      <c r="B492" t="s">
        <v>855</v>
      </c>
      <c r="C492" s="1">
        <v>41029</v>
      </c>
      <c r="D492">
        <v>1927022550</v>
      </c>
      <c r="E492" s="1">
        <v>41196</v>
      </c>
      <c r="F492" s="1">
        <v>41226</v>
      </c>
      <c r="G492">
        <v>68.17</v>
      </c>
      <c r="H492" t="s">
        <v>834</v>
      </c>
      <c r="I492" s="1">
        <v>41196</v>
      </c>
      <c r="J492" t="s">
        <v>838</v>
      </c>
      <c r="K492">
        <v>15</v>
      </c>
      <c r="L492">
        <v>0</v>
      </c>
    </row>
    <row r="493" spans="1:12" x14ac:dyDescent="0.4">
      <c r="A493">
        <v>818</v>
      </c>
      <c r="B493" t="s">
        <v>913</v>
      </c>
      <c r="C493" s="1">
        <v>41470</v>
      </c>
      <c r="D493">
        <v>1929017575</v>
      </c>
      <c r="E493" s="1">
        <v>40921</v>
      </c>
      <c r="F493" s="1">
        <v>41245</v>
      </c>
      <c r="G493">
        <v>87.89</v>
      </c>
      <c r="H493" t="s">
        <v>834</v>
      </c>
      <c r="I493" s="1">
        <v>40921</v>
      </c>
      <c r="J493" t="s">
        <v>835</v>
      </c>
      <c r="K493">
        <v>22</v>
      </c>
      <c r="L493">
        <v>0</v>
      </c>
    </row>
    <row r="494" spans="1:12" x14ac:dyDescent="0.4">
      <c r="A494">
        <v>406</v>
      </c>
      <c r="B494" t="s">
        <v>891</v>
      </c>
      <c r="C494" s="1">
        <v>41474</v>
      </c>
      <c r="D494">
        <v>1933976534</v>
      </c>
      <c r="E494" s="1">
        <v>41413</v>
      </c>
      <c r="F494" s="1">
        <v>41443</v>
      </c>
      <c r="G494">
        <v>59.99</v>
      </c>
      <c r="H494" t="s">
        <v>837</v>
      </c>
      <c r="I494" s="1">
        <v>41413</v>
      </c>
      <c r="J494" t="s">
        <v>835</v>
      </c>
      <c r="K494">
        <v>29</v>
      </c>
      <c r="L494">
        <v>0</v>
      </c>
    </row>
    <row r="495" spans="1:12" x14ac:dyDescent="0.4">
      <c r="A495">
        <v>406</v>
      </c>
      <c r="B495" t="s">
        <v>889</v>
      </c>
      <c r="C495" s="1">
        <v>41103</v>
      </c>
      <c r="D495">
        <v>1950762665</v>
      </c>
      <c r="E495" s="1">
        <v>41118</v>
      </c>
      <c r="F495" s="1">
        <v>41148</v>
      </c>
      <c r="G495">
        <v>75.540000000000006</v>
      </c>
      <c r="H495" t="s">
        <v>834</v>
      </c>
      <c r="I495" s="1">
        <v>41118</v>
      </c>
      <c r="J495" t="s">
        <v>838</v>
      </c>
      <c r="K495">
        <v>4</v>
      </c>
      <c r="L495">
        <v>0</v>
      </c>
    </row>
    <row r="496" spans="1:12" x14ac:dyDescent="0.4">
      <c r="A496">
        <v>897</v>
      </c>
      <c r="B496" t="s">
        <v>933</v>
      </c>
      <c r="C496" s="1">
        <v>41555</v>
      </c>
      <c r="D496">
        <v>1951887650</v>
      </c>
      <c r="E496" s="1">
        <v>41538</v>
      </c>
      <c r="F496" s="1">
        <v>41568</v>
      </c>
      <c r="G496">
        <v>8.6300000000000008</v>
      </c>
      <c r="H496" t="s">
        <v>834</v>
      </c>
      <c r="I496" s="1">
        <v>41538</v>
      </c>
      <c r="J496" t="s">
        <v>838</v>
      </c>
      <c r="K496">
        <v>19</v>
      </c>
      <c r="L496">
        <v>0</v>
      </c>
    </row>
    <row r="497" spans="1:12" x14ac:dyDescent="0.4">
      <c r="A497">
        <v>770</v>
      </c>
      <c r="B497" t="s">
        <v>856</v>
      </c>
      <c r="C497" s="1">
        <v>41062</v>
      </c>
      <c r="D497">
        <v>1953579202</v>
      </c>
      <c r="E497" s="1">
        <v>41142</v>
      </c>
      <c r="F497" s="1">
        <v>41172</v>
      </c>
      <c r="G497">
        <v>60.87</v>
      </c>
      <c r="H497" t="s">
        <v>834</v>
      </c>
      <c r="I497" s="1">
        <v>41142</v>
      </c>
      <c r="J497" t="s">
        <v>838</v>
      </c>
      <c r="K497">
        <v>31</v>
      </c>
      <c r="L497">
        <v>1</v>
      </c>
    </row>
    <row r="498" spans="1:12" x14ac:dyDescent="0.4">
      <c r="A498">
        <v>897</v>
      </c>
      <c r="B498" t="s">
        <v>899</v>
      </c>
      <c r="C498" s="1">
        <v>41339</v>
      </c>
      <c r="D498">
        <v>1953588118</v>
      </c>
      <c r="E498" s="1">
        <v>40980</v>
      </c>
      <c r="F498" s="1">
        <v>41306</v>
      </c>
      <c r="G498">
        <v>51.05</v>
      </c>
      <c r="H498" t="s">
        <v>834</v>
      </c>
      <c r="I498" s="1">
        <v>40980</v>
      </c>
      <c r="J498" t="s">
        <v>835</v>
      </c>
      <c r="K498">
        <v>29</v>
      </c>
      <c r="L498">
        <v>0</v>
      </c>
    </row>
    <row r="499" spans="1:12" x14ac:dyDescent="0.4">
      <c r="A499">
        <v>406</v>
      </c>
      <c r="B499" t="s">
        <v>911</v>
      </c>
      <c r="C499" s="1">
        <v>41547</v>
      </c>
      <c r="D499">
        <v>1965699392</v>
      </c>
      <c r="E499" s="1">
        <v>41393</v>
      </c>
      <c r="F499" s="1">
        <v>41423</v>
      </c>
      <c r="G499">
        <v>89.46</v>
      </c>
      <c r="H499" t="s">
        <v>834</v>
      </c>
      <c r="I499" s="1">
        <v>41393</v>
      </c>
      <c r="J499" t="s">
        <v>835</v>
      </c>
      <c r="K499">
        <v>35</v>
      </c>
      <c r="L499">
        <v>5</v>
      </c>
    </row>
    <row r="500" spans="1:12" x14ac:dyDescent="0.4">
      <c r="A500">
        <v>770</v>
      </c>
      <c r="B500" t="s">
        <v>844</v>
      </c>
      <c r="C500" s="1">
        <v>41452</v>
      </c>
      <c r="D500">
        <v>1976510492</v>
      </c>
      <c r="E500" s="1">
        <v>41126</v>
      </c>
      <c r="F500" s="1">
        <v>41096</v>
      </c>
      <c r="G500">
        <v>61.86</v>
      </c>
      <c r="H500" t="s">
        <v>837</v>
      </c>
      <c r="I500" s="1">
        <v>41126</v>
      </c>
      <c r="J500" t="s">
        <v>835</v>
      </c>
      <c r="K500">
        <v>50</v>
      </c>
      <c r="L500">
        <v>20</v>
      </c>
    </row>
    <row r="501" spans="1:12" x14ac:dyDescent="0.4">
      <c r="A501">
        <v>391</v>
      </c>
      <c r="B501" t="s">
        <v>906</v>
      </c>
      <c r="C501" s="1">
        <v>41021</v>
      </c>
      <c r="D501">
        <v>1976759712</v>
      </c>
      <c r="E501" s="1">
        <v>41116</v>
      </c>
      <c r="F501" s="1">
        <v>41146</v>
      </c>
      <c r="G501">
        <v>51.56</v>
      </c>
      <c r="H501" t="s">
        <v>834</v>
      </c>
      <c r="I501" s="1">
        <v>41116</v>
      </c>
      <c r="J501" t="s">
        <v>838</v>
      </c>
      <c r="K501">
        <v>18</v>
      </c>
      <c r="L501">
        <v>0</v>
      </c>
    </row>
    <row r="502" spans="1:12" x14ac:dyDescent="0.4">
      <c r="A502">
        <v>897</v>
      </c>
      <c r="B502" t="s">
        <v>909</v>
      </c>
      <c r="C502" s="1">
        <v>41493</v>
      </c>
      <c r="D502">
        <v>1985925745</v>
      </c>
      <c r="E502" s="1">
        <v>41252</v>
      </c>
      <c r="F502" s="1">
        <v>41253</v>
      </c>
      <c r="G502">
        <v>29.51</v>
      </c>
      <c r="H502" t="s">
        <v>834</v>
      </c>
      <c r="I502" s="1">
        <v>41252</v>
      </c>
      <c r="J502" t="s">
        <v>835</v>
      </c>
      <c r="K502">
        <v>37</v>
      </c>
      <c r="L502">
        <v>7</v>
      </c>
    </row>
    <row r="503" spans="1:12" x14ac:dyDescent="0.4">
      <c r="A503">
        <v>406</v>
      </c>
      <c r="B503" t="s">
        <v>855</v>
      </c>
      <c r="C503" s="1">
        <v>41029</v>
      </c>
      <c r="D503">
        <v>1992091788</v>
      </c>
      <c r="E503" s="1">
        <v>41300</v>
      </c>
      <c r="F503" s="1">
        <v>41330</v>
      </c>
      <c r="G503">
        <v>63.82</v>
      </c>
      <c r="H503" t="s">
        <v>834</v>
      </c>
      <c r="I503" s="1">
        <v>41300</v>
      </c>
      <c r="J503" t="s">
        <v>838</v>
      </c>
      <c r="K503">
        <v>20</v>
      </c>
      <c r="L503">
        <v>0</v>
      </c>
    </row>
    <row r="504" spans="1:12" x14ac:dyDescent="0.4">
      <c r="A504">
        <v>818</v>
      </c>
      <c r="B504" t="s">
        <v>860</v>
      </c>
      <c r="C504" s="1">
        <v>40960</v>
      </c>
      <c r="D504">
        <v>1995851356</v>
      </c>
      <c r="E504" s="1">
        <v>41012</v>
      </c>
      <c r="F504" s="1">
        <v>41042</v>
      </c>
      <c r="G504">
        <v>45.35</v>
      </c>
      <c r="H504" t="s">
        <v>834</v>
      </c>
      <c r="I504" s="1">
        <v>41012</v>
      </c>
      <c r="J504" t="s">
        <v>838</v>
      </c>
      <c r="K504">
        <v>23</v>
      </c>
      <c r="L504">
        <v>0</v>
      </c>
    </row>
    <row r="505" spans="1:12" x14ac:dyDescent="0.4">
      <c r="A505">
        <v>770</v>
      </c>
      <c r="B505" t="s">
        <v>916</v>
      </c>
      <c r="C505" s="1">
        <v>41394</v>
      </c>
      <c r="D505">
        <v>2008743660</v>
      </c>
      <c r="E505" s="1">
        <v>41256</v>
      </c>
      <c r="F505" s="1">
        <v>41609</v>
      </c>
      <c r="G505">
        <v>67.27</v>
      </c>
      <c r="H505" t="s">
        <v>834</v>
      </c>
      <c r="I505" s="1">
        <v>41256</v>
      </c>
      <c r="J505" t="s">
        <v>835</v>
      </c>
      <c r="K505">
        <v>14</v>
      </c>
      <c r="L505">
        <v>0</v>
      </c>
    </row>
    <row r="506" spans="1:12" x14ac:dyDescent="0.4">
      <c r="A506">
        <v>406</v>
      </c>
      <c r="B506" t="s">
        <v>889</v>
      </c>
      <c r="C506" s="1">
        <v>41103</v>
      </c>
      <c r="D506">
        <v>2014191611</v>
      </c>
      <c r="E506" s="1">
        <v>41411</v>
      </c>
      <c r="F506" s="1">
        <v>41441</v>
      </c>
      <c r="G506">
        <v>76.72</v>
      </c>
      <c r="H506" t="s">
        <v>837</v>
      </c>
      <c r="I506" s="1">
        <v>41411</v>
      </c>
      <c r="J506" t="s">
        <v>838</v>
      </c>
      <c r="K506">
        <v>20</v>
      </c>
      <c r="L506">
        <v>0</v>
      </c>
    </row>
    <row r="507" spans="1:12" x14ac:dyDescent="0.4">
      <c r="A507">
        <v>406</v>
      </c>
      <c r="B507" t="s">
        <v>891</v>
      </c>
      <c r="C507" s="1">
        <v>41474</v>
      </c>
      <c r="D507">
        <v>2015068982</v>
      </c>
      <c r="E507" s="1">
        <v>41151</v>
      </c>
      <c r="F507" s="1">
        <v>41181</v>
      </c>
      <c r="G507">
        <v>74.430000000000007</v>
      </c>
      <c r="H507" t="s">
        <v>837</v>
      </c>
      <c r="I507" s="1">
        <v>41151</v>
      </c>
      <c r="J507" t="s">
        <v>835</v>
      </c>
      <c r="K507">
        <v>37</v>
      </c>
      <c r="L507">
        <v>7</v>
      </c>
    </row>
    <row r="508" spans="1:12" x14ac:dyDescent="0.4">
      <c r="A508">
        <v>818</v>
      </c>
      <c r="B508" t="s">
        <v>853</v>
      </c>
      <c r="C508" s="1">
        <v>41153</v>
      </c>
      <c r="D508">
        <v>2017481337</v>
      </c>
      <c r="E508" s="1">
        <v>41403</v>
      </c>
      <c r="F508" s="1">
        <v>41404</v>
      </c>
      <c r="G508">
        <v>67.5</v>
      </c>
      <c r="H508" t="s">
        <v>837</v>
      </c>
      <c r="I508" s="1">
        <v>41403</v>
      </c>
      <c r="J508" t="s">
        <v>838</v>
      </c>
      <c r="K508">
        <v>21</v>
      </c>
      <c r="L508">
        <v>0</v>
      </c>
    </row>
    <row r="509" spans="1:12" x14ac:dyDescent="0.4">
      <c r="A509">
        <v>818</v>
      </c>
      <c r="B509" t="s">
        <v>862</v>
      </c>
      <c r="C509" s="1">
        <v>41296</v>
      </c>
      <c r="D509">
        <v>2017486994</v>
      </c>
      <c r="E509" s="1">
        <v>41107</v>
      </c>
      <c r="F509" s="1">
        <v>41137</v>
      </c>
      <c r="G509">
        <v>57.63</v>
      </c>
      <c r="H509" t="s">
        <v>837</v>
      </c>
      <c r="I509" s="1">
        <v>41107</v>
      </c>
      <c r="J509" t="s">
        <v>835</v>
      </c>
      <c r="K509">
        <v>52</v>
      </c>
      <c r="L509">
        <v>22</v>
      </c>
    </row>
    <row r="510" spans="1:12" x14ac:dyDescent="0.4">
      <c r="A510">
        <v>391</v>
      </c>
      <c r="B510" t="s">
        <v>885</v>
      </c>
      <c r="C510" s="1">
        <v>41521</v>
      </c>
      <c r="D510">
        <v>2024965903</v>
      </c>
      <c r="E510" s="1">
        <v>41374</v>
      </c>
      <c r="F510" s="1">
        <v>41344</v>
      </c>
      <c r="G510">
        <v>80.319999999999993</v>
      </c>
      <c r="H510" t="s">
        <v>837</v>
      </c>
      <c r="I510" s="1">
        <v>41374</v>
      </c>
      <c r="J510" t="s">
        <v>838</v>
      </c>
      <c r="K510">
        <v>36</v>
      </c>
      <c r="L510">
        <v>6</v>
      </c>
    </row>
    <row r="511" spans="1:12" x14ac:dyDescent="0.4">
      <c r="A511">
        <v>770</v>
      </c>
      <c r="B511" t="s">
        <v>878</v>
      </c>
      <c r="C511" s="1">
        <v>41274</v>
      </c>
      <c r="D511">
        <v>2025587663</v>
      </c>
      <c r="E511" s="1">
        <v>41564</v>
      </c>
      <c r="F511" s="1">
        <v>41594</v>
      </c>
      <c r="G511">
        <v>22.06</v>
      </c>
      <c r="H511" t="s">
        <v>837</v>
      </c>
      <c r="I511" s="1">
        <v>41564</v>
      </c>
      <c r="J511" t="s">
        <v>838</v>
      </c>
      <c r="K511">
        <v>37</v>
      </c>
      <c r="L511">
        <v>7</v>
      </c>
    </row>
    <row r="512" spans="1:12" x14ac:dyDescent="0.4">
      <c r="A512">
        <v>818</v>
      </c>
      <c r="B512" t="s">
        <v>862</v>
      </c>
      <c r="C512" s="1">
        <v>41296</v>
      </c>
      <c r="D512">
        <v>2035503608</v>
      </c>
      <c r="E512" s="1">
        <v>41150</v>
      </c>
      <c r="F512" s="1">
        <v>41180</v>
      </c>
      <c r="G512">
        <v>38.369999999999997</v>
      </c>
      <c r="H512" t="s">
        <v>834</v>
      </c>
      <c r="I512" s="1">
        <v>41150</v>
      </c>
      <c r="J512" t="s">
        <v>835</v>
      </c>
      <c r="K512">
        <v>32</v>
      </c>
      <c r="L512">
        <v>2</v>
      </c>
    </row>
    <row r="513" spans="1:12" x14ac:dyDescent="0.4">
      <c r="A513">
        <v>406</v>
      </c>
      <c r="B513" t="s">
        <v>903</v>
      </c>
      <c r="C513" s="1">
        <v>41006</v>
      </c>
      <c r="D513">
        <v>2050809961</v>
      </c>
      <c r="E513" s="1">
        <v>41572</v>
      </c>
      <c r="F513" s="1">
        <v>41602</v>
      </c>
      <c r="G513">
        <v>78.739999999999995</v>
      </c>
      <c r="H513" t="s">
        <v>834</v>
      </c>
      <c r="I513" s="1">
        <v>41572</v>
      </c>
      <c r="J513" t="s">
        <v>838</v>
      </c>
      <c r="K513">
        <v>29</v>
      </c>
      <c r="L513">
        <v>0</v>
      </c>
    </row>
    <row r="514" spans="1:12" x14ac:dyDescent="0.4">
      <c r="A514">
        <v>897</v>
      </c>
      <c r="B514" t="s">
        <v>899</v>
      </c>
      <c r="C514" s="1">
        <v>41339</v>
      </c>
      <c r="D514">
        <v>2054631411</v>
      </c>
      <c r="E514" s="1">
        <v>41249</v>
      </c>
      <c r="F514" s="1">
        <v>41250</v>
      </c>
      <c r="G514">
        <v>31.96</v>
      </c>
      <c r="H514" t="s">
        <v>834</v>
      </c>
      <c r="I514" s="1">
        <v>41249</v>
      </c>
      <c r="J514" t="s">
        <v>835</v>
      </c>
      <c r="K514">
        <v>31</v>
      </c>
      <c r="L514">
        <v>1</v>
      </c>
    </row>
    <row r="515" spans="1:12" x14ac:dyDescent="0.4">
      <c r="A515">
        <v>391</v>
      </c>
      <c r="B515" t="s">
        <v>852</v>
      </c>
      <c r="C515" s="1">
        <v>41352</v>
      </c>
      <c r="D515">
        <v>2073423085</v>
      </c>
      <c r="E515" s="1">
        <v>40943</v>
      </c>
      <c r="F515" s="1">
        <v>40944</v>
      </c>
      <c r="G515">
        <v>69.97</v>
      </c>
      <c r="H515" t="s">
        <v>834</v>
      </c>
      <c r="I515" s="1">
        <v>40943</v>
      </c>
      <c r="J515" t="s">
        <v>835</v>
      </c>
      <c r="K515">
        <v>10</v>
      </c>
      <c r="L515">
        <v>0</v>
      </c>
    </row>
    <row r="516" spans="1:12" x14ac:dyDescent="0.4">
      <c r="A516">
        <v>406</v>
      </c>
      <c r="B516" t="s">
        <v>879</v>
      </c>
      <c r="C516" s="1">
        <v>40985</v>
      </c>
      <c r="D516">
        <v>2073573910</v>
      </c>
      <c r="E516" s="1">
        <v>41120</v>
      </c>
      <c r="F516" s="1">
        <v>41150</v>
      </c>
      <c r="G516">
        <v>74.95</v>
      </c>
      <c r="H516" t="s">
        <v>837</v>
      </c>
      <c r="I516" s="1">
        <v>41120</v>
      </c>
      <c r="J516" t="s">
        <v>838</v>
      </c>
      <c r="K516">
        <v>34</v>
      </c>
      <c r="L516">
        <v>4</v>
      </c>
    </row>
    <row r="517" spans="1:12" x14ac:dyDescent="0.4">
      <c r="A517">
        <v>391</v>
      </c>
      <c r="B517" t="s">
        <v>859</v>
      </c>
      <c r="C517" s="1">
        <v>40971</v>
      </c>
      <c r="D517">
        <v>2079450535</v>
      </c>
      <c r="E517" s="1">
        <v>41291</v>
      </c>
      <c r="F517" s="1">
        <v>41321</v>
      </c>
      <c r="G517">
        <v>62.12</v>
      </c>
      <c r="H517" t="s">
        <v>834</v>
      </c>
      <c r="I517" s="1">
        <v>41291</v>
      </c>
      <c r="J517" t="s">
        <v>838</v>
      </c>
      <c r="K517">
        <v>36</v>
      </c>
      <c r="L517">
        <v>6</v>
      </c>
    </row>
    <row r="518" spans="1:12" x14ac:dyDescent="0.4">
      <c r="A518">
        <v>391</v>
      </c>
      <c r="B518" t="s">
        <v>874</v>
      </c>
      <c r="C518" s="1">
        <v>41224</v>
      </c>
      <c r="D518">
        <v>2079957616</v>
      </c>
      <c r="E518" s="1">
        <v>41266</v>
      </c>
      <c r="F518" s="1">
        <v>41296</v>
      </c>
      <c r="G518">
        <v>62.58</v>
      </c>
      <c r="H518" t="s">
        <v>834</v>
      </c>
      <c r="I518" s="1">
        <v>41266</v>
      </c>
      <c r="J518" t="s">
        <v>838</v>
      </c>
      <c r="K518">
        <v>21</v>
      </c>
      <c r="L518">
        <v>0</v>
      </c>
    </row>
    <row r="519" spans="1:12" x14ac:dyDescent="0.4">
      <c r="A519">
        <v>897</v>
      </c>
      <c r="B519" t="s">
        <v>899</v>
      </c>
      <c r="C519" s="1">
        <v>41339</v>
      </c>
      <c r="D519">
        <v>2086131876</v>
      </c>
      <c r="E519" s="1">
        <v>41348</v>
      </c>
      <c r="F519" s="1">
        <v>41378</v>
      </c>
      <c r="G519">
        <v>47.82</v>
      </c>
      <c r="H519" t="s">
        <v>834</v>
      </c>
      <c r="I519" s="1">
        <v>41348</v>
      </c>
      <c r="J519" t="s">
        <v>835</v>
      </c>
      <c r="K519">
        <v>21</v>
      </c>
      <c r="L519">
        <v>0</v>
      </c>
    </row>
    <row r="520" spans="1:12" x14ac:dyDescent="0.4">
      <c r="A520">
        <v>897</v>
      </c>
      <c r="B520" t="s">
        <v>899</v>
      </c>
      <c r="C520" s="1">
        <v>41339</v>
      </c>
      <c r="D520">
        <v>2088115416</v>
      </c>
      <c r="E520" s="1">
        <v>41058</v>
      </c>
      <c r="F520" s="1">
        <v>41088</v>
      </c>
      <c r="G520">
        <v>57.07</v>
      </c>
      <c r="H520" t="s">
        <v>834</v>
      </c>
      <c r="I520" s="1">
        <v>41058</v>
      </c>
      <c r="J520" t="s">
        <v>835</v>
      </c>
      <c r="K520">
        <v>22</v>
      </c>
      <c r="L520">
        <v>0</v>
      </c>
    </row>
    <row r="521" spans="1:12" x14ac:dyDescent="0.4">
      <c r="A521">
        <v>818</v>
      </c>
      <c r="B521" t="s">
        <v>857</v>
      </c>
      <c r="C521" s="1">
        <v>41283</v>
      </c>
      <c r="D521">
        <v>2091543308</v>
      </c>
      <c r="E521" s="1">
        <v>41382</v>
      </c>
      <c r="F521" s="1">
        <v>41412</v>
      </c>
      <c r="G521">
        <v>56.17</v>
      </c>
      <c r="H521" t="s">
        <v>834</v>
      </c>
      <c r="I521" s="1">
        <v>41382</v>
      </c>
      <c r="J521" t="s">
        <v>835</v>
      </c>
      <c r="K521">
        <v>14</v>
      </c>
      <c r="L521">
        <v>0</v>
      </c>
    </row>
    <row r="522" spans="1:12" x14ac:dyDescent="0.4">
      <c r="A522">
        <v>818</v>
      </c>
      <c r="B522" t="s">
        <v>872</v>
      </c>
      <c r="C522" s="1">
        <v>41193</v>
      </c>
      <c r="D522">
        <v>2094625650</v>
      </c>
      <c r="E522" s="1">
        <v>41354</v>
      </c>
      <c r="F522" s="1">
        <v>41384</v>
      </c>
      <c r="G522">
        <v>83.02</v>
      </c>
      <c r="H522" t="s">
        <v>834</v>
      </c>
      <c r="I522" s="1">
        <v>41354</v>
      </c>
      <c r="J522" t="s">
        <v>838</v>
      </c>
      <c r="K522">
        <v>23</v>
      </c>
      <c r="L522">
        <v>0</v>
      </c>
    </row>
    <row r="523" spans="1:12" x14ac:dyDescent="0.4">
      <c r="A523">
        <v>818</v>
      </c>
      <c r="B523" t="s">
        <v>918</v>
      </c>
      <c r="C523" s="1">
        <v>41349</v>
      </c>
      <c r="D523">
        <v>2099442850</v>
      </c>
      <c r="E523" s="1">
        <v>41238</v>
      </c>
      <c r="F523" s="1">
        <v>41268</v>
      </c>
      <c r="G523">
        <v>73.099999999999994</v>
      </c>
      <c r="H523" t="s">
        <v>834</v>
      </c>
      <c r="I523" s="1">
        <v>41238</v>
      </c>
      <c r="J523" t="s">
        <v>835</v>
      </c>
      <c r="K523">
        <v>49</v>
      </c>
      <c r="L523">
        <v>19</v>
      </c>
    </row>
    <row r="524" spans="1:12" x14ac:dyDescent="0.4">
      <c r="A524">
        <v>406</v>
      </c>
      <c r="B524" t="s">
        <v>887</v>
      </c>
      <c r="C524" s="1">
        <v>41048</v>
      </c>
      <c r="D524">
        <v>2102092958</v>
      </c>
      <c r="E524" s="1">
        <v>41068</v>
      </c>
      <c r="F524" s="1">
        <v>41038</v>
      </c>
      <c r="G524">
        <v>92.36</v>
      </c>
      <c r="H524" t="s">
        <v>834</v>
      </c>
      <c r="I524" s="1">
        <v>41068</v>
      </c>
      <c r="J524" t="s">
        <v>838</v>
      </c>
      <c r="K524">
        <v>4</v>
      </c>
      <c r="L524">
        <v>0</v>
      </c>
    </row>
    <row r="525" spans="1:12" x14ac:dyDescent="0.4">
      <c r="A525">
        <v>406</v>
      </c>
      <c r="B525" t="s">
        <v>850</v>
      </c>
      <c r="C525" s="1">
        <v>41401</v>
      </c>
      <c r="D525">
        <v>2110258079</v>
      </c>
      <c r="E525" s="1">
        <v>40933</v>
      </c>
      <c r="F525" s="1">
        <v>40963</v>
      </c>
      <c r="G525">
        <v>22.09</v>
      </c>
      <c r="H525" t="s">
        <v>834</v>
      </c>
      <c r="I525" s="1">
        <v>40933</v>
      </c>
      <c r="J525" t="s">
        <v>835</v>
      </c>
      <c r="K525">
        <v>41</v>
      </c>
      <c r="L525">
        <v>11</v>
      </c>
    </row>
    <row r="526" spans="1:12" x14ac:dyDescent="0.4">
      <c r="A526">
        <v>406</v>
      </c>
      <c r="B526" t="s">
        <v>840</v>
      </c>
      <c r="C526" s="1">
        <v>41064</v>
      </c>
      <c r="D526">
        <v>2118879684</v>
      </c>
      <c r="E526" s="1">
        <v>41434</v>
      </c>
      <c r="F526" s="1">
        <v>41435</v>
      </c>
      <c r="G526">
        <v>114.54</v>
      </c>
      <c r="H526" t="s">
        <v>834</v>
      </c>
      <c r="I526" s="1">
        <v>41434</v>
      </c>
      <c r="J526" t="s">
        <v>838</v>
      </c>
      <c r="K526">
        <v>35</v>
      </c>
      <c r="L526">
        <v>5</v>
      </c>
    </row>
    <row r="527" spans="1:12" x14ac:dyDescent="0.4">
      <c r="A527">
        <v>391</v>
      </c>
      <c r="B527" t="s">
        <v>865</v>
      </c>
      <c r="C527" s="1">
        <v>41180</v>
      </c>
      <c r="D527">
        <v>2121660618</v>
      </c>
      <c r="E527" s="1">
        <v>41299</v>
      </c>
      <c r="F527" s="1">
        <v>41329</v>
      </c>
      <c r="G527">
        <v>79.790000000000006</v>
      </c>
      <c r="H527" t="s">
        <v>837</v>
      </c>
      <c r="I527" s="1">
        <v>41299</v>
      </c>
      <c r="J527" t="s">
        <v>838</v>
      </c>
      <c r="K527">
        <v>36</v>
      </c>
      <c r="L527">
        <v>6</v>
      </c>
    </row>
    <row r="528" spans="1:12" x14ac:dyDescent="0.4">
      <c r="A528">
        <v>818</v>
      </c>
      <c r="B528" t="s">
        <v>913</v>
      </c>
      <c r="C528" s="1">
        <v>41470</v>
      </c>
      <c r="D528">
        <v>2123675598</v>
      </c>
      <c r="E528" s="1">
        <v>41387</v>
      </c>
      <c r="F528" s="1">
        <v>41417</v>
      </c>
      <c r="G528">
        <v>73.709999999999994</v>
      </c>
      <c r="H528" t="s">
        <v>834</v>
      </c>
      <c r="I528" s="1">
        <v>41387</v>
      </c>
      <c r="J528" t="s">
        <v>835</v>
      </c>
      <c r="K528">
        <v>23</v>
      </c>
      <c r="L528">
        <v>0</v>
      </c>
    </row>
    <row r="529" spans="1:12" x14ac:dyDescent="0.4">
      <c r="A529">
        <v>406</v>
      </c>
      <c r="B529" t="s">
        <v>850</v>
      </c>
      <c r="C529" s="1">
        <v>41401</v>
      </c>
      <c r="D529">
        <v>2123935700</v>
      </c>
      <c r="E529" s="1">
        <v>41058</v>
      </c>
      <c r="F529" s="1">
        <v>41088</v>
      </c>
      <c r="G529">
        <v>55.55</v>
      </c>
      <c r="H529" t="s">
        <v>834</v>
      </c>
      <c r="I529" s="1">
        <v>41058</v>
      </c>
      <c r="J529" t="s">
        <v>835</v>
      </c>
      <c r="K529">
        <v>36</v>
      </c>
      <c r="L529">
        <v>6</v>
      </c>
    </row>
    <row r="530" spans="1:12" x14ac:dyDescent="0.4">
      <c r="A530">
        <v>818</v>
      </c>
      <c r="B530" t="s">
        <v>860</v>
      </c>
      <c r="C530" s="1">
        <v>40960</v>
      </c>
      <c r="D530">
        <v>2125307184</v>
      </c>
      <c r="E530" s="1">
        <v>41586</v>
      </c>
      <c r="F530" s="1">
        <v>41556</v>
      </c>
      <c r="G530">
        <v>67.34</v>
      </c>
      <c r="H530" t="s">
        <v>834</v>
      </c>
      <c r="I530" s="1">
        <v>41586</v>
      </c>
      <c r="J530" t="s">
        <v>838</v>
      </c>
      <c r="K530">
        <v>34</v>
      </c>
      <c r="L530">
        <v>4</v>
      </c>
    </row>
    <row r="531" spans="1:12" x14ac:dyDescent="0.4">
      <c r="A531">
        <v>406</v>
      </c>
      <c r="B531" t="s">
        <v>935</v>
      </c>
      <c r="C531" s="1">
        <v>41194</v>
      </c>
      <c r="D531">
        <v>2127219922</v>
      </c>
      <c r="E531" s="1">
        <v>41048</v>
      </c>
      <c r="F531" s="1">
        <v>41078</v>
      </c>
      <c r="G531">
        <v>68.89</v>
      </c>
      <c r="H531" t="s">
        <v>837</v>
      </c>
      <c r="I531" s="1">
        <v>41048</v>
      </c>
      <c r="J531" t="s">
        <v>835</v>
      </c>
      <c r="K531">
        <v>28</v>
      </c>
      <c r="L531">
        <v>0</v>
      </c>
    </row>
    <row r="532" spans="1:12" x14ac:dyDescent="0.4">
      <c r="A532">
        <v>391</v>
      </c>
      <c r="B532" t="s">
        <v>895</v>
      </c>
      <c r="C532" s="1">
        <v>41532</v>
      </c>
      <c r="D532">
        <v>2129779702</v>
      </c>
      <c r="E532" s="1">
        <v>41596</v>
      </c>
      <c r="F532" s="1">
        <v>41626</v>
      </c>
      <c r="G532">
        <v>60.46</v>
      </c>
      <c r="H532" t="s">
        <v>834</v>
      </c>
      <c r="I532" s="1">
        <v>41596</v>
      </c>
      <c r="J532" t="s">
        <v>838</v>
      </c>
      <c r="K532">
        <v>18</v>
      </c>
      <c r="L532">
        <v>0</v>
      </c>
    </row>
    <row r="533" spans="1:12" x14ac:dyDescent="0.4">
      <c r="A533">
        <v>770</v>
      </c>
      <c r="B533" t="s">
        <v>873</v>
      </c>
      <c r="C533" s="1">
        <v>41159</v>
      </c>
      <c r="D533">
        <v>2131645470</v>
      </c>
      <c r="E533" s="1">
        <v>41525</v>
      </c>
      <c r="F533" s="1">
        <v>41495</v>
      </c>
      <c r="G533">
        <v>61.06</v>
      </c>
      <c r="H533" t="s">
        <v>834</v>
      </c>
      <c r="I533" s="1">
        <v>41525</v>
      </c>
      <c r="J533" t="s">
        <v>838</v>
      </c>
      <c r="K533">
        <v>27</v>
      </c>
      <c r="L533">
        <v>0</v>
      </c>
    </row>
    <row r="534" spans="1:12" x14ac:dyDescent="0.4">
      <c r="A534">
        <v>818</v>
      </c>
      <c r="B534" t="s">
        <v>918</v>
      </c>
      <c r="C534" s="1">
        <v>41349</v>
      </c>
      <c r="D534">
        <v>2135320728</v>
      </c>
      <c r="E534" s="1">
        <v>41542</v>
      </c>
      <c r="F534" s="1">
        <v>41572</v>
      </c>
      <c r="G534">
        <v>66.319999999999993</v>
      </c>
      <c r="H534" t="s">
        <v>834</v>
      </c>
      <c r="I534" s="1">
        <v>41542</v>
      </c>
      <c r="J534" t="s">
        <v>838</v>
      </c>
      <c r="K534">
        <v>41</v>
      </c>
      <c r="L534">
        <v>11</v>
      </c>
    </row>
    <row r="535" spans="1:12" x14ac:dyDescent="0.4">
      <c r="A535">
        <v>391</v>
      </c>
      <c r="B535" t="s">
        <v>898</v>
      </c>
      <c r="C535" s="1">
        <v>41150</v>
      </c>
      <c r="D535">
        <v>2135406196</v>
      </c>
      <c r="E535" s="1">
        <v>41334</v>
      </c>
      <c r="F535" s="1">
        <v>41307</v>
      </c>
      <c r="G535">
        <v>49.51</v>
      </c>
      <c r="H535" t="s">
        <v>834</v>
      </c>
      <c r="I535" s="1">
        <v>41334</v>
      </c>
      <c r="J535" t="s">
        <v>838</v>
      </c>
      <c r="K535">
        <v>12</v>
      </c>
      <c r="L535">
        <v>0</v>
      </c>
    </row>
    <row r="536" spans="1:12" x14ac:dyDescent="0.4">
      <c r="A536">
        <v>897</v>
      </c>
      <c r="B536" t="s">
        <v>931</v>
      </c>
      <c r="C536" s="1">
        <v>41484</v>
      </c>
      <c r="D536">
        <v>2137157897</v>
      </c>
      <c r="E536" s="1">
        <v>41476</v>
      </c>
      <c r="F536" s="1">
        <v>41506</v>
      </c>
      <c r="G536">
        <v>20.55</v>
      </c>
      <c r="H536" t="s">
        <v>834</v>
      </c>
      <c r="I536" s="1">
        <v>41476</v>
      </c>
      <c r="J536" t="s">
        <v>835</v>
      </c>
      <c r="K536">
        <v>16</v>
      </c>
      <c r="L536">
        <v>0</v>
      </c>
    </row>
    <row r="537" spans="1:12" x14ac:dyDescent="0.4">
      <c r="A537">
        <v>770</v>
      </c>
      <c r="B537" t="s">
        <v>916</v>
      </c>
      <c r="C537" s="1">
        <v>41394</v>
      </c>
      <c r="D537">
        <v>2146884004</v>
      </c>
      <c r="E537" s="1">
        <v>41405</v>
      </c>
      <c r="F537" s="1">
        <v>41406</v>
      </c>
      <c r="G537">
        <v>43.26</v>
      </c>
      <c r="H537" t="s">
        <v>834</v>
      </c>
      <c r="I537" s="1">
        <v>41405</v>
      </c>
      <c r="J537" t="s">
        <v>838</v>
      </c>
      <c r="K537">
        <v>14</v>
      </c>
      <c r="L537">
        <v>0</v>
      </c>
    </row>
    <row r="538" spans="1:12" x14ac:dyDescent="0.4">
      <c r="A538">
        <v>897</v>
      </c>
      <c r="B538" t="s">
        <v>922</v>
      </c>
      <c r="C538" s="1">
        <v>41309</v>
      </c>
      <c r="D538">
        <v>2148266465</v>
      </c>
      <c r="E538" s="1">
        <v>41460</v>
      </c>
      <c r="F538" s="1">
        <v>41431</v>
      </c>
      <c r="G538">
        <v>24.39</v>
      </c>
      <c r="H538" t="s">
        <v>837</v>
      </c>
      <c r="I538" s="1">
        <v>41460</v>
      </c>
      <c r="J538" t="s">
        <v>838</v>
      </c>
      <c r="K538">
        <v>37</v>
      </c>
      <c r="L538">
        <v>7</v>
      </c>
    </row>
    <row r="539" spans="1:12" x14ac:dyDescent="0.4">
      <c r="A539">
        <v>391</v>
      </c>
      <c r="B539" t="s">
        <v>906</v>
      </c>
      <c r="C539" s="1">
        <v>41021</v>
      </c>
      <c r="D539">
        <v>2158841878</v>
      </c>
      <c r="E539" s="1">
        <v>41555</v>
      </c>
      <c r="F539" s="1">
        <v>41526</v>
      </c>
      <c r="G539">
        <v>64.349999999999994</v>
      </c>
      <c r="H539" t="s">
        <v>834</v>
      </c>
      <c r="I539" s="1">
        <v>41555</v>
      </c>
      <c r="J539" t="s">
        <v>838</v>
      </c>
      <c r="K539">
        <v>10</v>
      </c>
      <c r="L539">
        <v>0</v>
      </c>
    </row>
    <row r="540" spans="1:12" x14ac:dyDescent="0.4">
      <c r="A540">
        <v>406</v>
      </c>
      <c r="B540" t="s">
        <v>848</v>
      </c>
      <c r="C540" s="1">
        <v>41222</v>
      </c>
      <c r="D540">
        <v>2161519126</v>
      </c>
      <c r="E540" s="1">
        <v>41507</v>
      </c>
      <c r="F540" s="1">
        <v>41537</v>
      </c>
      <c r="G540">
        <v>98.88</v>
      </c>
      <c r="H540" t="s">
        <v>834</v>
      </c>
      <c r="I540" s="1">
        <v>41507</v>
      </c>
      <c r="J540" t="s">
        <v>838</v>
      </c>
      <c r="K540">
        <v>3</v>
      </c>
      <c r="L540">
        <v>0</v>
      </c>
    </row>
    <row r="541" spans="1:12" x14ac:dyDescent="0.4">
      <c r="A541">
        <v>818</v>
      </c>
      <c r="B541" t="s">
        <v>862</v>
      </c>
      <c r="C541" s="1">
        <v>41296</v>
      </c>
      <c r="D541">
        <v>2161660036</v>
      </c>
      <c r="E541" s="1">
        <v>41077</v>
      </c>
      <c r="F541" s="1">
        <v>41107</v>
      </c>
      <c r="G541">
        <v>40.380000000000003</v>
      </c>
      <c r="H541" t="s">
        <v>834</v>
      </c>
      <c r="I541" s="1">
        <v>41077</v>
      </c>
      <c r="J541" t="s">
        <v>835</v>
      </c>
      <c r="K541">
        <v>32</v>
      </c>
      <c r="L541">
        <v>2</v>
      </c>
    </row>
    <row r="542" spans="1:12" x14ac:dyDescent="0.4">
      <c r="A542">
        <v>406</v>
      </c>
      <c r="B542" t="s">
        <v>935</v>
      </c>
      <c r="C542" s="1">
        <v>41194</v>
      </c>
      <c r="D542">
        <v>2163218884</v>
      </c>
      <c r="E542" s="1">
        <v>41540</v>
      </c>
      <c r="F542" s="1">
        <v>41570</v>
      </c>
      <c r="G542">
        <v>56.54</v>
      </c>
      <c r="H542" t="s">
        <v>837</v>
      </c>
      <c r="I542" s="1">
        <v>41540</v>
      </c>
      <c r="J542" t="s">
        <v>838</v>
      </c>
      <c r="K542">
        <v>18</v>
      </c>
      <c r="L542">
        <v>0</v>
      </c>
    </row>
    <row r="543" spans="1:12" x14ac:dyDescent="0.4">
      <c r="A543">
        <v>770</v>
      </c>
      <c r="B543" t="s">
        <v>907</v>
      </c>
      <c r="C543" s="1">
        <v>41367</v>
      </c>
      <c r="D543">
        <v>2168210949</v>
      </c>
      <c r="E543" s="1">
        <v>40977</v>
      </c>
      <c r="F543" s="1">
        <v>40978</v>
      </c>
      <c r="G543">
        <v>43.41</v>
      </c>
      <c r="H543" t="s">
        <v>837</v>
      </c>
      <c r="I543" s="1">
        <v>40977</v>
      </c>
      <c r="J543" t="s">
        <v>835</v>
      </c>
      <c r="K543">
        <v>50</v>
      </c>
      <c r="L543">
        <v>20</v>
      </c>
    </row>
    <row r="544" spans="1:12" x14ac:dyDescent="0.4">
      <c r="A544">
        <v>391</v>
      </c>
      <c r="B544" t="s">
        <v>875</v>
      </c>
      <c r="C544" s="1">
        <v>40947</v>
      </c>
      <c r="D544">
        <v>2186599382</v>
      </c>
      <c r="E544" s="1">
        <v>40992</v>
      </c>
      <c r="F544" s="1">
        <v>41022</v>
      </c>
      <c r="G544">
        <v>92.76</v>
      </c>
      <c r="H544" t="s">
        <v>834</v>
      </c>
      <c r="I544" s="1">
        <v>40992</v>
      </c>
      <c r="J544" t="s">
        <v>835</v>
      </c>
      <c r="K544">
        <v>42</v>
      </c>
      <c r="L544">
        <v>12</v>
      </c>
    </row>
    <row r="545" spans="1:12" x14ac:dyDescent="0.4">
      <c r="A545">
        <v>391</v>
      </c>
      <c r="B545" t="s">
        <v>925</v>
      </c>
      <c r="C545" s="1">
        <v>41527</v>
      </c>
      <c r="D545">
        <v>2189582262</v>
      </c>
      <c r="E545" s="1">
        <v>41317</v>
      </c>
      <c r="F545" s="1">
        <v>41640</v>
      </c>
      <c r="G545">
        <v>67.69</v>
      </c>
      <c r="H545" t="s">
        <v>834</v>
      </c>
      <c r="I545" s="1">
        <v>41317</v>
      </c>
      <c r="J545" t="s">
        <v>838</v>
      </c>
      <c r="K545">
        <v>26</v>
      </c>
      <c r="L545">
        <v>0</v>
      </c>
    </row>
    <row r="546" spans="1:12" x14ac:dyDescent="0.4">
      <c r="A546">
        <v>818</v>
      </c>
      <c r="B546" t="s">
        <v>841</v>
      </c>
      <c r="C546" s="1">
        <v>41239</v>
      </c>
      <c r="D546">
        <v>2195380883</v>
      </c>
      <c r="E546" s="1">
        <v>41061</v>
      </c>
      <c r="F546" s="1">
        <v>41031</v>
      </c>
      <c r="G546">
        <v>47.07</v>
      </c>
      <c r="H546" t="s">
        <v>837</v>
      </c>
      <c r="I546" s="1">
        <v>41061</v>
      </c>
      <c r="J546" t="s">
        <v>835</v>
      </c>
      <c r="K546">
        <v>28</v>
      </c>
      <c r="L546">
        <v>0</v>
      </c>
    </row>
    <row r="547" spans="1:12" x14ac:dyDescent="0.4">
      <c r="A547">
        <v>897</v>
      </c>
      <c r="B547" t="s">
        <v>863</v>
      </c>
      <c r="C547" s="1">
        <v>41318</v>
      </c>
      <c r="D547">
        <v>2197465105</v>
      </c>
      <c r="E547" s="1">
        <v>41576</v>
      </c>
      <c r="F547" s="1">
        <v>41606</v>
      </c>
      <c r="G547">
        <v>76.739999999999995</v>
      </c>
      <c r="H547" t="s">
        <v>837</v>
      </c>
      <c r="I547" s="1">
        <v>41576</v>
      </c>
      <c r="J547" t="s">
        <v>838</v>
      </c>
      <c r="K547">
        <v>15</v>
      </c>
      <c r="L547">
        <v>0</v>
      </c>
    </row>
    <row r="548" spans="1:12" x14ac:dyDescent="0.4">
      <c r="A548">
        <v>770</v>
      </c>
      <c r="B548" t="s">
        <v>916</v>
      </c>
      <c r="C548" s="1">
        <v>41394</v>
      </c>
      <c r="D548">
        <v>2197485330</v>
      </c>
      <c r="E548" s="1">
        <v>41201</v>
      </c>
      <c r="F548" s="1">
        <v>41231</v>
      </c>
      <c r="G548">
        <v>45.61</v>
      </c>
      <c r="H548" t="s">
        <v>834</v>
      </c>
      <c r="I548" s="1">
        <v>41201</v>
      </c>
      <c r="J548" t="s">
        <v>835</v>
      </c>
      <c r="K548">
        <v>22</v>
      </c>
      <c r="L548">
        <v>0</v>
      </c>
    </row>
    <row r="549" spans="1:12" x14ac:dyDescent="0.4">
      <c r="A549">
        <v>391</v>
      </c>
      <c r="B549" t="s">
        <v>852</v>
      </c>
      <c r="C549" s="1">
        <v>41352</v>
      </c>
      <c r="D549">
        <v>2205310400</v>
      </c>
      <c r="E549" s="1">
        <v>41062</v>
      </c>
      <c r="F549" s="1">
        <v>41093</v>
      </c>
      <c r="G549">
        <v>71.459999999999994</v>
      </c>
      <c r="H549" t="s">
        <v>834</v>
      </c>
      <c r="I549" s="1">
        <v>41062</v>
      </c>
      <c r="J549" t="s">
        <v>835</v>
      </c>
      <c r="K549">
        <v>13</v>
      </c>
      <c r="L549">
        <v>0</v>
      </c>
    </row>
    <row r="550" spans="1:12" x14ac:dyDescent="0.4">
      <c r="A550">
        <v>406</v>
      </c>
      <c r="B550" t="s">
        <v>876</v>
      </c>
      <c r="C550" s="1">
        <v>41352</v>
      </c>
      <c r="D550">
        <v>2207769609</v>
      </c>
      <c r="E550" s="1">
        <v>41460</v>
      </c>
      <c r="F550" s="1">
        <v>41431</v>
      </c>
      <c r="G550">
        <v>50.22</v>
      </c>
      <c r="H550" t="s">
        <v>837</v>
      </c>
      <c r="I550" s="1">
        <v>41460</v>
      </c>
      <c r="J550" t="s">
        <v>838</v>
      </c>
      <c r="K550">
        <v>30</v>
      </c>
      <c r="L550">
        <v>0</v>
      </c>
    </row>
    <row r="551" spans="1:12" x14ac:dyDescent="0.4">
      <c r="A551">
        <v>770</v>
      </c>
      <c r="B551" t="s">
        <v>844</v>
      </c>
      <c r="C551" s="1">
        <v>41452</v>
      </c>
      <c r="D551">
        <v>2212611817</v>
      </c>
      <c r="E551" s="1">
        <v>41520</v>
      </c>
      <c r="F551" s="1">
        <v>41490</v>
      </c>
      <c r="G551">
        <v>32.97</v>
      </c>
      <c r="H551" t="s">
        <v>834</v>
      </c>
      <c r="I551" s="1">
        <v>41520</v>
      </c>
      <c r="J551" t="s">
        <v>835</v>
      </c>
      <c r="K551">
        <v>38</v>
      </c>
      <c r="L551">
        <v>8</v>
      </c>
    </row>
    <row r="552" spans="1:12" x14ac:dyDescent="0.4">
      <c r="A552">
        <v>770</v>
      </c>
      <c r="B552" t="s">
        <v>908</v>
      </c>
      <c r="C552" s="1">
        <v>41029</v>
      </c>
      <c r="D552">
        <v>2219394095</v>
      </c>
      <c r="E552" s="1">
        <v>41189</v>
      </c>
      <c r="F552" s="1">
        <v>41160</v>
      </c>
      <c r="G552">
        <v>51.32</v>
      </c>
      <c r="H552" t="s">
        <v>834</v>
      </c>
      <c r="I552" s="1">
        <v>41189</v>
      </c>
      <c r="J552" t="s">
        <v>838</v>
      </c>
      <c r="K552">
        <v>48</v>
      </c>
      <c r="L552">
        <v>18</v>
      </c>
    </row>
    <row r="553" spans="1:12" x14ac:dyDescent="0.4">
      <c r="A553">
        <v>897</v>
      </c>
      <c r="B553" t="s">
        <v>843</v>
      </c>
      <c r="C553" s="1">
        <v>41041</v>
      </c>
      <c r="D553">
        <v>2222502782</v>
      </c>
      <c r="E553" s="1">
        <v>41382</v>
      </c>
      <c r="F553" s="1">
        <v>41412</v>
      </c>
      <c r="G553">
        <v>74.89</v>
      </c>
      <c r="H553" t="s">
        <v>834</v>
      </c>
      <c r="I553" s="1">
        <v>41382</v>
      </c>
      <c r="J553" t="s">
        <v>838</v>
      </c>
      <c r="K553">
        <v>30</v>
      </c>
      <c r="L553">
        <v>0</v>
      </c>
    </row>
    <row r="554" spans="1:12" x14ac:dyDescent="0.4">
      <c r="A554">
        <v>391</v>
      </c>
      <c r="B554" t="s">
        <v>893</v>
      </c>
      <c r="C554" s="1">
        <v>41080</v>
      </c>
      <c r="D554">
        <v>2225581009</v>
      </c>
      <c r="E554" s="1">
        <v>41306</v>
      </c>
      <c r="F554" s="1">
        <v>41276</v>
      </c>
      <c r="G554">
        <v>45.71</v>
      </c>
      <c r="H554" t="s">
        <v>834</v>
      </c>
      <c r="I554" s="1">
        <v>41306</v>
      </c>
      <c r="J554" t="s">
        <v>838</v>
      </c>
      <c r="K554">
        <v>23</v>
      </c>
      <c r="L554">
        <v>0</v>
      </c>
    </row>
    <row r="555" spans="1:12" x14ac:dyDescent="0.4">
      <c r="A555">
        <v>897</v>
      </c>
      <c r="B555" t="s">
        <v>843</v>
      </c>
      <c r="C555" s="1">
        <v>41041</v>
      </c>
      <c r="D555">
        <v>2238411112</v>
      </c>
      <c r="E555" s="1">
        <v>41608</v>
      </c>
      <c r="F555" s="1">
        <v>41638</v>
      </c>
      <c r="G555">
        <v>56.21</v>
      </c>
      <c r="H555" t="s">
        <v>834</v>
      </c>
      <c r="I555" s="1">
        <v>41608</v>
      </c>
      <c r="J555" t="s">
        <v>838</v>
      </c>
      <c r="K555">
        <v>33</v>
      </c>
      <c r="L555">
        <v>3</v>
      </c>
    </row>
    <row r="556" spans="1:12" x14ac:dyDescent="0.4">
      <c r="A556">
        <v>770</v>
      </c>
      <c r="B556" t="s">
        <v>904</v>
      </c>
      <c r="C556" s="1">
        <v>41521</v>
      </c>
      <c r="D556">
        <v>2238525299</v>
      </c>
      <c r="E556" s="1">
        <v>41404</v>
      </c>
      <c r="F556" s="1">
        <v>41375</v>
      </c>
      <c r="G556">
        <v>35.700000000000003</v>
      </c>
      <c r="H556" t="s">
        <v>834</v>
      </c>
      <c r="I556" s="1">
        <v>41404</v>
      </c>
      <c r="J556" t="s">
        <v>838</v>
      </c>
      <c r="K556">
        <v>21</v>
      </c>
      <c r="L556">
        <v>0</v>
      </c>
    </row>
    <row r="557" spans="1:12" x14ac:dyDescent="0.4">
      <c r="A557">
        <v>770</v>
      </c>
      <c r="B557" t="s">
        <v>888</v>
      </c>
      <c r="C557" s="1">
        <v>40986</v>
      </c>
      <c r="D557">
        <v>2245157627</v>
      </c>
      <c r="E557" s="1">
        <v>41609</v>
      </c>
      <c r="F557" s="1">
        <v>41580</v>
      </c>
      <c r="G557">
        <v>52.07</v>
      </c>
      <c r="H557" t="s">
        <v>834</v>
      </c>
      <c r="I557" s="1">
        <v>41609</v>
      </c>
      <c r="J557" t="s">
        <v>838</v>
      </c>
      <c r="K557">
        <v>31</v>
      </c>
      <c r="L557">
        <v>1</v>
      </c>
    </row>
    <row r="558" spans="1:12" x14ac:dyDescent="0.4">
      <c r="A558">
        <v>770</v>
      </c>
      <c r="B558" t="s">
        <v>901</v>
      </c>
      <c r="C558" s="1">
        <v>41222</v>
      </c>
      <c r="D558">
        <v>2246279597</v>
      </c>
      <c r="E558" s="1">
        <v>41363</v>
      </c>
      <c r="F558" s="1">
        <v>41393</v>
      </c>
      <c r="G558">
        <v>21.4</v>
      </c>
      <c r="H558" t="s">
        <v>834</v>
      </c>
      <c r="I558" s="1">
        <v>41363</v>
      </c>
      <c r="J558" t="s">
        <v>838</v>
      </c>
      <c r="K558">
        <v>9</v>
      </c>
      <c r="L558">
        <v>0</v>
      </c>
    </row>
    <row r="559" spans="1:12" x14ac:dyDescent="0.4">
      <c r="A559">
        <v>406</v>
      </c>
      <c r="B559" t="s">
        <v>884</v>
      </c>
      <c r="C559" s="1">
        <v>41145</v>
      </c>
      <c r="D559">
        <v>2250514490</v>
      </c>
      <c r="E559" s="1">
        <v>41305</v>
      </c>
      <c r="F559" s="1">
        <v>41308</v>
      </c>
      <c r="G559">
        <v>62.78</v>
      </c>
      <c r="H559" t="s">
        <v>837</v>
      </c>
      <c r="I559" s="1">
        <v>41305</v>
      </c>
      <c r="J559" t="s">
        <v>838</v>
      </c>
      <c r="K559">
        <v>40</v>
      </c>
      <c r="L559">
        <v>10</v>
      </c>
    </row>
    <row r="560" spans="1:12" x14ac:dyDescent="0.4">
      <c r="A560">
        <v>391</v>
      </c>
      <c r="B560" t="s">
        <v>906</v>
      </c>
      <c r="C560" s="1">
        <v>41021</v>
      </c>
      <c r="D560">
        <v>2253964269</v>
      </c>
      <c r="E560" s="1">
        <v>41527</v>
      </c>
      <c r="F560" s="1">
        <v>41497</v>
      </c>
      <c r="G560">
        <v>47.21</v>
      </c>
      <c r="H560" t="s">
        <v>837</v>
      </c>
      <c r="I560" s="1">
        <v>41527</v>
      </c>
      <c r="J560" t="s">
        <v>838</v>
      </c>
      <c r="K560">
        <v>33</v>
      </c>
      <c r="L560">
        <v>3</v>
      </c>
    </row>
    <row r="561" spans="1:12" x14ac:dyDescent="0.4">
      <c r="A561">
        <v>770</v>
      </c>
      <c r="B561" t="s">
        <v>919</v>
      </c>
      <c r="C561" s="1">
        <v>41077</v>
      </c>
      <c r="D561">
        <v>2254159769</v>
      </c>
      <c r="E561" s="1">
        <v>41093</v>
      </c>
      <c r="F561" s="1">
        <v>41064</v>
      </c>
      <c r="G561">
        <v>72.83</v>
      </c>
      <c r="H561" t="s">
        <v>834</v>
      </c>
      <c r="I561" s="1">
        <v>41093</v>
      </c>
      <c r="J561" t="s">
        <v>835</v>
      </c>
      <c r="K561">
        <v>27</v>
      </c>
      <c r="L561">
        <v>0</v>
      </c>
    </row>
    <row r="562" spans="1:12" x14ac:dyDescent="0.4">
      <c r="A562">
        <v>406</v>
      </c>
      <c r="B562" t="s">
        <v>879</v>
      </c>
      <c r="C562" s="1">
        <v>40985</v>
      </c>
      <c r="D562">
        <v>2254968962</v>
      </c>
      <c r="E562" s="1">
        <v>41193</v>
      </c>
      <c r="F562" s="1">
        <v>41194</v>
      </c>
      <c r="G562">
        <v>87.43</v>
      </c>
      <c r="H562" t="s">
        <v>837</v>
      </c>
      <c r="I562" s="1">
        <v>41193</v>
      </c>
      <c r="J562" t="s">
        <v>838</v>
      </c>
      <c r="K562">
        <v>43</v>
      </c>
      <c r="L562">
        <v>13</v>
      </c>
    </row>
    <row r="563" spans="1:12" x14ac:dyDescent="0.4">
      <c r="A563">
        <v>770</v>
      </c>
      <c r="B563" t="s">
        <v>908</v>
      </c>
      <c r="C563" s="1">
        <v>41029</v>
      </c>
      <c r="D563">
        <v>2257886659</v>
      </c>
      <c r="E563" s="1">
        <v>41430</v>
      </c>
      <c r="F563" s="1">
        <v>41400</v>
      </c>
      <c r="G563">
        <v>40.9</v>
      </c>
      <c r="H563" t="s">
        <v>834</v>
      </c>
      <c r="I563" s="1">
        <v>41430</v>
      </c>
      <c r="J563" t="s">
        <v>838</v>
      </c>
      <c r="K563">
        <v>38</v>
      </c>
      <c r="L563">
        <v>8</v>
      </c>
    </row>
    <row r="564" spans="1:12" x14ac:dyDescent="0.4">
      <c r="A564">
        <v>818</v>
      </c>
      <c r="B564" t="s">
        <v>917</v>
      </c>
      <c r="C564" s="1">
        <v>41515</v>
      </c>
      <c r="D564">
        <v>2262995436</v>
      </c>
      <c r="E564" s="1">
        <v>41381</v>
      </c>
      <c r="F564" s="1">
        <v>41411</v>
      </c>
      <c r="G564">
        <v>70.59</v>
      </c>
      <c r="H564" t="s">
        <v>837</v>
      </c>
      <c r="I564" s="1">
        <v>41381</v>
      </c>
      <c r="J564" t="s">
        <v>835</v>
      </c>
      <c r="K564">
        <v>46</v>
      </c>
      <c r="L564">
        <v>16</v>
      </c>
    </row>
    <row r="565" spans="1:12" x14ac:dyDescent="0.4">
      <c r="A565">
        <v>406</v>
      </c>
      <c r="B565" t="s">
        <v>891</v>
      </c>
      <c r="C565" s="1">
        <v>41474</v>
      </c>
      <c r="D565">
        <v>2265242643</v>
      </c>
      <c r="E565" s="1">
        <v>41213</v>
      </c>
      <c r="F565" s="1">
        <v>41243</v>
      </c>
      <c r="G565">
        <v>70.069999999999993</v>
      </c>
      <c r="H565" t="s">
        <v>837</v>
      </c>
      <c r="I565" s="1">
        <v>41213</v>
      </c>
      <c r="J565" t="s">
        <v>835</v>
      </c>
      <c r="K565">
        <v>37</v>
      </c>
      <c r="L565">
        <v>7</v>
      </c>
    </row>
    <row r="566" spans="1:12" x14ac:dyDescent="0.4">
      <c r="A566">
        <v>897</v>
      </c>
      <c r="B566" t="s">
        <v>929</v>
      </c>
      <c r="C566" s="1">
        <v>41579</v>
      </c>
      <c r="D566">
        <v>2267584907</v>
      </c>
      <c r="E566" s="1">
        <v>41286</v>
      </c>
      <c r="F566" s="1">
        <v>41639</v>
      </c>
      <c r="G566">
        <v>52.76</v>
      </c>
      <c r="H566" t="s">
        <v>834</v>
      </c>
      <c r="I566" s="1">
        <v>41286</v>
      </c>
      <c r="J566" t="s">
        <v>838</v>
      </c>
      <c r="K566">
        <v>14</v>
      </c>
      <c r="L566">
        <v>0</v>
      </c>
    </row>
    <row r="567" spans="1:12" x14ac:dyDescent="0.4">
      <c r="A567">
        <v>897</v>
      </c>
      <c r="B567" t="s">
        <v>866</v>
      </c>
      <c r="C567" s="1">
        <v>41239</v>
      </c>
      <c r="D567">
        <v>2267825101</v>
      </c>
      <c r="E567" s="1">
        <v>41612</v>
      </c>
      <c r="F567" s="1">
        <v>41613</v>
      </c>
      <c r="G567">
        <v>27.29</v>
      </c>
      <c r="H567" t="s">
        <v>834</v>
      </c>
      <c r="I567" s="1">
        <v>41612</v>
      </c>
      <c r="J567" t="s">
        <v>838</v>
      </c>
      <c r="K567">
        <v>2</v>
      </c>
      <c r="L567">
        <v>0</v>
      </c>
    </row>
    <row r="568" spans="1:12" x14ac:dyDescent="0.4">
      <c r="A568">
        <v>406</v>
      </c>
      <c r="B568" t="s">
        <v>894</v>
      </c>
      <c r="C568" s="1">
        <v>41167</v>
      </c>
      <c r="D568">
        <v>2268924543</v>
      </c>
      <c r="E568" s="1">
        <v>40944</v>
      </c>
      <c r="F568" s="1">
        <v>40914</v>
      </c>
      <c r="G568">
        <v>66.12</v>
      </c>
      <c r="H568" t="s">
        <v>837</v>
      </c>
      <c r="I568" s="1">
        <v>40944</v>
      </c>
      <c r="J568" t="s">
        <v>835</v>
      </c>
      <c r="K568">
        <v>42</v>
      </c>
      <c r="L568">
        <v>12</v>
      </c>
    </row>
    <row r="569" spans="1:12" x14ac:dyDescent="0.4">
      <c r="A569">
        <v>818</v>
      </c>
      <c r="B569" t="s">
        <v>932</v>
      </c>
      <c r="C569" s="1">
        <v>41373</v>
      </c>
      <c r="D569">
        <v>2279639083</v>
      </c>
      <c r="E569" s="1">
        <v>41487</v>
      </c>
      <c r="F569" s="1">
        <v>41457</v>
      </c>
      <c r="G569">
        <v>51.65</v>
      </c>
      <c r="H569" t="s">
        <v>834</v>
      </c>
      <c r="I569" s="1">
        <v>41487</v>
      </c>
      <c r="J569" t="s">
        <v>835</v>
      </c>
      <c r="K569">
        <v>15</v>
      </c>
      <c r="L569">
        <v>0</v>
      </c>
    </row>
    <row r="570" spans="1:12" x14ac:dyDescent="0.4">
      <c r="A570">
        <v>818</v>
      </c>
      <c r="B570" t="s">
        <v>860</v>
      </c>
      <c r="C570" s="1">
        <v>40960</v>
      </c>
      <c r="D570">
        <v>2281124725</v>
      </c>
      <c r="E570" s="1">
        <v>41170</v>
      </c>
      <c r="F570" s="1">
        <v>41200</v>
      </c>
      <c r="G570">
        <v>27.37</v>
      </c>
      <c r="H570" t="s">
        <v>834</v>
      </c>
      <c r="I570" s="1">
        <v>41170</v>
      </c>
      <c r="J570" t="s">
        <v>838</v>
      </c>
      <c r="K570">
        <v>25</v>
      </c>
      <c r="L570">
        <v>0</v>
      </c>
    </row>
    <row r="571" spans="1:12" x14ac:dyDescent="0.4">
      <c r="A571">
        <v>897</v>
      </c>
      <c r="B571" t="s">
        <v>890</v>
      </c>
      <c r="C571" s="1">
        <v>41166</v>
      </c>
      <c r="D571">
        <v>2290457712</v>
      </c>
      <c r="E571" s="1">
        <v>41306</v>
      </c>
      <c r="F571" s="1">
        <v>41276</v>
      </c>
      <c r="G571">
        <v>51.91</v>
      </c>
      <c r="H571" t="s">
        <v>837</v>
      </c>
      <c r="I571" s="1">
        <v>41306</v>
      </c>
      <c r="J571" t="s">
        <v>838</v>
      </c>
      <c r="K571">
        <v>38</v>
      </c>
      <c r="L571">
        <v>8</v>
      </c>
    </row>
    <row r="572" spans="1:12" x14ac:dyDescent="0.4">
      <c r="A572">
        <v>770</v>
      </c>
      <c r="B572" t="s">
        <v>878</v>
      </c>
      <c r="C572" s="1">
        <v>41274</v>
      </c>
      <c r="D572">
        <v>2290647128</v>
      </c>
      <c r="E572" s="1">
        <v>41279</v>
      </c>
      <c r="F572" s="1">
        <v>41425</v>
      </c>
      <c r="G572">
        <v>49.24</v>
      </c>
      <c r="H572" t="s">
        <v>837</v>
      </c>
      <c r="I572" s="1">
        <v>41279</v>
      </c>
      <c r="J572" t="s">
        <v>838</v>
      </c>
      <c r="K572">
        <v>34</v>
      </c>
      <c r="L572">
        <v>4</v>
      </c>
    </row>
    <row r="573" spans="1:12" x14ac:dyDescent="0.4">
      <c r="A573">
        <v>818</v>
      </c>
      <c r="B573" t="s">
        <v>853</v>
      </c>
      <c r="C573" s="1">
        <v>41153</v>
      </c>
      <c r="D573">
        <v>2293228619</v>
      </c>
      <c r="E573" s="1">
        <v>41126</v>
      </c>
      <c r="F573" s="1">
        <v>41096</v>
      </c>
      <c r="G573">
        <v>48.47</v>
      </c>
      <c r="H573" t="s">
        <v>837</v>
      </c>
      <c r="I573" s="1">
        <v>41126</v>
      </c>
      <c r="J573" t="s">
        <v>838</v>
      </c>
      <c r="K573">
        <v>34</v>
      </c>
      <c r="L573">
        <v>4</v>
      </c>
    </row>
    <row r="574" spans="1:12" x14ac:dyDescent="0.4">
      <c r="A574">
        <v>406</v>
      </c>
      <c r="B574" t="s">
        <v>924</v>
      </c>
      <c r="C574" s="1">
        <v>41022</v>
      </c>
      <c r="D574">
        <v>2294449843</v>
      </c>
      <c r="E574" s="1">
        <v>41210</v>
      </c>
      <c r="F574" s="1">
        <v>41240</v>
      </c>
      <c r="G574">
        <v>67.959999999999994</v>
      </c>
      <c r="H574" t="s">
        <v>834</v>
      </c>
      <c r="I574" s="1">
        <v>41210</v>
      </c>
      <c r="J574" t="s">
        <v>838</v>
      </c>
      <c r="K574">
        <v>11</v>
      </c>
      <c r="L574">
        <v>0</v>
      </c>
    </row>
    <row r="575" spans="1:12" x14ac:dyDescent="0.4">
      <c r="A575">
        <v>818</v>
      </c>
      <c r="B575" t="s">
        <v>849</v>
      </c>
      <c r="C575" s="1">
        <v>41431</v>
      </c>
      <c r="D575">
        <v>2322349886</v>
      </c>
      <c r="E575" s="1">
        <v>40917</v>
      </c>
      <c r="F575" s="1">
        <v>40918</v>
      </c>
      <c r="G575">
        <v>59.86</v>
      </c>
      <c r="H575" t="s">
        <v>834</v>
      </c>
      <c r="I575" s="1">
        <v>40917</v>
      </c>
      <c r="J575" t="s">
        <v>835</v>
      </c>
      <c r="K575">
        <v>24</v>
      </c>
      <c r="L575">
        <v>0</v>
      </c>
    </row>
    <row r="576" spans="1:12" x14ac:dyDescent="0.4">
      <c r="A576">
        <v>406</v>
      </c>
      <c r="B576" t="s">
        <v>891</v>
      </c>
      <c r="C576" s="1">
        <v>41474</v>
      </c>
      <c r="D576">
        <v>2328511433</v>
      </c>
      <c r="E576" s="1">
        <v>41567</v>
      </c>
      <c r="F576" s="1">
        <v>41597</v>
      </c>
      <c r="G576">
        <v>77.430000000000007</v>
      </c>
      <c r="H576" t="s">
        <v>837</v>
      </c>
      <c r="I576" s="1">
        <v>41567</v>
      </c>
      <c r="J576" t="s">
        <v>838</v>
      </c>
      <c r="K576">
        <v>23</v>
      </c>
      <c r="L576">
        <v>0</v>
      </c>
    </row>
    <row r="577" spans="1:12" x14ac:dyDescent="0.4">
      <c r="A577">
        <v>391</v>
      </c>
      <c r="B577" t="s">
        <v>865</v>
      </c>
      <c r="C577" s="1">
        <v>41180</v>
      </c>
      <c r="D577">
        <v>2329204580</v>
      </c>
      <c r="E577" s="1">
        <v>41308</v>
      </c>
      <c r="F577" s="1">
        <v>41278</v>
      </c>
      <c r="G577">
        <v>54.56</v>
      </c>
      <c r="H577" t="s">
        <v>834</v>
      </c>
      <c r="I577" s="1">
        <v>41308</v>
      </c>
      <c r="J577" t="s">
        <v>838</v>
      </c>
      <c r="K577">
        <v>19</v>
      </c>
      <c r="L577">
        <v>0</v>
      </c>
    </row>
    <row r="578" spans="1:12" x14ac:dyDescent="0.4">
      <c r="A578">
        <v>818</v>
      </c>
      <c r="B578" t="s">
        <v>921</v>
      </c>
      <c r="C578" s="1">
        <v>41563</v>
      </c>
      <c r="D578">
        <v>2335256143</v>
      </c>
      <c r="E578" s="1">
        <v>41015</v>
      </c>
      <c r="F578" s="1">
        <v>41045</v>
      </c>
      <c r="G578">
        <v>61.2</v>
      </c>
      <c r="H578" t="s">
        <v>834</v>
      </c>
      <c r="I578" s="1">
        <v>41015</v>
      </c>
      <c r="J578" t="s">
        <v>835</v>
      </c>
      <c r="K578">
        <v>30</v>
      </c>
      <c r="L578">
        <v>0</v>
      </c>
    </row>
    <row r="579" spans="1:12" x14ac:dyDescent="0.4">
      <c r="A579">
        <v>406</v>
      </c>
      <c r="B579" t="s">
        <v>848</v>
      </c>
      <c r="C579" s="1">
        <v>41222</v>
      </c>
      <c r="D579">
        <v>2338417971</v>
      </c>
      <c r="E579" s="1">
        <v>41507</v>
      </c>
      <c r="F579" s="1">
        <v>41537</v>
      </c>
      <c r="G579">
        <v>65.569999999999993</v>
      </c>
      <c r="H579" t="s">
        <v>834</v>
      </c>
      <c r="I579" s="1">
        <v>41507</v>
      </c>
      <c r="J579" t="s">
        <v>838</v>
      </c>
      <c r="K579">
        <v>5</v>
      </c>
      <c r="L579">
        <v>0</v>
      </c>
    </row>
    <row r="580" spans="1:12" x14ac:dyDescent="0.4">
      <c r="A580">
        <v>770</v>
      </c>
      <c r="B580" t="s">
        <v>867</v>
      </c>
      <c r="C580" s="1">
        <v>41491</v>
      </c>
      <c r="D580">
        <v>2346925494</v>
      </c>
      <c r="E580" s="1">
        <v>41583</v>
      </c>
      <c r="F580" s="1">
        <v>41553</v>
      </c>
      <c r="G580">
        <v>35.869999999999997</v>
      </c>
      <c r="H580" t="s">
        <v>834</v>
      </c>
      <c r="I580" s="1">
        <v>41583</v>
      </c>
      <c r="J580" t="s">
        <v>838</v>
      </c>
      <c r="K580">
        <v>31</v>
      </c>
      <c r="L580">
        <v>1</v>
      </c>
    </row>
    <row r="581" spans="1:12" x14ac:dyDescent="0.4">
      <c r="A581">
        <v>897</v>
      </c>
      <c r="B581" t="s">
        <v>883</v>
      </c>
      <c r="C581" s="1">
        <v>41084</v>
      </c>
      <c r="D581">
        <v>2349505867</v>
      </c>
      <c r="E581" s="1">
        <v>41106</v>
      </c>
      <c r="F581" s="1">
        <v>41136</v>
      </c>
      <c r="G581">
        <v>9.19</v>
      </c>
      <c r="H581" t="s">
        <v>834</v>
      </c>
      <c r="I581" s="1">
        <v>41106</v>
      </c>
      <c r="J581" t="s">
        <v>838</v>
      </c>
      <c r="K581">
        <v>57</v>
      </c>
      <c r="L581">
        <v>27</v>
      </c>
    </row>
    <row r="582" spans="1:12" x14ac:dyDescent="0.4">
      <c r="A582">
        <v>391</v>
      </c>
      <c r="B582" t="s">
        <v>930</v>
      </c>
      <c r="C582" s="1">
        <v>41583</v>
      </c>
      <c r="D582">
        <v>2355391609</v>
      </c>
      <c r="E582" s="1">
        <v>41492</v>
      </c>
      <c r="F582" s="1">
        <v>41493</v>
      </c>
      <c r="G582">
        <v>60.62</v>
      </c>
      <c r="H582" t="s">
        <v>834</v>
      </c>
      <c r="I582" s="1">
        <v>41492</v>
      </c>
      <c r="J582" t="s">
        <v>838</v>
      </c>
      <c r="K582">
        <v>17</v>
      </c>
      <c r="L582">
        <v>0</v>
      </c>
    </row>
    <row r="583" spans="1:12" x14ac:dyDescent="0.4">
      <c r="A583">
        <v>818</v>
      </c>
      <c r="B583" t="s">
        <v>849</v>
      </c>
      <c r="C583" s="1">
        <v>41431</v>
      </c>
      <c r="D583">
        <v>2361287480</v>
      </c>
      <c r="E583" s="1">
        <v>41426</v>
      </c>
      <c r="F583" s="1">
        <v>41396</v>
      </c>
      <c r="G583">
        <v>69.22</v>
      </c>
      <c r="H583" t="s">
        <v>834</v>
      </c>
      <c r="I583" s="1">
        <v>41426</v>
      </c>
      <c r="J583" t="s">
        <v>835</v>
      </c>
      <c r="K583">
        <v>14</v>
      </c>
      <c r="L583">
        <v>0</v>
      </c>
    </row>
    <row r="584" spans="1:12" x14ac:dyDescent="0.4">
      <c r="A584">
        <v>897</v>
      </c>
      <c r="B584" t="s">
        <v>880</v>
      </c>
      <c r="C584" s="1">
        <v>41208</v>
      </c>
      <c r="D584">
        <v>2364345783</v>
      </c>
      <c r="E584" s="1">
        <v>40975</v>
      </c>
      <c r="F584" s="1">
        <v>40947</v>
      </c>
      <c r="G584">
        <v>48.18</v>
      </c>
      <c r="H584" t="s">
        <v>834</v>
      </c>
      <c r="I584" s="1">
        <v>40975</v>
      </c>
      <c r="J584" t="s">
        <v>835</v>
      </c>
      <c r="K584">
        <v>15</v>
      </c>
      <c r="L584">
        <v>0</v>
      </c>
    </row>
    <row r="585" spans="1:12" x14ac:dyDescent="0.4">
      <c r="A585">
        <v>770</v>
      </c>
      <c r="B585" t="s">
        <v>916</v>
      </c>
      <c r="C585" s="1">
        <v>41394</v>
      </c>
      <c r="D585">
        <v>2367277437</v>
      </c>
      <c r="E585" s="1">
        <v>41134</v>
      </c>
      <c r="F585" s="1">
        <v>41252</v>
      </c>
      <c r="G585">
        <v>52.46</v>
      </c>
      <c r="H585" t="s">
        <v>834</v>
      </c>
      <c r="I585" s="1">
        <v>41134</v>
      </c>
      <c r="J585" t="s">
        <v>835</v>
      </c>
      <c r="K585">
        <v>31</v>
      </c>
      <c r="L585">
        <v>1</v>
      </c>
    </row>
    <row r="586" spans="1:12" x14ac:dyDescent="0.4">
      <c r="A586">
        <v>406</v>
      </c>
      <c r="B586" t="s">
        <v>879</v>
      </c>
      <c r="C586" s="1">
        <v>40985</v>
      </c>
      <c r="D586">
        <v>2368072192</v>
      </c>
      <c r="E586" s="1">
        <v>40997</v>
      </c>
      <c r="F586" s="1">
        <v>41027</v>
      </c>
      <c r="G586">
        <v>92.71</v>
      </c>
      <c r="H586" t="s">
        <v>837</v>
      </c>
      <c r="I586" s="1">
        <v>40997</v>
      </c>
      <c r="J586" t="s">
        <v>838</v>
      </c>
      <c r="K586">
        <v>24</v>
      </c>
      <c r="L586">
        <v>0</v>
      </c>
    </row>
    <row r="587" spans="1:12" x14ac:dyDescent="0.4">
      <c r="A587">
        <v>406</v>
      </c>
      <c r="B587" t="s">
        <v>894</v>
      </c>
      <c r="C587" s="1">
        <v>41167</v>
      </c>
      <c r="D587">
        <v>2369731348</v>
      </c>
      <c r="E587" s="1">
        <v>41331</v>
      </c>
      <c r="F587" s="1">
        <v>41361</v>
      </c>
      <c r="G587">
        <v>80.3</v>
      </c>
      <c r="H587" t="s">
        <v>837</v>
      </c>
      <c r="I587" s="1">
        <v>41331</v>
      </c>
      <c r="J587" t="s">
        <v>838</v>
      </c>
      <c r="K587">
        <v>41</v>
      </c>
      <c r="L587">
        <v>11</v>
      </c>
    </row>
    <row r="588" spans="1:12" x14ac:dyDescent="0.4">
      <c r="A588">
        <v>818</v>
      </c>
      <c r="B588" t="s">
        <v>862</v>
      </c>
      <c r="C588" s="1">
        <v>41296</v>
      </c>
      <c r="D588">
        <v>2384851679</v>
      </c>
      <c r="E588" s="1">
        <v>40918</v>
      </c>
      <c r="F588" s="1">
        <v>41213</v>
      </c>
      <c r="G588">
        <v>42</v>
      </c>
      <c r="H588" t="s">
        <v>834</v>
      </c>
      <c r="I588" s="1">
        <v>40918</v>
      </c>
      <c r="J588" t="s">
        <v>835</v>
      </c>
      <c r="K588">
        <v>23</v>
      </c>
      <c r="L588">
        <v>0</v>
      </c>
    </row>
    <row r="589" spans="1:12" x14ac:dyDescent="0.4">
      <c r="A589">
        <v>770</v>
      </c>
      <c r="B589" t="s">
        <v>867</v>
      </c>
      <c r="C589" s="1">
        <v>41491</v>
      </c>
      <c r="D589">
        <v>2399454051</v>
      </c>
      <c r="E589" s="1">
        <v>41261</v>
      </c>
      <c r="F589" s="1">
        <v>41291</v>
      </c>
      <c r="G589">
        <v>41.56</v>
      </c>
      <c r="H589" t="s">
        <v>834</v>
      </c>
      <c r="I589" s="1">
        <v>41261</v>
      </c>
      <c r="J589" t="s">
        <v>835</v>
      </c>
      <c r="K589">
        <v>38</v>
      </c>
      <c r="L589">
        <v>8</v>
      </c>
    </row>
    <row r="590" spans="1:12" x14ac:dyDescent="0.4">
      <c r="A590">
        <v>406</v>
      </c>
      <c r="B590" t="s">
        <v>935</v>
      </c>
      <c r="C590" s="1">
        <v>41194</v>
      </c>
      <c r="D590">
        <v>2404027687</v>
      </c>
      <c r="E590" s="1">
        <v>41109</v>
      </c>
      <c r="F590" s="1">
        <v>41139</v>
      </c>
      <c r="G590">
        <v>67.400000000000006</v>
      </c>
      <c r="H590" t="s">
        <v>837</v>
      </c>
      <c r="I590" s="1">
        <v>41109</v>
      </c>
      <c r="J590" t="s">
        <v>835</v>
      </c>
      <c r="K590">
        <v>13</v>
      </c>
      <c r="L590">
        <v>0</v>
      </c>
    </row>
    <row r="591" spans="1:12" x14ac:dyDescent="0.4">
      <c r="A591">
        <v>406</v>
      </c>
      <c r="B591" t="s">
        <v>911</v>
      </c>
      <c r="C591" s="1">
        <v>41547</v>
      </c>
      <c r="D591">
        <v>2419712397</v>
      </c>
      <c r="E591" s="1">
        <v>41580</v>
      </c>
      <c r="F591" s="1">
        <v>41346</v>
      </c>
      <c r="G591">
        <v>86.72</v>
      </c>
      <c r="H591" t="s">
        <v>834</v>
      </c>
      <c r="I591" s="1">
        <v>41580</v>
      </c>
      <c r="J591" t="s">
        <v>835</v>
      </c>
      <c r="K591">
        <v>46</v>
      </c>
      <c r="L591">
        <v>16</v>
      </c>
    </row>
    <row r="592" spans="1:12" x14ac:dyDescent="0.4">
      <c r="A592">
        <v>897</v>
      </c>
      <c r="B592" t="s">
        <v>928</v>
      </c>
      <c r="C592" s="1">
        <v>41436</v>
      </c>
      <c r="D592">
        <v>2427601971</v>
      </c>
      <c r="E592" s="1">
        <v>41287</v>
      </c>
      <c r="F592" s="1">
        <v>41610</v>
      </c>
      <c r="G592">
        <v>39.18</v>
      </c>
      <c r="H592" t="s">
        <v>834</v>
      </c>
      <c r="I592" s="1">
        <v>41287</v>
      </c>
      <c r="J592" t="s">
        <v>835</v>
      </c>
      <c r="K592">
        <v>19</v>
      </c>
      <c r="L592">
        <v>0</v>
      </c>
    </row>
    <row r="593" spans="1:12" x14ac:dyDescent="0.4">
      <c r="A593">
        <v>818</v>
      </c>
      <c r="B593" t="s">
        <v>932</v>
      </c>
      <c r="C593" s="1">
        <v>41373</v>
      </c>
      <c r="D593">
        <v>2428102854</v>
      </c>
      <c r="E593" s="1">
        <v>40943</v>
      </c>
      <c r="F593" s="1">
        <v>40944</v>
      </c>
      <c r="G593">
        <v>83.74</v>
      </c>
      <c r="H593" t="s">
        <v>837</v>
      </c>
      <c r="I593" s="1">
        <v>40943</v>
      </c>
      <c r="J593" t="s">
        <v>835</v>
      </c>
      <c r="K593">
        <v>30</v>
      </c>
      <c r="L593">
        <v>0</v>
      </c>
    </row>
    <row r="594" spans="1:12" x14ac:dyDescent="0.4">
      <c r="A594">
        <v>818</v>
      </c>
      <c r="B594" t="s">
        <v>918</v>
      </c>
      <c r="C594" s="1">
        <v>41349</v>
      </c>
      <c r="D594">
        <v>2430916585</v>
      </c>
      <c r="E594" s="1">
        <v>41458</v>
      </c>
      <c r="F594" s="1">
        <v>41429</v>
      </c>
      <c r="G594">
        <v>63.45</v>
      </c>
      <c r="H594" t="s">
        <v>834</v>
      </c>
      <c r="I594" s="1">
        <v>41458</v>
      </c>
      <c r="J594" t="s">
        <v>835</v>
      </c>
      <c r="K594">
        <v>46</v>
      </c>
      <c r="L594">
        <v>16</v>
      </c>
    </row>
    <row r="595" spans="1:12" x14ac:dyDescent="0.4">
      <c r="A595">
        <v>406</v>
      </c>
      <c r="B595" t="s">
        <v>891</v>
      </c>
      <c r="C595" s="1">
        <v>41474</v>
      </c>
      <c r="D595">
        <v>2436471559</v>
      </c>
      <c r="E595" s="1">
        <v>41593</v>
      </c>
      <c r="F595" s="1">
        <v>41623</v>
      </c>
      <c r="G595">
        <v>52.7</v>
      </c>
      <c r="H595" t="s">
        <v>837</v>
      </c>
      <c r="I595" s="1">
        <v>41593</v>
      </c>
      <c r="J595" t="s">
        <v>838</v>
      </c>
      <c r="K595">
        <v>30</v>
      </c>
      <c r="L595">
        <v>0</v>
      </c>
    </row>
    <row r="596" spans="1:12" x14ac:dyDescent="0.4">
      <c r="A596">
        <v>770</v>
      </c>
      <c r="B596" t="s">
        <v>892</v>
      </c>
      <c r="C596" s="1">
        <v>41037</v>
      </c>
      <c r="D596">
        <v>2440506703</v>
      </c>
      <c r="E596" s="1">
        <v>41510</v>
      </c>
      <c r="F596" s="1">
        <v>41540</v>
      </c>
      <c r="G596">
        <v>82.42</v>
      </c>
      <c r="H596" t="s">
        <v>837</v>
      </c>
      <c r="I596" s="1">
        <v>41510</v>
      </c>
      <c r="J596" t="s">
        <v>838</v>
      </c>
      <c r="K596">
        <v>36</v>
      </c>
      <c r="L596">
        <v>6</v>
      </c>
    </row>
    <row r="597" spans="1:12" x14ac:dyDescent="0.4">
      <c r="A597">
        <v>897</v>
      </c>
      <c r="B597" t="s">
        <v>929</v>
      </c>
      <c r="C597" s="1">
        <v>41579</v>
      </c>
      <c r="D597">
        <v>2441403899</v>
      </c>
      <c r="E597" s="1">
        <v>41332</v>
      </c>
      <c r="F597" s="1">
        <v>41362</v>
      </c>
      <c r="G597">
        <v>59.17</v>
      </c>
      <c r="H597" t="s">
        <v>834</v>
      </c>
      <c r="I597" s="1">
        <v>41332</v>
      </c>
      <c r="J597" t="s">
        <v>838</v>
      </c>
      <c r="K597">
        <v>23</v>
      </c>
      <c r="L597">
        <v>0</v>
      </c>
    </row>
    <row r="598" spans="1:12" x14ac:dyDescent="0.4">
      <c r="A598">
        <v>897</v>
      </c>
      <c r="B598" t="s">
        <v>846</v>
      </c>
      <c r="C598" s="1">
        <v>41003</v>
      </c>
      <c r="D598">
        <v>2442634583</v>
      </c>
      <c r="E598" s="1">
        <v>41271</v>
      </c>
      <c r="F598" s="1">
        <v>41301</v>
      </c>
      <c r="G598">
        <v>45.11</v>
      </c>
      <c r="H598" t="s">
        <v>834</v>
      </c>
      <c r="I598" s="1">
        <v>41271</v>
      </c>
      <c r="J598" t="s">
        <v>838</v>
      </c>
      <c r="K598">
        <v>17</v>
      </c>
      <c r="L598">
        <v>0</v>
      </c>
    </row>
    <row r="599" spans="1:12" x14ac:dyDescent="0.4">
      <c r="A599">
        <v>818</v>
      </c>
      <c r="B599" t="s">
        <v>862</v>
      </c>
      <c r="C599" s="1">
        <v>41296</v>
      </c>
      <c r="D599">
        <v>2442844131</v>
      </c>
      <c r="E599" s="1">
        <v>41379</v>
      </c>
      <c r="F599" s="1">
        <v>41409</v>
      </c>
      <c r="G599">
        <v>64.19</v>
      </c>
      <c r="H599" t="s">
        <v>834</v>
      </c>
      <c r="I599" s="1">
        <v>41379</v>
      </c>
      <c r="J599" t="s">
        <v>838</v>
      </c>
      <c r="K599">
        <v>22</v>
      </c>
      <c r="L599">
        <v>0</v>
      </c>
    </row>
    <row r="600" spans="1:12" x14ac:dyDescent="0.4">
      <c r="A600">
        <v>406</v>
      </c>
      <c r="B600" t="s">
        <v>889</v>
      </c>
      <c r="C600" s="1">
        <v>41103</v>
      </c>
      <c r="D600">
        <v>2448402169</v>
      </c>
      <c r="E600" s="1">
        <v>41541</v>
      </c>
      <c r="F600" s="1">
        <v>41571</v>
      </c>
      <c r="G600">
        <v>76.33</v>
      </c>
      <c r="H600" t="s">
        <v>834</v>
      </c>
      <c r="I600" s="1">
        <v>41541</v>
      </c>
      <c r="J600" t="s">
        <v>838</v>
      </c>
      <c r="K600">
        <v>5</v>
      </c>
      <c r="L600">
        <v>0</v>
      </c>
    </row>
    <row r="601" spans="1:12" x14ac:dyDescent="0.4">
      <c r="A601">
        <v>818</v>
      </c>
      <c r="B601" t="s">
        <v>862</v>
      </c>
      <c r="C601" s="1">
        <v>41296</v>
      </c>
      <c r="D601">
        <v>2455126326</v>
      </c>
      <c r="E601" s="1">
        <v>41317</v>
      </c>
      <c r="F601" s="1">
        <v>41640</v>
      </c>
      <c r="G601">
        <v>49.51</v>
      </c>
      <c r="H601" t="s">
        <v>834</v>
      </c>
      <c r="I601" s="1">
        <v>41317</v>
      </c>
      <c r="J601" t="s">
        <v>838</v>
      </c>
      <c r="K601">
        <v>36</v>
      </c>
      <c r="L601">
        <v>6</v>
      </c>
    </row>
    <row r="602" spans="1:12" x14ac:dyDescent="0.4">
      <c r="A602">
        <v>391</v>
      </c>
      <c r="B602" t="s">
        <v>870</v>
      </c>
      <c r="C602" s="1">
        <v>41341</v>
      </c>
      <c r="D602">
        <v>2458578956</v>
      </c>
      <c r="E602" s="1">
        <v>41363</v>
      </c>
      <c r="F602" s="1">
        <v>41393</v>
      </c>
      <c r="G602">
        <v>64.66</v>
      </c>
      <c r="H602" t="s">
        <v>834</v>
      </c>
      <c r="I602" s="1">
        <v>41363</v>
      </c>
      <c r="J602" t="s">
        <v>835</v>
      </c>
      <c r="K602">
        <v>29</v>
      </c>
      <c r="L602">
        <v>0</v>
      </c>
    </row>
    <row r="603" spans="1:12" x14ac:dyDescent="0.4">
      <c r="A603">
        <v>897</v>
      </c>
      <c r="B603" t="s">
        <v>927</v>
      </c>
      <c r="C603" s="1">
        <v>41603</v>
      </c>
      <c r="D603">
        <v>2464264785</v>
      </c>
      <c r="E603" s="1">
        <v>41599</v>
      </c>
      <c r="F603" s="1">
        <v>41629</v>
      </c>
      <c r="G603">
        <v>34.22</v>
      </c>
      <c r="H603" t="s">
        <v>837</v>
      </c>
      <c r="I603" s="1">
        <v>41599</v>
      </c>
      <c r="J603" t="s">
        <v>835</v>
      </c>
      <c r="K603">
        <v>41</v>
      </c>
      <c r="L603">
        <v>11</v>
      </c>
    </row>
    <row r="604" spans="1:12" x14ac:dyDescent="0.4">
      <c r="A604">
        <v>406</v>
      </c>
      <c r="B604" t="s">
        <v>884</v>
      </c>
      <c r="C604" s="1">
        <v>41145</v>
      </c>
      <c r="D604">
        <v>2467417643</v>
      </c>
      <c r="E604" s="1">
        <v>41338</v>
      </c>
      <c r="F604" s="1">
        <v>41311</v>
      </c>
      <c r="G604">
        <v>73.569999999999993</v>
      </c>
      <c r="H604" t="s">
        <v>834</v>
      </c>
      <c r="I604" s="1">
        <v>41338</v>
      </c>
      <c r="J604" t="s">
        <v>838</v>
      </c>
      <c r="K604">
        <v>14</v>
      </c>
      <c r="L604">
        <v>0</v>
      </c>
    </row>
    <row r="605" spans="1:12" x14ac:dyDescent="0.4">
      <c r="A605">
        <v>897</v>
      </c>
      <c r="B605" t="s">
        <v>863</v>
      </c>
      <c r="C605" s="1">
        <v>41318</v>
      </c>
      <c r="D605">
        <v>2468958629</v>
      </c>
      <c r="E605" s="1">
        <v>41010</v>
      </c>
      <c r="F605" s="1">
        <v>41011</v>
      </c>
      <c r="G605">
        <v>25.05</v>
      </c>
      <c r="H605" t="s">
        <v>834</v>
      </c>
      <c r="I605" s="1">
        <v>41010</v>
      </c>
      <c r="J605" t="s">
        <v>835</v>
      </c>
      <c r="K605">
        <v>11</v>
      </c>
      <c r="L605">
        <v>0</v>
      </c>
    </row>
    <row r="606" spans="1:12" x14ac:dyDescent="0.4">
      <c r="A606">
        <v>897</v>
      </c>
      <c r="B606" t="s">
        <v>880</v>
      </c>
      <c r="C606" s="1">
        <v>41208</v>
      </c>
      <c r="D606">
        <v>2474022495</v>
      </c>
      <c r="E606" s="1">
        <v>41363</v>
      </c>
      <c r="F606" s="1">
        <v>41393</v>
      </c>
      <c r="G606">
        <v>25.7</v>
      </c>
      <c r="H606" t="s">
        <v>834</v>
      </c>
      <c r="I606" s="1">
        <v>41363</v>
      </c>
      <c r="J606" t="s">
        <v>838</v>
      </c>
      <c r="K606">
        <v>9</v>
      </c>
      <c r="L606">
        <v>0</v>
      </c>
    </row>
    <row r="607" spans="1:12" x14ac:dyDescent="0.4">
      <c r="A607">
        <v>406</v>
      </c>
      <c r="B607" t="s">
        <v>912</v>
      </c>
      <c r="C607" s="1">
        <v>41605</v>
      </c>
      <c r="D607">
        <v>2486669145</v>
      </c>
      <c r="E607" s="1">
        <v>41558</v>
      </c>
      <c r="F607" s="1">
        <v>41559</v>
      </c>
      <c r="G607">
        <v>74.62</v>
      </c>
      <c r="H607" t="s">
        <v>834</v>
      </c>
      <c r="I607" s="1">
        <v>41558</v>
      </c>
      <c r="J607" t="s">
        <v>835</v>
      </c>
      <c r="K607">
        <v>23</v>
      </c>
      <c r="L607">
        <v>0</v>
      </c>
    </row>
    <row r="608" spans="1:12" x14ac:dyDescent="0.4">
      <c r="A608">
        <v>770</v>
      </c>
      <c r="B608" t="s">
        <v>845</v>
      </c>
      <c r="C608" s="1">
        <v>41489</v>
      </c>
      <c r="D608">
        <v>2487012635</v>
      </c>
      <c r="E608" s="1">
        <v>41331</v>
      </c>
      <c r="F608" s="1">
        <v>41361</v>
      </c>
      <c r="G608">
        <v>74.09</v>
      </c>
      <c r="H608" t="s">
        <v>834</v>
      </c>
      <c r="I608" s="1">
        <v>41331</v>
      </c>
      <c r="J608" t="s">
        <v>835</v>
      </c>
      <c r="K608">
        <v>36</v>
      </c>
      <c r="L608">
        <v>6</v>
      </c>
    </row>
    <row r="609" spans="1:12" x14ac:dyDescent="0.4">
      <c r="A609">
        <v>770</v>
      </c>
      <c r="B609" t="s">
        <v>867</v>
      </c>
      <c r="C609" s="1">
        <v>41491</v>
      </c>
      <c r="D609">
        <v>2487299552</v>
      </c>
      <c r="E609" s="1">
        <v>41445</v>
      </c>
      <c r="F609" s="1">
        <v>41475</v>
      </c>
      <c r="G609">
        <v>48.7</v>
      </c>
      <c r="H609" t="s">
        <v>837</v>
      </c>
      <c r="I609" s="1">
        <v>41445</v>
      </c>
      <c r="J609" t="s">
        <v>838</v>
      </c>
      <c r="K609">
        <v>40</v>
      </c>
      <c r="L609">
        <v>10</v>
      </c>
    </row>
    <row r="610" spans="1:12" x14ac:dyDescent="0.4">
      <c r="A610">
        <v>770</v>
      </c>
      <c r="B610" t="s">
        <v>844</v>
      </c>
      <c r="C610" s="1">
        <v>41452</v>
      </c>
      <c r="D610">
        <v>2487366623</v>
      </c>
      <c r="E610" s="1">
        <v>41408</v>
      </c>
      <c r="F610" s="1">
        <v>41438</v>
      </c>
      <c r="G610">
        <v>80.760000000000005</v>
      </c>
      <c r="H610" t="s">
        <v>837</v>
      </c>
      <c r="I610" s="1">
        <v>41408</v>
      </c>
      <c r="J610" t="s">
        <v>835</v>
      </c>
      <c r="K610">
        <v>39</v>
      </c>
      <c r="L610">
        <v>9</v>
      </c>
    </row>
    <row r="611" spans="1:12" x14ac:dyDescent="0.4">
      <c r="A611">
        <v>770</v>
      </c>
      <c r="B611" t="s">
        <v>901</v>
      </c>
      <c r="C611" s="1">
        <v>41222</v>
      </c>
      <c r="D611">
        <v>2498731372</v>
      </c>
      <c r="E611" s="1">
        <v>41369</v>
      </c>
      <c r="F611" s="1">
        <v>41339</v>
      </c>
      <c r="G611">
        <v>42.59</v>
      </c>
      <c r="H611" t="s">
        <v>834</v>
      </c>
      <c r="I611" s="1">
        <v>41369</v>
      </c>
      <c r="J611" t="s">
        <v>838</v>
      </c>
      <c r="K611">
        <v>20</v>
      </c>
      <c r="L611">
        <v>0</v>
      </c>
    </row>
    <row r="612" spans="1:12" x14ac:dyDescent="0.4">
      <c r="A612">
        <v>818</v>
      </c>
      <c r="B612" t="s">
        <v>872</v>
      </c>
      <c r="C612" s="1">
        <v>41193</v>
      </c>
      <c r="D612">
        <v>2506087360</v>
      </c>
      <c r="E612" s="1">
        <v>41001</v>
      </c>
      <c r="F612" s="1">
        <v>41032</v>
      </c>
      <c r="G612">
        <v>69.78</v>
      </c>
      <c r="H612" t="s">
        <v>834</v>
      </c>
      <c r="I612" s="1">
        <v>41001</v>
      </c>
      <c r="J612" t="s">
        <v>835</v>
      </c>
      <c r="K612">
        <v>26</v>
      </c>
      <c r="L612">
        <v>0</v>
      </c>
    </row>
    <row r="613" spans="1:12" x14ac:dyDescent="0.4">
      <c r="A613">
        <v>770</v>
      </c>
      <c r="B613" t="s">
        <v>886</v>
      </c>
      <c r="C613" s="1">
        <v>41181</v>
      </c>
      <c r="D613">
        <v>2511656905</v>
      </c>
      <c r="E613" s="1">
        <v>41597</v>
      </c>
      <c r="F613" s="1">
        <v>41627</v>
      </c>
      <c r="G613">
        <v>64.12</v>
      </c>
      <c r="H613" t="s">
        <v>834</v>
      </c>
      <c r="I613" s="1">
        <v>41597</v>
      </c>
      <c r="J613" t="s">
        <v>838</v>
      </c>
      <c r="K613">
        <v>14</v>
      </c>
      <c r="L613">
        <v>0</v>
      </c>
    </row>
    <row r="614" spans="1:12" x14ac:dyDescent="0.4">
      <c r="A614">
        <v>406</v>
      </c>
      <c r="B614" t="s">
        <v>836</v>
      </c>
      <c r="C614" s="1">
        <v>40971</v>
      </c>
      <c r="D614">
        <v>2514985347</v>
      </c>
      <c r="E614" s="1">
        <v>41178</v>
      </c>
      <c r="F614" s="1">
        <v>41208</v>
      </c>
      <c r="G614">
        <v>53.18</v>
      </c>
      <c r="H614" t="s">
        <v>834</v>
      </c>
      <c r="I614" s="1">
        <v>41178</v>
      </c>
      <c r="J614" t="s">
        <v>838</v>
      </c>
      <c r="K614">
        <v>20</v>
      </c>
      <c r="L614">
        <v>0</v>
      </c>
    </row>
    <row r="615" spans="1:12" x14ac:dyDescent="0.4">
      <c r="A615">
        <v>818</v>
      </c>
      <c r="B615" t="s">
        <v>860</v>
      </c>
      <c r="C615" s="1">
        <v>40960</v>
      </c>
      <c r="D615">
        <v>2515817366</v>
      </c>
      <c r="E615" s="1">
        <v>41500</v>
      </c>
      <c r="F615" s="1">
        <v>41530</v>
      </c>
      <c r="G615">
        <v>59.53</v>
      </c>
      <c r="H615" t="s">
        <v>834</v>
      </c>
      <c r="I615" s="1">
        <v>41500</v>
      </c>
      <c r="J615" t="s">
        <v>838</v>
      </c>
      <c r="K615">
        <v>22</v>
      </c>
      <c r="L615">
        <v>0</v>
      </c>
    </row>
    <row r="616" spans="1:12" x14ac:dyDescent="0.4">
      <c r="A616">
        <v>770</v>
      </c>
      <c r="B616" t="s">
        <v>844</v>
      </c>
      <c r="C616" s="1">
        <v>41452</v>
      </c>
      <c r="D616">
        <v>2527171256</v>
      </c>
      <c r="E616" s="1">
        <v>41386</v>
      </c>
      <c r="F616" s="1">
        <v>41416</v>
      </c>
      <c r="G616">
        <v>75.16</v>
      </c>
      <c r="H616" t="s">
        <v>837</v>
      </c>
      <c r="I616" s="1">
        <v>41386</v>
      </c>
      <c r="J616" t="s">
        <v>835</v>
      </c>
      <c r="K616">
        <v>64</v>
      </c>
      <c r="L616">
        <v>34</v>
      </c>
    </row>
    <row r="617" spans="1:12" x14ac:dyDescent="0.4">
      <c r="A617">
        <v>897</v>
      </c>
      <c r="B617" t="s">
        <v>866</v>
      </c>
      <c r="C617" s="1">
        <v>41239</v>
      </c>
      <c r="D617">
        <v>2528333146</v>
      </c>
      <c r="E617" s="1">
        <v>40976</v>
      </c>
      <c r="F617" s="1">
        <v>40948</v>
      </c>
      <c r="G617">
        <v>45.31</v>
      </c>
      <c r="H617" t="s">
        <v>837</v>
      </c>
      <c r="I617" s="1">
        <v>40976</v>
      </c>
      <c r="J617" t="s">
        <v>835</v>
      </c>
      <c r="K617">
        <v>16</v>
      </c>
      <c r="L617">
        <v>0</v>
      </c>
    </row>
    <row r="618" spans="1:12" x14ac:dyDescent="0.4">
      <c r="A618">
        <v>770</v>
      </c>
      <c r="B618" t="s">
        <v>907</v>
      </c>
      <c r="C618" s="1">
        <v>41367</v>
      </c>
      <c r="D618">
        <v>2528705556</v>
      </c>
      <c r="E618" s="1">
        <v>41309</v>
      </c>
      <c r="F618" s="1">
        <v>41310</v>
      </c>
      <c r="G618">
        <v>63</v>
      </c>
      <c r="H618" t="s">
        <v>834</v>
      </c>
      <c r="I618" s="1">
        <v>41309</v>
      </c>
      <c r="J618" t="s">
        <v>838</v>
      </c>
      <c r="K618">
        <v>26</v>
      </c>
      <c r="L618">
        <v>0</v>
      </c>
    </row>
    <row r="619" spans="1:12" x14ac:dyDescent="0.4">
      <c r="A619">
        <v>391</v>
      </c>
      <c r="B619" t="s">
        <v>910</v>
      </c>
      <c r="C619" s="1">
        <v>41487</v>
      </c>
      <c r="D619">
        <v>2529299296</v>
      </c>
      <c r="E619" s="1">
        <v>41578</v>
      </c>
      <c r="F619" s="1">
        <v>41608</v>
      </c>
      <c r="G619">
        <v>94.71</v>
      </c>
      <c r="H619" t="s">
        <v>834</v>
      </c>
      <c r="I619" s="1">
        <v>41578</v>
      </c>
      <c r="J619" t="s">
        <v>838</v>
      </c>
      <c r="K619">
        <v>14</v>
      </c>
      <c r="L619">
        <v>0</v>
      </c>
    </row>
    <row r="620" spans="1:12" x14ac:dyDescent="0.4">
      <c r="A620">
        <v>406</v>
      </c>
      <c r="B620" t="s">
        <v>887</v>
      </c>
      <c r="C620" s="1">
        <v>41048</v>
      </c>
      <c r="D620">
        <v>2529818478</v>
      </c>
      <c r="E620" s="1">
        <v>41490</v>
      </c>
      <c r="F620" s="1">
        <v>41491</v>
      </c>
      <c r="G620">
        <v>77.41</v>
      </c>
      <c r="H620" t="s">
        <v>834</v>
      </c>
      <c r="I620" s="1">
        <v>41490</v>
      </c>
      <c r="J620" t="s">
        <v>838</v>
      </c>
      <c r="K620">
        <v>6</v>
      </c>
      <c r="L620">
        <v>0</v>
      </c>
    </row>
    <row r="621" spans="1:12" x14ac:dyDescent="0.4">
      <c r="A621">
        <v>406</v>
      </c>
      <c r="B621" t="s">
        <v>889</v>
      </c>
      <c r="C621" s="1">
        <v>41103</v>
      </c>
      <c r="D621">
        <v>2536946008</v>
      </c>
      <c r="E621" s="1">
        <v>41490</v>
      </c>
      <c r="F621" s="1">
        <v>41491</v>
      </c>
      <c r="G621">
        <v>82.56</v>
      </c>
      <c r="H621" t="s">
        <v>834</v>
      </c>
      <c r="I621" s="1">
        <v>41490</v>
      </c>
      <c r="J621" t="s">
        <v>838</v>
      </c>
      <c r="K621">
        <v>4</v>
      </c>
      <c r="L621">
        <v>0</v>
      </c>
    </row>
    <row r="622" spans="1:12" x14ac:dyDescent="0.4">
      <c r="A622">
        <v>818</v>
      </c>
      <c r="B622" t="s">
        <v>849</v>
      </c>
      <c r="C622" s="1">
        <v>41431</v>
      </c>
      <c r="D622">
        <v>2538593943</v>
      </c>
      <c r="E622" s="1">
        <v>41293</v>
      </c>
      <c r="F622" s="1">
        <v>41323</v>
      </c>
      <c r="G622">
        <v>72.36</v>
      </c>
      <c r="H622" t="s">
        <v>837</v>
      </c>
      <c r="I622" s="1">
        <v>41293</v>
      </c>
      <c r="J622" t="s">
        <v>835</v>
      </c>
      <c r="K622">
        <v>46</v>
      </c>
      <c r="L622">
        <v>16</v>
      </c>
    </row>
    <row r="623" spans="1:12" x14ac:dyDescent="0.4">
      <c r="A623">
        <v>406</v>
      </c>
      <c r="B623" t="s">
        <v>902</v>
      </c>
      <c r="C623" s="1">
        <v>41005</v>
      </c>
      <c r="D623">
        <v>2548747107</v>
      </c>
      <c r="E623" s="1">
        <v>41101</v>
      </c>
      <c r="F623" s="1">
        <v>41102</v>
      </c>
      <c r="G623">
        <v>73.819999999999993</v>
      </c>
      <c r="H623" t="s">
        <v>834</v>
      </c>
      <c r="I623" s="1">
        <v>41101</v>
      </c>
      <c r="J623" t="s">
        <v>838</v>
      </c>
      <c r="K623">
        <v>13</v>
      </c>
      <c r="L623">
        <v>0</v>
      </c>
    </row>
    <row r="624" spans="1:12" x14ac:dyDescent="0.4">
      <c r="A624">
        <v>897</v>
      </c>
      <c r="B624" t="s">
        <v>933</v>
      </c>
      <c r="C624" s="1">
        <v>41555</v>
      </c>
      <c r="D624">
        <v>2549781436</v>
      </c>
      <c r="E624" s="1">
        <v>41479</v>
      </c>
      <c r="F624" s="1">
        <v>41509</v>
      </c>
      <c r="G624">
        <v>79.06</v>
      </c>
      <c r="H624" t="s">
        <v>834</v>
      </c>
      <c r="I624" s="1">
        <v>41479</v>
      </c>
      <c r="J624" t="s">
        <v>835</v>
      </c>
      <c r="K624">
        <v>20</v>
      </c>
      <c r="L624">
        <v>0</v>
      </c>
    </row>
    <row r="625" spans="1:12" x14ac:dyDescent="0.4">
      <c r="A625">
        <v>897</v>
      </c>
      <c r="B625" t="s">
        <v>922</v>
      </c>
      <c r="C625" s="1">
        <v>41309</v>
      </c>
      <c r="D625">
        <v>2556169247</v>
      </c>
      <c r="E625" s="1">
        <v>41331</v>
      </c>
      <c r="F625" s="1">
        <v>41361</v>
      </c>
      <c r="G625">
        <v>39.880000000000003</v>
      </c>
      <c r="H625" t="s">
        <v>834</v>
      </c>
      <c r="I625" s="1">
        <v>41331</v>
      </c>
      <c r="J625" t="s">
        <v>835</v>
      </c>
      <c r="K625">
        <v>28</v>
      </c>
      <c r="L625">
        <v>0</v>
      </c>
    </row>
    <row r="626" spans="1:12" x14ac:dyDescent="0.4">
      <c r="A626">
        <v>391</v>
      </c>
      <c r="B626" t="s">
        <v>874</v>
      </c>
      <c r="C626" s="1">
        <v>41224</v>
      </c>
      <c r="D626">
        <v>2561298121</v>
      </c>
      <c r="E626" s="1">
        <v>41275</v>
      </c>
      <c r="F626" s="1">
        <v>41305</v>
      </c>
      <c r="G626">
        <v>36.1</v>
      </c>
      <c r="H626" t="s">
        <v>834</v>
      </c>
      <c r="I626" s="1">
        <v>41275</v>
      </c>
      <c r="J626" t="s">
        <v>838</v>
      </c>
      <c r="K626">
        <v>12</v>
      </c>
      <c r="L626">
        <v>0</v>
      </c>
    </row>
    <row r="627" spans="1:12" x14ac:dyDescent="0.4">
      <c r="A627">
        <v>818</v>
      </c>
      <c r="B627" t="s">
        <v>849</v>
      </c>
      <c r="C627" s="1">
        <v>41431</v>
      </c>
      <c r="D627">
        <v>2567314578</v>
      </c>
      <c r="E627" s="1">
        <v>41378</v>
      </c>
      <c r="F627" s="1">
        <v>41408</v>
      </c>
      <c r="G627">
        <v>81.260000000000005</v>
      </c>
      <c r="H627" t="s">
        <v>834</v>
      </c>
      <c r="I627" s="1">
        <v>41378</v>
      </c>
      <c r="J627" t="s">
        <v>835</v>
      </c>
      <c r="K627">
        <v>23</v>
      </c>
      <c r="L627">
        <v>0</v>
      </c>
    </row>
    <row r="628" spans="1:12" x14ac:dyDescent="0.4">
      <c r="A628">
        <v>770</v>
      </c>
      <c r="B628" t="s">
        <v>878</v>
      </c>
      <c r="C628" s="1">
        <v>41274</v>
      </c>
      <c r="D628">
        <v>2570203308</v>
      </c>
      <c r="E628" s="1">
        <v>41057</v>
      </c>
      <c r="F628" s="1">
        <v>41087</v>
      </c>
      <c r="G628">
        <v>44.33</v>
      </c>
      <c r="H628" t="s">
        <v>834</v>
      </c>
      <c r="I628" s="1">
        <v>41057</v>
      </c>
      <c r="J628" t="s">
        <v>835</v>
      </c>
      <c r="K628">
        <v>32</v>
      </c>
      <c r="L628">
        <v>2</v>
      </c>
    </row>
    <row r="629" spans="1:12" x14ac:dyDescent="0.4">
      <c r="A629">
        <v>406</v>
      </c>
      <c r="B629" t="s">
        <v>861</v>
      </c>
      <c r="C629" s="1">
        <v>41176</v>
      </c>
      <c r="D629">
        <v>2571390571</v>
      </c>
      <c r="E629" s="1">
        <v>41449</v>
      </c>
      <c r="F629" s="1">
        <v>41479</v>
      </c>
      <c r="G629">
        <v>90.62</v>
      </c>
      <c r="H629" t="s">
        <v>834</v>
      </c>
      <c r="I629" s="1">
        <v>41449</v>
      </c>
      <c r="J629" t="s">
        <v>838</v>
      </c>
      <c r="K629">
        <v>35</v>
      </c>
      <c r="L629">
        <v>5</v>
      </c>
    </row>
    <row r="630" spans="1:12" x14ac:dyDescent="0.4">
      <c r="A630">
        <v>897</v>
      </c>
      <c r="B630" t="s">
        <v>929</v>
      </c>
      <c r="C630" s="1">
        <v>41579</v>
      </c>
      <c r="D630">
        <v>2585470999</v>
      </c>
      <c r="E630" s="1">
        <v>40985</v>
      </c>
      <c r="F630" s="1">
        <v>41015</v>
      </c>
      <c r="G630">
        <v>34.57</v>
      </c>
      <c r="H630" t="s">
        <v>834</v>
      </c>
      <c r="I630" s="1">
        <v>40985</v>
      </c>
      <c r="J630" t="s">
        <v>835</v>
      </c>
      <c r="K630">
        <v>23</v>
      </c>
      <c r="L630">
        <v>0</v>
      </c>
    </row>
    <row r="631" spans="1:12" x14ac:dyDescent="0.4">
      <c r="A631">
        <v>391</v>
      </c>
      <c r="B631" t="s">
        <v>865</v>
      </c>
      <c r="C631" s="1">
        <v>41180</v>
      </c>
      <c r="D631">
        <v>2592238538</v>
      </c>
      <c r="E631" s="1">
        <v>41056</v>
      </c>
      <c r="F631" s="1">
        <v>41086</v>
      </c>
      <c r="G631">
        <v>92.25</v>
      </c>
      <c r="H631" t="s">
        <v>837</v>
      </c>
      <c r="I631" s="1">
        <v>41056</v>
      </c>
      <c r="J631" t="s">
        <v>835</v>
      </c>
      <c r="K631">
        <v>33</v>
      </c>
      <c r="L631">
        <v>3</v>
      </c>
    </row>
    <row r="632" spans="1:12" x14ac:dyDescent="0.4">
      <c r="A632">
        <v>391</v>
      </c>
      <c r="B632" t="s">
        <v>859</v>
      </c>
      <c r="C632" s="1">
        <v>40971</v>
      </c>
      <c r="D632">
        <v>2597867711</v>
      </c>
      <c r="E632" s="1">
        <v>41293</v>
      </c>
      <c r="F632" s="1">
        <v>41323</v>
      </c>
      <c r="G632">
        <v>55.82</v>
      </c>
      <c r="H632" t="s">
        <v>834</v>
      </c>
      <c r="I632" s="1">
        <v>41293</v>
      </c>
      <c r="J632" t="s">
        <v>838</v>
      </c>
      <c r="K632">
        <v>24</v>
      </c>
      <c r="L632">
        <v>0</v>
      </c>
    </row>
    <row r="633" spans="1:12" x14ac:dyDescent="0.4">
      <c r="A633">
        <v>818</v>
      </c>
      <c r="B633" t="s">
        <v>854</v>
      </c>
      <c r="C633" s="1">
        <v>41060</v>
      </c>
      <c r="D633">
        <v>2601239901</v>
      </c>
      <c r="E633" s="1">
        <v>41150</v>
      </c>
      <c r="F633" s="1">
        <v>41180</v>
      </c>
      <c r="G633">
        <v>55.54</v>
      </c>
      <c r="H633" t="s">
        <v>837</v>
      </c>
      <c r="I633" s="1">
        <v>41150</v>
      </c>
      <c r="J633" t="s">
        <v>838</v>
      </c>
      <c r="K633">
        <v>45</v>
      </c>
      <c r="L633">
        <v>15</v>
      </c>
    </row>
    <row r="634" spans="1:12" x14ac:dyDescent="0.4">
      <c r="A634">
        <v>391</v>
      </c>
      <c r="B634" t="s">
        <v>864</v>
      </c>
      <c r="C634" s="1">
        <v>41548</v>
      </c>
      <c r="D634">
        <v>2603539730</v>
      </c>
      <c r="E634" s="1">
        <v>40964</v>
      </c>
      <c r="F634" s="1">
        <v>40994</v>
      </c>
      <c r="G634">
        <v>83.21</v>
      </c>
      <c r="H634" t="s">
        <v>834</v>
      </c>
      <c r="I634" s="1">
        <v>40964</v>
      </c>
      <c r="J634" t="s">
        <v>835</v>
      </c>
      <c r="K634">
        <v>23</v>
      </c>
      <c r="L634">
        <v>0</v>
      </c>
    </row>
    <row r="635" spans="1:12" x14ac:dyDescent="0.4">
      <c r="A635">
        <v>770</v>
      </c>
      <c r="B635" t="s">
        <v>892</v>
      </c>
      <c r="C635" s="1">
        <v>41037</v>
      </c>
      <c r="D635">
        <v>2606687623</v>
      </c>
      <c r="E635" s="1">
        <v>41117</v>
      </c>
      <c r="F635" s="1">
        <v>41147</v>
      </c>
      <c r="G635">
        <v>63.17</v>
      </c>
      <c r="H635" t="s">
        <v>834</v>
      </c>
      <c r="I635" s="1">
        <v>41117</v>
      </c>
      <c r="J635" t="s">
        <v>835</v>
      </c>
      <c r="K635">
        <v>26</v>
      </c>
      <c r="L635">
        <v>0</v>
      </c>
    </row>
    <row r="636" spans="1:12" x14ac:dyDescent="0.4">
      <c r="A636">
        <v>406</v>
      </c>
      <c r="B636" t="s">
        <v>915</v>
      </c>
      <c r="C636" s="1">
        <v>41258</v>
      </c>
      <c r="D636">
        <v>2613739780</v>
      </c>
      <c r="E636" s="1">
        <v>41350</v>
      </c>
      <c r="F636" s="1">
        <v>41380</v>
      </c>
      <c r="G636">
        <v>78.05</v>
      </c>
      <c r="H636" t="s">
        <v>837</v>
      </c>
      <c r="I636" s="1">
        <v>41350</v>
      </c>
      <c r="J636" t="s">
        <v>838</v>
      </c>
      <c r="K636">
        <v>48</v>
      </c>
      <c r="L636">
        <v>18</v>
      </c>
    </row>
    <row r="637" spans="1:12" x14ac:dyDescent="0.4">
      <c r="A637">
        <v>391</v>
      </c>
      <c r="B637" t="s">
        <v>881</v>
      </c>
      <c r="C637" s="1">
        <v>41525</v>
      </c>
      <c r="D637">
        <v>2620239474</v>
      </c>
      <c r="E637" s="1">
        <v>41254</v>
      </c>
      <c r="F637" s="1">
        <v>41255</v>
      </c>
      <c r="G637">
        <v>76.12</v>
      </c>
      <c r="H637" t="s">
        <v>837</v>
      </c>
      <c r="I637" s="1">
        <v>41254</v>
      </c>
      <c r="J637" t="s">
        <v>835</v>
      </c>
      <c r="K637">
        <v>41</v>
      </c>
      <c r="L637">
        <v>11</v>
      </c>
    </row>
    <row r="638" spans="1:12" x14ac:dyDescent="0.4">
      <c r="A638">
        <v>391</v>
      </c>
      <c r="B638" t="s">
        <v>858</v>
      </c>
      <c r="C638" s="1">
        <v>41334</v>
      </c>
      <c r="D638">
        <v>2624507671</v>
      </c>
      <c r="E638" s="1">
        <v>41536</v>
      </c>
      <c r="F638" s="1">
        <v>41566</v>
      </c>
      <c r="G638">
        <v>68.58</v>
      </c>
      <c r="H638" t="s">
        <v>834</v>
      </c>
      <c r="I638" s="1">
        <v>41536</v>
      </c>
      <c r="J638" t="s">
        <v>838</v>
      </c>
      <c r="K638">
        <v>20</v>
      </c>
      <c r="L638">
        <v>0</v>
      </c>
    </row>
    <row r="639" spans="1:12" x14ac:dyDescent="0.4">
      <c r="A639">
        <v>770</v>
      </c>
      <c r="B639" t="s">
        <v>847</v>
      </c>
      <c r="C639" s="1">
        <v>41274</v>
      </c>
      <c r="D639">
        <v>2631512798</v>
      </c>
      <c r="E639" s="1">
        <v>41380</v>
      </c>
      <c r="F639" s="1">
        <v>41410</v>
      </c>
      <c r="G639">
        <v>77.61</v>
      </c>
      <c r="H639" t="s">
        <v>834</v>
      </c>
      <c r="I639" s="1">
        <v>41380</v>
      </c>
      <c r="J639" t="s">
        <v>838</v>
      </c>
      <c r="K639">
        <v>11</v>
      </c>
      <c r="L639">
        <v>0</v>
      </c>
    </row>
    <row r="640" spans="1:12" x14ac:dyDescent="0.4">
      <c r="A640">
        <v>897</v>
      </c>
      <c r="B640" t="s">
        <v>843</v>
      </c>
      <c r="C640" s="1">
        <v>41041</v>
      </c>
      <c r="D640">
        <v>2634865247</v>
      </c>
      <c r="E640" s="1">
        <v>41589</v>
      </c>
      <c r="F640" s="1">
        <v>41590</v>
      </c>
      <c r="G640">
        <v>54.43</v>
      </c>
      <c r="H640" t="s">
        <v>834</v>
      </c>
      <c r="I640" s="1">
        <v>41589</v>
      </c>
      <c r="J640" t="s">
        <v>838</v>
      </c>
      <c r="K640">
        <v>37</v>
      </c>
      <c r="L640">
        <v>7</v>
      </c>
    </row>
    <row r="641" spans="1:12" x14ac:dyDescent="0.4">
      <c r="A641">
        <v>391</v>
      </c>
      <c r="B641" t="s">
        <v>898</v>
      </c>
      <c r="C641" s="1">
        <v>41150</v>
      </c>
      <c r="D641">
        <v>2637006256</v>
      </c>
      <c r="E641" s="1">
        <v>41206</v>
      </c>
      <c r="F641" s="1">
        <v>41236</v>
      </c>
      <c r="G641">
        <v>46.32</v>
      </c>
      <c r="H641" t="s">
        <v>834</v>
      </c>
      <c r="I641" s="1">
        <v>41206</v>
      </c>
      <c r="J641" t="s">
        <v>838</v>
      </c>
      <c r="K641">
        <v>14</v>
      </c>
      <c r="L641">
        <v>0</v>
      </c>
    </row>
    <row r="642" spans="1:12" x14ac:dyDescent="0.4">
      <c r="A642">
        <v>818</v>
      </c>
      <c r="B642" t="s">
        <v>862</v>
      </c>
      <c r="C642" s="1">
        <v>41296</v>
      </c>
      <c r="D642">
        <v>2640415165</v>
      </c>
      <c r="E642" s="1">
        <v>41609</v>
      </c>
      <c r="F642" s="1">
        <v>41580</v>
      </c>
      <c r="G642">
        <v>36.96</v>
      </c>
      <c r="H642" t="s">
        <v>834</v>
      </c>
      <c r="I642" s="1">
        <v>41609</v>
      </c>
      <c r="J642" t="s">
        <v>835</v>
      </c>
      <c r="K642">
        <v>28</v>
      </c>
      <c r="L642">
        <v>0</v>
      </c>
    </row>
    <row r="643" spans="1:12" x14ac:dyDescent="0.4">
      <c r="A643">
        <v>406</v>
      </c>
      <c r="B643" t="s">
        <v>924</v>
      </c>
      <c r="C643" s="1">
        <v>41022</v>
      </c>
      <c r="D643">
        <v>2649653276</v>
      </c>
      <c r="E643" s="1">
        <v>41043</v>
      </c>
      <c r="F643" s="1">
        <v>41073</v>
      </c>
      <c r="G643">
        <v>52.88</v>
      </c>
      <c r="H643" t="s">
        <v>834</v>
      </c>
      <c r="I643" s="1">
        <v>41043</v>
      </c>
      <c r="J643" t="s">
        <v>838</v>
      </c>
      <c r="K643">
        <v>19</v>
      </c>
      <c r="L643">
        <v>0</v>
      </c>
    </row>
    <row r="644" spans="1:12" x14ac:dyDescent="0.4">
      <c r="A644">
        <v>770</v>
      </c>
      <c r="B644" t="s">
        <v>888</v>
      </c>
      <c r="C644" s="1">
        <v>40986</v>
      </c>
      <c r="D644">
        <v>2652788570</v>
      </c>
      <c r="E644" s="1">
        <v>40950</v>
      </c>
      <c r="F644" s="1">
        <v>40951</v>
      </c>
      <c r="G644">
        <v>56.53</v>
      </c>
      <c r="H644" t="s">
        <v>834</v>
      </c>
      <c r="I644" s="1">
        <v>40950</v>
      </c>
      <c r="J644" t="s">
        <v>838</v>
      </c>
      <c r="K644">
        <v>37</v>
      </c>
      <c r="L644">
        <v>7</v>
      </c>
    </row>
    <row r="645" spans="1:12" x14ac:dyDescent="0.4">
      <c r="A645">
        <v>818</v>
      </c>
      <c r="B645" t="s">
        <v>917</v>
      </c>
      <c r="C645" s="1">
        <v>41515</v>
      </c>
      <c r="D645">
        <v>2659238903</v>
      </c>
      <c r="E645" s="1">
        <v>41520</v>
      </c>
      <c r="F645" s="1">
        <v>41490</v>
      </c>
      <c r="G645">
        <v>46.86</v>
      </c>
      <c r="H645" t="s">
        <v>834</v>
      </c>
      <c r="I645" s="1">
        <v>41520</v>
      </c>
      <c r="J645" t="s">
        <v>835</v>
      </c>
      <c r="K645">
        <v>34</v>
      </c>
      <c r="L645">
        <v>4</v>
      </c>
    </row>
    <row r="646" spans="1:12" x14ac:dyDescent="0.4">
      <c r="A646">
        <v>818</v>
      </c>
      <c r="B646" t="s">
        <v>921</v>
      </c>
      <c r="C646" s="1">
        <v>41563</v>
      </c>
      <c r="D646">
        <v>2666514859</v>
      </c>
      <c r="E646" s="1">
        <v>41513</v>
      </c>
      <c r="F646" s="1">
        <v>41543</v>
      </c>
      <c r="G646">
        <v>99.82</v>
      </c>
      <c r="H646" t="s">
        <v>837</v>
      </c>
      <c r="I646" s="1">
        <v>41513</v>
      </c>
      <c r="J646" t="s">
        <v>835</v>
      </c>
      <c r="K646">
        <v>40</v>
      </c>
      <c r="L646">
        <v>10</v>
      </c>
    </row>
    <row r="647" spans="1:12" x14ac:dyDescent="0.4">
      <c r="A647">
        <v>770</v>
      </c>
      <c r="B647" t="s">
        <v>878</v>
      </c>
      <c r="C647" s="1">
        <v>41274</v>
      </c>
      <c r="D647">
        <v>2669865910</v>
      </c>
      <c r="E647" s="1">
        <v>41464</v>
      </c>
      <c r="F647" s="1">
        <v>41465</v>
      </c>
      <c r="G647">
        <v>14.53</v>
      </c>
      <c r="H647" t="s">
        <v>834</v>
      </c>
      <c r="I647" s="1">
        <v>41464</v>
      </c>
      <c r="J647" t="s">
        <v>838</v>
      </c>
      <c r="K647">
        <v>26</v>
      </c>
      <c r="L647">
        <v>0</v>
      </c>
    </row>
    <row r="648" spans="1:12" x14ac:dyDescent="0.4">
      <c r="A648">
        <v>391</v>
      </c>
      <c r="B648" t="s">
        <v>885</v>
      </c>
      <c r="C648" s="1">
        <v>41521</v>
      </c>
      <c r="D648">
        <v>2672884008</v>
      </c>
      <c r="E648" s="1">
        <v>41448</v>
      </c>
      <c r="F648" s="1">
        <v>41478</v>
      </c>
      <c r="G648">
        <v>88.56</v>
      </c>
      <c r="H648" t="s">
        <v>834</v>
      </c>
      <c r="I648" s="1">
        <v>41448</v>
      </c>
      <c r="J648" t="s">
        <v>838</v>
      </c>
      <c r="K648">
        <v>10</v>
      </c>
      <c r="L648">
        <v>0</v>
      </c>
    </row>
    <row r="649" spans="1:12" x14ac:dyDescent="0.4">
      <c r="A649">
        <v>818</v>
      </c>
      <c r="B649" t="s">
        <v>917</v>
      </c>
      <c r="C649" s="1">
        <v>41515</v>
      </c>
      <c r="D649">
        <v>2675977268</v>
      </c>
      <c r="E649" s="1">
        <v>41423</v>
      </c>
      <c r="F649" s="1">
        <v>41453</v>
      </c>
      <c r="G649">
        <v>67.349999999999994</v>
      </c>
      <c r="H649" t="s">
        <v>837</v>
      </c>
      <c r="I649" s="1">
        <v>41423</v>
      </c>
      <c r="J649" t="s">
        <v>835</v>
      </c>
      <c r="K649">
        <v>55</v>
      </c>
      <c r="L649">
        <v>25</v>
      </c>
    </row>
    <row r="650" spans="1:12" x14ac:dyDescent="0.4">
      <c r="A650">
        <v>391</v>
      </c>
      <c r="B650" t="s">
        <v>839</v>
      </c>
      <c r="C650" s="1">
        <v>40934</v>
      </c>
      <c r="D650">
        <v>2677499546</v>
      </c>
      <c r="E650" s="1">
        <v>41560</v>
      </c>
      <c r="F650" s="1">
        <v>41619</v>
      </c>
      <c r="G650">
        <v>54.18</v>
      </c>
      <c r="H650" t="s">
        <v>834</v>
      </c>
      <c r="I650" s="1">
        <v>41560</v>
      </c>
      <c r="J650" t="s">
        <v>838</v>
      </c>
      <c r="K650">
        <v>5</v>
      </c>
      <c r="L650">
        <v>0</v>
      </c>
    </row>
    <row r="651" spans="1:12" x14ac:dyDescent="0.4">
      <c r="A651">
        <v>770</v>
      </c>
      <c r="B651" t="s">
        <v>888</v>
      </c>
      <c r="C651" s="1">
        <v>40986</v>
      </c>
      <c r="D651">
        <v>2680537112</v>
      </c>
      <c r="E651" s="1">
        <v>41274</v>
      </c>
      <c r="F651" s="1">
        <v>41304</v>
      </c>
      <c r="G651">
        <v>49.68</v>
      </c>
      <c r="H651" t="s">
        <v>834</v>
      </c>
      <c r="I651" s="1">
        <v>41274</v>
      </c>
      <c r="J651" t="s">
        <v>838</v>
      </c>
      <c r="K651">
        <v>33</v>
      </c>
      <c r="L651">
        <v>3</v>
      </c>
    </row>
    <row r="652" spans="1:12" x14ac:dyDescent="0.4">
      <c r="A652">
        <v>406</v>
      </c>
      <c r="B652" t="s">
        <v>912</v>
      </c>
      <c r="C652" s="1">
        <v>41605</v>
      </c>
      <c r="D652">
        <v>2686795105</v>
      </c>
      <c r="E652" s="1">
        <v>41288</v>
      </c>
      <c r="F652" s="1">
        <v>41318</v>
      </c>
      <c r="G652">
        <v>51.86</v>
      </c>
      <c r="H652" t="s">
        <v>834</v>
      </c>
      <c r="I652" s="1">
        <v>41288</v>
      </c>
      <c r="J652" t="s">
        <v>835</v>
      </c>
      <c r="K652">
        <v>26</v>
      </c>
      <c r="L652">
        <v>0</v>
      </c>
    </row>
    <row r="653" spans="1:12" x14ac:dyDescent="0.4">
      <c r="A653">
        <v>391</v>
      </c>
      <c r="B653" t="s">
        <v>898</v>
      </c>
      <c r="C653" s="1">
        <v>41150</v>
      </c>
      <c r="D653">
        <v>2690415975</v>
      </c>
      <c r="E653" s="1">
        <v>41110</v>
      </c>
      <c r="F653" s="1">
        <v>41140</v>
      </c>
      <c r="G653">
        <v>84.54</v>
      </c>
      <c r="H653" t="s">
        <v>834</v>
      </c>
      <c r="I653" s="1">
        <v>41110</v>
      </c>
      <c r="J653" t="s">
        <v>835</v>
      </c>
      <c r="K653">
        <v>24</v>
      </c>
      <c r="L653">
        <v>0</v>
      </c>
    </row>
    <row r="654" spans="1:12" x14ac:dyDescent="0.4">
      <c r="A654">
        <v>406</v>
      </c>
      <c r="B654" t="s">
        <v>855</v>
      </c>
      <c r="C654" s="1">
        <v>41029</v>
      </c>
      <c r="D654">
        <v>2691990675</v>
      </c>
      <c r="E654" s="1">
        <v>40913</v>
      </c>
      <c r="F654" s="1">
        <v>41060</v>
      </c>
      <c r="G654">
        <v>93.7</v>
      </c>
      <c r="H654" t="s">
        <v>834</v>
      </c>
      <c r="I654" s="1">
        <v>40913</v>
      </c>
      <c r="J654" t="s">
        <v>838</v>
      </c>
      <c r="K654">
        <v>20</v>
      </c>
      <c r="L654">
        <v>0</v>
      </c>
    </row>
    <row r="655" spans="1:12" x14ac:dyDescent="0.4">
      <c r="A655">
        <v>770</v>
      </c>
      <c r="B655" t="s">
        <v>919</v>
      </c>
      <c r="C655" s="1">
        <v>41077</v>
      </c>
      <c r="D655">
        <v>2693687613</v>
      </c>
      <c r="E655" s="1">
        <v>41436</v>
      </c>
      <c r="F655" s="1">
        <v>41437</v>
      </c>
      <c r="G655">
        <v>56.24</v>
      </c>
      <c r="H655" t="s">
        <v>834</v>
      </c>
      <c r="I655" s="1">
        <v>41436</v>
      </c>
      <c r="J655" t="s">
        <v>838</v>
      </c>
      <c r="K655">
        <v>21</v>
      </c>
      <c r="L655">
        <v>0</v>
      </c>
    </row>
    <row r="656" spans="1:12" x14ac:dyDescent="0.4">
      <c r="A656">
        <v>897</v>
      </c>
      <c r="B656" t="s">
        <v>929</v>
      </c>
      <c r="C656" s="1">
        <v>41579</v>
      </c>
      <c r="D656">
        <v>2694732247</v>
      </c>
      <c r="E656" s="1">
        <v>40986</v>
      </c>
      <c r="F656" s="1">
        <v>41016</v>
      </c>
      <c r="G656">
        <v>30.08</v>
      </c>
      <c r="H656" t="s">
        <v>834</v>
      </c>
      <c r="I656" s="1">
        <v>40986</v>
      </c>
      <c r="J656" t="s">
        <v>835</v>
      </c>
      <c r="K656">
        <v>22</v>
      </c>
      <c r="L656">
        <v>0</v>
      </c>
    </row>
    <row r="657" spans="1:12" x14ac:dyDescent="0.4">
      <c r="A657">
        <v>897</v>
      </c>
      <c r="B657" t="s">
        <v>883</v>
      </c>
      <c r="C657" s="1">
        <v>41084</v>
      </c>
      <c r="D657">
        <v>2698045799</v>
      </c>
      <c r="E657" s="1">
        <v>41359</v>
      </c>
      <c r="F657" s="1">
        <v>41389</v>
      </c>
      <c r="G657">
        <v>55.16</v>
      </c>
      <c r="H657" t="s">
        <v>837</v>
      </c>
      <c r="I657" s="1">
        <v>41359</v>
      </c>
      <c r="J657" t="s">
        <v>838</v>
      </c>
      <c r="K657">
        <v>62</v>
      </c>
      <c r="L657">
        <v>32</v>
      </c>
    </row>
    <row r="658" spans="1:12" x14ac:dyDescent="0.4">
      <c r="A658">
        <v>406</v>
      </c>
      <c r="B658" t="s">
        <v>915</v>
      </c>
      <c r="C658" s="1">
        <v>41258</v>
      </c>
      <c r="D658">
        <v>2699755955</v>
      </c>
      <c r="E658" s="1">
        <v>41447</v>
      </c>
      <c r="F658" s="1">
        <v>41477</v>
      </c>
      <c r="G658">
        <v>38.81</v>
      </c>
      <c r="H658" t="s">
        <v>834</v>
      </c>
      <c r="I658" s="1">
        <v>41447</v>
      </c>
      <c r="J658" t="s">
        <v>838</v>
      </c>
      <c r="K658">
        <v>35</v>
      </c>
      <c r="L658">
        <v>5</v>
      </c>
    </row>
    <row r="659" spans="1:12" x14ac:dyDescent="0.4">
      <c r="A659">
        <v>770</v>
      </c>
      <c r="B659" t="s">
        <v>901</v>
      </c>
      <c r="C659" s="1">
        <v>41222</v>
      </c>
      <c r="D659">
        <v>2702927066</v>
      </c>
      <c r="E659" s="1">
        <v>41408</v>
      </c>
      <c r="F659" s="1">
        <v>41438</v>
      </c>
      <c r="G659">
        <v>43.07</v>
      </c>
      <c r="H659" t="s">
        <v>834</v>
      </c>
      <c r="I659" s="1">
        <v>41408</v>
      </c>
      <c r="J659" t="s">
        <v>838</v>
      </c>
      <c r="K659">
        <v>14</v>
      </c>
      <c r="L659">
        <v>0</v>
      </c>
    </row>
    <row r="660" spans="1:12" x14ac:dyDescent="0.4">
      <c r="A660">
        <v>391</v>
      </c>
      <c r="B660" t="s">
        <v>930</v>
      </c>
      <c r="C660" s="1">
        <v>41583</v>
      </c>
      <c r="D660">
        <v>2714712437</v>
      </c>
      <c r="E660" s="1">
        <v>41271</v>
      </c>
      <c r="F660" s="1">
        <v>41301</v>
      </c>
      <c r="G660">
        <v>96.31</v>
      </c>
      <c r="H660" t="s">
        <v>834</v>
      </c>
      <c r="I660" s="1">
        <v>41271</v>
      </c>
      <c r="J660" t="s">
        <v>835</v>
      </c>
      <c r="K660">
        <v>25</v>
      </c>
      <c r="L660">
        <v>0</v>
      </c>
    </row>
    <row r="661" spans="1:12" x14ac:dyDescent="0.4">
      <c r="A661">
        <v>818</v>
      </c>
      <c r="B661" t="s">
        <v>853</v>
      </c>
      <c r="C661" s="1">
        <v>41153</v>
      </c>
      <c r="D661">
        <v>2717531125</v>
      </c>
      <c r="E661" s="1">
        <v>41039</v>
      </c>
      <c r="F661" s="1">
        <v>41010</v>
      </c>
      <c r="G661">
        <v>83.13</v>
      </c>
      <c r="H661" t="s">
        <v>837</v>
      </c>
      <c r="I661" s="1">
        <v>41039</v>
      </c>
      <c r="J661" t="s">
        <v>838</v>
      </c>
      <c r="K661">
        <v>23</v>
      </c>
      <c r="L661">
        <v>0</v>
      </c>
    </row>
    <row r="662" spans="1:12" x14ac:dyDescent="0.4">
      <c r="A662">
        <v>818</v>
      </c>
      <c r="B662" t="s">
        <v>841</v>
      </c>
      <c r="C662" s="1">
        <v>41239</v>
      </c>
      <c r="D662">
        <v>2726493725</v>
      </c>
      <c r="E662" s="1">
        <v>41318</v>
      </c>
      <c r="F662" s="1">
        <v>41348</v>
      </c>
      <c r="G662">
        <v>57.35</v>
      </c>
      <c r="H662" t="s">
        <v>834</v>
      </c>
      <c r="I662" s="1">
        <v>41318</v>
      </c>
      <c r="J662" t="s">
        <v>838</v>
      </c>
      <c r="K662">
        <v>12</v>
      </c>
      <c r="L662">
        <v>0</v>
      </c>
    </row>
    <row r="663" spans="1:12" x14ac:dyDescent="0.4">
      <c r="A663">
        <v>391</v>
      </c>
      <c r="B663" t="s">
        <v>930</v>
      </c>
      <c r="C663" s="1">
        <v>41583</v>
      </c>
      <c r="D663">
        <v>2726898858</v>
      </c>
      <c r="E663" s="1">
        <v>41280</v>
      </c>
      <c r="F663" s="1">
        <v>41281</v>
      </c>
      <c r="G663">
        <v>77.98</v>
      </c>
      <c r="H663" t="s">
        <v>834</v>
      </c>
      <c r="I663" s="1">
        <v>41280</v>
      </c>
      <c r="J663" t="s">
        <v>838</v>
      </c>
      <c r="K663">
        <v>17</v>
      </c>
      <c r="L663">
        <v>0</v>
      </c>
    </row>
    <row r="664" spans="1:12" x14ac:dyDescent="0.4">
      <c r="A664">
        <v>406</v>
      </c>
      <c r="B664" t="s">
        <v>889</v>
      </c>
      <c r="C664" s="1">
        <v>41103</v>
      </c>
      <c r="D664">
        <v>2732194894</v>
      </c>
      <c r="E664" s="1">
        <v>41523</v>
      </c>
      <c r="F664" s="1">
        <v>41524</v>
      </c>
      <c r="G664">
        <v>77.08</v>
      </c>
      <c r="H664" t="s">
        <v>837</v>
      </c>
      <c r="I664" s="1">
        <v>41523</v>
      </c>
      <c r="J664" t="s">
        <v>838</v>
      </c>
      <c r="K664">
        <v>18</v>
      </c>
      <c r="L664">
        <v>0</v>
      </c>
    </row>
    <row r="665" spans="1:12" x14ac:dyDescent="0.4">
      <c r="A665">
        <v>406</v>
      </c>
      <c r="B665" t="s">
        <v>894</v>
      </c>
      <c r="C665" s="1">
        <v>41167</v>
      </c>
      <c r="D665">
        <v>2739453651</v>
      </c>
      <c r="E665" s="1">
        <v>41531</v>
      </c>
      <c r="F665" s="1">
        <v>41561</v>
      </c>
      <c r="G665">
        <v>60.14</v>
      </c>
      <c r="H665" t="s">
        <v>837</v>
      </c>
      <c r="I665" s="1">
        <v>41531</v>
      </c>
      <c r="J665" t="s">
        <v>838</v>
      </c>
      <c r="K665">
        <v>32</v>
      </c>
      <c r="L665">
        <v>2</v>
      </c>
    </row>
    <row r="666" spans="1:12" x14ac:dyDescent="0.4">
      <c r="A666">
        <v>406</v>
      </c>
      <c r="B666" t="s">
        <v>884</v>
      </c>
      <c r="C666" s="1">
        <v>41145</v>
      </c>
      <c r="D666">
        <v>2741619477</v>
      </c>
      <c r="E666" s="1">
        <v>41584</v>
      </c>
      <c r="F666" s="1">
        <v>41585</v>
      </c>
      <c r="G666">
        <v>88.19</v>
      </c>
      <c r="H666" t="s">
        <v>834</v>
      </c>
      <c r="I666" s="1">
        <v>41584</v>
      </c>
      <c r="J666" t="s">
        <v>838</v>
      </c>
      <c r="K666">
        <v>25</v>
      </c>
      <c r="L666">
        <v>0</v>
      </c>
    </row>
    <row r="667" spans="1:12" x14ac:dyDescent="0.4">
      <c r="A667">
        <v>391</v>
      </c>
      <c r="B667" t="s">
        <v>869</v>
      </c>
      <c r="C667" s="1">
        <v>41201</v>
      </c>
      <c r="D667">
        <v>2742482273</v>
      </c>
      <c r="E667" s="1">
        <v>41228</v>
      </c>
      <c r="F667" s="1">
        <v>41258</v>
      </c>
      <c r="G667">
        <v>55.93</v>
      </c>
      <c r="H667" t="s">
        <v>837</v>
      </c>
      <c r="I667" s="1">
        <v>41228</v>
      </c>
      <c r="J667" t="s">
        <v>838</v>
      </c>
      <c r="K667">
        <v>21</v>
      </c>
      <c r="L667">
        <v>0</v>
      </c>
    </row>
    <row r="668" spans="1:12" x14ac:dyDescent="0.4">
      <c r="A668">
        <v>897</v>
      </c>
      <c r="B668" t="s">
        <v>933</v>
      </c>
      <c r="C668" s="1">
        <v>41555</v>
      </c>
      <c r="D668">
        <v>2744921812</v>
      </c>
      <c r="E668" s="1">
        <v>41141</v>
      </c>
      <c r="F668" s="1">
        <v>41171</v>
      </c>
      <c r="G668">
        <v>52.05</v>
      </c>
      <c r="H668" t="s">
        <v>834</v>
      </c>
      <c r="I668" s="1">
        <v>41141</v>
      </c>
      <c r="J668" t="s">
        <v>835</v>
      </c>
      <c r="K668">
        <v>17</v>
      </c>
      <c r="L668">
        <v>0</v>
      </c>
    </row>
    <row r="669" spans="1:12" x14ac:dyDescent="0.4">
      <c r="A669">
        <v>897</v>
      </c>
      <c r="B669" t="s">
        <v>883</v>
      </c>
      <c r="C669" s="1">
        <v>41084</v>
      </c>
      <c r="D669">
        <v>2745672878</v>
      </c>
      <c r="E669" s="1">
        <v>41227</v>
      </c>
      <c r="F669" s="1">
        <v>41257</v>
      </c>
      <c r="G669">
        <v>23.05</v>
      </c>
      <c r="H669" t="s">
        <v>834</v>
      </c>
      <c r="I669" s="1">
        <v>41227</v>
      </c>
      <c r="J669" t="s">
        <v>838</v>
      </c>
      <c r="K669">
        <v>41</v>
      </c>
      <c r="L669">
        <v>11</v>
      </c>
    </row>
    <row r="670" spans="1:12" x14ac:dyDescent="0.4">
      <c r="A670">
        <v>818</v>
      </c>
      <c r="B670" t="s">
        <v>913</v>
      </c>
      <c r="C670" s="1">
        <v>41470</v>
      </c>
      <c r="D670">
        <v>2746735879</v>
      </c>
      <c r="E670" s="1">
        <v>41358</v>
      </c>
      <c r="F670" s="1">
        <v>41388</v>
      </c>
      <c r="G670">
        <v>50.79</v>
      </c>
      <c r="H670" t="s">
        <v>837</v>
      </c>
      <c r="I670" s="1">
        <v>41358</v>
      </c>
      <c r="J670" t="s">
        <v>835</v>
      </c>
      <c r="K670">
        <v>42</v>
      </c>
      <c r="L670">
        <v>12</v>
      </c>
    </row>
    <row r="671" spans="1:12" x14ac:dyDescent="0.4">
      <c r="A671">
        <v>406</v>
      </c>
      <c r="B671" t="s">
        <v>876</v>
      </c>
      <c r="C671" s="1">
        <v>41352</v>
      </c>
      <c r="D671">
        <v>2748256708</v>
      </c>
      <c r="E671" s="1">
        <v>41358</v>
      </c>
      <c r="F671" s="1">
        <v>41388</v>
      </c>
      <c r="G671">
        <v>64.319999999999993</v>
      </c>
      <c r="H671" t="s">
        <v>837</v>
      </c>
      <c r="I671" s="1">
        <v>41358</v>
      </c>
      <c r="J671" t="s">
        <v>838</v>
      </c>
      <c r="K671">
        <v>31</v>
      </c>
      <c r="L671">
        <v>1</v>
      </c>
    </row>
    <row r="672" spans="1:12" x14ac:dyDescent="0.4">
      <c r="A672">
        <v>391</v>
      </c>
      <c r="B672" t="s">
        <v>833</v>
      </c>
      <c r="C672" s="1">
        <v>41429</v>
      </c>
      <c r="D672">
        <v>2748334767</v>
      </c>
      <c r="E672" s="1">
        <v>41449</v>
      </c>
      <c r="F672" s="1">
        <v>41479</v>
      </c>
      <c r="G672">
        <v>61.66</v>
      </c>
      <c r="H672" t="s">
        <v>834</v>
      </c>
      <c r="I672" s="1">
        <v>41449</v>
      </c>
      <c r="J672" t="s">
        <v>838</v>
      </c>
      <c r="K672">
        <v>17</v>
      </c>
      <c r="L672">
        <v>0</v>
      </c>
    </row>
    <row r="673" spans="1:12" x14ac:dyDescent="0.4">
      <c r="A673">
        <v>391</v>
      </c>
      <c r="B673" t="s">
        <v>925</v>
      </c>
      <c r="C673" s="1">
        <v>41527</v>
      </c>
      <c r="D673">
        <v>2752068327</v>
      </c>
      <c r="E673" s="1">
        <v>41478</v>
      </c>
      <c r="F673" s="1">
        <v>41508</v>
      </c>
      <c r="G673">
        <v>56.03</v>
      </c>
      <c r="H673" t="s">
        <v>834</v>
      </c>
      <c r="I673" s="1">
        <v>41478</v>
      </c>
      <c r="J673" t="s">
        <v>835</v>
      </c>
      <c r="K673">
        <v>26</v>
      </c>
      <c r="L673">
        <v>0</v>
      </c>
    </row>
    <row r="674" spans="1:12" x14ac:dyDescent="0.4">
      <c r="A674">
        <v>770</v>
      </c>
      <c r="B674" t="s">
        <v>844</v>
      </c>
      <c r="C674" s="1">
        <v>41452</v>
      </c>
      <c r="D674">
        <v>2757630472</v>
      </c>
      <c r="E674" s="1">
        <v>41392</v>
      </c>
      <c r="F674" s="1">
        <v>41422</v>
      </c>
      <c r="G674">
        <v>62.63</v>
      </c>
      <c r="H674" t="s">
        <v>834</v>
      </c>
      <c r="I674" s="1">
        <v>41392</v>
      </c>
      <c r="J674" t="s">
        <v>835</v>
      </c>
      <c r="K674">
        <v>34</v>
      </c>
      <c r="L674">
        <v>4</v>
      </c>
    </row>
    <row r="675" spans="1:12" x14ac:dyDescent="0.4">
      <c r="A675">
        <v>897</v>
      </c>
      <c r="B675" t="s">
        <v>928</v>
      </c>
      <c r="C675" s="1">
        <v>41436</v>
      </c>
      <c r="D675">
        <v>2758133753</v>
      </c>
      <c r="E675" s="1">
        <v>41614</v>
      </c>
      <c r="F675" s="1">
        <v>41615</v>
      </c>
      <c r="G675">
        <v>26.8</v>
      </c>
      <c r="H675" t="s">
        <v>834</v>
      </c>
      <c r="I675" s="1">
        <v>41614</v>
      </c>
      <c r="J675" t="s">
        <v>835</v>
      </c>
      <c r="K675">
        <v>21</v>
      </c>
      <c r="L675">
        <v>0</v>
      </c>
    </row>
    <row r="676" spans="1:12" x14ac:dyDescent="0.4">
      <c r="A676">
        <v>770</v>
      </c>
      <c r="B676" t="s">
        <v>905</v>
      </c>
      <c r="C676" s="1">
        <v>41337</v>
      </c>
      <c r="D676">
        <v>2765073058</v>
      </c>
      <c r="E676" s="1">
        <v>41379</v>
      </c>
      <c r="F676" s="1">
        <v>41409</v>
      </c>
      <c r="G676">
        <v>55.33</v>
      </c>
      <c r="H676" t="s">
        <v>834</v>
      </c>
      <c r="I676" s="1">
        <v>41379</v>
      </c>
      <c r="J676" t="s">
        <v>838</v>
      </c>
      <c r="K676">
        <v>10</v>
      </c>
      <c r="L676">
        <v>0</v>
      </c>
    </row>
    <row r="677" spans="1:12" x14ac:dyDescent="0.4">
      <c r="A677">
        <v>897</v>
      </c>
      <c r="B677" t="s">
        <v>933</v>
      </c>
      <c r="C677" s="1">
        <v>41555</v>
      </c>
      <c r="D677">
        <v>2771850469</v>
      </c>
      <c r="E677" s="1">
        <v>41210</v>
      </c>
      <c r="F677" s="1">
        <v>41240</v>
      </c>
      <c r="G677">
        <v>45.13</v>
      </c>
      <c r="H677" t="s">
        <v>834</v>
      </c>
      <c r="I677" s="1">
        <v>41210</v>
      </c>
      <c r="J677" t="s">
        <v>835</v>
      </c>
      <c r="K677">
        <v>25</v>
      </c>
      <c r="L677">
        <v>0</v>
      </c>
    </row>
    <row r="678" spans="1:12" x14ac:dyDescent="0.4">
      <c r="A678">
        <v>818</v>
      </c>
      <c r="B678" t="s">
        <v>851</v>
      </c>
      <c r="C678" s="1">
        <v>41234</v>
      </c>
      <c r="D678">
        <v>2783374260</v>
      </c>
      <c r="E678" s="1">
        <v>41353</v>
      </c>
      <c r="F678" s="1">
        <v>41383</v>
      </c>
      <c r="G678">
        <v>49.9</v>
      </c>
      <c r="H678" t="s">
        <v>834</v>
      </c>
      <c r="I678" s="1">
        <v>41353</v>
      </c>
      <c r="J678" t="s">
        <v>838</v>
      </c>
      <c r="K678">
        <v>4</v>
      </c>
      <c r="L678">
        <v>0</v>
      </c>
    </row>
    <row r="679" spans="1:12" x14ac:dyDescent="0.4">
      <c r="A679">
        <v>406</v>
      </c>
      <c r="B679" t="s">
        <v>915</v>
      </c>
      <c r="C679" s="1">
        <v>41258</v>
      </c>
      <c r="D679">
        <v>2794370654</v>
      </c>
      <c r="E679" s="1">
        <v>40924</v>
      </c>
      <c r="F679" s="1">
        <v>40954</v>
      </c>
      <c r="G679">
        <v>87.78</v>
      </c>
      <c r="H679" t="s">
        <v>834</v>
      </c>
      <c r="I679" s="1">
        <v>40924</v>
      </c>
      <c r="J679" t="s">
        <v>835</v>
      </c>
      <c r="K679">
        <v>35</v>
      </c>
      <c r="L679">
        <v>5</v>
      </c>
    </row>
    <row r="680" spans="1:12" x14ac:dyDescent="0.4">
      <c r="A680">
        <v>391</v>
      </c>
      <c r="B680" t="s">
        <v>895</v>
      </c>
      <c r="C680" s="1">
        <v>41532</v>
      </c>
      <c r="D680">
        <v>2800981232</v>
      </c>
      <c r="E680" s="1">
        <v>40946</v>
      </c>
      <c r="F680" s="1">
        <v>40916</v>
      </c>
      <c r="G680">
        <v>89.14</v>
      </c>
      <c r="H680" t="s">
        <v>834</v>
      </c>
      <c r="I680" s="1">
        <v>40946</v>
      </c>
      <c r="J680" t="s">
        <v>835</v>
      </c>
      <c r="K680">
        <v>26</v>
      </c>
      <c r="L680">
        <v>0</v>
      </c>
    </row>
    <row r="681" spans="1:12" x14ac:dyDescent="0.4">
      <c r="A681">
        <v>406</v>
      </c>
      <c r="B681" t="s">
        <v>912</v>
      </c>
      <c r="C681" s="1">
        <v>41605</v>
      </c>
      <c r="D681">
        <v>2801147000</v>
      </c>
      <c r="E681" s="1">
        <v>41336</v>
      </c>
      <c r="F681" s="1">
        <v>41309</v>
      </c>
      <c r="G681">
        <v>79.739999999999995</v>
      </c>
      <c r="H681" t="s">
        <v>834</v>
      </c>
      <c r="I681" s="1">
        <v>41336</v>
      </c>
      <c r="J681" t="s">
        <v>835</v>
      </c>
      <c r="K681">
        <v>22</v>
      </c>
      <c r="L681">
        <v>0</v>
      </c>
    </row>
    <row r="682" spans="1:12" x14ac:dyDescent="0.4">
      <c r="A682">
        <v>391</v>
      </c>
      <c r="B682" t="s">
        <v>914</v>
      </c>
      <c r="C682" s="1">
        <v>41445</v>
      </c>
      <c r="D682">
        <v>2806337298</v>
      </c>
      <c r="E682" s="1">
        <v>40958</v>
      </c>
      <c r="F682" s="1">
        <v>40988</v>
      </c>
      <c r="G682">
        <v>62.85</v>
      </c>
      <c r="H682" t="s">
        <v>834</v>
      </c>
      <c r="I682" s="1">
        <v>40958</v>
      </c>
      <c r="J682" t="s">
        <v>835</v>
      </c>
      <c r="K682">
        <v>35</v>
      </c>
      <c r="L682">
        <v>5</v>
      </c>
    </row>
    <row r="683" spans="1:12" x14ac:dyDescent="0.4">
      <c r="A683">
        <v>406</v>
      </c>
      <c r="B683" t="s">
        <v>884</v>
      </c>
      <c r="C683" s="1">
        <v>41145</v>
      </c>
      <c r="D683">
        <v>2806345363</v>
      </c>
      <c r="E683" s="1">
        <v>41382</v>
      </c>
      <c r="F683" s="1">
        <v>41412</v>
      </c>
      <c r="G683">
        <v>50.37</v>
      </c>
      <c r="H683" t="s">
        <v>834</v>
      </c>
      <c r="I683" s="1">
        <v>41382</v>
      </c>
      <c r="J683" t="s">
        <v>838</v>
      </c>
      <c r="K683">
        <v>20</v>
      </c>
      <c r="L683">
        <v>0</v>
      </c>
    </row>
    <row r="684" spans="1:12" x14ac:dyDescent="0.4">
      <c r="A684">
        <v>391</v>
      </c>
      <c r="B684" t="s">
        <v>893</v>
      </c>
      <c r="C684" s="1">
        <v>41080</v>
      </c>
      <c r="D684">
        <v>2811916189</v>
      </c>
      <c r="E684" s="1">
        <v>41575</v>
      </c>
      <c r="F684" s="1">
        <v>41605</v>
      </c>
      <c r="G684">
        <v>54.07</v>
      </c>
      <c r="H684" t="s">
        <v>834</v>
      </c>
      <c r="I684" s="1">
        <v>41575</v>
      </c>
      <c r="J684" t="s">
        <v>838</v>
      </c>
      <c r="K684">
        <v>16</v>
      </c>
      <c r="L684">
        <v>0</v>
      </c>
    </row>
    <row r="685" spans="1:12" x14ac:dyDescent="0.4">
      <c r="A685">
        <v>391</v>
      </c>
      <c r="B685" t="s">
        <v>865</v>
      </c>
      <c r="C685" s="1">
        <v>41180</v>
      </c>
      <c r="D685">
        <v>2818239190</v>
      </c>
      <c r="E685" s="1">
        <v>41105</v>
      </c>
      <c r="F685" s="1">
        <v>41135</v>
      </c>
      <c r="G685">
        <v>61.48</v>
      </c>
      <c r="H685" t="s">
        <v>834</v>
      </c>
      <c r="I685" s="1">
        <v>41105</v>
      </c>
      <c r="J685" t="s">
        <v>835</v>
      </c>
      <c r="K685">
        <v>29</v>
      </c>
      <c r="L685">
        <v>0</v>
      </c>
    </row>
    <row r="686" spans="1:12" x14ac:dyDescent="0.4">
      <c r="A686">
        <v>391</v>
      </c>
      <c r="B686" t="s">
        <v>839</v>
      </c>
      <c r="C686" s="1">
        <v>40934</v>
      </c>
      <c r="D686">
        <v>2819777550</v>
      </c>
      <c r="E686" s="1">
        <v>41418</v>
      </c>
      <c r="F686" s="1">
        <v>41448</v>
      </c>
      <c r="G686">
        <v>61.45</v>
      </c>
      <c r="H686" t="s">
        <v>834</v>
      </c>
      <c r="I686" s="1">
        <v>41418</v>
      </c>
      <c r="J686" t="s">
        <v>838</v>
      </c>
      <c r="K686">
        <v>4</v>
      </c>
      <c r="L686">
        <v>0</v>
      </c>
    </row>
    <row r="687" spans="1:12" x14ac:dyDescent="0.4">
      <c r="A687">
        <v>391</v>
      </c>
      <c r="B687" t="s">
        <v>906</v>
      </c>
      <c r="C687" s="1">
        <v>41021</v>
      </c>
      <c r="D687">
        <v>2824604487</v>
      </c>
      <c r="E687" s="1">
        <v>40936</v>
      </c>
      <c r="F687" s="1">
        <v>40966</v>
      </c>
      <c r="G687">
        <v>74.25</v>
      </c>
      <c r="H687" t="s">
        <v>834</v>
      </c>
      <c r="I687" s="1">
        <v>40936</v>
      </c>
      <c r="J687" t="s">
        <v>835</v>
      </c>
      <c r="K687">
        <v>16</v>
      </c>
      <c r="L687">
        <v>0</v>
      </c>
    </row>
    <row r="688" spans="1:12" x14ac:dyDescent="0.4">
      <c r="A688">
        <v>770</v>
      </c>
      <c r="B688" t="s">
        <v>901</v>
      </c>
      <c r="C688" s="1">
        <v>41222</v>
      </c>
      <c r="D688">
        <v>2827612677</v>
      </c>
      <c r="E688" s="1">
        <v>41234</v>
      </c>
      <c r="F688" s="1">
        <v>41264</v>
      </c>
      <c r="G688">
        <v>33.36</v>
      </c>
      <c r="H688" t="s">
        <v>834</v>
      </c>
      <c r="I688" s="1">
        <v>41234</v>
      </c>
      <c r="J688" t="s">
        <v>838</v>
      </c>
      <c r="K688">
        <v>16</v>
      </c>
      <c r="L688">
        <v>0</v>
      </c>
    </row>
    <row r="689" spans="1:12" x14ac:dyDescent="0.4">
      <c r="A689">
        <v>818</v>
      </c>
      <c r="B689" t="s">
        <v>917</v>
      </c>
      <c r="C689" s="1">
        <v>41515</v>
      </c>
      <c r="D689">
        <v>2836103383</v>
      </c>
      <c r="E689" s="1">
        <v>41187</v>
      </c>
      <c r="F689" s="1">
        <v>41158</v>
      </c>
      <c r="G689">
        <v>68.209999999999994</v>
      </c>
      <c r="H689" t="s">
        <v>837</v>
      </c>
      <c r="I689" s="1">
        <v>41187</v>
      </c>
      <c r="J689" t="s">
        <v>835</v>
      </c>
      <c r="K689">
        <v>44</v>
      </c>
      <c r="L689">
        <v>14</v>
      </c>
    </row>
    <row r="690" spans="1:12" x14ac:dyDescent="0.4">
      <c r="A690">
        <v>406</v>
      </c>
      <c r="B690" t="s">
        <v>850</v>
      </c>
      <c r="C690" s="1">
        <v>41401</v>
      </c>
      <c r="D690">
        <v>2840107285</v>
      </c>
      <c r="E690" s="1">
        <v>41306</v>
      </c>
      <c r="F690" s="1">
        <v>41276</v>
      </c>
      <c r="G690">
        <v>49.59</v>
      </c>
      <c r="H690" t="s">
        <v>834</v>
      </c>
      <c r="I690" s="1">
        <v>41306</v>
      </c>
      <c r="J690" t="s">
        <v>835</v>
      </c>
      <c r="K690">
        <v>35</v>
      </c>
      <c r="L690">
        <v>5</v>
      </c>
    </row>
    <row r="691" spans="1:12" x14ac:dyDescent="0.4">
      <c r="A691">
        <v>770</v>
      </c>
      <c r="B691" t="s">
        <v>888</v>
      </c>
      <c r="C691" s="1">
        <v>40986</v>
      </c>
      <c r="D691">
        <v>2843203106</v>
      </c>
      <c r="E691" s="1">
        <v>41087</v>
      </c>
      <c r="F691" s="1">
        <v>41117</v>
      </c>
      <c r="G691">
        <v>45.75</v>
      </c>
      <c r="H691" t="s">
        <v>834</v>
      </c>
      <c r="I691" s="1">
        <v>41087</v>
      </c>
      <c r="J691" t="s">
        <v>838</v>
      </c>
      <c r="K691">
        <v>34</v>
      </c>
      <c r="L691">
        <v>4</v>
      </c>
    </row>
    <row r="692" spans="1:12" x14ac:dyDescent="0.4">
      <c r="A692">
        <v>406</v>
      </c>
      <c r="B692" t="s">
        <v>840</v>
      </c>
      <c r="C692" s="1">
        <v>41064</v>
      </c>
      <c r="D692">
        <v>2863276075</v>
      </c>
      <c r="E692" s="1">
        <v>40994</v>
      </c>
      <c r="F692" s="1">
        <v>41024</v>
      </c>
      <c r="G692">
        <v>95.94</v>
      </c>
      <c r="H692" t="s">
        <v>834</v>
      </c>
      <c r="I692" s="1">
        <v>40994</v>
      </c>
      <c r="J692" t="s">
        <v>835</v>
      </c>
      <c r="K692">
        <v>41</v>
      </c>
      <c r="L692">
        <v>11</v>
      </c>
    </row>
    <row r="693" spans="1:12" x14ac:dyDescent="0.4">
      <c r="A693">
        <v>391</v>
      </c>
      <c r="B693" t="s">
        <v>898</v>
      </c>
      <c r="C693" s="1">
        <v>41150</v>
      </c>
      <c r="D693">
        <v>2867355070</v>
      </c>
      <c r="E693" s="1">
        <v>41405</v>
      </c>
      <c r="F693" s="1">
        <v>41406</v>
      </c>
      <c r="G693">
        <v>90.41</v>
      </c>
      <c r="H693" t="s">
        <v>834</v>
      </c>
      <c r="I693" s="1">
        <v>41405</v>
      </c>
      <c r="J693" t="s">
        <v>838</v>
      </c>
      <c r="K693">
        <v>17</v>
      </c>
      <c r="L693">
        <v>0</v>
      </c>
    </row>
    <row r="694" spans="1:12" x14ac:dyDescent="0.4">
      <c r="A694">
        <v>391</v>
      </c>
      <c r="B694" t="s">
        <v>875</v>
      </c>
      <c r="C694" s="1">
        <v>40947</v>
      </c>
      <c r="D694">
        <v>2871447909</v>
      </c>
      <c r="E694" s="1">
        <v>41399</v>
      </c>
      <c r="F694" s="1">
        <v>41370</v>
      </c>
      <c r="G694">
        <v>76.489999999999995</v>
      </c>
      <c r="H694" t="s">
        <v>834</v>
      </c>
      <c r="I694" s="1">
        <v>41399</v>
      </c>
      <c r="J694" t="s">
        <v>838</v>
      </c>
      <c r="K694">
        <v>29</v>
      </c>
      <c r="L694">
        <v>0</v>
      </c>
    </row>
    <row r="695" spans="1:12" x14ac:dyDescent="0.4">
      <c r="A695">
        <v>406</v>
      </c>
      <c r="B695" t="s">
        <v>836</v>
      </c>
      <c r="C695" s="1">
        <v>40971</v>
      </c>
      <c r="D695">
        <v>2872500354</v>
      </c>
      <c r="E695" s="1">
        <v>40993</v>
      </c>
      <c r="F695" s="1">
        <v>41023</v>
      </c>
      <c r="G695">
        <v>67.41</v>
      </c>
      <c r="H695" t="s">
        <v>834</v>
      </c>
      <c r="I695" s="1">
        <v>40993</v>
      </c>
      <c r="J695" t="s">
        <v>838</v>
      </c>
      <c r="K695">
        <v>24</v>
      </c>
      <c r="L695">
        <v>0</v>
      </c>
    </row>
    <row r="696" spans="1:12" x14ac:dyDescent="0.4">
      <c r="A696">
        <v>391</v>
      </c>
      <c r="B696" t="s">
        <v>914</v>
      </c>
      <c r="C696" s="1">
        <v>41445</v>
      </c>
      <c r="D696">
        <v>2879905746</v>
      </c>
      <c r="E696" s="1">
        <v>41602</v>
      </c>
      <c r="F696" s="1">
        <v>41632</v>
      </c>
      <c r="G696">
        <v>56.29</v>
      </c>
      <c r="H696" t="s">
        <v>834</v>
      </c>
      <c r="I696" s="1">
        <v>41602</v>
      </c>
      <c r="J696" t="s">
        <v>838</v>
      </c>
      <c r="K696">
        <v>30</v>
      </c>
      <c r="L696">
        <v>0</v>
      </c>
    </row>
    <row r="697" spans="1:12" x14ac:dyDescent="0.4">
      <c r="A697">
        <v>818</v>
      </c>
      <c r="B697" t="s">
        <v>913</v>
      </c>
      <c r="C697" s="1">
        <v>41470</v>
      </c>
      <c r="D697">
        <v>2882083969</v>
      </c>
      <c r="E697" s="1">
        <v>41416</v>
      </c>
      <c r="F697" s="1">
        <v>41446</v>
      </c>
      <c r="G697">
        <v>66.06</v>
      </c>
      <c r="H697" t="s">
        <v>837</v>
      </c>
      <c r="I697" s="1">
        <v>41416</v>
      </c>
      <c r="J697" t="s">
        <v>835</v>
      </c>
      <c r="K697">
        <v>47</v>
      </c>
      <c r="L697">
        <v>17</v>
      </c>
    </row>
    <row r="698" spans="1:12" x14ac:dyDescent="0.4">
      <c r="A698">
        <v>770</v>
      </c>
      <c r="B698" t="s">
        <v>886</v>
      </c>
      <c r="C698" s="1">
        <v>41181</v>
      </c>
      <c r="D698">
        <v>2884857136</v>
      </c>
      <c r="E698" s="1">
        <v>41171</v>
      </c>
      <c r="F698" s="1">
        <v>41201</v>
      </c>
      <c r="G698">
        <v>52.53</v>
      </c>
      <c r="H698" t="s">
        <v>834</v>
      </c>
      <c r="I698" s="1">
        <v>41171</v>
      </c>
      <c r="J698" t="s">
        <v>835</v>
      </c>
      <c r="K698">
        <v>24</v>
      </c>
      <c r="L698">
        <v>0</v>
      </c>
    </row>
    <row r="699" spans="1:12" x14ac:dyDescent="0.4">
      <c r="A699">
        <v>897</v>
      </c>
      <c r="B699" t="s">
        <v>929</v>
      </c>
      <c r="C699" s="1">
        <v>41579</v>
      </c>
      <c r="D699">
        <v>2898287464</v>
      </c>
      <c r="E699" s="1">
        <v>41210</v>
      </c>
      <c r="F699" s="1">
        <v>41240</v>
      </c>
      <c r="G699">
        <v>12.7</v>
      </c>
      <c r="H699" t="s">
        <v>834</v>
      </c>
      <c r="I699" s="1">
        <v>41210</v>
      </c>
      <c r="J699" t="s">
        <v>835</v>
      </c>
      <c r="K699">
        <v>28</v>
      </c>
      <c r="L699">
        <v>0</v>
      </c>
    </row>
    <row r="700" spans="1:12" x14ac:dyDescent="0.4">
      <c r="A700">
        <v>391</v>
      </c>
      <c r="B700" t="s">
        <v>934</v>
      </c>
      <c r="C700" s="1">
        <v>41598</v>
      </c>
      <c r="D700">
        <v>2899243412</v>
      </c>
      <c r="E700" s="1">
        <v>41090</v>
      </c>
      <c r="F700" s="1">
        <v>41120</v>
      </c>
      <c r="G700">
        <v>74.22</v>
      </c>
      <c r="H700" t="s">
        <v>834</v>
      </c>
      <c r="I700" s="1">
        <v>41090</v>
      </c>
      <c r="J700" t="s">
        <v>835</v>
      </c>
      <c r="K700">
        <v>23</v>
      </c>
      <c r="L700">
        <v>0</v>
      </c>
    </row>
    <row r="701" spans="1:12" x14ac:dyDescent="0.4">
      <c r="A701">
        <v>897</v>
      </c>
      <c r="B701" t="s">
        <v>929</v>
      </c>
      <c r="C701" s="1">
        <v>41579</v>
      </c>
      <c r="D701">
        <v>2900528557</v>
      </c>
      <c r="E701" s="1">
        <v>41241</v>
      </c>
      <c r="F701" s="1">
        <v>41271</v>
      </c>
      <c r="G701">
        <v>41.76</v>
      </c>
      <c r="H701" t="s">
        <v>834</v>
      </c>
      <c r="I701" s="1">
        <v>41241</v>
      </c>
      <c r="J701" t="s">
        <v>835</v>
      </c>
      <c r="K701">
        <v>33</v>
      </c>
      <c r="L701">
        <v>3</v>
      </c>
    </row>
    <row r="702" spans="1:12" x14ac:dyDescent="0.4">
      <c r="A702">
        <v>391</v>
      </c>
      <c r="B702" t="s">
        <v>925</v>
      </c>
      <c r="C702" s="1">
        <v>41527</v>
      </c>
      <c r="D702">
        <v>2906379133</v>
      </c>
      <c r="E702" s="1">
        <v>41260</v>
      </c>
      <c r="F702" s="1">
        <v>41290</v>
      </c>
      <c r="G702">
        <v>66.75</v>
      </c>
      <c r="H702" t="s">
        <v>834</v>
      </c>
      <c r="I702" s="1">
        <v>41260</v>
      </c>
      <c r="J702" t="s">
        <v>835</v>
      </c>
      <c r="K702">
        <v>46</v>
      </c>
      <c r="L702">
        <v>16</v>
      </c>
    </row>
    <row r="703" spans="1:12" x14ac:dyDescent="0.4">
      <c r="A703">
        <v>391</v>
      </c>
      <c r="B703" t="s">
        <v>865</v>
      </c>
      <c r="C703" s="1">
        <v>41180</v>
      </c>
      <c r="D703">
        <v>2912484665</v>
      </c>
      <c r="E703" s="1">
        <v>41402</v>
      </c>
      <c r="F703" s="1">
        <v>41373</v>
      </c>
      <c r="G703">
        <v>92.16</v>
      </c>
      <c r="H703" t="s">
        <v>837</v>
      </c>
      <c r="I703" s="1">
        <v>41402</v>
      </c>
      <c r="J703" t="s">
        <v>838</v>
      </c>
      <c r="K703">
        <v>34</v>
      </c>
      <c r="L703">
        <v>4</v>
      </c>
    </row>
    <row r="704" spans="1:12" x14ac:dyDescent="0.4">
      <c r="A704">
        <v>406</v>
      </c>
      <c r="B704" t="s">
        <v>902</v>
      </c>
      <c r="C704" s="1">
        <v>41005</v>
      </c>
      <c r="D704">
        <v>2923296215</v>
      </c>
      <c r="E704" s="1">
        <v>41000</v>
      </c>
      <c r="F704" s="1">
        <v>40970</v>
      </c>
      <c r="G704">
        <v>67.709999999999994</v>
      </c>
      <c r="H704" t="s">
        <v>834</v>
      </c>
      <c r="I704" s="1">
        <v>41000</v>
      </c>
      <c r="J704" t="s">
        <v>835</v>
      </c>
      <c r="K704">
        <v>24</v>
      </c>
      <c r="L704">
        <v>0</v>
      </c>
    </row>
    <row r="705" spans="1:12" x14ac:dyDescent="0.4">
      <c r="A705">
        <v>818</v>
      </c>
      <c r="B705" t="s">
        <v>842</v>
      </c>
      <c r="C705" s="1">
        <v>41514</v>
      </c>
      <c r="D705">
        <v>2924198306</v>
      </c>
      <c r="E705" s="1">
        <v>41578</v>
      </c>
      <c r="F705" s="1">
        <v>41608</v>
      </c>
      <c r="G705">
        <v>91.26</v>
      </c>
      <c r="H705" t="s">
        <v>834</v>
      </c>
      <c r="I705" s="1">
        <v>41578</v>
      </c>
      <c r="J705" t="s">
        <v>838</v>
      </c>
      <c r="K705">
        <v>22</v>
      </c>
      <c r="L705">
        <v>0</v>
      </c>
    </row>
    <row r="706" spans="1:12" x14ac:dyDescent="0.4">
      <c r="A706">
        <v>818</v>
      </c>
      <c r="B706" t="s">
        <v>841</v>
      </c>
      <c r="C706" s="1">
        <v>41239</v>
      </c>
      <c r="D706">
        <v>2924562161</v>
      </c>
      <c r="E706" s="1">
        <v>41260</v>
      </c>
      <c r="F706" s="1">
        <v>41290</v>
      </c>
      <c r="G706">
        <v>98.73</v>
      </c>
      <c r="H706" t="s">
        <v>834</v>
      </c>
      <c r="I706" s="1">
        <v>41260</v>
      </c>
      <c r="J706" t="s">
        <v>838</v>
      </c>
      <c r="K706">
        <v>17</v>
      </c>
      <c r="L706">
        <v>0</v>
      </c>
    </row>
    <row r="707" spans="1:12" x14ac:dyDescent="0.4">
      <c r="A707">
        <v>391</v>
      </c>
      <c r="B707" t="s">
        <v>865</v>
      </c>
      <c r="C707" s="1">
        <v>41180</v>
      </c>
      <c r="D707">
        <v>2925434206</v>
      </c>
      <c r="E707" s="1">
        <v>41588</v>
      </c>
      <c r="F707" s="1">
        <v>41558</v>
      </c>
      <c r="G707">
        <v>76.069999999999993</v>
      </c>
      <c r="H707" t="s">
        <v>834</v>
      </c>
      <c r="I707" s="1">
        <v>41588</v>
      </c>
      <c r="J707" t="s">
        <v>838</v>
      </c>
      <c r="K707">
        <v>12</v>
      </c>
      <c r="L707">
        <v>0</v>
      </c>
    </row>
    <row r="708" spans="1:12" x14ac:dyDescent="0.4">
      <c r="A708">
        <v>897</v>
      </c>
      <c r="B708" t="s">
        <v>880</v>
      </c>
      <c r="C708" s="1">
        <v>41208</v>
      </c>
      <c r="D708">
        <v>2926591272</v>
      </c>
      <c r="E708" s="1">
        <v>41447</v>
      </c>
      <c r="F708" s="1">
        <v>41477</v>
      </c>
      <c r="G708">
        <v>36.619999999999997</v>
      </c>
      <c r="H708" t="s">
        <v>837</v>
      </c>
      <c r="I708" s="1">
        <v>41447</v>
      </c>
      <c r="J708" t="s">
        <v>838</v>
      </c>
      <c r="K708">
        <v>24</v>
      </c>
      <c r="L708">
        <v>0</v>
      </c>
    </row>
    <row r="709" spans="1:12" x14ac:dyDescent="0.4">
      <c r="A709">
        <v>770</v>
      </c>
      <c r="B709" t="s">
        <v>919</v>
      </c>
      <c r="C709" s="1">
        <v>41077</v>
      </c>
      <c r="D709">
        <v>2936586813</v>
      </c>
      <c r="E709" s="1">
        <v>41394</v>
      </c>
      <c r="F709" s="1">
        <v>41424</v>
      </c>
      <c r="G709">
        <v>59.78</v>
      </c>
      <c r="H709" t="s">
        <v>834</v>
      </c>
      <c r="I709" s="1">
        <v>41394</v>
      </c>
      <c r="J709" t="s">
        <v>838</v>
      </c>
      <c r="K709">
        <v>30</v>
      </c>
      <c r="L709">
        <v>0</v>
      </c>
    </row>
    <row r="710" spans="1:12" x14ac:dyDescent="0.4">
      <c r="A710">
        <v>818</v>
      </c>
      <c r="B710" t="s">
        <v>851</v>
      </c>
      <c r="C710" s="1">
        <v>41234</v>
      </c>
      <c r="D710">
        <v>2938081000</v>
      </c>
      <c r="E710" s="1">
        <v>40987</v>
      </c>
      <c r="F710" s="1">
        <v>41017</v>
      </c>
      <c r="G710">
        <v>57.21</v>
      </c>
      <c r="H710" t="s">
        <v>837</v>
      </c>
      <c r="I710" s="1">
        <v>40987</v>
      </c>
      <c r="J710" t="s">
        <v>835</v>
      </c>
      <c r="K710">
        <v>18</v>
      </c>
      <c r="L710">
        <v>0</v>
      </c>
    </row>
    <row r="711" spans="1:12" x14ac:dyDescent="0.4">
      <c r="A711">
        <v>406</v>
      </c>
      <c r="B711" t="s">
        <v>884</v>
      </c>
      <c r="C711" s="1">
        <v>41145</v>
      </c>
      <c r="D711">
        <v>2941967523</v>
      </c>
      <c r="E711" s="1">
        <v>41609</v>
      </c>
      <c r="F711" s="1">
        <v>41580</v>
      </c>
      <c r="G711">
        <v>60.35</v>
      </c>
      <c r="H711" t="s">
        <v>837</v>
      </c>
      <c r="I711" s="1">
        <v>41609</v>
      </c>
      <c r="J711" t="s">
        <v>838</v>
      </c>
      <c r="K711">
        <v>36</v>
      </c>
      <c r="L711">
        <v>6</v>
      </c>
    </row>
    <row r="712" spans="1:12" x14ac:dyDescent="0.4">
      <c r="A712">
        <v>770</v>
      </c>
      <c r="B712" t="s">
        <v>856</v>
      </c>
      <c r="C712" s="1">
        <v>41062</v>
      </c>
      <c r="D712">
        <v>2947584001</v>
      </c>
      <c r="E712" s="1">
        <v>41352</v>
      </c>
      <c r="F712" s="1">
        <v>41382</v>
      </c>
      <c r="G712">
        <v>72.5</v>
      </c>
      <c r="H712" t="s">
        <v>837</v>
      </c>
      <c r="I712" s="1">
        <v>41352</v>
      </c>
      <c r="J712" t="s">
        <v>838</v>
      </c>
      <c r="K712">
        <v>53</v>
      </c>
      <c r="L712">
        <v>23</v>
      </c>
    </row>
    <row r="713" spans="1:12" x14ac:dyDescent="0.4">
      <c r="A713">
        <v>897</v>
      </c>
      <c r="B713" t="s">
        <v>933</v>
      </c>
      <c r="C713" s="1">
        <v>41555</v>
      </c>
      <c r="D713">
        <v>2947790220</v>
      </c>
      <c r="E713" s="1">
        <v>41030</v>
      </c>
      <c r="F713" s="1">
        <v>41001</v>
      </c>
      <c r="G713">
        <v>32.28</v>
      </c>
      <c r="H713" t="s">
        <v>834</v>
      </c>
      <c r="I713" s="1">
        <v>41030</v>
      </c>
      <c r="J713" t="s">
        <v>835</v>
      </c>
      <c r="K713">
        <v>14</v>
      </c>
      <c r="L713">
        <v>0</v>
      </c>
    </row>
    <row r="714" spans="1:12" x14ac:dyDescent="0.4">
      <c r="A714">
        <v>818</v>
      </c>
      <c r="B714" t="s">
        <v>896</v>
      </c>
      <c r="C714" s="1">
        <v>41392</v>
      </c>
      <c r="D714">
        <v>2949843698</v>
      </c>
      <c r="E714" s="1">
        <v>41186</v>
      </c>
      <c r="F714" s="1">
        <v>41187</v>
      </c>
      <c r="G714">
        <v>39.35</v>
      </c>
      <c r="H714" t="s">
        <v>834</v>
      </c>
      <c r="I714" s="1">
        <v>41186</v>
      </c>
      <c r="J714" t="s">
        <v>835</v>
      </c>
      <c r="K714">
        <v>5</v>
      </c>
      <c r="L714">
        <v>0</v>
      </c>
    </row>
    <row r="715" spans="1:12" x14ac:dyDescent="0.4">
      <c r="A715">
        <v>391</v>
      </c>
      <c r="B715" t="s">
        <v>874</v>
      </c>
      <c r="C715" s="1">
        <v>41224</v>
      </c>
      <c r="D715">
        <v>2952430924</v>
      </c>
      <c r="E715" s="1">
        <v>41584</v>
      </c>
      <c r="F715" s="1">
        <v>41585</v>
      </c>
      <c r="G715">
        <v>53.09</v>
      </c>
      <c r="H715" t="s">
        <v>834</v>
      </c>
      <c r="I715" s="1">
        <v>41584</v>
      </c>
      <c r="J715" t="s">
        <v>838</v>
      </c>
      <c r="K715">
        <v>10</v>
      </c>
      <c r="L715">
        <v>0</v>
      </c>
    </row>
    <row r="716" spans="1:12" x14ac:dyDescent="0.4">
      <c r="A716">
        <v>406</v>
      </c>
      <c r="B716" t="s">
        <v>912</v>
      </c>
      <c r="C716" s="1">
        <v>41605</v>
      </c>
      <c r="D716">
        <v>2953405140</v>
      </c>
      <c r="E716" s="1">
        <v>41507</v>
      </c>
      <c r="F716" s="1">
        <v>41537</v>
      </c>
      <c r="G716">
        <v>61.41</v>
      </c>
      <c r="H716" t="s">
        <v>834</v>
      </c>
      <c r="I716" s="1">
        <v>41507</v>
      </c>
      <c r="J716" t="s">
        <v>835</v>
      </c>
      <c r="K716">
        <v>22</v>
      </c>
      <c r="L716">
        <v>0</v>
      </c>
    </row>
    <row r="717" spans="1:12" x14ac:dyDescent="0.4">
      <c r="A717">
        <v>897</v>
      </c>
      <c r="B717" t="s">
        <v>883</v>
      </c>
      <c r="C717" s="1">
        <v>41084</v>
      </c>
      <c r="D717">
        <v>2960848343</v>
      </c>
      <c r="E717" s="1">
        <v>41508</v>
      </c>
      <c r="F717" s="1">
        <v>41538</v>
      </c>
      <c r="G717">
        <v>36.6</v>
      </c>
      <c r="H717" t="s">
        <v>834</v>
      </c>
      <c r="I717" s="1">
        <v>41508</v>
      </c>
      <c r="J717" t="s">
        <v>838</v>
      </c>
      <c r="K717">
        <v>35</v>
      </c>
      <c r="L717">
        <v>5</v>
      </c>
    </row>
    <row r="718" spans="1:12" x14ac:dyDescent="0.4">
      <c r="A718">
        <v>391</v>
      </c>
      <c r="B718" t="s">
        <v>910</v>
      </c>
      <c r="C718" s="1">
        <v>41487</v>
      </c>
      <c r="D718">
        <v>2962262974</v>
      </c>
      <c r="E718" s="1">
        <v>41434</v>
      </c>
      <c r="F718" s="1">
        <v>41435</v>
      </c>
      <c r="G718">
        <v>56.5</v>
      </c>
      <c r="H718" t="s">
        <v>834</v>
      </c>
      <c r="I718" s="1">
        <v>41434</v>
      </c>
      <c r="J718" t="s">
        <v>838</v>
      </c>
      <c r="K718">
        <v>7</v>
      </c>
      <c r="L718">
        <v>0</v>
      </c>
    </row>
    <row r="719" spans="1:12" x14ac:dyDescent="0.4">
      <c r="A719">
        <v>818</v>
      </c>
      <c r="B719" t="s">
        <v>932</v>
      </c>
      <c r="C719" s="1">
        <v>41373</v>
      </c>
      <c r="D719">
        <v>2964011777</v>
      </c>
      <c r="E719" s="1">
        <v>41426</v>
      </c>
      <c r="F719" s="1">
        <v>41396</v>
      </c>
      <c r="G719">
        <v>70.5</v>
      </c>
      <c r="H719" t="s">
        <v>834</v>
      </c>
      <c r="I719" s="1">
        <v>41426</v>
      </c>
      <c r="J719" t="s">
        <v>835</v>
      </c>
      <c r="K719">
        <v>24</v>
      </c>
      <c r="L719">
        <v>0</v>
      </c>
    </row>
    <row r="720" spans="1:12" x14ac:dyDescent="0.4">
      <c r="A720">
        <v>818</v>
      </c>
      <c r="B720" t="s">
        <v>921</v>
      </c>
      <c r="C720" s="1">
        <v>41563</v>
      </c>
      <c r="D720">
        <v>2966579935</v>
      </c>
      <c r="E720" s="1">
        <v>41412</v>
      </c>
      <c r="F720" s="1">
        <v>41442</v>
      </c>
      <c r="G720">
        <v>99.85</v>
      </c>
      <c r="H720" t="s">
        <v>837</v>
      </c>
      <c r="I720" s="1">
        <v>41412</v>
      </c>
      <c r="J720" t="s">
        <v>835</v>
      </c>
      <c r="K720">
        <v>58</v>
      </c>
      <c r="L720">
        <v>28</v>
      </c>
    </row>
    <row r="721" spans="1:12" x14ac:dyDescent="0.4">
      <c r="A721">
        <v>897</v>
      </c>
      <c r="B721" t="s">
        <v>900</v>
      </c>
      <c r="C721" s="1">
        <v>41579</v>
      </c>
      <c r="D721">
        <v>2969671399</v>
      </c>
      <c r="E721" s="1">
        <v>41420</v>
      </c>
      <c r="F721" s="1">
        <v>41450</v>
      </c>
      <c r="G721">
        <v>7.47</v>
      </c>
      <c r="H721" t="s">
        <v>834</v>
      </c>
      <c r="I721" s="1">
        <v>41420</v>
      </c>
      <c r="J721" t="s">
        <v>838</v>
      </c>
      <c r="K721">
        <v>5</v>
      </c>
      <c r="L721">
        <v>0</v>
      </c>
    </row>
    <row r="722" spans="1:12" x14ac:dyDescent="0.4">
      <c r="A722">
        <v>897</v>
      </c>
      <c r="B722" t="s">
        <v>928</v>
      </c>
      <c r="C722" s="1">
        <v>41436</v>
      </c>
      <c r="D722">
        <v>2969926155</v>
      </c>
      <c r="E722" s="1">
        <v>41584</v>
      </c>
      <c r="F722" s="1">
        <v>41585</v>
      </c>
      <c r="G722">
        <v>82.63</v>
      </c>
      <c r="H722" t="s">
        <v>834</v>
      </c>
      <c r="I722" s="1">
        <v>41584</v>
      </c>
      <c r="J722" t="s">
        <v>835</v>
      </c>
      <c r="K722">
        <v>22</v>
      </c>
      <c r="L722">
        <v>0</v>
      </c>
    </row>
    <row r="723" spans="1:12" x14ac:dyDescent="0.4">
      <c r="A723">
        <v>391</v>
      </c>
      <c r="B723" t="s">
        <v>874</v>
      </c>
      <c r="C723" s="1">
        <v>41224</v>
      </c>
      <c r="D723">
        <v>2969979027</v>
      </c>
      <c r="E723" s="1">
        <v>41273</v>
      </c>
      <c r="F723" s="1">
        <v>41303</v>
      </c>
      <c r="G723">
        <v>50.34</v>
      </c>
      <c r="H723" t="s">
        <v>834</v>
      </c>
      <c r="I723" s="1">
        <v>41273</v>
      </c>
      <c r="J723" t="s">
        <v>838</v>
      </c>
      <c r="K723">
        <v>15</v>
      </c>
      <c r="L723">
        <v>0</v>
      </c>
    </row>
    <row r="724" spans="1:12" x14ac:dyDescent="0.4">
      <c r="A724">
        <v>770</v>
      </c>
      <c r="B724" t="s">
        <v>867</v>
      </c>
      <c r="C724" s="1">
        <v>41491</v>
      </c>
      <c r="D724">
        <v>2970425808</v>
      </c>
      <c r="E724" s="1">
        <v>41499</v>
      </c>
      <c r="F724" s="1">
        <v>41617</v>
      </c>
      <c r="G724">
        <v>35.74</v>
      </c>
      <c r="H724" t="s">
        <v>834</v>
      </c>
      <c r="I724" s="1">
        <v>41499</v>
      </c>
      <c r="J724" t="s">
        <v>838</v>
      </c>
      <c r="K724">
        <v>19</v>
      </c>
      <c r="L724">
        <v>0</v>
      </c>
    </row>
    <row r="725" spans="1:12" x14ac:dyDescent="0.4">
      <c r="A725">
        <v>897</v>
      </c>
      <c r="B725" t="s">
        <v>929</v>
      </c>
      <c r="C725" s="1">
        <v>41579</v>
      </c>
      <c r="D725">
        <v>2977673351</v>
      </c>
      <c r="E725" s="1">
        <v>41339</v>
      </c>
      <c r="F725" s="1">
        <v>41340</v>
      </c>
      <c r="G725">
        <v>34.89</v>
      </c>
      <c r="H725" t="s">
        <v>834</v>
      </c>
      <c r="I725" s="1">
        <v>41339</v>
      </c>
      <c r="J725" t="s">
        <v>838</v>
      </c>
      <c r="K725">
        <v>21</v>
      </c>
      <c r="L725">
        <v>0</v>
      </c>
    </row>
    <row r="726" spans="1:12" x14ac:dyDescent="0.4">
      <c r="A726">
        <v>406</v>
      </c>
      <c r="B726" t="s">
        <v>836</v>
      </c>
      <c r="C726" s="1">
        <v>40971</v>
      </c>
      <c r="D726">
        <v>2979360755</v>
      </c>
      <c r="E726" s="1">
        <v>41248</v>
      </c>
      <c r="F726" s="1">
        <v>41219</v>
      </c>
      <c r="G726">
        <v>103.67</v>
      </c>
      <c r="H726" t="s">
        <v>834</v>
      </c>
      <c r="I726" s="1">
        <v>41248</v>
      </c>
      <c r="J726" t="s">
        <v>838</v>
      </c>
      <c r="K726">
        <v>21</v>
      </c>
      <c r="L726">
        <v>0</v>
      </c>
    </row>
    <row r="727" spans="1:12" x14ac:dyDescent="0.4">
      <c r="A727">
        <v>770</v>
      </c>
      <c r="B727" t="s">
        <v>892</v>
      </c>
      <c r="C727" s="1">
        <v>41037</v>
      </c>
      <c r="D727">
        <v>2987359559</v>
      </c>
      <c r="E727" s="1">
        <v>41489</v>
      </c>
      <c r="F727" s="1">
        <v>41459</v>
      </c>
      <c r="G727">
        <v>57.96</v>
      </c>
      <c r="H727" t="s">
        <v>837</v>
      </c>
      <c r="I727" s="1">
        <v>41489</v>
      </c>
      <c r="J727" t="s">
        <v>838</v>
      </c>
      <c r="K727">
        <v>47</v>
      </c>
      <c r="L727">
        <v>17</v>
      </c>
    </row>
    <row r="728" spans="1:12" x14ac:dyDescent="0.4">
      <c r="A728">
        <v>391</v>
      </c>
      <c r="B728" t="s">
        <v>833</v>
      </c>
      <c r="C728" s="1">
        <v>41429</v>
      </c>
      <c r="D728">
        <v>2998565198</v>
      </c>
      <c r="E728" s="1">
        <v>41245</v>
      </c>
      <c r="F728" s="1">
        <v>40981</v>
      </c>
      <c r="G728">
        <v>28.21</v>
      </c>
      <c r="H728" t="s">
        <v>834</v>
      </c>
      <c r="I728" s="1">
        <v>41245</v>
      </c>
      <c r="J728" t="s">
        <v>835</v>
      </c>
      <c r="K728">
        <v>16</v>
      </c>
      <c r="L728">
        <v>0</v>
      </c>
    </row>
    <row r="729" spans="1:12" x14ac:dyDescent="0.4">
      <c r="A729">
        <v>391</v>
      </c>
      <c r="B729" t="s">
        <v>910</v>
      </c>
      <c r="C729" s="1">
        <v>41487</v>
      </c>
      <c r="D729">
        <v>3007642107</v>
      </c>
      <c r="E729" s="1">
        <v>41049</v>
      </c>
      <c r="F729" s="1">
        <v>41079</v>
      </c>
      <c r="G729">
        <v>56.03</v>
      </c>
      <c r="H729" t="s">
        <v>834</v>
      </c>
      <c r="I729" s="1">
        <v>41049</v>
      </c>
      <c r="J729" t="s">
        <v>835</v>
      </c>
      <c r="K729">
        <v>12</v>
      </c>
      <c r="L729">
        <v>0</v>
      </c>
    </row>
    <row r="730" spans="1:12" x14ac:dyDescent="0.4">
      <c r="A730">
        <v>818</v>
      </c>
      <c r="B730" t="s">
        <v>872</v>
      </c>
      <c r="C730" s="1">
        <v>41193</v>
      </c>
      <c r="D730">
        <v>3014047428</v>
      </c>
      <c r="E730" s="1">
        <v>41254</v>
      </c>
      <c r="F730" s="1">
        <v>41255</v>
      </c>
      <c r="G730">
        <v>92.03</v>
      </c>
      <c r="H730" t="s">
        <v>834</v>
      </c>
      <c r="I730" s="1">
        <v>41254</v>
      </c>
      <c r="J730" t="s">
        <v>838</v>
      </c>
      <c r="K730">
        <v>26</v>
      </c>
      <c r="L730">
        <v>0</v>
      </c>
    </row>
    <row r="731" spans="1:12" x14ac:dyDescent="0.4">
      <c r="A731">
        <v>391</v>
      </c>
      <c r="B731" t="s">
        <v>925</v>
      </c>
      <c r="C731" s="1">
        <v>41527</v>
      </c>
      <c r="D731">
        <v>3021707927</v>
      </c>
      <c r="E731" s="1">
        <v>41141</v>
      </c>
      <c r="F731" s="1">
        <v>41171</v>
      </c>
      <c r="G731">
        <v>75.55</v>
      </c>
      <c r="H731" t="s">
        <v>834</v>
      </c>
      <c r="I731" s="1">
        <v>41141</v>
      </c>
      <c r="J731" t="s">
        <v>835</v>
      </c>
      <c r="K731">
        <v>28</v>
      </c>
      <c r="L731">
        <v>0</v>
      </c>
    </row>
    <row r="732" spans="1:12" x14ac:dyDescent="0.4">
      <c r="A732">
        <v>406</v>
      </c>
      <c r="B732" t="s">
        <v>891</v>
      </c>
      <c r="C732" s="1">
        <v>41474</v>
      </c>
      <c r="D732">
        <v>3023099566</v>
      </c>
      <c r="E732" s="1">
        <v>41323</v>
      </c>
      <c r="F732" s="1">
        <v>41353</v>
      </c>
      <c r="G732">
        <v>45.51</v>
      </c>
      <c r="H732" t="s">
        <v>834</v>
      </c>
      <c r="I732" s="1">
        <v>41323</v>
      </c>
      <c r="J732" t="s">
        <v>835</v>
      </c>
      <c r="K732">
        <v>17</v>
      </c>
      <c r="L732">
        <v>0</v>
      </c>
    </row>
    <row r="733" spans="1:12" x14ac:dyDescent="0.4">
      <c r="A733">
        <v>770</v>
      </c>
      <c r="B733" t="s">
        <v>920</v>
      </c>
      <c r="C733" s="1">
        <v>41254</v>
      </c>
      <c r="D733">
        <v>3025631462</v>
      </c>
      <c r="E733" s="1">
        <v>41390</v>
      </c>
      <c r="F733" s="1">
        <v>41420</v>
      </c>
      <c r="G733">
        <v>103.54</v>
      </c>
      <c r="H733" t="s">
        <v>837</v>
      </c>
      <c r="I733" s="1">
        <v>41390</v>
      </c>
      <c r="J733" t="s">
        <v>838</v>
      </c>
      <c r="K733">
        <v>29</v>
      </c>
      <c r="L733">
        <v>0</v>
      </c>
    </row>
    <row r="734" spans="1:12" x14ac:dyDescent="0.4">
      <c r="A734">
        <v>897</v>
      </c>
      <c r="B734" t="s">
        <v>899</v>
      </c>
      <c r="C734" s="1">
        <v>41339</v>
      </c>
      <c r="D734">
        <v>3030097145</v>
      </c>
      <c r="E734" s="1">
        <v>40959</v>
      </c>
      <c r="F734" s="1">
        <v>40989</v>
      </c>
      <c r="G734">
        <v>68.41</v>
      </c>
      <c r="H734" t="s">
        <v>834</v>
      </c>
      <c r="I734" s="1">
        <v>40959</v>
      </c>
      <c r="J734" t="s">
        <v>835</v>
      </c>
      <c r="K734">
        <v>27</v>
      </c>
      <c r="L734">
        <v>0</v>
      </c>
    </row>
    <row r="735" spans="1:12" x14ac:dyDescent="0.4">
      <c r="A735">
        <v>818</v>
      </c>
      <c r="B735" t="s">
        <v>842</v>
      </c>
      <c r="C735" s="1">
        <v>41514</v>
      </c>
      <c r="D735">
        <v>3032739429</v>
      </c>
      <c r="E735" s="1">
        <v>41552</v>
      </c>
      <c r="F735" s="1">
        <v>41523</v>
      </c>
      <c r="G735">
        <v>86.41</v>
      </c>
      <c r="H735" t="s">
        <v>837</v>
      </c>
      <c r="I735" s="1">
        <v>41552</v>
      </c>
      <c r="J735" t="s">
        <v>835</v>
      </c>
      <c r="K735">
        <v>32</v>
      </c>
      <c r="L735">
        <v>2</v>
      </c>
    </row>
    <row r="736" spans="1:12" x14ac:dyDescent="0.4">
      <c r="A736">
        <v>818</v>
      </c>
      <c r="B736" t="s">
        <v>918</v>
      </c>
      <c r="C736" s="1">
        <v>41349</v>
      </c>
      <c r="D736">
        <v>3037486776</v>
      </c>
      <c r="E736" s="1">
        <v>41303</v>
      </c>
      <c r="F736" s="1">
        <v>41333</v>
      </c>
      <c r="G736">
        <v>79.37</v>
      </c>
      <c r="H736" t="s">
        <v>834</v>
      </c>
      <c r="I736" s="1">
        <v>41303</v>
      </c>
      <c r="J736" t="s">
        <v>835</v>
      </c>
      <c r="K736">
        <v>41</v>
      </c>
      <c r="L736">
        <v>11</v>
      </c>
    </row>
    <row r="737" spans="1:12" x14ac:dyDescent="0.4">
      <c r="A737">
        <v>818</v>
      </c>
      <c r="B737" t="s">
        <v>862</v>
      </c>
      <c r="C737" s="1">
        <v>41296</v>
      </c>
      <c r="D737">
        <v>3047515591</v>
      </c>
      <c r="E737" s="1">
        <v>41335</v>
      </c>
      <c r="F737" s="1">
        <v>41397</v>
      </c>
      <c r="G737">
        <v>37.17</v>
      </c>
      <c r="H737" t="s">
        <v>837</v>
      </c>
      <c r="I737" s="1">
        <v>41335</v>
      </c>
      <c r="J737" t="s">
        <v>838</v>
      </c>
      <c r="K737">
        <v>43</v>
      </c>
      <c r="L737">
        <v>13</v>
      </c>
    </row>
    <row r="738" spans="1:12" x14ac:dyDescent="0.4">
      <c r="A738">
        <v>391</v>
      </c>
      <c r="B738" t="s">
        <v>869</v>
      </c>
      <c r="C738" s="1">
        <v>41201</v>
      </c>
      <c r="D738">
        <v>3053205526</v>
      </c>
      <c r="E738" s="1">
        <v>41057</v>
      </c>
      <c r="F738" s="1">
        <v>41087</v>
      </c>
      <c r="G738">
        <v>56.56</v>
      </c>
      <c r="H738" t="s">
        <v>834</v>
      </c>
      <c r="I738" s="1">
        <v>41057</v>
      </c>
      <c r="J738" t="s">
        <v>835</v>
      </c>
      <c r="K738">
        <v>13</v>
      </c>
      <c r="L738">
        <v>0</v>
      </c>
    </row>
    <row r="739" spans="1:12" x14ac:dyDescent="0.4">
      <c r="A739">
        <v>770</v>
      </c>
      <c r="B739" t="s">
        <v>888</v>
      </c>
      <c r="C739" s="1">
        <v>40986</v>
      </c>
      <c r="D739">
        <v>3053271258</v>
      </c>
      <c r="E739" s="1">
        <v>41337</v>
      </c>
      <c r="F739" s="1">
        <v>41338</v>
      </c>
      <c r="G739">
        <v>83.95</v>
      </c>
      <c r="H739" t="s">
        <v>834</v>
      </c>
      <c r="I739" s="1">
        <v>41337</v>
      </c>
      <c r="J739" t="s">
        <v>838</v>
      </c>
      <c r="K739">
        <v>36</v>
      </c>
      <c r="L739">
        <v>6</v>
      </c>
    </row>
    <row r="740" spans="1:12" x14ac:dyDescent="0.4">
      <c r="A740">
        <v>391</v>
      </c>
      <c r="B740" t="s">
        <v>833</v>
      </c>
      <c r="C740" s="1">
        <v>41429</v>
      </c>
      <c r="D740">
        <v>3056950219</v>
      </c>
      <c r="E740" s="1">
        <v>41586</v>
      </c>
      <c r="F740" s="1">
        <v>41556</v>
      </c>
      <c r="G740">
        <v>47.08</v>
      </c>
      <c r="H740" t="s">
        <v>834</v>
      </c>
      <c r="I740" s="1">
        <v>41586</v>
      </c>
      <c r="J740" t="s">
        <v>838</v>
      </c>
      <c r="K740">
        <v>10</v>
      </c>
      <c r="L740">
        <v>0</v>
      </c>
    </row>
    <row r="741" spans="1:12" x14ac:dyDescent="0.4">
      <c r="A741">
        <v>406</v>
      </c>
      <c r="B741" t="s">
        <v>924</v>
      </c>
      <c r="C741" s="1">
        <v>41022</v>
      </c>
      <c r="D741">
        <v>3059762404</v>
      </c>
      <c r="E741" s="1">
        <v>41054</v>
      </c>
      <c r="F741" s="1">
        <v>41084</v>
      </c>
      <c r="G741">
        <v>51.34</v>
      </c>
      <c r="H741" t="s">
        <v>834</v>
      </c>
      <c r="I741" s="1">
        <v>41054</v>
      </c>
      <c r="J741" t="s">
        <v>838</v>
      </c>
      <c r="K741">
        <v>17</v>
      </c>
      <c r="L741">
        <v>0</v>
      </c>
    </row>
    <row r="742" spans="1:12" x14ac:dyDescent="0.4">
      <c r="A742">
        <v>391</v>
      </c>
      <c r="B742" t="s">
        <v>910</v>
      </c>
      <c r="C742" s="1">
        <v>41487</v>
      </c>
      <c r="D742">
        <v>3060840745</v>
      </c>
      <c r="E742" s="1">
        <v>41207</v>
      </c>
      <c r="F742" s="1">
        <v>41237</v>
      </c>
      <c r="G742">
        <v>83.68</v>
      </c>
      <c r="H742" t="s">
        <v>834</v>
      </c>
      <c r="I742" s="1">
        <v>41207</v>
      </c>
      <c r="J742" t="s">
        <v>835</v>
      </c>
      <c r="K742">
        <v>15</v>
      </c>
      <c r="L742">
        <v>0</v>
      </c>
    </row>
    <row r="743" spans="1:12" x14ac:dyDescent="0.4">
      <c r="A743">
        <v>391</v>
      </c>
      <c r="B743" t="s">
        <v>868</v>
      </c>
      <c r="C743" s="1">
        <v>41240</v>
      </c>
      <c r="D743">
        <v>3066073542</v>
      </c>
      <c r="E743" s="1">
        <v>40942</v>
      </c>
      <c r="F743" s="1">
        <v>40912</v>
      </c>
      <c r="G743">
        <v>53.79</v>
      </c>
      <c r="H743" t="s">
        <v>834</v>
      </c>
      <c r="I743" s="1">
        <v>40942</v>
      </c>
      <c r="J743" t="s">
        <v>835</v>
      </c>
      <c r="K743">
        <v>31</v>
      </c>
      <c r="L743">
        <v>1</v>
      </c>
    </row>
    <row r="744" spans="1:12" x14ac:dyDescent="0.4">
      <c r="A744">
        <v>818</v>
      </c>
      <c r="B744" t="s">
        <v>932</v>
      </c>
      <c r="C744" s="1">
        <v>41373</v>
      </c>
      <c r="D744">
        <v>3077571538</v>
      </c>
      <c r="E744" s="1">
        <v>41332</v>
      </c>
      <c r="F744" s="1">
        <v>41362</v>
      </c>
      <c r="G744">
        <v>64.540000000000006</v>
      </c>
      <c r="H744" t="s">
        <v>834</v>
      </c>
      <c r="I744" s="1">
        <v>41332</v>
      </c>
      <c r="J744" t="s">
        <v>835</v>
      </c>
      <c r="K744">
        <v>19</v>
      </c>
      <c r="L744">
        <v>0</v>
      </c>
    </row>
    <row r="745" spans="1:12" x14ac:dyDescent="0.4">
      <c r="A745">
        <v>406</v>
      </c>
      <c r="B745" t="s">
        <v>882</v>
      </c>
      <c r="C745" s="1">
        <v>41368</v>
      </c>
      <c r="D745">
        <v>3078815567</v>
      </c>
      <c r="E745" s="1">
        <v>41309</v>
      </c>
      <c r="F745" s="1">
        <v>41310</v>
      </c>
      <c r="G745">
        <v>94.62</v>
      </c>
      <c r="H745" t="s">
        <v>834</v>
      </c>
      <c r="I745" s="1">
        <v>41309</v>
      </c>
      <c r="J745" t="s">
        <v>835</v>
      </c>
      <c r="K745">
        <v>19</v>
      </c>
      <c r="L745">
        <v>0</v>
      </c>
    </row>
    <row r="746" spans="1:12" x14ac:dyDescent="0.4">
      <c r="A746">
        <v>770</v>
      </c>
      <c r="B746" t="s">
        <v>908</v>
      </c>
      <c r="C746" s="1">
        <v>41029</v>
      </c>
      <c r="D746">
        <v>3085234788</v>
      </c>
      <c r="E746" s="1">
        <v>41519</v>
      </c>
      <c r="F746" s="1">
        <v>41581</v>
      </c>
      <c r="G746">
        <v>34.700000000000003</v>
      </c>
      <c r="H746" t="s">
        <v>834</v>
      </c>
      <c r="I746" s="1">
        <v>41519</v>
      </c>
      <c r="J746" t="s">
        <v>838</v>
      </c>
      <c r="K746">
        <v>33</v>
      </c>
      <c r="L746">
        <v>3</v>
      </c>
    </row>
    <row r="747" spans="1:12" x14ac:dyDescent="0.4">
      <c r="A747">
        <v>406</v>
      </c>
      <c r="B747" t="s">
        <v>884</v>
      </c>
      <c r="C747" s="1">
        <v>41145</v>
      </c>
      <c r="D747">
        <v>3086321519</v>
      </c>
      <c r="E747" s="1">
        <v>41277</v>
      </c>
      <c r="F747" s="1">
        <v>41364</v>
      </c>
      <c r="G747">
        <v>53.38</v>
      </c>
      <c r="H747" t="s">
        <v>837</v>
      </c>
      <c r="I747" s="1">
        <v>41277</v>
      </c>
      <c r="J747" t="s">
        <v>838</v>
      </c>
      <c r="K747">
        <v>43</v>
      </c>
      <c r="L747">
        <v>13</v>
      </c>
    </row>
    <row r="748" spans="1:12" x14ac:dyDescent="0.4">
      <c r="A748">
        <v>770</v>
      </c>
      <c r="B748" t="s">
        <v>856</v>
      </c>
      <c r="C748" s="1">
        <v>41062</v>
      </c>
      <c r="D748">
        <v>3089793704</v>
      </c>
      <c r="E748" s="1">
        <v>41162</v>
      </c>
      <c r="F748" s="1">
        <v>41132</v>
      </c>
      <c r="G748">
        <v>56.82</v>
      </c>
      <c r="H748" t="s">
        <v>834</v>
      </c>
      <c r="I748" s="1">
        <v>41162</v>
      </c>
      <c r="J748" t="s">
        <v>838</v>
      </c>
      <c r="K748">
        <v>32</v>
      </c>
      <c r="L748">
        <v>2</v>
      </c>
    </row>
    <row r="749" spans="1:12" x14ac:dyDescent="0.4">
      <c r="A749">
        <v>406</v>
      </c>
      <c r="B749" t="s">
        <v>850</v>
      </c>
      <c r="C749" s="1">
        <v>41401</v>
      </c>
      <c r="D749">
        <v>3090463749</v>
      </c>
      <c r="E749" s="1">
        <v>41277</v>
      </c>
      <c r="F749" s="1">
        <v>41364</v>
      </c>
      <c r="G749">
        <v>58.69</v>
      </c>
      <c r="H749" t="s">
        <v>837</v>
      </c>
      <c r="I749" s="1">
        <v>41277</v>
      </c>
      <c r="J749" t="s">
        <v>835</v>
      </c>
      <c r="K749">
        <v>60</v>
      </c>
      <c r="L749">
        <v>30</v>
      </c>
    </row>
    <row r="750" spans="1:12" x14ac:dyDescent="0.4">
      <c r="A750">
        <v>391</v>
      </c>
      <c r="B750" t="s">
        <v>870</v>
      </c>
      <c r="C750" s="1">
        <v>41341</v>
      </c>
      <c r="D750">
        <v>3090692385</v>
      </c>
      <c r="E750" s="1">
        <v>41235</v>
      </c>
      <c r="F750" s="1">
        <v>41265</v>
      </c>
      <c r="G750">
        <v>89.68</v>
      </c>
      <c r="H750" t="s">
        <v>834</v>
      </c>
      <c r="I750" s="1">
        <v>41235</v>
      </c>
      <c r="J750" t="s">
        <v>835</v>
      </c>
      <c r="K750">
        <v>32</v>
      </c>
      <c r="L750">
        <v>2</v>
      </c>
    </row>
    <row r="751" spans="1:12" x14ac:dyDescent="0.4">
      <c r="A751">
        <v>818</v>
      </c>
      <c r="B751" t="s">
        <v>872</v>
      </c>
      <c r="C751" s="1">
        <v>41193</v>
      </c>
      <c r="D751">
        <v>3091329049</v>
      </c>
      <c r="E751" s="1">
        <v>41427</v>
      </c>
      <c r="F751" s="1">
        <v>41489</v>
      </c>
      <c r="G751">
        <v>91.59</v>
      </c>
      <c r="H751" t="s">
        <v>837</v>
      </c>
      <c r="I751" s="1">
        <v>41427</v>
      </c>
      <c r="J751" t="s">
        <v>838</v>
      </c>
      <c r="K751">
        <v>30</v>
      </c>
      <c r="L751">
        <v>0</v>
      </c>
    </row>
    <row r="752" spans="1:12" x14ac:dyDescent="0.4">
      <c r="A752">
        <v>818</v>
      </c>
      <c r="B752" t="s">
        <v>841</v>
      </c>
      <c r="C752" s="1">
        <v>41239</v>
      </c>
      <c r="D752">
        <v>3094167273</v>
      </c>
      <c r="E752" s="1">
        <v>41282</v>
      </c>
      <c r="F752" s="1">
        <v>41517</v>
      </c>
      <c r="G752">
        <v>86.83</v>
      </c>
      <c r="H752" t="s">
        <v>834</v>
      </c>
      <c r="I752" s="1">
        <v>41282</v>
      </c>
      <c r="J752" t="s">
        <v>838</v>
      </c>
      <c r="K752">
        <v>22</v>
      </c>
      <c r="L752">
        <v>0</v>
      </c>
    </row>
    <row r="753" spans="1:12" x14ac:dyDescent="0.4">
      <c r="A753">
        <v>818</v>
      </c>
      <c r="B753" t="s">
        <v>917</v>
      </c>
      <c r="C753" s="1">
        <v>41515</v>
      </c>
      <c r="D753">
        <v>3097229122</v>
      </c>
      <c r="E753" s="1">
        <v>41490</v>
      </c>
      <c r="F753" s="1">
        <v>41491</v>
      </c>
      <c r="G753">
        <v>56.01</v>
      </c>
      <c r="H753" t="s">
        <v>837</v>
      </c>
      <c r="I753" s="1">
        <v>41490</v>
      </c>
      <c r="J753" t="s">
        <v>835</v>
      </c>
      <c r="K753">
        <v>30</v>
      </c>
      <c r="L753">
        <v>0</v>
      </c>
    </row>
    <row r="754" spans="1:12" x14ac:dyDescent="0.4">
      <c r="A754">
        <v>391</v>
      </c>
      <c r="B754" t="s">
        <v>870</v>
      </c>
      <c r="C754" s="1">
        <v>41341</v>
      </c>
      <c r="D754">
        <v>3102041998</v>
      </c>
      <c r="E754" s="1">
        <v>40925</v>
      </c>
      <c r="F754" s="1">
        <v>40955</v>
      </c>
      <c r="G754">
        <v>69.989999999999995</v>
      </c>
      <c r="H754" t="s">
        <v>834</v>
      </c>
      <c r="I754" s="1">
        <v>40925</v>
      </c>
      <c r="J754" t="s">
        <v>835</v>
      </c>
      <c r="K754">
        <v>29</v>
      </c>
      <c r="L754">
        <v>0</v>
      </c>
    </row>
    <row r="755" spans="1:12" x14ac:dyDescent="0.4">
      <c r="A755">
        <v>406</v>
      </c>
      <c r="B755" t="s">
        <v>891</v>
      </c>
      <c r="C755" s="1">
        <v>41474</v>
      </c>
      <c r="D755">
        <v>3109120531</v>
      </c>
      <c r="E755" s="1">
        <v>41372</v>
      </c>
      <c r="F755" s="1">
        <v>41342</v>
      </c>
      <c r="G755">
        <v>90.54</v>
      </c>
      <c r="H755" t="s">
        <v>837</v>
      </c>
      <c r="I755" s="1">
        <v>41372</v>
      </c>
      <c r="J755" t="s">
        <v>838</v>
      </c>
      <c r="K755">
        <v>29</v>
      </c>
      <c r="L755">
        <v>0</v>
      </c>
    </row>
    <row r="756" spans="1:12" x14ac:dyDescent="0.4">
      <c r="A756">
        <v>897</v>
      </c>
      <c r="B756" t="s">
        <v>900</v>
      </c>
      <c r="C756" s="1">
        <v>41579</v>
      </c>
      <c r="D756">
        <v>3110080050</v>
      </c>
      <c r="E756" s="1">
        <v>41170</v>
      </c>
      <c r="F756" s="1">
        <v>41200</v>
      </c>
      <c r="G756">
        <v>13.06</v>
      </c>
      <c r="H756" t="s">
        <v>834</v>
      </c>
      <c r="I756" s="1">
        <v>41170</v>
      </c>
      <c r="J756" t="s">
        <v>835</v>
      </c>
      <c r="K756">
        <v>12</v>
      </c>
      <c r="L756">
        <v>0</v>
      </c>
    </row>
    <row r="757" spans="1:12" x14ac:dyDescent="0.4">
      <c r="A757">
        <v>818</v>
      </c>
      <c r="B757" t="s">
        <v>853</v>
      </c>
      <c r="C757" s="1">
        <v>41153</v>
      </c>
      <c r="D757">
        <v>3110539999</v>
      </c>
      <c r="E757" s="1">
        <v>40998</v>
      </c>
      <c r="F757" s="1">
        <v>41028</v>
      </c>
      <c r="G757">
        <v>36.21</v>
      </c>
      <c r="H757" t="s">
        <v>837</v>
      </c>
      <c r="I757" s="1">
        <v>40998</v>
      </c>
      <c r="J757" t="s">
        <v>838</v>
      </c>
      <c r="K757">
        <v>30</v>
      </c>
      <c r="L757">
        <v>0</v>
      </c>
    </row>
    <row r="758" spans="1:12" x14ac:dyDescent="0.4">
      <c r="A758">
        <v>391</v>
      </c>
      <c r="B758" t="s">
        <v>925</v>
      </c>
      <c r="C758" s="1">
        <v>41527</v>
      </c>
      <c r="D758">
        <v>3110878377</v>
      </c>
      <c r="E758" s="1">
        <v>41444</v>
      </c>
      <c r="F758" s="1">
        <v>41474</v>
      </c>
      <c r="G758">
        <v>36.229999999999997</v>
      </c>
      <c r="H758" t="s">
        <v>834</v>
      </c>
      <c r="I758" s="1">
        <v>41444</v>
      </c>
      <c r="J758" t="s">
        <v>835</v>
      </c>
      <c r="K758">
        <v>23</v>
      </c>
      <c r="L758">
        <v>0</v>
      </c>
    </row>
    <row r="759" spans="1:12" x14ac:dyDescent="0.4">
      <c r="A759">
        <v>897</v>
      </c>
      <c r="B759" t="s">
        <v>900</v>
      </c>
      <c r="C759" s="1">
        <v>41579</v>
      </c>
      <c r="D759">
        <v>3112379825</v>
      </c>
      <c r="E759" s="1">
        <v>41419</v>
      </c>
      <c r="F759" s="1">
        <v>41449</v>
      </c>
      <c r="G759">
        <v>51.6</v>
      </c>
      <c r="H759" t="s">
        <v>834</v>
      </c>
      <c r="I759" s="1">
        <v>41419</v>
      </c>
      <c r="J759" t="s">
        <v>838</v>
      </c>
      <c r="K759">
        <v>8</v>
      </c>
      <c r="L759">
        <v>0</v>
      </c>
    </row>
    <row r="760" spans="1:12" x14ac:dyDescent="0.4">
      <c r="A760">
        <v>897</v>
      </c>
      <c r="B760" t="s">
        <v>899</v>
      </c>
      <c r="C760" s="1">
        <v>41339</v>
      </c>
      <c r="D760">
        <v>3113502518</v>
      </c>
      <c r="E760" s="1">
        <v>41167</v>
      </c>
      <c r="F760" s="1">
        <v>41197</v>
      </c>
      <c r="G760">
        <v>46.49</v>
      </c>
      <c r="H760" t="s">
        <v>834</v>
      </c>
      <c r="I760" s="1">
        <v>41167</v>
      </c>
      <c r="J760" t="s">
        <v>835</v>
      </c>
      <c r="K760">
        <v>30</v>
      </c>
      <c r="L760">
        <v>0</v>
      </c>
    </row>
    <row r="761" spans="1:12" x14ac:dyDescent="0.4">
      <c r="A761">
        <v>770</v>
      </c>
      <c r="B761" t="s">
        <v>920</v>
      </c>
      <c r="C761" s="1">
        <v>41254</v>
      </c>
      <c r="D761">
        <v>3115534110</v>
      </c>
      <c r="E761" s="1">
        <v>41425</v>
      </c>
      <c r="F761" s="1">
        <v>41455</v>
      </c>
      <c r="G761">
        <v>70.66</v>
      </c>
      <c r="H761" t="s">
        <v>837</v>
      </c>
      <c r="I761" s="1">
        <v>41425</v>
      </c>
      <c r="J761" t="s">
        <v>838</v>
      </c>
      <c r="K761">
        <v>26</v>
      </c>
      <c r="L761">
        <v>0</v>
      </c>
    </row>
    <row r="762" spans="1:12" x14ac:dyDescent="0.4">
      <c r="A762">
        <v>897</v>
      </c>
      <c r="B762" t="s">
        <v>899</v>
      </c>
      <c r="C762" s="1">
        <v>41339</v>
      </c>
      <c r="D762">
        <v>3121730234</v>
      </c>
      <c r="E762" s="1">
        <v>41039</v>
      </c>
      <c r="F762" s="1">
        <v>41010</v>
      </c>
      <c r="G762">
        <v>48.87</v>
      </c>
      <c r="H762" t="s">
        <v>834</v>
      </c>
      <c r="I762" s="1">
        <v>41039</v>
      </c>
      <c r="J762" t="s">
        <v>835</v>
      </c>
      <c r="K762">
        <v>21</v>
      </c>
      <c r="L762">
        <v>0</v>
      </c>
    </row>
    <row r="763" spans="1:12" x14ac:dyDescent="0.4">
      <c r="A763">
        <v>897</v>
      </c>
      <c r="B763" t="s">
        <v>900</v>
      </c>
      <c r="C763" s="1">
        <v>41579</v>
      </c>
      <c r="D763">
        <v>3123420222</v>
      </c>
      <c r="E763" s="1">
        <v>40975</v>
      </c>
      <c r="F763" s="1">
        <v>40947</v>
      </c>
      <c r="G763">
        <v>25.41</v>
      </c>
      <c r="H763" t="s">
        <v>834</v>
      </c>
      <c r="I763" s="1">
        <v>40975</v>
      </c>
      <c r="J763" t="s">
        <v>835</v>
      </c>
      <c r="K763">
        <v>8</v>
      </c>
      <c r="L763">
        <v>0</v>
      </c>
    </row>
    <row r="764" spans="1:12" x14ac:dyDescent="0.4">
      <c r="A764">
        <v>391</v>
      </c>
      <c r="B764" t="s">
        <v>930</v>
      </c>
      <c r="C764" s="1">
        <v>41583</v>
      </c>
      <c r="D764">
        <v>3138040805</v>
      </c>
      <c r="E764" s="1">
        <v>40949</v>
      </c>
      <c r="F764" s="1">
        <v>40919</v>
      </c>
      <c r="G764">
        <v>75.209999999999994</v>
      </c>
      <c r="H764" t="s">
        <v>834</v>
      </c>
      <c r="I764" s="1">
        <v>40949</v>
      </c>
      <c r="J764" t="s">
        <v>835</v>
      </c>
      <c r="K764">
        <v>30</v>
      </c>
      <c r="L764">
        <v>0</v>
      </c>
    </row>
    <row r="765" spans="1:12" x14ac:dyDescent="0.4">
      <c r="A765">
        <v>770</v>
      </c>
      <c r="B765" t="s">
        <v>916</v>
      </c>
      <c r="C765" s="1">
        <v>41394</v>
      </c>
      <c r="D765">
        <v>3141193941</v>
      </c>
      <c r="E765" s="1">
        <v>41518</v>
      </c>
      <c r="F765" s="1">
        <v>41488</v>
      </c>
      <c r="G765">
        <v>65.81</v>
      </c>
      <c r="H765" t="s">
        <v>834</v>
      </c>
      <c r="I765" s="1">
        <v>41518</v>
      </c>
      <c r="J765" t="s">
        <v>835</v>
      </c>
      <c r="K765">
        <v>25</v>
      </c>
      <c r="L765">
        <v>0</v>
      </c>
    </row>
    <row r="766" spans="1:12" x14ac:dyDescent="0.4">
      <c r="A766">
        <v>818</v>
      </c>
      <c r="B766" t="s">
        <v>841</v>
      </c>
      <c r="C766" s="1">
        <v>41239</v>
      </c>
      <c r="D766">
        <v>3146057306</v>
      </c>
      <c r="E766" s="1">
        <v>41129</v>
      </c>
      <c r="F766" s="1">
        <v>41099</v>
      </c>
      <c r="G766">
        <v>78</v>
      </c>
      <c r="H766" t="s">
        <v>834</v>
      </c>
      <c r="I766" s="1">
        <v>41129</v>
      </c>
      <c r="J766" t="s">
        <v>835</v>
      </c>
      <c r="K766">
        <v>18</v>
      </c>
      <c r="L766">
        <v>0</v>
      </c>
    </row>
    <row r="767" spans="1:12" x14ac:dyDescent="0.4">
      <c r="A767">
        <v>818</v>
      </c>
      <c r="B767" t="s">
        <v>860</v>
      </c>
      <c r="C767" s="1">
        <v>40960</v>
      </c>
      <c r="D767">
        <v>3148320908</v>
      </c>
      <c r="E767" s="1">
        <v>41578</v>
      </c>
      <c r="F767" s="1">
        <v>41608</v>
      </c>
      <c r="G767">
        <v>56.48</v>
      </c>
      <c r="H767" t="s">
        <v>834</v>
      </c>
      <c r="I767" s="1">
        <v>41578</v>
      </c>
      <c r="J767" t="s">
        <v>838</v>
      </c>
      <c r="K767">
        <v>28</v>
      </c>
      <c r="L767">
        <v>0</v>
      </c>
    </row>
    <row r="768" spans="1:12" x14ac:dyDescent="0.4">
      <c r="A768">
        <v>406</v>
      </c>
      <c r="B768" t="s">
        <v>848</v>
      </c>
      <c r="C768" s="1">
        <v>41222</v>
      </c>
      <c r="D768">
        <v>3148914031</v>
      </c>
      <c r="E768" s="1">
        <v>40967</v>
      </c>
      <c r="F768" s="1">
        <v>40997</v>
      </c>
      <c r="G768">
        <v>78.91</v>
      </c>
      <c r="H768" t="s">
        <v>834</v>
      </c>
      <c r="I768" s="1">
        <v>40967</v>
      </c>
      <c r="J768" t="s">
        <v>835</v>
      </c>
      <c r="K768">
        <v>15</v>
      </c>
      <c r="L768">
        <v>0</v>
      </c>
    </row>
    <row r="769" spans="1:12" x14ac:dyDescent="0.4">
      <c r="A769">
        <v>391</v>
      </c>
      <c r="B769" t="s">
        <v>859</v>
      </c>
      <c r="C769" s="1">
        <v>40971</v>
      </c>
      <c r="D769">
        <v>3148980303</v>
      </c>
      <c r="E769" s="1">
        <v>41046</v>
      </c>
      <c r="F769" s="1">
        <v>41076</v>
      </c>
      <c r="G769">
        <v>82.2</v>
      </c>
      <c r="H769" t="s">
        <v>834</v>
      </c>
      <c r="I769" s="1">
        <v>41046</v>
      </c>
      <c r="J769" t="s">
        <v>838</v>
      </c>
      <c r="K769">
        <v>29</v>
      </c>
      <c r="L769">
        <v>0</v>
      </c>
    </row>
    <row r="770" spans="1:12" x14ac:dyDescent="0.4">
      <c r="A770">
        <v>897</v>
      </c>
      <c r="B770" t="s">
        <v>899</v>
      </c>
      <c r="C770" s="1">
        <v>41339</v>
      </c>
      <c r="D770">
        <v>3153726272</v>
      </c>
      <c r="E770" s="1">
        <v>41294</v>
      </c>
      <c r="F770" s="1">
        <v>41324</v>
      </c>
      <c r="G770">
        <v>65.430000000000007</v>
      </c>
      <c r="H770" t="s">
        <v>834</v>
      </c>
      <c r="I770" s="1">
        <v>41294</v>
      </c>
      <c r="J770" t="s">
        <v>835</v>
      </c>
      <c r="K770">
        <v>21</v>
      </c>
      <c r="L770">
        <v>0</v>
      </c>
    </row>
    <row r="771" spans="1:12" x14ac:dyDescent="0.4">
      <c r="A771">
        <v>406</v>
      </c>
      <c r="B771" t="s">
        <v>884</v>
      </c>
      <c r="C771" s="1">
        <v>41145</v>
      </c>
      <c r="D771">
        <v>3154502347</v>
      </c>
      <c r="E771" s="1">
        <v>41550</v>
      </c>
      <c r="F771" s="1">
        <v>41521</v>
      </c>
      <c r="G771">
        <v>37.020000000000003</v>
      </c>
      <c r="H771" t="s">
        <v>837</v>
      </c>
      <c r="I771" s="1">
        <v>41550</v>
      </c>
      <c r="J771" t="s">
        <v>838</v>
      </c>
      <c r="K771">
        <v>26</v>
      </c>
      <c r="L771">
        <v>0</v>
      </c>
    </row>
    <row r="772" spans="1:12" x14ac:dyDescent="0.4">
      <c r="A772">
        <v>770</v>
      </c>
      <c r="B772" t="s">
        <v>905</v>
      </c>
      <c r="C772" s="1">
        <v>41337</v>
      </c>
      <c r="D772">
        <v>3155625555</v>
      </c>
      <c r="E772" s="1">
        <v>41430</v>
      </c>
      <c r="F772" s="1">
        <v>41400</v>
      </c>
      <c r="G772">
        <v>41.72</v>
      </c>
      <c r="H772" t="s">
        <v>834</v>
      </c>
      <c r="I772" s="1">
        <v>41430</v>
      </c>
      <c r="J772" t="s">
        <v>838</v>
      </c>
      <c r="K772">
        <v>3</v>
      </c>
      <c r="L772">
        <v>0</v>
      </c>
    </row>
    <row r="773" spans="1:12" x14ac:dyDescent="0.4">
      <c r="A773">
        <v>391</v>
      </c>
      <c r="B773" t="s">
        <v>895</v>
      </c>
      <c r="C773" s="1">
        <v>41532</v>
      </c>
      <c r="D773">
        <v>3155920868</v>
      </c>
      <c r="E773" s="1">
        <v>41129</v>
      </c>
      <c r="F773" s="1">
        <v>41099</v>
      </c>
      <c r="G773">
        <v>53.74</v>
      </c>
      <c r="H773" t="s">
        <v>834</v>
      </c>
      <c r="I773" s="1">
        <v>41129</v>
      </c>
      <c r="J773" t="s">
        <v>835</v>
      </c>
      <c r="K773">
        <v>27</v>
      </c>
      <c r="L773">
        <v>0</v>
      </c>
    </row>
    <row r="774" spans="1:12" x14ac:dyDescent="0.4">
      <c r="A774">
        <v>770</v>
      </c>
      <c r="B774" t="s">
        <v>901</v>
      </c>
      <c r="C774" s="1">
        <v>41222</v>
      </c>
      <c r="D774">
        <v>3158139891</v>
      </c>
      <c r="E774" s="1">
        <v>41119</v>
      </c>
      <c r="F774" s="1">
        <v>41149</v>
      </c>
      <c r="G774">
        <v>32.590000000000003</v>
      </c>
      <c r="H774" t="s">
        <v>834</v>
      </c>
      <c r="I774" s="1">
        <v>41119</v>
      </c>
      <c r="J774" t="s">
        <v>835</v>
      </c>
      <c r="K774">
        <v>18</v>
      </c>
      <c r="L774">
        <v>0</v>
      </c>
    </row>
    <row r="775" spans="1:12" x14ac:dyDescent="0.4">
      <c r="A775">
        <v>818</v>
      </c>
      <c r="B775" t="s">
        <v>854</v>
      </c>
      <c r="C775" s="1">
        <v>41060</v>
      </c>
      <c r="D775">
        <v>3160080084</v>
      </c>
      <c r="E775" s="1">
        <v>41380</v>
      </c>
      <c r="F775" s="1">
        <v>41410</v>
      </c>
      <c r="G775">
        <v>71.86</v>
      </c>
      <c r="H775" t="s">
        <v>834</v>
      </c>
      <c r="I775" s="1">
        <v>41380</v>
      </c>
      <c r="J775" t="s">
        <v>838</v>
      </c>
      <c r="K775">
        <v>38</v>
      </c>
      <c r="L775">
        <v>8</v>
      </c>
    </row>
    <row r="776" spans="1:12" x14ac:dyDescent="0.4">
      <c r="A776">
        <v>770</v>
      </c>
      <c r="B776" t="s">
        <v>845</v>
      </c>
      <c r="C776" s="1">
        <v>41489</v>
      </c>
      <c r="D776">
        <v>3161602616</v>
      </c>
      <c r="E776" s="1">
        <v>40997</v>
      </c>
      <c r="F776" s="1">
        <v>41027</v>
      </c>
      <c r="G776">
        <v>79.28</v>
      </c>
      <c r="H776" t="s">
        <v>834</v>
      </c>
      <c r="I776" s="1">
        <v>40997</v>
      </c>
      <c r="J776" t="s">
        <v>835</v>
      </c>
      <c r="K776">
        <v>38</v>
      </c>
      <c r="L776">
        <v>8</v>
      </c>
    </row>
    <row r="777" spans="1:12" x14ac:dyDescent="0.4">
      <c r="A777">
        <v>391</v>
      </c>
      <c r="B777" t="s">
        <v>898</v>
      </c>
      <c r="C777" s="1">
        <v>41150</v>
      </c>
      <c r="D777">
        <v>3162263646</v>
      </c>
      <c r="E777" s="1">
        <v>41181</v>
      </c>
      <c r="F777" s="1">
        <v>41211</v>
      </c>
      <c r="G777">
        <v>90.91</v>
      </c>
      <c r="H777" t="s">
        <v>834</v>
      </c>
      <c r="I777" s="1">
        <v>41181</v>
      </c>
      <c r="J777" t="s">
        <v>838</v>
      </c>
      <c r="K777">
        <v>20</v>
      </c>
      <c r="L777">
        <v>0</v>
      </c>
    </row>
    <row r="778" spans="1:12" x14ac:dyDescent="0.4">
      <c r="A778">
        <v>406</v>
      </c>
      <c r="B778" t="s">
        <v>891</v>
      </c>
      <c r="C778" s="1">
        <v>41474</v>
      </c>
      <c r="D778">
        <v>3163580771</v>
      </c>
      <c r="E778" s="1">
        <v>40916</v>
      </c>
      <c r="F778" s="1">
        <v>41152</v>
      </c>
      <c r="G778">
        <v>79.02</v>
      </c>
      <c r="H778" t="s">
        <v>837</v>
      </c>
      <c r="I778" s="1">
        <v>40916</v>
      </c>
      <c r="J778" t="s">
        <v>835</v>
      </c>
      <c r="K778">
        <v>29</v>
      </c>
      <c r="L778">
        <v>0</v>
      </c>
    </row>
    <row r="779" spans="1:12" x14ac:dyDescent="0.4">
      <c r="A779">
        <v>406</v>
      </c>
      <c r="B779" t="s">
        <v>889</v>
      </c>
      <c r="C779" s="1">
        <v>41103</v>
      </c>
      <c r="D779">
        <v>3166292468</v>
      </c>
      <c r="E779" s="1">
        <v>41542</v>
      </c>
      <c r="F779" s="1">
        <v>41572</v>
      </c>
      <c r="G779">
        <v>88.58</v>
      </c>
      <c r="H779" t="s">
        <v>837</v>
      </c>
      <c r="I779" s="1">
        <v>41542</v>
      </c>
      <c r="J779" t="s">
        <v>838</v>
      </c>
      <c r="K779">
        <v>24</v>
      </c>
      <c r="L779">
        <v>0</v>
      </c>
    </row>
    <row r="780" spans="1:12" x14ac:dyDescent="0.4">
      <c r="A780">
        <v>818</v>
      </c>
      <c r="B780" t="s">
        <v>853</v>
      </c>
      <c r="C780" s="1">
        <v>41153</v>
      </c>
      <c r="D780">
        <v>3168924777</v>
      </c>
      <c r="E780" s="1">
        <v>41389</v>
      </c>
      <c r="F780" s="1">
        <v>41419</v>
      </c>
      <c r="G780">
        <v>72.88</v>
      </c>
      <c r="H780" t="s">
        <v>837</v>
      </c>
      <c r="I780" s="1">
        <v>41389</v>
      </c>
      <c r="J780" t="s">
        <v>838</v>
      </c>
      <c r="K780">
        <v>18</v>
      </c>
      <c r="L780">
        <v>0</v>
      </c>
    </row>
    <row r="781" spans="1:12" x14ac:dyDescent="0.4">
      <c r="A781">
        <v>770</v>
      </c>
      <c r="B781" t="s">
        <v>886</v>
      </c>
      <c r="C781" s="1">
        <v>41181</v>
      </c>
      <c r="D781">
        <v>3170339882</v>
      </c>
      <c r="E781" s="1">
        <v>41093</v>
      </c>
      <c r="F781" s="1">
        <v>41064</v>
      </c>
      <c r="G781">
        <v>62.24</v>
      </c>
      <c r="H781" t="s">
        <v>834</v>
      </c>
      <c r="I781" s="1">
        <v>41093</v>
      </c>
      <c r="J781" t="s">
        <v>835</v>
      </c>
      <c r="K781">
        <v>29</v>
      </c>
      <c r="L781">
        <v>0</v>
      </c>
    </row>
    <row r="782" spans="1:12" x14ac:dyDescent="0.4">
      <c r="A782">
        <v>391</v>
      </c>
      <c r="B782" t="s">
        <v>877</v>
      </c>
      <c r="C782" s="1">
        <v>41051</v>
      </c>
      <c r="D782">
        <v>3171200707</v>
      </c>
      <c r="E782" s="1">
        <v>41273</v>
      </c>
      <c r="F782" s="1">
        <v>41303</v>
      </c>
      <c r="G782">
        <v>61.93</v>
      </c>
      <c r="H782" t="s">
        <v>834</v>
      </c>
      <c r="I782" s="1">
        <v>41273</v>
      </c>
      <c r="J782" t="s">
        <v>838</v>
      </c>
      <c r="K782">
        <v>48</v>
      </c>
      <c r="L782">
        <v>18</v>
      </c>
    </row>
    <row r="783" spans="1:12" x14ac:dyDescent="0.4">
      <c r="A783">
        <v>897</v>
      </c>
      <c r="B783" t="s">
        <v>846</v>
      </c>
      <c r="C783" s="1">
        <v>41003</v>
      </c>
      <c r="D783">
        <v>3177584497</v>
      </c>
      <c r="E783" s="1">
        <v>41221</v>
      </c>
      <c r="F783" s="1">
        <v>41191</v>
      </c>
      <c r="G783">
        <v>23.04</v>
      </c>
      <c r="H783" t="s">
        <v>834</v>
      </c>
      <c r="I783" s="1">
        <v>41221</v>
      </c>
      <c r="J783" t="s">
        <v>838</v>
      </c>
      <c r="K783">
        <v>26</v>
      </c>
      <c r="L783">
        <v>0</v>
      </c>
    </row>
    <row r="784" spans="1:12" x14ac:dyDescent="0.4">
      <c r="A784">
        <v>818</v>
      </c>
      <c r="B784" t="s">
        <v>857</v>
      </c>
      <c r="C784" s="1">
        <v>41283</v>
      </c>
      <c r="D784">
        <v>3180169613</v>
      </c>
      <c r="E784" s="1">
        <v>41076</v>
      </c>
      <c r="F784" s="1">
        <v>41106</v>
      </c>
      <c r="G784">
        <v>65.510000000000005</v>
      </c>
      <c r="H784" t="s">
        <v>834</v>
      </c>
      <c r="I784" s="1">
        <v>41076</v>
      </c>
      <c r="J784" t="s">
        <v>835</v>
      </c>
      <c r="K784">
        <v>20</v>
      </c>
      <c r="L784">
        <v>0</v>
      </c>
    </row>
    <row r="785" spans="1:12" x14ac:dyDescent="0.4">
      <c r="A785">
        <v>406</v>
      </c>
      <c r="B785" t="s">
        <v>902</v>
      </c>
      <c r="C785" s="1">
        <v>41005</v>
      </c>
      <c r="D785">
        <v>3191043730</v>
      </c>
      <c r="E785" s="1">
        <v>40950</v>
      </c>
      <c r="F785" s="1">
        <v>40951</v>
      </c>
      <c r="G785">
        <v>61.57</v>
      </c>
      <c r="H785" t="s">
        <v>834</v>
      </c>
      <c r="I785" s="1">
        <v>40950</v>
      </c>
      <c r="J785" t="s">
        <v>838</v>
      </c>
      <c r="K785">
        <v>16</v>
      </c>
      <c r="L785">
        <v>0</v>
      </c>
    </row>
    <row r="786" spans="1:12" x14ac:dyDescent="0.4">
      <c r="A786">
        <v>818</v>
      </c>
      <c r="B786" t="s">
        <v>853</v>
      </c>
      <c r="C786" s="1">
        <v>41153</v>
      </c>
      <c r="D786">
        <v>3191622040</v>
      </c>
      <c r="E786" s="1">
        <v>41419</v>
      </c>
      <c r="F786" s="1">
        <v>41449</v>
      </c>
      <c r="G786">
        <v>96.64</v>
      </c>
      <c r="H786" t="s">
        <v>837</v>
      </c>
      <c r="I786" s="1">
        <v>41419</v>
      </c>
      <c r="J786" t="s">
        <v>838</v>
      </c>
      <c r="K786">
        <v>16</v>
      </c>
      <c r="L786">
        <v>0</v>
      </c>
    </row>
    <row r="787" spans="1:12" x14ac:dyDescent="0.4">
      <c r="A787">
        <v>897</v>
      </c>
      <c r="B787" t="s">
        <v>909</v>
      </c>
      <c r="C787" s="1">
        <v>41493</v>
      </c>
      <c r="D787">
        <v>3193716421</v>
      </c>
      <c r="E787" s="1">
        <v>41052</v>
      </c>
      <c r="F787" s="1">
        <v>41082</v>
      </c>
      <c r="G787">
        <v>19.010000000000002</v>
      </c>
      <c r="H787" t="s">
        <v>837</v>
      </c>
      <c r="I787" s="1">
        <v>41052</v>
      </c>
      <c r="J787" t="s">
        <v>835</v>
      </c>
      <c r="K787">
        <v>43</v>
      </c>
      <c r="L787">
        <v>13</v>
      </c>
    </row>
    <row r="788" spans="1:12" x14ac:dyDescent="0.4">
      <c r="A788">
        <v>818</v>
      </c>
      <c r="B788" t="s">
        <v>917</v>
      </c>
      <c r="C788" s="1">
        <v>41515</v>
      </c>
      <c r="D788">
        <v>3197860193</v>
      </c>
      <c r="E788" s="1">
        <v>41174</v>
      </c>
      <c r="F788" s="1">
        <v>41204</v>
      </c>
      <c r="G788">
        <v>32.86</v>
      </c>
      <c r="H788" t="s">
        <v>834</v>
      </c>
      <c r="I788" s="1">
        <v>41174</v>
      </c>
      <c r="J788" t="s">
        <v>835</v>
      </c>
      <c r="K788">
        <v>41</v>
      </c>
      <c r="L788">
        <v>11</v>
      </c>
    </row>
    <row r="789" spans="1:12" x14ac:dyDescent="0.4">
      <c r="A789">
        <v>818</v>
      </c>
      <c r="B789" t="s">
        <v>841</v>
      </c>
      <c r="C789" s="1">
        <v>41239</v>
      </c>
      <c r="D789">
        <v>3205321485</v>
      </c>
      <c r="E789" s="1">
        <v>40928</v>
      </c>
      <c r="F789" s="1">
        <v>40958</v>
      </c>
      <c r="G789">
        <v>60.52</v>
      </c>
      <c r="H789" t="s">
        <v>834</v>
      </c>
      <c r="I789" s="1">
        <v>40928</v>
      </c>
      <c r="J789" t="s">
        <v>835</v>
      </c>
      <c r="K789">
        <v>22</v>
      </c>
      <c r="L789">
        <v>0</v>
      </c>
    </row>
    <row r="790" spans="1:12" x14ac:dyDescent="0.4">
      <c r="A790">
        <v>770</v>
      </c>
      <c r="B790" t="s">
        <v>919</v>
      </c>
      <c r="C790" s="1">
        <v>41077</v>
      </c>
      <c r="D790">
        <v>3206241963</v>
      </c>
      <c r="E790" s="1">
        <v>41327</v>
      </c>
      <c r="F790" s="1">
        <v>41357</v>
      </c>
      <c r="G790">
        <v>89.44</v>
      </c>
      <c r="H790" t="s">
        <v>834</v>
      </c>
      <c r="I790" s="1">
        <v>41327</v>
      </c>
      <c r="J790" t="s">
        <v>838</v>
      </c>
      <c r="K790">
        <v>22</v>
      </c>
      <c r="L790">
        <v>0</v>
      </c>
    </row>
    <row r="791" spans="1:12" x14ac:dyDescent="0.4">
      <c r="A791">
        <v>391</v>
      </c>
      <c r="B791" t="s">
        <v>852</v>
      </c>
      <c r="C791" s="1">
        <v>41352</v>
      </c>
      <c r="D791">
        <v>3208997911</v>
      </c>
      <c r="E791" s="1">
        <v>41609</v>
      </c>
      <c r="F791" s="1">
        <v>41580</v>
      </c>
      <c r="G791">
        <v>46.32</v>
      </c>
      <c r="H791" t="s">
        <v>834</v>
      </c>
      <c r="I791" s="1">
        <v>41609</v>
      </c>
      <c r="J791" t="s">
        <v>835</v>
      </c>
      <c r="K791">
        <v>9</v>
      </c>
      <c r="L791">
        <v>0</v>
      </c>
    </row>
    <row r="792" spans="1:12" x14ac:dyDescent="0.4">
      <c r="A792">
        <v>391</v>
      </c>
      <c r="B792" t="s">
        <v>869</v>
      </c>
      <c r="C792" s="1">
        <v>41201</v>
      </c>
      <c r="D792">
        <v>3218896620</v>
      </c>
      <c r="E792" s="1">
        <v>41402</v>
      </c>
      <c r="F792" s="1">
        <v>41373</v>
      </c>
      <c r="G792">
        <v>52.5</v>
      </c>
      <c r="H792" t="s">
        <v>834</v>
      </c>
      <c r="I792" s="1">
        <v>41402</v>
      </c>
      <c r="J792" t="s">
        <v>838</v>
      </c>
      <c r="K792">
        <v>8</v>
      </c>
      <c r="L792">
        <v>0</v>
      </c>
    </row>
    <row r="793" spans="1:12" x14ac:dyDescent="0.4">
      <c r="A793">
        <v>818</v>
      </c>
      <c r="B793" t="s">
        <v>872</v>
      </c>
      <c r="C793" s="1">
        <v>41193</v>
      </c>
      <c r="D793">
        <v>3219214405</v>
      </c>
      <c r="E793" s="1">
        <v>41349</v>
      </c>
      <c r="F793" s="1">
        <v>41379</v>
      </c>
      <c r="G793">
        <v>62.67</v>
      </c>
      <c r="H793" t="s">
        <v>837</v>
      </c>
      <c r="I793" s="1">
        <v>41349</v>
      </c>
      <c r="J793" t="s">
        <v>838</v>
      </c>
      <c r="K793">
        <v>34</v>
      </c>
      <c r="L793">
        <v>4</v>
      </c>
    </row>
    <row r="794" spans="1:12" x14ac:dyDescent="0.4">
      <c r="A794">
        <v>818</v>
      </c>
      <c r="B794" t="s">
        <v>932</v>
      </c>
      <c r="C794" s="1">
        <v>41373</v>
      </c>
      <c r="D794">
        <v>3223401501</v>
      </c>
      <c r="E794" s="1">
        <v>41243</v>
      </c>
      <c r="F794" s="1">
        <v>41273</v>
      </c>
      <c r="G794">
        <v>100.08</v>
      </c>
      <c r="H794" t="s">
        <v>834</v>
      </c>
      <c r="I794" s="1">
        <v>41243</v>
      </c>
      <c r="J794" t="s">
        <v>835</v>
      </c>
      <c r="K794">
        <v>30</v>
      </c>
      <c r="L794">
        <v>0</v>
      </c>
    </row>
    <row r="795" spans="1:12" x14ac:dyDescent="0.4">
      <c r="A795">
        <v>770</v>
      </c>
      <c r="B795" t="s">
        <v>844</v>
      </c>
      <c r="C795" s="1">
        <v>41452</v>
      </c>
      <c r="D795">
        <v>3224727771</v>
      </c>
      <c r="E795" s="1">
        <v>41328</v>
      </c>
      <c r="F795" s="1">
        <v>41358</v>
      </c>
      <c r="G795">
        <v>84.71</v>
      </c>
      <c r="H795" t="s">
        <v>837</v>
      </c>
      <c r="I795" s="1">
        <v>41328</v>
      </c>
      <c r="J795" t="s">
        <v>835</v>
      </c>
      <c r="K795">
        <v>37</v>
      </c>
      <c r="L795">
        <v>7</v>
      </c>
    </row>
    <row r="796" spans="1:12" x14ac:dyDescent="0.4">
      <c r="A796">
        <v>406</v>
      </c>
      <c r="B796" t="s">
        <v>850</v>
      </c>
      <c r="C796" s="1">
        <v>41401</v>
      </c>
      <c r="D796">
        <v>3225557120</v>
      </c>
      <c r="E796" s="1">
        <v>41325</v>
      </c>
      <c r="F796" s="1">
        <v>41355</v>
      </c>
      <c r="G796">
        <v>29.25</v>
      </c>
      <c r="H796" t="s">
        <v>834</v>
      </c>
      <c r="I796" s="1">
        <v>41325</v>
      </c>
      <c r="J796" t="s">
        <v>835</v>
      </c>
      <c r="K796">
        <v>31</v>
      </c>
      <c r="L796">
        <v>1</v>
      </c>
    </row>
    <row r="797" spans="1:12" x14ac:dyDescent="0.4">
      <c r="A797">
        <v>391</v>
      </c>
      <c r="B797" t="s">
        <v>875</v>
      </c>
      <c r="C797" s="1">
        <v>40947</v>
      </c>
      <c r="D797">
        <v>3228259319</v>
      </c>
      <c r="E797" s="1">
        <v>41224</v>
      </c>
      <c r="F797" s="1">
        <v>41225</v>
      </c>
      <c r="G797">
        <v>94.19</v>
      </c>
      <c r="H797" t="s">
        <v>834</v>
      </c>
      <c r="I797" s="1">
        <v>41224</v>
      </c>
      <c r="J797" t="s">
        <v>838</v>
      </c>
      <c r="K797">
        <v>34</v>
      </c>
      <c r="L797">
        <v>4</v>
      </c>
    </row>
    <row r="798" spans="1:12" x14ac:dyDescent="0.4">
      <c r="A798">
        <v>391</v>
      </c>
      <c r="B798" t="s">
        <v>895</v>
      </c>
      <c r="C798" s="1">
        <v>41532</v>
      </c>
      <c r="D798">
        <v>3230944193</v>
      </c>
      <c r="E798" s="1">
        <v>41114</v>
      </c>
      <c r="F798" s="1">
        <v>41144</v>
      </c>
      <c r="G798">
        <v>77.84</v>
      </c>
      <c r="H798" t="s">
        <v>834</v>
      </c>
      <c r="I798" s="1">
        <v>41114</v>
      </c>
      <c r="J798" t="s">
        <v>835</v>
      </c>
      <c r="K798">
        <v>22</v>
      </c>
      <c r="L798">
        <v>0</v>
      </c>
    </row>
    <row r="799" spans="1:12" x14ac:dyDescent="0.4">
      <c r="A799">
        <v>406</v>
      </c>
      <c r="B799" t="s">
        <v>887</v>
      </c>
      <c r="C799" s="1">
        <v>41048</v>
      </c>
      <c r="D799">
        <v>3240616518</v>
      </c>
      <c r="E799" s="1">
        <v>41565</v>
      </c>
      <c r="F799" s="1">
        <v>41595</v>
      </c>
      <c r="G799">
        <v>63.56</v>
      </c>
      <c r="H799" t="s">
        <v>834</v>
      </c>
      <c r="I799" s="1">
        <v>41565</v>
      </c>
      <c r="J799" t="s">
        <v>838</v>
      </c>
      <c r="K799">
        <v>4</v>
      </c>
      <c r="L799">
        <v>0</v>
      </c>
    </row>
    <row r="800" spans="1:12" x14ac:dyDescent="0.4">
      <c r="A800">
        <v>391</v>
      </c>
      <c r="B800" t="s">
        <v>885</v>
      </c>
      <c r="C800" s="1">
        <v>41521</v>
      </c>
      <c r="D800">
        <v>3242588970</v>
      </c>
      <c r="E800" s="1">
        <v>41409</v>
      </c>
      <c r="F800" s="1">
        <v>41439</v>
      </c>
      <c r="G800">
        <v>35.229999999999997</v>
      </c>
      <c r="H800" t="s">
        <v>834</v>
      </c>
      <c r="I800" s="1">
        <v>41409</v>
      </c>
      <c r="J800" t="s">
        <v>838</v>
      </c>
      <c r="K800">
        <v>23</v>
      </c>
      <c r="L800">
        <v>0</v>
      </c>
    </row>
    <row r="801" spans="1:12" x14ac:dyDescent="0.4">
      <c r="A801">
        <v>770</v>
      </c>
      <c r="B801" t="s">
        <v>844</v>
      </c>
      <c r="C801" s="1">
        <v>41452</v>
      </c>
      <c r="D801">
        <v>3242899571</v>
      </c>
      <c r="E801" s="1">
        <v>40993</v>
      </c>
      <c r="F801" s="1">
        <v>41023</v>
      </c>
      <c r="G801">
        <v>45.59</v>
      </c>
      <c r="H801" t="s">
        <v>834</v>
      </c>
      <c r="I801" s="1">
        <v>40993</v>
      </c>
      <c r="J801" t="s">
        <v>835</v>
      </c>
      <c r="K801">
        <v>34</v>
      </c>
      <c r="L801">
        <v>4</v>
      </c>
    </row>
    <row r="802" spans="1:12" x14ac:dyDescent="0.4">
      <c r="A802">
        <v>770</v>
      </c>
      <c r="B802" t="s">
        <v>847</v>
      </c>
      <c r="C802" s="1">
        <v>41274</v>
      </c>
      <c r="D802">
        <v>3244991557</v>
      </c>
      <c r="E802" s="1">
        <v>41429</v>
      </c>
      <c r="F802" s="1">
        <v>41430</v>
      </c>
      <c r="G802">
        <v>76.44</v>
      </c>
      <c r="H802" t="s">
        <v>834</v>
      </c>
      <c r="I802" s="1">
        <v>41429</v>
      </c>
      <c r="J802" t="s">
        <v>838</v>
      </c>
      <c r="K802">
        <v>11</v>
      </c>
      <c r="L802">
        <v>0</v>
      </c>
    </row>
    <row r="803" spans="1:12" x14ac:dyDescent="0.4">
      <c r="A803">
        <v>770</v>
      </c>
      <c r="B803" t="s">
        <v>856</v>
      </c>
      <c r="C803" s="1">
        <v>41062</v>
      </c>
      <c r="D803">
        <v>3248497540</v>
      </c>
      <c r="E803" s="1">
        <v>41158</v>
      </c>
      <c r="F803" s="1">
        <v>41159</v>
      </c>
      <c r="G803">
        <v>68.06</v>
      </c>
      <c r="H803" t="s">
        <v>834</v>
      </c>
      <c r="I803" s="1">
        <v>41158</v>
      </c>
      <c r="J803" t="s">
        <v>838</v>
      </c>
      <c r="K803">
        <v>27</v>
      </c>
      <c r="L803">
        <v>0</v>
      </c>
    </row>
    <row r="804" spans="1:12" x14ac:dyDescent="0.4">
      <c r="A804">
        <v>770</v>
      </c>
      <c r="B804" t="s">
        <v>856</v>
      </c>
      <c r="C804" s="1">
        <v>41062</v>
      </c>
      <c r="D804">
        <v>3248545962</v>
      </c>
      <c r="E804" s="1">
        <v>40992</v>
      </c>
      <c r="F804" s="1">
        <v>41022</v>
      </c>
      <c r="G804">
        <v>63.08</v>
      </c>
      <c r="H804" t="s">
        <v>837</v>
      </c>
      <c r="I804" s="1">
        <v>40992</v>
      </c>
      <c r="J804" t="s">
        <v>838</v>
      </c>
      <c r="K804">
        <v>44</v>
      </c>
      <c r="L804">
        <v>14</v>
      </c>
    </row>
    <row r="805" spans="1:12" x14ac:dyDescent="0.4">
      <c r="A805">
        <v>770</v>
      </c>
      <c r="B805" t="s">
        <v>916</v>
      </c>
      <c r="C805" s="1">
        <v>41394</v>
      </c>
      <c r="D805">
        <v>3250840107</v>
      </c>
      <c r="E805" s="1">
        <v>41606</v>
      </c>
      <c r="F805" s="1">
        <v>41636</v>
      </c>
      <c r="G805">
        <v>42.57</v>
      </c>
      <c r="H805" t="s">
        <v>834</v>
      </c>
      <c r="I805" s="1">
        <v>41606</v>
      </c>
      <c r="J805" t="s">
        <v>838</v>
      </c>
      <c r="K805">
        <v>25</v>
      </c>
      <c r="L805">
        <v>0</v>
      </c>
    </row>
    <row r="806" spans="1:12" x14ac:dyDescent="0.4">
      <c r="A806">
        <v>770</v>
      </c>
      <c r="B806" t="s">
        <v>892</v>
      </c>
      <c r="C806" s="1">
        <v>41037</v>
      </c>
      <c r="D806">
        <v>3261039339</v>
      </c>
      <c r="E806" s="1">
        <v>41362</v>
      </c>
      <c r="F806" s="1">
        <v>41392</v>
      </c>
      <c r="G806">
        <v>14.63</v>
      </c>
      <c r="H806" t="s">
        <v>834</v>
      </c>
      <c r="I806" s="1">
        <v>41362</v>
      </c>
      <c r="J806" t="s">
        <v>838</v>
      </c>
      <c r="K806">
        <v>26</v>
      </c>
      <c r="L806">
        <v>0</v>
      </c>
    </row>
    <row r="807" spans="1:12" x14ac:dyDescent="0.4">
      <c r="A807">
        <v>770</v>
      </c>
      <c r="B807" t="s">
        <v>888</v>
      </c>
      <c r="C807" s="1">
        <v>40986</v>
      </c>
      <c r="D807">
        <v>3264536681</v>
      </c>
      <c r="E807" s="1">
        <v>41197</v>
      </c>
      <c r="F807" s="1">
        <v>41227</v>
      </c>
      <c r="G807">
        <v>32.770000000000003</v>
      </c>
      <c r="H807" t="s">
        <v>834</v>
      </c>
      <c r="I807" s="1">
        <v>41197</v>
      </c>
      <c r="J807" t="s">
        <v>838</v>
      </c>
      <c r="K807">
        <v>32</v>
      </c>
      <c r="L807">
        <v>2</v>
      </c>
    </row>
    <row r="808" spans="1:12" x14ac:dyDescent="0.4">
      <c r="A808">
        <v>406</v>
      </c>
      <c r="B808" t="s">
        <v>836</v>
      </c>
      <c r="C808" s="1">
        <v>40971</v>
      </c>
      <c r="D808">
        <v>3267864290</v>
      </c>
      <c r="E808" s="1">
        <v>40923</v>
      </c>
      <c r="F808" s="1">
        <v>40953</v>
      </c>
      <c r="G808">
        <v>57.55</v>
      </c>
      <c r="H808" t="s">
        <v>834</v>
      </c>
      <c r="I808" s="1">
        <v>40923</v>
      </c>
      <c r="J808" t="s">
        <v>835</v>
      </c>
      <c r="K808">
        <v>31</v>
      </c>
      <c r="L808">
        <v>1</v>
      </c>
    </row>
    <row r="809" spans="1:12" x14ac:dyDescent="0.4">
      <c r="A809">
        <v>897</v>
      </c>
      <c r="B809" t="s">
        <v>909</v>
      </c>
      <c r="C809" s="1">
        <v>41493</v>
      </c>
      <c r="D809">
        <v>3271911081</v>
      </c>
      <c r="E809" s="1">
        <v>41512</v>
      </c>
      <c r="F809" s="1">
        <v>41542</v>
      </c>
      <c r="G809">
        <v>49.68</v>
      </c>
      <c r="H809" t="s">
        <v>837</v>
      </c>
      <c r="I809" s="1">
        <v>41512</v>
      </c>
      <c r="J809" t="s">
        <v>838</v>
      </c>
      <c r="K809">
        <v>50</v>
      </c>
      <c r="L809">
        <v>20</v>
      </c>
    </row>
    <row r="810" spans="1:12" x14ac:dyDescent="0.4">
      <c r="A810">
        <v>391</v>
      </c>
      <c r="B810" t="s">
        <v>869</v>
      </c>
      <c r="C810" s="1">
        <v>41201</v>
      </c>
      <c r="D810">
        <v>3284111300</v>
      </c>
      <c r="E810" s="1">
        <v>41104</v>
      </c>
      <c r="F810" s="1">
        <v>41134</v>
      </c>
      <c r="G810">
        <v>89.31</v>
      </c>
      <c r="H810" t="s">
        <v>834</v>
      </c>
      <c r="I810" s="1">
        <v>41104</v>
      </c>
      <c r="J810" t="s">
        <v>835</v>
      </c>
      <c r="K810">
        <v>19</v>
      </c>
      <c r="L810">
        <v>0</v>
      </c>
    </row>
    <row r="811" spans="1:12" x14ac:dyDescent="0.4">
      <c r="A811">
        <v>406</v>
      </c>
      <c r="B811" t="s">
        <v>911</v>
      </c>
      <c r="C811" s="1">
        <v>41547</v>
      </c>
      <c r="D811">
        <v>3285658330</v>
      </c>
      <c r="E811" s="1">
        <v>41505</v>
      </c>
      <c r="F811" s="1">
        <v>41535</v>
      </c>
      <c r="G811">
        <v>47.54</v>
      </c>
      <c r="H811" t="s">
        <v>834</v>
      </c>
      <c r="I811" s="1">
        <v>41505</v>
      </c>
      <c r="J811" t="s">
        <v>835</v>
      </c>
      <c r="K811">
        <v>38</v>
      </c>
      <c r="L811">
        <v>8</v>
      </c>
    </row>
    <row r="812" spans="1:12" x14ac:dyDescent="0.4">
      <c r="A812">
        <v>391</v>
      </c>
      <c r="B812" t="s">
        <v>865</v>
      </c>
      <c r="C812" s="1">
        <v>41180</v>
      </c>
      <c r="D812">
        <v>3289097967</v>
      </c>
      <c r="E812" s="1">
        <v>41516</v>
      </c>
      <c r="F812" s="1">
        <v>41546</v>
      </c>
      <c r="G812">
        <v>82.6</v>
      </c>
      <c r="H812" t="s">
        <v>837</v>
      </c>
      <c r="I812" s="1">
        <v>41516</v>
      </c>
      <c r="J812" t="s">
        <v>838</v>
      </c>
      <c r="K812">
        <v>34</v>
      </c>
      <c r="L812">
        <v>4</v>
      </c>
    </row>
    <row r="813" spans="1:12" x14ac:dyDescent="0.4">
      <c r="A813">
        <v>406</v>
      </c>
      <c r="B813" t="s">
        <v>926</v>
      </c>
      <c r="C813" s="1">
        <v>41605</v>
      </c>
      <c r="D813">
        <v>3289137440</v>
      </c>
      <c r="E813" s="1">
        <v>40947</v>
      </c>
      <c r="F813" s="1">
        <v>40917</v>
      </c>
      <c r="G813">
        <v>84.75</v>
      </c>
      <c r="H813" t="s">
        <v>834</v>
      </c>
      <c r="I813" s="1">
        <v>40947</v>
      </c>
      <c r="J813" t="s">
        <v>835</v>
      </c>
      <c r="K813">
        <v>42</v>
      </c>
      <c r="L813">
        <v>12</v>
      </c>
    </row>
    <row r="814" spans="1:12" x14ac:dyDescent="0.4">
      <c r="A814">
        <v>897</v>
      </c>
      <c r="B814" t="s">
        <v>927</v>
      </c>
      <c r="C814" s="1">
        <v>41603</v>
      </c>
      <c r="D814">
        <v>3289419980</v>
      </c>
      <c r="E814" s="1">
        <v>40992</v>
      </c>
      <c r="F814" s="1">
        <v>41022</v>
      </c>
      <c r="G814">
        <v>7.11</v>
      </c>
      <c r="H814" t="s">
        <v>834</v>
      </c>
      <c r="I814" s="1">
        <v>40992</v>
      </c>
      <c r="J814" t="s">
        <v>835</v>
      </c>
      <c r="K814">
        <v>16</v>
      </c>
      <c r="L814">
        <v>0</v>
      </c>
    </row>
    <row r="815" spans="1:12" x14ac:dyDescent="0.4">
      <c r="A815">
        <v>391</v>
      </c>
      <c r="B815" t="s">
        <v>906</v>
      </c>
      <c r="C815" s="1">
        <v>41021</v>
      </c>
      <c r="D815">
        <v>3294653032</v>
      </c>
      <c r="E815" s="1">
        <v>41102</v>
      </c>
      <c r="F815" s="1">
        <v>41426</v>
      </c>
      <c r="G815">
        <v>77.73</v>
      </c>
      <c r="H815" t="s">
        <v>834</v>
      </c>
      <c r="I815" s="1">
        <v>41102</v>
      </c>
      <c r="J815" t="s">
        <v>838</v>
      </c>
      <c r="K815">
        <v>12</v>
      </c>
      <c r="L815">
        <v>0</v>
      </c>
    </row>
    <row r="816" spans="1:12" x14ac:dyDescent="0.4">
      <c r="A816">
        <v>897</v>
      </c>
      <c r="B816" t="s">
        <v>929</v>
      </c>
      <c r="C816" s="1">
        <v>41579</v>
      </c>
      <c r="D816">
        <v>3298709830</v>
      </c>
      <c r="E816" s="1">
        <v>41186</v>
      </c>
      <c r="F816" s="1">
        <v>41187</v>
      </c>
      <c r="G816">
        <v>21.24</v>
      </c>
      <c r="H816" t="s">
        <v>834</v>
      </c>
      <c r="I816" s="1">
        <v>41186</v>
      </c>
      <c r="J816" t="s">
        <v>835</v>
      </c>
      <c r="K816">
        <v>24</v>
      </c>
      <c r="L816">
        <v>0</v>
      </c>
    </row>
    <row r="817" spans="1:12" x14ac:dyDescent="0.4">
      <c r="A817">
        <v>406</v>
      </c>
      <c r="B817" t="s">
        <v>879</v>
      </c>
      <c r="C817" s="1">
        <v>40985</v>
      </c>
      <c r="D817">
        <v>3312319528</v>
      </c>
      <c r="E817" s="1">
        <v>41096</v>
      </c>
      <c r="F817" s="1">
        <v>41097</v>
      </c>
      <c r="G817">
        <v>72.599999999999994</v>
      </c>
      <c r="H817" t="s">
        <v>834</v>
      </c>
      <c r="I817" s="1">
        <v>41096</v>
      </c>
      <c r="J817" t="s">
        <v>838</v>
      </c>
      <c r="K817">
        <v>9</v>
      </c>
      <c r="L817">
        <v>0</v>
      </c>
    </row>
    <row r="818" spans="1:12" x14ac:dyDescent="0.4">
      <c r="A818">
        <v>770</v>
      </c>
      <c r="B818" t="s">
        <v>901</v>
      </c>
      <c r="C818" s="1">
        <v>41222</v>
      </c>
      <c r="D818">
        <v>3314980148</v>
      </c>
      <c r="E818" s="1">
        <v>41122</v>
      </c>
      <c r="F818" s="1">
        <v>41092</v>
      </c>
      <c r="G818">
        <v>28.84</v>
      </c>
      <c r="H818" t="s">
        <v>834</v>
      </c>
      <c r="I818" s="1">
        <v>41122</v>
      </c>
      <c r="J818" t="s">
        <v>835</v>
      </c>
      <c r="K818">
        <v>24</v>
      </c>
      <c r="L818">
        <v>0</v>
      </c>
    </row>
    <row r="819" spans="1:12" x14ac:dyDescent="0.4">
      <c r="A819">
        <v>770</v>
      </c>
      <c r="B819" t="s">
        <v>920</v>
      </c>
      <c r="C819" s="1">
        <v>41254</v>
      </c>
      <c r="D819">
        <v>3315197094</v>
      </c>
      <c r="E819" s="1">
        <v>41530</v>
      </c>
      <c r="F819" s="1">
        <v>41560</v>
      </c>
      <c r="G819">
        <v>61.79</v>
      </c>
      <c r="H819" t="s">
        <v>837</v>
      </c>
      <c r="I819" s="1">
        <v>41530</v>
      </c>
      <c r="J819" t="s">
        <v>838</v>
      </c>
      <c r="K819">
        <v>20</v>
      </c>
      <c r="L819">
        <v>0</v>
      </c>
    </row>
    <row r="820" spans="1:12" x14ac:dyDescent="0.4">
      <c r="A820">
        <v>406</v>
      </c>
      <c r="B820" t="s">
        <v>855</v>
      </c>
      <c r="C820" s="1">
        <v>41029</v>
      </c>
      <c r="D820">
        <v>3319185490</v>
      </c>
      <c r="E820" s="1">
        <v>41187</v>
      </c>
      <c r="F820" s="1">
        <v>41158</v>
      </c>
      <c r="G820">
        <v>77.760000000000005</v>
      </c>
      <c r="H820" t="s">
        <v>834</v>
      </c>
      <c r="I820" s="1">
        <v>41187</v>
      </c>
      <c r="J820" t="s">
        <v>838</v>
      </c>
      <c r="K820">
        <v>20</v>
      </c>
      <c r="L820">
        <v>0</v>
      </c>
    </row>
    <row r="821" spans="1:12" x14ac:dyDescent="0.4">
      <c r="A821">
        <v>391</v>
      </c>
      <c r="B821" t="s">
        <v>934</v>
      </c>
      <c r="C821" s="1">
        <v>41598</v>
      </c>
      <c r="D821">
        <v>3320090298</v>
      </c>
      <c r="E821" s="1">
        <v>41413</v>
      </c>
      <c r="F821" s="1">
        <v>41443</v>
      </c>
      <c r="G821">
        <v>79.650000000000006</v>
      </c>
      <c r="H821" t="s">
        <v>834</v>
      </c>
      <c r="I821" s="1">
        <v>41413</v>
      </c>
      <c r="J821" t="s">
        <v>835</v>
      </c>
      <c r="K821">
        <v>17</v>
      </c>
      <c r="L821">
        <v>0</v>
      </c>
    </row>
    <row r="822" spans="1:12" x14ac:dyDescent="0.4">
      <c r="A822">
        <v>391</v>
      </c>
      <c r="B822" t="s">
        <v>881</v>
      </c>
      <c r="C822" s="1">
        <v>41525</v>
      </c>
      <c r="D822">
        <v>3336714183</v>
      </c>
      <c r="E822" s="1">
        <v>40985</v>
      </c>
      <c r="F822" s="1">
        <v>41015</v>
      </c>
      <c r="G822">
        <v>53.36</v>
      </c>
      <c r="H822" t="s">
        <v>834</v>
      </c>
      <c r="I822" s="1">
        <v>40985</v>
      </c>
      <c r="J822" t="s">
        <v>835</v>
      </c>
      <c r="K822">
        <v>29</v>
      </c>
      <c r="L822">
        <v>0</v>
      </c>
    </row>
    <row r="823" spans="1:12" x14ac:dyDescent="0.4">
      <c r="A823">
        <v>770</v>
      </c>
      <c r="B823" t="s">
        <v>873</v>
      </c>
      <c r="C823" s="1">
        <v>41159</v>
      </c>
      <c r="D823">
        <v>3341311423</v>
      </c>
      <c r="E823" s="1">
        <v>41314</v>
      </c>
      <c r="F823" s="1">
        <v>41315</v>
      </c>
      <c r="G823">
        <v>68.97</v>
      </c>
      <c r="H823" t="s">
        <v>834</v>
      </c>
      <c r="I823" s="1">
        <v>41314</v>
      </c>
      <c r="J823" t="s">
        <v>838</v>
      </c>
      <c r="K823">
        <v>26</v>
      </c>
      <c r="L823">
        <v>0</v>
      </c>
    </row>
    <row r="824" spans="1:12" x14ac:dyDescent="0.4">
      <c r="A824">
        <v>391</v>
      </c>
      <c r="B824" t="s">
        <v>914</v>
      </c>
      <c r="C824" s="1">
        <v>41445</v>
      </c>
      <c r="D824">
        <v>3342383577</v>
      </c>
      <c r="E824" s="1">
        <v>41446</v>
      </c>
      <c r="F824" s="1">
        <v>41476</v>
      </c>
      <c r="G824">
        <v>36.090000000000003</v>
      </c>
      <c r="H824" t="s">
        <v>834</v>
      </c>
      <c r="I824" s="1">
        <v>41446</v>
      </c>
      <c r="J824" t="s">
        <v>838</v>
      </c>
      <c r="K824">
        <v>21</v>
      </c>
      <c r="L824">
        <v>0</v>
      </c>
    </row>
    <row r="825" spans="1:12" x14ac:dyDescent="0.4">
      <c r="A825">
        <v>391</v>
      </c>
      <c r="B825" t="s">
        <v>910</v>
      </c>
      <c r="C825" s="1">
        <v>41487</v>
      </c>
      <c r="D825">
        <v>3345939091</v>
      </c>
      <c r="E825" s="1">
        <v>41599</v>
      </c>
      <c r="F825" s="1">
        <v>41629</v>
      </c>
      <c r="G825">
        <v>102.41</v>
      </c>
      <c r="H825" t="s">
        <v>834</v>
      </c>
      <c r="I825" s="1">
        <v>41599</v>
      </c>
      <c r="J825" t="s">
        <v>838</v>
      </c>
      <c r="K825">
        <v>7</v>
      </c>
      <c r="L825">
        <v>0</v>
      </c>
    </row>
    <row r="826" spans="1:12" x14ac:dyDescent="0.4">
      <c r="A826">
        <v>818</v>
      </c>
      <c r="B826" t="s">
        <v>853</v>
      </c>
      <c r="C826" s="1">
        <v>41153</v>
      </c>
      <c r="D826">
        <v>3347038968</v>
      </c>
      <c r="E826" s="1">
        <v>41073</v>
      </c>
      <c r="F826" s="1">
        <v>41103</v>
      </c>
      <c r="G826">
        <v>81.7</v>
      </c>
      <c r="H826" t="s">
        <v>837</v>
      </c>
      <c r="I826" s="1">
        <v>41073</v>
      </c>
      <c r="J826" t="s">
        <v>838</v>
      </c>
      <c r="K826">
        <v>27</v>
      </c>
      <c r="L826">
        <v>0</v>
      </c>
    </row>
    <row r="827" spans="1:12" x14ac:dyDescent="0.4">
      <c r="A827">
        <v>406</v>
      </c>
      <c r="B827" t="s">
        <v>926</v>
      </c>
      <c r="C827" s="1">
        <v>41605</v>
      </c>
      <c r="D827">
        <v>3347423476</v>
      </c>
      <c r="E827" s="1">
        <v>41421</v>
      </c>
      <c r="F827" s="1">
        <v>41451</v>
      </c>
      <c r="G827">
        <v>104.52</v>
      </c>
      <c r="H827" t="s">
        <v>834</v>
      </c>
      <c r="I827" s="1">
        <v>41421</v>
      </c>
      <c r="J827" t="s">
        <v>835</v>
      </c>
      <c r="K827">
        <v>41</v>
      </c>
      <c r="L827">
        <v>11</v>
      </c>
    </row>
    <row r="828" spans="1:12" x14ac:dyDescent="0.4">
      <c r="A828">
        <v>818</v>
      </c>
      <c r="B828" t="s">
        <v>917</v>
      </c>
      <c r="C828" s="1">
        <v>41515</v>
      </c>
      <c r="D828">
        <v>3353183486</v>
      </c>
      <c r="E828" s="1">
        <v>41211</v>
      </c>
      <c r="F828" s="1">
        <v>41241</v>
      </c>
      <c r="G828">
        <v>49.7</v>
      </c>
      <c r="H828" t="s">
        <v>834</v>
      </c>
      <c r="I828" s="1">
        <v>41211</v>
      </c>
      <c r="J828" t="s">
        <v>835</v>
      </c>
      <c r="K828">
        <v>32</v>
      </c>
      <c r="L828">
        <v>2</v>
      </c>
    </row>
    <row r="829" spans="1:12" x14ac:dyDescent="0.4">
      <c r="A829">
        <v>391</v>
      </c>
      <c r="B829" t="s">
        <v>914</v>
      </c>
      <c r="C829" s="1">
        <v>41445</v>
      </c>
      <c r="D829">
        <v>3355481569</v>
      </c>
      <c r="E829" s="1">
        <v>41513</v>
      </c>
      <c r="F829" s="1">
        <v>41543</v>
      </c>
      <c r="G829">
        <v>62.73</v>
      </c>
      <c r="H829" t="s">
        <v>834</v>
      </c>
      <c r="I829" s="1">
        <v>41513</v>
      </c>
      <c r="J829" t="s">
        <v>838</v>
      </c>
      <c r="K829">
        <v>23</v>
      </c>
      <c r="L829">
        <v>0</v>
      </c>
    </row>
    <row r="830" spans="1:12" x14ac:dyDescent="0.4">
      <c r="A830">
        <v>391</v>
      </c>
      <c r="B830" t="s">
        <v>864</v>
      </c>
      <c r="C830" s="1">
        <v>41548</v>
      </c>
      <c r="D830">
        <v>3357258713</v>
      </c>
      <c r="E830" s="1">
        <v>41357</v>
      </c>
      <c r="F830" s="1">
        <v>41387</v>
      </c>
      <c r="G830">
        <v>65.37</v>
      </c>
      <c r="H830" t="s">
        <v>834</v>
      </c>
      <c r="I830" s="1">
        <v>41357</v>
      </c>
      <c r="J830" t="s">
        <v>838</v>
      </c>
      <c r="K830">
        <v>14</v>
      </c>
      <c r="L830">
        <v>0</v>
      </c>
    </row>
    <row r="831" spans="1:12" x14ac:dyDescent="0.4">
      <c r="A831">
        <v>406</v>
      </c>
      <c r="B831" t="s">
        <v>912</v>
      </c>
      <c r="C831" s="1">
        <v>41605</v>
      </c>
      <c r="D831">
        <v>3359614666</v>
      </c>
      <c r="E831" s="1">
        <v>41212</v>
      </c>
      <c r="F831" s="1">
        <v>41242</v>
      </c>
      <c r="G831">
        <v>56.93</v>
      </c>
      <c r="H831" t="s">
        <v>834</v>
      </c>
      <c r="I831" s="1">
        <v>41212</v>
      </c>
      <c r="J831" t="s">
        <v>835</v>
      </c>
      <c r="K831">
        <v>18</v>
      </c>
      <c r="L831">
        <v>0</v>
      </c>
    </row>
    <row r="832" spans="1:12" x14ac:dyDescent="0.4">
      <c r="A832">
        <v>406</v>
      </c>
      <c r="B832" t="s">
        <v>840</v>
      </c>
      <c r="C832" s="1">
        <v>41064</v>
      </c>
      <c r="D832">
        <v>3362601597</v>
      </c>
      <c r="E832" s="1">
        <v>41608</v>
      </c>
      <c r="F832" s="1">
        <v>41638</v>
      </c>
      <c r="G832">
        <v>52.54</v>
      </c>
      <c r="H832" t="s">
        <v>834</v>
      </c>
      <c r="I832" s="1">
        <v>41608</v>
      </c>
      <c r="J832" t="s">
        <v>838</v>
      </c>
      <c r="K832">
        <v>36</v>
      </c>
      <c r="L832">
        <v>6</v>
      </c>
    </row>
    <row r="833" spans="1:12" x14ac:dyDescent="0.4">
      <c r="A833">
        <v>770</v>
      </c>
      <c r="B833" t="s">
        <v>905</v>
      </c>
      <c r="C833" s="1">
        <v>41337</v>
      </c>
      <c r="D833">
        <v>3363342172</v>
      </c>
      <c r="E833" s="1">
        <v>41520</v>
      </c>
      <c r="F833" s="1">
        <v>41490</v>
      </c>
      <c r="G833">
        <v>44.75</v>
      </c>
      <c r="H833" t="s">
        <v>834</v>
      </c>
      <c r="I833" s="1">
        <v>41520</v>
      </c>
      <c r="J833" t="s">
        <v>835</v>
      </c>
      <c r="K833">
        <v>17</v>
      </c>
      <c r="L833">
        <v>0</v>
      </c>
    </row>
    <row r="834" spans="1:12" x14ac:dyDescent="0.4">
      <c r="A834">
        <v>406</v>
      </c>
      <c r="B834" t="s">
        <v>882</v>
      </c>
      <c r="C834" s="1">
        <v>41368</v>
      </c>
      <c r="D834">
        <v>3369665872</v>
      </c>
      <c r="E834" s="1">
        <v>41384</v>
      </c>
      <c r="F834" s="1">
        <v>41414</v>
      </c>
      <c r="G834">
        <v>63.48</v>
      </c>
      <c r="H834" t="s">
        <v>834</v>
      </c>
      <c r="I834" s="1">
        <v>41384</v>
      </c>
      <c r="J834" t="s">
        <v>838</v>
      </c>
      <c r="K834">
        <v>26</v>
      </c>
      <c r="L834">
        <v>0</v>
      </c>
    </row>
    <row r="835" spans="1:12" x14ac:dyDescent="0.4">
      <c r="A835">
        <v>818</v>
      </c>
      <c r="B835" t="s">
        <v>841</v>
      </c>
      <c r="C835" s="1">
        <v>41239</v>
      </c>
      <c r="D835">
        <v>3371422208</v>
      </c>
      <c r="E835" s="1">
        <v>41583</v>
      </c>
      <c r="F835" s="1">
        <v>41553</v>
      </c>
      <c r="G835">
        <v>61.03</v>
      </c>
      <c r="H835" t="s">
        <v>834</v>
      </c>
      <c r="I835" s="1">
        <v>41583</v>
      </c>
      <c r="J835" t="s">
        <v>838</v>
      </c>
      <c r="K835">
        <v>14</v>
      </c>
      <c r="L835">
        <v>0</v>
      </c>
    </row>
    <row r="836" spans="1:12" x14ac:dyDescent="0.4">
      <c r="A836">
        <v>897</v>
      </c>
      <c r="B836" t="s">
        <v>900</v>
      </c>
      <c r="C836" s="1">
        <v>41579</v>
      </c>
      <c r="D836">
        <v>3372046335</v>
      </c>
      <c r="E836" s="1">
        <v>40985</v>
      </c>
      <c r="F836" s="1">
        <v>41015</v>
      </c>
      <c r="G836">
        <v>26.16</v>
      </c>
      <c r="H836" t="s">
        <v>837</v>
      </c>
      <c r="I836" s="1">
        <v>40985</v>
      </c>
      <c r="J836" t="s">
        <v>835</v>
      </c>
      <c r="K836">
        <v>26</v>
      </c>
      <c r="L836">
        <v>0</v>
      </c>
    </row>
    <row r="837" spans="1:12" x14ac:dyDescent="0.4">
      <c r="A837">
        <v>818</v>
      </c>
      <c r="B837" t="s">
        <v>917</v>
      </c>
      <c r="C837" s="1">
        <v>41515</v>
      </c>
      <c r="D837">
        <v>3374535086</v>
      </c>
      <c r="E837" s="1">
        <v>41616</v>
      </c>
      <c r="F837" s="1">
        <v>41587</v>
      </c>
      <c r="G837">
        <v>49.31</v>
      </c>
      <c r="H837" t="s">
        <v>837</v>
      </c>
      <c r="I837" s="1">
        <v>41616</v>
      </c>
      <c r="J837" t="s">
        <v>835</v>
      </c>
      <c r="K837">
        <v>49</v>
      </c>
      <c r="L837">
        <v>19</v>
      </c>
    </row>
    <row r="838" spans="1:12" x14ac:dyDescent="0.4">
      <c r="A838">
        <v>897</v>
      </c>
      <c r="B838" t="s">
        <v>900</v>
      </c>
      <c r="C838" s="1">
        <v>41579</v>
      </c>
      <c r="D838">
        <v>3378881881</v>
      </c>
      <c r="E838" s="1">
        <v>41349</v>
      </c>
      <c r="F838" s="1">
        <v>41379</v>
      </c>
      <c r="G838">
        <v>13.88</v>
      </c>
      <c r="H838" t="s">
        <v>834</v>
      </c>
      <c r="I838" s="1">
        <v>41349</v>
      </c>
      <c r="J838" t="s">
        <v>838</v>
      </c>
      <c r="K838">
        <v>5</v>
      </c>
      <c r="L838">
        <v>0</v>
      </c>
    </row>
    <row r="839" spans="1:12" x14ac:dyDescent="0.4">
      <c r="A839">
        <v>897</v>
      </c>
      <c r="B839" t="s">
        <v>843</v>
      </c>
      <c r="C839" s="1">
        <v>41041</v>
      </c>
      <c r="D839">
        <v>3388237396</v>
      </c>
      <c r="E839" s="1">
        <v>41011</v>
      </c>
      <c r="F839" s="1">
        <v>41334</v>
      </c>
      <c r="G839">
        <v>57.78</v>
      </c>
      <c r="H839" t="s">
        <v>834</v>
      </c>
      <c r="I839" s="1">
        <v>41011</v>
      </c>
      <c r="J839" t="s">
        <v>835</v>
      </c>
      <c r="K839">
        <v>37</v>
      </c>
      <c r="L839">
        <v>7</v>
      </c>
    </row>
    <row r="840" spans="1:12" x14ac:dyDescent="0.4">
      <c r="A840">
        <v>818</v>
      </c>
      <c r="B840" t="s">
        <v>918</v>
      </c>
      <c r="C840" s="1">
        <v>41349</v>
      </c>
      <c r="D840">
        <v>3388733623</v>
      </c>
      <c r="E840" s="1">
        <v>40983</v>
      </c>
      <c r="F840" s="1">
        <v>41013</v>
      </c>
      <c r="G840">
        <v>58.17</v>
      </c>
      <c r="H840" t="s">
        <v>834</v>
      </c>
      <c r="I840" s="1">
        <v>40983</v>
      </c>
      <c r="J840" t="s">
        <v>835</v>
      </c>
      <c r="K840">
        <v>50</v>
      </c>
      <c r="L840">
        <v>20</v>
      </c>
    </row>
    <row r="841" spans="1:12" x14ac:dyDescent="0.4">
      <c r="A841">
        <v>391</v>
      </c>
      <c r="B841" t="s">
        <v>865</v>
      </c>
      <c r="C841" s="1">
        <v>41180</v>
      </c>
      <c r="D841">
        <v>3392014041</v>
      </c>
      <c r="E841" s="1">
        <v>40911</v>
      </c>
      <c r="F841" s="1">
        <v>40999</v>
      </c>
      <c r="G841">
        <v>56.54</v>
      </c>
      <c r="H841" t="s">
        <v>834</v>
      </c>
      <c r="I841" s="1">
        <v>40911</v>
      </c>
      <c r="J841" t="s">
        <v>835</v>
      </c>
      <c r="K841">
        <v>23</v>
      </c>
      <c r="L841">
        <v>0</v>
      </c>
    </row>
    <row r="842" spans="1:12" x14ac:dyDescent="0.4">
      <c r="A842">
        <v>818</v>
      </c>
      <c r="B842" t="s">
        <v>849</v>
      </c>
      <c r="C842" s="1">
        <v>41431</v>
      </c>
      <c r="D842">
        <v>3394333507</v>
      </c>
      <c r="E842" s="1">
        <v>41372</v>
      </c>
      <c r="F842" s="1">
        <v>41342</v>
      </c>
      <c r="G842">
        <v>65.599999999999994</v>
      </c>
      <c r="H842" t="s">
        <v>834</v>
      </c>
      <c r="I842" s="1">
        <v>41372</v>
      </c>
      <c r="J842" t="s">
        <v>838</v>
      </c>
      <c r="K842">
        <v>14</v>
      </c>
      <c r="L842">
        <v>0</v>
      </c>
    </row>
    <row r="843" spans="1:12" x14ac:dyDescent="0.4">
      <c r="A843">
        <v>770</v>
      </c>
      <c r="B843" t="s">
        <v>920</v>
      </c>
      <c r="C843" s="1">
        <v>41254</v>
      </c>
      <c r="D843">
        <v>3398429374</v>
      </c>
      <c r="E843" s="1">
        <v>41283</v>
      </c>
      <c r="F843" s="1">
        <v>41284</v>
      </c>
      <c r="G843">
        <v>68.98</v>
      </c>
      <c r="H843" t="s">
        <v>834</v>
      </c>
      <c r="I843" s="1">
        <v>41283</v>
      </c>
      <c r="J843" t="s">
        <v>838</v>
      </c>
      <c r="K843">
        <v>11</v>
      </c>
      <c r="L843">
        <v>0</v>
      </c>
    </row>
    <row r="844" spans="1:12" x14ac:dyDescent="0.4">
      <c r="A844">
        <v>391</v>
      </c>
      <c r="B844" t="s">
        <v>833</v>
      </c>
      <c r="C844" s="1">
        <v>41429</v>
      </c>
      <c r="D844">
        <v>3399547582</v>
      </c>
      <c r="E844" s="1">
        <v>41206</v>
      </c>
      <c r="F844" s="1">
        <v>41236</v>
      </c>
      <c r="G844">
        <v>50.7</v>
      </c>
      <c r="H844" t="s">
        <v>834</v>
      </c>
      <c r="I844" s="1">
        <v>41206</v>
      </c>
      <c r="J844" t="s">
        <v>835</v>
      </c>
      <c r="K844">
        <v>13</v>
      </c>
      <c r="L844">
        <v>0</v>
      </c>
    </row>
    <row r="845" spans="1:12" x14ac:dyDescent="0.4">
      <c r="A845">
        <v>406</v>
      </c>
      <c r="B845" t="s">
        <v>902</v>
      </c>
      <c r="C845" s="1">
        <v>41005</v>
      </c>
      <c r="D845">
        <v>3404073698</v>
      </c>
      <c r="E845" s="1">
        <v>41051</v>
      </c>
      <c r="F845" s="1">
        <v>41081</v>
      </c>
      <c r="G845">
        <v>87.82</v>
      </c>
      <c r="H845" t="s">
        <v>834</v>
      </c>
      <c r="I845" s="1">
        <v>41051</v>
      </c>
      <c r="J845" t="s">
        <v>835</v>
      </c>
      <c r="K845">
        <v>22</v>
      </c>
      <c r="L845">
        <v>0</v>
      </c>
    </row>
    <row r="846" spans="1:12" x14ac:dyDescent="0.4">
      <c r="A846">
        <v>391</v>
      </c>
      <c r="B846" t="s">
        <v>934</v>
      </c>
      <c r="C846" s="1">
        <v>41598</v>
      </c>
      <c r="D846">
        <v>3414952429</v>
      </c>
      <c r="E846" s="1">
        <v>41550</v>
      </c>
      <c r="F846" s="1">
        <v>41521</v>
      </c>
      <c r="G846">
        <v>62.24</v>
      </c>
      <c r="H846" t="s">
        <v>834</v>
      </c>
      <c r="I846" s="1">
        <v>41550</v>
      </c>
      <c r="J846" t="s">
        <v>835</v>
      </c>
      <c r="K846">
        <v>26</v>
      </c>
      <c r="L846">
        <v>0</v>
      </c>
    </row>
    <row r="847" spans="1:12" x14ac:dyDescent="0.4">
      <c r="A847">
        <v>391</v>
      </c>
      <c r="B847" t="s">
        <v>859</v>
      </c>
      <c r="C847" s="1">
        <v>40971</v>
      </c>
      <c r="D847">
        <v>3416294053</v>
      </c>
      <c r="E847" s="1">
        <v>41365</v>
      </c>
      <c r="F847" s="1">
        <v>41335</v>
      </c>
      <c r="G847">
        <v>58.03</v>
      </c>
      <c r="H847" t="s">
        <v>834</v>
      </c>
      <c r="I847" s="1">
        <v>41365</v>
      </c>
      <c r="J847" t="s">
        <v>838</v>
      </c>
      <c r="K847">
        <v>30</v>
      </c>
      <c r="L847">
        <v>0</v>
      </c>
    </row>
    <row r="848" spans="1:12" x14ac:dyDescent="0.4">
      <c r="A848">
        <v>406</v>
      </c>
      <c r="B848" t="s">
        <v>902</v>
      </c>
      <c r="C848" s="1">
        <v>41005</v>
      </c>
      <c r="D848">
        <v>3418724483</v>
      </c>
      <c r="E848" s="1">
        <v>41381</v>
      </c>
      <c r="F848" s="1">
        <v>41411</v>
      </c>
      <c r="G848">
        <v>79.260000000000005</v>
      </c>
      <c r="H848" t="s">
        <v>834</v>
      </c>
      <c r="I848" s="1">
        <v>41381</v>
      </c>
      <c r="J848" t="s">
        <v>838</v>
      </c>
      <c r="K848">
        <v>7</v>
      </c>
      <c r="L848">
        <v>0</v>
      </c>
    </row>
    <row r="849" spans="1:12" x14ac:dyDescent="0.4">
      <c r="A849">
        <v>897</v>
      </c>
      <c r="B849" t="s">
        <v>929</v>
      </c>
      <c r="C849" s="1">
        <v>41579</v>
      </c>
      <c r="D849">
        <v>3424410029</v>
      </c>
      <c r="E849" s="1">
        <v>41591</v>
      </c>
      <c r="F849" s="1">
        <v>41621</v>
      </c>
      <c r="G849">
        <v>23.63</v>
      </c>
      <c r="H849" t="s">
        <v>834</v>
      </c>
      <c r="I849" s="1">
        <v>41591</v>
      </c>
      <c r="J849" t="s">
        <v>838</v>
      </c>
      <c r="K849">
        <v>6</v>
      </c>
      <c r="L849">
        <v>0</v>
      </c>
    </row>
    <row r="850" spans="1:12" x14ac:dyDescent="0.4">
      <c r="A850">
        <v>770</v>
      </c>
      <c r="B850" t="s">
        <v>844</v>
      </c>
      <c r="C850" s="1">
        <v>41452</v>
      </c>
      <c r="D850">
        <v>3428691656</v>
      </c>
      <c r="E850" s="1">
        <v>41438</v>
      </c>
      <c r="F850" s="1">
        <v>41468</v>
      </c>
      <c r="G850">
        <v>50.47</v>
      </c>
      <c r="H850" t="s">
        <v>834</v>
      </c>
      <c r="I850" s="1">
        <v>41438</v>
      </c>
      <c r="J850" t="s">
        <v>835</v>
      </c>
      <c r="K850">
        <v>35</v>
      </c>
      <c r="L850">
        <v>5</v>
      </c>
    </row>
    <row r="851" spans="1:12" x14ac:dyDescent="0.4">
      <c r="A851">
        <v>391</v>
      </c>
      <c r="B851" t="s">
        <v>839</v>
      </c>
      <c r="C851" s="1">
        <v>40934</v>
      </c>
      <c r="D851">
        <v>3435598635</v>
      </c>
      <c r="E851" s="1">
        <v>41241</v>
      </c>
      <c r="F851" s="1">
        <v>41271</v>
      </c>
      <c r="G851">
        <v>75.819999999999993</v>
      </c>
      <c r="H851" t="s">
        <v>834</v>
      </c>
      <c r="I851" s="1">
        <v>41241</v>
      </c>
      <c r="J851" t="s">
        <v>838</v>
      </c>
      <c r="K851">
        <v>4</v>
      </c>
      <c r="L851">
        <v>0</v>
      </c>
    </row>
    <row r="852" spans="1:12" x14ac:dyDescent="0.4">
      <c r="A852">
        <v>770</v>
      </c>
      <c r="B852" t="s">
        <v>867</v>
      </c>
      <c r="C852" s="1">
        <v>41491</v>
      </c>
      <c r="D852">
        <v>3437789966</v>
      </c>
      <c r="E852" s="1">
        <v>41028</v>
      </c>
      <c r="F852" s="1">
        <v>41058</v>
      </c>
      <c r="G852">
        <v>52.26</v>
      </c>
      <c r="H852" t="s">
        <v>834</v>
      </c>
      <c r="I852" s="1">
        <v>41028</v>
      </c>
      <c r="J852" t="s">
        <v>835</v>
      </c>
      <c r="K852">
        <v>38</v>
      </c>
      <c r="L852">
        <v>8</v>
      </c>
    </row>
    <row r="853" spans="1:12" x14ac:dyDescent="0.4">
      <c r="A853">
        <v>391</v>
      </c>
      <c r="B853" t="s">
        <v>898</v>
      </c>
      <c r="C853" s="1">
        <v>41150</v>
      </c>
      <c r="D853">
        <v>3438246206</v>
      </c>
      <c r="E853" s="1">
        <v>41517</v>
      </c>
      <c r="F853" s="1">
        <v>41547</v>
      </c>
      <c r="G853">
        <v>66.010000000000005</v>
      </c>
      <c r="H853" t="s">
        <v>834</v>
      </c>
      <c r="I853" s="1">
        <v>41517</v>
      </c>
      <c r="J853" t="s">
        <v>838</v>
      </c>
      <c r="K853">
        <v>12</v>
      </c>
      <c r="L853">
        <v>0</v>
      </c>
    </row>
    <row r="854" spans="1:12" x14ac:dyDescent="0.4">
      <c r="A854">
        <v>818</v>
      </c>
      <c r="B854" t="s">
        <v>853</v>
      </c>
      <c r="C854" s="1">
        <v>41153</v>
      </c>
      <c r="D854">
        <v>3442695944</v>
      </c>
      <c r="E854" s="1">
        <v>41218</v>
      </c>
      <c r="F854" s="1">
        <v>41188</v>
      </c>
      <c r="G854">
        <v>84.39</v>
      </c>
      <c r="H854" t="s">
        <v>837</v>
      </c>
      <c r="I854" s="1">
        <v>41218</v>
      </c>
      <c r="J854" t="s">
        <v>838</v>
      </c>
      <c r="K854">
        <v>27</v>
      </c>
      <c r="L854">
        <v>0</v>
      </c>
    </row>
    <row r="855" spans="1:12" x14ac:dyDescent="0.4">
      <c r="A855">
        <v>406</v>
      </c>
      <c r="B855" t="s">
        <v>887</v>
      </c>
      <c r="C855" s="1">
        <v>41048</v>
      </c>
      <c r="D855">
        <v>3453759273</v>
      </c>
      <c r="E855" s="1">
        <v>41164</v>
      </c>
      <c r="F855" s="1">
        <v>41487</v>
      </c>
      <c r="G855">
        <v>81.27</v>
      </c>
      <c r="H855" t="s">
        <v>834</v>
      </c>
      <c r="I855" s="1">
        <v>41164</v>
      </c>
      <c r="J855" t="s">
        <v>838</v>
      </c>
      <c r="K855">
        <v>4</v>
      </c>
      <c r="L855">
        <v>0</v>
      </c>
    </row>
    <row r="856" spans="1:12" x14ac:dyDescent="0.4">
      <c r="A856">
        <v>391</v>
      </c>
      <c r="B856" t="s">
        <v>864</v>
      </c>
      <c r="C856" s="1">
        <v>41548</v>
      </c>
      <c r="D856">
        <v>3461153482</v>
      </c>
      <c r="E856" s="1">
        <v>41253</v>
      </c>
      <c r="F856" s="1">
        <v>41224</v>
      </c>
      <c r="G856">
        <v>88.47</v>
      </c>
      <c r="H856" t="s">
        <v>834</v>
      </c>
      <c r="I856" s="1">
        <v>41253</v>
      </c>
      <c r="J856" t="s">
        <v>835</v>
      </c>
      <c r="K856">
        <v>26</v>
      </c>
      <c r="L856">
        <v>0</v>
      </c>
    </row>
    <row r="857" spans="1:12" x14ac:dyDescent="0.4">
      <c r="A857">
        <v>818</v>
      </c>
      <c r="B857" t="s">
        <v>857</v>
      </c>
      <c r="C857" s="1">
        <v>41283</v>
      </c>
      <c r="D857">
        <v>3470607785</v>
      </c>
      <c r="E857" s="1">
        <v>41377</v>
      </c>
      <c r="F857" s="1">
        <v>41407</v>
      </c>
      <c r="G857">
        <v>38.6</v>
      </c>
      <c r="H857" t="s">
        <v>834</v>
      </c>
      <c r="I857" s="1">
        <v>41377</v>
      </c>
      <c r="J857" t="s">
        <v>835</v>
      </c>
      <c r="K857">
        <v>18</v>
      </c>
      <c r="L857">
        <v>0</v>
      </c>
    </row>
    <row r="858" spans="1:12" x14ac:dyDescent="0.4">
      <c r="A858">
        <v>818</v>
      </c>
      <c r="B858" t="s">
        <v>913</v>
      </c>
      <c r="C858" s="1">
        <v>41470</v>
      </c>
      <c r="D858">
        <v>3478923173</v>
      </c>
      <c r="E858" s="1">
        <v>41057</v>
      </c>
      <c r="F858" s="1">
        <v>41087</v>
      </c>
      <c r="G858">
        <v>87.48</v>
      </c>
      <c r="H858" t="s">
        <v>837</v>
      </c>
      <c r="I858" s="1">
        <v>41057</v>
      </c>
      <c r="J858" t="s">
        <v>835</v>
      </c>
      <c r="K858">
        <v>36</v>
      </c>
      <c r="L858">
        <v>6</v>
      </c>
    </row>
    <row r="859" spans="1:12" x14ac:dyDescent="0.4">
      <c r="A859">
        <v>406</v>
      </c>
      <c r="B859" t="s">
        <v>879</v>
      </c>
      <c r="C859" s="1">
        <v>40985</v>
      </c>
      <c r="D859">
        <v>3480348952</v>
      </c>
      <c r="E859" s="1">
        <v>41217</v>
      </c>
      <c r="F859" s="1">
        <v>41218</v>
      </c>
      <c r="G859">
        <v>40.03</v>
      </c>
      <c r="H859" t="s">
        <v>837</v>
      </c>
      <c r="I859" s="1">
        <v>41217</v>
      </c>
      <c r="J859" t="s">
        <v>838</v>
      </c>
      <c r="K859">
        <v>27</v>
      </c>
      <c r="L859">
        <v>0</v>
      </c>
    </row>
    <row r="860" spans="1:12" x14ac:dyDescent="0.4">
      <c r="A860">
        <v>770</v>
      </c>
      <c r="B860" t="s">
        <v>888</v>
      </c>
      <c r="C860" s="1">
        <v>40986</v>
      </c>
      <c r="D860">
        <v>3480606970</v>
      </c>
      <c r="E860" s="1">
        <v>41522</v>
      </c>
      <c r="F860" s="1">
        <v>41492</v>
      </c>
      <c r="G860">
        <v>58.83</v>
      </c>
      <c r="H860" t="s">
        <v>834</v>
      </c>
      <c r="I860" s="1">
        <v>41522</v>
      </c>
      <c r="J860" t="s">
        <v>838</v>
      </c>
      <c r="K860">
        <v>33</v>
      </c>
      <c r="L860">
        <v>3</v>
      </c>
    </row>
    <row r="861" spans="1:12" x14ac:dyDescent="0.4">
      <c r="A861">
        <v>406</v>
      </c>
      <c r="B861" t="s">
        <v>884</v>
      </c>
      <c r="C861" s="1">
        <v>41145</v>
      </c>
      <c r="D861">
        <v>3486080032</v>
      </c>
      <c r="E861" s="1">
        <v>41144</v>
      </c>
      <c r="F861" s="1">
        <v>41174</v>
      </c>
      <c r="G861">
        <v>63.12</v>
      </c>
      <c r="H861" t="s">
        <v>834</v>
      </c>
      <c r="I861" s="1">
        <v>41144</v>
      </c>
      <c r="J861" t="s">
        <v>835</v>
      </c>
      <c r="K861">
        <v>30</v>
      </c>
      <c r="L861">
        <v>0</v>
      </c>
    </row>
    <row r="862" spans="1:12" x14ac:dyDescent="0.4">
      <c r="A862">
        <v>770</v>
      </c>
      <c r="B862" t="s">
        <v>916</v>
      </c>
      <c r="C862" s="1">
        <v>41394</v>
      </c>
      <c r="D862">
        <v>3491048160</v>
      </c>
      <c r="E862" s="1">
        <v>41514</v>
      </c>
      <c r="F862" s="1">
        <v>41544</v>
      </c>
      <c r="G862">
        <v>63.02</v>
      </c>
      <c r="H862" t="s">
        <v>834</v>
      </c>
      <c r="I862" s="1">
        <v>41514</v>
      </c>
      <c r="J862" t="s">
        <v>838</v>
      </c>
      <c r="K862">
        <v>20</v>
      </c>
      <c r="L862">
        <v>0</v>
      </c>
    </row>
    <row r="863" spans="1:12" x14ac:dyDescent="0.4">
      <c r="A863">
        <v>391</v>
      </c>
      <c r="B863" t="s">
        <v>885</v>
      </c>
      <c r="C863" s="1">
        <v>41521</v>
      </c>
      <c r="D863">
        <v>3503012790</v>
      </c>
      <c r="E863" s="1">
        <v>41408</v>
      </c>
      <c r="F863" s="1">
        <v>41438</v>
      </c>
      <c r="G863">
        <v>43.67</v>
      </c>
      <c r="H863" t="s">
        <v>834</v>
      </c>
      <c r="I863" s="1">
        <v>41408</v>
      </c>
      <c r="J863" t="s">
        <v>838</v>
      </c>
      <c r="K863">
        <v>15</v>
      </c>
      <c r="L863">
        <v>0</v>
      </c>
    </row>
    <row r="864" spans="1:12" x14ac:dyDescent="0.4">
      <c r="A864">
        <v>391</v>
      </c>
      <c r="B864" t="s">
        <v>868</v>
      </c>
      <c r="C864" s="1">
        <v>41240</v>
      </c>
      <c r="D864">
        <v>3509509542</v>
      </c>
      <c r="E864" s="1">
        <v>41525</v>
      </c>
      <c r="F864" s="1">
        <v>41495</v>
      </c>
      <c r="G864">
        <v>66.819999999999993</v>
      </c>
      <c r="H864" t="s">
        <v>834</v>
      </c>
      <c r="I864" s="1">
        <v>41525</v>
      </c>
      <c r="J864" t="s">
        <v>838</v>
      </c>
      <c r="K864">
        <v>24</v>
      </c>
      <c r="L864">
        <v>0</v>
      </c>
    </row>
    <row r="865" spans="1:12" x14ac:dyDescent="0.4">
      <c r="A865">
        <v>897</v>
      </c>
      <c r="B865" t="s">
        <v>909</v>
      </c>
      <c r="C865" s="1">
        <v>41493</v>
      </c>
      <c r="D865">
        <v>3510258292</v>
      </c>
      <c r="E865" s="1">
        <v>41073</v>
      </c>
      <c r="F865" s="1">
        <v>41103</v>
      </c>
      <c r="G865">
        <v>38.06</v>
      </c>
      <c r="H865" t="s">
        <v>834</v>
      </c>
      <c r="I865" s="1">
        <v>41073</v>
      </c>
      <c r="J865" t="s">
        <v>835</v>
      </c>
      <c r="K865">
        <v>26</v>
      </c>
      <c r="L865">
        <v>0</v>
      </c>
    </row>
    <row r="866" spans="1:12" x14ac:dyDescent="0.4">
      <c r="A866">
        <v>897</v>
      </c>
      <c r="B866" t="s">
        <v>846</v>
      </c>
      <c r="C866" s="1">
        <v>41003</v>
      </c>
      <c r="D866">
        <v>3511077910</v>
      </c>
      <c r="E866" s="1">
        <v>41070</v>
      </c>
      <c r="F866" s="1">
        <v>41040</v>
      </c>
      <c r="G866">
        <v>47.44</v>
      </c>
      <c r="H866" t="s">
        <v>834</v>
      </c>
      <c r="I866" s="1">
        <v>41070</v>
      </c>
      <c r="J866" t="s">
        <v>838</v>
      </c>
      <c r="K866">
        <v>29</v>
      </c>
      <c r="L866">
        <v>0</v>
      </c>
    </row>
    <row r="867" spans="1:12" x14ac:dyDescent="0.4">
      <c r="A867">
        <v>406</v>
      </c>
      <c r="B867" t="s">
        <v>848</v>
      </c>
      <c r="C867" s="1">
        <v>41222</v>
      </c>
      <c r="D867">
        <v>3515319067</v>
      </c>
      <c r="E867" s="1">
        <v>41380</v>
      </c>
      <c r="F867" s="1">
        <v>41410</v>
      </c>
      <c r="G867">
        <v>88.74</v>
      </c>
      <c r="H867" t="s">
        <v>837</v>
      </c>
      <c r="I867" s="1">
        <v>41380</v>
      </c>
      <c r="J867" t="s">
        <v>838</v>
      </c>
      <c r="K867">
        <v>20</v>
      </c>
      <c r="L867">
        <v>0</v>
      </c>
    </row>
    <row r="868" spans="1:12" x14ac:dyDescent="0.4">
      <c r="A868">
        <v>391</v>
      </c>
      <c r="B868" t="s">
        <v>852</v>
      </c>
      <c r="C868" s="1">
        <v>41352</v>
      </c>
      <c r="D868">
        <v>3516217989</v>
      </c>
      <c r="E868" s="1">
        <v>40977</v>
      </c>
      <c r="F868" s="1">
        <v>40978</v>
      </c>
      <c r="G868">
        <v>64.95</v>
      </c>
      <c r="H868" t="s">
        <v>834</v>
      </c>
      <c r="I868" s="1">
        <v>40977</v>
      </c>
      <c r="J868" t="s">
        <v>835</v>
      </c>
      <c r="K868">
        <v>13</v>
      </c>
      <c r="L868">
        <v>0</v>
      </c>
    </row>
    <row r="869" spans="1:12" x14ac:dyDescent="0.4">
      <c r="A869">
        <v>818</v>
      </c>
      <c r="B869" t="s">
        <v>841</v>
      </c>
      <c r="C869" s="1">
        <v>41239</v>
      </c>
      <c r="D869">
        <v>3517011034</v>
      </c>
      <c r="E869" s="1">
        <v>41320</v>
      </c>
      <c r="F869" s="1">
        <v>41350</v>
      </c>
      <c r="G869">
        <v>65.28</v>
      </c>
      <c r="H869" t="s">
        <v>834</v>
      </c>
      <c r="I869" s="1">
        <v>41320</v>
      </c>
      <c r="J869" t="s">
        <v>838</v>
      </c>
      <c r="K869">
        <v>14</v>
      </c>
      <c r="L869">
        <v>0</v>
      </c>
    </row>
    <row r="870" spans="1:12" x14ac:dyDescent="0.4">
      <c r="A870">
        <v>897</v>
      </c>
      <c r="B870" t="s">
        <v>927</v>
      </c>
      <c r="C870" s="1">
        <v>41603</v>
      </c>
      <c r="D870">
        <v>3520423399</v>
      </c>
      <c r="E870" s="1">
        <v>41374</v>
      </c>
      <c r="F870" s="1">
        <v>41344</v>
      </c>
      <c r="G870">
        <v>24.77</v>
      </c>
      <c r="H870" t="s">
        <v>834</v>
      </c>
      <c r="I870" s="1">
        <v>41374</v>
      </c>
      <c r="J870" t="s">
        <v>835</v>
      </c>
      <c r="K870">
        <v>13</v>
      </c>
      <c r="L870">
        <v>0</v>
      </c>
    </row>
    <row r="871" spans="1:12" x14ac:dyDescent="0.4">
      <c r="A871">
        <v>391</v>
      </c>
      <c r="B871" t="s">
        <v>859</v>
      </c>
      <c r="C871" s="1">
        <v>40971</v>
      </c>
      <c r="D871">
        <v>3520663396</v>
      </c>
      <c r="E871" s="1">
        <v>41422</v>
      </c>
      <c r="F871" s="1">
        <v>41452</v>
      </c>
      <c r="G871">
        <v>74.59</v>
      </c>
      <c r="H871" t="s">
        <v>834</v>
      </c>
      <c r="I871" s="1">
        <v>41422</v>
      </c>
      <c r="J871" t="s">
        <v>838</v>
      </c>
      <c r="K871">
        <v>30</v>
      </c>
      <c r="L871">
        <v>0</v>
      </c>
    </row>
    <row r="872" spans="1:12" x14ac:dyDescent="0.4">
      <c r="A872">
        <v>406</v>
      </c>
      <c r="B872" t="s">
        <v>840</v>
      </c>
      <c r="C872" s="1">
        <v>41064</v>
      </c>
      <c r="D872">
        <v>3523951475</v>
      </c>
      <c r="E872" s="1">
        <v>41603</v>
      </c>
      <c r="F872" s="1">
        <v>41633</v>
      </c>
      <c r="G872">
        <v>107.04</v>
      </c>
      <c r="H872" t="s">
        <v>834</v>
      </c>
      <c r="I872" s="1">
        <v>41603</v>
      </c>
      <c r="J872" t="s">
        <v>838</v>
      </c>
      <c r="K872">
        <v>32</v>
      </c>
      <c r="L872">
        <v>2</v>
      </c>
    </row>
    <row r="873" spans="1:12" x14ac:dyDescent="0.4">
      <c r="A873">
        <v>391</v>
      </c>
      <c r="B873" t="s">
        <v>864</v>
      </c>
      <c r="C873" s="1">
        <v>41548</v>
      </c>
      <c r="D873">
        <v>3524586307</v>
      </c>
      <c r="E873" s="1">
        <v>41176</v>
      </c>
      <c r="F873" s="1">
        <v>41206</v>
      </c>
      <c r="G873">
        <v>55.36</v>
      </c>
      <c r="H873" t="s">
        <v>834</v>
      </c>
      <c r="I873" s="1">
        <v>41176</v>
      </c>
      <c r="J873" t="s">
        <v>835</v>
      </c>
      <c r="K873">
        <v>22</v>
      </c>
      <c r="L873">
        <v>0</v>
      </c>
    </row>
    <row r="874" spans="1:12" x14ac:dyDescent="0.4">
      <c r="A874">
        <v>770</v>
      </c>
      <c r="B874" t="s">
        <v>856</v>
      </c>
      <c r="C874" s="1">
        <v>41062</v>
      </c>
      <c r="D874">
        <v>3524717788</v>
      </c>
      <c r="E874" s="1">
        <v>40954</v>
      </c>
      <c r="F874" s="1">
        <v>40984</v>
      </c>
      <c r="G874">
        <v>56.36</v>
      </c>
      <c r="H874" t="s">
        <v>834</v>
      </c>
      <c r="I874" s="1">
        <v>40954</v>
      </c>
      <c r="J874" t="s">
        <v>838</v>
      </c>
      <c r="K874">
        <v>39</v>
      </c>
      <c r="L874">
        <v>9</v>
      </c>
    </row>
    <row r="875" spans="1:12" x14ac:dyDescent="0.4">
      <c r="A875">
        <v>897</v>
      </c>
      <c r="B875" t="s">
        <v>929</v>
      </c>
      <c r="C875" s="1">
        <v>41579</v>
      </c>
      <c r="D875">
        <v>3530838063</v>
      </c>
      <c r="E875" s="1">
        <v>41045</v>
      </c>
      <c r="F875" s="1">
        <v>41075</v>
      </c>
      <c r="G875">
        <v>50.58</v>
      </c>
      <c r="H875" t="s">
        <v>834</v>
      </c>
      <c r="I875" s="1">
        <v>41045</v>
      </c>
      <c r="J875" t="s">
        <v>835</v>
      </c>
      <c r="K875">
        <v>16</v>
      </c>
      <c r="L875">
        <v>0</v>
      </c>
    </row>
    <row r="876" spans="1:12" x14ac:dyDescent="0.4">
      <c r="A876">
        <v>770</v>
      </c>
      <c r="B876" t="s">
        <v>904</v>
      </c>
      <c r="C876" s="1">
        <v>41521</v>
      </c>
      <c r="D876">
        <v>3542268547</v>
      </c>
      <c r="E876" s="1">
        <v>41513</v>
      </c>
      <c r="F876" s="1">
        <v>41543</v>
      </c>
      <c r="G876">
        <v>57.2</v>
      </c>
      <c r="H876" t="s">
        <v>834</v>
      </c>
      <c r="I876" s="1">
        <v>41513</v>
      </c>
      <c r="J876" t="s">
        <v>838</v>
      </c>
      <c r="K876">
        <v>35</v>
      </c>
      <c r="L876">
        <v>5</v>
      </c>
    </row>
    <row r="877" spans="1:12" x14ac:dyDescent="0.4">
      <c r="A877">
        <v>391</v>
      </c>
      <c r="B877" t="s">
        <v>859</v>
      </c>
      <c r="C877" s="1">
        <v>40971</v>
      </c>
      <c r="D877">
        <v>3548287166</v>
      </c>
      <c r="E877" s="1">
        <v>41465</v>
      </c>
      <c r="F877" s="1">
        <v>41436</v>
      </c>
      <c r="G877">
        <v>63.39</v>
      </c>
      <c r="H877" t="s">
        <v>834</v>
      </c>
      <c r="I877" s="1">
        <v>41465</v>
      </c>
      <c r="J877" t="s">
        <v>838</v>
      </c>
      <c r="K877">
        <v>27</v>
      </c>
      <c r="L877">
        <v>0</v>
      </c>
    </row>
    <row r="878" spans="1:12" x14ac:dyDescent="0.4">
      <c r="A878">
        <v>391</v>
      </c>
      <c r="B878" t="s">
        <v>914</v>
      </c>
      <c r="C878" s="1">
        <v>41445</v>
      </c>
      <c r="D878">
        <v>3550686615</v>
      </c>
      <c r="E878" s="1">
        <v>40967</v>
      </c>
      <c r="F878" s="1">
        <v>40997</v>
      </c>
      <c r="G878">
        <v>40.49</v>
      </c>
      <c r="H878" t="s">
        <v>834</v>
      </c>
      <c r="I878" s="1">
        <v>40967</v>
      </c>
      <c r="J878" t="s">
        <v>835</v>
      </c>
      <c r="K878">
        <v>20</v>
      </c>
      <c r="L878">
        <v>0</v>
      </c>
    </row>
    <row r="879" spans="1:12" x14ac:dyDescent="0.4">
      <c r="A879">
        <v>770</v>
      </c>
      <c r="B879" t="s">
        <v>919</v>
      </c>
      <c r="C879" s="1">
        <v>41077</v>
      </c>
      <c r="D879">
        <v>3556035555</v>
      </c>
      <c r="E879" s="1">
        <v>41065</v>
      </c>
      <c r="F879" s="1">
        <v>41035</v>
      </c>
      <c r="G879">
        <v>77.53</v>
      </c>
      <c r="H879" t="s">
        <v>834</v>
      </c>
      <c r="I879" s="1">
        <v>41065</v>
      </c>
      <c r="J879" t="s">
        <v>835</v>
      </c>
      <c r="K879">
        <v>36</v>
      </c>
      <c r="L879">
        <v>6</v>
      </c>
    </row>
    <row r="880" spans="1:12" x14ac:dyDescent="0.4">
      <c r="A880">
        <v>770</v>
      </c>
      <c r="B880" t="s">
        <v>873</v>
      </c>
      <c r="C880" s="1">
        <v>41159</v>
      </c>
      <c r="D880">
        <v>3556859305</v>
      </c>
      <c r="E880" s="1">
        <v>41468</v>
      </c>
      <c r="F880" s="1">
        <v>41616</v>
      </c>
      <c r="G880">
        <v>44.48</v>
      </c>
      <c r="H880" t="s">
        <v>834</v>
      </c>
      <c r="I880" s="1">
        <v>41468</v>
      </c>
      <c r="J880" t="s">
        <v>838</v>
      </c>
      <c r="K880">
        <v>25</v>
      </c>
      <c r="L880">
        <v>0</v>
      </c>
    </row>
    <row r="881" spans="1:12" x14ac:dyDescent="0.4">
      <c r="A881">
        <v>391</v>
      </c>
      <c r="B881" t="s">
        <v>925</v>
      </c>
      <c r="C881" s="1">
        <v>41527</v>
      </c>
      <c r="D881">
        <v>3557541459</v>
      </c>
      <c r="E881" s="1">
        <v>41505</v>
      </c>
      <c r="F881" s="1">
        <v>41535</v>
      </c>
      <c r="G881">
        <v>51.86</v>
      </c>
      <c r="H881" t="s">
        <v>834</v>
      </c>
      <c r="I881" s="1">
        <v>41505</v>
      </c>
      <c r="J881" t="s">
        <v>835</v>
      </c>
      <c r="K881">
        <v>31</v>
      </c>
      <c r="L881">
        <v>1</v>
      </c>
    </row>
    <row r="882" spans="1:12" x14ac:dyDescent="0.4">
      <c r="A882">
        <v>406</v>
      </c>
      <c r="B882" t="s">
        <v>894</v>
      </c>
      <c r="C882" s="1">
        <v>41167</v>
      </c>
      <c r="D882">
        <v>3558050155</v>
      </c>
      <c r="E882" s="1">
        <v>41118</v>
      </c>
      <c r="F882" s="1">
        <v>41148</v>
      </c>
      <c r="G882">
        <v>59.64</v>
      </c>
      <c r="H882" t="s">
        <v>837</v>
      </c>
      <c r="I882" s="1">
        <v>41118</v>
      </c>
      <c r="J882" t="s">
        <v>835</v>
      </c>
      <c r="K882">
        <v>41</v>
      </c>
      <c r="L882">
        <v>11</v>
      </c>
    </row>
    <row r="883" spans="1:12" x14ac:dyDescent="0.4">
      <c r="A883">
        <v>770</v>
      </c>
      <c r="B883" t="s">
        <v>923</v>
      </c>
      <c r="C883" s="1">
        <v>41501</v>
      </c>
      <c r="D883">
        <v>3559978043</v>
      </c>
      <c r="E883" s="1">
        <v>41511</v>
      </c>
      <c r="F883" s="1">
        <v>41541</v>
      </c>
      <c r="G883">
        <v>50.17</v>
      </c>
      <c r="H883" t="s">
        <v>834</v>
      </c>
      <c r="I883" s="1">
        <v>41511</v>
      </c>
      <c r="J883" t="s">
        <v>838</v>
      </c>
      <c r="K883">
        <v>17</v>
      </c>
      <c r="L883">
        <v>0</v>
      </c>
    </row>
    <row r="884" spans="1:12" x14ac:dyDescent="0.4">
      <c r="A884">
        <v>391</v>
      </c>
      <c r="B884" t="s">
        <v>870</v>
      </c>
      <c r="C884" s="1">
        <v>41341</v>
      </c>
      <c r="D884">
        <v>3562071227</v>
      </c>
      <c r="E884" s="1">
        <v>41347</v>
      </c>
      <c r="F884" s="1">
        <v>41377</v>
      </c>
      <c r="G884">
        <v>60.64</v>
      </c>
      <c r="H884" t="s">
        <v>834</v>
      </c>
      <c r="I884" s="1">
        <v>41347</v>
      </c>
      <c r="J884" t="s">
        <v>835</v>
      </c>
      <c r="K884">
        <v>33</v>
      </c>
      <c r="L884">
        <v>3</v>
      </c>
    </row>
    <row r="885" spans="1:12" x14ac:dyDescent="0.4">
      <c r="A885">
        <v>406</v>
      </c>
      <c r="B885" t="s">
        <v>911</v>
      </c>
      <c r="C885" s="1">
        <v>41547</v>
      </c>
      <c r="D885">
        <v>3563628885</v>
      </c>
      <c r="E885" s="1">
        <v>41575</v>
      </c>
      <c r="F885" s="1">
        <v>41605</v>
      </c>
      <c r="G885">
        <v>67.260000000000005</v>
      </c>
      <c r="H885" t="s">
        <v>834</v>
      </c>
      <c r="I885" s="1">
        <v>41575</v>
      </c>
      <c r="J885" t="s">
        <v>838</v>
      </c>
      <c r="K885">
        <v>25</v>
      </c>
      <c r="L885">
        <v>0</v>
      </c>
    </row>
    <row r="886" spans="1:12" x14ac:dyDescent="0.4">
      <c r="A886">
        <v>391</v>
      </c>
      <c r="B886" t="s">
        <v>870</v>
      </c>
      <c r="C886" s="1">
        <v>41341</v>
      </c>
      <c r="D886">
        <v>3564452169</v>
      </c>
      <c r="E886" s="1">
        <v>41475</v>
      </c>
      <c r="F886" s="1">
        <v>41505</v>
      </c>
      <c r="G886">
        <v>48.93</v>
      </c>
      <c r="H886" t="s">
        <v>834</v>
      </c>
      <c r="I886" s="1">
        <v>41475</v>
      </c>
      <c r="J886" t="s">
        <v>835</v>
      </c>
      <c r="K886">
        <v>25</v>
      </c>
      <c r="L886">
        <v>0</v>
      </c>
    </row>
    <row r="887" spans="1:12" x14ac:dyDescent="0.4">
      <c r="A887">
        <v>406</v>
      </c>
      <c r="B887" t="s">
        <v>884</v>
      </c>
      <c r="C887" s="1">
        <v>41145</v>
      </c>
      <c r="D887">
        <v>3575343812</v>
      </c>
      <c r="E887" s="1">
        <v>41417</v>
      </c>
      <c r="F887" s="1">
        <v>41447</v>
      </c>
      <c r="G887">
        <v>71.650000000000006</v>
      </c>
      <c r="H887" t="s">
        <v>834</v>
      </c>
      <c r="I887" s="1">
        <v>41417</v>
      </c>
      <c r="J887" t="s">
        <v>838</v>
      </c>
      <c r="K887">
        <v>23</v>
      </c>
      <c r="L887">
        <v>0</v>
      </c>
    </row>
    <row r="888" spans="1:12" x14ac:dyDescent="0.4">
      <c r="A888">
        <v>770</v>
      </c>
      <c r="B888" t="s">
        <v>888</v>
      </c>
      <c r="C888" s="1">
        <v>40986</v>
      </c>
      <c r="D888">
        <v>3581281649</v>
      </c>
      <c r="E888" s="1">
        <v>41607</v>
      </c>
      <c r="F888" s="1">
        <v>41637</v>
      </c>
      <c r="G888">
        <v>54.16</v>
      </c>
      <c r="H888" t="s">
        <v>834</v>
      </c>
      <c r="I888" s="1">
        <v>41607</v>
      </c>
      <c r="J888" t="s">
        <v>838</v>
      </c>
      <c r="K888">
        <v>27</v>
      </c>
      <c r="L888">
        <v>0</v>
      </c>
    </row>
    <row r="889" spans="1:12" x14ac:dyDescent="0.4">
      <c r="A889">
        <v>770</v>
      </c>
      <c r="B889" t="s">
        <v>923</v>
      </c>
      <c r="C889" s="1">
        <v>41501</v>
      </c>
      <c r="D889">
        <v>3582527568</v>
      </c>
      <c r="E889" s="1">
        <v>40916</v>
      </c>
      <c r="F889" s="1">
        <v>41152</v>
      </c>
      <c r="G889">
        <v>64.44</v>
      </c>
      <c r="H889" t="s">
        <v>834</v>
      </c>
      <c r="I889" s="1">
        <v>40916</v>
      </c>
      <c r="J889" t="s">
        <v>835</v>
      </c>
      <c r="K889">
        <v>30</v>
      </c>
      <c r="L889">
        <v>0</v>
      </c>
    </row>
    <row r="890" spans="1:12" x14ac:dyDescent="0.4">
      <c r="A890">
        <v>897</v>
      </c>
      <c r="B890" t="s">
        <v>899</v>
      </c>
      <c r="C890" s="1">
        <v>41339</v>
      </c>
      <c r="D890">
        <v>3603372611</v>
      </c>
      <c r="E890" s="1">
        <v>41379</v>
      </c>
      <c r="F890" s="1">
        <v>41409</v>
      </c>
      <c r="G890">
        <v>65.19</v>
      </c>
      <c r="H890" t="s">
        <v>834</v>
      </c>
      <c r="I890" s="1">
        <v>41379</v>
      </c>
      <c r="J890" t="s">
        <v>835</v>
      </c>
      <c r="K890">
        <v>22</v>
      </c>
      <c r="L890">
        <v>0</v>
      </c>
    </row>
    <row r="891" spans="1:12" x14ac:dyDescent="0.4">
      <c r="A891">
        <v>391</v>
      </c>
      <c r="B891" t="s">
        <v>925</v>
      </c>
      <c r="C891" s="1">
        <v>41527</v>
      </c>
      <c r="D891">
        <v>3605319346</v>
      </c>
      <c r="E891" s="1">
        <v>41215</v>
      </c>
      <c r="F891" s="1">
        <v>41246</v>
      </c>
      <c r="G891">
        <v>39.67</v>
      </c>
      <c r="H891" t="s">
        <v>834</v>
      </c>
      <c r="I891" s="1">
        <v>41215</v>
      </c>
      <c r="J891" t="s">
        <v>835</v>
      </c>
      <c r="K891">
        <v>36</v>
      </c>
      <c r="L891">
        <v>6</v>
      </c>
    </row>
    <row r="892" spans="1:12" x14ac:dyDescent="0.4">
      <c r="A892">
        <v>897</v>
      </c>
      <c r="B892" t="s">
        <v>927</v>
      </c>
      <c r="C892" s="1">
        <v>41603</v>
      </c>
      <c r="D892">
        <v>3619199367</v>
      </c>
      <c r="E892" s="1">
        <v>41577</v>
      </c>
      <c r="F892" s="1">
        <v>41607</v>
      </c>
      <c r="G892">
        <v>30.47</v>
      </c>
      <c r="H892" t="s">
        <v>834</v>
      </c>
      <c r="I892" s="1">
        <v>41577</v>
      </c>
      <c r="J892" t="s">
        <v>835</v>
      </c>
      <c r="K892">
        <v>16</v>
      </c>
      <c r="L892">
        <v>0</v>
      </c>
    </row>
    <row r="893" spans="1:12" x14ac:dyDescent="0.4">
      <c r="A893">
        <v>770</v>
      </c>
      <c r="B893" t="s">
        <v>905</v>
      </c>
      <c r="C893" s="1">
        <v>41337</v>
      </c>
      <c r="D893">
        <v>3621497785</v>
      </c>
      <c r="E893" s="1">
        <v>41262</v>
      </c>
      <c r="F893" s="1">
        <v>41292</v>
      </c>
      <c r="G893">
        <v>29.64</v>
      </c>
      <c r="H893" t="s">
        <v>834</v>
      </c>
      <c r="I893" s="1">
        <v>41262</v>
      </c>
      <c r="J893" t="s">
        <v>835</v>
      </c>
      <c r="K893">
        <v>13</v>
      </c>
      <c r="L893">
        <v>0</v>
      </c>
    </row>
    <row r="894" spans="1:12" x14ac:dyDescent="0.4">
      <c r="A894">
        <v>897</v>
      </c>
      <c r="B894" t="s">
        <v>927</v>
      </c>
      <c r="C894" s="1">
        <v>41603</v>
      </c>
      <c r="D894">
        <v>3624022887</v>
      </c>
      <c r="E894" s="1">
        <v>41222</v>
      </c>
      <c r="F894" s="1">
        <v>41223</v>
      </c>
      <c r="G894">
        <v>10.23</v>
      </c>
      <c r="H894" t="s">
        <v>834</v>
      </c>
      <c r="I894" s="1">
        <v>41222</v>
      </c>
      <c r="J894" t="s">
        <v>835</v>
      </c>
      <c r="K894">
        <v>16</v>
      </c>
      <c r="L894">
        <v>0</v>
      </c>
    </row>
    <row r="895" spans="1:12" x14ac:dyDescent="0.4">
      <c r="A895">
        <v>391</v>
      </c>
      <c r="B895" t="s">
        <v>914</v>
      </c>
      <c r="C895" s="1">
        <v>41445</v>
      </c>
      <c r="D895">
        <v>3636727153</v>
      </c>
      <c r="E895" s="1">
        <v>41246</v>
      </c>
      <c r="F895" s="1">
        <v>41217</v>
      </c>
      <c r="G895">
        <v>67.83</v>
      </c>
      <c r="H895" t="s">
        <v>837</v>
      </c>
      <c r="I895" s="1">
        <v>41246</v>
      </c>
      <c r="J895" t="s">
        <v>835</v>
      </c>
      <c r="K895">
        <v>31</v>
      </c>
      <c r="L895">
        <v>1</v>
      </c>
    </row>
    <row r="896" spans="1:12" x14ac:dyDescent="0.4">
      <c r="A896">
        <v>406</v>
      </c>
      <c r="B896" t="s">
        <v>911</v>
      </c>
      <c r="C896" s="1">
        <v>41547</v>
      </c>
      <c r="D896">
        <v>3638200662</v>
      </c>
      <c r="E896" s="1">
        <v>41266</v>
      </c>
      <c r="F896" s="1">
        <v>41296</v>
      </c>
      <c r="G896">
        <v>92.94</v>
      </c>
      <c r="H896" t="s">
        <v>834</v>
      </c>
      <c r="I896" s="1">
        <v>41266</v>
      </c>
      <c r="J896" t="s">
        <v>835</v>
      </c>
      <c r="K896">
        <v>46</v>
      </c>
      <c r="L896">
        <v>16</v>
      </c>
    </row>
    <row r="897" spans="1:12" x14ac:dyDescent="0.4">
      <c r="A897">
        <v>897</v>
      </c>
      <c r="B897" t="s">
        <v>843</v>
      </c>
      <c r="C897" s="1">
        <v>41041</v>
      </c>
      <c r="D897">
        <v>3651082685</v>
      </c>
      <c r="E897" s="1">
        <v>40988</v>
      </c>
      <c r="F897" s="1">
        <v>41018</v>
      </c>
      <c r="G897">
        <v>29.34</v>
      </c>
      <c r="H897" t="s">
        <v>834</v>
      </c>
      <c r="I897" s="1">
        <v>40988</v>
      </c>
      <c r="J897" t="s">
        <v>835</v>
      </c>
      <c r="K897">
        <v>42</v>
      </c>
      <c r="L897">
        <v>12</v>
      </c>
    </row>
    <row r="898" spans="1:12" x14ac:dyDescent="0.4">
      <c r="A898">
        <v>391</v>
      </c>
      <c r="B898" t="s">
        <v>874</v>
      </c>
      <c r="C898" s="1">
        <v>41224</v>
      </c>
      <c r="D898">
        <v>3652831331</v>
      </c>
      <c r="E898" s="1">
        <v>41600</v>
      </c>
      <c r="F898" s="1">
        <v>41630</v>
      </c>
      <c r="G898">
        <v>44.71</v>
      </c>
      <c r="H898" t="s">
        <v>834</v>
      </c>
      <c r="I898" s="1">
        <v>41600</v>
      </c>
      <c r="J898" t="s">
        <v>838</v>
      </c>
      <c r="K898">
        <v>12</v>
      </c>
      <c r="L898">
        <v>0</v>
      </c>
    </row>
    <row r="899" spans="1:12" x14ac:dyDescent="0.4">
      <c r="A899">
        <v>406</v>
      </c>
      <c r="B899" t="s">
        <v>903</v>
      </c>
      <c r="C899" s="1">
        <v>41006</v>
      </c>
      <c r="D899">
        <v>3655387597</v>
      </c>
      <c r="E899" s="1">
        <v>41181</v>
      </c>
      <c r="F899" s="1">
        <v>41211</v>
      </c>
      <c r="G899">
        <v>63.1</v>
      </c>
      <c r="H899" t="s">
        <v>834</v>
      </c>
      <c r="I899" s="1">
        <v>41181</v>
      </c>
      <c r="J899" t="s">
        <v>838</v>
      </c>
      <c r="K899">
        <v>22</v>
      </c>
      <c r="L899">
        <v>0</v>
      </c>
    </row>
    <row r="900" spans="1:12" x14ac:dyDescent="0.4">
      <c r="A900">
        <v>897</v>
      </c>
      <c r="B900" t="s">
        <v>880</v>
      </c>
      <c r="C900" s="1">
        <v>41208</v>
      </c>
      <c r="D900">
        <v>3666273580</v>
      </c>
      <c r="E900" s="1">
        <v>41052</v>
      </c>
      <c r="F900" s="1">
        <v>41082</v>
      </c>
      <c r="G900">
        <v>48.03</v>
      </c>
      <c r="H900" t="s">
        <v>834</v>
      </c>
      <c r="I900" s="1">
        <v>41052</v>
      </c>
      <c r="J900" t="s">
        <v>835</v>
      </c>
      <c r="K900">
        <v>17</v>
      </c>
      <c r="L900">
        <v>0</v>
      </c>
    </row>
    <row r="901" spans="1:12" x14ac:dyDescent="0.4">
      <c r="A901">
        <v>897</v>
      </c>
      <c r="B901" t="s">
        <v>883</v>
      </c>
      <c r="C901" s="1">
        <v>41084</v>
      </c>
      <c r="D901">
        <v>3671610537</v>
      </c>
      <c r="E901" s="1">
        <v>41532</v>
      </c>
      <c r="F901" s="1">
        <v>41562</v>
      </c>
      <c r="G901">
        <v>33.369999999999997</v>
      </c>
      <c r="H901" t="s">
        <v>834</v>
      </c>
      <c r="I901" s="1">
        <v>41532</v>
      </c>
      <c r="J901" t="s">
        <v>838</v>
      </c>
      <c r="K901">
        <v>43</v>
      </c>
      <c r="L901">
        <v>13</v>
      </c>
    </row>
    <row r="902" spans="1:12" x14ac:dyDescent="0.4">
      <c r="A902">
        <v>406</v>
      </c>
      <c r="B902" t="s">
        <v>884</v>
      </c>
      <c r="C902" s="1">
        <v>41145</v>
      </c>
      <c r="D902">
        <v>3675527586</v>
      </c>
      <c r="E902" s="1">
        <v>41501</v>
      </c>
      <c r="F902" s="1">
        <v>41531</v>
      </c>
      <c r="G902">
        <v>74.05</v>
      </c>
      <c r="H902" t="s">
        <v>834</v>
      </c>
      <c r="I902" s="1">
        <v>41501</v>
      </c>
      <c r="J902" t="s">
        <v>838</v>
      </c>
      <c r="K902">
        <v>14</v>
      </c>
      <c r="L902">
        <v>0</v>
      </c>
    </row>
    <row r="903" spans="1:12" x14ac:dyDescent="0.4">
      <c r="A903">
        <v>897</v>
      </c>
      <c r="B903" t="s">
        <v>900</v>
      </c>
      <c r="C903" s="1">
        <v>41579</v>
      </c>
      <c r="D903">
        <v>3679770947</v>
      </c>
      <c r="E903" s="1">
        <v>41609</v>
      </c>
      <c r="F903" s="1">
        <v>41580</v>
      </c>
      <c r="G903">
        <v>14.09</v>
      </c>
      <c r="H903" t="s">
        <v>834</v>
      </c>
      <c r="I903" s="1">
        <v>41609</v>
      </c>
      <c r="J903" t="s">
        <v>838</v>
      </c>
      <c r="K903">
        <v>9</v>
      </c>
      <c r="L903">
        <v>0</v>
      </c>
    </row>
    <row r="904" spans="1:12" x14ac:dyDescent="0.4">
      <c r="A904">
        <v>818</v>
      </c>
      <c r="B904" t="s">
        <v>851</v>
      </c>
      <c r="C904" s="1">
        <v>41234</v>
      </c>
      <c r="D904">
        <v>3686599515</v>
      </c>
      <c r="E904" s="1">
        <v>41556</v>
      </c>
      <c r="F904" s="1">
        <v>41557</v>
      </c>
      <c r="G904">
        <v>55.6</v>
      </c>
      <c r="H904" t="s">
        <v>837</v>
      </c>
      <c r="I904" s="1">
        <v>41556</v>
      </c>
      <c r="J904" t="s">
        <v>838</v>
      </c>
      <c r="K904">
        <v>23</v>
      </c>
      <c r="L904">
        <v>0</v>
      </c>
    </row>
    <row r="905" spans="1:12" x14ac:dyDescent="0.4">
      <c r="A905">
        <v>770</v>
      </c>
      <c r="B905" t="s">
        <v>916</v>
      </c>
      <c r="C905" s="1">
        <v>41394</v>
      </c>
      <c r="D905">
        <v>3693108174</v>
      </c>
      <c r="E905" s="1">
        <v>41530</v>
      </c>
      <c r="F905" s="1">
        <v>41560</v>
      </c>
      <c r="G905">
        <v>37.880000000000003</v>
      </c>
      <c r="H905" t="s">
        <v>834</v>
      </c>
      <c r="I905" s="1">
        <v>41530</v>
      </c>
      <c r="J905" t="s">
        <v>838</v>
      </c>
      <c r="K905">
        <v>12</v>
      </c>
      <c r="L905">
        <v>0</v>
      </c>
    </row>
    <row r="906" spans="1:12" x14ac:dyDescent="0.4">
      <c r="A906">
        <v>818</v>
      </c>
      <c r="B906" t="s">
        <v>918</v>
      </c>
      <c r="C906" s="1">
        <v>41349</v>
      </c>
      <c r="D906">
        <v>3693123052</v>
      </c>
      <c r="E906" s="1">
        <v>41389</v>
      </c>
      <c r="F906" s="1">
        <v>41419</v>
      </c>
      <c r="G906">
        <v>47.82</v>
      </c>
      <c r="H906" t="s">
        <v>834</v>
      </c>
      <c r="I906" s="1">
        <v>41389</v>
      </c>
      <c r="J906" t="s">
        <v>838</v>
      </c>
      <c r="K906">
        <v>39</v>
      </c>
      <c r="L906">
        <v>9</v>
      </c>
    </row>
    <row r="907" spans="1:12" x14ac:dyDescent="0.4">
      <c r="A907">
        <v>391</v>
      </c>
      <c r="B907" t="s">
        <v>833</v>
      </c>
      <c r="C907" s="1">
        <v>41429</v>
      </c>
      <c r="D907">
        <v>3699989123</v>
      </c>
      <c r="E907" s="1">
        <v>41464</v>
      </c>
      <c r="F907" s="1">
        <v>41465</v>
      </c>
      <c r="G907">
        <v>62.88</v>
      </c>
      <c r="H907" t="s">
        <v>834</v>
      </c>
      <c r="I907" s="1">
        <v>41464</v>
      </c>
      <c r="J907" t="s">
        <v>838</v>
      </c>
      <c r="K907">
        <v>6</v>
      </c>
      <c r="L907">
        <v>0</v>
      </c>
    </row>
    <row r="908" spans="1:12" x14ac:dyDescent="0.4">
      <c r="A908">
        <v>406</v>
      </c>
      <c r="B908" t="s">
        <v>935</v>
      </c>
      <c r="C908" s="1">
        <v>41194</v>
      </c>
      <c r="D908">
        <v>3705856926</v>
      </c>
      <c r="E908" s="1">
        <v>41393</v>
      </c>
      <c r="F908" s="1">
        <v>41423</v>
      </c>
      <c r="G908">
        <v>49.21</v>
      </c>
      <c r="H908" t="s">
        <v>834</v>
      </c>
      <c r="I908" s="1">
        <v>41393</v>
      </c>
      <c r="J908" t="s">
        <v>838</v>
      </c>
      <c r="K908">
        <v>4</v>
      </c>
      <c r="L908">
        <v>0</v>
      </c>
    </row>
    <row r="909" spans="1:12" x14ac:dyDescent="0.4">
      <c r="A909">
        <v>818</v>
      </c>
      <c r="B909" t="s">
        <v>921</v>
      </c>
      <c r="C909" s="1">
        <v>41563</v>
      </c>
      <c r="D909">
        <v>3706686871</v>
      </c>
      <c r="E909" s="1">
        <v>41015</v>
      </c>
      <c r="F909" s="1">
        <v>41045</v>
      </c>
      <c r="G909">
        <v>88.84</v>
      </c>
      <c r="H909" t="s">
        <v>837</v>
      </c>
      <c r="I909" s="1">
        <v>41015</v>
      </c>
      <c r="J909" t="s">
        <v>835</v>
      </c>
      <c r="K909">
        <v>63</v>
      </c>
      <c r="L909">
        <v>33</v>
      </c>
    </row>
    <row r="910" spans="1:12" x14ac:dyDescent="0.4">
      <c r="A910">
        <v>391</v>
      </c>
      <c r="B910" t="s">
        <v>914</v>
      </c>
      <c r="C910" s="1">
        <v>41445</v>
      </c>
      <c r="D910">
        <v>3707879583</v>
      </c>
      <c r="E910" s="1">
        <v>41212</v>
      </c>
      <c r="F910" s="1">
        <v>41242</v>
      </c>
      <c r="G910">
        <v>70.819999999999993</v>
      </c>
      <c r="H910" t="s">
        <v>834</v>
      </c>
      <c r="I910" s="1">
        <v>41212</v>
      </c>
      <c r="J910" t="s">
        <v>835</v>
      </c>
      <c r="K910">
        <v>30</v>
      </c>
      <c r="L910">
        <v>0</v>
      </c>
    </row>
    <row r="911" spans="1:12" x14ac:dyDescent="0.4">
      <c r="A911">
        <v>406</v>
      </c>
      <c r="B911" t="s">
        <v>882</v>
      </c>
      <c r="C911" s="1">
        <v>41368</v>
      </c>
      <c r="D911">
        <v>3714896459</v>
      </c>
      <c r="E911" s="1">
        <v>41214</v>
      </c>
      <c r="F911" s="1">
        <v>41184</v>
      </c>
      <c r="G911">
        <v>84.42</v>
      </c>
      <c r="H911" t="s">
        <v>834</v>
      </c>
      <c r="I911" s="1">
        <v>41214</v>
      </c>
      <c r="J911" t="s">
        <v>835</v>
      </c>
      <c r="K911">
        <v>28</v>
      </c>
      <c r="L911">
        <v>0</v>
      </c>
    </row>
    <row r="912" spans="1:12" x14ac:dyDescent="0.4">
      <c r="A912">
        <v>897</v>
      </c>
      <c r="B912" t="s">
        <v>927</v>
      </c>
      <c r="C912" s="1">
        <v>41603</v>
      </c>
      <c r="D912">
        <v>3715216234</v>
      </c>
      <c r="E912" s="1">
        <v>41371</v>
      </c>
      <c r="F912" s="1">
        <v>41341</v>
      </c>
      <c r="G912">
        <v>10.76</v>
      </c>
      <c r="H912" t="s">
        <v>834</v>
      </c>
      <c r="I912" s="1">
        <v>41371</v>
      </c>
      <c r="J912" t="s">
        <v>835</v>
      </c>
      <c r="K912">
        <v>14</v>
      </c>
      <c r="L912">
        <v>0</v>
      </c>
    </row>
    <row r="913" spans="1:12" x14ac:dyDescent="0.4">
      <c r="A913">
        <v>897</v>
      </c>
      <c r="B913" t="s">
        <v>846</v>
      </c>
      <c r="C913" s="1">
        <v>41003</v>
      </c>
      <c r="D913">
        <v>3717676857</v>
      </c>
      <c r="E913" s="1">
        <v>41165</v>
      </c>
      <c r="F913" s="1">
        <v>41195</v>
      </c>
      <c r="G913">
        <v>8.2200000000000006</v>
      </c>
      <c r="H913" t="s">
        <v>834</v>
      </c>
      <c r="I913" s="1">
        <v>41165</v>
      </c>
      <c r="J913" t="s">
        <v>838</v>
      </c>
      <c r="K913">
        <v>22</v>
      </c>
      <c r="L913">
        <v>0</v>
      </c>
    </row>
    <row r="914" spans="1:12" x14ac:dyDescent="0.4">
      <c r="A914">
        <v>406</v>
      </c>
      <c r="B914" t="s">
        <v>926</v>
      </c>
      <c r="C914" s="1">
        <v>41605</v>
      </c>
      <c r="D914">
        <v>3720515641</v>
      </c>
      <c r="E914" s="1">
        <v>40950</v>
      </c>
      <c r="F914" s="1">
        <v>40951</v>
      </c>
      <c r="G914">
        <v>62.27</v>
      </c>
      <c r="H914" t="s">
        <v>834</v>
      </c>
      <c r="I914" s="1">
        <v>40950</v>
      </c>
      <c r="J914" t="s">
        <v>835</v>
      </c>
      <c r="K914">
        <v>32</v>
      </c>
      <c r="L914">
        <v>2</v>
      </c>
    </row>
    <row r="915" spans="1:12" x14ac:dyDescent="0.4">
      <c r="A915">
        <v>391</v>
      </c>
      <c r="B915" t="s">
        <v>885</v>
      </c>
      <c r="C915" s="1">
        <v>41521</v>
      </c>
      <c r="D915">
        <v>3723989407</v>
      </c>
      <c r="E915" s="1">
        <v>41269</v>
      </c>
      <c r="F915" s="1">
        <v>41299</v>
      </c>
      <c r="G915">
        <v>34.86</v>
      </c>
      <c r="H915" t="s">
        <v>834</v>
      </c>
      <c r="I915" s="1">
        <v>41269</v>
      </c>
      <c r="J915" t="s">
        <v>835</v>
      </c>
      <c r="K915">
        <v>26</v>
      </c>
      <c r="L915">
        <v>0</v>
      </c>
    </row>
    <row r="916" spans="1:12" x14ac:dyDescent="0.4">
      <c r="A916">
        <v>406</v>
      </c>
      <c r="B916" t="s">
        <v>912</v>
      </c>
      <c r="C916" s="1">
        <v>41605</v>
      </c>
      <c r="D916">
        <v>3724015185</v>
      </c>
      <c r="E916" s="1">
        <v>41150</v>
      </c>
      <c r="F916" s="1">
        <v>41180</v>
      </c>
      <c r="G916">
        <v>71.790000000000006</v>
      </c>
      <c r="H916" t="s">
        <v>834</v>
      </c>
      <c r="I916" s="1">
        <v>41150</v>
      </c>
      <c r="J916" t="s">
        <v>835</v>
      </c>
      <c r="K916">
        <v>35</v>
      </c>
      <c r="L916">
        <v>5</v>
      </c>
    </row>
    <row r="917" spans="1:12" x14ac:dyDescent="0.4">
      <c r="A917">
        <v>818</v>
      </c>
      <c r="B917" t="s">
        <v>854</v>
      </c>
      <c r="C917" s="1">
        <v>41060</v>
      </c>
      <c r="D917">
        <v>3724269616</v>
      </c>
      <c r="E917" s="1">
        <v>41082</v>
      </c>
      <c r="F917" s="1">
        <v>41112</v>
      </c>
      <c r="G917">
        <v>49.71</v>
      </c>
      <c r="H917" t="s">
        <v>837</v>
      </c>
      <c r="I917" s="1">
        <v>41082</v>
      </c>
      <c r="J917" t="s">
        <v>838</v>
      </c>
      <c r="K917">
        <v>42</v>
      </c>
      <c r="L917">
        <v>12</v>
      </c>
    </row>
    <row r="918" spans="1:12" x14ac:dyDescent="0.4">
      <c r="A918">
        <v>391</v>
      </c>
      <c r="B918" t="s">
        <v>852</v>
      </c>
      <c r="C918" s="1">
        <v>41352</v>
      </c>
      <c r="D918">
        <v>3732687518</v>
      </c>
      <c r="E918" s="1">
        <v>41508</v>
      </c>
      <c r="F918" s="1">
        <v>41538</v>
      </c>
      <c r="G918">
        <v>70.91</v>
      </c>
      <c r="H918" t="s">
        <v>834</v>
      </c>
      <c r="I918" s="1">
        <v>41508</v>
      </c>
      <c r="J918" t="s">
        <v>838</v>
      </c>
      <c r="K918">
        <v>6</v>
      </c>
      <c r="L918">
        <v>0</v>
      </c>
    </row>
    <row r="919" spans="1:12" x14ac:dyDescent="0.4">
      <c r="A919">
        <v>391</v>
      </c>
      <c r="B919" t="s">
        <v>839</v>
      </c>
      <c r="C919" s="1">
        <v>40934</v>
      </c>
      <c r="D919">
        <v>3737203878</v>
      </c>
      <c r="E919" s="1">
        <v>41128</v>
      </c>
      <c r="F919" s="1">
        <v>41098</v>
      </c>
      <c r="G919">
        <v>81.62</v>
      </c>
      <c r="H919" t="s">
        <v>834</v>
      </c>
      <c r="I919" s="1">
        <v>41128</v>
      </c>
      <c r="J919" t="s">
        <v>838</v>
      </c>
      <c r="K919">
        <v>5</v>
      </c>
      <c r="L919">
        <v>0</v>
      </c>
    </row>
    <row r="920" spans="1:12" x14ac:dyDescent="0.4">
      <c r="A920">
        <v>391</v>
      </c>
      <c r="B920" t="s">
        <v>898</v>
      </c>
      <c r="C920" s="1">
        <v>41150</v>
      </c>
      <c r="D920">
        <v>3746199110</v>
      </c>
      <c r="E920" s="1">
        <v>40998</v>
      </c>
      <c r="F920" s="1">
        <v>41028</v>
      </c>
      <c r="G920">
        <v>58.57</v>
      </c>
      <c r="H920" t="s">
        <v>834</v>
      </c>
      <c r="I920" s="1">
        <v>40998</v>
      </c>
      <c r="J920" t="s">
        <v>835</v>
      </c>
      <c r="K920">
        <v>25</v>
      </c>
      <c r="L920">
        <v>0</v>
      </c>
    </row>
    <row r="921" spans="1:12" x14ac:dyDescent="0.4">
      <c r="A921">
        <v>770</v>
      </c>
      <c r="B921" t="s">
        <v>897</v>
      </c>
      <c r="C921" s="1">
        <v>41121</v>
      </c>
      <c r="D921">
        <v>3752294245</v>
      </c>
      <c r="E921" s="1">
        <v>41079</v>
      </c>
      <c r="F921" s="1">
        <v>41109</v>
      </c>
      <c r="G921">
        <v>55.73</v>
      </c>
      <c r="H921" t="s">
        <v>834</v>
      </c>
      <c r="I921" s="1">
        <v>41079</v>
      </c>
      <c r="J921" t="s">
        <v>835</v>
      </c>
      <c r="K921">
        <v>32</v>
      </c>
      <c r="L921">
        <v>2</v>
      </c>
    </row>
    <row r="922" spans="1:12" x14ac:dyDescent="0.4">
      <c r="A922">
        <v>406</v>
      </c>
      <c r="B922" t="s">
        <v>935</v>
      </c>
      <c r="C922" s="1">
        <v>41194</v>
      </c>
      <c r="D922">
        <v>3755391775</v>
      </c>
      <c r="E922" s="1">
        <v>41045</v>
      </c>
      <c r="F922" s="1">
        <v>41075</v>
      </c>
      <c r="G922">
        <v>32.880000000000003</v>
      </c>
      <c r="H922" t="s">
        <v>837</v>
      </c>
      <c r="I922" s="1">
        <v>41045</v>
      </c>
      <c r="J922" t="s">
        <v>835</v>
      </c>
      <c r="K922">
        <v>15</v>
      </c>
      <c r="L922">
        <v>0</v>
      </c>
    </row>
    <row r="923" spans="1:12" x14ac:dyDescent="0.4">
      <c r="A923">
        <v>770</v>
      </c>
      <c r="B923" t="s">
        <v>886</v>
      </c>
      <c r="C923" s="1">
        <v>41181</v>
      </c>
      <c r="D923">
        <v>3761293373</v>
      </c>
      <c r="E923" s="1">
        <v>41241</v>
      </c>
      <c r="F923" s="1">
        <v>41271</v>
      </c>
      <c r="G923">
        <v>36.549999999999997</v>
      </c>
      <c r="H923" t="s">
        <v>834</v>
      </c>
      <c r="I923" s="1">
        <v>41241</v>
      </c>
      <c r="J923" t="s">
        <v>838</v>
      </c>
      <c r="K923">
        <v>20</v>
      </c>
      <c r="L923">
        <v>0</v>
      </c>
    </row>
    <row r="924" spans="1:12" x14ac:dyDescent="0.4">
      <c r="A924">
        <v>770</v>
      </c>
      <c r="B924" t="s">
        <v>888</v>
      </c>
      <c r="C924" s="1">
        <v>40986</v>
      </c>
      <c r="D924">
        <v>3761658749</v>
      </c>
      <c r="E924" s="1">
        <v>41425</v>
      </c>
      <c r="F924" s="1">
        <v>41455</v>
      </c>
      <c r="G924">
        <v>66.38</v>
      </c>
      <c r="H924" t="s">
        <v>834</v>
      </c>
      <c r="I924" s="1">
        <v>41425</v>
      </c>
      <c r="J924" t="s">
        <v>838</v>
      </c>
      <c r="K924">
        <v>38</v>
      </c>
      <c r="L924">
        <v>8</v>
      </c>
    </row>
    <row r="925" spans="1:12" x14ac:dyDescent="0.4">
      <c r="A925">
        <v>818</v>
      </c>
      <c r="B925" t="s">
        <v>862</v>
      </c>
      <c r="C925" s="1">
        <v>41296</v>
      </c>
      <c r="D925">
        <v>3769234535</v>
      </c>
      <c r="E925" s="1">
        <v>41077</v>
      </c>
      <c r="F925" s="1">
        <v>41107</v>
      </c>
      <c r="G925">
        <v>10.73</v>
      </c>
      <c r="H925" t="s">
        <v>834</v>
      </c>
      <c r="I925" s="1">
        <v>41077</v>
      </c>
      <c r="J925" t="s">
        <v>835</v>
      </c>
      <c r="K925">
        <v>18</v>
      </c>
      <c r="L925">
        <v>0</v>
      </c>
    </row>
    <row r="926" spans="1:12" x14ac:dyDescent="0.4">
      <c r="A926">
        <v>391</v>
      </c>
      <c r="B926" t="s">
        <v>864</v>
      </c>
      <c r="C926" s="1">
        <v>41548</v>
      </c>
      <c r="D926">
        <v>3773503534</v>
      </c>
      <c r="E926" s="1">
        <v>40951</v>
      </c>
      <c r="F926" s="1">
        <v>41275</v>
      </c>
      <c r="G926">
        <v>58.05</v>
      </c>
      <c r="H926" t="s">
        <v>834</v>
      </c>
      <c r="I926" s="1">
        <v>40951</v>
      </c>
      <c r="J926" t="s">
        <v>835</v>
      </c>
      <c r="K926">
        <v>25</v>
      </c>
      <c r="L926">
        <v>0</v>
      </c>
    </row>
    <row r="927" spans="1:12" x14ac:dyDescent="0.4">
      <c r="A927">
        <v>406</v>
      </c>
      <c r="B927" t="s">
        <v>871</v>
      </c>
      <c r="C927" s="1">
        <v>41190</v>
      </c>
      <c r="D927">
        <v>3775864259</v>
      </c>
      <c r="E927" s="1">
        <v>40916</v>
      </c>
      <c r="F927" s="1">
        <v>41152</v>
      </c>
      <c r="G927">
        <v>62.66</v>
      </c>
      <c r="H927" t="s">
        <v>834</v>
      </c>
      <c r="I927" s="1">
        <v>40916</v>
      </c>
      <c r="J927" t="s">
        <v>835</v>
      </c>
      <c r="K927">
        <v>43</v>
      </c>
      <c r="L927">
        <v>13</v>
      </c>
    </row>
    <row r="928" spans="1:12" x14ac:dyDescent="0.4">
      <c r="A928">
        <v>391</v>
      </c>
      <c r="B928" t="s">
        <v>934</v>
      </c>
      <c r="C928" s="1">
        <v>41598</v>
      </c>
      <c r="D928">
        <v>3776405169</v>
      </c>
      <c r="E928" s="1">
        <v>41399</v>
      </c>
      <c r="F928" s="1">
        <v>41370</v>
      </c>
      <c r="G928">
        <v>66.459999999999994</v>
      </c>
      <c r="H928" t="s">
        <v>834</v>
      </c>
      <c r="I928" s="1">
        <v>41399</v>
      </c>
      <c r="J928" t="s">
        <v>835</v>
      </c>
      <c r="K928">
        <v>20</v>
      </c>
      <c r="L928">
        <v>0</v>
      </c>
    </row>
    <row r="929" spans="1:12" x14ac:dyDescent="0.4">
      <c r="A929">
        <v>897</v>
      </c>
      <c r="B929" t="s">
        <v>863</v>
      </c>
      <c r="C929" s="1">
        <v>41318</v>
      </c>
      <c r="D929">
        <v>3787074696</v>
      </c>
      <c r="E929" s="1">
        <v>40996</v>
      </c>
      <c r="F929" s="1">
        <v>41026</v>
      </c>
      <c r="G929">
        <v>29.7</v>
      </c>
      <c r="H929" t="s">
        <v>834</v>
      </c>
      <c r="I929" s="1">
        <v>40996</v>
      </c>
      <c r="J929" t="s">
        <v>835</v>
      </c>
      <c r="K929">
        <v>7</v>
      </c>
      <c r="L929">
        <v>0</v>
      </c>
    </row>
    <row r="930" spans="1:12" x14ac:dyDescent="0.4">
      <c r="A930">
        <v>897</v>
      </c>
      <c r="B930" t="s">
        <v>866</v>
      </c>
      <c r="C930" s="1">
        <v>41239</v>
      </c>
      <c r="D930">
        <v>3789813449</v>
      </c>
      <c r="E930" s="1">
        <v>41158</v>
      </c>
      <c r="F930" s="1">
        <v>41159</v>
      </c>
      <c r="G930">
        <v>48.25</v>
      </c>
      <c r="H930" t="s">
        <v>834</v>
      </c>
      <c r="I930" s="1">
        <v>41158</v>
      </c>
      <c r="J930" t="s">
        <v>835</v>
      </c>
      <c r="K930">
        <v>2</v>
      </c>
      <c r="L930">
        <v>0</v>
      </c>
    </row>
    <row r="931" spans="1:12" x14ac:dyDescent="0.4">
      <c r="A931">
        <v>770</v>
      </c>
      <c r="B931" t="s">
        <v>920</v>
      </c>
      <c r="C931" s="1">
        <v>41254</v>
      </c>
      <c r="D931">
        <v>3795765177</v>
      </c>
      <c r="E931" s="1">
        <v>41446</v>
      </c>
      <c r="F931" s="1">
        <v>41476</v>
      </c>
      <c r="G931">
        <v>37.130000000000003</v>
      </c>
      <c r="H931" t="s">
        <v>834</v>
      </c>
      <c r="I931" s="1">
        <v>41446</v>
      </c>
      <c r="J931" t="s">
        <v>838</v>
      </c>
      <c r="K931">
        <v>14</v>
      </c>
      <c r="L931">
        <v>0</v>
      </c>
    </row>
    <row r="932" spans="1:12" x14ac:dyDescent="0.4">
      <c r="A932">
        <v>897</v>
      </c>
      <c r="B932" t="s">
        <v>883</v>
      </c>
      <c r="C932" s="1">
        <v>41084</v>
      </c>
      <c r="D932">
        <v>3800378393</v>
      </c>
      <c r="E932" s="1">
        <v>41440</v>
      </c>
      <c r="F932" s="1">
        <v>41470</v>
      </c>
      <c r="G932">
        <v>9.52</v>
      </c>
      <c r="H932" t="s">
        <v>834</v>
      </c>
      <c r="I932" s="1">
        <v>41440</v>
      </c>
      <c r="J932" t="s">
        <v>838</v>
      </c>
      <c r="K932">
        <v>38</v>
      </c>
      <c r="L932">
        <v>8</v>
      </c>
    </row>
    <row r="933" spans="1:12" x14ac:dyDescent="0.4">
      <c r="A933">
        <v>406</v>
      </c>
      <c r="B933" t="s">
        <v>894</v>
      </c>
      <c r="C933" s="1">
        <v>41167</v>
      </c>
      <c r="D933">
        <v>3806835104</v>
      </c>
      <c r="E933" s="1">
        <v>41225</v>
      </c>
      <c r="F933" s="1">
        <v>41548</v>
      </c>
      <c r="G933">
        <v>59.83</v>
      </c>
      <c r="H933" t="s">
        <v>837</v>
      </c>
      <c r="I933" s="1">
        <v>41225</v>
      </c>
      <c r="J933" t="s">
        <v>838</v>
      </c>
      <c r="K933">
        <v>34</v>
      </c>
      <c r="L933">
        <v>4</v>
      </c>
    </row>
    <row r="934" spans="1:12" x14ac:dyDescent="0.4">
      <c r="A934">
        <v>770</v>
      </c>
      <c r="B934" t="s">
        <v>907</v>
      </c>
      <c r="C934" s="1">
        <v>41367</v>
      </c>
      <c r="D934">
        <v>3812264523</v>
      </c>
      <c r="E934" s="1">
        <v>41271</v>
      </c>
      <c r="F934" s="1">
        <v>41301</v>
      </c>
      <c r="G934">
        <v>58.71</v>
      </c>
      <c r="H934" t="s">
        <v>834</v>
      </c>
      <c r="I934" s="1">
        <v>41271</v>
      </c>
      <c r="J934" t="s">
        <v>835</v>
      </c>
      <c r="K934">
        <v>28</v>
      </c>
      <c r="L934">
        <v>0</v>
      </c>
    </row>
    <row r="935" spans="1:12" x14ac:dyDescent="0.4">
      <c r="A935">
        <v>406</v>
      </c>
      <c r="B935" t="s">
        <v>935</v>
      </c>
      <c r="C935" s="1">
        <v>41194</v>
      </c>
      <c r="D935">
        <v>3817082781</v>
      </c>
      <c r="E935" s="1">
        <v>41115</v>
      </c>
      <c r="F935" s="1">
        <v>41145</v>
      </c>
      <c r="G935">
        <v>29.85</v>
      </c>
      <c r="H935" t="s">
        <v>837</v>
      </c>
      <c r="I935" s="1">
        <v>41115</v>
      </c>
      <c r="J935" t="s">
        <v>835</v>
      </c>
      <c r="K935">
        <v>21</v>
      </c>
      <c r="L935">
        <v>0</v>
      </c>
    </row>
    <row r="936" spans="1:12" x14ac:dyDescent="0.4">
      <c r="A936">
        <v>391</v>
      </c>
      <c r="B936" t="s">
        <v>833</v>
      </c>
      <c r="C936" s="1">
        <v>41429</v>
      </c>
      <c r="D936">
        <v>3819986935</v>
      </c>
      <c r="E936" s="1">
        <v>40911</v>
      </c>
      <c r="F936" s="1">
        <v>40999</v>
      </c>
      <c r="G936">
        <v>48.65</v>
      </c>
      <c r="H936" t="s">
        <v>837</v>
      </c>
      <c r="I936" s="1">
        <v>40911</v>
      </c>
      <c r="J936" t="s">
        <v>835</v>
      </c>
      <c r="K936">
        <v>47</v>
      </c>
      <c r="L936">
        <v>17</v>
      </c>
    </row>
    <row r="937" spans="1:12" x14ac:dyDescent="0.4">
      <c r="A937">
        <v>770</v>
      </c>
      <c r="B937" t="s">
        <v>908</v>
      </c>
      <c r="C937" s="1">
        <v>41029</v>
      </c>
      <c r="D937">
        <v>3824960117</v>
      </c>
      <c r="E937" s="1">
        <v>41179</v>
      </c>
      <c r="F937" s="1">
        <v>41209</v>
      </c>
      <c r="G937">
        <v>35.479999999999997</v>
      </c>
      <c r="H937" t="s">
        <v>834</v>
      </c>
      <c r="I937" s="1">
        <v>41179</v>
      </c>
      <c r="J937" t="s">
        <v>838</v>
      </c>
      <c r="K937">
        <v>43</v>
      </c>
      <c r="L937">
        <v>13</v>
      </c>
    </row>
    <row r="938" spans="1:12" x14ac:dyDescent="0.4">
      <c r="A938">
        <v>770</v>
      </c>
      <c r="B938" t="s">
        <v>916</v>
      </c>
      <c r="C938" s="1">
        <v>41394</v>
      </c>
      <c r="D938">
        <v>3829618241</v>
      </c>
      <c r="E938" s="1">
        <v>41041</v>
      </c>
      <c r="F938" s="1">
        <v>41365</v>
      </c>
      <c r="G938">
        <v>42.28</v>
      </c>
      <c r="H938" t="s">
        <v>834</v>
      </c>
      <c r="I938" s="1">
        <v>41041</v>
      </c>
      <c r="J938" t="s">
        <v>835</v>
      </c>
      <c r="K938">
        <v>32</v>
      </c>
      <c r="L938">
        <v>2</v>
      </c>
    </row>
    <row r="939" spans="1:12" x14ac:dyDescent="0.4">
      <c r="A939">
        <v>406</v>
      </c>
      <c r="B939" t="s">
        <v>903</v>
      </c>
      <c r="C939" s="1">
        <v>41006</v>
      </c>
      <c r="D939">
        <v>3831133517</v>
      </c>
      <c r="E939" s="1">
        <v>41029</v>
      </c>
      <c r="F939" s="1">
        <v>41059</v>
      </c>
      <c r="G939">
        <v>83.7</v>
      </c>
      <c r="H939" t="s">
        <v>834</v>
      </c>
      <c r="I939" s="1">
        <v>41029</v>
      </c>
      <c r="J939" t="s">
        <v>835</v>
      </c>
      <c r="K939">
        <v>22</v>
      </c>
      <c r="L939">
        <v>0</v>
      </c>
    </row>
    <row r="940" spans="1:12" x14ac:dyDescent="0.4">
      <c r="A940">
        <v>406</v>
      </c>
      <c r="B940" t="s">
        <v>915</v>
      </c>
      <c r="C940" s="1">
        <v>41258</v>
      </c>
      <c r="D940">
        <v>3836894738</v>
      </c>
      <c r="E940" s="1">
        <v>41438</v>
      </c>
      <c r="F940" s="1">
        <v>41468</v>
      </c>
      <c r="G940">
        <v>58.43</v>
      </c>
      <c r="H940" t="s">
        <v>834</v>
      </c>
      <c r="I940" s="1">
        <v>41438</v>
      </c>
      <c r="J940" t="s">
        <v>838</v>
      </c>
      <c r="K940">
        <v>31</v>
      </c>
      <c r="L940">
        <v>1</v>
      </c>
    </row>
    <row r="941" spans="1:12" x14ac:dyDescent="0.4">
      <c r="A941">
        <v>406</v>
      </c>
      <c r="B941" t="s">
        <v>855</v>
      </c>
      <c r="C941" s="1">
        <v>41029</v>
      </c>
      <c r="D941">
        <v>3839625778</v>
      </c>
      <c r="E941" s="1">
        <v>41572</v>
      </c>
      <c r="F941" s="1">
        <v>41602</v>
      </c>
      <c r="G941">
        <v>85.06</v>
      </c>
      <c r="H941" t="s">
        <v>834</v>
      </c>
      <c r="I941" s="1">
        <v>41572</v>
      </c>
      <c r="J941" t="s">
        <v>838</v>
      </c>
      <c r="K941">
        <v>16</v>
      </c>
      <c r="L941">
        <v>0</v>
      </c>
    </row>
    <row r="942" spans="1:12" x14ac:dyDescent="0.4">
      <c r="A942">
        <v>406</v>
      </c>
      <c r="B942" t="s">
        <v>876</v>
      </c>
      <c r="C942" s="1">
        <v>41352</v>
      </c>
      <c r="D942">
        <v>3840426166</v>
      </c>
      <c r="E942" s="1">
        <v>40966</v>
      </c>
      <c r="F942" s="1">
        <v>40996</v>
      </c>
      <c r="G942">
        <v>70.89</v>
      </c>
      <c r="H942" t="s">
        <v>837</v>
      </c>
      <c r="I942" s="1">
        <v>40966</v>
      </c>
      <c r="J942" t="s">
        <v>835</v>
      </c>
      <c r="K942">
        <v>46</v>
      </c>
      <c r="L942">
        <v>16</v>
      </c>
    </row>
    <row r="943" spans="1:12" x14ac:dyDescent="0.4">
      <c r="A943">
        <v>897</v>
      </c>
      <c r="B943" t="s">
        <v>909</v>
      </c>
      <c r="C943" s="1">
        <v>41493</v>
      </c>
      <c r="D943">
        <v>3845592498</v>
      </c>
      <c r="E943" s="1">
        <v>41503</v>
      </c>
      <c r="F943" s="1">
        <v>41533</v>
      </c>
      <c r="G943">
        <v>45.18</v>
      </c>
      <c r="H943" t="s">
        <v>834</v>
      </c>
      <c r="I943" s="1">
        <v>41503</v>
      </c>
      <c r="J943" t="s">
        <v>838</v>
      </c>
      <c r="K943">
        <v>34</v>
      </c>
      <c r="L943">
        <v>4</v>
      </c>
    </row>
    <row r="944" spans="1:12" x14ac:dyDescent="0.4">
      <c r="A944">
        <v>770</v>
      </c>
      <c r="B944" t="s">
        <v>878</v>
      </c>
      <c r="C944" s="1">
        <v>41274</v>
      </c>
      <c r="D944">
        <v>3861006083</v>
      </c>
      <c r="E944" s="1">
        <v>41593</v>
      </c>
      <c r="F944" s="1">
        <v>41623</v>
      </c>
      <c r="G944">
        <v>21.94</v>
      </c>
      <c r="H944" t="s">
        <v>837</v>
      </c>
      <c r="I944" s="1">
        <v>41593</v>
      </c>
      <c r="J944" t="s">
        <v>838</v>
      </c>
      <c r="K944">
        <v>46</v>
      </c>
      <c r="L944">
        <v>16</v>
      </c>
    </row>
    <row r="945" spans="1:12" x14ac:dyDescent="0.4">
      <c r="A945">
        <v>406</v>
      </c>
      <c r="B945" t="s">
        <v>871</v>
      </c>
      <c r="C945" s="1">
        <v>41190</v>
      </c>
      <c r="D945">
        <v>3861752292</v>
      </c>
      <c r="E945" s="1">
        <v>41034</v>
      </c>
      <c r="F945" s="1">
        <v>41005</v>
      </c>
      <c r="G945">
        <v>55.78</v>
      </c>
      <c r="H945" t="s">
        <v>834</v>
      </c>
      <c r="I945" s="1">
        <v>41034</v>
      </c>
      <c r="J945" t="s">
        <v>835</v>
      </c>
      <c r="K945">
        <v>38</v>
      </c>
      <c r="L945">
        <v>8</v>
      </c>
    </row>
    <row r="946" spans="1:12" x14ac:dyDescent="0.4">
      <c r="A946">
        <v>391</v>
      </c>
      <c r="B946" t="s">
        <v>898</v>
      </c>
      <c r="C946" s="1">
        <v>41150</v>
      </c>
      <c r="D946">
        <v>3863229608</v>
      </c>
      <c r="E946" s="1">
        <v>41445</v>
      </c>
      <c r="F946" s="1">
        <v>41475</v>
      </c>
      <c r="G946">
        <v>69.03</v>
      </c>
      <c r="H946" t="s">
        <v>834</v>
      </c>
      <c r="I946" s="1">
        <v>41445</v>
      </c>
      <c r="J946" t="s">
        <v>838</v>
      </c>
      <c r="K946">
        <v>18</v>
      </c>
      <c r="L946">
        <v>0</v>
      </c>
    </row>
    <row r="947" spans="1:12" x14ac:dyDescent="0.4">
      <c r="A947">
        <v>406</v>
      </c>
      <c r="B947" t="s">
        <v>836</v>
      </c>
      <c r="C947" s="1">
        <v>40971</v>
      </c>
      <c r="D947">
        <v>3865457806</v>
      </c>
      <c r="E947" s="1">
        <v>41337</v>
      </c>
      <c r="F947" s="1">
        <v>41338</v>
      </c>
      <c r="G947">
        <v>90.34</v>
      </c>
      <c r="H947" t="s">
        <v>837</v>
      </c>
      <c r="I947" s="1">
        <v>41337</v>
      </c>
      <c r="J947" t="s">
        <v>838</v>
      </c>
      <c r="K947">
        <v>46</v>
      </c>
      <c r="L947">
        <v>16</v>
      </c>
    </row>
    <row r="948" spans="1:12" x14ac:dyDescent="0.4">
      <c r="A948">
        <v>406</v>
      </c>
      <c r="B948" t="s">
        <v>861</v>
      </c>
      <c r="C948" s="1">
        <v>41176</v>
      </c>
      <c r="D948">
        <v>3867210105</v>
      </c>
      <c r="E948" s="1">
        <v>40961</v>
      </c>
      <c r="F948" s="1">
        <v>40991</v>
      </c>
      <c r="G948">
        <v>69.8</v>
      </c>
      <c r="H948" t="s">
        <v>834</v>
      </c>
      <c r="I948" s="1">
        <v>40961</v>
      </c>
      <c r="J948" t="s">
        <v>835</v>
      </c>
      <c r="K948">
        <v>43</v>
      </c>
      <c r="L948">
        <v>13</v>
      </c>
    </row>
    <row r="949" spans="1:12" x14ac:dyDescent="0.4">
      <c r="A949">
        <v>406</v>
      </c>
      <c r="B949" t="s">
        <v>836</v>
      </c>
      <c r="C949" s="1">
        <v>40971</v>
      </c>
      <c r="D949">
        <v>3867618352</v>
      </c>
      <c r="E949" s="1">
        <v>41207</v>
      </c>
      <c r="F949" s="1">
        <v>41237</v>
      </c>
      <c r="G949">
        <v>51.96</v>
      </c>
      <c r="H949" t="s">
        <v>834</v>
      </c>
      <c r="I949" s="1">
        <v>41207</v>
      </c>
      <c r="J949" t="s">
        <v>838</v>
      </c>
      <c r="K949">
        <v>29</v>
      </c>
      <c r="L949">
        <v>0</v>
      </c>
    </row>
    <row r="950" spans="1:12" x14ac:dyDescent="0.4">
      <c r="A950">
        <v>391</v>
      </c>
      <c r="B950" t="s">
        <v>869</v>
      </c>
      <c r="C950" s="1">
        <v>41201</v>
      </c>
      <c r="D950">
        <v>3869938435</v>
      </c>
      <c r="E950" s="1">
        <v>41116</v>
      </c>
      <c r="F950" s="1">
        <v>41146</v>
      </c>
      <c r="G950">
        <v>84.26</v>
      </c>
      <c r="H950" t="s">
        <v>834</v>
      </c>
      <c r="I950" s="1">
        <v>41116</v>
      </c>
      <c r="J950" t="s">
        <v>835</v>
      </c>
      <c r="K950">
        <v>21</v>
      </c>
      <c r="L950">
        <v>0</v>
      </c>
    </row>
    <row r="951" spans="1:12" x14ac:dyDescent="0.4">
      <c r="A951">
        <v>897</v>
      </c>
      <c r="B951" t="s">
        <v>883</v>
      </c>
      <c r="C951" s="1">
        <v>41084</v>
      </c>
      <c r="D951">
        <v>3876210500</v>
      </c>
      <c r="E951" s="1">
        <v>41495</v>
      </c>
      <c r="F951" s="1">
        <v>41496</v>
      </c>
      <c r="G951">
        <v>22.9</v>
      </c>
      <c r="H951" t="s">
        <v>834</v>
      </c>
      <c r="I951" s="1">
        <v>41495</v>
      </c>
      <c r="J951" t="s">
        <v>838</v>
      </c>
      <c r="K951">
        <v>48</v>
      </c>
      <c r="L951">
        <v>18</v>
      </c>
    </row>
    <row r="952" spans="1:12" x14ac:dyDescent="0.4">
      <c r="A952">
        <v>818</v>
      </c>
      <c r="B952" t="s">
        <v>842</v>
      </c>
      <c r="C952" s="1">
        <v>41514</v>
      </c>
      <c r="D952">
        <v>3877994257</v>
      </c>
      <c r="E952" s="1">
        <v>41078</v>
      </c>
      <c r="F952" s="1">
        <v>41108</v>
      </c>
      <c r="G952">
        <v>58.35</v>
      </c>
      <c r="H952" t="s">
        <v>837</v>
      </c>
      <c r="I952" s="1">
        <v>41078</v>
      </c>
      <c r="J952" t="s">
        <v>835</v>
      </c>
      <c r="K952">
        <v>45</v>
      </c>
      <c r="L952">
        <v>15</v>
      </c>
    </row>
    <row r="953" spans="1:12" x14ac:dyDescent="0.4">
      <c r="A953">
        <v>391</v>
      </c>
      <c r="B953" t="s">
        <v>839</v>
      </c>
      <c r="C953" s="1">
        <v>40934</v>
      </c>
      <c r="D953">
        <v>3878072664</v>
      </c>
      <c r="E953" s="1">
        <v>41052</v>
      </c>
      <c r="F953" s="1">
        <v>41082</v>
      </c>
      <c r="G953">
        <v>65.25</v>
      </c>
      <c r="H953" t="s">
        <v>834</v>
      </c>
      <c r="I953" s="1">
        <v>41052</v>
      </c>
      <c r="J953" t="s">
        <v>838</v>
      </c>
      <c r="K953">
        <v>7</v>
      </c>
      <c r="L953">
        <v>0</v>
      </c>
    </row>
    <row r="954" spans="1:12" x14ac:dyDescent="0.4">
      <c r="A954">
        <v>391</v>
      </c>
      <c r="B954" t="s">
        <v>885</v>
      </c>
      <c r="C954" s="1">
        <v>41521</v>
      </c>
      <c r="D954">
        <v>3889145574</v>
      </c>
      <c r="E954" s="1">
        <v>40983</v>
      </c>
      <c r="F954" s="1">
        <v>41013</v>
      </c>
      <c r="G954">
        <v>39.659999999999997</v>
      </c>
      <c r="H954" t="s">
        <v>834</v>
      </c>
      <c r="I954" s="1">
        <v>40983</v>
      </c>
      <c r="J954" t="s">
        <v>835</v>
      </c>
      <c r="K954">
        <v>23</v>
      </c>
      <c r="L954">
        <v>0</v>
      </c>
    </row>
    <row r="955" spans="1:12" x14ac:dyDescent="0.4">
      <c r="A955">
        <v>897</v>
      </c>
      <c r="B955" t="s">
        <v>883</v>
      </c>
      <c r="C955" s="1">
        <v>41084</v>
      </c>
      <c r="D955">
        <v>3894033760</v>
      </c>
      <c r="E955" s="1">
        <v>41014</v>
      </c>
      <c r="F955" s="1">
        <v>41044</v>
      </c>
      <c r="G955">
        <v>35.299999999999997</v>
      </c>
      <c r="H955" t="s">
        <v>834</v>
      </c>
      <c r="I955" s="1">
        <v>41014</v>
      </c>
      <c r="J955" t="s">
        <v>835</v>
      </c>
      <c r="K955">
        <v>49</v>
      </c>
      <c r="L955">
        <v>19</v>
      </c>
    </row>
    <row r="956" spans="1:12" x14ac:dyDescent="0.4">
      <c r="A956">
        <v>897</v>
      </c>
      <c r="B956" t="s">
        <v>899</v>
      </c>
      <c r="C956" s="1">
        <v>41339</v>
      </c>
      <c r="D956">
        <v>3894320237</v>
      </c>
      <c r="E956" s="1">
        <v>40920</v>
      </c>
      <c r="F956" s="1">
        <v>41274</v>
      </c>
      <c r="G956">
        <v>63.43</v>
      </c>
      <c r="H956" t="s">
        <v>834</v>
      </c>
      <c r="I956" s="1">
        <v>40920</v>
      </c>
      <c r="J956" t="s">
        <v>835</v>
      </c>
      <c r="K956">
        <v>23</v>
      </c>
      <c r="L956">
        <v>0</v>
      </c>
    </row>
    <row r="957" spans="1:12" x14ac:dyDescent="0.4">
      <c r="A957">
        <v>770</v>
      </c>
      <c r="B957" t="s">
        <v>888</v>
      </c>
      <c r="C957" s="1">
        <v>40986</v>
      </c>
      <c r="D957">
        <v>3898799509</v>
      </c>
      <c r="E957" s="1">
        <v>40975</v>
      </c>
      <c r="F957" s="1">
        <v>40947</v>
      </c>
      <c r="G957">
        <v>45.8</v>
      </c>
      <c r="H957" t="s">
        <v>834</v>
      </c>
      <c r="I957" s="1">
        <v>40975</v>
      </c>
      <c r="J957" t="s">
        <v>838</v>
      </c>
      <c r="K957">
        <v>35</v>
      </c>
      <c r="L957">
        <v>5</v>
      </c>
    </row>
    <row r="958" spans="1:12" x14ac:dyDescent="0.4">
      <c r="A958">
        <v>406</v>
      </c>
      <c r="B958" t="s">
        <v>903</v>
      </c>
      <c r="C958" s="1">
        <v>41006</v>
      </c>
      <c r="D958">
        <v>3901727084</v>
      </c>
      <c r="E958" s="1">
        <v>41459</v>
      </c>
      <c r="F958" s="1">
        <v>41460</v>
      </c>
      <c r="G958">
        <v>89.06</v>
      </c>
      <c r="H958" t="s">
        <v>834</v>
      </c>
      <c r="I958" s="1">
        <v>41459</v>
      </c>
      <c r="J958" t="s">
        <v>838</v>
      </c>
      <c r="K958">
        <v>21</v>
      </c>
      <c r="L958">
        <v>0</v>
      </c>
    </row>
    <row r="959" spans="1:12" x14ac:dyDescent="0.4">
      <c r="A959">
        <v>818</v>
      </c>
      <c r="B959" t="s">
        <v>913</v>
      </c>
      <c r="C959" s="1">
        <v>41470</v>
      </c>
      <c r="D959">
        <v>3905872436</v>
      </c>
      <c r="E959" s="1">
        <v>41056</v>
      </c>
      <c r="F959" s="1">
        <v>41086</v>
      </c>
      <c r="G959">
        <v>70.069999999999993</v>
      </c>
      <c r="H959" t="s">
        <v>837</v>
      </c>
      <c r="I959" s="1">
        <v>41056</v>
      </c>
      <c r="J959" t="s">
        <v>835</v>
      </c>
      <c r="K959">
        <v>38</v>
      </c>
      <c r="L959">
        <v>8</v>
      </c>
    </row>
    <row r="960" spans="1:12" x14ac:dyDescent="0.4">
      <c r="A960">
        <v>770</v>
      </c>
      <c r="B960" t="s">
        <v>904</v>
      </c>
      <c r="C960" s="1">
        <v>41521</v>
      </c>
      <c r="D960">
        <v>3910002517</v>
      </c>
      <c r="E960" s="1">
        <v>41606</v>
      </c>
      <c r="F960" s="1">
        <v>41636</v>
      </c>
      <c r="G960">
        <v>29.37</v>
      </c>
      <c r="H960" t="s">
        <v>834</v>
      </c>
      <c r="I960" s="1">
        <v>41606</v>
      </c>
      <c r="J960" t="s">
        <v>838</v>
      </c>
      <c r="K960">
        <v>28</v>
      </c>
      <c r="L960">
        <v>0</v>
      </c>
    </row>
    <row r="961" spans="1:12" x14ac:dyDescent="0.4">
      <c r="A961">
        <v>897</v>
      </c>
      <c r="B961" t="s">
        <v>883</v>
      </c>
      <c r="C961" s="1">
        <v>41084</v>
      </c>
      <c r="D961">
        <v>3913519192</v>
      </c>
      <c r="E961" s="1">
        <v>41182</v>
      </c>
      <c r="F961" s="1">
        <v>41212</v>
      </c>
      <c r="G961">
        <v>46.4</v>
      </c>
      <c r="H961" t="s">
        <v>834</v>
      </c>
      <c r="I961" s="1">
        <v>41182</v>
      </c>
      <c r="J961" t="s">
        <v>838</v>
      </c>
      <c r="K961">
        <v>45</v>
      </c>
      <c r="L961">
        <v>15</v>
      </c>
    </row>
    <row r="962" spans="1:12" x14ac:dyDescent="0.4">
      <c r="A962">
        <v>406</v>
      </c>
      <c r="B962" t="s">
        <v>926</v>
      </c>
      <c r="C962" s="1">
        <v>41605</v>
      </c>
      <c r="D962">
        <v>3922850581</v>
      </c>
      <c r="E962" s="1">
        <v>41534</v>
      </c>
      <c r="F962" s="1">
        <v>41564</v>
      </c>
      <c r="G962">
        <v>72.87</v>
      </c>
      <c r="H962" t="s">
        <v>837</v>
      </c>
      <c r="I962" s="1">
        <v>41534</v>
      </c>
      <c r="J962" t="s">
        <v>835</v>
      </c>
      <c r="K962">
        <v>57</v>
      </c>
      <c r="L962">
        <v>27</v>
      </c>
    </row>
    <row r="963" spans="1:12" x14ac:dyDescent="0.4">
      <c r="A963">
        <v>406</v>
      </c>
      <c r="B963" t="s">
        <v>915</v>
      </c>
      <c r="C963" s="1">
        <v>41258</v>
      </c>
      <c r="D963">
        <v>3924052139</v>
      </c>
      <c r="E963" s="1">
        <v>41400</v>
      </c>
      <c r="F963" s="1">
        <v>41401</v>
      </c>
      <c r="G963">
        <v>103.11</v>
      </c>
      <c r="H963" t="s">
        <v>837</v>
      </c>
      <c r="I963" s="1">
        <v>41400</v>
      </c>
      <c r="J963" t="s">
        <v>838</v>
      </c>
      <c r="K963">
        <v>51</v>
      </c>
      <c r="L963">
        <v>21</v>
      </c>
    </row>
    <row r="964" spans="1:12" x14ac:dyDescent="0.4">
      <c r="A964">
        <v>406</v>
      </c>
      <c r="B964" t="s">
        <v>924</v>
      </c>
      <c r="C964" s="1">
        <v>41022</v>
      </c>
      <c r="D964">
        <v>3931477108</v>
      </c>
      <c r="E964" s="1">
        <v>41393</v>
      </c>
      <c r="F964" s="1">
        <v>41423</v>
      </c>
      <c r="G964">
        <v>65.709999999999994</v>
      </c>
      <c r="H964" t="s">
        <v>834</v>
      </c>
      <c r="I964" s="1">
        <v>41393</v>
      </c>
      <c r="J964" t="s">
        <v>838</v>
      </c>
      <c r="K964">
        <v>16</v>
      </c>
      <c r="L964">
        <v>0</v>
      </c>
    </row>
    <row r="965" spans="1:12" x14ac:dyDescent="0.4">
      <c r="A965">
        <v>770</v>
      </c>
      <c r="B965" t="s">
        <v>878</v>
      </c>
      <c r="C965" s="1">
        <v>41274</v>
      </c>
      <c r="D965">
        <v>3932416127</v>
      </c>
      <c r="E965" s="1">
        <v>41514</v>
      </c>
      <c r="F965" s="1">
        <v>41544</v>
      </c>
      <c r="G965">
        <v>52.94</v>
      </c>
      <c r="H965" t="s">
        <v>837</v>
      </c>
      <c r="I965" s="1">
        <v>41514</v>
      </c>
      <c r="J965" t="s">
        <v>838</v>
      </c>
      <c r="K965">
        <v>45</v>
      </c>
      <c r="L965">
        <v>15</v>
      </c>
    </row>
    <row r="966" spans="1:12" x14ac:dyDescent="0.4">
      <c r="A966">
        <v>897</v>
      </c>
      <c r="B966" t="s">
        <v>922</v>
      </c>
      <c r="C966" s="1">
        <v>41309</v>
      </c>
      <c r="D966">
        <v>3938548126</v>
      </c>
      <c r="E966" s="1">
        <v>41398</v>
      </c>
      <c r="F966" s="1">
        <v>41399</v>
      </c>
      <c r="G966">
        <v>50.86</v>
      </c>
      <c r="H966" t="s">
        <v>834</v>
      </c>
      <c r="I966" s="1">
        <v>41398</v>
      </c>
      <c r="J966" t="s">
        <v>838</v>
      </c>
      <c r="K966">
        <v>21</v>
      </c>
      <c r="L966">
        <v>0</v>
      </c>
    </row>
    <row r="967" spans="1:12" x14ac:dyDescent="0.4">
      <c r="A967">
        <v>897</v>
      </c>
      <c r="B967" t="s">
        <v>929</v>
      </c>
      <c r="C967" s="1">
        <v>41579</v>
      </c>
      <c r="D967">
        <v>3940788745</v>
      </c>
      <c r="E967" s="1">
        <v>41123</v>
      </c>
      <c r="F967" s="1">
        <v>41155</v>
      </c>
      <c r="G967">
        <v>30.74</v>
      </c>
      <c r="H967" t="s">
        <v>834</v>
      </c>
      <c r="I967" s="1">
        <v>41123</v>
      </c>
      <c r="J967" t="s">
        <v>835</v>
      </c>
      <c r="K967">
        <v>24</v>
      </c>
      <c r="L967">
        <v>0</v>
      </c>
    </row>
    <row r="968" spans="1:12" x14ac:dyDescent="0.4">
      <c r="A968">
        <v>391</v>
      </c>
      <c r="B968" t="s">
        <v>858</v>
      </c>
      <c r="C968" s="1">
        <v>41334</v>
      </c>
      <c r="D968">
        <v>3943254945</v>
      </c>
      <c r="E968" s="1">
        <v>41432</v>
      </c>
      <c r="F968" s="1">
        <v>41402</v>
      </c>
      <c r="G968">
        <v>36.33</v>
      </c>
      <c r="H968" t="s">
        <v>834</v>
      </c>
      <c r="I968" s="1">
        <v>41432</v>
      </c>
      <c r="J968" t="s">
        <v>838</v>
      </c>
      <c r="K968">
        <v>26</v>
      </c>
      <c r="L968">
        <v>0</v>
      </c>
    </row>
    <row r="969" spans="1:12" x14ac:dyDescent="0.4">
      <c r="A969">
        <v>391</v>
      </c>
      <c r="B969" t="s">
        <v>893</v>
      </c>
      <c r="C969" s="1">
        <v>41080</v>
      </c>
      <c r="D969">
        <v>3944350713</v>
      </c>
      <c r="E969" s="1">
        <v>41577</v>
      </c>
      <c r="F969" s="1">
        <v>41607</v>
      </c>
      <c r="G969">
        <v>75.06</v>
      </c>
      <c r="H969" t="s">
        <v>834</v>
      </c>
      <c r="I969" s="1">
        <v>41577</v>
      </c>
      <c r="J969" t="s">
        <v>838</v>
      </c>
      <c r="K969">
        <v>20</v>
      </c>
      <c r="L969">
        <v>0</v>
      </c>
    </row>
    <row r="970" spans="1:12" x14ac:dyDescent="0.4">
      <c r="A970">
        <v>770</v>
      </c>
      <c r="B970" t="s">
        <v>923</v>
      </c>
      <c r="C970" s="1">
        <v>41501</v>
      </c>
      <c r="D970">
        <v>3945949225</v>
      </c>
      <c r="E970" s="1">
        <v>41213</v>
      </c>
      <c r="F970" s="1">
        <v>41243</v>
      </c>
      <c r="G970">
        <v>37.9</v>
      </c>
      <c r="H970" t="s">
        <v>834</v>
      </c>
      <c r="I970" s="1">
        <v>41213</v>
      </c>
      <c r="J970" t="s">
        <v>835</v>
      </c>
      <c r="K970">
        <v>15</v>
      </c>
      <c r="L970">
        <v>0</v>
      </c>
    </row>
    <row r="971" spans="1:12" x14ac:dyDescent="0.4">
      <c r="A971">
        <v>406</v>
      </c>
      <c r="B971" t="s">
        <v>879</v>
      </c>
      <c r="C971" s="1">
        <v>40985</v>
      </c>
      <c r="D971">
        <v>3949082624</v>
      </c>
      <c r="E971" s="1">
        <v>41128</v>
      </c>
      <c r="F971" s="1">
        <v>41098</v>
      </c>
      <c r="G971">
        <v>107.04</v>
      </c>
      <c r="H971" t="s">
        <v>837</v>
      </c>
      <c r="I971" s="1">
        <v>41128</v>
      </c>
      <c r="J971" t="s">
        <v>838</v>
      </c>
      <c r="K971">
        <v>33</v>
      </c>
      <c r="L971">
        <v>3</v>
      </c>
    </row>
    <row r="972" spans="1:12" x14ac:dyDescent="0.4">
      <c r="A972">
        <v>391</v>
      </c>
      <c r="B972" t="s">
        <v>865</v>
      </c>
      <c r="C972" s="1">
        <v>41180</v>
      </c>
      <c r="D972">
        <v>3954057080</v>
      </c>
      <c r="E972" s="1">
        <v>41552</v>
      </c>
      <c r="F972" s="1">
        <v>41523</v>
      </c>
      <c r="G972">
        <v>74.5</v>
      </c>
      <c r="H972" t="s">
        <v>837</v>
      </c>
      <c r="I972" s="1">
        <v>41552</v>
      </c>
      <c r="J972" t="s">
        <v>838</v>
      </c>
      <c r="K972">
        <v>36</v>
      </c>
      <c r="L972">
        <v>6</v>
      </c>
    </row>
    <row r="973" spans="1:12" x14ac:dyDescent="0.4">
      <c r="A973">
        <v>770</v>
      </c>
      <c r="B973" t="s">
        <v>904</v>
      </c>
      <c r="C973" s="1">
        <v>41521</v>
      </c>
      <c r="D973">
        <v>3958060330</v>
      </c>
      <c r="E973" s="1">
        <v>41051</v>
      </c>
      <c r="F973" s="1">
        <v>41081</v>
      </c>
      <c r="G973">
        <v>35.020000000000003</v>
      </c>
      <c r="H973" t="s">
        <v>834</v>
      </c>
      <c r="I973" s="1">
        <v>41051</v>
      </c>
      <c r="J973" t="s">
        <v>835</v>
      </c>
      <c r="K973">
        <v>37</v>
      </c>
      <c r="L973">
        <v>7</v>
      </c>
    </row>
    <row r="974" spans="1:12" x14ac:dyDescent="0.4">
      <c r="A974">
        <v>406</v>
      </c>
      <c r="B974" t="s">
        <v>882</v>
      </c>
      <c r="C974" s="1">
        <v>41368</v>
      </c>
      <c r="D974">
        <v>3960704578</v>
      </c>
      <c r="E974" s="1">
        <v>41613</v>
      </c>
      <c r="F974" s="1">
        <v>41584</v>
      </c>
      <c r="G974">
        <v>100.16</v>
      </c>
      <c r="H974" t="s">
        <v>837</v>
      </c>
      <c r="I974" s="1">
        <v>41613</v>
      </c>
      <c r="J974" t="s">
        <v>838</v>
      </c>
      <c r="K974">
        <v>41</v>
      </c>
      <c r="L974">
        <v>11</v>
      </c>
    </row>
    <row r="975" spans="1:12" x14ac:dyDescent="0.4">
      <c r="A975">
        <v>406</v>
      </c>
      <c r="B975" t="s">
        <v>850</v>
      </c>
      <c r="C975" s="1">
        <v>41401</v>
      </c>
      <c r="D975">
        <v>3961518373</v>
      </c>
      <c r="E975" s="1">
        <v>41032</v>
      </c>
      <c r="F975" s="1">
        <v>41003</v>
      </c>
      <c r="G975">
        <v>68.66</v>
      </c>
      <c r="H975" t="s">
        <v>837</v>
      </c>
      <c r="I975" s="1">
        <v>41032</v>
      </c>
      <c r="J975" t="s">
        <v>835</v>
      </c>
      <c r="K975">
        <v>48</v>
      </c>
      <c r="L975">
        <v>18</v>
      </c>
    </row>
    <row r="976" spans="1:12" x14ac:dyDescent="0.4">
      <c r="A976">
        <v>770</v>
      </c>
      <c r="B976" t="s">
        <v>867</v>
      </c>
      <c r="C976" s="1">
        <v>41491</v>
      </c>
      <c r="D976">
        <v>3961690887</v>
      </c>
      <c r="E976" s="1">
        <v>40923</v>
      </c>
      <c r="F976" s="1">
        <v>40953</v>
      </c>
      <c r="G976">
        <v>46.28</v>
      </c>
      <c r="H976" t="s">
        <v>834</v>
      </c>
      <c r="I976" s="1">
        <v>40923</v>
      </c>
      <c r="J976" t="s">
        <v>835</v>
      </c>
      <c r="K976">
        <v>29</v>
      </c>
      <c r="L976">
        <v>0</v>
      </c>
    </row>
    <row r="977" spans="1:12" x14ac:dyDescent="0.4">
      <c r="A977">
        <v>406</v>
      </c>
      <c r="B977" t="s">
        <v>924</v>
      </c>
      <c r="C977" s="1">
        <v>41022</v>
      </c>
      <c r="D977">
        <v>3969347325</v>
      </c>
      <c r="E977" s="1">
        <v>41216</v>
      </c>
      <c r="F977" s="1">
        <v>41186</v>
      </c>
      <c r="G977">
        <v>61.19</v>
      </c>
      <c r="H977" t="s">
        <v>837</v>
      </c>
      <c r="I977" s="1">
        <v>41216</v>
      </c>
      <c r="J977" t="s">
        <v>835</v>
      </c>
      <c r="K977">
        <v>41</v>
      </c>
      <c r="L977">
        <v>11</v>
      </c>
    </row>
    <row r="978" spans="1:12" x14ac:dyDescent="0.4">
      <c r="A978">
        <v>818</v>
      </c>
      <c r="B978" t="s">
        <v>860</v>
      </c>
      <c r="C978" s="1">
        <v>40960</v>
      </c>
      <c r="D978">
        <v>3974531546</v>
      </c>
      <c r="E978" s="1">
        <v>41369</v>
      </c>
      <c r="F978" s="1">
        <v>41339</v>
      </c>
      <c r="G978">
        <v>43.28</v>
      </c>
      <c r="H978" t="s">
        <v>834</v>
      </c>
      <c r="I978" s="1">
        <v>41369</v>
      </c>
      <c r="J978" t="s">
        <v>838</v>
      </c>
      <c r="K978">
        <v>31</v>
      </c>
      <c r="L978">
        <v>1</v>
      </c>
    </row>
    <row r="979" spans="1:12" x14ac:dyDescent="0.4">
      <c r="A979">
        <v>391</v>
      </c>
      <c r="B979" t="s">
        <v>877</v>
      </c>
      <c r="C979" s="1">
        <v>41051</v>
      </c>
      <c r="D979">
        <v>3975362830</v>
      </c>
      <c r="E979" s="1">
        <v>41268</v>
      </c>
      <c r="F979" s="1">
        <v>41298</v>
      </c>
      <c r="G979">
        <v>27</v>
      </c>
      <c r="H979" t="s">
        <v>834</v>
      </c>
      <c r="I979" s="1">
        <v>41268</v>
      </c>
      <c r="J979" t="s">
        <v>838</v>
      </c>
      <c r="K979">
        <v>32</v>
      </c>
      <c r="L979">
        <v>2</v>
      </c>
    </row>
    <row r="980" spans="1:12" x14ac:dyDescent="0.4">
      <c r="A980">
        <v>391</v>
      </c>
      <c r="B980" t="s">
        <v>881</v>
      </c>
      <c r="C980" s="1">
        <v>41525</v>
      </c>
      <c r="D980">
        <v>3978972752</v>
      </c>
      <c r="E980" s="1">
        <v>41180</v>
      </c>
      <c r="F980" s="1">
        <v>41210</v>
      </c>
      <c r="G980">
        <v>86.59</v>
      </c>
      <c r="H980" t="s">
        <v>834</v>
      </c>
      <c r="I980" s="1">
        <v>41180</v>
      </c>
      <c r="J980" t="s">
        <v>835</v>
      </c>
      <c r="K980">
        <v>32</v>
      </c>
      <c r="L980">
        <v>2</v>
      </c>
    </row>
    <row r="981" spans="1:12" x14ac:dyDescent="0.4">
      <c r="A981">
        <v>391</v>
      </c>
      <c r="B981" t="s">
        <v>906</v>
      </c>
      <c r="C981" s="1">
        <v>41021</v>
      </c>
      <c r="D981">
        <v>3980946112</v>
      </c>
      <c r="E981" s="1">
        <v>41217</v>
      </c>
      <c r="F981" s="1">
        <v>41218</v>
      </c>
      <c r="G981">
        <v>63.26</v>
      </c>
      <c r="H981" t="s">
        <v>834</v>
      </c>
      <c r="I981" s="1">
        <v>41217</v>
      </c>
      <c r="J981" t="s">
        <v>835</v>
      </c>
      <c r="K981">
        <v>15</v>
      </c>
      <c r="L981">
        <v>0</v>
      </c>
    </row>
    <row r="982" spans="1:12" x14ac:dyDescent="0.4">
      <c r="A982">
        <v>391</v>
      </c>
      <c r="B982" t="s">
        <v>864</v>
      </c>
      <c r="C982" s="1">
        <v>41548</v>
      </c>
      <c r="D982">
        <v>3987219947</v>
      </c>
      <c r="E982" s="1">
        <v>41456</v>
      </c>
      <c r="F982" s="1">
        <v>41427</v>
      </c>
      <c r="G982">
        <v>69.849999999999994</v>
      </c>
      <c r="H982" t="s">
        <v>834</v>
      </c>
      <c r="I982" s="1">
        <v>41456</v>
      </c>
      <c r="J982" t="s">
        <v>835</v>
      </c>
      <c r="K982">
        <v>32</v>
      </c>
      <c r="L982">
        <v>2</v>
      </c>
    </row>
    <row r="983" spans="1:12" x14ac:dyDescent="0.4">
      <c r="A983">
        <v>770</v>
      </c>
      <c r="B983" t="s">
        <v>897</v>
      </c>
      <c r="C983" s="1">
        <v>41121</v>
      </c>
      <c r="D983">
        <v>3990073198</v>
      </c>
      <c r="E983" s="1">
        <v>41361</v>
      </c>
      <c r="F983" s="1">
        <v>41391</v>
      </c>
      <c r="G983">
        <v>11.36</v>
      </c>
      <c r="H983" t="s">
        <v>834</v>
      </c>
      <c r="I983" s="1">
        <v>41361</v>
      </c>
      <c r="J983" t="s">
        <v>838</v>
      </c>
      <c r="K983">
        <v>24</v>
      </c>
      <c r="L983">
        <v>0</v>
      </c>
    </row>
    <row r="984" spans="1:12" x14ac:dyDescent="0.4">
      <c r="A984">
        <v>818</v>
      </c>
      <c r="B984" t="s">
        <v>860</v>
      </c>
      <c r="C984" s="1">
        <v>40960</v>
      </c>
      <c r="D984">
        <v>4003153624</v>
      </c>
      <c r="E984" s="1">
        <v>41158</v>
      </c>
      <c r="F984" s="1">
        <v>41159</v>
      </c>
      <c r="G984">
        <v>58.85</v>
      </c>
      <c r="H984" t="s">
        <v>834</v>
      </c>
      <c r="I984" s="1">
        <v>41158</v>
      </c>
      <c r="J984" t="s">
        <v>838</v>
      </c>
      <c r="K984">
        <v>30</v>
      </c>
      <c r="L984">
        <v>0</v>
      </c>
    </row>
    <row r="985" spans="1:12" x14ac:dyDescent="0.4">
      <c r="A985">
        <v>770</v>
      </c>
      <c r="B985" t="s">
        <v>897</v>
      </c>
      <c r="C985" s="1">
        <v>41121</v>
      </c>
      <c r="D985">
        <v>4003648294</v>
      </c>
      <c r="E985" s="1">
        <v>41398</v>
      </c>
      <c r="F985" s="1">
        <v>41399</v>
      </c>
      <c r="G985">
        <v>39.24</v>
      </c>
      <c r="H985" t="s">
        <v>834</v>
      </c>
      <c r="I985" s="1">
        <v>41398</v>
      </c>
      <c r="J985" t="s">
        <v>838</v>
      </c>
      <c r="K985">
        <v>23</v>
      </c>
      <c r="L985">
        <v>0</v>
      </c>
    </row>
    <row r="986" spans="1:12" x14ac:dyDescent="0.4">
      <c r="A986">
        <v>770</v>
      </c>
      <c r="B986" t="s">
        <v>916</v>
      </c>
      <c r="C986" s="1">
        <v>41394</v>
      </c>
      <c r="D986">
        <v>4004477846</v>
      </c>
      <c r="E986" s="1">
        <v>41211</v>
      </c>
      <c r="F986" s="1">
        <v>41241</v>
      </c>
      <c r="G986">
        <v>25.83</v>
      </c>
      <c r="H986" t="s">
        <v>834</v>
      </c>
      <c r="I986" s="1">
        <v>41211</v>
      </c>
      <c r="J986" t="s">
        <v>835</v>
      </c>
      <c r="K986">
        <v>29</v>
      </c>
      <c r="L986">
        <v>0</v>
      </c>
    </row>
    <row r="987" spans="1:12" x14ac:dyDescent="0.4">
      <c r="A987">
        <v>406</v>
      </c>
      <c r="B987" t="s">
        <v>848</v>
      </c>
      <c r="C987" s="1">
        <v>41222</v>
      </c>
      <c r="D987">
        <v>4016860144</v>
      </c>
      <c r="E987" s="1">
        <v>40999</v>
      </c>
      <c r="F987" s="1">
        <v>41029</v>
      </c>
      <c r="G987">
        <v>58.56</v>
      </c>
      <c r="H987" t="s">
        <v>834</v>
      </c>
      <c r="I987" s="1">
        <v>40999</v>
      </c>
      <c r="J987" t="s">
        <v>835</v>
      </c>
      <c r="K987">
        <v>12</v>
      </c>
      <c r="L987">
        <v>0</v>
      </c>
    </row>
    <row r="988" spans="1:12" x14ac:dyDescent="0.4">
      <c r="A988">
        <v>391</v>
      </c>
      <c r="B988" t="s">
        <v>859</v>
      </c>
      <c r="C988" s="1">
        <v>40971</v>
      </c>
      <c r="D988">
        <v>4023295233</v>
      </c>
      <c r="E988" s="1">
        <v>41185</v>
      </c>
      <c r="F988" s="1">
        <v>41156</v>
      </c>
      <c r="G988">
        <v>71.8</v>
      </c>
      <c r="H988" t="s">
        <v>834</v>
      </c>
      <c r="I988" s="1">
        <v>41185</v>
      </c>
      <c r="J988" t="s">
        <v>838</v>
      </c>
      <c r="K988">
        <v>25</v>
      </c>
      <c r="L988">
        <v>0</v>
      </c>
    </row>
    <row r="989" spans="1:12" x14ac:dyDescent="0.4">
      <c r="A989">
        <v>770</v>
      </c>
      <c r="B989" t="s">
        <v>873</v>
      </c>
      <c r="C989" s="1">
        <v>41159</v>
      </c>
      <c r="D989">
        <v>4025313129</v>
      </c>
      <c r="E989" s="1">
        <v>41607</v>
      </c>
      <c r="F989" s="1">
        <v>41637</v>
      </c>
      <c r="G989">
        <v>84.38</v>
      </c>
      <c r="H989" t="s">
        <v>834</v>
      </c>
      <c r="I989" s="1">
        <v>41607</v>
      </c>
      <c r="J989" t="s">
        <v>838</v>
      </c>
      <c r="K989">
        <v>41</v>
      </c>
      <c r="L989">
        <v>11</v>
      </c>
    </row>
    <row r="990" spans="1:12" x14ac:dyDescent="0.4">
      <c r="A990">
        <v>391</v>
      </c>
      <c r="B990" t="s">
        <v>864</v>
      </c>
      <c r="C990" s="1">
        <v>41548</v>
      </c>
      <c r="D990">
        <v>4026967253</v>
      </c>
      <c r="E990" s="1">
        <v>41516</v>
      </c>
      <c r="F990" s="1">
        <v>41546</v>
      </c>
      <c r="G990">
        <v>69.48</v>
      </c>
      <c r="H990" t="s">
        <v>834</v>
      </c>
      <c r="I990" s="1">
        <v>41516</v>
      </c>
      <c r="J990" t="s">
        <v>838</v>
      </c>
      <c r="K990">
        <v>18</v>
      </c>
      <c r="L990">
        <v>0</v>
      </c>
    </row>
    <row r="991" spans="1:12" x14ac:dyDescent="0.4">
      <c r="A991">
        <v>897</v>
      </c>
      <c r="B991" t="s">
        <v>933</v>
      </c>
      <c r="C991" s="1">
        <v>41555</v>
      </c>
      <c r="D991">
        <v>4028893076</v>
      </c>
      <c r="E991" s="1">
        <v>41451</v>
      </c>
      <c r="F991" s="1">
        <v>41481</v>
      </c>
      <c r="G991">
        <v>28.37</v>
      </c>
      <c r="H991" t="s">
        <v>834</v>
      </c>
      <c r="I991" s="1">
        <v>41451</v>
      </c>
      <c r="J991" t="s">
        <v>835</v>
      </c>
      <c r="K991">
        <v>11</v>
      </c>
      <c r="L991">
        <v>0</v>
      </c>
    </row>
    <row r="992" spans="1:12" x14ac:dyDescent="0.4">
      <c r="A992">
        <v>897</v>
      </c>
      <c r="B992" t="s">
        <v>843</v>
      </c>
      <c r="C992" s="1">
        <v>41041</v>
      </c>
      <c r="D992">
        <v>4033537104</v>
      </c>
      <c r="E992" s="1">
        <v>41571</v>
      </c>
      <c r="F992" s="1">
        <v>41601</v>
      </c>
      <c r="G992">
        <v>43.31</v>
      </c>
      <c r="H992" t="s">
        <v>834</v>
      </c>
      <c r="I992" s="1">
        <v>41571</v>
      </c>
      <c r="J992" t="s">
        <v>838</v>
      </c>
      <c r="K992">
        <v>38</v>
      </c>
      <c r="L992">
        <v>8</v>
      </c>
    </row>
    <row r="993" spans="1:12" x14ac:dyDescent="0.4">
      <c r="A993">
        <v>391</v>
      </c>
      <c r="B993" t="s">
        <v>936</v>
      </c>
      <c r="C993" s="1">
        <v>41486</v>
      </c>
      <c r="D993">
        <v>4037644863</v>
      </c>
      <c r="E993" s="1">
        <v>40997</v>
      </c>
      <c r="F993" s="1">
        <v>41027</v>
      </c>
      <c r="G993">
        <v>62.68</v>
      </c>
      <c r="H993" t="s">
        <v>837</v>
      </c>
      <c r="I993" s="1">
        <v>40997</v>
      </c>
      <c r="J993" t="s">
        <v>835</v>
      </c>
      <c r="K993">
        <v>27</v>
      </c>
      <c r="L993">
        <v>0</v>
      </c>
    </row>
    <row r="994" spans="1:12" x14ac:dyDescent="0.4">
      <c r="A994">
        <v>406</v>
      </c>
      <c r="B994" t="s">
        <v>836</v>
      </c>
      <c r="C994" s="1">
        <v>40971</v>
      </c>
      <c r="D994">
        <v>4039055586</v>
      </c>
      <c r="E994" s="1">
        <v>41415</v>
      </c>
      <c r="F994" s="1">
        <v>41445</v>
      </c>
      <c r="G994">
        <v>97.63</v>
      </c>
      <c r="H994" t="s">
        <v>834</v>
      </c>
      <c r="I994" s="1">
        <v>41415</v>
      </c>
      <c r="J994" t="s">
        <v>838</v>
      </c>
      <c r="K994">
        <v>24</v>
      </c>
      <c r="L994">
        <v>0</v>
      </c>
    </row>
    <row r="995" spans="1:12" x14ac:dyDescent="0.4">
      <c r="A995">
        <v>897</v>
      </c>
      <c r="B995" t="s">
        <v>846</v>
      </c>
      <c r="C995" s="1">
        <v>41003</v>
      </c>
      <c r="D995">
        <v>4041763430</v>
      </c>
      <c r="E995" s="1">
        <v>41064</v>
      </c>
      <c r="F995" s="1">
        <v>41065</v>
      </c>
      <c r="G995">
        <v>37.93</v>
      </c>
      <c r="H995" t="s">
        <v>834</v>
      </c>
      <c r="I995" s="1">
        <v>41064</v>
      </c>
      <c r="J995" t="s">
        <v>838</v>
      </c>
      <c r="K995">
        <v>33</v>
      </c>
      <c r="L995">
        <v>3</v>
      </c>
    </row>
    <row r="996" spans="1:12" x14ac:dyDescent="0.4">
      <c r="A996">
        <v>406</v>
      </c>
      <c r="B996" t="s">
        <v>836</v>
      </c>
      <c r="C996" s="1">
        <v>40971</v>
      </c>
      <c r="D996">
        <v>4041880316</v>
      </c>
      <c r="E996" s="1">
        <v>41013</v>
      </c>
      <c r="F996" s="1">
        <v>41043</v>
      </c>
      <c r="G996">
        <v>77.900000000000006</v>
      </c>
      <c r="H996" t="s">
        <v>834</v>
      </c>
      <c r="I996" s="1">
        <v>41013</v>
      </c>
      <c r="J996" t="s">
        <v>838</v>
      </c>
      <c r="K996">
        <v>26</v>
      </c>
      <c r="L996">
        <v>0</v>
      </c>
    </row>
    <row r="997" spans="1:12" x14ac:dyDescent="0.4">
      <c r="A997">
        <v>818</v>
      </c>
      <c r="B997" t="s">
        <v>913</v>
      </c>
      <c r="C997" s="1">
        <v>41470</v>
      </c>
      <c r="D997">
        <v>4046691560</v>
      </c>
      <c r="E997" s="1">
        <v>41273</v>
      </c>
      <c r="F997" s="1">
        <v>41303</v>
      </c>
      <c r="G997">
        <v>81.37</v>
      </c>
      <c r="H997" t="s">
        <v>837</v>
      </c>
      <c r="I997" s="1">
        <v>41273</v>
      </c>
      <c r="J997" t="s">
        <v>835</v>
      </c>
      <c r="K997">
        <v>43</v>
      </c>
      <c r="L997">
        <v>13</v>
      </c>
    </row>
    <row r="998" spans="1:12" x14ac:dyDescent="0.4">
      <c r="A998">
        <v>897</v>
      </c>
      <c r="B998" t="s">
        <v>933</v>
      </c>
      <c r="C998" s="1">
        <v>41555</v>
      </c>
      <c r="D998">
        <v>4047974141</v>
      </c>
      <c r="E998" s="1">
        <v>41545</v>
      </c>
      <c r="F998" s="1">
        <v>41575</v>
      </c>
      <c r="G998">
        <v>51</v>
      </c>
      <c r="H998" t="s">
        <v>834</v>
      </c>
      <c r="I998" s="1">
        <v>41545</v>
      </c>
      <c r="J998" t="s">
        <v>838</v>
      </c>
      <c r="K998">
        <v>17</v>
      </c>
      <c r="L998">
        <v>0</v>
      </c>
    </row>
    <row r="999" spans="1:12" x14ac:dyDescent="0.4">
      <c r="A999">
        <v>406</v>
      </c>
      <c r="B999" t="s">
        <v>871</v>
      </c>
      <c r="C999" s="1">
        <v>41190</v>
      </c>
      <c r="D999">
        <v>4050934350</v>
      </c>
      <c r="E999" s="1">
        <v>41083</v>
      </c>
      <c r="F999" s="1">
        <v>41113</v>
      </c>
      <c r="G999">
        <v>71.41</v>
      </c>
      <c r="H999" t="s">
        <v>834</v>
      </c>
      <c r="I999" s="1">
        <v>41083</v>
      </c>
      <c r="J999" t="s">
        <v>835</v>
      </c>
      <c r="K999">
        <v>30</v>
      </c>
      <c r="L999">
        <v>0</v>
      </c>
    </row>
    <row r="1000" spans="1:12" x14ac:dyDescent="0.4">
      <c r="A1000">
        <v>770</v>
      </c>
      <c r="B1000" t="s">
        <v>867</v>
      </c>
      <c r="C1000" s="1">
        <v>41491</v>
      </c>
      <c r="D1000">
        <v>4056509011</v>
      </c>
      <c r="E1000" s="1">
        <v>41582</v>
      </c>
      <c r="F1000" s="1">
        <v>41583</v>
      </c>
      <c r="G1000">
        <v>74.41</v>
      </c>
      <c r="H1000" t="s">
        <v>834</v>
      </c>
      <c r="I1000" s="1">
        <v>41582</v>
      </c>
      <c r="J1000" t="s">
        <v>835</v>
      </c>
      <c r="K1000">
        <v>27</v>
      </c>
      <c r="L1000">
        <v>0</v>
      </c>
    </row>
    <row r="1001" spans="1:12" x14ac:dyDescent="0.4">
      <c r="A1001">
        <v>391</v>
      </c>
      <c r="B1001" t="s">
        <v>868</v>
      </c>
      <c r="C1001" s="1">
        <v>41240</v>
      </c>
      <c r="D1001">
        <v>4060402287</v>
      </c>
      <c r="E1001" s="1">
        <v>41308</v>
      </c>
      <c r="F1001" s="1">
        <v>41278</v>
      </c>
      <c r="G1001">
        <v>60.84</v>
      </c>
      <c r="H1001" t="s">
        <v>834</v>
      </c>
      <c r="I1001" s="1">
        <v>41308</v>
      </c>
      <c r="J1001" t="s">
        <v>838</v>
      </c>
      <c r="K1001">
        <v>21</v>
      </c>
      <c r="L1001">
        <v>0</v>
      </c>
    </row>
    <row r="1002" spans="1:12" x14ac:dyDescent="0.4">
      <c r="A1002">
        <v>406</v>
      </c>
      <c r="B1002" t="s">
        <v>891</v>
      </c>
      <c r="C1002" s="1">
        <v>41474</v>
      </c>
      <c r="D1002">
        <v>4062781273</v>
      </c>
      <c r="E1002" s="1">
        <v>41431</v>
      </c>
      <c r="F1002" s="1">
        <v>41432</v>
      </c>
      <c r="G1002">
        <v>63.68</v>
      </c>
      <c r="H1002" t="s">
        <v>837</v>
      </c>
      <c r="I1002" s="1">
        <v>41431</v>
      </c>
      <c r="J1002" t="s">
        <v>835</v>
      </c>
      <c r="K1002">
        <v>35</v>
      </c>
      <c r="L1002">
        <v>5</v>
      </c>
    </row>
    <row r="1003" spans="1:12" x14ac:dyDescent="0.4">
      <c r="A1003">
        <v>391</v>
      </c>
      <c r="B1003" t="s">
        <v>936</v>
      </c>
      <c r="C1003" s="1">
        <v>41486</v>
      </c>
      <c r="D1003">
        <v>4063317759</v>
      </c>
      <c r="E1003" s="1">
        <v>41174</v>
      </c>
      <c r="F1003" s="1">
        <v>41204</v>
      </c>
      <c r="G1003">
        <v>65.260000000000005</v>
      </c>
      <c r="H1003" t="s">
        <v>837</v>
      </c>
      <c r="I1003" s="1">
        <v>41174</v>
      </c>
      <c r="J1003" t="s">
        <v>835</v>
      </c>
      <c r="K1003">
        <v>19</v>
      </c>
      <c r="L1003">
        <v>0</v>
      </c>
    </row>
    <row r="1004" spans="1:12" x14ac:dyDescent="0.4">
      <c r="A1004">
        <v>770</v>
      </c>
      <c r="B1004" t="s">
        <v>920</v>
      </c>
      <c r="C1004" s="1">
        <v>41254</v>
      </c>
      <c r="D1004">
        <v>4067113449</v>
      </c>
      <c r="E1004" s="1">
        <v>41413</v>
      </c>
      <c r="F1004" s="1">
        <v>41443</v>
      </c>
      <c r="G1004">
        <v>44.88</v>
      </c>
      <c r="H1004" t="s">
        <v>837</v>
      </c>
      <c r="I1004" s="1">
        <v>41413</v>
      </c>
      <c r="J1004" t="s">
        <v>838</v>
      </c>
      <c r="K1004">
        <v>33</v>
      </c>
      <c r="L1004">
        <v>3</v>
      </c>
    </row>
    <row r="1005" spans="1:12" x14ac:dyDescent="0.4">
      <c r="A1005">
        <v>897</v>
      </c>
      <c r="B1005" t="s">
        <v>846</v>
      </c>
      <c r="C1005" s="1">
        <v>41003</v>
      </c>
      <c r="D1005">
        <v>4071851382</v>
      </c>
      <c r="E1005" s="1">
        <v>41040</v>
      </c>
      <c r="F1005" s="1">
        <v>41041</v>
      </c>
      <c r="G1005">
        <v>32.36</v>
      </c>
      <c r="H1005" t="s">
        <v>834</v>
      </c>
      <c r="I1005" s="1">
        <v>41040</v>
      </c>
      <c r="J1005" t="s">
        <v>838</v>
      </c>
      <c r="K1005">
        <v>34</v>
      </c>
      <c r="L1005">
        <v>4</v>
      </c>
    </row>
    <row r="1006" spans="1:12" x14ac:dyDescent="0.4">
      <c r="A1006">
        <v>391</v>
      </c>
      <c r="B1006" t="s">
        <v>893</v>
      </c>
      <c r="C1006" s="1">
        <v>41080</v>
      </c>
      <c r="D1006">
        <v>4072901129</v>
      </c>
      <c r="E1006" s="1">
        <v>41576</v>
      </c>
      <c r="F1006" s="1">
        <v>41606</v>
      </c>
      <c r="G1006">
        <v>78.489999999999995</v>
      </c>
      <c r="H1006" t="s">
        <v>834</v>
      </c>
      <c r="I1006" s="1">
        <v>41576</v>
      </c>
      <c r="J1006" t="s">
        <v>838</v>
      </c>
      <c r="K1006">
        <v>15</v>
      </c>
      <c r="L1006">
        <v>0</v>
      </c>
    </row>
    <row r="1007" spans="1:12" x14ac:dyDescent="0.4">
      <c r="A1007">
        <v>406</v>
      </c>
      <c r="B1007" t="s">
        <v>935</v>
      </c>
      <c r="C1007" s="1">
        <v>41194</v>
      </c>
      <c r="D1007">
        <v>4073224041</v>
      </c>
      <c r="E1007" s="1">
        <v>41257</v>
      </c>
      <c r="F1007" s="1">
        <v>41287</v>
      </c>
      <c r="G1007">
        <v>46.62</v>
      </c>
      <c r="H1007" t="s">
        <v>837</v>
      </c>
      <c r="I1007" s="1">
        <v>41257</v>
      </c>
      <c r="J1007" t="s">
        <v>838</v>
      </c>
      <c r="K1007">
        <v>16</v>
      </c>
      <c r="L1007">
        <v>0</v>
      </c>
    </row>
    <row r="1008" spans="1:12" x14ac:dyDescent="0.4">
      <c r="A1008">
        <v>897</v>
      </c>
      <c r="B1008" t="s">
        <v>909</v>
      </c>
      <c r="C1008" s="1">
        <v>41493</v>
      </c>
      <c r="D1008">
        <v>4077139866</v>
      </c>
      <c r="E1008" s="1">
        <v>41494</v>
      </c>
      <c r="F1008" s="1">
        <v>41464</v>
      </c>
      <c r="G1008">
        <v>62.77</v>
      </c>
      <c r="H1008" t="s">
        <v>837</v>
      </c>
      <c r="I1008" s="1">
        <v>41494</v>
      </c>
      <c r="J1008" t="s">
        <v>838</v>
      </c>
      <c r="K1008">
        <v>40</v>
      </c>
      <c r="L1008">
        <v>10</v>
      </c>
    </row>
    <row r="1009" spans="1:12" x14ac:dyDescent="0.4">
      <c r="A1009">
        <v>818</v>
      </c>
      <c r="B1009" t="s">
        <v>932</v>
      </c>
      <c r="C1009" s="1">
        <v>41373</v>
      </c>
      <c r="D1009">
        <v>4080383560</v>
      </c>
      <c r="E1009" s="1">
        <v>41365</v>
      </c>
      <c r="F1009" s="1">
        <v>41335</v>
      </c>
      <c r="G1009">
        <v>58.79</v>
      </c>
      <c r="H1009" t="s">
        <v>834</v>
      </c>
      <c r="I1009" s="1">
        <v>41365</v>
      </c>
      <c r="J1009" t="s">
        <v>835</v>
      </c>
      <c r="K1009">
        <v>21</v>
      </c>
      <c r="L1009">
        <v>0</v>
      </c>
    </row>
    <row r="1010" spans="1:12" x14ac:dyDescent="0.4">
      <c r="A1010">
        <v>770</v>
      </c>
      <c r="B1010" t="s">
        <v>923</v>
      </c>
      <c r="C1010" s="1">
        <v>41501</v>
      </c>
      <c r="D1010">
        <v>4084102990</v>
      </c>
      <c r="E1010" s="1">
        <v>41495</v>
      </c>
      <c r="F1010" s="1">
        <v>41496</v>
      </c>
      <c r="G1010">
        <v>64.290000000000006</v>
      </c>
      <c r="H1010" t="s">
        <v>834</v>
      </c>
      <c r="I1010" s="1">
        <v>41495</v>
      </c>
      <c r="J1010" t="s">
        <v>838</v>
      </c>
      <c r="K1010">
        <v>14</v>
      </c>
      <c r="L1010">
        <v>0</v>
      </c>
    </row>
    <row r="1011" spans="1:12" x14ac:dyDescent="0.4">
      <c r="A1011">
        <v>391</v>
      </c>
      <c r="B1011" t="s">
        <v>893</v>
      </c>
      <c r="C1011" s="1">
        <v>41080</v>
      </c>
      <c r="D1011">
        <v>4087966475</v>
      </c>
      <c r="E1011" s="1">
        <v>40997</v>
      </c>
      <c r="F1011" s="1">
        <v>41027</v>
      </c>
      <c r="G1011">
        <v>60.32</v>
      </c>
      <c r="H1011" t="s">
        <v>834</v>
      </c>
      <c r="I1011" s="1">
        <v>40997</v>
      </c>
      <c r="J1011" t="s">
        <v>835</v>
      </c>
      <c r="K1011">
        <v>21</v>
      </c>
      <c r="L1011">
        <v>0</v>
      </c>
    </row>
    <row r="1012" spans="1:12" x14ac:dyDescent="0.4">
      <c r="A1012">
        <v>406</v>
      </c>
      <c r="B1012" t="s">
        <v>848</v>
      </c>
      <c r="C1012" s="1">
        <v>41222</v>
      </c>
      <c r="D1012">
        <v>4094908034</v>
      </c>
      <c r="E1012" s="1">
        <v>41508</v>
      </c>
      <c r="F1012" s="1">
        <v>41538</v>
      </c>
      <c r="G1012">
        <v>70.84</v>
      </c>
      <c r="H1012" t="s">
        <v>834</v>
      </c>
      <c r="I1012" s="1">
        <v>41508</v>
      </c>
      <c r="J1012" t="s">
        <v>838</v>
      </c>
      <c r="K1012">
        <v>4</v>
      </c>
      <c r="L1012">
        <v>0</v>
      </c>
    </row>
    <row r="1013" spans="1:12" x14ac:dyDescent="0.4">
      <c r="A1013">
        <v>770</v>
      </c>
      <c r="B1013" t="s">
        <v>901</v>
      </c>
      <c r="C1013" s="1">
        <v>41222</v>
      </c>
      <c r="D1013">
        <v>4109648418</v>
      </c>
      <c r="E1013" s="1">
        <v>41034</v>
      </c>
      <c r="F1013" s="1">
        <v>41005</v>
      </c>
      <c r="G1013">
        <v>36.86</v>
      </c>
      <c r="H1013" t="s">
        <v>834</v>
      </c>
      <c r="I1013" s="1">
        <v>41034</v>
      </c>
      <c r="J1013" t="s">
        <v>835</v>
      </c>
      <c r="K1013">
        <v>31</v>
      </c>
      <c r="L1013">
        <v>1</v>
      </c>
    </row>
    <row r="1014" spans="1:12" x14ac:dyDescent="0.4">
      <c r="A1014">
        <v>406</v>
      </c>
      <c r="B1014" t="s">
        <v>891</v>
      </c>
      <c r="C1014" s="1">
        <v>41474</v>
      </c>
      <c r="D1014">
        <v>4112599163</v>
      </c>
      <c r="E1014" s="1">
        <v>40914</v>
      </c>
      <c r="F1014" s="1">
        <v>40915</v>
      </c>
      <c r="G1014">
        <v>66.03</v>
      </c>
      <c r="H1014" t="s">
        <v>837</v>
      </c>
      <c r="I1014" s="1">
        <v>40914</v>
      </c>
      <c r="J1014" t="s">
        <v>835</v>
      </c>
      <c r="K1014">
        <v>30</v>
      </c>
      <c r="L1014">
        <v>0</v>
      </c>
    </row>
    <row r="1015" spans="1:12" x14ac:dyDescent="0.4">
      <c r="A1015">
        <v>391</v>
      </c>
      <c r="B1015" t="s">
        <v>858</v>
      </c>
      <c r="C1015" s="1">
        <v>41334</v>
      </c>
      <c r="D1015">
        <v>4114424286</v>
      </c>
      <c r="E1015" s="1">
        <v>40984</v>
      </c>
      <c r="F1015" s="1">
        <v>41014</v>
      </c>
      <c r="G1015">
        <v>46.25</v>
      </c>
      <c r="H1015" t="s">
        <v>834</v>
      </c>
      <c r="I1015" s="1">
        <v>40984</v>
      </c>
      <c r="J1015" t="s">
        <v>835</v>
      </c>
      <c r="K1015">
        <v>39</v>
      </c>
      <c r="L1015">
        <v>9</v>
      </c>
    </row>
    <row r="1016" spans="1:12" x14ac:dyDescent="0.4">
      <c r="A1016">
        <v>770</v>
      </c>
      <c r="B1016" t="s">
        <v>873</v>
      </c>
      <c r="C1016" s="1">
        <v>41159</v>
      </c>
      <c r="D1016">
        <v>4119311204</v>
      </c>
      <c r="E1016" s="1">
        <v>41090</v>
      </c>
      <c r="F1016" s="1">
        <v>41120</v>
      </c>
      <c r="G1016">
        <v>60.13</v>
      </c>
      <c r="H1016" t="s">
        <v>834</v>
      </c>
      <c r="I1016" s="1">
        <v>41090</v>
      </c>
      <c r="J1016" t="s">
        <v>835</v>
      </c>
      <c r="K1016">
        <v>35</v>
      </c>
      <c r="L1016">
        <v>5</v>
      </c>
    </row>
    <row r="1017" spans="1:12" x14ac:dyDescent="0.4">
      <c r="A1017">
        <v>406</v>
      </c>
      <c r="B1017" t="s">
        <v>882</v>
      </c>
      <c r="C1017" s="1">
        <v>41368</v>
      </c>
      <c r="D1017">
        <v>4120167451</v>
      </c>
      <c r="E1017" s="1">
        <v>41105</v>
      </c>
      <c r="F1017" s="1">
        <v>41135</v>
      </c>
      <c r="G1017">
        <v>80.69</v>
      </c>
      <c r="H1017" t="s">
        <v>837</v>
      </c>
      <c r="I1017" s="1">
        <v>41105</v>
      </c>
      <c r="J1017" t="s">
        <v>835</v>
      </c>
      <c r="K1017">
        <v>42</v>
      </c>
      <c r="L1017">
        <v>12</v>
      </c>
    </row>
    <row r="1018" spans="1:12" x14ac:dyDescent="0.4">
      <c r="A1018">
        <v>391</v>
      </c>
      <c r="B1018" t="s">
        <v>868</v>
      </c>
      <c r="C1018" s="1">
        <v>41240</v>
      </c>
      <c r="D1018">
        <v>4125716174</v>
      </c>
      <c r="E1018" s="1">
        <v>41300</v>
      </c>
      <c r="F1018" s="1">
        <v>41330</v>
      </c>
      <c r="G1018">
        <v>56.27</v>
      </c>
      <c r="H1018" t="s">
        <v>834</v>
      </c>
      <c r="I1018" s="1">
        <v>41300</v>
      </c>
      <c r="J1018" t="s">
        <v>838</v>
      </c>
      <c r="K1018">
        <v>23</v>
      </c>
      <c r="L1018">
        <v>0</v>
      </c>
    </row>
    <row r="1019" spans="1:12" x14ac:dyDescent="0.4">
      <c r="A1019">
        <v>770</v>
      </c>
      <c r="B1019" t="s">
        <v>844</v>
      </c>
      <c r="C1019" s="1">
        <v>41452</v>
      </c>
      <c r="D1019">
        <v>4125771401</v>
      </c>
      <c r="E1019" s="1">
        <v>41065</v>
      </c>
      <c r="F1019" s="1">
        <v>41035</v>
      </c>
      <c r="G1019">
        <v>64.400000000000006</v>
      </c>
      <c r="H1019" t="s">
        <v>834</v>
      </c>
      <c r="I1019" s="1">
        <v>41065</v>
      </c>
      <c r="J1019" t="s">
        <v>835</v>
      </c>
      <c r="K1019">
        <v>37</v>
      </c>
      <c r="L1019">
        <v>7</v>
      </c>
    </row>
    <row r="1020" spans="1:12" x14ac:dyDescent="0.4">
      <c r="A1020">
        <v>897</v>
      </c>
      <c r="B1020" t="s">
        <v>922</v>
      </c>
      <c r="C1020" s="1">
        <v>41309</v>
      </c>
      <c r="D1020">
        <v>4129245588</v>
      </c>
      <c r="E1020" s="1">
        <v>40976</v>
      </c>
      <c r="F1020" s="1">
        <v>40948</v>
      </c>
      <c r="G1020">
        <v>45.73</v>
      </c>
      <c r="H1020" t="s">
        <v>834</v>
      </c>
      <c r="I1020" s="1">
        <v>40976</v>
      </c>
      <c r="J1020" t="s">
        <v>835</v>
      </c>
      <c r="K1020">
        <v>29</v>
      </c>
      <c r="L1020">
        <v>0</v>
      </c>
    </row>
    <row r="1021" spans="1:12" x14ac:dyDescent="0.4">
      <c r="A1021">
        <v>897</v>
      </c>
      <c r="B1021" t="s">
        <v>863</v>
      </c>
      <c r="C1021" s="1">
        <v>41318</v>
      </c>
      <c r="D1021">
        <v>4131224572</v>
      </c>
      <c r="E1021" s="1">
        <v>41312</v>
      </c>
      <c r="F1021" s="1">
        <v>41282</v>
      </c>
      <c r="G1021">
        <v>80.59</v>
      </c>
      <c r="H1021" t="s">
        <v>834</v>
      </c>
      <c r="I1021" s="1">
        <v>41312</v>
      </c>
      <c r="J1021" t="s">
        <v>838</v>
      </c>
      <c r="K1021">
        <v>2</v>
      </c>
      <c r="L1021">
        <v>0</v>
      </c>
    </row>
    <row r="1022" spans="1:12" x14ac:dyDescent="0.4">
      <c r="A1022">
        <v>818</v>
      </c>
      <c r="B1022" t="s">
        <v>841</v>
      </c>
      <c r="C1022" s="1">
        <v>41239</v>
      </c>
      <c r="D1022">
        <v>4138615040</v>
      </c>
      <c r="E1022" s="1">
        <v>41579</v>
      </c>
      <c r="F1022" s="1">
        <v>41549</v>
      </c>
      <c r="G1022">
        <v>66.010000000000005</v>
      </c>
      <c r="H1022" t="s">
        <v>834</v>
      </c>
      <c r="I1022" s="1">
        <v>41579</v>
      </c>
      <c r="J1022" t="s">
        <v>838</v>
      </c>
      <c r="K1022">
        <v>21</v>
      </c>
      <c r="L1022">
        <v>0</v>
      </c>
    </row>
    <row r="1023" spans="1:12" x14ac:dyDescent="0.4">
      <c r="A1023">
        <v>818</v>
      </c>
      <c r="B1023" t="s">
        <v>842</v>
      </c>
      <c r="C1023" s="1">
        <v>41514</v>
      </c>
      <c r="D1023">
        <v>4140763678</v>
      </c>
      <c r="E1023" s="1">
        <v>41522</v>
      </c>
      <c r="F1023" s="1">
        <v>41492</v>
      </c>
      <c r="G1023">
        <v>89.43</v>
      </c>
      <c r="H1023" t="s">
        <v>837</v>
      </c>
      <c r="I1023" s="1">
        <v>41522</v>
      </c>
      <c r="J1023" t="s">
        <v>835</v>
      </c>
      <c r="K1023">
        <v>35</v>
      </c>
      <c r="L1023">
        <v>5</v>
      </c>
    </row>
    <row r="1024" spans="1:12" x14ac:dyDescent="0.4">
      <c r="A1024">
        <v>897</v>
      </c>
      <c r="B1024" t="s">
        <v>899</v>
      </c>
      <c r="C1024" s="1">
        <v>41339</v>
      </c>
      <c r="D1024">
        <v>4143818565</v>
      </c>
      <c r="E1024" s="1">
        <v>41444</v>
      </c>
      <c r="F1024" s="1">
        <v>41474</v>
      </c>
      <c r="G1024">
        <v>34.69</v>
      </c>
      <c r="H1024" t="s">
        <v>834</v>
      </c>
      <c r="I1024" s="1">
        <v>41444</v>
      </c>
      <c r="J1024" t="s">
        <v>838</v>
      </c>
      <c r="K1024">
        <v>25</v>
      </c>
      <c r="L1024">
        <v>0</v>
      </c>
    </row>
    <row r="1025" spans="1:12" x14ac:dyDescent="0.4">
      <c r="A1025">
        <v>818</v>
      </c>
      <c r="B1025" t="s">
        <v>917</v>
      </c>
      <c r="C1025" s="1">
        <v>41515</v>
      </c>
      <c r="D1025">
        <v>4145307595</v>
      </c>
      <c r="E1025" s="1">
        <v>41231</v>
      </c>
      <c r="F1025" s="1">
        <v>41261</v>
      </c>
      <c r="G1025">
        <v>74.55</v>
      </c>
      <c r="H1025" t="s">
        <v>837</v>
      </c>
      <c r="I1025" s="1">
        <v>41231</v>
      </c>
      <c r="J1025" t="s">
        <v>835</v>
      </c>
      <c r="K1025">
        <v>47</v>
      </c>
      <c r="L1025">
        <v>17</v>
      </c>
    </row>
    <row r="1026" spans="1:12" x14ac:dyDescent="0.4">
      <c r="A1026">
        <v>818</v>
      </c>
      <c r="B1026" t="s">
        <v>842</v>
      </c>
      <c r="C1026" s="1">
        <v>41514</v>
      </c>
      <c r="D1026">
        <v>4145738246</v>
      </c>
      <c r="E1026" s="1">
        <v>41151</v>
      </c>
      <c r="F1026" s="1">
        <v>41181</v>
      </c>
      <c r="G1026">
        <v>67.37</v>
      </c>
      <c r="H1026" t="s">
        <v>837</v>
      </c>
      <c r="I1026" s="1">
        <v>41151</v>
      </c>
      <c r="J1026" t="s">
        <v>835</v>
      </c>
      <c r="K1026">
        <v>37</v>
      </c>
      <c r="L1026">
        <v>7</v>
      </c>
    </row>
    <row r="1027" spans="1:12" x14ac:dyDescent="0.4">
      <c r="A1027">
        <v>818</v>
      </c>
      <c r="B1027" t="s">
        <v>853</v>
      </c>
      <c r="C1027" s="1">
        <v>41153</v>
      </c>
      <c r="D1027">
        <v>4146703959</v>
      </c>
      <c r="E1027" s="1">
        <v>41362</v>
      </c>
      <c r="F1027" s="1">
        <v>41392</v>
      </c>
      <c r="G1027">
        <v>81.209999999999994</v>
      </c>
      <c r="H1027" t="s">
        <v>837</v>
      </c>
      <c r="I1027" s="1">
        <v>41362</v>
      </c>
      <c r="J1027" t="s">
        <v>838</v>
      </c>
      <c r="K1027">
        <v>19</v>
      </c>
      <c r="L1027">
        <v>0</v>
      </c>
    </row>
    <row r="1028" spans="1:12" x14ac:dyDescent="0.4">
      <c r="A1028">
        <v>818</v>
      </c>
      <c r="B1028" t="s">
        <v>842</v>
      </c>
      <c r="C1028" s="1">
        <v>41514</v>
      </c>
      <c r="D1028">
        <v>4148364406</v>
      </c>
      <c r="E1028" s="1">
        <v>41383</v>
      </c>
      <c r="F1028" s="1">
        <v>41413</v>
      </c>
      <c r="G1028">
        <v>74.28</v>
      </c>
      <c r="H1028" t="s">
        <v>837</v>
      </c>
      <c r="I1028" s="1">
        <v>41383</v>
      </c>
      <c r="J1028" t="s">
        <v>835</v>
      </c>
      <c r="K1028">
        <v>40</v>
      </c>
      <c r="L1028">
        <v>10</v>
      </c>
    </row>
    <row r="1029" spans="1:12" x14ac:dyDescent="0.4">
      <c r="A1029">
        <v>406</v>
      </c>
      <c r="B1029" t="s">
        <v>882</v>
      </c>
      <c r="C1029" s="1">
        <v>41368</v>
      </c>
      <c r="D1029">
        <v>4151030828</v>
      </c>
      <c r="E1029" s="1">
        <v>41388</v>
      </c>
      <c r="F1029" s="1">
        <v>41418</v>
      </c>
      <c r="G1029">
        <v>49.64</v>
      </c>
      <c r="H1029" t="s">
        <v>834</v>
      </c>
      <c r="I1029" s="1">
        <v>41388</v>
      </c>
      <c r="J1029" t="s">
        <v>838</v>
      </c>
      <c r="K1029">
        <v>11</v>
      </c>
      <c r="L1029">
        <v>0</v>
      </c>
    </row>
    <row r="1030" spans="1:12" x14ac:dyDescent="0.4">
      <c r="A1030">
        <v>770</v>
      </c>
      <c r="B1030" t="s">
        <v>888</v>
      </c>
      <c r="C1030" s="1">
        <v>40986</v>
      </c>
      <c r="D1030">
        <v>4152504148</v>
      </c>
      <c r="E1030" s="1">
        <v>41032</v>
      </c>
      <c r="F1030" s="1">
        <v>41003</v>
      </c>
      <c r="G1030">
        <v>66.66</v>
      </c>
      <c r="H1030" t="s">
        <v>834</v>
      </c>
      <c r="I1030" s="1">
        <v>41032</v>
      </c>
      <c r="J1030" t="s">
        <v>835</v>
      </c>
      <c r="K1030">
        <v>32</v>
      </c>
      <c r="L1030">
        <v>2</v>
      </c>
    </row>
    <row r="1031" spans="1:12" x14ac:dyDescent="0.4">
      <c r="A1031">
        <v>406</v>
      </c>
      <c r="B1031" t="s">
        <v>836</v>
      </c>
      <c r="C1031" s="1">
        <v>40971</v>
      </c>
      <c r="D1031">
        <v>4153488634</v>
      </c>
      <c r="E1031" s="1">
        <v>41531</v>
      </c>
      <c r="F1031" s="1">
        <v>41561</v>
      </c>
      <c r="G1031">
        <v>69.290000000000006</v>
      </c>
      <c r="H1031" t="s">
        <v>834</v>
      </c>
      <c r="I1031" s="1">
        <v>41531</v>
      </c>
      <c r="J1031" t="s">
        <v>838</v>
      </c>
      <c r="K1031">
        <v>24</v>
      </c>
      <c r="L1031">
        <v>0</v>
      </c>
    </row>
    <row r="1032" spans="1:12" x14ac:dyDescent="0.4">
      <c r="A1032">
        <v>391</v>
      </c>
      <c r="B1032" t="s">
        <v>936</v>
      </c>
      <c r="C1032" s="1">
        <v>41486</v>
      </c>
      <c r="D1032">
        <v>4160638076</v>
      </c>
      <c r="E1032" s="1">
        <v>41321</v>
      </c>
      <c r="F1032" s="1">
        <v>41351</v>
      </c>
      <c r="G1032">
        <v>56.5</v>
      </c>
      <c r="H1032" t="s">
        <v>837</v>
      </c>
      <c r="I1032" s="1">
        <v>41321</v>
      </c>
      <c r="J1032" t="s">
        <v>835</v>
      </c>
      <c r="K1032">
        <v>14</v>
      </c>
      <c r="L1032">
        <v>0</v>
      </c>
    </row>
    <row r="1033" spans="1:12" x14ac:dyDescent="0.4">
      <c r="A1033">
        <v>406</v>
      </c>
      <c r="B1033" t="s">
        <v>935</v>
      </c>
      <c r="C1033" s="1">
        <v>41194</v>
      </c>
      <c r="D1033">
        <v>4160925882</v>
      </c>
      <c r="E1033" s="1">
        <v>41481</v>
      </c>
      <c r="F1033" s="1">
        <v>41511</v>
      </c>
      <c r="G1033">
        <v>41.19</v>
      </c>
      <c r="H1033" t="s">
        <v>837</v>
      </c>
      <c r="I1033" s="1">
        <v>41481</v>
      </c>
      <c r="J1033" t="s">
        <v>838</v>
      </c>
      <c r="K1033">
        <v>16</v>
      </c>
      <c r="L1033">
        <v>0</v>
      </c>
    </row>
    <row r="1034" spans="1:12" x14ac:dyDescent="0.4">
      <c r="A1034">
        <v>391</v>
      </c>
      <c r="B1034" t="s">
        <v>874</v>
      </c>
      <c r="C1034" s="1">
        <v>41224</v>
      </c>
      <c r="D1034">
        <v>4170821223</v>
      </c>
      <c r="E1034" s="1">
        <v>40987</v>
      </c>
      <c r="F1034" s="1">
        <v>41017</v>
      </c>
      <c r="G1034">
        <v>49.14</v>
      </c>
      <c r="H1034" t="s">
        <v>834</v>
      </c>
      <c r="I1034" s="1">
        <v>40987</v>
      </c>
      <c r="J1034" t="s">
        <v>835</v>
      </c>
      <c r="K1034">
        <v>26</v>
      </c>
      <c r="L1034">
        <v>0</v>
      </c>
    </row>
    <row r="1035" spans="1:12" x14ac:dyDescent="0.4">
      <c r="A1035">
        <v>406</v>
      </c>
      <c r="B1035" t="s">
        <v>884</v>
      </c>
      <c r="C1035" s="1">
        <v>41145</v>
      </c>
      <c r="D1035">
        <v>4171825761</v>
      </c>
      <c r="E1035" s="1">
        <v>41330</v>
      </c>
      <c r="F1035" s="1">
        <v>41360</v>
      </c>
      <c r="G1035">
        <v>88.67</v>
      </c>
      <c r="H1035" t="s">
        <v>837</v>
      </c>
      <c r="I1035" s="1">
        <v>41330</v>
      </c>
      <c r="J1035" t="s">
        <v>838</v>
      </c>
      <c r="K1035">
        <v>29</v>
      </c>
      <c r="L1035">
        <v>0</v>
      </c>
    </row>
    <row r="1036" spans="1:12" x14ac:dyDescent="0.4">
      <c r="A1036">
        <v>770</v>
      </c>
      <c r="B1036" t="s">
        <v>919</v>
      </c>
      <c r="C1036" s="1">
        <v>41077</v>
      </c>
      <c r="D1036">
        <v>4176062876</v>
      </c>
      <c r="E1036" s="1">
        <v>41239</v>
      </c>
      <c r="F1036" s="1">
        <v>41269</v>
      </c>
      <c r="G1036">
        <v>61.18</v>
      </c>
      <c r="H1036" t="s">
        <v>834</v>
      </c>
      <c r="I1036" s="1">
        <v>41239</v>
      </c>
      <c r="J1036" t="s">
        <v>838</v>
      </c>
      <c r="K1036">
        <v>26</v>
      </c>
      <c r="L1036">
        <v>0</v>
      </c>
    </row>
    <row r="1037" spans="1:12" x14ac:dyDescent="0.4">
      <c r="A1037">
        <v>391</v>
      </c>
      <c r="B1037" t="s">
        <v>910</v>
      </c>
      <c r="C1037" s="1">
        <v>41487</v>
      </c>
      <c r="D1037">
        <v>4177855353</v>
      </c>
      <c r="E1037" s="1">
        <v>41260</v>
      </c>
      <c r="F1037" s="1">
        <v>41290</v>
      </c>
      <c r="G1037">
        <v>74.41</v>
      </c>
      <c r="H1037" t="s">
        <v>834</v>
      </c>
      <c r="I1037" s="1">
        <v>41260</v>
      </c>
      <c r="J1037" t="s">
        <v>835</v>
      </c>
      <c r="K1037">
        <v>15</v>
      </c>
      <c r="L1037">
        <v>0</v>
      </c>
    </row>
    <row r="1038" spans="1:12" x14ac:dyDescent="0.4">
      <c r="A1038">
        <v>406</v>
      </c>
      <c r="B1038" t="s">
        <v>855</v>
      </c>
      <c r="C1038" s="1">
        <v>41029</v>
      </c>
      <c r="D1038">
        <v>4178322106</v>
      </c>
      <c r="E1038" s="1">
        <v>41615</v>
      </c>
      <c r="F1038" s="1">
        <v>41586</v>
      </c>
      <c r="G1038">
        <v>55.83</v>
      </c>
      <c r="H1038" t="s">
        <v>834</v>
      </c>
      <c r="I1038" s="1">
        <v>41615</v>
      </c>
      <c r="J1038" t="s">
        <v>838</v>
      </c>
      <c r="K1038">
        <v>12</v>
      </c>
      <c r="L1038">
        <v>0</v>
      </c>
    </row>
    <row r="1039" spans="1:12" x14ac:dyDescent="0.4">
      <c r="A1039">
        <v>770</v>
      </c>
      <c r="B1039" t="s">
        <v>904</v>
      </c>
      <c r="C1039" s="1">
        <v>41521</v>
      </c>
      <c r="D1039">
        <v>4182069928</v>
      </c>
      <c r="E1039" s="1">
        <v>41079</v>
      </c>
      <c r="F1039" s="1">
        <v>41109</v>
      </c>
      <c r="G1039">
        <v>16.78</v>
      </c>
      <c r="H1039" t="s">
        <v>834</v>
      </c>
      <c r="I1039" s="1">
        <v>41079</v>
      </c>
      <c r="J1039" t="s">
        <v>835</v>
      </c>
      <c r="K1039">
        <v>34</v>
      </c>
      <c r="L1039">
        <v>4</v>
      </c>
    </row>
    <row r="1040" spans="1:12" x14ac:dyDescent="0.4">
      <c r="A1040">
        <v>770</v>
      </c>
      <c r="B1040" t="s">
        <v>847</v>
      </c>
      <c r="C1040" s="1">
        <v>41274</v>
      </c>
      <c r="D1040">
        <v>4186884688</v>
      </c>
      <c r="E1040" s="1">
        <v>41552</v>
      </c>
      <c r="F1040" s="1">
        <v>41523</v>
      </c>
      <c r="G1040">
        <v>60.1</v>
      </c>
      <c r="H1040" t="s">
        <v>834</v>
      </c>
      <c r="I1040" s="1">
        <v>41552</v>
      </c>
      <c r="J1040" t="s">
        <v>838</v>
      </c>
      <c r="K1040">
        <v>15</v>
      </c>
      <c r="L1040">
        <v>0</v>
      </c>
    </row>
    <row r="1041" spans="1:12" x14ac:dyDescent="0.4">
      <c r="A1041">
        <v>818</v>
      </c>
      <c r="B1041" t="s">
        <v>853</v>
      </c>
      <c r="C1041" s="1">
        <v>41153</v>
      </c>
      <c r="D1041">
        <v>4191207150</v>
      </c>
      <c r="E1041" s="1">
        <v>41034</v>
      </c>
      <c r="F1041" s="1">
        <v>41005</v>
      </c>
      <c r="G1041">
        <v>82.38</v>
      </c>
      <c r="H1041" t="s">
        <v>837</v>
      </c>
      <c r="I1041" s="1">
        <v>41034</v>
      </c>
      <c r="J1041" t="s">
        <v>838</v>
      </c>
      <c r="K1041">
        <v>34</v>
      </c>
      <c r="L1041">
        <v>4</v>
      </c>
    </row>
    <row r="1042" spans="1:12" x14ac:dyDescent="0.4">
      <c r="A1042">
        <v>391</v>
      </c>
      <c r="B1042" t="s">
        <v>833</v>
      </c>
      <c r="C1042" s="1">
        <v>41429</v>
      </c>
      <c r="D1042">
        <v>4192014066</v>
      </c>
      <c r="E1042" s="1">
        <v>41615</v>
      </c>
      <c r="F1042" s="1">
        <v>41586</v>
      </c>
      <c r="G1042">
        <v>30.9</v>
      </c>
      <c r="H1042" t="s">
        <v>834</v>
      </c>
      <c r="I1042" s="1">
        <v>41615</v>
      </c>
      <c r="J1042" t="s">
        <v>838</v>
      </c>
      <c r="K1042">
        <v>13</v>
      </c>
      <c r="L1042">
        <v>0</v>
      </c>
    </row>
    <row r="1043" spans="1:12" x14ac:dyDescent="0.4">
      <c r="A1043">
        <v>897</v>
      </c>
      <c r="B1043" t="s">
        <v>880</v>
      </c>
      <c r="C1043" s="1">
        <v>41208</v>
      </c>
      <c r="D1043">
        <v>4193415114</v>
      </c>
      <c r="E1043" s="1">
        <v>41078</v>
      </c>
      <c r="F1043" s="1">
        <v>41108</v>
      </c>
      <c r="G1043">
        <v>49.39</v>
      </c>
      <c r="H1043" t="s">
        <v>834</v>
      </c>
      <c r="I1043" s="1">
        <v>41078</v>
      </c>
      <c r="J1043" t="s">
        <v>835</v>
      </c>
      <c r="K1043">
        <v>14</v>
      </c>
      <c r="L1043">
        <v>0</v>
      </c>
    </row>
    <row r="1044" spans="1:12" x14ac:dyDescent="0.4">
      <c r="A1044">
        <v>770</v>
      </c>
      <c r="B1044" t="s">
        <v>897</v>
      </c>
      <c r="C1044" s="1">
        <v>41121</v>
      </c>
      <c r="D1044">
        <v>4194772390</v>
      </c>
      <c r="E1044" s="1">
        <v>41254</v>
      </c>
      <c r="F1044" s="1">
        <v>41255</v>
      </c>
      <c r="G1044">
        <v>64.819999999999993</v>
      </c>
      <c r="H1044" t="s">
        <v>834</v>
      </c>
      <c r="I1044" s="1">
        <v>41254</v>
      </c>
      <c r="J1044" t="s">
        <v>838</v>
      </c>
      <c r="K1044">
        <v>20</v>
      </c>
      <c r="L1044">
        <v>0</v>
      </c>
    </row>
    <row r="1045" spans="1:12" x14ac:dyDescent="0.4">
      <c r="A1045">
        <v>897</v>
      </c>
      <c r="B1045" t="s">
        <v>909</v>
      </c>
      <c r="C1045" s="1">
        <v>41493</v>
      </c>
      <c r="D1045">
        <v>4205152845</v>
      </c>
      <c r="E1045" s="1">
        <v>40942</v>
      </c>
      <c r="F1045" s="1">
        <v>40912</v>
      </c>
      <c r="G1045">
        <v>26.37</v>
      </c>
      <c r="H1045" t="s">
        <v>834</v>
      </c>
      <c r="I1045" s="1">
        <v>40942</v>
      </c>
      <c r="J1045" t="s">
        <v>835</v>
      </c>
      <c r="K1045">
        <v>28</v>
      </c>
      <c r="L1045">
        <v>0</v>
      </c>
    </row>
    <row r="1046" spans="1:12" x14ac:dyDescent="0.4">
      <c r="A1046">
        <v>818</v>
      </c>
      <c r="B1046" t="s">
        <v>857</v>
      </c>
      <c r="C1046" s="1">
        <v>41283</v>
      </c>
      <c r="D1046">
        <v>4218477720</v>
      </c>
      <c r="E1046" s="1">
        <v>41606</v>
      </c>
      <c r="F1046" s="1">
        <v>41636</v>
      </c>
      <c r="G1046">
        <v>30.81</v>
      </c>
      <c r="H1046" t="s">
        <v>834</v>
      </c>
      <c r="I1046" s="1">
        <v>41606</v>
      </c>
      <c r="J1046" t="s">
        <v>838</v>
      </c>
      <c r="K1046">
        <v>10</v>
      </c>
      <c r="L1046">
        <v>0</v>
      </c>
    </row>
    <row r="1047" spans="1:12" x14ac:dyDescent="0.4">
      <c r="A1047">
        <v>818</v>
      </c>
      <c r="B1047" t="s">
        <v>872</v>
      </c>
      <c r="C1047" s="1">
        <v>41193</v>
      </c>
      <c r="D1047">
        <v>4220885855</v>
      </c>
      <c r="E1047" s="1">
        <v>41578</v>
      </c>
      <c r="F1047" s="1">
        <v>41608</v>
      </c>
      <c r="G1047">
        <v>87.67</v>
      </c>
      <c r="H1047" t="s">
        <v>837</v>
      </c>
      <c r="I1047" s="1">
        <v>41578</v>
      </c>
      <c r="J1047" t="s">
        <v>838</v>
      </c>
      <c r="K1047">
        <v>35</v>
      </c>
      <c r="L1047">
        <v>5</v>
      </c>
    </row>
    <row r="1048" spans="1:12" x14ac:dyDescent="0.4">
      <c r="A1048">
        <v>391</v>
      </c>
      <c r="B1048" t="s">
        <v>852</v>
      </c>
      <c r="C1048" s="1">
        <v>41352</v>
      </c>
      <c r="D1048">
        <v>4222838361</v>
      </c>
      <c r="E1048" s="1">
        <v>41222</v>
      </c>
      <c r="F1048" s="1">
        <v>41223</v>
      </c>
      <c r="G1048">
        <v>74.180000000000007</v>
      </c>
      <c r="H1048" t="s">
        <v>834</v>
      </c>
      <c r="I1048" s="1">
        <v>41222</v>
      </c>
      <c r="J1048" t="s">
        <v>835</v>
      </c>
      <c r="K1048">
        <v>4</v>
      </c>
      <c r="L1048">
        <v>0</v>
      </c>
    </row>
    <row r="1049" spans="1:12" x14ac:dyDescent="0.4">
      <c r="A1049">
        <v>406</v>
      </c>
      <c r="B1049" t="s">
        <v>924</v>
      </c>
      <c r="C1049" s="1">
        <v>41022</v>
      </c>
      <c r="D1049">
        <v>4232761255</v>
      </c>
      <c r="E1049" s="1">
        <v>41460</v>
      </c>
      <c r="F1049" s="1">
        <v>41431</v>
      </c>
      <c r="G1049">
        <v>59.78</v>
      </c>
      <c r="H1049" t="s">
        <v>834</v>
      </c>
      <c r="I1049" s="1">
        <v>41460</v>
      </c>
      <c r="J1049" t="s">
        <v>838</v>
      </c>
      <c r="K1049">
        <v>14</v>
      </c>
      <c r="L1049">
        <v>0</v>
      </c>
    </row>
    <row r="1050" spans="1:12" x14ac:dyDescent="0.4">
      <c r="A1050">
        <v>406</v>
      </c>
      <c r="B1050" t="s">
        <v>850</v>
      </c>
      <c r="C1050" s="1">
        <v>41401</v>
      </c>
      <c r="D1050">
        <v>4237427511</v>
      </c>
      <c r="E1050" s="1">
        <v>41485</v>
      </c>
      <c r="F1050" s="1">
        <v>41515</v>
      </c>
      <c r="G1050">
        <v>41.64</v>
      </c>
      <c r="H1050" t="s">
        <v>834</v>
      </c>
      <c r="I1050" s="1">
        <v>41485</v>
      </c>
      <c r="J1050" t="s">
        <v>838</v>
      </c>
      <c r="K1050">
        <v>28</v>
      </c>
      <c r="L1050">
        <v>0</v>
      </c>
    </row>
    <row r="1051" spans="1:12" x14ac:dyDescent="0.4">
      <c r="A1051">
        <v>818</v>
      </c>
      <c r="B1051" t="s">
        <v>841</v>
      </c>
      <c r="C1051" s="1">
        <v>41239</v>
      </c>
      <c r="D1051">
        <v>4240460379</v>
      </c>
      <c r="E1051" s="1">
        <v>41050</v>
      </c>
      <c r="F1051" s="1">
        <v>41080</v>
      </c>
      <c r="G1051">
        <v>58.64</v>
      </c>
      <c r="H1051" t="s">
        <v>834</v>
      </c>
      <c r="I1051" s="1">
        <v>41050</v>
      </c>
      <c r="J1051" t="s">
        <v>835</v>
      </c>
      <c r="K1051">
        <v>36</v>
      </c>
      <c r="L1051">
        <v>6</v>
      </c>
    </row>
    <row r="1052" spans="1:12" x14ac:dyDescent="0.4">
      <c r="A1052">
        <v>406</v>
      </c>
      <c r="B1052" t="s">
        <v>902</v>
      </c>
      <c r="C1052" s="1">
        <v>41005</v>
      </c>
      <c r="D1052">
        <v>4240902395</v>
      </c>
      <c r="E1052" s="1">
        <v>40942</v>
      </c>
      <c r="F1052" s="1">
        <v>40912</v>
      </c>
      <c r="G1052">
        <v>69.13</v>
      </c>
      <c r="H1052" t="s">
        <v>834</v>
      </c>
      <c r="I1052" s="1">
        <v>40942</v>
      </c>
      <c r="J1052" t="s">
        <v>835</v>
      </c>
      <c r="K1052">
        <v>21</v>
      </c>
      <c r="L1052">
        <v>0</v>
      </c>
    </row>
    <row r="1053" spans="1:12" x14ac:dyDescent="0.4">
      <c r="A1053">
        <v>818</v>
      </c>
      <c r="B1053" t="s">
        <v>860</v>
      </c>
      <c r="C1053" s="1">
        <v>40960</v>
      </c>
      <c r="D1053">
        <v>4242402632</v>
      </c>
      <c r="E1053" s="1">
        <v>41057</v>
      </c>
      <c r="F1053" s="1">
        <v>41087</v>
      </c>
      <c r="G1053">
        <v>35.32</v>
      </c>
      <c r="H1053" t="s">
        <v>834</v>
      </c>
      <c r="I1053" s="1">
        <v>41057</v>
      </c>
      <c r="J1053" t="s">
        <v>838</v>
      </c>
      <c r="K1053">
        <v>29</v>
      </c>
      <c r="L1053">
        <v>0</v>
      </c>
    </row>
    <row r="1054" spans="1:12" x14ac:dyDescent="0.4">
      <c r="A1054">
        <v>770</v>
      </c>
      <c r="B1054" t="s">
        <v>856</v>
      </c>
      <c r="C1054" s="1">
        <v>41062</v>
      </c>
      <c r="D1054">
        <v>4242889718</v>
      </c>
      <c r="E1054" s="1">
        <v>41399</v>
      </c>
      <c r="F1054" s="1">
        <v>41370</v>
      </c>
      <c r="G1054">
        <v>81.23</v>
      </c>
      <c r="H1054" t="s">
        <v>834</v>
      </c>
      <c r="I1054" s="1">
        <v>41399</v>
      </c>
      <c r="J1054" t="s">
        <v>838</v>
      </c>
      <c r="K1054">
        <v>46</v>
      </c>
      <c r="L1054">
        <v>16</v>
      </c>
    </row>
    <row r="1055" spans="1:12" x14ac:dyDescent="0.4">
      <c r="A1055">
        <v>770</v>
      </c>
      <c r="B1055" t="s">
        <v>892</v>
      </c>
      <c r="C1055" s="1">
        <v>41037</v>
      </c>
      <c r="D1055">
        <v>4249624347</v>
      </c>
      <c r="E1055" s="1">
        <v>41294</v>
      </c>
      <c r="F1055" s="1">
        <v>41324</v>
      </c>
      <c r="G1055">
        <v>56.86</v>
      </c>
      <c r="H1055" t="s">
        <v>837</v>
      </c>
      <c r="I1055" s="1">
        <v>41294</v>
      </c>
      <c r="J1055" t="s">
        <v>838</v>
      </c>
      <c r="K1055">
        <v>36</v>
      </c>
      <c r="L1055">
        <v>6</v>
      </c>
    </row>
    <row r="1056" spans="1:12" x14ac:dyDescent="0.4">
      <c r="A1056">
        <v>897</v>
      </c>
      <c r="B1056" t="s">
        <v>927</v>
      </c>
      <c r="C1056" s="1">
        <v>41603</v>
      </c>
      <c r="D1056">
        <v>4255145592</v>
      </c>
      <c r="E1056" s="1">
        <v>40991</v>
      </c>
      <c r="F1056" s="1">
        <v>41021</v>
      </c>
      <c r="G1056">
        <v>18.09</v>
      </c>
      <c r="H1056" t="s">
        <v>834</v>
      </c>
      <c r="I1056" s="1">
        <v>40991</v>
      </c>
      <c r="J1056" t="s">
        <v>835</v>
      </c>
      <c r="K1056">
        <v>16</v>
      </c>
      <c r="L1056">
        <v>0</v>
      </c>
    </row>
    <row r="1057" spans="1:12" x14ac:dyDescent="0.4">
      <c r="A1057">
        <v>770</v>
      </c>
      <c r="B1057" t="s">
        <v>907</v>
      </c>
      <c r="C1057" s="1">
        <v>41367</v>
      </c>
      <c r="D1057">
        <v>4259682376</v>
      </c>
      <c r="E1057" s="1">
        <v>41261</v>
      </c>
      <c r="F1057" s="1">
        <v>41291</v>
      </c>
      <c r="G1057">
        <v>22.53</v>
      </c>
      <c r="H1057" t="s">
        <v>837</v>
      </c>
      <c r="I1057" s="1">
        <v>41261</v>
      </c>
      <c r="J1057" t="s">
        <v>835</v>
      </c>
      <c r="K1057">
        <v>40</v>
      </c>
      <c r="L1057">
        <v>10</v>
      </c>
    </row>
    <row r="1058" spans="1:12" x14ac:dyDescent="0.4">
      <c r="A1058">
        <v>818</v>
      </c>
      <c r="B1058" t="s">
        <v>841</v>
      </c>
      <c r="C1058" s="1">
        <v>41239</v>
      </c>
      <c r="D1058">
        <v>4259739726</v>
      </c>
      <c r="E1058" s="1">
        <v>41277</v>
      </c>
      <c r="F1058" s="1">
        <v>41364</v>
      </c>
      <c r="G1058">
        <v>53.65</v>
      </c>
      <c r="H1058" t="s">
        <v>834</v>
      </c>
      <c r="I1058" s="1">
        <v>41277</v>
      </c>
      <c r="J1058" t="s">
        <v>838</v>
      </c>
      <c r="K1058">
        <v>17</v>
      </c>
      <c r="L1058">
        <v>0</v>
      </c>
    </row>
    <row r="1059" spans="1:12" x14ac:dyDescent="0.4">
      <c r="A1059">
        <v>391</v>
      </c>
      <c r="B1059" t="s">
        <v>906</v>
      </c>
      <c r="C1059" s="1">
        <v>41021</v>
      </c>
      <c r="D1059">
        <v>4271825679</v>
      </c>
      <c r="E1059" s="1">
        <v>41273</v>
      </c>
      <c r="F1059" s="1">
        <v>41303</v>
      </c>
      <c r="G1059">
        <v>48.85</v>
      </c>
      <c r="H1059" t="s">
        <v>834</v>
      </c>
      <c r="I1059" s="1">
        <v>41273</v>
      </c>
      <c r="J1059" t="s">
        <v>838</v>
      </c>
      <c r="K1059">
        <v>19</v>
      </c>
      <c r="L1059">
        <v>0</v>
      </c>
    </row>
    <row r="1060" spans="1:12" x14ac:dyDescent="0.4">
      <c r="A1060">
        <v>406</v>
      </c>
      <c r="B1060" t="s">
        <v>848</v>
      </c>
      <c r="C1060" s="1">
        <v>41222</v>
      </c>
      <c r="D1060">
        <v>4274501664</v>
      </c>
      <c r="E1060" s="1">
        <v>41012</v>
      </c>
      <c r="F1060" s="1">
        <v>41042</v>
      </c>
      <c r="G1060">
        <v>81.47</v>
      </c>
      <c r="H1060" t="s">
        <v>834</v>
      </c>
      <c r="I1060" s="1">
        <v>41012</v>
      </c>
      <c r="J1060" t="s">
        <v>835</v>
      </c>
      <c r="K1060">
        <v>8</v>
      </c>
      <c r="L1060">
        <v>0</v>
      </c>
    </row>
    <row r="1061" spans="1:12" x14ac:dyDescent="0.4">
      <c r="A1061">
        <v>897</v>
      </c>
      <c r="B1061" t="s">
        <v>866</v>
      </c>
      <c r="C1061" s="1">
        <v>41239</v>
      </c>
      <c r="D1061">
        <v>4276703607</v>
      </c>
      <c r="E1061" s="1">
        <v>41168</v>
      </c>
      <c r="F1061" s="1">
        <v>41198</v>
      </c>
      <c r="G1061">
        <v>25.05</v>
      </c>
      <c r="H1061" t="s">
        <v>834</v>
      </c>
      <c r="I1061" s="1">
        <v>41168</v>
      </c>
      <c r="J1061" t="s">
        <v>835</v>
      </c>
      <c r="K1061">
        <v>3</v>
      </c>
      <c r="L1061">
        <v>0</v>
      </c>
    </row>
    <row r="1062" spans="1:12" x14ac:dyDescent="0.4">
      <c r="A1062">
        <v>897</v>
      </c>
      <c r="B1062" t="s">
        <v>866</v>
      </c>
      <c r="C1062" s="1">
        <v>41239</v>
      </c>
      <c r="D1062">
        <v>4293073482</v>
      </c>
      <c r="E1062" s="1">
        <v>41049</v>
      </c>
      <c r="F1062" s="1">
        <v>41079</v>
      </c>
      <c r="G1062">
        <v>37.270000000000003</v>
      </c>
      <c r="H1062" t="s">
        <v>834</v>
      </c>
      <c r="I1062" s="1">
        <v>41049</v>
      </c>
      <c r="J1062" t="s">
        <v>835</v>
      </c>
      <c r="K1062">
        <v>9</v>
      </c>
      <c r="L1062">
        <v>0</v>
      </c>
    </row>
    <row r="1063" spans="1:12" x14ac:dyDescent="0.4">
      <c r="A1063">
        <v>406</v>
      </c>
      <c r="B1063" t="s">
        <v>911</v>
      </c>
      <c r="C1063" s="1">
        <v>41547</v>
      </c>
      <c r="D1063">
        <v>4294426239</v>
      </c>
      <c r="E1063" s="1">
        <v>41102</v>
      </c>
      <c r="F1063" s="1">
        <v>41426</v>
      </c>
      <c r="G1063">
        <v>61.7</v>
      </c>
      <c r="H1063" t="s">
        <v>834</v>
      </c>
      <c r="I1063" s="1">
        <v>41102</v>
      </c>
      <c r="J1063" t="s">
        <v>835</v>
      </c>
      <c r="K1063">
        <v>36</v>
      </c>
      <c r="L1063">
        <v>6</v>
      </c>
    </row>
    <row r="1064" spans="1:12" x14ac:dyDescent="0.4">
      <c r="A1064">
        <v>391</v>
      </c>
      <c r="B1064" t="s">
        <v>877</v>
      </c>
      <c r="C1064" s="1">
        <v>41051</v>
      </c>
      <c r="D1064">
        <v>4297912131</v>
      </c>
      <c r="E1064" s="1">
        <v>40955</v>
      </c>
      <c r="F1064" s="1">
        <v>40985</v>
      </c>
      <c r="G1064">
        <v>79.209999999999994</v>
      </c>
      <c r="H1064" t="s">
        <v>834</v>
      </c>
      <c r="I1064" s="1">
        <v>40955</v>
      </c>
      <c r="J1064" t="s">
        <v>835</v>
      </c>
      <c r="K1064">
        <v>38</v>
      </c>
      <c r="L1064">
        <v>8</v>
      </c>
    </row>
    <row r="1065" spans="1:12" x14ac:dyDescent="0.4">
      <c r="A1065">
        <v>406</v>
      </c>
      <c r="B1065" t="s">
        <v>836</v>
      </c>
      <c r="C1065" s="1">
        <v>40971</v>
      </c>
      <c r="D1065">
        <v>4303435021</v>
      </c>
      <c r="E1065" s="1">
        <v>41260</v>
      </c>
      <c r="F1065" s="1">
        <v>41290</v>
      </c>
      <c r="G1065">
        <v>42.45</v>
      </c>
      <c r="H1065" t="s">
        <v>834</v>
      </c>
      <c r="I1065" s="1">
        <v>41260</v>
      </c>
      <c r="J1065" t="s">
        <v>838</v>
      </c>
      <c r="K1065">
        <v>14</v>
      </c>
      <c r="L1065">
        <v>0</v>
      </c>
    </row>
    <row r="1066" spans="1:12" x14ac:dyDescent="0.4">
      <c r="A1066">
        <v>406</v>
      </c>
      <c r="B1066" t="s">
        <v>879</v>
      </c>
      <c r="C1066" s="1">
        <v>40985</v>
      </c>
      <c r="D1066">
        <v>4305549852</v>
      </c>
      <c r="E1066" s="1">
        <v>41070</v>
      </c>
      <c r="F1066" s="1">
        <v>41040</v>
      </c>
      <c r="G1066">
        <v>60.57</v>
      </c>
      <c r="H1066" t="s">
        <v>837</v>
      </c>
      <c r="I1066" s="1">
        <v>41070</v>
      </c>
      <c r="J1066" t="s">
        <v>838</v>
      </c>
      <c r="K1066">
        <v>24</v>
      </c>
      <c r="L1066">
        <v>0</v>
      </c>
    </row>
    <row r="1067" spans="1:12" x14ac:dyDescent="0.4">
      <c r="A1067">
        <v>391</v>
      </c>
      <c r="B1067" t="s">
        <v>934</v>
      </c>
      <c r="C1067" s="1">
        <v>41598</v>
      </c>
      <c r="D1067">
        <v>4308058609</v>
      </c>
      <c r="E1067" s="1">
        <v>41415</v>
      </c>
      <c r="F1067" s="1">
        <v>41445</v>
      </c>
      <c r="G1067">
        <v>61.42</v>
      </c>
      <c r="H1067" t="s">
        <v>834</v>
      </c>
      <c r="I1067" s="1">
        <v>41415</v>
      </c>
      <c r="J1067" t="s">
        <v>835</v>
      </c>
      <c r="K1067">
        <v>21</v>
      </c>
      <c r="L1067">
        <v>0</v>
      </c>
    </row>
    <row r="1068" spans="1:12" x14ac:dyDescent="0.4">
      <c r="A1068">
        <v>406</v>
      </c>
      <c r="B1068" t="s">
        <v>935</v>
      </c>
      <c r="C1068" s="1">
        <v>41194</v>
      </c>
      <c r="D1068">
        <v>4318317513</v>
      </c>
      <c r="E1068" s="1">
        <v>41503</v>
      </c>
      <c r="F1068" s="1">
        <v>41533</v>
      </c>
      <c r="G1068">
        <v>64.64</v>
      </c>
      <c r="H1068" t="s">
        <v>837</v>
      </c>
      <c r="I1068" s="1">
        <v>41503</v>
      </c>
      <c r="J1068" t="s">
        <v>838</v>
      </c>
      <c r="K1068">
        <v>18</v>
      </c>
      <c r="L1068">
        <v>0</v>
      </c>
    </row>
    <row r="1069" spans="1:12" x14ac:dyDescent="0.4">
      <c r="A1069">
        <v>897</v>
      </c>
      <c r="B1069" t="s">
        <v>843</v>
      </c>
      <c r="C1069" s="1">
        <v>41041</v>
      </c>
      <c r="D1069">
        <v>4318635686</v>
      </c>
      <c r="E1069" s="1">
        <v>41354</v>
      </c>
      <c r="F1069" s="1">
        <v>41384</v>
      </c>
      <c r="G1069">
        <v>92.5</v>
      </c>
      <c r="H1069" t="s">
        <v>834</v>
      </c>
      <c r="I1069" s="1">
        <v>41354</v>
      </c>
      <c r="J1069" t="s">
        <v>838</v>
      </c>
      <c r="K1069">
        <v>36</v>
      </c>
      <c r="L1069">
        <v>6</v>
      </c>
    </row>
    <row r="1070" spans="1:12" x14ac:dyDescent="0.4">
      <c r="A1070">
        <v>406</v>
      </c>
      <c r="B1070" t="s">
        <v>855</v>
      </c>
      <c r="C1070" s="1">
        <v>41029</v>
      </c>
      <c r="D1070">
        <v>4320746005</v>
      </c>
      <c r="E1070" s="1">
        <v>41240</v>
      </c>
      <c r="F1070" s="1">
        <v>41270</v>
      </c>
      <c r="G1070">
        <v>70.61</v>
      </c>
      <c r="H1070" t="s">
        <v>834</v>
      </c>
      <c r="I1070" s="1">
        <v>41240</v>
      </c>
      <c r="J1070" t="s">
        <v>838</v>
      </c>
      <c r="K1070">
        <v>21</v>
      </c>
      <c r="L1070">
        <v>0</v>
      </c>
    </row>
    <row r="1071" spans="1:12" x14ac:dyDescent="0.4">
      <c r="A1071">
        <v>391</v>
      </c>
      <c r="B1071" t="s">
        <v>874</v>
      </c>
      <c r="C1071" s="1">
        <v>41224</v>
      </c>
      <c r="D1071">
        <v>4325243093</v>
      </c>
      <c r="E1071" s="1">
        <v>41067</v>
      </c>
      <c r="F1071" s="1">
        <v>41037</v>
      </c>
      <c r="G1071">
        <v>52.8</v>
      </c>
      <c r="H1071" t="s">
        <v>834</v>
      </c>
      <c r="I1071" s="1">
        <v>41067</v>
      </c>
      <c r="J1071" t="s">
        <v>835</v>
      </c>
      <c r="K1071">
        <v>16</v>
      </c>
      <c r="L1071">
        <v>0</v>
      </c>
    </row>
    <row r="1072" spans="1:12" x14ac:dyDescent="0.4">
      <c r="A1072">
        <v>770</v>
      </c>
      <c r="B1072" t="s">
        <v>845</v>
      </c>
      <c r="C1072" s="1">
        <v>41489</v>
      </c>
      <c r="D1072">
        <v>4325495498</v>
      </c>
      <c r="E1072" s="1">
        <v>41609</v>
      </c>
      <c r="F1072" s="1">
        <v>41580</v>
      </c>
      <c r="G1072">
        <v>69.260000000000005</v>
      </c>
      <c r="H1072" t="s">
        <v>834</v>
      </c>
      <c r="I1072" s="1">
        <v>41609</v>
      </c>
      <c r="J1072" t="s">
        <v>835</v>
      </c>
      <c r="K1072">
        <v>35</v>
      </c>
      <c r="L1072">
        <v>5</v>
      </c>
    </row>
    <row r="1073" spans="1:12" x14ac:dyDescent="0.4">
      <c r="A1073">
        <v>770</v>
      </c>
      <c r="B1073" t="s">
        <v>892</v>
      </c>
      <c r="C1073" s="1">
        <v>41037</v>
      </c>
      <c r="D1073">
        <v>4326179452</v>
      </c>
      <c r="E1073" s="1">
        <v>41232</v>
      </c>
      <c r="F1073" s="1">
        <v>41262</v>
      </c>
      <c r="G1073">
        <v>27.62</v>
      </c>
      <c r="H1073" t="s">
        <v>837</v>
      </c>
      <c r="I1073" s="1">
        <v>41232</v>
      </c>
      <c r="J1073" t="s">
        <v>838</v>
      </c>
      <c r="K1073">
        <v>33</v>
      </c>
      <c r="L1073">
        <v>3</v>
      </c>
    </row>
    <row r="1074" spans="1:12" x14ac:dyDescent="0.4">
      <c r="A1074">
        <v>406</v>
      </c>
      <c r="B1074" t="s">
        <v>903</v>
      </c>
      <c r="C1074" s="1">
        <v>41006</v>
      </c>
      <c r="D1074">
        <v>4329916813</v>
      </c>
      <c r="E1074" s="1">
        <v>41230</v>
      </c>
      <c r="F1074" s="1">
        <v>41260</v>
      </c>
      <c r="G1074">
        <v>63.85</v>
      </c>
      <c r="H1074" t="s">
        <v>834</v>
      </c>
      <c r="I1074" s="1">
        <v>41230</v>
      </c>
      <c r="J1074" t="s">
        <v>838</v>
      </c>
      <c r="K1074">
        <v>25</v>
      </c>
      <c r="L1074">
        <v>0</v>
      </c>
    </row>
    <row r="1075" spans="1:12" x14ac:dyDescent="0.4">
      <c r="A1075">
        <v>391</v>
      </c>
      <c r="B1075" t="s">
        <v>865</v>
      </c>
      <c r="C1075" s="1">
        <v>41180</v>
      </c>
      <c r="D1075">
        <v>4336863090</v>
      </c>
      <c r="E1075" s="1">
        <v>41214</v>
      </c>
      <c r="F1075" s="1">
        <v>41184</v>
      </c>
      <c r="G1075">
        <v>73.06</v>
      </c>
      <c r="H1075" t="s">
        <v>837</v>
      </c>
      <c r="I1075" s="1">
        <v>41214</v>
      </c>
      <c r="J1075" t="s">
        <v>835</v>
      </c>
      <c r="K1075">
        <v>26</v>
      </c>
      <c r="L1075">
        <v>0</v>
      </c>
    </row>
    <row r="1076" spans="1:12" x14ac:dyDescent="0.4">
      <c r="A1076">
        <v>770</v>
      </c>
      <c r="B1076" t="s">
        <v>919</v>
      </c>
      <c r="C1076" s="1">
        <v>41077</v>
      </c>
      <c r="D1076">
        <v>4346922316</v>
      </c>
      <c r="E1076" s="1">
        <v>41321</v>
      </c>
      <c r="F1076" s="1">
        <v>41351</v>
      </c>
      <c r="G1076">
        <v>78.28</v>
      </c>
      <c r="H1076" t="s">
        <v>834</v>
      </c>
      <c r="I1076" s="1">
        <v>41321</v>
      </c>
      <c r="J1076" t="s">
        <v>838</v>
      </c>
      <c r="K1076">
        <v>26</v>
      </c>
      <c r="L1076">
        <v>0</v>
      </c>
    </row>
    <row r="1077" spans="1:12" x14ac:dyDescent="0.4">
      <c r="A1077">
        <v>406</v>
      </c>
      <c r="B1077" t="s">
        <v>891</v>
      </c>
      <c r="C1077" s="1">
        <v>41474</v>
      </c>
      <c r="D1077">
        <v>4355586265</v>
      </c>
      <c r="E1077" s="1">
        <v>41279</v>
      </c>
      <c r="F1077" s="1">
        <v>41425</v>
      </c>
      <c r="G1077">
        <v>55.53</v>
      </c>
      <c r="H1077" t="s">
        <v>837</v>
      </c>
      <c r="I1077" s="1">
        <v>41279</v>
      </c>
      <c r="J1077" t="s">
        <v>835</v>
      </c>
      <c r="K1077">
        <v>31</v>
      </c>
      <c r="L1077">
        <v>1</v>
      </c>
    </row>
    <row r="1078" spans="1:12" x14ac:dyDescent="0.4">
      <c r="A1078">
        <v>818</v>
      </c>
      <c r="B1078" t="s">
        <v>841</v>
      </c>
      <c r="C1078" s="1">
        <v>41239</v>
      </c>
      <c r="D1078">
        <v>4360072261</v>
      </c>
      <c r="E1078" s="1">
        <v>41177</v>
      </c>
      <c r="F1078" s="1">
        <v>41207</v>
      </c>
      <c r="G1078">
        <v>36.04</v>
      </c>
      <c r="H1078" t="s">
        <v>834</v>
      </c>
      <c r="I1078" s="1">
        <v>41177</v>
      </c>
      <c r="J1078" t="s">
        <v>835</v>
      </c>
      <c r="K1078">
        <v>27</v>
      </c>
      <c r="L1078">
        <v>0</v>
      </c>
    </row>
    <row r="1079" spans="1:12" x14ac:dyDescent="0.4">
      <c r="A1079">
        <v>770</v>
      </c>
      <c r="B1079" t="s">
        <v>856</v>
      </c>
      <c r="C1079" s="1">
        <v>41062</v>
      </c>
      <c r="D1079">
        <v>4364390277</v>
      </c>
      <c r="E1079" s="1">
        <v>41009</v>
      </c>
      <c r="F1079" s="1">
        <v>40979</v>
      </c>
      <c r="G1079">
        <v>94.52</v>
      </c>
      <c r="H1079" t="s">
        <v>837</v>
      </c>
      <c r="I1079" s="1">
        <v>41009</v>
      </c>
      <c r="J1079" t="s">
        <v>838</v>
      </c>
      <c r="K1079">
        <v>54</v>
      </c>
      <c r="L1079">
        <v>24</v>
      </c>
    </row>
    <row r="1080" spans="1:12" x14ac:dyDescent="0.4">
      <c r="A1080">
        <v>391</v>
      </c>
      <c r="B1080" t="s">
        <v>925</v>
      </c>
      <c r="C1080" s="1">
        <v>41527</v>
      </c>
      <c r="D1080">
        <v>4365495636</v>
      </c>
      <c r="E1080" s="1">
        <v>41364</v>
      </c>
      <c r="F1080" s="1">
        <v>41394</v>
      </c>
      <c r="G1080">
        <v>75.44</v>
      </c>
      <c r="H1080" t="s">
        <v>834</v>
      </c>
      <c r="I1080" s="1">
        <v>41364</v>
      </c>
      <c r="J1080" t="s">
        <v>835</v>
      </c>
      <c r="K1080">
        <v>28</v>
      </c>
      <c r="L1080">
        <v>0</v>
      </c>
    </row>
    <row r="1081" spans="1:12" x14ac:dyDescent="0.4">
      <c r="A1081">
        <v>897</v>
      </c>
      <c r="B1081" t="s">
        <v>863</v>
      </c>
      <c r="C1081" s="1">
        <v>41318</v>
      </c>
      <c r="D1081">
        <v>4369910958</v>
      </c>
      <c r="E1081" s="1">
        <v>41375</v>
      </c>
      <c r="F1081" s="1">
        <v>41376</v>
      </c>
      <c r="G1081">
        <v>32.619999999999997</v>
      </c>
      <c r="H1081" t="s">
        <v>834</v>
      </c>
      <c r="I1081" s="1">
        <v>41375</v>
      </c>
      <c r="J1081" t="s">
        <v>838</v>
      </c>
      <c r="K1081">
        <v>1</v>
      </c>
      <c r="L1081">
        <v>0</v>
      </c>
    </row>
    <row r="1082" spans="1:12" x14ac:dyDescent="0.4">
      <c r="A1082">
        <v>897</v>
      </c>
      <c r="B1082" t="s">
        <v>846</v>
      </c>
      <c r="C1082" s="1">
        <v>41003</v>
      </c>
      <c r="D1082">
        <v>4371325400</v>
      </c>
      <c r="E1082" s="1">
        <v>41307</v>
      </c>
      <c r="F1082" s="1">
        <v>41367</v>
      </c>
      <c r="G1082">
        <v>24.6</v>
      </c>
      <c r="H1082" t="s">
        <v>834</v>
      </c>
      <c r="I1082" s="1">
        <v>41307</v>
      </c>
      <c r="J1082" t="s">
        <v>838</v>
      </c>
      <c r="K1082">
        <v>15</v>
      </c>
      <c r="L1082">
        <v>0</v>
      </c>
    </row>
    <row r="1083" spans="1:12" x14ac:dyDescent="0.4">
      <c r="A1083">
        <v>406</v>
      </c>
      <c r="B1083" t="s">
        <v>915</v>
      </c>
      <c r="C1083" s="1">
        <v>41258</v>
      </c>
      <c r="D1083">
        <v>4371434034</v>
      </c>
      <c r="E1083" s="1">
        <v>40962</v>
      </c>
      <c r="F1083" s="1">
        <v>40992</v>
      </c>
      <c r="G1083">
        <v>83.08</v>
      </c>
      <c r="H1083" t="s">
        <v>834</v>
      </c>
      <c r="I1083" s="1">
        <v>40962</v>
      </c>
      <c r="J1083" t="s">
        <v>835</v>
      </c>
      <c r="K1083">
        <v>42</v>
      </c>
      <c r="L1083">
        <v>12</v>
      </c>
    </row>
    <row r="1084" spans="1:12" x14ac:dyDescent="0.4">
      <c r="A1084">
        <v>897</v>
      </c>
      <c r="B1084" t="s">
        <v>900</v>
      </c>
      <c r="C1084" s="1">
        <v>41579</v>
      </c>
      <c r="D1084">
        <v>4373510378</v>
      </c>
      <c r="E1084" s="1">
        <v>41014</v>
      </c>
      <c r="F1084" s="1">
        <v>41044</v>
      </c>
      <c r="G1084">
        <v>38.85</v>
      </c>
      <c r="H1084" t="s">
        <v>834</v>
      </c>
      <c r="I1084" s="1">
        <v>41014</v>
      </c>
      <c r="J1084" t="s">
        <v>835</v>
      </c>
      <c r="K1084">
        <v>8</v>
      </c>
      <c r="L1084">
        <v>0</v>
      </c>
    </row>
    <row r="1085" spans="1:12" x14ac:dyDescent="0.4">
      <c r="A1085">
        <v>818</v>
      </c>
      <c r="B1085" t="s">
        <v>841</v>
      </c>
      <c r="C1085" s="1">
        <v>41239</v>
      </c>
      <c r="D1085">
        <v>4380014151</v>
      </c>
      <c r="E1085" s="1">
        <v>41359</v>
      </c>
      <c r="F1085" s="1">
        <v>41389</v>
      </c>
      <c r="G1085">
        <v>92.65</v>
      </c>
      <c r="H1085" t="s">
        <v>837</v>
      </c>
      <c r="I1085" s="1">
        <v>41359</v>
      </c>
      <c r="J1085" t="s">
        <v>838</v>
      </c>
      <c r="K1085">
        <v>31</v>
      </c>
      <c r="L1085">
        <v>1</v>
      </c>
    </row>
    <row r="1086" spans="1:12" x14ac:dyDescent="0.4">
      <c r="A1086">
        <v>770</v>
      </c>
      <c r="B1086" t="s">
        <v>873</v>
      </c>
      <c r="C1086" s="1">
        <v>41159</v>
      </c>
      <c r="D1086">
        <v>4381512590</v>
      </c>
      <c r="E1086" s="1">
        <v>41316</v>
      </c>
      <c r="F1086" s="1">
        <v>41317</v>
      </c>
      <c r="G1086">
        <v>68.28</v>
      </c>
      <c r="H1086" t="s">
        <v>834</v>
      </c>
      <c r="I1086" s="1">
        <v>41316</v>
      </c>
      <c r="J1086" t="s">
        <v>838</v>
      </c>
      <c r="K1086">
        <v>34</v>
      </c>
      <c r="L1086">
        <v>4</v>
      </c>
    </row>
    <row r="1087" spans="1:12" x14ac:dyDescent="0.4">
      <c r="A1087">
        <v>770</v>
      </c>
      <c r="B1087" t="s">
        <v>905</v>
      </c>
      <c r="C1087" s="1">
        <v>41337</v>
      </c>
      <c r="D1087">
        <v>4384814254</v>
      </c>
      <c r="E1087" s="1">
        <v>41394</v>
      </c>
      <c r="F1087" s="1">
        <v>41424</v>
      </c>
      <c r="G1087">
        <v>27.34</v>
      </c>
      <c r="H1087" t="s">
        <v>834</v>
      </c>
      <c r="I1087" s="1">
        <v>41394</v>
      </c>
      <c r="J1087" t="s">
        <v>838</v>
      </c>
      <c r="K1087">
        <v>10</v>
      </c>
      <c r="L1087">
        <v>0</v>
      </c>
    </row>
    <row r="1088" spans="1:12" x14ac:dyDescent="0.4">
      <c r="A1088">
        <v>897</v>
      </c>
      <c r="B1088" t="s">
        <v>890</v>
      </c>
      <c r="C1088" s="1">
        <v>41166</v>
      </c>
      <c r="D1088">
        <v>4386748004</v>
      </c>
      <c r="E1088" s="1">
        <v>41292</v>
      </c>
      <c r="F1088" s="1">
        <v>41322</v>
      </c>
      <c r="G1088">
        <v>72.290000000000006</v>
      </c>
      <c r="H1088" t="s">
        <v>834</v>
      </c>
      <c r="I1088" s="1">
        <v>41292</v>
      </c>
      <c r="J1088" t="s">
        <v>838</v>
      </c>
      <c r="K1088">
        <v>32</v>
      </c>
      <c r="L1088">
        <v>2</v>
      </c>
    </row>
    <row r="1089" spans="1:12" x14ac:dyDescent="0.4">
      <c r="A1089">
        <v>391</v>
      </c>
      <c r="B1089" t="s">
        <v>864</v>
      </c>
      <c r="C1089" s="1">
        <v>41548</v>
      </c>
      <c r="D1089">
        <v>4392918366</v>
      </c>
      <c r="E1089" s="1">
        <v>41185</v>
      </c>
      <c r="F1089" s="1">
        <v>41156</v>
      </c>
      <c r="G1089">
        <v>81.87</v>
      </c>
      <c r="H1089" t="s">
        <v>834</v>
      </c>
      <c r="I1089" s="1">
        <v>41185</v>
      </c>
      <c r="J1089" t="s">
        <v>835</v>
      </c>
      <c r="K1089">
        <v>25</v>
      </c>
      <c r="L1089">
        <v>0</v>
      </c>
    </row>
    <row r="1090" spans="1:12" x14ac:dyDescent="0.4">
      <c r="A1090">
        <v>818</v>
      </c>
      <c r="B1090" t="s">
        <v>921</v>
      </c>
      <c r="C1090" s="1">
        <v>41563</v>
      </c>
      <c r="D1090">
        <v>4395512737</v>
      </c>
      <c r="E1090" s="1">
        <v>41402</v>
      </c>
      <c r="F1090" s="1">
        <v>41373</v>
      </c>
      <c r="G1090">
        <v>72.13</v>
      </c>
      <c r="H1090" t="s">
        <v>837</v>
      </c>
      <c r="I1090" s="1">
        <v>41402</v>
      </c>
      <c r="J1090" t="s">
        <v>835</v>
      </c>
      <c r="K1090">
        <v>39</v>
      </c>
      <c r="L1090">
        <v>9</v>
      </c>
    </row>
    <row r="1091" spans="1:12" x14ac:dyDescent="0.4">
      <c r="A1091">
        <v>391</v>
      </c>
      <c r="B1091" t="s">
        <v>934</v>
      </c>
      <c r="C1091" s="1">
        <v>41598</v>
      </c>
      <c r="D1091">
        <v>4396260953</v>
      </c>
      <c r="E1091" s="1">
        <v>41309</v>
      </c>
      <c r="F1091" s="1">
        <v>41310</v>
      </c>
      <c r="G1091">
        <v>56.67</v>
      </c>
      <c r="H1091" t="s">
        <v>834</v>
      </c>
      <c r="I1091" s="1">
        <v>41309</v>
      </c>
      <c r="J1091" t="s">
        <v>835</v>
      </c>
      <c r="K1091">
        <v>14</v>
      </c>
      <c r="L1091">
        <v>0</v>
      </c>
    </row>
    <row r="1092" spans="1:12" x14ac:dyDescent="0.4">
      <c r="A1092">
        <v>770</v>
      </c>
      <c r="B1092" t="s">
        <v>873</v>
      </c>
      <c r="C1092" s="1">
        <v>41159</v>
      </c>
      <c r="D1092">
        <v>4398006570</v>
      </c>
      <c r="E1092" s="1">
        <v>41547</v>
      </c>
      <c r="F1092" s="1">
        <v>41577</v>
      </c>
      <c r="G1092">
        <v>44.81</v>
      </c>
      <c r="H1092" t="s">
        <v>834</v>
      </c>
      <c r="I1092" s="1">
        <v>41547</v>
      </c>
      <c r="J1092" t="s">
        <v>838</v>
      </c>
      <c r="K1092">
        <v>29</v>
      </c>
      <c r="L1092">
        <v>0</v>
      </c>
    </row>
    <row r="1093" spans="1:12" x14ac:dyDescent="0.4">
      <c r="A1093">
        <v>406</v>
      </c>
      <c r="B1093" t="s">
        <v>911</v>
      </c>
      <c r="C1093" s="1">
        <v>41547</v>
      </c>
      <c r="D1093">
        <v>4403696251</v>
      </c>
      <c r="E1093" s="1">
        <v>41298</v>
      </c>
      <c r="F1093" s="1">
        <v>41328</v>
      </c>
      <c r="G1093">
        <v>81.37</v>
      </c>
      <c r="H1093" t="s">
        <v>837</v>
      </c>
      <c r="I1093" s="1">
        <v>41298</v>
      </c>
      <c r="J1093" t="s">
        <v>835</v>
      </c>
      <c r="K1093">
        <v>49</v>
      </c>
      <c r="L1093">
        <v>19</v>
      </c>
    </row>
    <row r="1094" spans="1:12" x14ac:dyDescent="0.4">
      <c r="A1094">
        <v>897</v>
      </c>
      <c r="B1094" t="s">
        <v>900</v>
      </c>
      <c r="C1094" s="1">
        <v>41579</v>
      </c>
      <c r="D1094">
        <v>4408670788</v>
      </c>
      <c r="E1094" s="1">
        <v>41338</v>
      </c>
      <c r="F1094" s="1">
        <v>41311</v>
      </c>
      <c r="G1094">
        <v>23.32</v>
      </c>
      <c r="H1094" t="s">
        <v>834</v>
      </c>
      <c r="I1094" s="1">
        <v>41338</v>
      </c>
      <c r="J1094" t="s">
        <v>838</v>
      </c>
      <c r="K1094">
        <v>7</v>
      </c>
      <c r="L1094">
        <v>0</v>
      </c>
    </row>
    <row r="1095" spans="1:12" x14ac:dyDescent="0.4">
      <c r="A1095">
        <v>406</v>
      </c>
      <c r="B1095" t="s">
        <v>915</v>
      </c>
      <c r="C1095" s="1">
        <v>41258</v>
      </c>
      <c r="D1095">
        <v>4419510167</v>
      </c>
      <c r="E1095" s="1">
        <v>41440</v>
      </c>
      <c r="F1095" s="1">
        <v>41470</v>
      </c>
      <c r="G1095">
        <v>44.14</v>
      </c>
      <c r="H1095" t="s">
        <v>834</v>
      </c>
      <c r="I1095" s="1">
        <v>41440</v>
      </c>
      <c r="J1095" t="s">
        <v>838</v>
      </c>
      <c r="K1095">
        <v>34</v>
      </c>
      <c r="L1095">
        <v>4</v>
      </c>
    </row>
    <row r="1096" spans="1:12" x14ac:dyDescent="0.4">
      <c r="A1096">
        <v>770</v>
      </c>
      <c r="B1096" t="s">
        <v>844</v>
      </c>
      <c r="C1096" s="1">
        <v>41452</v>
      </c>
      <c r="D1096">
        <v>4421046102</v>
      </c>
      <c r="E1096" s="1">
        <v>41158</v>
      </c>
      <c r="F1096" s="1">
        <v>41159</v>
      </c>
      <c r="G1096">
        <v>64.44</v>
      </c>
      <c r="H1096" t="s">
        <v>834</v>
      </c>
      <c r="I1096" s="1">
        <v>41158</v>
      </c>
      <c r="J1096" t="s">
        <v>835</v>
      </c>
      <c r="K1096">
        <v>33</v>
      </c>
      <c r="L1096">
        <v>3</v>
      </c>
    </row>
    <row r="1097" spans="1:12" x14ac:dyDescent="0.4">
      <c r="A1097">
        <v>770</v>
      </c>
      <c r="B1097" t="s">
        <v>844</v>
      </c>
      <c r="C1097" s="1">
        <v>41452</v>
      </c>
      <c r="D1097">
        <v>4426647863</v>
      </c>
      <c r="E1097" s="1">
        <v>41207</v>
      </c>
      <c r="F1097" s="1">
        <v>41237</v>
      </c>
      <c r="G1097">
        <v>75.290000000000006</v>
      </c>
      <c r="H1097" t="s">
        <v>837</v>
      </c>
      <c r="I1097" s="1">
        <v>41207</v>
      </c>
      <c r="J1097" t="s">
        <v>835</v>
      </c>
      <c r="K1097">
        <v>46</v>
      </c>
      <c r="L1097">
        <v>16</v>
      </c>
    </row>
    <row r="1098" spans="1:12" x14ac:dyDescent="0.4">
      <c r="A1098">
        <v>897</v>
      </c>
      <c r="B1098" t="s">
        <v>883</v>
      </c>
      <c r="C1098" s="1">
        <v>41084</v>
      </c>
      <c r="D1098">
        <v>4433390540</v>
      </c>
      <c r="E1098" s="1">
        <v>41020</v>
      </c>
      <c r="F1098" s="1">
        <v>41050</v>
      </c>
      <c r="G1098">
        <v>49.62</v>
      </c>
      <c r="H1098" t="s">
        <v>834</v>
      </c>
      <c r="I1098" s="1">
        <v>41020</v>
      </c>
      <c r="J1098" t="s">
        <v>835</v>
      </c>
      <c r="K1098">
        <v>48</v>
      </c>
      <c r="L1098">
        <v>18</v>
      </c>
    </row>
    <row r="1099" spans="1:12" x14ac:dyDescent="0.4">
      <c r="A1099">
        <v>391</v>
      </c>
      <c r="B1099" t="s">
        <v>914</v>
      </c>
      <c r="C1099" s="1">
        <v>41445</v>
      </c>
      <c r="D1099">
        <v>4444986261</v>
      </c>
      <c r="E1099" s="1">
        <v>41476</v>
      </c>
      <c r="F1099" s="1">
        <v>41506</v>
      </c>
      <c r="G1099">
        <v>81.77</v>
      </c>
      <c r="H1099" t="s">
        <v>837</v>
      </c>
      <c r="I1099" s="1">
        <v>41476</v>
      </c>
      <c r="J1099" t="s">
        <v>838</v>
      </c>
      <c r="K1099">
        <v>39</v>
      </c>
      <c r="L1099">
        <v>9</v>
      </c>
    </row>
    <row r="1100" spans="1:12" x14ac:dyDescent="0.4">
      <c r="A1100">
        <v>391</v>
      </c>
      <c r="B1100" t="s">
        <v>859</v>
      </c>
      <c r="C1100" s="1">
        <v>40971</v>
      </c>
      <c r="D1100">
        <v>4450632944</v>
      </c>
      <c r="E1100" s="1">
        <v>41407</v>
      </c>
      <c r="F1100" s="1">
        <v>41614</v>
      </c>
      <c r="G1100">
        <v>70.87</v>
      </c>
      <c r="H1100" t="s">
        <v>834</v>
      </c>
      <c r="I1100" s="1">
        <v>41407</v>
      </c>
      <c r="J1100" t="s">
        <v>838</v>
      </c>
      <c r="K1100">
        <v>26</v>
      </c>
      <c r="L1100">
        <v>0</v>
      </c>
    </row>
    <row r="1101" spans="1:12" x14ac:dyDescent="0.4">
      <c r="A1101">
        <v>391</v>
      </c>
      <c r="B1101" t="s">
        <v>906</v>
      </c>
      <c r="C1101" s="1">
        <v>41021</v>
      </c>
      <c r="D1101">
        <v>4454426709</v>
      </c>
      <c r="E1101" s="1">
        <v>41618</v>
      </c>
      <c r="F1101" s="1">
        <v>41589</v>
      </c>
      <c r="G1101">
        <v>66.23</v>
      </c>
      <c r="H1101" t="s">
        <v>834</v>
      </c>
      <c r="I1101" s="1">
        <v>41618</v>
      </c>
      <c r="J1101" t="s">
        <v>838</v>
      </c>
      <c r="K1101">
        <v>9</v>
      </c>
      <c r="L1101">
        <v>0</v>
      </c>
    </row>
    <row r="1102" spans="1:12" x14ac:dyDescent="0.4">
      <c r="A1102">
        <v>406</v>
      </c>
      <c r="B1102" t="s">
        <v>861</v>
      </c>
      <c r="C1102" s="1">
        <v>41176</v>
      </c>
      <c r="D1102">
        <v>4456170015</v>
      </c>
      <c r="E1102" s="1">
        <v>41087</v>
      </c>
      <c r="F1102" s="1">
        <v>41117</v>
      </c>
      <c r="G1102">
        <v>69.42</v>
      </c>
      <c r="H1102" t="s">
        <v>837</v>
      </c>
      <c r="I1102" s="1">
        <v>41087</v>
      </c>
      <c r="J1102" t="s">
        <v>835</v>
      </c>
      <c r="K1102">
        <v>60</v>
      </c>
      <c r="L1102">
        <v>30</v>
      </c>
    </row>
    <row r="1103" spans="1:12" x14ac:dyDescent="0.4">
      <c r="A1103">
        <v>770</v>
      </c>
      <c r="B1103" t="s">
        <v>867</v>
      </c>
      <c r="C1103" s="1">
        <v>41491</v>
      </c>
      <c r="D1103">
        <v>4458878337</v>
      </c>
      <c r="E1103" s="1">
        <v>41051</v>
      </c>
      <c r="F1103" s="1">
        <v>41081</v>
      </c>
      <c r="G1103">
        <v>42.16</v>
      </c>
      <c r="H1103" t="s">
        <v>837</v>
      </c>
      <c r="I1103" s="1">
        <v>41051</v>
      </c>
      <c r="J1103" t="s">
        <v>835</v>
      </c>
      <c r="K1103">
        <v>53</v>
      </c>
      <c r="L1103">
        <v>23</v>
      </c>
    </row>
    <row r="1104" spans="1:12" x14ac:dyDescent="0.4">
      <c r="A1104">
        <v>897</v>
      </c>
      <c r="B1104" t="s">
        <v>928</v>
      </c>
      <c r="C1104" s="1">
        <v>41436</v>
      </c>
      <c r="D1104">
        <v>4462653546</v>
      </c>
      <c r="E1104" s="1">
        <v>40947</v>
      </c>
      <c r="F1104" s="1">
        <v>40917</v>
      </c>
      <c r="G1104">
        <v>57.17</v>
      </c>
      <c r="H1104" t="s">
        <v>834</v>
      </c>
      <c r="I1104" s="1">
        <v>40947</v>
      </c>
      <c r="J1104" t="s">
        <v>835</v>
      </c>
      <c r="K1104">
        <v>24</v>
      </c>
      <c r="L1104">
        <v>0</v>
      </c>
    </row>
    <row r="1105" spans="1:12" x14ac:dyDescent="0.4">
      <c r="A1105">
        <v>770</v>
      </c>
      <c r="B1105" t="s">
        <v>892</v>
      </c>
      <c r="C1105" s="1">
        <v>41037</v>
      </c>
      <c r="D1105">
        <v>4464051329</v>
      </c>
      <c r="E1105" s="1">
        <v>41171</v>
      </c>
      <c r="F1105" s="1">
        <v>41201</v>
      </c>
      <c r="G1105">
        <v>41.41</v>
      </c>
      <c r="H1105" t="s">
        <v>837</v>
      </c>
      <c r="I1105" s="1">
        <v>41171</v>
      </c>
      <c r="J1105" t="s">
        <v>838</v>
      </c>
      <c r="K1105">
        <v>28</v>
      </c>
      <c r="L1105">
        <v>0</v>
      </c>
    </row>
    <row r="1106" spans="1:12" x14ac:dyDescent="0.4">
      <c r="A1106">
        <v>391</v>
      </c>
      <c r="B1106" t="s">
        <v>874</v>
      </c>
      <c r="C1106" s="1">
        <v>41224</v>
      </c>
      <c r="D1106">
        <v>4465814850</v>
      </c>
      <c r="E1106" s="1">
        <v>41612</v>
      </c>
      <c r="F1106" s="1">
        <v>41613</v>
      </c>
      <c r="G1106">
        <v>63.33</v>
      </c>
      <c r="H1106" t="s">
        <v>834</v>
      </c>
      <c r="I1106" s="1">
        <v>41612</v>
      </c>
      <c r="J1106" t="s">
        <v>838</v>
      </c>
      <c r="K1106">
        <v>12</v>
      </c>
      <c r="L1106">
        <v>0</v>
      </c>
    </row>
    <row r="1107" spans="1:12" x14ac:dyDescent="0.4">
      <c r="A1107">
        <v>391</v>
      </c>
      <c r="B1107" t="s">
        <v>885</v>
      </c>
      <c r="C1107" s="1">
        <v>41521</v>
      </c>
      <c r="D1107">
        <v>4469521566</v>
      </c>
      <c r="E1107" s="1">
        <v>41390</v>
      </c>
      <c r="F1107" s="1">
        <v>41420</v>
      </c>
      <c r="G1107">
        <v>43.79</v>
      </c>
      <c r="H1107" t="s">
        <v>834</v>
      </c>
      <c r="I1107" s="1">
        <v>41390</v>
      </c>
      <c r="J1107" t="s">
        <v>838</v>
      </c>
      <c r="K1107">
        <v>16</v>
      </c>
      <c r="L1107">
        <v>0</v>
      </c>
    </row>
    <row r="1108" spans="1:12" x14ac:dyDescent="0.4">
      <c r="A1108">
        <v>818</v>
      </c>
      <c r="B1108" t="s">
        <v>849</v>
      </c>
      <c r="C1108" s="1">
        <v>41431</v>
      </c>
      <c r="D1108">
        <v>4475076763</v>
      </c>
      <c r="E1108" s="1">
        <v>40986</v>
      </c>
      <c r="F1108" s="1">
        <v>41016</v>
      </c>
      <c r="G1108">
        <v>69.930000000000007</v>
      </c>
      <c r="H1108" t="s">
        <v>834</v>
      </c>
      <c r="I1108" s="1">
        <v>40986</v>
      </c>
      <c r="J1108" t="s">
        <v>835</v>
      </c>
      <c r="K1108">
        <v>19</v>
      </c>
      <c r="L1108">
        <v>0</v>
      </c>
    </row>
    <row r="1109" spans="1:12" x14ac:dyDescent="0.4">
      <c r="A1109">
        <v>406</v>
      </c>
      <c r="B1109" t="s">
        <v>855</v>
      </c>
      <c r="C1109" s="1">
        <v>41029</v>
      </c>
      <c r="D1109">
        <v>4478015837</v>
      </c>
      <c r="E1109" s="1">
        <v>41482</v>
      </c>
      <c r="F1109" s="1">
        <v>41512</v>
      </c>
      <c r="G1109">
        <v>87.68</v>
      </c>
      <c r="H1109" t="s">
        <v>834</v>
      </c>
      <c r="I1109" s="1">
        <v>41482</v>
      </c>
      <c r="J1109" t="s">
        <v>838</v>
      </c>
      <c r="K1109">
        <v>17</v>
      </c>
      <c r="L1109">
        <v>0</v>
      </c>
    </row>
    <row r="1110" spans="1:12" x14ac:dyDescent="0.4">
      <c r="A1110">
        <v>770</v>
      </c>
      <c r="B1110" t="s">
        <v>907</v>
      </c>
      <c r="C1110" s="1">
        <v>41367</v>
      </c>
      <c r="D1110">
        <v>4481983205</v>
      </c>
      <c r="E1110" s="1">
        <v>41150</v>
      </c>
      <c r="F1110" s="1">
        <v>41180</v>
      </c>
      <c r="G1110">
        <v>70.67</v>
      </c>
      <c r="H1110" t="s">
        <v>834</v>
      </c>
      <c r="I1110" s="1">
        <v>41150</v>
      </c>
      <c r="J1110" t="s">
        <v>835</v>
      </c>
      <c r="K1110">
        <v>30</v>
      </c>
      <c r="L1110">
        <v>0</v>
      </c>
    </row>
    <row r="1111" spans="1:12" x14ac:dyDescent="0.4">
      <c r="A1111">
        <v>897</v>
      </c>
      <c r="B1111" t="s">
        <v>866</v>
      </c>
      <c r="C1111" s="1">
        <v>41239</v>
      </c>
      <c r="D1111">
        <v>4483283236</v>
      </c>
      <c r="E1111" s="1">
        <v>41476</v>
      </c>
      <c r="F1111" s="1">
        <v>41506</v>
      </c>
      <c r="G1111">
        <v>15.86</v>
      </c>
      <c r="H1111" t="s">
        <v>834</v>
      </c>
      <c r="I1111" s="1">
        <v>41476</v>
      </c>
      <c r="J1111" t="s">
        <v>838</v>
      </c>
      <c r="K1111">
        <v>2</v>
      </c>
      <c r="L1111">
        <v>0</v>
      </c>
    </row>
    <row r="1112" spans="1:12" x14ac:dyDescent="0.4">
      <c r="A1112">
        <v>897</v>
      </c>
      <c r="B1112" t="s">
        <v>863</v>
      </c>
      <c r="C1112" s="1">
        <v>41318</v>
      </c>
      <c r="D1112">
        <v>4485970270</v>
      </c>
      <c r="E1112" s="1">
        <v>41129</v>
      </c>
      <c r="F1112" s="1">
        <v>41099</v>
      </c>
      <c r="G1112">
        <v>41.52</v>
      </c>
      <c r="H1112" t="s">
        <v>834</v>
      </c>
      <c r="I1112" s="1">
        <v>41129</v>
      </c>
      <c r="J1112" t="s">
        <v>835</v>
      </c>
      <c r="K1112">
        <v>7</v>
      </c>
      <c r="L1112">
        <v>0</v>
      </c>
    </row>
    <row r="1113" spans="1:12" x14ac:dyDescent="0.4">
      <c r="A1113">
        <v>391</v>
      </c>
      <c r="B1113" t="s">
        <v>868</v>
      </c>
      <c r="C1113" s="1">
        <v>41240</v>
      </c>
      <c r="D1113">
        <v>4489585769</v>
      </c>
      <c r="E1113" s="1">
        <v>41424</v>
      </c>
      <c r="F1113" s="1">
        <v>41454</v>
      </c>
      <c r="G1113">
        <v>87.31</v>
      </c>
      <c r="H1113" t="s">
        <v>834</v>
      </c>
      <c r="I1113" s="1">
        <v>41424</v>
      </c>
      <c r="J1113" t="s">
        <v>838</v>
      </c>
      <c r="K1113">
        <v>16</v>
      </c>
      <c r="L1113">
        <v>0</v>
      </c>
    </row>
    <row r="1114" spans="1:12" x14ac:dyDescent="0.4">
      <c r="A1114">
        <v>391</v>
      </c>
      <c r="B1114" t="s">
        <v>881</v>
      </c>
      <c r="C1114" s="1">
        <v>41525</v>
      </c>
      <c r="D1114">
        <v>4494083848</v>
      </c>
      <c r="E1114" s="1">
        <v>41271</v>
      </c>
      <c r="F1114" s="1">
        <v>41301</v>
      </c>
      <c r="G1114">
        <v>68.239999999999995</v>
      </c>
      <c r="H1114" t="s">
        <v>834</v>
      </c>
      <c r="I1114" s="1">
        <v>41271</v>
      </c>
      <c r="J1114" t="s">
        <v>835</v>
      </c>
      <c r="K1114">
        <v>39</v>
      </c>
      <c r="L1114">
        <v>9</v>
      </c>
    </row>
    <row r="1115" spans="1:12" x14ac:dyDescent="0.4">
      <c r="A1115">
        <v>391</v>
      </c>
      <c r="B1115" t="s">
        <v>930</v>
      </c>
      <c r="C1115" s="1">
        <v>41583</v>
      </c>
      <c r="D1115">
        <v>4507038116</v>
      </c>
      <c r="E1115" s="1">
        <v>41278</v>
      </c>
      <c r="F1115" s="1">
        <v>41279</v>
      </c>
      <c r="G1115">
        <v>91.82</v>
      </c>
      <c r="H1115" t="s">
        <v>834</v>
      </c>
      <c r="I1115" s="1">
        <v>41278</v>
      </c>
      <c r="J1115" t="s">
        <v>835</v>
      </c>
      <c r="K1115">
        <v>30</v>
      </c>
      <c r="L1115">
        <v>0</v>
      </c>
    </row>
    <row r="1116" spans="1:12" x14ac:dyDescent="0.4">
      <c r="A1116">
        <v>406</v>
      </c>
      <c r="B1116" t="s">
        <v>840</v>
      </c>
      <c r="C1116" s="1">
        <v>41064</v>
      </c>
      <c r="D1116">
        <v>4509742801</v>
      </c>
      <c r="E1116" s="1">
        <v>41551</v>
      </c>
      <c r="F1116" s="1">
        <v>41552</v>
      </c>
      <c r="G1116">
        <v>84.98</v>
      </c>
      <c r="H1116" t="s">
        <v>834</v>
      </c>
      <c r="I1116" s="1">
        <v>41551</v>
      </c>
      <c r="J1116" t="s">
        <v>838</v>
      </c>
      <c r="K1116">
        <v>36</v>
      </c>
      <c r="L1116">
        <v>6</v>
      </c>
    </row>
    <row r="1117" spans="1:12" x14ac:dyDescent="0.4">
      <c r="A1117">
        <v>406</v>
      </c>
      <c r="B1117" t="s">
        <v>889</v>
      </c>
      <c r="C1117" s="1">
        <v>41103</v>
      </c>
      <c r="D1117">
        <v>4516618888</v>
      </c>
      <c r="E1117" s="1">
        <v>41462</v>
      </c>
      <c r="F1117" s="1">
        <v>41433</v>
      </c>
      <c r="G1117">
        <v>71.959999999999994</v>
      </c>
      <c r="H1117" t="s">
        <v>837</v>
      </c>
      <c r="I1117" s="1">
        <v>41462</v>
      </c>
      <c r="J1117" t="s">
        <v>838</v>
      </c>
      <c r="K1117">
        <v>26</v>
      </c>
      <c r="L1117">
        <v>0</v>
      </c>
    </row>
    <row r="1118" spans="1:12" x14ac:dyDescent="0.4">
      <c r="A1118">
        <v>770</v>
      </c>
      <c r="B1118" t="s">
        <v>856</v>
      </c>
      <c r="C1118" s="1">
        <v>41062</v>
      </c>
      <c r="D1118">
        <v>4518177634</v>
      </c>
      <c r="E1118" s="1">
        <v>41570</v>
      </c>
      <c r="F1118" s="1">
        <v>41600</v>
      </c>
      <c r="G1118">
        <v>60.3</v>
      </c>
      <c r="H1118" t="s">
        <v>834</v>
      </c>
      <c r="I1118" s="1">
        <v>41570</v>
      </c>
      <c r="J1118" t="s">
        <v>838</v>
      </c>
      <c r="K1118">
        <v>32</v>
      </c>
      <c r="L1118">
        <v>2</v>
      </c>
    </row>
    <row r="1119" spans="1:12" x14ac:dyDescent="0.4">
      <c r="A1119">
        <v>406</v>
      </c>
      <c r="B1119" t="s">
        <v>935</v>
      </c>
      <c r="C1119" s="1">
        <v>41194</v>
      </c>
      <c r="D1119">
        <v>4519358354</v>
      </c>
      <c r="E1119" s="1">
        <v>41208</v>
      </c>
      <c r="F1119" s="1">
        <v>41238</v>
      </c>
      <c r="G1119">
        <v>49.25</v>
      </c>
      <c r="H1119" t="s">
        <v>837</v>
      </c>
      <c r="I1119" s="1">
        <v>41208</v>
      </c>
      <c r="J1119" t="s">
        <v>835</v>
      </c>
      <c r="K1119">
        <v>19</v>
      </c>
      <c r="L1119">
        <v>0</v>
      </c>
    </row>
    <row r="1120" spans="1:12" x14ac:dyDescent="0.4">
      <c r="A1120">
        <v>770</v>
      </c>
      <c r="B1120" t="s">
        <v>847</v>
      </c>
      <c r="C1120" s="1">
        <v>41274</v>
      </c>
      <c r="D1120">
        <v>4527375934</v>
      </c>
      <c r="E1120" s="1">
        <v>41358</v>
      </c>
      <c r="F1120" s="1">
        <v>41388</v>
      </c>
      <c r="G1120">
        <v>47.33</v>
      </c>
      <c r="H1120" t="s">
        <v>834</v>
      </c>
      <c r="I1120" s="1">
        <v>41358</v>
      </c>
      <c r="J1120" t="s">
        <v>838</v>
      </c>
      <c r="K1120">
        <v>14</v>
      </c>
      <c r="L1120">
        <v>0</v>
      </c>
    </row>
    <row r="1121" spans="1:12" x14ac:dyDescent="0.4">
      <c r="A1121">
        <v>391</v>
      </c>
      <c r="B1121" t="s">
        <v>934</v>
      </c>
      <c r="C1121" s="1">
        <v>41598</v>
      </c>
      <c r="D1121">
        <v>4534576559</v>
      </c>
      <c r="E1121" s="1">
        <v>41334</v>
      </c>
      <c r="F1121" s="1">
        <v>41307</v>
      </c>
      <c r="G1121">
        <v>91.37</v>
      </c>
      <c r="H1121" t="s">
        <v>834</v>
      </c>
      <c r="I1121" s="1">
        <v>41334</v>
      </c>
      <c r="J1121" t="s">
        <v>835</v>
      </c>
      <c r="K1121">
        <v>13</v>
      </c>
      <c r="L1121">
        <v>0</v>
      </c>
    </row>
    <row r="1122" spans="1:12" x14ac:dyDescent="0.4">
      <c r="A1122">
        <v>406</v>
      </c>
      <c r="B1122" t="s">
        <v>903</v>
      </c>
      <c r="C1122" s="1">
        <v>41006</v>
      </c>
      <c r="D1122">
        <v>4538309227</v>
      </c>
      <c r="E1122" s="1">
        <v>41099</v>
      </c>
      <c r="F1122" s="1">
        <v>41100</v>
      </c>
      <c r="G1122">
        <v>72.069999999999993</v>
      </c>
      <c r="H1122" t="s">
        <v>834</v>
      </c>
      <c r="I1122" s="1">
        <v>41099</v>
      </c>
      <c r="J1122" t="s">
        <v>838</v>
      </c>
      <c r="K1122">
        <v>23</v>
      </c>
      <c r="L1122">
        <v>0</v>
      </c>
    </row>
    <row r="1123" spans="1:12" x14ac:dyDescent="0.4">
      <c r="A1123">
        <v>391</v>
      </c>
      <c r="B1123" t="s">
        <v>877</v>
      </c>
      <c r="C1123" s="1">
        <v>41051</v>
      </c>
      <c r="D1123">
        <v>4540004449</v>
      </c>
      <c r="E1123" s="1">
        <v>41615</v>
      </c>
      <c r="F1123" s="1">
        <v>41586</v>
      </c>
      <c r="G1123">
        <v>85.2</v>
      </c>
      <c r="H1123" t="s">
        <v>834</v>
      </c>
      <c r="I1123" s="1">
        <v>41615</v>
      </c>
      <c r="J1123" t="s">
        <v>838</v>
      </c>
      <c r="K1123">
        <v>32</v>
      </c>
      <c r="L1123">
        <v>2</v>
      </c>
    </row>
    <row r="1124" spans="1:12" x14ac:dyDescent="0.4">
      <c r="A1124">
        <v>897</v>
      </c>
      <c r="B1124" t="s">
        <v>899</v>
      </c>
      <c r="C1124" s="1">
        <v>41339</v>
      </c>
      <c r="D1124">
        <v>4540037935</v>
      </c>
      <c r="E1124" s="1">
        <v>41064</v>
      </c>
      <c r="F1124" s="1">
        <v>41065</v>
      </c>
      <c r="G1124">
        <v>49.41</v>
      </c>
      <c r="H1124" t="s">
        <v>834</v>
      </c>
      <c r="I1124" s="1">
        <v>41064</v>
      </c>
      <c r="J1124" t="s">
        <v>835</v>
      </c>
      <c r="K1124">
        <v>29</v>
      </c>
      <c r="L1124">
        <v>0</v>
      </c>
    </row>
    <row r="1125" spans="1:12" x14ac:dyDescent="0.4">
      <c r="A1125">
        <v>406</v>
      </c>
      <c r="B1125" t="s">
        <v>912</v>
      </c>
      <c r="C1125" s="1">
        <v>41605</v>
      </c>
      <c r="D1125">
        <v>4560936162</v>
      </c>
      <c r="E1125" s="1">
        <v>41355</v>
      </c>
      <c r="F1125" s="1">
        <v>41385</v>
      </c>
      <c r="G1125">
        <v>72</v>
      </c>
      <c r="H1125" t="s">
        <v>834</v>
      </c>
      <c r="I1125" s="1">
        <v>41355</v>
      </c>
      <c r="J1125" t="s">
        <v>835</v>
      </c>
      <c r="K1125">
        <v>24</v>
      </c>
      <c r="L1125">
        <v>0</v>
      </c>
    </row>
    <row r="1126" spans="1:12" x14ac:dyDescent="0.4">
      <c r="A1126">
        <v>391</v>
      </c>
      <c r="B1126" t="s">
        <v>870</v>
      </c>
      <c r="C1126" s="1">
        <v>41341</v>
      </c>
      <c r="D1126">
        <v>4565113116</v>
      </c>
      <c r="E1126" s="1">
        <v>41177</v>
      </c>
      <c r="F1126" s="1">
        <v>41207</v>
      </c>
      <c r="G1126">
        <v>69.459999999999994</v>
      </c>
      <c r="H1126" t="s">
        <v>834</v>
      </c>
      <c r="I1126" s="1">
        <v>41177</v>
      </c>
      <c r="J1126" t="s">
        <v>835</v>
      </c>
      <c r="K1126">
        <v>38</v>
      </c>
      <c r="L1126">
        <v>8</v>
      </c>
    </row>
    <row r="1127" spans="1:12" x14ac:dyDescent="0.4">
      <c r="A1127">
        <v>770</v>
      </c>
      <c r="B1127" t="s">
        <v>907</v>
      </c>
      <c r="C1127" s="1">
        <v>41367</v>
      </c>
      <c r="D1127">
        <v>4566394525</v>
      </c>
      <c r="E1127" s="1">
        <v>41000</v>
      </c>
      <c r="F1127" s="1">
        <v>40970</v>
      </c>
      <c r="G1127">
        <v>55.91</v>
      </c>
      <c r="H1127" t="s">
        <v>834</v>
      </c>
      <c r="I1127" s="1">
        <v>41000</v>
      </c>
      <c r="J1127" t="s">
        <v>835</v>
      </c>
      <c r="K1127">
        <v>31</v>
      </c>
      <c r="L1127">
        <v>1</v>
      </c>
    </row>
    <row r="1128" spans="1:12" x14ac:dyDescent="0.4">
      <c r="A1128">
        <v>406</v>
      </c>
      <c r="B1128" t="s">
        <v>911</v>
      </c>
      <c r="C1128" s="1">
        <v>41547</v>
      </c>
      <c r="D1128">
        <v>4570744904</v>
      </c>
      <c r="E1128" s="1">
        <v>41328</v>
      </c>
      <c r="F1128" s="1">
        <v>41358</v>
      </c>
      <c r="G1128">
        <v>67.52</v>
      </c>
      <c r="H1128" t="s">
        <v>834</v>
      </c>
      <c r="I1128" s="1">
        <v>41328</v>
      </c>
      <c r="J1128" t="s">
        <v>835</v>
      </c>
      <c r="K1128">
        <v>31</v>
      </c>
      <c r="L1128">
        <v>1</v>
      </c>
    </row>
    <row r="1129" spans="1:12" x14ac:dyDescent="0.4">
      <c r="A1129">
        <v>770</v>
      </c>
      <c r="B1129" t="s">
        <v>856</v>
      </c>
      <c r="C1129" s="1">
        <v>41062</v>
      </c>
      <c r="D1129">
        <v>4583643866</v>
      </c>
      <c r="E1129" s="1">
        <v>41028</v>
      </c>
      <c r="F1129" s="1">
        <v>41058</v>
      </c>
      <c r="G1129">
        <v>84.78</v>
      </c>
      <c r="H1129" t="s">
        <v>834</v>
      </c>
      <c r="I1129" s="1">
        <v>41028</v>
      </c>
      <c r="J1129" t="s">
        <v>838</v>
      </c>
      <c r="K1129">
        <v>39</v>
      </c>
      <c r="L1129">
        <v>9</v>
      </c>
    </row>
    <row r="1130" spans="1:12" x14ac:dyDescent="0.4">
      <c r="A1130">
        <v>406</v>
      </c>
      <c r="B1130" t="s">
        <v>879</v>
      </c>
      <c r="C1130" s="1">
        <v>40985</v>
      </c>
      <c r="D1130">
        <v>4584232854</v>
      </c>
      <c r="E1130" s="1">
        <v>41560</v>
      </c>
      <c r="F1130" s="1">
        <v>41619</v>
      </c>
      <c r="G1130">
        <v>84.38</v>
      </c>
      <c r="H1130" t="s">
        <v>837</v>
      </c>
      <c r="I1130" s="1">
        <v>41560</v>
      </c>
      <c r="J1130" t="s">
        <v>838</v>
      </c>
      <c r="K1130">
        <v>20</v>
      </c>
      <c r="L1130">
        <v>0</v>
      </c>
    </row>
    <row r="1131" spans="1:12" x14ac:dyDescent="0.4">
      <c r="A1131">
        <v>391</v>
      </c>
      <c r="B1131" t="s">
        <v>874</v>
      </c>
      <c r="C1131" s="1">
        <v>41224</v>
      </c>
      <c r="D1131">
        <v>4587287662</v>
      </c>
      <c r="E1131" s="1">
        <v>40956</v>
      </c>
      <c r="F1131" s="1">
        <v>40986</v>
      </c>
      <c r="G1131">
        <v>61.95</v>
      </c>
      <c r="H1131" t="s">
        <v>834</v>
      </c>
      <c r="I1131" s="1">
        <v>40956</v>
      </c>
      <c r="J1131" t="s">
        <v>835</v>
      </c>
      <c r="K1131">
        <v>22</v>
      </c>
      <c r="L1131">
        <v>0</v>
      </c>
    </row>
    <row r="1132" spans="1:12" x14ac:dyDescent="0.4">
      <c r="A1132">
        <v>818</v>
      </c>
      <c r="B1132" t="s">
        <v>917</v>
      </c>
      <c r="C1132" s="1">
        <v>41515</v>
      </c>
      <c r="D1132">
        <v>4588532423</v>
      </c>
      <c r="E1132" s="1">
        <v>41611</v>
      </c>
      <c r="F1132" s="1">
        <v>41582</v>
      </c>
      <c r="G1132">
        <v>58.52</v>
      </c>
      <c r="H1132" t="s">
        <v>837</v>
      </c>
      <c r="I1132" s="1">
        <v>41611</v>
      </c>
      <c r="J1132" t="s">
        <v>835</v>
      </c>
      <c r="K1132">
        <v>47</v>
      </c>
      <c r="L1132">
        <v>17</v>
      </c>
    </row>
    <row r="1133" spans="1:12" x14ac:dyDescent="0.4">
      <c r="A1133">
        <v>770</v>
      </c>
      <c r="B1133" t="s">
        <v>916</v>
      </c>
      <c r="C1133" s="1">
        <v>41394</v>
      </c>
      <c r="D1133">
        <v>4589265593</v>
      </c>
      <c r="E1133" s="1">
        <v>41366</v>
      </c>
      <c r="F1133" s="1">
        <v>41428</v>
      </c>
      <c r="G1133">
        <v>56.53</v>
      </c>
      <c r="H1133" t="s">
        <v>834</v>
      </c>
      <c r="I1133" s="1">
        <v>41366</v>
      </c>
      <c r="J1133" t="s">
        <v>835</v>
      </c>
      <c r="K1133">
        <v>24</v>
      </c>
      <c r="L1133">
        <v>0</v>
      </c>
    </row>
    <row r="1134" spans="1:12" x14ac:dyDescent="0.4">
      <c r="A1134">
        <v>391</v>
      </c>
      <c r="B1134" t="s">
        <v>865</v>
      </c>
      <c r="C1134" s="1">
        <v>41180</v>
      </c>
      <c r="D1134">
        <v>4589989662</v>
      </c>
      <c r="E1134" s="1">
        <v>41169</v>
      </c>
      <c r="F1134" s="1">
        <v>41199</v>
      </c>
      <c r="G1134">
        <v>94.16</v>
      </c>
      <c r="H1134" t="s">
        <v>837</v>
      </c>
      <c r="I1134" s="1">
        <v>41169</v>
      </c>
      <c r="J1134" t="s">
        <v>835</v>
      </c>
      <c r="K1134">
        <v>31</v>
      </c>
      <c r="L1134">
        <v>1</v>
      </c>
    </row>
    <row r="1135" spans="1:12" x14ac:dyDescent="0.4">
      <c r="A1135">
        <v>406</v>
      </c>
      <c r="B1135" t="s">
        <v>887</v>
      </c>
      <c r="C1135" s="1">
        <v>41048</v>
      </c>
      <c r="D1135">
        <v>4591110269</v>
      </c>
      <c r="E1135" s="1">
        <v>41478</v>
      </c>
      <c r="F1135" s="1">
        <v>41508</v>
      </c>
      <c r="G1135">
        <v>72.88</v>
      </c>
      <c r="H1135" t="s">
        <v>837</v>
      </c>
      <c r="I1135" s="1">
        <v>41478</v>
      </c>
      <c r="J1135" t="s">
        <v>838</v>
      </c>
      <c r="K1135">
        <v>19</v>
      </c>
      <c r="L1135">
        <v>0</v>
      </c>
    </row>
    <row r="1136" spans="1:12" x14ac:dyDescent="0.4">
      <c r="A1136">
        <v>391</v>
      </c>
      <c r="B1136" t="s">
        <v>914</v>
      </c>
      <c r="C1136" s="1">
        <v>41445</v>
      </c>
      <c r="D1136">
        <v>4595561744</v>
      </c>
      <c r="E1136" s="1">
        <v>41281</v>
      </c>
      <c r="F1136" s="1">
        <v>41486</v>
      </c>
      <c r="G1136">
        <v>50.28</v>
      </c>
      <c r="H1136" t="s">
        <v>834</v>
      </c>
      <c r="I1136" s="1">
        <v>41281</v>
      </c>
      <c r="J1136" t="s">
        <v>838</v>
      </c>
      <c r="K1136">
        <v>17</v>
      </c>
      <c r="L1136">
        <v>0</v>
      </c>
    </row>
    <row r="1137" spans="1:12" x14ac:dyDescent="0.4">
      <c r="A1137">
        <v>770</v>
      </c>
      <c r="B1137" t="s">
        <v>886</v>
      </c>
      <c r="C1137" s="1">
        <v>41181</v>
      </c>
      <c r="D1137">
        <v>4601584321</v>
      </c>
      <c r="E1137" s="1">
        <v>41426</v>
      </c>
      <c r="F1137" s="1">
        <v>41396</v>
      </c>
      <c r="G1137">
        <v>52.6</v>
      </c>
      <c r="H1137" t="s">
        <v>834</v>
      </c>
      <c r="I1137" s="1">
        <v>41426</v>
      </c>
      <c r="J1137" t="s">
        <v>838</v>
      </c>
      <c r="K1137">
        <v>13</v>
      </c>
      <c r="L1137">
        <v>0</v>
      </c>
    </row>
    <row r="1138" spans="1:12" x14ac:dyDescent="0.4">
      <c r="A1138">
        <v>391</v>
      </c>
      <c r="B1138" t="s">
        <v>859</v>
      </c>
      <c r="C1138" s="1">
        <v>40971</v>
      </c>
      <c r="D1138">
        <v>4617374678</v>
      </c>
      <c r="E1138" s="1">
        <v>41333</v>
      </c>
      <c r="F1138" s="1">
        <v>41363</v>
      </c>
      <c r="G1138">
        <v>50.8</v>
      </c>
      <c r="H1138" t="s">
        <v>834</v>
      </c>
      <c r="I1138" s="1">
        <v>41333</v>
      </c>
      <c r="J1138" t="s">
        <v>838</v>
      </c>
      <c r="K1138">
        <v>28</v>
      </c>
      <c r="L1138">
        <v>0</v>
      </c>
    </row>
    <row r="1139" spans="1:12" x14ac:dyDescent="0.4">
      <c r="A1139">
        <v>770</v>
      </c>
      <c r="B1139" t="s">
        <v>886</v>
      </c>
      <c r="C1139" s="1">
        <v>41181</v>
      </c>
      <c r="D1139">
        <v>4633078854</v>
      </c>
      <c r="E1139" s="1">
        <v>40953</v>
      </c>
      <c r="F1139" s="1">
        <v>40983</v>
      </c>
      <c r="G1139">
        <v>78.36</v>
      </c>
      <c r="H1139" t="s">
        <v>834</v>
      </c>
      <c r="I1139" s="1">
        <v>40953</v>
      </c>
      <c r="J1139" t="s">
        <v>835</v>
      </c>
      <c r="K1139">
        <v>31</v>
      </c>
      <c r="L1139">
        <v>1</v>
      </c>
    </row>
    <row r="1140" spans="1:12" x14ac:dyDescent="0.4">
      <c r="A1140">
        <v>818</v>
      </c>
      <c r="B1140" t="s">
        <v>860</v>
      </c>
      <c r="C1140" s="1">
        <v>40960</v>
      </c>
      <c r="D1140">
        <v>4637486931</v>
      </c>
      <c r="E1140" s="1">
        <v>41392</v>
      </c>
      <c r="F1140" s="1">
        <v>41422</v>
      </c>
      <c r="G1140">
        <v>62.86</v>
      </c>
      <c r="H1140" t="s">
        <v>837</v>
      </c>
      <c r="I1140" s="1">
        <v>41392</v>
      </c>
      <c r="J1140" t="s">
        <v>838</v>
      </c>
      <c r="K1140">
        <v>56</v>
      </c>
      <c r="L1140">
        <v>26</v>
      </c>
    </row>
    <row r="1141" spans="1:12" x14ac:dyDescent="0.4">
      <c r="A1141">
        <v>770</v>
      </c>
      <c r="B1141" t="s">
        <v>901</v>
      </c>
      <c r="C1141" s="1">
        <v>41222</v>
      </c>
      <c r="D1141">
        <v>4639183363</v>
      </c>
      <c r="E1141" s="1">
        <v>41231</v>
      </c>
      <c r="F1141" s="1">
        <v>41261</v>
      </c>
      <c r="G1141">
        <v>53.39</v>
      </c>
      <c r="H1141" t="s">
        <v>834</v>
      </c>
      <c r="I1141" s="1">
        <v>41231</v>
      </c>
      <c r="J1141" t="s">
        <v>838</v>
      </c>
      <c r="K1141">
        <v>15</v>
      </c>
      <c r="L1141">
        <v>0</v>
      </c>
    </row>
    <row r="1142" spans="1:12" x14ac:dyDescent="0.4">
      <c r="A1142">
        <v>391</v>
      </c>
      <c r="B1142" t="s">
        <v>875</v>
      </c>
      <c r="C1142" s="1">
        <v>40947</v>
      </c>
      <c r="D1142">
        <v>4644516545</v>
      </c>
      <c r="E1142" s="1">
        <v>41014</v>
      </c>
      <c r="F1142" s="1">
        <v>41044</v>
      </c>
      <c r="G1142">
        <v>58.73</v>
      </c>
      <c r="H1142" t="s">
        <v>834</v>
      </c>
      <c r="I1142" s="1">
        <v>41014</v>
      </c>
      <c r="J1142" t="s">
        <v>835</v>
      </c>
      <c r="K1142">
        <v>43</v>
      </c>
      <c r="L1142">
        <v>13</v>
      </c>
    </row>
    <row r="1143" spans="1:12" x14ac:dyDescent="0.4">
      <c r="A1143">
        <v>770</v>
      </c>
      <c r="B1143" t="s">
        <v>904</v>
      </c>
      <c r="C1143" s="1">
        <v>41521</v>
      </c>
      <c r="D1143">
        <v>4649451107</v>
      </c>
      <c r="E1143" s="1">
        <v>41532</v>
      </c>
      <c r="F1143" s="1">
        <v>41562</v>
      </c>
      <c r="G1143">
        <v>23.81</v>
      </c>
      <c r="H1143" t="s">
        <v>834</v>
      </c>
      <c r="I1143" s="1">
        <v>41532</v>
      </c>
      <c r="J1143" t="s">
        <v>838</v>
      </c>
      <c r="K1143">
        <v>21</v>
      </c>
      <c r="L1143">
        <v>0</v>
      </c>
    </row>
    <row r="1144" spans="1:12" x14ac:dyDescent="0.4">
      <c r="A1144">
        <v>406</v>
      </c>
      <c r="B1144" t="s">
        <v>912</v>
      </c>
      <c r="C1144" s="1">
        <v>41605</v>
      </c>
      <c r="D1144">
        <v>4657747158</v>
      </c>
      <c r="E1144" s="1">
        <v>41357</v>
      </c>
      <c r="F1144" s="1">
        <v>41387</v>
      </c>
      <c r="G1144">
        <v>82.64</v>
      </c>
      <c r="H1144" t="s">
        <v>834</v>
      </c>
      <c r="I1144" s="1">
        <v>41357</v>
      </c>
      <c r="J1144" t="s">
        <v>835</v>
      </c>
      <c r="K1144">
        <v>26</v>
      </c>
      <c r="L1144">
        <v>0</v>
      </c>
    </row>
    <row r="1145" spans="1:12" x14ac:dyDescent="0.4">
      <c r="A1145">
        <v>770</v>
      </c>
      <c r="B1145" t="s">
        <v>845</v>
      </c>
      <c r="C1145" s="1">
        <v>41489</v>
      </c>
      <c r="D1145">
        <v>4667456223</v>
      </c>
      <c r="E1145" s="1">
        <v>40992</v>
      </c>
      <c r="F1145" s="1">
        <v>41022</v>
      </c>
      <c r="G1145">
        <v>89.9</v>
      </c>
      <c r="H1145" t="s">
        <v>834</v>
      </c>
      <c r="I1145" s="1">
        <v>40992</v>
      </c>
      <c r="J1145" t="s">
        <v>835</v>
      </c>
      <c r="K1145">
        <v>41</v>
      </c>
      <c r="L1145">
        <v>11</v>
      </c>
    </row>
    <row r="1146" spans="1:12" x14ac:dyDescent="0.4">
      <c r="A1146">
        <v>818</v>
      </c>
      <c r="B1146" t="s">
        <v>921</v>
      </c>
      <c r="C1146" s="1">
        <v>41563</v>
      </c>
      <c r="D1146">
        <v>4668608174</v>
      </c>
      <c r="E1146" s="1">
        <v>41585</v>
      </c>
      <c r="F1146" s="1">
        <v>41555</v>
      </c>
      <c r="G1146">
        <v>68.42</v>
      </c>
      <c r="H1146" t="s">
        <v>837</v>
      </c>
      <c r="I1146" s="1">
        <v>41585</v>
      </c>
      <c r="J1146" t="s">
        <v>835</v>
      </c>
      <c r="K1146">
        <v>46</v>
      </c>
      <c r="L1146">
        <v>16</v>
      </c>
    </row>
    <row r="1147" spans="1:12" x14ac:dyDescent="0.4">
      <c r="A1147">
        <v>391</v>
      </c>
      <c r="B1147" t="s">
        <v>858</v>
      </c>
      <c r="C1147" s="1">
        <v>41334</v>
      </c>
      <c r="D1147">
        <v>4670071329</v>
      </c>
      <c r="E1147" s="1">
        <v>41302</v>
      </c>
      <c r="F1147" s="1">
        <v>41332</v>
      </c>
      <c r="G1147">
        <v>51.83</v>
      </c>
      <c r="H1147" t="s">
        <v>834</v>
      </c>
      <c r="I1147" s="1">
        <v>41302</v>
      </c>
      <c r="J1147" t="s">
        <v>838</v>
      </c>
      <c r="K1147">
        <v>21</v>
      </c>
      <c r="L1147">
        <v>0</v>
      </c>
    </row>
    <row r="1148" spans="1:12" x14ac:dyDescent="0.4">
      <c r="A1148">
        <v>818</v>
      </c>
      <c r="B1148" t="s">
        <v>849</v>
      </c>
      <c r="C1148" s="1">
        <v>41431</v>
      </c>
      <c r="D1148">
        <v>4671698071</v>
      </c>
      <c r="E1148" s="1">
        <v>41601</v>
      </c>
      <c r="F1148" s="1">
        <v>41631</v>
      </c>
      <c r="G1148">
        <v>109.96</v>
      </c>
      <c r="H1148" t="s">
        <v>837</v>
      </c>
      <c r="I1148" s="1">
        <v>41601</v>
      </c>
      <c r="J1148" t="s">
        <v>838</v>
      </c>
      <c r="K1148">
        <v>29</v>
      </c>
      <c r="L1148">
        <v>0</v>
      </c>
    </row>
    <row r="1149" spans="1:12" x14ac:dyDescent="0.4">
      <c r="A1149">
        <v>391</v>
      </c>
      <c r="B1149" t="s">
        <v>934</v>
      </c>
      <c r="C1149" s="1">
        <v>41598</v>
      </c>
      <c r="D1149">
        <v>4672194108</v>
      </c>
      <c r="E1149" s="1">
        <v>40949</v>
      </c>
      <c r="F1149" s="1">
        <v>40919</v>
      </c>
      <c r="G1149">
        <v>42.35</v>
      </c>
      <c r="H1149" t="s">
        <v>834</v>
      </c>
      <c r="I1149" s="1">
        <v>40949</v>
      </c>
      <c r="J1149" t="s">
        <v>835</v>
      </c>
      <c r="K1149">
        <v>33</v>
      </c>
      <c r="L1149">
        <v>3</v>
      </c>
    </row>
    <row r="1150" spans="1:12" x14ac:dyDescent="0.4">
      <c r="A1150">
        <v>391</v>
      </c>
      <c r="B1150" t="s">
        <v>869</v>
      </c>
      <c r="C1150" s="1">
        <v>41201</v>
      </c>
      <c r="D1150">
        <v>4677673825</v>
      </c>
      <c r="E1150" s="1">
        <v>40949</v>
      </c>
      <c r="F1150" s="1">
        <v>40919</v>
      </c>
      <c r="G1150">
        <v>47.07</v>
      </c>
      <c r="H1150" t="s">
        <v>834</v>
      </c>
      <c r="I1150" s="1">
        <v>40949</v>
      </c>
      <c r="J1150" t="s">
        <v>835</v>
      </c>
      <c r="K1150">
        <v>19</v>
      </c>
      <c r="L1150">
        <v>0</v>
      </c>
    </row>
    <row r="1151" spans="1:12" x14ac:dyDescent="0.4">
      <c r="A1151">
        <v>770</v>
      </c>
      <c r="B1151" t="s">
        <v>923</v>
      </c>
      <c r="C1151" s="1">
        <v>41501</v>
      </c>
      <c r="D1151">
        <v>4681944108</v>
      </c>
      <c r="E1151" s="1">
        <v>41152</v>
      </c>
      <c r="F1151" s="1">
        <v>41182</v>
      </c>
      <c r="G1151">
        <v>55.8</v>
      </c>
      <c r="H1151" t="s">
        <v>834</v>
      </c>
      <c r="I1151" s="1">
        <v>41152</v>
      </c>
      <c r="J1151" t="s">
        <v>835</v>
      </c>
      <c r="K1151">
        <v>23</v>
      </c>
      <c r="L1151">
        <v>0</v>
      </c>
    </row>
    <row r="1152" spans="1:12" x14ac:dyDescent="0.4">
      <c r="A1152">
        <v>770</v>
      </c>
      <c r="B1152" t="s">
        <v>908</v>
      </c>
      <c r="C1152" s="1">
        <v>41029</v>
      </c>
      <c r="D1152">
        <v>4682447856</v>
      </c>
      <c r="E1152" s="1">
        <v>41308</v>
      </c>
      <c r="F1152" s="1">
        <v>41278</v>
      </c>
      <c r="G1152">
        <v>79.37</v>
      </c>
      <c r="H1152" t="s">
        <v>837</v>
      </c>
      <c r="I1152" s="1">
        <v>41308</v>
      </c>
      <c r="J1152" t="s">
        <v>838</v>
      </c>
      <c r="K1152">
        <v>41</v>
      </c>
      <c r="L1152">
        <v>11</v>
      </c>
    </row>
    <row r="1153" spans="1:12" x14ac:dyDescent="0.4">
      <c r="A1153">
        <v>818</v>
      </c>
      <c r="B1153" t="s">
        <v>849</v>
      </c>
      <c r="C1153" s="1">
        <v>41431</v>
      </c>
      <c r="D1153">
        <v>4682843239</v>
      </c>
      <c r="E1153" s="1">
        <v>41216</v>
      </c>
      <c r="F1153" s="1">
        <v>41186</v>
      </c>
      <c r="G1153">
        <v>56.47</v>
      </c>
      <c r="H1153" t="s">
        <v>837</v>
      </c>
      <c r="I1153" s="1">
        <v>41216</v>
      </c>
      <c r="J1153" t="s">
        <v>835</v>
      </c>
      <c r="K1153">
        <v>27</v>
      </c>
      <c r="L1153">
        <v>0</v>
      </c>
    </row>
    <row r="1154" spans="1:12" x14ac:dyDescent="0.4">
      <c r="A1154">
        <v>897</v>
      </c>
      <c r="B1154" t="s">
        <v>929</v>
      </c>
      <c r="C1154" s="1">
        <v>41579</v>
      </c>
      <c r="D1154">
        <v>4685005154</v>
      </c>
      <c r="E1154" s="1">
        <v>41096</v>
      </c>
      <c r="F1154" s="1">
        <v>41097</v>
      </c>
      <c r="G1154">
        <v>26.14</v>
      </c>
      <c r="H1154" t="s">
        <v>834</v>
      </c>
      <c r="I1154" s="1">
        <v>41096</v>
      </c>
      <c r="J1154" t="s">
        <v>835</v>
      </c>
      <c r="K1154">
        <v>30</v>
      </c>
      <c r="L1154">
        <v>0</v>
      </c>
    </row>
    <row r="1155" spans="1:12" x14ac:dyDescent="0.4">
      <c r="A1155">
        <v>406</v>
      </c>
      <c r="B1155" t="s">
        <v>879</v>
      </c>
      <c r="C1155" s="1">
        <v>40985</v>
      </c>
      <c r="D1155">
        <v>4695028902</v>
      </c>
      <c r="E1155" s="1">
        <v>41404</v>
      </c>
      <c r="F1155" s="1">
        <v>41375</v>
      </c>
      <c r="G1155">
        <v>64.05</v>
      </c>
      <c r="H1155" t="s">
        <v>837</v>
      </c>
      <c r="I1155" s="1">
        <v>41404</v>
      </c>
      <c r="J1155" t="s">
        <v>838</v>
      </c>
      <c r="K1155">
        <v>28</v>
      </c>
      <c r="L1155">
        <v>0</v>
      </c>
    </row>
    <row r="1156" spans="1:12" x14ac:dyDescent="0.4">
      <c r="A1156">
        <v>406</v>
      </c>
      <c r="B1156" t="s">
        <v>924</v>
      </c>
      <c r="C1156" s="1">
        <v>41022</v>
      </c>
      <c r="D1156">
        <v>4695983239</v>
      </c>
      <c r="E1156" s="1">
        <v>41592</v>
      </c>
      <c r="F1156" s="1">
        <v>41622</v>
      </c>
      <c r="G1156">
        <v>43.82</v>
      </c>
      <c r="H1156" t="s">
        <v>834</v>
      </c>
      <c r="I1156" s="1">
        <v>41592</v>
      </c>
      <c r="J1156" t="s">
        <v>838</v>
      </c>
      <c r="K1156">
        <v>17</v>
      </c>
      <c r="L1156">
        <v>0</v>
      </c>
    </row>
    <row r="1157" spans="1:12" x14ac:dyDescent="0.4">
      <c r="A1157">
        <v>770</v>
      </c>
      <c r="B1157" t="s">
        <v>904</v>
      </c>
      <c r="C1157" s="1">
        <v>41521</v>
      </c>
      <c r="D1157">
        <v>4696816536</v>
      </c>
      <c r="E1157" s="1">
        <v>41017</v>
      </c>
      <c r="F1157" s="1">
        <v>41047</v>
      </c>
      <c r="G1157">
        <v>39.25</v>
      </c>
      <c r="H1157" t="s">
        <v>834</v>
      </c>
      <c r="I1157" s="1">
        <v>41017</v>
      </c>
      <c r="J1157" t="s">
        <v>835</v>
      </c>
      <c r="K1157">
        <v>32</v>
      </c>
      <c r="L1157">
        <v>2</v>
      </c>
    </row>
    <row r="1158" spans="1:12" x14ac:dyDescent="0.4">
      <c r="A1158">
        <v>391</v>
      </c>
      <c r="B1158" t="s">
        <v>865</v>
      </c>
      <c r="C1158" s="1">
        <v>41180</v>
      </c>
      <c r="D1158">
        <v>4701158835</v>
      </c>
      <c r="E1158" s="1">
        <v>41596</v>
      </c>
      <c r="F1158" s="1">
        <v>41626</v>
      </c>
      <c r="G1158">
        <v>83.59</v>
      </c>
      <c r="H1158" t="s">
        <v>837</v>
      </c>
      <c r="I1158" s="1">
        <v>41596</v>
      </c>
      <c r="J1158" t="s">
        <v>838</v>
      </c>
      <c r="K1158">
        <v>35</v>
      </c>
      <c r="L1158">
        <v>5</v>
      </c>
    </row>
    <row r="1159" spans="1:12" x14ac:dyDescent="0.4">
      <c r="A1159">
        <v>770</v>
      </c>
      <c r="B1159" t="s">
        <v>905</v>
      </c>
      <c r="C1159" s="1">
        <v>41337</v>
      </c>
      <c r="D1159">
        <v>4706783878</v>
      </c>
      <c r="E1159" s="1">
        <v>41199</v>
      </c>
      <c r="F1159" s="1">
        <v>41229</v>
      </c>
      <c r="G1159">
        <v>84.13</v>
      </c>
      <c r="H1159" t="s">
        <v>834</v>
      </c>
      <c r="I1159" s="1">
        <v>41199</v>
      </c>
      <c r="J1159" t="s">
        <v>835</v>
      </c>
      <c r="K1159">
        <v>12</v>
      </c>
      <c r="L1159">
        <v>0</v>
      </c>
    </row>
    <row r="1160" spans="1:12" x14ac:dyDescent="0.4">
      <c r="A1160">
        <v>897</v>
      </c>
      <c r="B1160" t="s">
        <v>928</v>
      </c>
      <c r="C1160" s="1">
        <v>41436</v>
      </c>
      <c r="D1160">
        <v>4719815783</v>
      </c>
      <c r="E1160" s="1">
        <v>41368</v>
      </c>
      <c r="F1160" s="1">
        <v>41369</v>
      </c>
      <c r="G1160">
        <v>40.479999999999997</v>
      </c>
      <c r="H1160" t="s">
        <v>834</v>
      </c>
      <c r="I1160" s="1">
        <v>41368</v>
      </c>
      <c r="J1160" t="s">
        <v>835</v>
      </c>
      <c r="K1160">
        <v>23</v>
      </c>
      <c r="L1160">
        <v>0</v>
      </c>
    </row>
    <row r="1161" spans="1:12" x14ac:dyDescent="0.4">
      <c r="A1161">
        <v>391</v>
      </c>
      <c r="B1161" t="s">
        <v>858</v>
      </c>
      <c r="C1161" s="1">
        <v>41334</v>
      </c>
      <c r="D1161">
        <v>4719854881</v>
      </c>
      <c r="E1161" s="1">
        <v>41151</v>
      </c>
      <c r="F1161" s="1">
        <v>41181</v>
      </c>
      <c r="G1161">
        <v>32.24</v>
      </c>
      <c r="H1161" t="s">
        <v>834</v>
      </c>
      <c r="I1161" s="1">
        <v>41151</v>
      </c>
      <c r="J1161" t="s">
        <v>835</v>
      </c>
      <c r="K1161">
        <v>24</v>
      </c>
      <c r="L1161">
        <v>0</v>
      </c>
    </row>
    <row r="1162" spans="1:12" x14ac:dyDescent="0.4">
      <c r="A1162">
        <v>391</v>
      </c>
      <c r="B1162" t="s">
        <v>877</v>
      </c>
      <c r="C1162" s="1">
        <v>41051</v>
      </c>
      <c r="D1162">
        <v>4722300351</v>
      </c>
      <c r="E1162" s="1">
        <v>41215</v>
      </c>
      <c r="F1162" s="1">
        <v>41246</v>
      </c>
      <c r="G1162">
        <v>68.08</v>
      </c>
      <c r="H1162" t="s">
        <v>834</v>
      </c>
      <c r="I1162" s="1">
        <v>41215</v>
      </c>
      <c r="J1162" t="s">
        <v>835</v>
      </c>
      <c r="K1162">
        <v>46</v>
      </c>
      <c r="L1162">
        <v>16</v>
      </c>
    </row>
    <row r="1163" spans="1:12" x14ac:dyDescent="0.4">
      <c r="A1163">
        <v>818</v>
      </c>
      <c r="B1163" t="s">
        <v>849</v>
      </c>
      <c r="C1163" s="1">
        <v>41431</v>
      </c>
      <c r="D1163">
        <v>4722543209</v>
      </c>
      <c r="E1163" s="1">
        <v>41596</v>
      </c>
      <c r="F1163" s="1">
        <v>41626</v>
      </c>
      <c r="G1163">
        <v>78.83</v>
      </c>
      <c r="H1163" t="s">
        <v>834</v>
      </c>
      <c r="I1163" s="1">
        <v>41596</v>
      </c>
      <c r="J1163" t="s">
        <v>838</v>
      </c>
      <c r="K1163">
        <v>10</v>
      </c>
      <c r="L1163">
        <v>0</v>
      </c>
    </row>
    <row r="1164" spans="1:12" x14ac:dyDescent="0.4">
      <c r="A1164">
        <v>770</v>
      </c>
      <c r="B1164" t="s">
        <v>886</v>
      </c>
      <c r="C1164" s="1">
        <v>41181</v>
      </c>
      <c r="D1164">
        <v>4728250241</v>
      </c>
      <c r="E1164" s="1">
        <v>41199</v>
      </c>
      <c r="F1164" s="1">
        <v>41229</v>
      </c>
      <c r="G1164">
        <v>72.67</v>
      </c>
      <c r="H1164" t="s">
        <v>834</v>
      </c>
      <c r="I1164" s="1">
        <v>41199</v>
      </c>
      <c r="J1164" t="s">
        <v>838</v>
      </c>
      <c r="K1164">
        <v>8</v>
      </c>
      <c r="L1164">
        <v>0</v>
      </c>
    </row>
    <row r="1165" spans="1:12" x14ac:dyDescent="0.4">
      <c r="A1165">
        <v>391</v>
      </c>
      <c r="B1165" t="s">
        <v>906</v>
      </c>
      <c r="C1165" s="1">
        <v>41021</v>
      </c>
      <c r="D1165">
        <v>4729784336</v>
      </c>
      <c r="E1165" s="1">
        <v>41082</v>
      </c>
      <c r="F1165" s="1">
        <v>41112</v>
      </c>
      <c r="G1165">
        <v>49.08</v>
      </c>
      <c r="H1165" t="s">
        <v>834</v>
      </c>
      <c r="I1165" s="1">
        <v>41082</v>
      </c>
      <c r="J1165" t="s">
        <v>838</v>
      </c>
      <c r="K1165">
        <v>19</v>
      </c>
      <c r="L1165">
        <v>0</v>
      </c>
    </row>
    <row r="1166" spans="1:12" x14ac:dyDescent="0.4">
      <c r="A1166">
        <v>770</v>
      </c>
      <c r="B1166" t="s">
        <v>920</v>
      </c>
      <c r="C1166" s="1">
        <v>41254</v>
      </c>
      <c r="D1166">
        <v>4730761138</v>
      </c>
      <c r="E1166" s="1">
        <v>40922</v>
      </c>
      <c r="F1166" s="1">
        <v>40952</v>
      </c>
      <c r="G1166">
        <v>45.41</v>
      </c>
      <c r="H1166" t="s">
        <v>834</v>
      </c>
      <c r="I1166" s="1">
        <v>40922</v>
      </c>
      <c r="J1166" t="s">
        <v>835</v>
      </c>
      <c r="K1166">
        <v>16</v>
      </c>
      <c r="L1166">
        <v>0</v>
      </c>
    </row>
    <row r="1167" spans="1:12" x14ac:dyDescent="0.4">
      <c r="A1167">
        <v>391</v>
      </c>
      <c r="B1167" t="s">
        <v>869</v>
      </c>
      <c r="C1167" s="1">
        <v>41201</v>
      </c>
      <c r="D1167">
        <v>4732348996</v>
      </c>
      <c r="E1167" s="1">
        <v>40928</v>
      </c>
      <c r="F1167" s="1">
        <v>40958</v>
      </c>
      <c r="G1167">
        <v>78.09</v>
      </c>
      <c r="H1167" t="s">
        <v>834</v>
      </c>
      <c r="I1167" s="1">
        <v>40928</v>
      </c>
      <c r="J1167" t="s">
        <v>835</v>
      </c>
      <c r="K1167">
        <v>21</v>
      </c>
      <c r="L1167">
        <v>0</v>
      </c>
    </row>
    <row r="1168" spans="1:12" x14ac:dyDescent="0.4">
      <c r="A1168">
        <v>897</v>
      </c>
      <c r="B1168" t="s">
        <v>900</v>
      </c>
      <c r="C1168" s="1">
        <v>41579</v>
      </c>
      <c r="D1168">
        <v>4735063899</v>
      </c>
      <c r="E1168" s="1">
        <v>41576</v>
      </c>
      <c r="F1168" s="1">
        <v>41606</v>
      </c>
      <c r="G1168">
        <v>12.62</v>
      </c>
      <c r="H1168" t="s">
        <v>834</v>
      </c>
      <c r="I1168" s="1">
        <v>41576</v>
      </c>
      <c r="J1168" t="s">
        <v>838</v>
      </c>
      <c r="K1168">
        <v>8</v>
      </c>
      <c r="L1168">
        <v>0</v>
      </c>
    </row>
    <row r="1169" spans="1:12" x14ac:dyDescent="0.4">
      <c r="A1169">
        <v>897</v>
      </c>
      <c r="B1169" t="s">
        <v>922</v>
      </c>
      <c r="C1169" s="1">
        <v>41309</v>
      </c>
      <c r="D1169">
        <v>4738467082</v>
      </c>
      <c r="E1169" s="1">
        <v>41361</v>
      </c>
      <c r="F1169" s="1">
        <v>41391</v>
      </c>
      <c r="G1169">
        <v>41.38</v>
      </c>
      <c r="H1169" t="s">
        <v>834</v>
      </c>
      <c r="I1169" s="1">
        <v>41361</v>
      </c>
      <c r="J1169" t="s">
        <v>835</v>
      </c>
      <c r="K1169">
        <v>24</v>
      </c>
      <c r="L1169">
        <v>0</v>
      </c>
    </row>
    <row r="1170" spans="1:12" x14ac:dyDescent="0.4">
      <c r="A1170">
        <v>391</v>
      </c>
      <c r="B1170" t="s">
        <v>859</v>
      </c>
      <c r="C1170" s="1">
        <v>40971</v>
      </c>
      <c r="D1170">
        <v>4739557586</v>
      </c>
      <c r="E1170" s="1">
        <v>41508</v>
      </c>
      <c r="F1170" s="1">
        <v>41538</v>
      </c>
      <c r="G1170">
        <v>52.87</v>
      </c>
      <c r="H1170" t="s">
        <v>834</v>
      </c>
      <c r="I1170" s="1">
        <v>41508</v>
      </c>
      <c r="J1170" t="s">
        <v>838</v>
      </c>
      <c r="K1170">
        <v>27</v>
      </c>
      <c r="L1170">
        <v>0</v>
      </c>
    </row>
    <row r="1171" spans="1:12" x14ac:dyDescent="0.4">
      <c r="A1171">
        <v>770</v>
      </c>
      <c r="B1171" t="s">
        <v>916</v>
      </c>
      <c r="C1171" s="1">
        <v>41394</v>
      </c>
      <c r="D1171">
        <v>4741356244</v>
      </c>
      <c r="E1171" s="1">
        <v>41518</v>
      </c>
      <c r="F1171" s="1">
        <v>41488</v>
      </c>
      <c r="G1171">
        <v>36.93</v>
      </c>
      <c r="H1171" t="s">
        <v>834</v>
      </c>
      <c r="I1171" s="1">
        <v>41518</v>
      </c>
      <c r="J1171" t="s">
        <v>835</v>
      </c>
      <c r="K1171">
        <v>25</v>
      </c>
      <c r="L1171">
        <v>0</v>
      </c>
    </row>
    <row r="1172" spans="1:12" x14ac:dyDescent="0.4">
      <c r="A1172">
        <v>770</v>
      </c>
      <c r="B1172" t="s">
        <v>892</v>
      </c>
      <c r="C1172" s="1">
        <v>41037</v>
      </c>
      <c r="D1172">
        <v>4742980589</v>
      </c>
      <c r="E1172" s="1">
        <v>41448</v>
      </c>
      <c r="F1172" s="1">
        <v>41478</v>
      </c>
      <c r="G1172">
        <v>40.69</v>
      </c>
      <c r="H1172" t="s">
        <v>834</v>
      </c>
      <c r="I1172" s="1">
        <v>41448</v>
      </c>
      <c r="J1172" t="s">
        <v>838</v>
      </c>
      <c r="K1172">
        <v>16</v>
      </c>
      <c r="L1172">
        <v>0</v>
      </c>
    </row>
    <row r="1173" spans="1:12" x14ac:dyDescent="0.4">
      <c r="A1173">
        <v>770</v>
      </c>
      <c r="B1173" t="s">
        <v>905</v>
      </c>
      <c r="C1173" s="1">
        <v>41337</v>
      </c>
      <c r="D1173">
        <v>4747988353</v>
      </c>
      <c r="E1173" s="1">
        <v>41399</v>
      </c>
      <c r="F1173" s="1">
        <v>41370</v>
      </c>
      <c r="G1173">
        <v>73.150000000000006</v>
      </c>
      <c r="H1173" t="s">
        <v>834</v>
      </c>
      <c r="I1173" s="1">
        <v>41399</v>
      </c>
      <c r="J1173" t="s">
        <v>838</v>
      </c>
      <c r="K1173">
        <v>7</v>
      </c>
      <c r="L1173">
        <v>0</v>
      </c>
    </row>
    <row r="1174" spans="1:12" x14ac:dyDescent="0.4">
      <c r="A1174">
        <v>897</v>
      </c>
      <c r="B1174" t="s">
        <v>880</v>
      </c>
      <c r="C1174" s="1">
        <v>41208</v>
      </c>
      <c r="D1174">
        <v>4751641138</v>
      </c>
      <c r="E1174" s="1">
        <v>41181</v>
      </c>
      <c r="F1174" s="1">
        <v>41211</v>
      </c>
      <c r="G1174">
        <v>34.5</v>
      </c>
      <c r="H1174" t="s">
        <v>834</v>
      </c>
      <c r="I1174" s="1">
        <v>41181</v>
      </c>
      <c r="J1174" t="s">
        <v>835</v>
      </c>
      <c r="K1174">
        <v>17</v>
      </c>
      <c r="L1174">
        <v>0</v>
      </c>
    </row>
    <row r="1175" spans="1:12" x14ac:dyDescent="0.4">
      <c r="A1175">
        <v>770</v>
      </c>
      <c r="B1175" t="s">
        <v>923</v>
      </c>
      <c r="C1175" s="1">
        <v>41501</v>
      </c>
      <c r="D1175">
        <v>4755000748</v>
      </c>
      <c r="E1175" s="1">
        <v>41182</v>
      </c>
      <c r="F1175" s="1">
        <v>41212</v>
      </c>
      <c r="G1175">
        <v>74.489999999999995</v>
      </c>
      <c r="H1175" t="s">
        <v>834</v>
      </c>
      <c r="I1175" s="1">
        <v>41182</v>
      </c>
      <c r="J1175" t="s">
        <v>835</v>
      </c>
      <c r="K1175">
        <v>24</v>
      </c>
      <c r="L1175">
        <v>0</v>
      </c>
    </row>
    <row r="1176" spans="1:12" x14ac:dyDescent="0.4">
      <c r="A1176">
        <v>897</v>
      </c>
      <c r="B1176" t="s">
        <v>863</v>
      </c>
      <c r="C1176" s="1">
        <v>41318</v>
      </c>
      <c r="D1176">
        <v>4756268669</v>
      </c>
      <c r="E1176" s="1">
        <v>41154</v>
      </c>
      <c r="F1176" s="1">
        <v>41185</v>
      </c>
      <c r="G1176">
        <v>53.33</v>
      </c>
      <c r="H1176" t="s">
        <v>834</v>
      </c>
      <c r="I1176" s="1">
        <v>41154</v>
      </c>
      <c r="J1176" t="s">
        <v>835</v>
      </c>
      <c r="K1176">
        <v>11</v>
      </c>
      <c r="L1176">
        <v>0</v>
      </c>
    </row>
    <row r="1177" spans="1:12" x14ac:dyDescent="0.4">
      <c r="A1177">
        <v>391</v>
      </c>
      <c r="B1177" t="s">
        <v>934</v>
      </c>
      <c r="C1177" s="1">
        <v>41598</v>
      </c>
      <c r="D1177">
        <v>4767910867</v>
      </c>
      <c r="E1177" s="1">
        <v>41592</v>
      </c>
      <c r="F1177" s="1">
        <v>41622</v>
      </c>
      <c r="G1177">
        <v>89.35</v>
      </c>
      <c r="H1177" t="s">
        <v>834</v>
      </c>
      <c r="I1177" s="1">
        <v>41592</v>
      </c>
      <c r="J1177" t="s">
        <v>835</v>
      </c>
      <c r="K1177">
        <v>11</v>
      </c>
      <c r="L1177">
        <v>0</v>
      </c>
    </row>
    <row r="1178" spans="1:12" x14ac:dyDescent="0.4">
      <c r="A1178">
        <v>406</v>
      </c>
      <c r="B1178" t="s">
        <v>889</v>
      </c>
      <c r="C1178" s="1">
        <v>41103</v>
      </c>
      <c r="D1178">
        <v>4771056498</v>
      </c>
      <c r="E1178" s="1">
        <v>41615</v>
      </c>
      <c r="F1178" s="1">
        <v>41586</v>
      </c>
      <c r="G1178">
        <v>71.45</v>
      </c>
      <c r="H1178" t="s">
        <v>837</v>
      </c>
      <c r="I1178" s="1">
        <v>41615</v>
      </c>
      <c r="J1178" t="s">
        <v>838</v>
      </c>
      <c r="K1178">
        <v>16</v>
      </c>
      <c r="L1178">
        <v>0</v>
      </c>
    </row>
    <row r="1179" spans="1:12" x14ac:dyDescent="0.4">
      <c r="A1179">
        <v>770</v>
      </c>
      <c r="B1179" t="s">
        <v>897</v>
      </c>
      <c r="C1179" s="1">
        <v>41121</v>
      </c>
      <c r="D1179">
        <v>4773950831</v>
      </c>
      <c r="E1179" s="1">
        <v>40990</v>
      </c>
      <c r="F1179" s="1">
        <v>41020</v>
      </c>
      <c r="G1179">
        <v>25.66</v>
      </c>
      <c r="H1179" t="s">
        <v>834</v>
      </c>
      <c r="I1179" s="1">
        <v>40990</v>
      </c>
      <c r="J1179" t="s">
        <v>835</v>
      </c>
      <c r="K1179">
        <v>28</v>
      </c>
      <c r="L1179">
        <v>0</v>
      </c>
    </row>
    <row r="1180" spans="1:12" x14ac:dyDescent="0.4">
      <c r="A1180">
        <v>770</v>
      </c>
      <c r="B1180" t="s">
        <v>923</v>
      </c>
      <c r="C1180" s="1">
        <v>41501</v>
      </c>
      <c r="D1180">
        <v>4778063703</v>
      </c>
      <c r="E1180" s="1">
        <v>41191</v>
      </c>
      <c r="F1180" s="1">
        <v>41192</v>
      </c>
      <c r="G1180">
        <v>70.599999999999994</v>
      </c>
      <c r="H1180" t="s">
        <v>834</v>
      </c>
      <c r="I1180" s="1">
        <v>41191</v>
      </c>
      <c r="J1180" t="s">
        <v>835</v>
      </c>
      <c r="K1180">
        <v>32</v>
      </c>
      <c r="L1180">
        <v>2</v>
      </c>
    </row>
    <row r="1181" spans="1:12" x14ac:dyDescent="0.4">
      <c r="A1181">
        <v>818</v>
      </c>
      <c r="B1181" t="s">
        <v>896</v>
      </c>
      <c r="C1181" s="1">
        <v>41392</v>
      </c>
      <c r="D1181">
        <v>4783562096</v>
      </c>
      <c r="E1181" s="1">
        <v>41506</v>
      </c>
      <c r="F1181" s="1">
        <v>41536</v>
      </c>
      <c r="G1181">
        <v>32.869999999999997</v>
      </c>
      <c r="H1181" t="s">
        <v>834</v>
      </c>
      <c r="I1181" s="1">
        <v>41506</v>
      </c>
      <c r="J1181" t="s">
        <v>838</v>
      </c>
      <c r="K1181">
        <v>2</v>
      </c>
      <c r="L1181">
        <v>0</v>
      </c>
    </row>
    <row r="1182" spans="1:12" x14ac:dyDescent="0.4">
      <c r="A1182">
        <v>770</v>
      </c>
      <c r="B1182" t="s">
        <v>923</v>
      </c>
      <c r="C1182" s="1">
        <v>41501</v>
      </c>
      <c r="D1182">
        <v>4788766053</v>
      </c>
      <c r="E1182" s="1">
        <v>41182</v>
      </c>
      <c r="F1182" s="1">
        <v>41212</v>
      </c>
      <c r="G1182">
        <v>39.69</v>
      </c>
      <c r="H1182" t="s">
        <v>834</v>
      </c>
      <c r="I1182" s="1">
        <v>41182</v>
      </c>
      <c r="J1182" t="s">
        <v>835</v>
      </c>
      <c r="K1182">
        <v>31</v>
      </c>
      <c r="L1182">
        <v>1</v>
      </c>
    </row>
    <row r="1183" spans="1:12" x14ac:dyDescent="0.4">
      <c r="A1183">
        <v>818</v>
      </c>
      <c r="B1183" t="s">
        <v>932</v>
      </c>
      <c r="C1183" s="1">
        <v>41373</v>
      </c>
      <c r="D1183">
        <v>4789397752</v>
      </c>
      <c r="E1183" s="1">
        <v>41058</v>
      </c>
      <c r="F1183" s="1">
        <v>41088</v>
      </c>
      <c r="G1183">
        <v>77.540000000000006</v>
      </c>
      <c r="H1183" t="s">
        <v>834</v>
      </c>
      <c r="I1183" s="1">
        <v>41058</v>
      </c>
      <c r="J1183" t="s">
        <v>835</v>
      </c>
      <c r="K1183">
        <v>30</v>
      </c>
      <c r="L1183">
        <v>0</v>
      </c>
    </row>
    <row r="1184" spans="1:12" x14ac:dyDescent="0.4">
      <c r="A1184">
        <v>897</v>
      </c>
      <c r="B1184" t="s">
        <v>928</v>
      </c>
      <c r="C1184" s="1">
        <v>41436</v>
      </c>
      <c r="D1184">
        <v>4791525699</v>
      </c>
      <c r="E1184" s="1">
        <v>41255</v>
      </c>
      <c r="F1184" s="1">
        <v>41579</v>
      </c>
      <c r="G1184">
        <v>47.08</v>
      </c>
      <c r="H1184" t="s">
        <v>834</v>
      </c>
      <c r="I1184" s="1">
        <v>41255</v>
      </c>
      <c r="J1184" t="s">
        <v>835</v>
      </c>
      <c r="K1184">
        <v>11</v>
      </c>
      <c r="L1184">
        <v>0</v>
      </c>
    </row>
    <row r="1185" spans="1:12" x14ac:dyDescent="0.4">
      <c r="A1185">
        <v>897</v>
      </c>
      <c r="B1185" t="s">
        <v>866</v>
      </c>
      <c r="C1185" s="1">
        <v>41239</v>
      </c>
      <c r="D1185">
        <v>4795466537</v>
      </c>
      <c r="E1185" s="1">
        <v>41355</v>
      </c>
      <c r="F1185" s="1">
        <v>41385</v>
      </c>
      <c r="G1185">
        <v>22.93</v>
      </c>
      <c r="H1185" t="s">
        <v>834</v>
      </c>
      <c r="I1185" s="1">
        <v>41355</v>
      </c>
      <c r="J1185" t="s">
        <v>838</v>
      </c>
      <c r="K1185">
        <v>3</v>
      </c>
      <c r="L1185">
        <v>0</v>
      </c>
    </row>
    <row r="1186" spans="1:12" x14ac:dyDescent="0.4">
      <c r="A1186">
        <v>770</v>
      </c>
      <c r="B1186" t="s">
        <v>888</v>
      </c>
      <c r="C1186" s="1">
        <v>40986</v>
      </c>
      <c r="D1186">
        <v>4795998561</v>
      </c>
      <c r="E1186" s="1">
        <v>41303</v>
      </c>
      <c r="F1186" s="1">
        <v>41333</v>
      </c>
      <c r="G1186">
        <v>54.42</v>
      </c>
      <c r="H1186" t="s">
        <v>834</v>
      </c>
      <c r="I1186" s="1">
        <v>41303</v>
      </c>
      <c r="J1186" t="s">
        <v>838</v>
      </c>
      <c r="K1186">
        <v>31</v>
      </c>
      <c r="L1186">
        <v>1</v>
      </c>
    </row>
    <row r="1187" spans="1:12" x14ac:dyDescent="0.4">
      <c r="A1187">
        <v>818</v>
      </c>
      <c r="B1187" t="s">
        <v>862</v>
      </c>
      <c r="C1187" s="1">
        <v>41296</v>
      </c>
      <c r="D1187">
        <v>4800494014</v>
      </c>
      <c r="E1187" s="1">
        <v>41242</v>
      </c>
      <c r="F1187" s="1">
        <v>41272</v>
      </c>
      <c r="G1187">
        <v>10.94</v>
      </c>
      <c r="H1187" t="s">
        <v>834</v>
      </c>
      <c r="I1187" s="1">
        <v>41242</v>
      </c>
      <c r="J1187" t="s">
        <v>835</v>
      </c>
      <c r="K1187">
        <v>22</v>
      </c>
      <c r="L1187">
        <v>0</v>
      </c>
    </row>
    <row r="1188" spans="1:12" x14ac:dyDescent="0.4">
      <c r="A1188">
        <v>391</v>
      </c>
      <c r="B1188" t="s">
        <v>875</v>
      </c>
      <c r="C1188" s="1">
        <v>40947</v>
      </c>
      <c r="D1188">
        <v>4804144659</v>
      </c>
      <c r="E1188" s="1">
        <v>41388</v>
      </c>
      <c r="F1188" s="1">
        <v>41418</v>
      </c>
      <c r="G1188">
        <v>89.07</v>
      </c>
      <c r="H1188" t="s">
        <v>834</v>
      </c>
      <c r="I1188" s="1">
        <v>41388</v>
      </c>
      <c r="J1188" t="s">
        <v>838</v>
      </c>
      <c r="K1188">
        <v>34</v>
      </c>
      <c r="L1188">
        <v>4</v>
      </c>
    </row>
    <row r="1189" spans="1:12" x14ac:dyDescent="0.4">
      <c r="A1189">
        <v>406</v>
      </c>
      <c r="B1189" t="s">
        <v>836</v>
      </c>
      <c r="C1189" s="1">
        <v>40971</v>
      </c>
      <c r="D1189">
        <v>4806513035</v>
      </c>
      <c r="E1189" s="1">
        <v>41292</v>
      </c>
      <c r="F1189" s="1">
        <v>41322</v>
      </c>
      <c r="G1189">
        <v>84.87</v>
      </c>
      <c r="H1189" t="s">
        <v>834</v>
      </c>
      <c r="I1189" s="1">
        <v>41292</v>
      </c>
      <c r="J1189" t="s">
        <v>838</v>
      </c>
      <c r="K1189">
        <v>18</v>
      </c>
      <c r="L1189">
        <v>0</v>
      </c>
    </row>
    <row r="1190" spans="1:12" x14ac:dyDescent="0.4">
      <c r="A1190">
        <v>406</v>
      </c>
      <c r="B1190" t="s">
        <v>926</v>
      </c>
      <c r="C1190" s="1">
        <v>41605</v>
      </c>
      <c r="D1190">
        <v>4813721122</v>
      </c>
      <c r="E1190" s="1">
        <v>40961</v>
      </c>
      <c r="F1190" s="1">
        <v>40991</v>
      </c>
      <c r="G1190">
        <v>107.11</v>
      </c>
      <c r="H1190" t="s">
        <v>834</v>
      </c>
      <c r="I1190" s="1">
        <v>40961</v>
      </c>
      <c r="J1190" t="s">
        <v>835</v>
      </c>
      <c r="K1190">
        <v>38</v>
      </c>
      <c r="L1190">
        <v>8</v>
      </c>
    </row>
    <row r="1191" spans="1:12" x14ac:dyDescent="0.4">
      <c r="A1191">
        <v>391</v>
      </c>
      <c r="B1191" t="s">
        <v>936</v>
      </c>
      <c r="C1191" s="1">
        <v>41486</v>
      </c>
      <c r="D1191">
        <v>4814212537</v>
      </c>
      <c r="E1191" s="1">
        <v>41355</v>
      </c>
      <c r="F1191" s="1">
        <v>41385</v>
      </c>
      <c r="G1191">
        <v>86.92</v>
      </c>
      <c r="H1191" t="s">
        <v>834</v>
      </c>
      <c r="I1191" s="1">
        <v>41355</v>
      </c>
      <c r="J1191" t="s">
        <v>835</v>
      </c>
      <c r="K1191">
        <v>5</v>
      </c>
      <c r="L1191">
        <v>0</v>
      </c>
    </row>
    <row r="1192" spans="1:12" x14ac:dyDescent="0.4">
      <c r="A1192">
        <v>818</v>
      </c>
      <c r="B1192" t="s">
        <v>896</v>
      </c>
      <c r="C1192" s="1">
        <v>41392</v>
      </c>
      <c r="D1192">
        <v>4816230113</v>
      </c>
      <c r="E1192" s="1">
        <v>40944</v>
      </c>
      <c r="F1192" s="1">
        <v>40914</v>
      </c>
      <c r="G1192">
        <v>59.17</v>
      </c>
      <c r="H1192" t="s">
        <v>834</v>
      </c>
      <c r="I1192" s="1">
        <v>40944</v>
      </c>
      <c r="J1192" t="s">
        <v>835</v>
      </c>
      <c r="K1192">
        <v>3</v>
      </c>
      <c r="L1192">
        <v>0</v>
      </c>
    </row>
    <row r="1193" spans="1:12" x14ac:dyDescent="0.4">
      <c r="A1193">
        <v>406</v>
      </c>
      <c r="B1193" t="s">
        <v>884</v>
      </c>
      <c r="C1193" s="1">
        <v>41145</v>
      </c>
      <c r="D1193">
        <v>4821175485</v>
      </c>
      <c r="E1193" s="1">
        <v>41203</v>
      </c>
      <c r="F1193" s="1">
        <v>41233</v>
      </c>
      <c r="G1193">
        <v>42.87</v>
      </c>
      <c r="H1193" t="s">
        <v>834</v>
      </c>
      <c r="I1193" s="1">
        <v>41203</v>
      </c>
      <c r="J1193" t="s">
        <v>838</v>
      </c>
      <c r="K1193">
        <v>16</v>
      </c>
      <c r="L1193">
        <v>0</v>
      </c>
    </row>
    <row r="1194" spans="1:12" x14ac:dyDescent="0.4">
      <c r="A1194">
        <v>406</v>
      </c>
      <c r="B1194" t="s">
        <v>912</v>
      </c>
      <c r="C1194" s="1">
        <v>41605</v>
      </c>
      <c r="D1194">
        <v>4823736868</v>
      </c>
      <c r="E1194" s="1">
        <v>41320</v>
      </c>
      <c r="F1194" s="1">
        <v>41350</v>
      </c>
      <c r="G1194">
        <v>46.24</v>
      </c>
      <c r="H1194" t="s">
        <v>834</v>
      </c>
      <c r="I1194" s="1">
        <v>41320</v>
      </c>
      <c r="J1194" t="s">
        <v>835</v>
      </c>
      <c r="K1194">
        <v>15</v>
      </c>
      <c r="L1194">
        <v>0</v>
      </c>
    </row>
    <row r="1195" spans="1:12" x14ac:dyDescent="0.4">
      <c r="A1195">
        <v>406</v>
      </c>
      <c r="B1195" t="s">
        <v>836</v>
      </c>
      <c r="C1195" s="1">
        <v>40971</v>
      </c>
      <c r="D1195">
        <v>4824809985</v>
      </c>
      <c r="E1195" s="1">
        <v>41448</v>
      </c>
      <c r="F1195" s="1">
        <v>41478</v>
      </c>
      <c r="G1195">
        <v>43.74</v>
      </c>
      <c r="H1195" t="s">
        <v>834</v>
      </c>
      <c r="I1195" s="1">
        <v>41448</v>
      </c>
      <c r="J1195" t="s">
        <v>838</v>
      </c>
      <c r="K1195">
        <v>29</v>
      </c>
      <c r="L1195">
        <v>0</v>
      </c>
    </row>
    <row r="1196" spans="1:12" x14ac:dyDescent="0.4">
      <c r="A1196">
        <v>770</v>
      </c>
      <c r="B1196" t="s">
        <v>856</v>
      </c>
      <c r="C1196" s="1">
        <v>41062</v>
      </c>
      <c r="D1196">
        <v>4824986816</v>
      </c>
      <c r="E1196" s="1">
        <v>41097</v>
      </c>
      <c r="F1196" s="1">
        <v>41068</v>
      </c>
      <c r="G1196">
        <v>51.31</v>
      </c>
      <c r="H1196" t="s">
        <v>834</v>
      </c>
      <c r="I1196" s="1">
        <v>41097</v>
      </c>
      <c r="J1196" t="s">
        <v>838</v>
      </c>
      <c r="K1196">
        <v>43</v>
      </c>
      <c r="L1196">
        <v>13</v>
      </c>
    </row>
    <row r="1197" spans="1:12" x14ac:dyDescent="0.4">
      <c r="A1197">
        <v>406</v>
      </c>
      <c r="B1197" t="s">
        <v>855</v>
      </c>
      <c r="C1197" s="1">
        <v>41029</v>
      </c>
      <c r="D1197">
        <v>4825120414</v>
      </c>
      <c r="E1197" s="1">
        <v>41137</v>
      </c>
      <c r="F1197" s="1">
        <v>41167</v>
      </c>
      <c r="G1197">
        <v>80.87</v>
      </c>
      <c r="H1197" t="s">
        <v>834</v>
      </c>
      <c r="I1197" s="1">
        <v>41137</v>
      </c>
      <c r="J1197" t="s">
        <v>838</v>
      </c>
      <c r="K1197">
        <v>18</v>
      </c>
      <c r="L1197">
        <v>0</v>
      </c>
    </row>
    <row r="1198" spans="1:12" x14ac:dyDescent="0.4">
      <c r="A1198">
        <v>770</v>
      </c>
      <c r="B1198" t="s">
        <v>907</v>
      </c>
      <c r="C1198" s="1">
        <v>41367</v>
      </c>
      <c r="D1198">
        <v>4838574848</v>
      </c>
      <c r="E1198" s="1">
        <v>41151</v>
      </c>
      <c r="F1198" s="1">
        <v>41181</v>
      </c>
      <c r="G1198">
        <v>28.95</v>
      </c>
      <c r="H1198" t="s">
        <v>837</v>
      </c>
      <c r="I1198" s="1">
        <v>41151</v>
      </c>
      <c r="J1198" t="s">
        <v>835</v>
      </c>
      <c r="K1198">
        <v>45</v>
      </c>
      <c r="L1198">
        <v>15</v>
      </c>
    </row>
    <row r="1199" spans="1:12" x14ac:dyDescent="0.4">
      <c r="A1199">
        <v>391</v>
      </c>
      <c r="B1199" t="s">
        <v>934</v>
      </c>
      <c r="C1199" s="1">
        <v>41598</v>
      </c>
      <c r="D1199">
        <v>4847248435</v>
      </c>
      <c r="E1199" s="1">
        <v>40932</v>
      </c>
      <c r="F1199" s="1">
        <v>40962</v>
      </c>
      <c r="G1199">
        <v>80.709999999999994</v>
      </c>
      <c r="H1199" t="s">
        <v>834</v>
      </c>
      <c r="I1199" s="1">
        <v>40932</v>
      </c>
      <c r="J1199" t="s">
        <v>835</v>
      </c>
      <c r="K1199">
        <v>18</v>
      </c>
      <c r="L1199">
        <v>0</v>
      </c>
    </row>
    <row r="1200" spans="1:12" x14ac:dyDescent="0.4">
      <c r="A1200">
        <v>770</v>
      </c>
      <c r="B1200" t="s">
        <v>916</v>
      </c>
      <c r="C1200" s="1">
        <v>41394</v>
      </c>
      <c r="D1200">
        <v>4852824490</v>
      </c>
      <c r="E1200" s="1">
        <v>40977</v>
      </c>
      <c r="F1200" s="1">
        <v>40978</v>
      </c>
      <c r="G1200">
        <v>38.590000000000003</v>
      </c>
      <c r="H1200" t="s">
        <v>834</v>
      </c>
      <c r="I1200" s="1">
        <v>40977</v>
      </c>
      <c r="J1200" t="s">
        <v>835</v>
      </c>
      <c r="K1200">
        <v>30</v>
      </c>
      <c r="L1200">
        <v>0</v>
      </c>
    </row>
    <row r="1201" spans="1:12" x14ac:dyDescent="0.4">
      <c r="A1201">
        <v>391</v>
      </c>
      <c r="B1201" t="s">
        <v>898</v>
      </c>
      <c r="C1201" s="1">
        <v>41150</v>
      </c>
      <c r="D1201">
        <v>4858028884</v>
      </c>
      <c r="E1201" s="1">
        <v>41426</v>
      </c>
      <c r="F1201" s="1">
        <v>41396</v>
      </c>
      <c r="G1201">
        <v>58.49</v>
      </c>
      <c r="H1201" t="s">
        <v>834</v>
      </c>
      <c r="I1201" s="1">
        <v>41426</v>
      </c>
      <c r="J1201" t="s">
        <v>838</v>
      </c>
      <c r="K1201">
        <v>10</v>
      </c>
      <c r="L1201">
        <v>0</v>
      </c>
    </row>
    <row r="1202" spans="1:12" x14ac:dyDescent="0.4">
      <c r="A1202">
        <v>406</v>
      </c>
      <c r="B1202" t="s">
        <v>912</v>
      </c>
      <c r="C1202" s="1">
        <v>41605</v>
      </c>
      <c r="D1202">
        <v>4859265458</v>
      </c>
      <c r="E1202" s="1">
        <v>41125</v>
      </c>
      <c r="F1202" s="1">
        <v>41126</v>
      </c>
      <c r="G1202">
        <v>76.680000000000007</v>
      </c>
      <c r="H1202" t="s">
        <v>834</v>
      </c>
      <c r="I1202" s="1">
        <v>41125</v>
      </c>
      <c r="J1202" t="s">
        <v>835</v>
      </c>
      <c r="K1202">
        <v>17</v>
      </c>
      <c r="L1202">
        <v>0</v>
      </c>
    </row>
    <row r="1203" spans="1:12" x14ac:dyDescent="0.4">
      <c r="A1203">
        <v>897</v>
      </c>
      <c r="B1203" t="s">
        <v>900</v>
      </c>
      <c r="C1203" s="1">
        <v>41579</v>
      </c>
      <c r="D1203">
        <v>4861734696</v>
      </c>
      <c r="E1203" s="1">
        <v>41060</v>
      </c>
      <c r="F1203" s="1">
        <v>41090</v>
      </c>
      <c r="G1203">
        <v>24.59</v>
      </c>
      <c r="H1203" t="s">
        <v>834</v>
      </c>
      <c r="I1203" s="1">
        <v>41060</v>
      </c>
      <c r="J1203" t="s">
        <v>835</v>
      </c>
      <c r="K1203">
        <v>8</v>
      </c>
      <c r="L1203">
        <v>0</v>
      </c>
    </row>
    <row r="1204" spans="1:12" x14ac:dyDescent="0.4">
      <c r="A1204">
        <v>406</v>
      </c>
      <c r="B1204" t="s">
        <v>912</v>
      </c>
      <c r="C1204" s="1">
        <v>41605</v>
      </c>
      <c r="D1204">
        <v>4865860838</v>
      </c>
      <c r="E1204" s="1">
        <v>41380</v>
      </c>
      <c r="F1204" s="1">
        <v>41410</v>
      </c>
      <c r="G1204">
        <v>52.57</v>
      </c>
      <c r="H1204" t="s">
        <v>837</v>
      </c>
      <c r="I1204" s="1">
        <v>41380</v>
      </c>
      <c r="J1204" t="s">
        <v>835</v>
      </c>
      <c r="K1204">
        <v>33</v>
      </c>
      <c r="L1204">
        <v>3</v>
      </c>
    </row>
    <row r="1205" spans="1:12" x14ac:dyDescent="0.4">
      <c r="A1205">
        <v>770</v>
      </c>
      <c r="B1205" t="s">
        <v>878</v>
      </c>
      <c r="C1205" s="1">
        <v>41274</v>
      </c>
      <c r="D1205">
        <v>4867913310</v>
      </c>
      <c r="E1205" s="1">
        <v>41435</v>
      </c>
      <c r="F1205" s="1">
        <v>41405</v>
      </c>
      <c r="G1205">
        <v>36.26</v>
      </c>
      <c r="H1205" t="s">
        <v>834</v>
      </c>
      <c r="I1205" s="1">
        <v>41435</v>
      </c>
      <c r="J1205" t="s">
        <v>838</v>
      </c>
      <c r="K1205">
        <v>29</v>
      </c>
      <c r="L1205">
        <v>0</v>
      </c>
    </row>
    <row r="1206" spans="1:12" x14ac:dyDescent="0.4">
      <c r="A1206">
        <v>818</v>
      </c>
      <c r="B1206" t="s">
        <v>851</v>
      </c>
      <c r="C1206" s="1">
        <v>41234</v>
      </c>
      <c r="D1206">
        <v>4870747963</v>
      </c>
      <c r="E1206" s="1">
        <v>40956</v>
      </c>
      <c r="F1206" s="1">
        <v>40986</v>
      </c>
      <c r="G1206">
        <v>70.569999999999993</v>
      </c>
      <c r="H1206" t="s">
        <v>837</v>
      </c>
      <c r="I1206" s="1">
        <v>40956</v>
      </c>
      <c r="J1206" t="s">
        <v>835</v>
      </c>
      <c r="K1206">
        <v>19</v>
      </c>
      <c r="L1206">
        <v>0</v>
      </c>
    </row>
    <row r="1207" spans="1:12" x14ac:dyDescent="0.4">
      <c r="A1207">
        <v>818</v>
      </c>
      <c r="B1207" t="s">
        <v>932</v>
      </c>
      <c r="C1207" s="1">
        <v>41373</v>
      </c>
      <c r="D1207">
        <v>4871103320</v>
      </c>
      <c r="E1207" s="1">
        <v>41565</v>
      </c>
      <c r="F1207" s="1">
        <v>41595</v>
      </c>
      <c r="G1207">
        <v>59.07</v>
      </c>
      <c r="H1207" t="s">
        <v>834</v>
      </c>
      <c r="I1207" s="1">
        <v>41565</v>
      </c>
      <c r="J1207" t="s">
        <v>838</v>
      </c>
      <c r="K1207">
        <v>9</v>
      </c>
      <c r="L1207">
        <v>0</v>
      </c>
    </row>
    <row r="1208" spans="1:12" x14ac:dyDescent="0.4">
      <c r="A1208">
        <v>770</v>
      </c>
      <c r="B1208" t="s">
        <v>847</v>
      </c>
      <c r="C1208" s="1">
        <v>41274</v>
      </c>
      <c r="D1208">
        <v>4872529612</v>
      </c>
      <c r="E1208" s="1">
        <v>41138</v>
      </c>
      <c r="F1208" s="1">
        <v>41168</v>
      </c>
      <c r="G1208">
        <v>37.24</v>
      </c>
      <c r="H1208" t="s">
        <v>834</v>
      </c>
      <c r="I1208" s="1">
        <v>41138</v>
      </c>
      <c r="J1208" t="s">
        <v>835</v>
      </c>
      <c r="K1208">
        <v>16</v>
      </c>
      <c r="L1208">
        <v>0</v>
      </c>
    </row>
    <row r="1209" spans="1:12" x14ac:dyDescent="0.4">
      <c r="A1209">
        <v>391</v>
      </c>
      <c r="B1209" t="s">
        <v>869</v>
      </c>
      <c r="C1209" s="1">
        <v>41201</v>
      </c>
      <c r="D1209">
        <v>4878686047</v>
      </c>
      <c r="E1209" s="1">
        <v>41476</v>
      </c>
      <c r="F1209" s="1">
        <v>41506</v>
      </c>
      <c r="G1209">
        <v>73.61</v>
      </c>
      <c r="H1209" t="s">
        <v>834</v>
      </c>
      <c r="I1209" s="1">
        <v>41476</v>
      </c>
      <c r="J1209" t="s">
        <v>838</v>
      </c>
      <c r="K1209">
        <v>11</v>
      </c>
      <c r="L1209">
        <v>0</v>
      </c>
    </row>
    <row r="1210" spans="1:12" x14ac:dyDescent="0.4">
      <c r="A1210">
        <v>391</v>
      </c>
      <c r="B1210" t="s">
        <v>859</v>
      </c>
      <c r="C1210" s="1">
        <v>40971</v>
      </c>
      <c r="D1210">
        <v>4881618322</v>
      </c>
      <c r="E1210" s="1">
        <v>41269</v>
      </c>
      <c r="F1210" s="1">
        <v>41299</v>
      </c>
      <c r="G1210">
        <v>104.02</v>
      </c>
      <c r="H1210" t="s">
        <v>834</v>
      </c>
      <c r="I1210" s="1">
        <v>41269</v>
      </c>
      <c r="J1210" t="s">
        <v>838</v>
      </c>
      <c r="K1210">
        <v>36</v>
      </c>
      <c r="L1210">
        <v>6</v>
      </c>
    </row>
    <row r="1211" spans="1:12" x14ac:dyDescent="0.4">
      <c r="A1211">
        <v>391</v>
      </c>
      <c r="B1211" t="s">
        <v>906</v>
      </c>
      <c r="C1211" s="1">
        <v>41021</v>
      </c>
      <c r="D1211">
        <v>4884610178</v>
      </c>
      <c r="E1211" s="1">
        <v>41048</v>
      </c>
      <c r="F1211" s="1">
        <v>41078</v>
      </c>
      <c r="G1211">
        <v>82.21</v>
      </c>
      <c r="H1211" t="s">
        <v>834</v>
      </c>
      <c r="I1211" s="1">
        <v>41048</v>
      </c>
      <c r="J1211" t="s">
        <v>838</v>
      </c>
      <c r="K1211">
        <v>11</v>
      </c>
      <c r="L1211">
        <v>0</v>
      </c>
    </row>
    <row r="1212" spans="1:12" x14ac:dyDescent="0.4">
      <c r="A1212">
        <v>391</v>
      </c>
      <c r="B1212" t="s">
        <v>869</v>
      </c>
      <c r="C1212" s="1">
        <v>41201</v>
      </c>
      <c r="D1212">
        <v>4887614261</v>
      </c>
      <c r="E1212" s="1">
        <v>41249</v>
      </c>
      <c r="F1212" s="1">
        <v>41250</v>
      </c>
      <c r="G1212">
        <v>60.19</v>
      </c>
      <c r="H1212" t="s">
        <v>834</v>
      </c>
      <c r="I1212" s="1">
        <v>41249</v>
      </c>
      <c r="J1212" t="s">
        <v>835</v>
      </c>
      <c r="K1212">
        <v>23</v>
      </c>
      <c r="L1212">
        <v>0</v>
      </c>
    </row>
    <row r="1213" spans="1:12" x14ac:dyDescent="0.4">
      <c r="A1213">
        <v>770</v>
      </c>
      <c r="B1213" t="s">
        <v>886</v>
      </c>
      <c r="C1213" s="1">
        <v>41181</v>
      </c>
      <c r="D1213">
        <v>4891142927</v>
      </c>
      <c r="E1213" s="1">
        <v>41190</v>
      </c>
      <c r="F1213" s="1">
        <v>41161</v>
      </c>
      <c r="G1213">
        <v>47.99</v>
      </c>
      <c r="H1213" t="s">
        <v>834</v>
      </c>
      <c r="I1213" s="1">
        <v>41190</v>
      </c>
      <c r="J1213" t="s">
        <v>835</v>
      </c>
      <c r="K1213">
        <v>31</v>
      </c>
      <c r="L1213">
        <v>1</v>
      </c>
    </row>
    <row r="1214" spans="1:12" x14ac:dyDescent="0.4">
      <c r="A1214">
        <v>406</v>
      </c>
      <c r="B1214" t="s">
        <v>911</v>
      </c>
      <c r="C1214" s="1">
        <v>41547</v>
      </c>
      <c r="D1214">
        <v>4900239305</v>
      </c>
      <c r="E1214" s="1">
        <v>41411</v>
      </c>
      <c r="F1214" s="1">
        <v>41441</v>
      </c>
      <c r="G1214">
        <v>98.88</v>
      </c>
      <c r="H1214" t="s">
        <v>837</v>
      </c>
      <c r="I1214" s="1">
        <v>41411</v>
      </c>
      <c r="J1214" t="s">
        <v>835</v>
      </c>
      <c r="K1214">
        <v>48</v>
      </c>
      <c r="L1214">
        <v>18</v>
      </c>
    </row>
    <row r="1215" spans="1:12" x14ac:dyDescent="0.4">
      <c r="A1215">
        <v>770</v>
      </c>
      <c r="B1215" t="s">
        <v>856</v>
      </c>
      <c r="C1215" s="1">
        <v>41062</v>
      </c>
      <c r="D1215">
        <v>4902256475</v>
      </c>
      <c r="E1215" s="1">
        <v>41373</v>
      </c>
      <c r="F1215" s="1">
        <v>41374</v>
      </c>
      <c r="G1215">
        <v>72.09</v>
      </c>
      <c r="H1215" t="s">
        <v>834</v>
      </c>
      <c r="I1215" s="1">
        <v>41373</v>
      </c>
      <c r="J1215" t="s">
        <v>838</v>
      </c>
      <c r="K1215">
        <v>44</v>
      </c>
      <c r="L1215">
        <v>14</v>
      </c>
    </row>
    <row r="1216" spans="1:12" x14ac:dyDescent="0.4">
      <c r="A1216">
        <v>818</v>
      </c>
      <c r="B1216" t="s">
        <v>917</v>
      </c>
      <c r="C1216" s="1">
        <v>41515</v>
      </c>
      <c r="D1216">
        <v>4902403664</v>
      </c>
      <c r="E1216" s="1">
        <v>41179</v>
      </c>
      <c r="F1216" s="1">
        <v>41209</v>
      </c>
      <c r="G1216">
        <v>58.99</v>
      </c>
      <c r="H1216" t="s">
        <v>837</v>
      </c>
      <c r="I1216" s="1">
        <v>41179</v>
      </c>
      <c r="J1216" t="s">
        <v>835</v>
      </c>
      <c r="K1216">
        <v>42</v>
      </c>
      <c r="L1216">
        <v>12</v>
      </c>
    </row>
    <row r="1217" spans="1:12" x14ac:dyDescent="0.4">
      <c r="A1217">
        <v>897</v>
      </c>
      <c r="B1217" t="s">
        <v>846</v>
      </c>
      <c r="C1217" s="1">
        <v>41003</v>
      </c>
      <c r="D1217">
        <v>4902638386</v>
      </c>
      <c r="E1217" s="1">
        <v>41167</v>
      </c>
      <c r="F1217" s="1">
        <v>41197</v>
      </c>
      <c r="G1217">
        <v>46.03</v>
      </c>
      <c r="H1217" t="s">
        <v>834</v>
      </c>
      <c r="I1217" s="1">
        <v>41167</v>
      </c>
      <c r="J1217" t="s">
        <v>838</v>
      </c>
      <c r="K1217">
        <v>23</v>
      </c>
      <c r="L1217">
        <v>0</v>
      </c>
    </row>
    <row r="1218" spans="1:12" x14ac:dyDescent="0.4">
      <c r="A1218">
        <v>391</v>
      </c>
      <c r="B1218" t="s">
        <v>906</v>
      </c>
      <c r="C1218" s="1">
        <v>41021</v>
      </c>
      <c r="D1218">
        <v>4903468657</v>
      </c>
      <c r="E1218" s="1">
        <v>41046</v>
      </c>
      <c r="F1218" s="1">
        <v>41076</v>
      </c>
      <c r="G1218">
        <v>66.55</v>
      </c>
      <c r="H1218" t="s">
        <v>834</v>
      </c>
      <c r="I1218" s="1">
        <v>41046</v>
      </c>
      <c r="J1218" t="s">
        <v>838</v>
      </c>
      <c r="K1218">
        <v>23</v>
      </c>
      <c r="L1218">
        <v>0</v>
      </c>
    </row>
    <row r="1219" spans="1:12" x14ac:dyDescent="0.4">
      <c r="A1219">
        <v>391</v>
      </c>
      <c r="B1219" t="s">
        <v>898</v>
      </c>
      <c r="C1219" s="1">
        <v>41150</v>
      </c>
      <c r="D1219">
        <v>4905021101</v>
      </c>
      <c r="E1219" s="1">
        <v>41593</v>
      </c>
      <c r="F1219" s="1">
        <v>41623</v>
      </c>
      <c r="G1219">
        <v>91.34</v>
      </c>
      <c r="H1219" t="s">
        <v>834</v>
      </c>
      <c r="I1219" s="1">
        <v>41593</v>
      </c>
      <c r="J1219" t="s">
        <v>838</v>
      </c>
      <c r="K1219">
        <v>8</v>
      </c>
      <c r="L1219">
        <v>0</v>
      </c>
    </row>
    <row r="1220" spans="1:12" x14ac:dyDescent="0.4">
      <c r="A1220">
        <v>391</v>
      </c>
      <c r="B1220" t="s">
        <v>906</v>
      </c>
      <c r="C1220" s="1">
        <v>41021</v>
      </c>
      <c r="D1220">
        <v>4906343954</v>
      </c>
      <c r="E1220" s="1">
        <v>40994</v>
      </c>
      <c r="F1220" s="1">
        <v>41024</v>
      </c>
      <c r="G1220">
        <v>53.69</v>
      </c>
      <c r="H1220" t="s">
        <v>834</v>
      </c>
      <c r="I1220" s="1">
        <v>40994</v>
      </c>
      <c r="J1220" t="s">
        <v>835</v>
      </c>
      <c r="K1220">
        <v>20</v>
      </c>
      <c r="L1220">
        <v>0</v>
      </c>
    </row>
    <row r="1221" spans="1:12" x14ac:dyDescent="0.4">
      <c r="A1221">
        <v>406</v>
      </c>
      <c r="B1221" t="s">
        <v>848</v>
      </c>
      <c r="C1221" s="1">
        <v>41222</v>
      </c>
      <c r="D1221">
        <v>4908628098</v>
      </c>
      <c r="E1221" s="1">
        <v>40992</v>
      </c>
      <c r="F1221" s="1">
        <v>41022</v>
      </c>
      <c r="G1221">
        <v>89.67</v>
      </c>
      <c r="H1221" t="s">
        <v>837</v>
      </c>
      <c r="I1221" s="1">
        <v>40992</v>
      </c>
      <c r="J1221" t="s">
        <v>835</v>
      </c>
      <c r="K1221">
        <v>26</v>
      </c>
      <c r="L1221">
        <v>0</v>
      </c>
    </row>
    <row r="1222" spans="1:12" x14ac:dyDescent="0.4">
      <c r="A1222">
        <v>391</v>
      </c>
      <c r="B1222" t="s">
        <v>936</v>
      </c>
      <c r="C1222" s="1">
        <v>41486</v>
      </c>
      <c r="D1222">
        <v>4910161169</v>
      </c>
      <c r="E1222" s="1">
        <v>41072</v>
      </c>
      <c r="F1222" s="1">
        <v>41395</v>
      </c>
      <c r="G1222">
        <v>59</v>
      </c>
      <c r="H1222" t="s">
        <v>834</v>
      </c>
      <c r="I1222" s="1">
        <v>41072</v>
      </c>
      <c r="J1222" t="s">
        <v>835</v>
      </c>
      <c r="K1222">
        <v>13</v>
      </c>
      <c r="L1222">
        <v>0</v>
      </c>
    </row>
    <row r="1223" spans="1:12" x14ac:dyDescent="0.4">
      <c r="A1223">
        <v>770</v>
      </c>
      <c r="B1223" t="s">
        <v>888</v>
      </c>
      <c r="C1223" s="1">
        <v>40986</v>
      </c>
      <c r="D1223">
        <v>4915855065</v>
      </c>
      <c r="E1223" s="1">
        <v>41091</v>
      </c>
      <c r="F1223" s="1">
        <v>41062</v>
      </c>
      <c r="G1223">
        <v>78.92</v>
      </c>
      <c r="H1223" t="s">
        <v>834</v>
      </c>
      <c r="I1223" s="1">
        <v>41091</v>
      </c>
      <c r="J1223" t="s">
        <v>835</v>
      </c>
      <c r="K1223">
        <v>29</v>
      </c>
      <c r="L1223">
        <v>0</v>
      </c>
    </row>
    <row r="1224" spans="1:12" x14ac:dyDescent="0.4">
      <c r="A1224">
        <v>406</v>
      </c>
      <c r="B1224" t="s">
        <v>887</v>
      </c>
      <c r="C1224" s="1">
        <v>41048</v>
      </c>
      <c r="D1224">
        <v>4926391244</v>
      </c>
      <c r="E1224" s="1">
        <v>41049</v>
      </c>
      <c r="F1224" s="1">
        <v>41079</v>
      </c>
      <c r="G1224">
        <v>62.96</v>
      </c>
      <c r="H1224" t="s">
        <v>834</v>
      </c>
      <c r="I1224" s="1">
        <v>41049</v>
      </c>
      <c r="J1224" t="s">
        <v>838</v>
      </c>
      <c r="K1224">
        <v>2</v>
      </c>
      <c r="L1224">
        <v>0</v>
      </c>
    </row>
    <row r="1225" spans="1:12" x14ac:dyDescent="0.4">
      <c r="A1225">
        <v>770</v>
      </c>
      <c r="B1225" t="s">
        <v>905</v>
      </c>
      <c r="C1225" s="1">
        <v>41337</v>
      </c>
      <c r="D1225">
        <v>4927657057</v>
      </c>
      <c r="E1225" s="1">
        <v>41268</v>
      </c>
      <c r="F1225" s="1">
        <v>41298</v>
      </c>
      <c r="G1225">
        <v>54.66</v>
      </c>
      <c r="H1225" t="s">
        <v>834</v>
      </c>
      <c r="I1225" s="1">
        <v>41268</v>
      </c>
      <c r="J1225" t="s">
        <v>835</v>
      </c>
      <c r="K1225">
        <v>19</v>
      </c>
      <c r="L1225">
        <v>0</v>
      </c>
    </row>
    <row r="1226" spans="1:12" x14ac:dyDescent="0.4">
      <c r="A1226">
        <v>391</v>
      </c>
      <c r="B1226" t="s">
        <v>906</v>
      </c>
      <c r="C1226" s="1">
        <v>41021</v>
      </c>
      <c r="D1226">
        <v>4930326600</v>
      </c>
      <c r="E1226" s="1">
        <v>40955</v>
      </c>
      <c r="F1226" s="1">
        <v>40985</v>
      </c>
      <c r="G1226">
        <v>58.85</v>
      </c>
      <c r="H1226" t="s">
        <v>834</v>
      </c>
      <c r="I1226" s="1">
        <v>40955</v>
      </c>
      <c r="J1226" t="s">
        <v>835</v>
      </c>
      <c r="K1226">
        <v>19</v>
      </c>
      <c r="L1226">
        <v>0</v>
      </c>
    </row>
    <row r="1227" spans="1:12" x14ac:dyDescent="0.4">
      <c r="A1227">
        <v>770</v>
      </c>
      <c r="B1227" t="s">
        <v>847</v>
      </c>
      <c r="C1227" s="1">
        <v>41274</v>
      </c>
      <c r="D1227">
        <v>4934230957</v>
      </c>
      <c r="E1227" s="1">
        <v>41365</v>
      </c>
      <c r="F1227" s="1">
        <v>41335</v>
      </c>
      <c r="G1227">
        <v>88.48</v>
      </c>
      <c r="H1227" t="s">
        <v>837</v>
      </c>
      <c r="I1227" s="1">
        <v>41365</v>
      </c>
      <c r="J1227" t="s">
        <v>838</v>
      </c>
      <c r="K1227">
        <v>26</v>
      </c>
      <c r="L1227">
        <v>0</v>
      </c>
    </row>
    <row r="1228" spans="1:12" x14ac:dyDescent="0.4">
      <c r="A1228">
        <v>897</v>
      </c>
      <c r="B1228" t="s">
        <v>909</v>
      </c>
      <c r="C1228" s="1">
        <v>41493</v>
      </c>
      <c r="D1228">
        <v>4935255726</v>
      </c>
      <c r="E1228" s="1">
        <v>41470</v>
      </c>
      <c r="F1228" s="1">
        <v>41500</v>
      </c>
      <c r="G1228">
        <v>47.13</v>
      </c>
      <c r="H1228" t="s">
        <v>837</v>
      </c>
      <c r="I1228" s="1">
        <v>41470</v>
      </c>
      <c r="J1228" t="s">
        <v>838</v>
      </c>
      <c r="K1228">
        <v>39</v>
      </c>
      <c r="L1228">
        <v>9</v>
      </c>
    </row>
    <row r="1229" spans="1:12" x14ac:dyDescent="0.4">
      <c r="A1229">
        <v>818</v>
      </c>
      <c r="B1229" t="s">
        <v>854</v>
      </c>
      <c r="C1229" s="1">
        <v>41060</v>
      </c>
      <c r="D1229">
        <v>4937921214</v>
      </c>
      <c r="E1229" s="1">
        <v>41547</v>
      </c>
      <c r="F1229" s="1">
        <v>41577</v>
      </c>
      <c r="G1229">
        <v>53.8</v>
      </c>
      <c r="H1229" t="s">
        <v>834</v>
      </c>
      <c r="I1229" s="1">
        <v>41547</v>
      </c>
      <c r="J1229" t="s">
        <v>838</v>
      </c>
      <c r="K1229">
        <v>36</v>
      </c>
      <c r="L1229">
        <v>6</v>
      </c>
    </row>
    <row r="1230" spans="1:12" x14ac:dyDescent="0.4">
      <c r="A1230">
        <v>391</v>
      </c>
      <c r="B1230" t="s">
        <v>881</v>
      </c>
      <c r="C1230" s="1">
        <v>41525</v>
      </c>
      <c r="D1230">
        <v>4941612254</v>
      </c>
      <c r="E1230" s="1">
        <v>41128</v>
      </c>
      <c r="F1230" s="1">
        <v>41098</v>
      </c>
      <c r="G1230">
        <v>65.27</v>
      </c>
      <c r="H1230" t="s">
        <v>834</v>
      </c>
      <c r="I1230" s="1">
        <v>41128</v>
      </c>
      <c r="J1230" t="s">
        <v>835</v>
      </c>
      <c r="K1230">
        <v>24</v>
      </c>
      <c r="L1230">
        <v>0</v>
      </c>
    </row>
    <row r="1231" spans="1:12" x14ac:dyDescent="0.4">
      <c r="A1231">
        <v>818</v>
      </c>
      <c r="B1231" t="s">
        <v>841</v>
      </c>
      <c r="C1231" s="1">
        <v>41239</v>
      </c>
      <c r="D1231">
        <v>4943574800</v>
      </c>
      <c r="E1231" s="1">
        <v>41049</v>
      </c>
      <c r="F1231" s="1">
        <v>41079</v>
      </c>
      <c r="G1231">
        <v>54.82</v>
      </c>
      <c r="H1231" t="s">
        <v>834</v>
      </c>
      <c r="I1231" s="1">
        <v>41049</v>
      </c>
      <c r="J1231" t="s">
        <v>835</v>
      </c>
      <c r="K1231">
        <v>27</v>
      </c>
      <c r="L1231">
        <v>0</v>
      </c>
    </row>
    <row r="1232" spans="1:12" x14ac:dyDescent="0.4">
      <c r="A1232">
        <v>391</v>
      </c>
      <c r="B1232" t="s">
        <v>864</v>
      </c>
      <c r="C1232" s="1">
        <v>41548</v>
      </c>
      <c r="D1232">
        <v>4949816221</v>
      </c>
      <c r="E1232" s="1">
        <v>41426</v>
      </c>
      <c r="F1232" s="1">
        <v>41396</v>
      </c>
      <c r="G1232">
        <v>85.64</v>
      </c>
      <c r="H1232" t="s">
        <v>834</v>
      </c>
      <c r="I1232" s="1">
        <v>41426</v>
      </c>
      <c r="J1232" t="s">
        <v>835</v>
      </c>
      <c r="K1232">
        <v>26</v>
      </c>
      <c r="L1232">
        <v>0</v>
      </c>
    </row>
    <row r="1233" spans="1:12" x14ac:dyDescent="0.4">
      <c r="A1233">
        <v>897</v>
      </c>
      <c r="B1233" t="s">
        <v>909</v>
      </c>
      <c r="C1233" s="1">
        <v>41493</v>
      </c>
      <c r="D1233">
        <v>4958732401</v>
      </c>
      <c r="E1233" s="1">
        <v>41591</v>
      </c>
      <c r="F1233" s="1">
        <v>41621</v>
      </c>
      <c r="G1233">
        <v>32.020000000000003</v>
      </c>
      <c r="H1233" t="s">
        <v>834</v>
      </c>
      <c r="I1233" s="1">
        <v>41591</v>
      </c>
      <c r="J1233" t="s">
        <v>838</v>
      </c>
      <c r="K1233">
        <v>21</v>
      </c>
      <c r="L1233">
        <v>0</v>
      </c>
    </row>
    <row r="1234" spans="1:12" x14ac:dyDescent="0.4">
      <c r="A1234">
        <v>897</v>
      </c>
      <c r="B1234" t="s">
        <v>933</v>
      </c>
      <c r="C1234" s="1">
        <v>41555</v>
      </c>
      <c r="D1234">
        <v>4962937321</v>
      </c>
      <c r="E1234" s="1">
        <v>41066</v>
      </c>
      <c r="F1234" s="1">
        <v>41067</v>
      </c>
      <c r="G1234">
        <v>67.819999999999993</v>
      </c>
      <c r="H1234" t="s">
        <v>834</v>
      </c>
      <c r="I1234" s="1">
        <v>41066</v>
      </c>
      <c r="J1234" t="s">
        <v>835</v>
      </c>
      <c r="K1234">
        <v>20</v>
      </c>
      <c r="L1234">
        <v>0</v>
      </c>
    </row>
    <row r="1235" spans="1:12" x14ac:dyDescent="0.4">
      <c r="A1235">
        <v>406</v>
      </c>
      <c r="B1235" t="s">
        <v>935</v>
      </c>
      <c r="C1235" s="1">
        <v>41194</v>
      </c>
      <c r="D1235">
        <v>4965519306</v>
      </c>
      <c r="E1235" s="1">
        <v>41420</v>
      </c>
      <c r="F1235" s="1">
        <v>41450</v>
      </c>
      <c r="G1235">
        <v>56.56</v>
      </c>
      <c r="H1235" t="s">
        <v>837</v>
      </c>
      <c r="I1235" s="1">
        <v>41420</v>
      </c>
      <c r="J1235" t="s">
        <v>838</v>
      </c>
      <c r="K1235">
        <v>11</v>
      </c>
      <c r="L1235">
        <v>0</v>
      </c>
    </row>
    <row r="1236" spans="1:12" x14ac:dyDescent="0.4">
      <c r="A1236">
        <v>770</v>
      </c>
      <c r="B1236" t="s">
        <v>873</v>
      </c>
      <c r="C1236" s="1">
        <v>41159</v>
      </c>
      <c r="D1236">
        <v>4975085263</v>
      </c>
      <c r="E1236" s="1">
        <v>41081</v>
      </c>
      <c r="F1236" s="1">
        <v>41111</v>
      </c>
      <c r="G1236">
        <v>53.66</v>
      </c>
      <c r="H1236" t="s">
        <v>834</v>
      </c>
      <c r="I1236" s="1">
        <v>41081</v>
      </c>
      <c r="J1236" t="s">
        <v>835</v>
      </c>
      <c r="K1236">
        <v>47</v>
      </c>
      <c r="L1236">
        <v>17</v>
      </c>
    </row>
    <row r="1237" spans="1:12" x14ac:dyDescent="0.4">
      <c r="A1237">
        <v>391</v>
      </c>
      <c r="B1237" t="s">
        <v>859</v>
      </c>
      <c r="C1237" s="1">
        <v>40971</v>
      </c>
      <c r="D1237">
        <v>4977232177</v>
      </c>
      <c r="E1237" s="1">
        <v>41248</v>
      </c>
      <c r="F1237" s="1">
        <v>41219</v>
      </c>
      <c r="G1237">
        <v>93.36</v>
      </c>
      <c r="H1237" t="s">
        <v>834</v>
      </c>
      <c r="I1237" s="1">
        <v>41248</v>
      </c>
      <c r="J1237" t="s">
        <v>838</v>
      </c>
      <c r="K1237">
        <v>30</v>
      </c>
      <c r="L1237">
        <v>0</v>
      </c>
    </row>
    <row r="1238" spans="1:12" x14ac:dyDescent="0.4">
      <c r="A1238">
        <v>897</v>
      </c>
      <c r="B1238" t="s">
        <v>899</v>
      </c>
      <c r="C1238" s="1">
        <v>41339</v>
      </c>
      <c r="D1238">
        <v>4977937495</v>
      </c>
      <c r="E1238" s="1">
        <v>41076</v>
      </c>
      <c r="F1238" s="1">
        <v>41106</v>
      </c>
      <c r="G1238">
        <v>51.81</v>
      </c>
      <c r="H1238" t="s">
        <v>834</v>
      </c>
      <c r="I1238" s="1">
        <v>41076</v>
      </c>
      <c r="J1238" t="s">
        <v>835</v>
      </c>
      <c r="K1238">
        <v>29</v>
      </c>
      <c r="L1238">
        <v>0</v>
      </c>
    </row>
    <row r="1239" spans="1:12" x14ac:dyDescent="0.4">
      <c r="A1239">
        <v>818</v>
      </c>
      <c r="B1239" t="s">
        <v>862</v>
      </c>
      <c r="C1239" s="1">
        <v>41296</v>
      </c>
      <c r="D1239">
        <v>4978138927</v>
      </c>
      <c r="E1239" s="1">
        <v>41183</v>
      </c>
      <c r="F1239" s="1">
        <v>41154</v>
      </c>
      <c r="G1239">
        <v>7.45</v>
      </c>
      <c r="H1239" t="s">
        <v>834</v>
      </c>
      <c r="I1239" s="1">
        <v>41183</v>
      </c>
      <c r="J1239" t="s">
        <v>835</v>
      </c>
      <c r="K1239">
        <v>40</v>
      </c>
      <c r="L1239">
        <v>10</v>
      </c>
    </row>
    <row r="1240" spans="1:12" x14ac:dyDescent="0.4">
      <c r="A1240">
        <v>406</v>
      </c>
      <c r="B1240" t="s">
        <v>855</v>
      </c>
      <c r="C1240" s="1">
        <v>41029</v>
      </c>
      <c r="D1240">
        <v>4982115880</v>
      </c>
      <c r="E1240" s="1">
        <v>41208</v>
      </c>
      <c r="F1240" s="1">
        <v>41238</v>
      </c>
      <c r="G1240">
        <v>47.52</v>
      </c>
      <c r="H1240" t="s">
        <v>834</v>
      </c>
      <c r="I1240" s="1">
        <v>41208</v>
      </c>
      <c r="J1240" t="s">
        <v>838</v>
      </c>
      <c r="K1240">
        <v>23</v>
      </c>
      <c r="L1240">
        <v>0</v>
      </c>
    </row>
    <row r="1241" spans="1:12" x14ac:dyDescent="0.4">
      <c r="A1241">
        <v>818</v>
      </c>
      <c r="B1241" t="s">
        <v>921</v>
      </c>
      <c r="C1241" s="1">
        <v>41563</v>
      </c>
      <c r="D1241">
        <v>4983130271</v>
      </c>
      <c r="E1241" s="1">
        <v>41077</v>
      </c>
      <c r="F1241" s="1">
        <v>41107</v>
      </c>
      <c r="G1241">
        <v>66.069999999999993</v>
      </c>
      <c r="H1241" t="s">
        <v>834</v>
      </c>
      <c r="I1241" s="1">
        <v>41077</v>
      </c>
      <c r="J1241" t="s">
        <v>835</v>
      </c>
      <c r="K1241">
        <v>34</v>
      </c>
      <c r="L1241">
        <v>4</v>
      </c>
    </row>
    <row r="1242" spans="1:12" x14ac:dyDescent="0.4">
      <c r="A1242">
        <v>818</v>
      </c>
      <c r="B1242" t="s">
        <v>854</v>
      </c>
      <c r="C1242" s="1">
        <v>41060</v>
      </c>
      <c r="D1242">
        <v>4984149604</v>
      </c>
      <c r="E1242" s="1">
        <v>40932</v>
      </c>
      <c r="F1242" s="1">
        <v>40962</v>
      </c>
      <c r="G1242">
        <v>49.62</v>
      </c>
      <c r="H1242" t="s">
        <v>837</v>
      </c>
      <c r="I1242" s="1">
        <v>40932</v>
      </c>
      <c r="J1242" t="s">
        <v>835</v>
      </c>
      <c r="K1242">
        <v>57</v>
      </c>
      <c r="L1242">
        <v>27</v>
      </c>
    </row>
    <row r="1243" spans="1:12" x14ac:dyDescent="0.4">
      <c r="A1243">
        <v>406</v>
      </c>
      <c r="B1243" t="s">
        <v>850</v>
      </c>
      <c r="C1243" s="1">
        <v>41401</v>
      </c>
      <c r="D1243">
        <v>4988118072</v>
      </c>
      <c r="E1243" s="1">
        <v>41375</v>
      </c>
      <c r="F1243" s="1">
        <v>41376</v>
      </c>
      <c r="G1243">
        <v>47.33</v>
      </c>
      <c r="H1243" t="s">
        <v>834</v>
      </c>
      <c r="I1243" s="1">
        <v>41375</v>
      </c>
      <c r="J1243" t="s">
        <v>838</v>
      </c>
      <c r="K1243">
        <v>23</v>
      </c>
      <c r="L1243">
        <v>0</v>
      </c>
    </row>
    <row r="1244" spans="1:12" x14ac:dyDescent="0.4">
      <c r="A1244">
        <v>391</v>
      </c>
      <c r="B1244" t="s">
        <v>864</v>
      </c>
      <c r="C1244" s="1">
        <v>41548</v>
      </c>
      <c r="D1244">
        <v>4988241929</v>
      </c>
      <c r="E1244" s="1">
        <v>41343</v>
      </c>
      <c r="F1244" s="1">
        <v>41316</v>
      </c>
      <c r="G1244">
        <v>68.64</v>
      </c>
      <c r="H1244" t="s">
        <v>834</v>
      </c>
      <c r="I1244" s="1">
        <v>41343</v>
      </c>
      <c r="J1244" t="s">
        <v>838</v>
      </c>
      <c r="K1244">
        <v>14</v>
      </c>
      <c r="L1244">
        <v>0</v>
      </c>
    </row>
    <row r="1245" spans="1:12" x14ac:dyDescent="0.4">
      <c r="A1245">
        <v>391</v>
      </c>
      <c r="B1245" t="s">
        <v>875</v>
      </c>
      <c r="C1245" s="1">
        <v>40947</v>
      </c>
      <c r="D1245">
        <v>4989401437</v>
      </c>
      <c r="E1245" s="1">
        <v>41322</v>
      </c>
      <c r="F1245" s="1">
        <v>41352</v>
      </c>
      <c r="G1245">
        <v>56.99</v>
      </c>
      <c r="H1245" t="s">
        <v>834</v>
      </c>
      <c r="I1245" s="1">
        <v>41322</v>
      </c>
      <c r="J1245" t="s">
        <v>838</v>
      </c>
      <c r="K1245">
        <v>25</v>
      </c>
      <c r="L1245">
        <v>0</v>
      </c>
    </row>
    <row r="1246" spans="1:12" x14ac:dyDescent="0.4">
      <c r="A1246">
        <v>770</v>
      </c>
      <c r="B1246" t="s">
        <v>888</v>
      </c>
      <c r="C1246" s="1">
        <v>40986</v>
      </c>
      <c r="D1246">
        <v>4992290949</v>
      </c>
      <c r="E1246" s="1">
        <v>41115</v>
      </c>
      <c r="F1246" s="1">
        <v>41145</v>
      </c>
      <c r="G1246">
        <v>38.61</v>
      </c>
      <c r="H1246" t="s">
        <v>834</v>
      </c>
      <c r="I1246" s="1">
        <v>41115</v>
      </c>
      <c r="J1246" t="s">
        <v>838</v>
      </c>
      <c r="K1246">
        <v>32</v>
      </c>
      <c r="L1246">
        <v>2</v>
      </c>
    </row>
    <row r="1247" spans="1:12" x14ac:dyDescent="0.4">
      <c r="A1247">
        <v>897</v>
      </c>
      <c r="B1247" t="s">
        <v>931</v>
      </c>
      <c r="C1247" s="1">
        <v>41484</v>
      </c>
      <c r="D1247">
        <v>4999718461</v>
      </c>
      <c r="E1247" s="1">
        <v>41288</v>
      </c>
      <c r="F1247" s="1">
        <v>41318</v>
      </c>
      <c r="G1247">
        <v>10.64</v>
      </c>
      <c r="H1247" t="s">
        <v>834</v>
      </c>
      <c r="I1247" s="1">
        <v>41288</v>
      </c>
      <c r="J1247" t="s">
        <v>835</v>
      </c>
      <c r="K1247">
        <v>20</v>
      </c>
      <c r="L1247">
        <v>0</v>
      </c>
    </row>
    <row r="1248" spans="1:12" x14ac:dyDescent="0.4">
      <c r="A1248">
        <v>818</v>
      </c>
      <c r="B1248" t="s">
        <v>860</v>
      </c>
      <c r="C1248" s="1">
        <v>40960</v>
      </c>
      <c r="D1248">
        <v>5002957961</v>
      </c>
      <c r="E1248" s="1">
        <v>41084</v>
      </c>
      <c r="F1248" s="1">
        <v>41114</v>
      </c>
      <c r="G1248">
        <v>61.9</v>
      </c>
      <c r="H1248" t="s">
        <v>834</v>
      </c>
      <c r="I1248" s="1">
        <v>41084</v>
      </c>
      <c r="J1248" t="s">
        <v>838</v>
      </c>
      <c r="K1248">
        <v>26</v>
      </c>
      <c r="L1248">
        <v>0</v>
      </c>
    </row>
    <row r="1249" spans="1:12" x14ac:dyDescent="0.4">
      <c r="A1249">
        <v>406</v>
      </c>
      <c r="B1249" t="s">
        <v>850</v>
      </c>
      <c r="C1249" s="1">
        <v>41401</v>
      </c>
      <c r="D1249">
        <v>5004037531</v>
      </c>
      <c r="E1249" s="1">
        <v>41421</v>
      </c>
      <c r="F1249" s="1">
        <v>41451</v>
      </c>
      <c r="G1249">
        <v>48.73</v>
      </c>
      <c r="H1249" t="s">
        <v>834</v>
      </c>
      <c r="I1249" s="1">
        <v>41421</v>
      </c>
      <c r="J1249" t="s">
        <v>835</v>
      </c>
      <c r="K1249">
        <v>39</v>
      </c>
      <c r="L1249">
        <v>9</v>
      </c>
    </row>
    <row r="1250" spans="1:12" x14ac:dyDescent="0.4">
      <c r="A1250">
        <v>391</v>
      </c>
      <c r="B1250" t="s">
        <v>895</v>
      </c>
      <c r="C1250" s="1">
        <v>41532</v>
      </c>
      <c r="D1250">
        <v>5007692123</v>
      </c>
      <c r="E1250" s="1">
        <v>41340</v>
      </c>
      <c r="F1250" s="1">
        <v>41313</v>
      </c>
      <c r="G1250">
        <v>63.03</v>
      </c>
      <c r="H1250" t="s">
        <v>837</v>
      </c>
      <c r="I1250" s="1">
        <v>41340</v>
      </c>
      <c r="J1250" t="s">
        <v>835</v>
      </c>
      <c r="K1250">
        <v>38</v>
      </c>
      <c r="L1250">
        <v>8</v>
      </c>
    </row>
    <row r="1251" spans="1:12" x14ac:dyDescent="0.4">
      <c r="A1251">
        <v>897</v>
      </c>
      <c r="B1251" t="s">
        <v>883</v>
      </c>
      <c r="C1251" s="1">
        <v>41084</v>
      </c>
      <c r="D1251">
        <v>5010861294</v>
      </c>
      <c r="E1251" s="1">
        <v>41324</v>
      </c>
      <c r="F1251" s="1">
        <v>41354</v>
      </c>
      <c r="G1251">
        <v>25.38</v>
      </c>
      <c r="H1251" t="s">
        <v>834</v>
      </c>
      <c r="I1251" s="1">
        <v>41324</v>
      </c>
      <c r="J1251" t="s">
        <v>838</v>
      </c>
      <c r="K1251">
        <v>30</v>
      </c>
      <c r="L1251">
        <v>0</v>
      </c>
    </row>
    <row r="1252" spans="1:12" x14ac:dyDescent="0.4">
      <c r="A1252">
        <v>818</v>
      </c>
      <c r="B1252" t="s">
        <v>851</v>
      </c>
      <c r="C1252" s="1">
        <v>41234</v>
      </c>
      <c r="D1252">
        <v>5012738148</v>
      </c>
      <c r="E1252" s="1">
        <v>41281</v>
      </c>
      <c r="F1252" s="1">
        <v>41486</v>
      </c>
      <c r="G1252">
        <v>44.25</v>
      </c>
      <c r="H1252" t="s">
        <v>834</v>
      </c>
      <c r="I1252" s="1">
        <v>41281</v>
      </c>
      <c r="J1252" t="s">
        <v>838</v>
      </c>
      <c r="K1252">
        <v>5</v>
      </c>
      <c r="L1252">
        <v>0</v>
      </c>
    </row>
    <row r="1253" spans="1:12" x14ac:dyDescent="0.4">
      <c r="A1253">
        <v>391</v>
      </c>
      <c r="B1253" t="s">
        <v>934</v>
      </c>
      <c r="C1253" s="1">
        <v>41598</v>
      </c>
      <c r="D1253">
        <v>5016123354</v>
      </c>
      <c r="E1253" s="1">
        <v>41301</v>
      </c>
      <c r="F1253" s="1">
        <v>41331</v>
      </c>
      <c r="G1253">
        <v>94.38</v>
      </c>
      <c r="H1253" t="s">
        <v>834</v>
      </c>
      <c r="I1253" s="1">
        <v>41301</v>
      </c>
      <c r="J1253" t="s">
        <v>835</v>
      </c>
      <c r="K1253">
        <v>20</v>
      </c>
      <c r="L1253">
        <v>0</v>
      </c>
    </row>
    <row r="1254" spans="1:12" x14ac:dyDescent="0.4">
      <c r="A1254">
        <v>897</v>
      </c>
      <c r="B1254" t="s">
        <v>863</v>
      </c>
      <c r="C1254" s="1">
        <v>41318</v>
      </c>
      <c r="D1254">
        <v>5018112852</v>
      </c>
      <c r="E1254" s="1">
        <v>41518</v>
      </c>
      <c r="F1254" s="1">
        <v>41488</v>
      </c>
      <c r="G1254">
        <v>52.9</v>
      </c>
      <c r="H1254" t="s">
        <v>834</v>
      </c>
      <c r="I1254" s="1">
        <v>41518</v>
      </c>
      <c r="J1254" t="s">
        <v>835</v>
      </c>
      <c r="K1254">
        <v>3</v>
      </c>
      <c r="L1254">
        <v>0</v>
      </c>
    </row>
    <row r="1255" spans="1:12" x14ac:dyDescent="0.4">
      <c r="A1255">
        <v>770</v>
      </c>
      <c r="B1255" t="s">
        <v>908</v>
      </c>
      <c r="C1255" s="1">
        <v>41029</v>
      </c>
      <c r="D1255">
        <v>5023901716</v>
      </c>
      <c r="E1255" s="1">
        <v>41295</v>
      </c>
      <c r="F1255" s="1">
        <v>41325</v>
      </c>
      <c r="G1255">
        <v>89.96</v>
      </c>
      <c r="H1255" t="s">
        <v>837</v>
      </c>
      <c r="I1255" s="1">
        <v>41295</v>
      </c>
      <c r="J1255" t="s">
        <v>838</v>
      </c>
      <c r="K1255">
        <v>51</v>
      </c>
      <c r="L1255">
        <v>21</v>
      </c>
    </row>
    <row r="1256" spans="1:12" x14ac:dyDescent="0.4">
      <c r="A1256">
        <v>897</v>
      </c>
      <c r="B1256" t="s">
        <v>933</v>
      </c>
      <c r="C1256" s="1">
        <v>41555</v>
      </c>
      <c r="D1256">
        <v>5025374541</v>
      </c>
      <c r="E1256" s="1">
        <v>40961</v>
      </c>
      <c r="F1256" s="1">
        <v>40991</v>
      </c>
      <c r="G1256">
        <v>57.14</v>
      </c>
      <c r="H1256" t="s">
        <v>834</v>
      </c>
      <c r="I1256" s="1">
        <v>40961</v>
      </c>
      <c r="J1256" t="s">
        <v>835</v>
      </c>
      <c r="K1256">
        <v>20</v>
      </c>
      <c r="L1256">
        <v>0</v>
      </c>
    </row>
    <row r="1257" spans="1:12" x14ac:dyDescent="0.4">
      <c r="A1257">
        <v>406</v>
      </c>
      <c r="B1257" t="s">
        <v>876</v>
      </c>
      <c r="C1257" s="1">
        <v>41352</v>
      </c>
      <c r="D1257">
        <v>5025604819</v>
      </c>
      <c r="E1257" s="1">
        <v>40979</v>
      </c>
      <c r="F1257" s="1">
        <v>40980</v>
      </c>
      <c r="G1257">
        <v>64.040000000000006</v>
      </c>
      <c r="H1257" t="s">
        <v>837</v>
      </c>
      <c r="I1257" s="1">
        <v>40979</v>
      </c>
      <c r="J1257" t="s">
        <v>835</v>
      </c>
      <c r="K1257">
        <v>53</v>
      </c>
      <c r="L1257">
        <v>23</v>
      </c>
    </row>
    <row r="1258" spans="1:12" x14ac:dyDescent="0.4">
      <c r="A1258">
        <v>770</v>
      </c>
      <c r="B1258" t="s">
        <v>888</v>
      </c>
      <c r="C1258" s="1">
        <v>40986</v>
      </c>
      <c r="D1258">
        <v>5029459580</v>
      </c>
      <c r="E1258" s="1">
        <v>41189</v>
      </c>
      <c r="F1258" s="1">
        <v>41160</v>
      </c>
      <c r="G1258">
        <v>34.630000000000003</v>
      </c>
      <c r="H1258" t="s">
        <v>834</v>
      </c>
      <c r="I1258" s="1">
        <v>41189</v>
      </c>
      <c r="J1258" t="s">
        <v>838</v>
      </c>
      <c r="K1258">
        <v>24</v>
      </c>
      <c r="L1258">
        <v>0</v>
      </c>
    </row>
    <row r="1259" spans="1:12" x14ac:dyDescent="0.4">
      <c r="A1259">
        <v>770</v>
      </c>
      <c r="B1259" t="s">
        <v>916</v>
      </c>
      <c r="C1259" s="1">
        <v>41394</v>
      </c>
      <c r="D1259">
        <v>5031169107</v>
      </c>
      <c r="E1259" s="1">
        <v>41497</v>
      </c>
      <c r="F1259" s="1">
        <v>41498</v>
      </c>
      <c r="G1259">
        <v>34.65</v>
      </c>
      <c r="H1259" t="s">
        <v>834</v>
      </c>
      <c r="I1259" s="1">
        <v>41497</v>
      </c>
      <c r="J1259" t="s">
        <v>838</v>
      </c>
      <c r="K1259">
        <v>17</v>
      </c>
      <c r="L1259">
        <v>0</v>
      </c>
    </row>
    <row r="1260" spans="1:12" x14ac:dyDescent="0.4">
      <c r="A1260">
        <v>391</v>
      </c>
      <c r="B1260" t="s">
        <v>868</v>
      </c>
      <c r="C1260" s="1">
        <v>41240</v>
      </c>
      <c r="D1260">
        <v>5031980496</v>
      </c>
      <c r="E1260" s="1">
        <v>41181</v>
      </c>
      <c r="F1260" s="1">
        <v>41211</v>
      </c>
      <c r="G1260">
        <v>66.8</v>
      </c>
      <c r="H1260" t="s">
        <v>834</v>
      </c>
      <c r="I1260" s="1">
        <v>41181</v>
      </c>
      <c r="J1260" t="s">
        <v>835</v>
      </c>
      <c r="K1260">
        <v>30</v>
      </c>
      <c r="L1260">
        <v>0</v>
      </c>
    </row>
    <row r="1261" spans="1:12" x14ac:dyDescent="0.4">
      <c r="A1261">
        <v>770</v>
      </c>
      <c r="B1261" t="s">
        <v>897</v>
      </c>
      <c r="C1261" s="1">
        <v>41121</v>
      </c>
      <c r="D1261">
        <v>5032711986</v>
      </c>
      <c r="E1261" s="1">
        <v>41573</v>
      </c>
      <c r="F1261" s="1">
        <v>41603</v>
      </c>
      <c r="G1261">
        <v>82.34</v>
      </c>
      <c r="H1261" t="s">
        <v>834</v>
      </c>
      <c r="I1261" s="1">
        <v>41573</v>
      </c>
      <c r="J1261" t="s">
        <v>838</v>
      </c>
      <c r="K1261">
        <v>15</v>
      </c>
      <c r="L1261">
        <v>0</v>
      </c>
    </row>
    <row r="1262" spans="1:12" x14ac:dyDescent="0.4">
      <c r="A1262">
        <v>391</v>
      </c>
      <c r="B1262" t="s">
        <v>874</v>
      </c>
      <c r="C1262" s="1">
        <v>41224</v>
      </c>
      <c r="D1262">
        <v>5040778858</v>
      </c>
      <c r="E1262" s="1">
        <v>41315</v>
      </c>
      <c r="F1262" s="1">
        <v>41285</v>
      </c>
      <c r="G1262">
        <v>53.12</v>
      </c>
      <c r="H1262" t="s">
        <v>834</v>
      </c>
      <c r="I1262" s="1">
        <v>41315</v>
      </c>
      <c r="J1262" t="s">
        <v>838</v>
      </c>
      <c r="K1262">
        <v>21</v>
      </c>
      <c r="L1262">
        <v>0</v>
      </c>
    </row>
    <row r="1263" spans="1:12" x14ac:dyDescent="0.4">
      <c r="A1263">
        <v>406</v>
      </c>
      <c r="B1263" t="s">
        <v>889</v>
      </c>
      <c r="C1263" s="1">
        <v>41103</v>
      </c>
      <c r="D1263">
        <v>5043434563</v>
      </c>
      <c r="E1263" s="1">
        <v>41453</v>
      </c>
      <c r="F1263" s="1">
        <v>41483</v>
      </c>
      <c r="G1263">
        <v>68.2</v>
      </c>
      <c r="H1263" t="s">
        <v>837</v>
      </c>
      <c r="I1263" s="1">
        <v>41453</v>
      </c>
      <c r="J1263" t="s">
        <v>838</v>
      </c>
      <c r="K1263">
        <v>16</v>
      </c>
      <c r="L1263">
        <v>0</v>
      </c>
    </row>
    <row r="1264" spans="1:12" x14ac:dyDescent="0.4">
      <c r="A1264">
        <v>818</v>
      </c>
      <c r="B1264" t="s">
        <v>918</v>
      </c>
      <c r="C1264" s="1">
        <v>41349</v>
      </c>
      <c r="D1264">
        <v>5046787811</v>
      </c>
      <c r="E1264" s="1">
        <v>41425</v>
      </c>
      <c r="F1264" s="1">
        <v>41455</v>
      </c>
      <c r="G1264">
        <v>77.66</v>
      </c>
      <c r="H1264" t="s">
        <v>834</v>
      </c>
      <c r="I1264" s="1">
        <v>41425</v>
      </c>
      <c r="J1264" t="s">
        <v>838</v>
      </c>
      <c r="K1264">
        <v>35</v>
      </c>
      <c r="L1264">
        <v>5</v>
      </c>
    </row>
    <row r="1265" spans="1:12" x14ac:dyDescent="0.4">
      <c r="A1265">
        <v>770</v>
      </c>
      <c r="B1265" t="s">
        <v>867</v>
      </c>
      <c r="C1265" s="1">
        <v>41491</v>
      </c>
      <c r="D1265">
        <v>5047086979</v>
      </c>
      <c r="E1265" s="1">
        <v>41035</v>
      </c>
      <c r="F1265" s="1">
        <v>41036</v>
      </c>
      <c r="G1265">
        <v>71.5</v>
      </c>
      <c r="H1265" t="s">
        <v>837</v>
      </c>
      <c r="I1265" s="1">
        <v>41035</v>
      </c>
      <c r="J1265" t="s">
        <v>835</v>
      </c>
      <c r="K1265">
        <v>60</v>
      </c>
      <c r="L1265">
        <v>30</v>
      </c>
    </row>
    <row r="1266" spans="1:12" x14ac:dyDescent="0.4">
      <c r="A1266">
        <v>897</v>
      </c>
      <c r="B1266" t="s">
        <v>927</v>
      </c>
      <c r="C1266" s="1">
        <v>41603</v>
      </c>
      <c r="D1266">
        <v>5048564900</v>
      </c>
      <c r="E1266" s="1">
        <v>41367</v>
      </c>
      <c r="F1266" s="1">
        <v>41337</v>
      </c>
      <c r="G1266">
        <v>46.49</v>
      </c>
      <c r="H1266" t="s">
        <v>837</v>
      </c>
      <c r="I1266" s="1">
        <v>41367</v>
      </c>
      <c r="J1266" t="s">
        <v>835</v>
      </c>
      <c r="K1266">
        <v>30</v>
      </c>
      <c r="L1266">
        <v>0</v>
      </c>
    </row>
    <row r="1267" spans="1:12" x14ac:dyDescent="0.4">
      <c r="A1267">
        <v>391</v>
      </c>
      <c r="B1267" t="s">
        <v>833</v>
      </c>
      <c r="C1267" s="1">
        <v>41429</v>
      </c>
      <c r="D1267">
        <v>5051186703</v>
      </c>
      <c r="E1267" s="1">
        <v>40915</v>
      </c>
      <c r="F1267" s="1">
        <v>41121</v>
      </c>
      <c r="G1267">
        <v>42.25</v>
      </c>
      <c r="H1267" t="s">
        <v>834</v>
      </c>
      <c r="I1267" s="1">
        <v>40915</v>
      </c>
      <c r="J1267" t="s">
        <v>835</v>
      </c>
      <c r="K1267">
        <v>16</v>
      </c>
      <c r="L1267">
        <v>0</v>
      </c>
    </row>
    <row r="1268" spans="1:12" x14ac:dyDescent="0.4">
      <c r="A1268">
        <v>897</v>
      </c>
      <c r="B1268" t="s">
        <v>890</v>
      </c>
      <c r="C1268" s="1">
        <v>41166</v>
      </c>
      <c r="D1268">
        <v>5051542190</v>
      </c>
      <c r="E1268" s="1">
        <v>41006</v>
      </c>
      <c r="F1268" s="1">
        <v>40976</v>
      </c>
      <c r="G1268">
        <v>53.95</v>
      </c>
      <c r="H1268" t="s">
        <v>837</v>
      </c>
      <c r="I1268" s="1">
        <v>41006</v>
      </c>
      <c r="J1268" t="s">
        <v>835</v>
      </c>
      <c r="K1268">
        <v>59</v>
      </c>
      <c r="L1268">
        <v>29</v>
      </c>
    </row>
    <row r="1269" spans="1:12" x14ac:dyDescent="0.4">
      <c r="A1269">
        <v>770</v>
      </c>
      <c r="B1269" t="s">
        <v>916</v>
      </c>
      <c r="C1269" s="1">
        <v>41394</v>
      </c>
      <c r="D1269">
        <v>5069265898</v>
      </c>
      <c r="E1269" s="1">
        <v>41470</v>
      </c>
      <c r="F1269" s="1">
        <v>41500</v>
      </c>
      <c r="G1269">
        <v>46.53</v>
      </c>
      <c r="H1269" t="s">
        <v>834</v>
      </c>
      <c r="I1269" s="1">
        <v>41470</v>
      </c>
      <c r="J1269" t="s">
        <v>838</v>
      </c>
      <c r="K1269">
        <v>21</v>
      </c>
      <c r="L1269">
        <v>0</v>
      </c>
    </row>
    <row r="1270" spans="1:12" x14ac:dyDescent="0.4">
      <c r="A1270">
        <v>391</v>
      </c>
      <c r="B1270" t="s">
        <v>893</v>
      </c>
      <c r="C1270" s="1">
        <v>41080</v>
      </c>
      <c r="D1270">
        <v>5080141194</v>
      </c>
      <c r="E1270" s="1">
        <v>41273</v>
      </c>
      <c r="F1270" s="1">
        <v>41303</v>
      </c>
      <c r="G1270">
        <v>45.8</v>
      </c>
      <c r="H1270" t="s">
        <v>834</v>
      </c>
      <c r="I1270" s="1">
        <v>41273</v>
      </c>
      <c r="J1270" t="s">
        <v>838</v>
      </c>
      <c r="K1270">
        <v>11</v>
      </c>
      <c r="L1270">
        <v>0</v>
      </c>
    </row>
    <row r="1271" spans="1:12" x14ac:dyDescent="0.4">
      <c r="A1271">
        <v>897</v>
      </c>
      <c r="B1271" t="s">
        <v>866</v>
      </c>
      <c r="C1271" s="1">
        <v>41239</v>
      </c>
      <c r="D1271">
        <v>5087638061</v>
      </c>
      <c r="E1271" s="1">
        <v>41427</v>
      </c>
      <c r="F1271" s="1">
        <v>41489</v>
      </c>
      <c r="G1271">
        <v>22</v>
      </c>
      <c r="H1271" t="s">
        <v>834</v>
      </c>
      <c r="I1271" s="1">
        <v>41427</v>
      </c>
      <c r="J1271" t="s">
        <v>838</v>
      </c>
      <c r="K1271">
        <v>2</v>
      </c>
      <c r="L1271">
        <v>0</v>
      </c>
    </row>
    <row r="1272" spans="1:12" x14ac:dyDescent="0.4">
      <c r="A1272">
        <v>770</v>
      </c>
      <c r="B1272" t="s">
        <v>905</v>
      </c>
      <c r="C1272" s="1">
        <v>41337</v>
      </c>
      <c r="D1272">
        <v>5104471628</v>
      </c>
      <c r="E1272" s="1">
        <v>41494</v>
      </c>
      <c r="F1272" s="1">
        <v>41464</v>
      </c>
      <c r="G1272">
        <v>62.58</v>
      </c>
      <c r="H1272" t="s">
        <v>834</v>
      </c>
      <c r="I1272" s="1">
        <v>41494</v>
      </c>
      <c r="J1272" t="s">
        <v>838</v>
      </c>
      <c r="K1272">
        <v>11</v>
      </c>
      <c r="L1272">
        <v>0</v>
      </c>
    </row>
    <row r="1273" spans="1:12" x14ac:dyDescent="0.4">
      <c r="A1273">
        <v>897</v>
      </c>
      <c r="B1273" t="s">
        <v>843</v>
      </c>
      <c r="C1273" s="1">
        <v>41041</v>
      </c>
      <c r="D1273">
        <v>5106033344</v>
      </c>
      <c r="E1273" s="1">
        <v>41538</v>
      </c>
      <c r="F1273" s="1">
        <v>41568</v>
      </c>
      <c r="G1273">
        <v>40.94</v>
      </c>
      <c r="H1273" t="s">
        <v>834</v>
      </c>
      <c r="I1273" s="1">
        <v>41538</v>
      </c>
      <c r="J1273" t="s">
        <v>838</v>
      </c>
      <c r="K1273">
        <v>27</v>
      </c>
      <c r="L1273">
        <v>0</v>
      </c>
    </row>
    <row r="1274" spans="1:12" x14ac:dyDescent="0.4">
      <c r="A1274">
        <v>770</v>
      </c>
      <c r="B1274" t="s">
        <v>897</v>
      </c>
      <c r="C1274" s="1">
        <v>41121</v>
      </c>
      <c r="D1274">
        <v>5112375133</v>
      </c>
      <c r="E1274" s="1">
        <v>41508</v>
      </c>
      <c r="F1274" s="1">
        <v>41538</v>
      </c>
      <c r="G1274">
        <v>37.25</v>
      </c>
      <c r="H1274" t="s">
        <v>834</v>
      </c>
      <c r="I1274" s="1">
        <v>41508</v>
      </c>
      <c r="J1274" t="s">
        <v>838</v>
      </c>
      <c r="K1274">
        <v>26</v>
      </c>
      <c r="L1274">
        <v>0</v>
      </c>
    </row>
    <row r="1275" spans="1:12" x14ac:dyDescent="0.4">
      <c r="A1275">
        <v>818</v>
      </c>
      <c r="B1275" t="s">
        <v>851</v>
      </c>
      <c r="C1275" s="1">
        <v>41234</v>
      </c>
      <c r="D1275">
        <v>5115237233</v>
      </c>
      <c r="E1275" s="1">
        <v>41539</v>
      </c>
      <c r="F1275" s="1">
        <v>41569</v>
      </c>
      <c r="G1275">
        <v>57.04</v>
      </c>
      <c r="H1275" t="s">
        <v>834</v>
      </c>
      <c r="I1275" s="1">
        <v>41539</v>
      </c>
      <c r="J1275" t="s">
        <v>838</v>
      </c>
      <c r="K1275">
        <v>2</v>
      </c>
      <c r="L1275">
        <v>0</v>
      </c>
    </row>
    <row r="1276" spans="1:12" x14ac:dyDescent="0.4">
      <c r="A1276">
        <v>391</v>
      </c>
      <c r="B1276" t="s">
        <v>893</v>
      </c>
      <c r="C1276" s="1">
        <v>41080</v>
      </c>
      <c r="D1276">
        <v>5118980474</v>
      </c>
      <c r="E1276" s="1">
        <v>41497</v>
      </c>
      <c r="F1276" s="1">
        <v>41498</v>
      </c>
      <c r="G1276">
        <v>69.22</v>
      </c>
      <c r="H1276" t="s">
        <v>834</v>
      </c>
      <c r="I1276" s="1">
        <v>41497</v>
      </c>
      <c r="J1276" t="s">
        <v>838</v>
      </c>
      <c r="K1276">
        <v>13</v>
      </c>
      <c r="L1276">
        <v>0</v>
      </c>
    </row>
    <row r="1277" spans="1:12" x14ac:dyDescent="0.4">
      <c r="A1277">
        <v>391</v>
      </c>
      <c r="B1277" t="s">
        <v>839</v>
      </c>
      <c r="C1277" s="1">
        <v>40934</v>
      </c>
      <c r="D1277">
        <v>5120935092</v>
      </c>
      <c r="E1277" s="1">
        <v>40970</v>
      </c>
      <c r="F1277" s="1">
        <v>41002</v>
      </c>
      <c r="G1277">
        <v>83.15</v>
      </c>
      <c r="H1277" t="s">
        <v>834</v>
      </c>
      <c r="I1277" s="1">
        <v>40970</v>
      </c>
      <c r="J1277" t="s">
        <v>838</v>
      </c>
      <c r="K1277">
        <v>9</v>
      </c>
      <c r="L1277">
        <v>0</v>
      </c>
    </row>
    <row r="1278" spans="1:12" x14ac:dyDescent="0.4">
      <c r="A1278">
        <v>406</v>
      </c>
      <c r="B1278" t="s">
        <v>871</v>
      </c>
      <c r="C1278" s="1">
        <v>41190</v>
      </c>
      <c r="D1278">
        <v>5126179664</v>
      </c>
      <c r="E1278" s="1">
        <v>41411</v>
      </c>
      <c r="F1278" s="1">
        <v>41441</v>
      </c>
      <c r="G1278">
        <v>58.35</v>
      </c>
      <c r="H1278" t="s">
        <v>834</v>
      </c>
      <c r="I1278" s="1">
        <v>41411</v>
      </c>
      <c r="J1278" t="s">
        <v>838</v>
      </c>
      <c r="K1278">
        <v>22</v>
      </c>
      <c r="L1278">
        <v>0</v>
      </c>
    </row>
    <row r="1279" spans="1:12" x14ac:dyDescent="0.4">
      <c r="A1279">
        <v>818</v>
      </c>
      <c r="B1279" t="s">
        <v>862</v>
      </c>
      <c r="C1279" s="1">
        <v>41296</v>
      </c>
      <c r="D1279">
        <v>5128563640</v>
      </c>
      <c r="E1279" s="1">
        <v>41536</v>
      </c>
      <c r="F1279" s="1">
        <v>41566</v>
      </c>
      <c r="G1279">
        <v>16.579999999999998</v>
      </c>
      <c r="H1279" t="s">
        <v>834</v>
      </c>
      <c r="I1279" s="1">
        <v>41536</v>
      </c>
      <c r="J1279" t="s">
        <v>838</v>
      </c>
      <c r="K1279">
        <v>23</v>
      </c>
      <c r="L1279">
        <v>0</v>
      </c>
    </row>
    <row r="1280" spans="1:12" x14ac:dyDescent="0.4">
      <c r="A1280">
        <v>897</v>
      </c>
      <c r="B1280" t="s">
        <v>890</v>
      </c>
      <c r="C1280" s="1">
        <v>41166</v>
      </c>
      <c r="D1280">
        <v>5129304908</v>
      </c>
      <c r="E1280" s="1">
        <v>41540</v>
      </c>
      <c r="F1280" s="1">
        <v>41570</v>
      </c>
      <c r="G1280">
        <v>40.659999999999997</v>
      </c>
      <c r="H1280" t="s">
        <v>834</v>
      </c>
      <c r="I1280" s="1">
        <v>41540</v>
      </c>
      <c r="J1280" t="s">
        <v>838</v>
      </c>
      <c r="K1280">
        <v>43</v>
      </c>
      <c r="L1280">
        <v>13</v>
      </c>
    </row>
    <row r="1281" spans="1:12" x14ac:dyDescent="0.4">
      <c r="A1281">
        <v>391</v>
      </c>
      <c r="B1281" t="s">
        <v>875</v>
      </c>
      <c r="C1281" s="1">
        <v>40947</v>
      </c>
      <c r="D1281">
        <v>5133177585</v>
      </c>
      <c r="E1281" s="1">
        <v>40969</v>
      </c>
      <c r="F1281" s="1">
        <v>40941</v>
      </c>
      <c r="G1281">
        <v>55.37</v>
      </c>
      <c r="H1281" t="s">
        <v>834</v>
      </c>
      <c r="I1281" s="1">
        <v>40969</v>
      </c>
      <c r="J1281" t="s">
        <v>835</v>
      </c>
      <c r="K1281">
        <v>44</v>
      </c>
      <c r="L1281">
        <v>14</v>
      </c>
    </row>
    <row r="1282" spans="1:12" x14ac:dyDescent="0.4">
      <c r="A1282">
        <v>391</v>
      </c>
      <c r="B1282" t="s">
        <v>910</v>
      </c>
      <c r="C1282" s="1">
        <v>41487</v>
      </c>
      <c r="D1282">
        <v>5135727501</v>
      </c>
      <c r="E1282" s="1">
        <v>41283</v>
      </c>
      <c r="F1282" s="1">
        <v>41284</v>
      </c>
      <c r="G1282">
        <v>68.88</v>
      </c>
      <c r="H1282" t="s">
        <v>834</v>
      </c>
      <c r="I1282" s="1">
        <v>41283</v>
      </c>
      <c r="J1282" t="s">
        <v>838</v>
      </c>
      <c r="K1282">
        <v>6</v>
      </c>
      <c r="L1282">
        <v>0</v>
      </c>
    </row>
    <row r="1283" spans="1:12" x14ac:dyDescent="0.4">
      <c r="A1283">
        <v>391</v>
      </c>
      <c r="B1283" t="s">
        <v>885</v>
      </c>
      <c r="C1283" s="1">
        <v>41521</v>
      </c>
      <c r="D1283">
        <v>5137377854</v>
      </c>
      <c r="E1283" s="1">
        <v>41460</v>
      </c>
      <c r="F1283" s="1">
        <v>41431</v>
      </c>
      <c r="G1283">
        <v>50.63</v>
      </c>
      <c r="H1283" t="s">
        <v>834</v>
      </c>
      <c r="I1283" s="1">
        <v>41460</v>
      </c>
      <c r="J1283" t="s">
        <v>838</v>
      </c>
      <c r="K1283">
        <v>14</v>
      </c>
      <c r="L1283">
        <v>0</v>
      </c>
    </row>
    <row r="1284" spans="1:12" x14ac:dyDescent="0.4">
      <c r="A1284">
        <v>818</v>
      </c>
      <c r="B1284" t="s">
        <v>862</v>
      </c>
      <c r="C1284" s="1">
        <v>41296</v>
      </c>
      <c r="D1284">
        <v>5143348258</v>
      </c>
      <c r="E1284" s="1">
        <v>41420</v>
      </c>
      <c r="F1284" s="1">
        <v>41450</v>
      </c>
      <c r="G1284">
        <v>27.84</v>
      </c>
      <c r="H1284" t="s">
        <v>837</v>
      </c>
      <c r="I1284" s="1">
        <v>41420</v>
      </c>
      <c r="J1284" t="s">
        <v>838</v>
      </c>
      <c r="K1284">
        <v>40</v>
      </c>
      <c r="L1284">
        <v>10</v>
      </c>
    </row>
    <row r="1285" spans="1:12" x14ac:dyDescent="0.4">
      <c r="A1285">
        <v>391</v>
      </c>
      <c r="B1285" t="s">
        <v>865</v>
      </c>
      <c r="C1285" s="1">
        <v>41180</v>
      </c>
      <c r="D1285">
        <v>5144461624</v>
      </c>
      <c r="E1285" s="1">
        <v>41591</v>
      </c>
      <c r="F1285" s="1">
        <v>41621</v>
      </c>
      <c r="G1285">
        <v>101.93</v>
      </c>
      <c r="H1285" t="s">
        <v>837</v>
      </c>
      <c r="I1285" s="1">
        <v>41591</v>
      </c>
      <c r="J1285" t="s">
        <v>838</v>
      </c>
      <c r="K1285">
        <v>33</v>
      </c>
      <c r="L1285">
        <v>3</v>
      </c>
    </row>
    <row r="1286" spans="1:12" x14ac:dyDescent="0.4">
      <c r="A1286">
        <v>770</v>
      </c>
      <c r="B1286" t="s">
        <v>847</v>
      </c>
      <c r="C1286" s="1">
        <v>41274</v>
      </c>
      <c r="D1286">
        <v>5153888748</v>
      </c>
      <c r="E1286" s="1">
        <v>41500</v>
      </c>
      <c r="F1286" s="1">
        <v>41530</v>
      </c>
      <c r="G1286">
        <v>54.2</v>
      </c>
      <c r="H1286" t="s">
        <v>834</v>
      </c>
      <c r="I1286" s="1">
        <v>41500</v>
      </c>
      <c r="J1286" t="s">
        <v>838</v>
      </c>
      <c r="K1286">
        <v>12</v>
      </c>
      <c r="L1286">
        <v>0</v>
      </c>
    </row>
    <row r="1287" spans="1:12" x14ac:dyDescent="0.4">
      <c r="A1287">
        <v>391</v>
      </c>
      <c r="B1287" t="s">
        <v>865</v>
      </c>
      <c r="C1287" s="1">
        <v>41180</v>
      </c>
      <c r="D1287">
        <v>5156029827</v>
      </c>
      <c r="E1287" s="1">
        <v>41200</v>
      </c>
      <c r="F1287" s="1">
        <v>41230</v>
      </c>
      <c r="G1287">
        <v>73.569999999999993</v>
      </c>
      <c r="H1287" t="s">
        <v>837</v>
      </c>
      <c r="I1287" s="1">
        <v>41200</v>
      </c>
      <c r="J1287" t="s">
        <v>838</v>
      </c>
      <c r="K1287">
        <v>30</v>
      </c>
      <c r="L1287">
        <v>0</v>
      </c>
    </row>
    <row r="1288" spans="1:12" x14ac:dyDescent="0.4">
      <c r="A1288">
        <v>818</v>
      </c>
      <c r="B1288" t="s">
        <v>853</v>
      </c>
      <c r="C1288" s="1">
        <v>41153</v>
      </c>
      <c r="D1288">
        <v>5157346968</v>
      </c>
      <c r="E1288" s="1">
        <v>41434</v>
      </c>
      <c r="F1288" s="1">
        <v>41435</v>
      </c>
      <c r="G1288">
        <v>45.02</v>
      </c>
      <c r="H1288" t="s">
        <v>834</v>
      </c>
      <c r="I1288" s="1">
        <v>41434</v>
      </c>
      <c r="J1288" t="s">
        <v>838</v>
      </c>
      <c r="K1288">
        <v>6</v>
      </c>
      <c r="L1288">
        <v>0</v>
      </c>
    </row>
    <row r="1289" spans="1:12" x14ac:dyDescent="0.4">
      <c r="A1289">
        <v>406</v>
      </c>
      <c r="B1289" t="s">
        <v>894</v>
      </c>
      <c r="C1289" s="1">
        <v>41167</v>
      </c>
      <c r="D1289">
        <v>5160746172</v>
      </c>
      <c r="E1289" s="1">
        <v>41472</v>
      </c>
      <c r="F1289" s="1">
        <v>41502</v>
      </c>
      <c r="G1289">
        <v>76.89</v>
      </c>
      <c r="H1289" t="s">
        <v>837</v>
      </c>
      <c r="I1289" s="1">
        <v>41472</v>
      </c>
      <c r="J1289" t="s">
        <v>838</v>
      </c>
      <c r="K1289">
        <v>24</v>
      </c>
      <c r="L1289">
        <v>0</v>
      </c>
    </row>
    <row r="1290" spans="1:12" x14ac:dyDescent="0.4">
      <c r="A1290">
        <v>818</v>
      </c>
      <c r="B1290" t="s">
        <v>932</v>
      </c>
      <c r="C1290" s="1">
        <v>41373</v>
      </c>
      <c r="D1290">
        <v>5181531445</v>
      </c>
      <c r="E1290" s="1">
        <v>40968</v>
      </c>
      <c r="F1290" s="1">
        <v>40998</v>
      </c>
      <c r="G1290">
        <v>60.86</v>
      </c>
      <c r="H1290" t="s">
        <v>834</v>
      </c>
      <c r="I1290" s="1">
        <v>40968</v>
      </c>
      <c r="J1290" t="s">
        <v>835</v>
      </c>
      <c r="K1290">
        <v>28</v>
      </c>
      <c r="L1290">
        <v>0</v>
      </c>
    </row>
    <row r="1291" spans="1:12" x14ac:dyDescent="0.4">
      <c r="A1291">
        <v>406</v>
      </c>
      <c r="B1291" t="s">
        <v>855</v>
      </c>
      <c r="C1291" s="1">
        <v>41029</v>
      </c>
      <c r="D1291">
        <v>5190923189</v>
      </c>
      <c r="E1291" s="1">
        <v>41361</v>
      </c>
      <c r="F1291" s="1">
        <v>41391</v>
      </c>
      <c r="G1291">
        <v>60.25</v>
      </c>
      <c r="H1291" t="s">
        <v>834</v>
      </c>
      <c r="I1291" s="1">
        <v>41361</v>
      </c>
      <c r="J1291" t="s">
        <v>838</v>
      </c>
      <c r="K1291">
        <v>18</v>
      </c>
      <c r="L1291">
        <v>0</v>
      </c>
    </row>
    <row r="1292" spans="1:12" x14ac:dyDescent="0.4">
      <c r="A1292">
        <v>897</v>
      </c>
      <c r="B1292" t="s">
        <v>900</v>
      </c>
      <c r="C1292" s="1">
        <v>41579</v>
      </c>
      <c r="D1292">
        <v>5198527757</v>
      </c>
      <c r="E1292" s="1">
        <v>40956</v>
      </c>
      <c r="F1292" s="1">
        <v>40986</v>
      </c>
      <c r="G1292">
        <v>38.97</v>
      </c>
      <c r="H1292" t="s">
        <v>834</v>
      </c>
      <c r="I1292" s="1">
        <v>40956</v>
      </c>
      <c r="J1292" t="s">
        <v>835</v>
      </c>
      <c r="K1292">
        <v>12</v>
      </c>
      <c r="L1292">
        <v>0</v>
      </c>
    </row>
    <row r="1293" spans="1:12" x14ac:dyDescent="0.4">
      <c r="A1293">
        <v>770</v>
      </c>
      <c r="B1293" t="s">
        <v>905</v>
      </c>
      <c r="C1293" s="1">
        <v>41337</v>
      </c>
      <c r="D1293">
        <v>5201178540</v>
      </c>
      <c r="E1293" s="1">
        <v>41104</v>
      </c>
      <c r="F1293" s="1">
        <v>41134</v>
      </c>
      <c r="G1293">
        <v>62.66</v>
      </c>
      <c r="H1293" t="s">
        <v>834</v>
      </c>
      <c r="I1293" s="1">
        <v>41104</v>
      </c>
      <c r="J1293" t="s">
        <v>835</v>
      </c>
      <c r="K1293">
        <v>11</v>
      </c>
      <c r="L1293">
        <v>0</v>
      </c>
    </row>
    <row r="1294" spans="1:12" x14ac:dyDescent="0.4">
      <c r="A1294">
        <v>818</v>
      </c>
      <c r="B1294" t="s">
        <v>921</v>
      </c>
      <c r="C1294" s="1">
        <v>41563</v>
      </c>
      <c r="D1294">
        <v>5202032585</v>
      </c>
      <c r="E1294" s="1">
        <v>40944</v>
      </c>
      <c r="F1294" s="1">
        <v>40914</v>
      </c>
      <c r="G1294">
        <v>58.19</v>
      </c>
      <c r="H1294" t="s">
        <v>834</v>
      </c>
      <c r="I1294" s="1">
        <v>40944</v>
      </c>
      <c r="J1294" t="s">
        <v>835</v>
      </c>
      <c r="K1294">
        <v>35</v>
      </c>
      <c r="L1294">
        <v>5</v>
      </c>
    </row>
    <row r="1295" spans="1:12" x14ac:dyDescent="0.4">
      <c r="A1295">
        <v>818</v>
      </c>
      <c r="B1295" t="s">
        <v>932</v>
      </c>
      <c r="C1295" s="1">
        <v>41373</v>
      </c>
      <c r="D1295">
        <v>5210865686</v>
      </c>
      <c r="E1295" s="1">
        <v>41231</v>
      </c>
      <c r="F1295" s="1">
        <v>41261</v>
      </c>
      <c r="G1295">
        <v>51.6</v>
      </c>
      <c r="H1295" t="s">
        <v>834</v>
      </c>
      <c r="I1295" s="1">
        <v>41231</v>
      </c>
      <c r="J1295" t="s">
        <v>835</v>
      </c>
      <c r="K1295">
        <v>17</v>
      </c>
      <c r="L1295">
        <v>0</v>
      </c>
    </row>
    <row r="1296" spans="1:12" x14ac:dyDescent="0.4">
      <c r="A1296">
        <v>818</v>
      </c>
      <c r="B1296" t="s">
        <v>932</v>
      </c>
      <c r="C1296" s="1">
        <v>41373</v>
      </c>
      <c r="D1296">
        <v>5211032490</v>
      </c>
      <c r="E1296" s="1">
        <v>40941</v>
      </c>
      <c r="F1296" s="1">
        <v>40971</v>
      </c>
      <c r="G1296">
        <v>70.47</v>
      </c>
      <c r="H1296" t="s">
        <v>834</v>
      </c>
      <c r="I1296" s="1">
        <v>40941</v>
      </c>
      <c r="J1296" t="s">
        <v>835</v>
      </c>
      <c r="K1296">
        <v>30</v>
      </c>
      <c r="L1296">
        <v>0</v>
      </c>
    </row>
    <row r="1297" spans="1:12" x14ac:dyDescent="0.4">
      <c r="A1297">
        <v>818</v>
      </c>
      <c r="B1297" t="s">
        <v>853</v>
      </c>
      <c r="C1297" s="1">
        <v>41153</v>
      </c>
      <c r="D1297">
        <v>5211667829</v>
      </c>
      <c r="E1297" s="1">
        <v>41341</v>
      </c>
      <c r="F1297" s="1">
        <v>41314</v>
      </c>
      <c r="G1297">
        <v>64.53</v>
      </c>
      <c r="H1297" t="s">
        <v>837</v>
      </c>
      <c r="I1297" s="1">
        <v>41341</v>
      </c>
      <c r="J1297" t="s">
        <v>838</v>
      </c>
      <c r="K1297">
        <v>21</v>
      </c>
      <c r="L1297">
        <v>0</v>
      </c>
    </row>
    <row r="1298" spans="1:12" x14ac:dyDescent="0.4">
      <c r="A1298">
        <v>391</v>
      </c>
      <c r="B1298" t="s">
        <v>869</v>
      </c>
      <c r="C1298" s="1">
        <v>41201</v>
      </c>
      <c r="D1298">
        <v>5212915028</v>
      </c>
      <c r="E1298" s="1">
        <v>40973</v>
      </c>
      <c r="F1298" s="1">
        <v>40945</v>
      </c>
      <c r="G1298">
        <v>59.78</v>
      </c>
      <c r="H1298" t="s">
        <v>834</v>
      </c>
      <c r="I1298" s="1">
        <v>40973</v>
      </c>
      <c r="J1298" t="s">
        <v>835</v>
      </c>
      <c r="K1298">
        <v>20</v>
      </c>
      <c r="L1298">
        <v>0</v>
      </c>
    </row>
    <row r="1299" spans="1:12" x14ac:dyDescent="0.4">
      <c r="A1299">
        <v>391</v>
      </c>
      <c r="B1299" t="s">
        <v>895</v>
      </c>
      <c r="C1299" s="1">
        <v>41532</v>
      </c>
      <c r="D1299">
        <v>5213055907</v>
      </c>
      <c r="E1299" s="1">
        <v>40910</v>
      </c>
      <c r="F1299" s="1">
        <v>40942</v>
      </c>
      <c r="G1299">
        <v>56.2</v>
      </c>
      <c r="H1299" t="s">
        <v>837</v>
      </c>
      <c r="I1299" s="1">
        <v>40910</v>
      </c>
      <c r="J1299" t="s">
        <v>835</v>
      </c>
      <c r="K1299">
        <v>37</v>
      </c>
      <c r="L1299">
        <v>7</v>
      </c>
    </row>
    <row r="1300" spans="1:12" x14ac:dyDescent="0.4">
      <c r="A1300">
        <v>897</v>
      </c>
      <c r="B1300" t="s">
        <v>929</v>
      </c>
      <c r="C1300" s="1">
        <v>41579</v>
      </c>
      <c r="D1300">
        <v>5215762025</v>
      </c>
      <c r="E1300" s="1">
        <v>41183</v>
      </c>
      <c r="F1300" s="1">
        <v>41154</v>
      </c>
      <c r="G1300">
        <v>47.75</v>
      </c>
      <c r="H1300" t="s">
        <v>834</v>
      </c>
      <c r="I1300" s="1">
        <v>41183</v>
      </c>
      <c r="J1300" t="s">
        <v>835</v>
      </c>
      <c r="K1300">
        <v>24</v>
      </c>
      <c r="L1300">
        <v>0</v>
      </c>
    </row>
    <row r="1301" spans="1:12" x14ac:dyDescent="0.4">
      <c r="A1301">
        <v>406</v>
      </c>
      <c r="B1301" t="s">
        <v>840</v>
      </c>
      <c r="C1301" s="1">
        <v>41064</v>
      </c>
      <c r="D1301">
        <v>5216037175</v>
      </c>
      <c r="E1301" s="1">
        <v>41012</v>
      </c>
      <c r="F1301" s="1">
        <v>41042</v>
      </c>
      <c r="G1301">
        <v>83.24</v>
      </c>
      <c r="H1301" t="s">
        <v>834</v>
      </c>
      <c r="I1301" s="1">
        <v>41012</v>
      </c>
      <c r="J1301" t="s">
        <v>838</v>
      </c>
      <c r="K1301">
        <v>40</v>
      </c>
      <c r="L1301">
        <v>10</v>
      </c>
    </row>
    <row r="1302" spans="1:12" x14ac:dyDescent="0.4">
      <c r="A1302">
        <v>391</v>
      </c>
      <c r="B1302" t="s">
        <v>936</v>
      </c>
      <c r="C1302" s="1">
        <v>41486</v>
      </c>
      <c r="D1302">
        <v>5219455796</v>
      </c>
      <c r="E1302" s="1">
        <v>41564</v>
      </c>
      <c r="F1302" s="1">
        <v>41594</v>
      </c>
      <c r="G1302">
        <v>77.19</v>
      </c>
      <c r="H1302" t="s">
        <v>834</v>
      </c>
      <c r="I1302" s="1">
        <v>41564</v>
      </c>
      <c r="J1302" t="s">
        <v>838</v>
      </c>
      <c r="K1302">
        <v>3</v>
      </c>
      <c r="L1302">
        <v>0</v>
      </c>
    </row>
    <row r="1303" spans="1:12" x14ac:dyDescent="0.4">
      <c r="A1303">
        <v>391</v>
      </c>
      <c r="B1303" t="s">
        <v>881</v>
      </c>
      <c r="C1303" s="1">
        <v>41525</v>
      </c>
      <c r="D1303">
        <v>5221373409</v>
      </c>
      <c r="E1303" s="1">
        <v>41137</v>
      </c>
      <c r="F1303" s="1">
        <v>41167</v>
      </c>
      <c r="G1303">
        <v>59.21</v>
      </c>
      <c r="H1303" t="s">
        <v>834</v>
      </c>
      <c r="I1303" s="1">
        <v>41137</v>
      </c>
      <c r="J1303" t="s">
        <v>835</v>
      </c>
      <c r="K1303">
        <v>38</v>
      </c>
      <c r="L1303">
        <v>8</v>
      </c>
    </row>
    <row r="1304" spans="1:12" x14ac:dyDescent="0.4">
      <c r="A1304">
        <v>897</v>
      </c>
      <c r="B1304" t="s">
        <v>922</v>
      </c>
      <c r="C1304" s="1">
        <v>41309</v>
      </c>
      <c r="D1304">
        <v>5224697080</v>
      </c>
      <c r="E1304" s="1">
        <v>41117</v>
      </c>
      <c r="F1304" s="1">
        <v>41147</v>
      </c>
      <c r="G1304">
        <v>46.31</v>
      </c>
      <c r="H1304" t="s">
        <v>837</v>
      </c>
      <c r="I1304" s="1">
        <v>41117</v>
      </c>
      <c r="J1304" t="s">
        <v>835</v>
      </c>
      <c r="K1304">
        <v>28</v>
      </c>
      <c r="L1304">
        <v>0</v>
      </c>
    </row>
    <row r="1305" spans="1:12" x14ac:dyDescent="0.4">
      <c r="A1305">
        <v>897</v>
      </c>
      <c r="B1305" t="s">
        <v>866</v>
      </c>
      <c r="C1305" s="1">
        <v>41239</v>
      </c>
      <c r="D1305">
        <v>5225282488</v>
      </c>
      <c r="E1305" s="1">
        <v>41464</v>
      </c>
      <c r="F1305" s="1">
        <v>41465</v>
      </c>
      <c r="G1305">
        <v>61.24</v>
      </c>
      <c r="H1305" t="s">
        <v>834</v>
      </c>
      <c r="I1305" s="1">
        <v>41464</v>
      </c>
      <c r="J1305" t="s">
        <v>838</v>
      </c>
      <c r="K1305">
        <v>1</v>
      </c>
      <c r="L1305">
        <v>0</v>
      </c>
    </row>
    <row r="1306" spans="1:12" x14ac:dyDescent="0.4">
      <c r="A1306">
        <v>770</v>
      </c>
      <c r="B1306" t="s">
        <v>873</v>
      </c>
      <c r="C1306" s="1">
        <v>41159</v>
      </c>
      <c r="D1306">
        <v>5230964660</v>
      </c>
      <c r="E1306" s="1">
        <v>41232</v>
      </c>
      <c r="F1306" s="1">
        <v>41262</v>
      </c>
      <c r="G1306">
        <v>60.46</v>
      </c>
      <c r="H1306" t="s">
        <v>834</v>
      </c>
      <c r="I1306" s="1">
        <v>41232</v>
      </c>
      <c r="J1306" t="s">
        <v>838</v>
      </c>
      <c r="K1306">
        <v>31</v>
      </c>
      <c r="L1306">
        <v>1</v>
      </c>
    </row>
    <row r="1307" spans="1:12" x14ac:dyDescent="0.4">
      <c r="A1307">
        <v>897</v>
      </c>
      <c r="B1307" t="s">
        <v>863</v>
      </c>
      <c r="C1307" s="1">
        <v>41318</v>
      </c>
      <c r="D1307">
        <v>5231639672</v>
      </c>
      <c r="E1307" s="1">
        <v>40939</v>
      </c>
      <c r="F1307" s="1">
        <v>40911</v>
      </c>
      <c r="G1307">
        <v>73.319999999999993</v>
      </c>
      <c r="H1307" t="s">
        <v>834</v>
      </c>
      <c r="I1307" s="1">
        <v>40939</v>
      </c>
      <c r="J1307" t="s">
        <v>835</v>
      </c>
      <c r="K1307">
        <v>4</v>
      </c>
      <c r="L1307">
        <v>0</v>
      </c>
    </row>
    <row r="1308" spans="1:12" x14ac:dyDescent="0.4">
      <c r="A1308">
        <v>897</v>
      </c>
      <c r="B1308" t="s">
        <v>929</v>
      </c>
      <c r="C1308" s="1">
        <v>41579</v>
      </c>
      <c r="D1308">
        <v>5244938150</v>
      </c>
      <c r="E1308" s="1">
        <v>41054</v>
      </c>
      <c r="F1308" s="1">
        <v>41084</v>
      </c>
      <c r="G1308">
        <v>34.58</v>
      </c>
      <c r="H1308" t="s">
        <v>834</v>
      </c>
      <c r="I1308" s="1">
        <v>41054</v>
      </c>
      <c r="J1308" t="s">
        <v>835</v>
      </c>
      <c r="K1308">
        <v>19</v>
      </c>
      <c r="L1308">
        <v>0</v>
      </c>
    </row>
    <row r="1309" spans="1:12" x14ac:dyDescent="0.4">
      <c r="A1309">
        <v>406</v>
      </c>
      <c r="B1309" t="s">
        <v>894</v>
      </c>
      <c r="C1309" s="1">
        <v>41167</v>
      </c>
      <c r="D1309">
        <v>5259704172</v>
      </c>
      <c r="E1309" s="1">
        <v>41343</v>
      </c>
      <c r="F1309" s="1">
        <v>41316</v>
      </c>
      <c r="G1309">
        <v>64.739999999999995</v>
      </c>
      <c r="H1309" t="s">
        <v>837</v>
      </c>
      <c r="I1309" s="1">
        <v>41343</v>
      </c>
      <c r="J1309" t="s">
        <v>838</v>
      </c>
      <c r="K1309">
        <v>37</v>
      </c>
      <c r="L1309">
        <v>7</v>
      </c>
    </row>
    <row r="1310" spans="1:12" x14ac:dyDescent="0.4">
      <c r="A1310">
        <v>406</v>
      </c>
      <c r="B1310" t="s">
        <v>894</v>
      </c>
      <c r="C1310" s="1">
        <v>41167</v>
      </c>
      <c r="D1310">
        <v>5267406931</v>
      </c>
      <c r="E1310" s="1">
        <v>40938</v>
      </c>
      <c r="F1310" s="1">
        <v>40968</v>
      </c>
      <c r="G1310">
        <v>85.22</v>
      </c>
      <c r="H1310" t="s">
        <v>837</v>
      </c>
      <c r="I1310" s="1">
        <v>40938</v>
      </c>
      <c r="J1310" t="s">
        <v>835</v>
      </c>
      <c r="K1310">
        <v>41</v>
      </c>
      <c r="L1310">
        <v>11</v>
      </c>
    </row>
    <row r="1311" spans="1:12" x14ac:dyDescent="0.4">
      <c r="A1311">
        <v>818</v>
      </c>
      <c r="B1311" t="s">
        <v>860</v>
      </c>
      <c r="C1311" s="1">
        <v>40960</v>
      </c>
      <c r="D1311">
        <v>5274457788</v>
      </c>
      <c r="E1311" s="1">
        <v>40917</v>
      </c>
      <c r="F1311" s="1">
        <v>40918</v>
      </c>
      <c r="G1311">
        <v>60.57</v>
      </c>
      <c r="H1311" t="s">
        <v>834</v>
      </c>
      <c r="I1311" s="1">
        <v>40917</v>
      </c>
      <c r="J1311" t="s">
        <v>838</v>
      </c>
      <c r="K1311">
        <v>26</v>
      </c>
      <c r="L1311">
        <v>0</v>
      </c>
    </row>
    <row r="1312" spans="1:12" x14ac:dyDescent="0.4">
      <c r="A1312">
        <v>897</v>
      </c>
      <c r="B1312" t="s">
        <v>883</v>
      </c>
      <c r="C1312" s="1">
        <v>41084</v>
      </c>
      <c r="D1312">
        <v>5277730076</v>
      </c>
      <c r="E1312" s="1">
        <v>41310</v>
      </c>
      <c r="F1312" s="1">
        <v>41280</v>
      </c>
      <c r="G1312">
        <v>41.31</v>
      </c>
      <c r="H1312" t="s">
        <v>834</v>
      </c>
      <c r="I1312" s="1">
        <v>41310</v>
      </c>
      <c r="J1312" t="s">
        <v>838</v>
      </c>
      <c r="K1312">
        <v>45</v>
      </c>
      <c r="L1312">
        <v>15</v>
      </c>
    </row>
    <row r="1313" spans="1:12" x14ac:dyDescent="0.4">
      <c r="A1313">
        <v>391</v>
      </c>
      <c r="B1313" t="s">
        <v>852</v>
      </c>
      <c r="C1313" s="1">
        <v>41352</v>
      </c>
      <c r="D1313">
        <v>5280781969</v>
      </c>
      <c r="E1313" s="1">
        <v>41109</v>
      </c>
      <c r="F1313" s="1">
        <v>41139</v>
      </c>
      <c r="G1313">
        <v>70.13</v>
      </c>
      <c r="H1313" t="s">
        <v>834</v>
      </c>
      <c r="I1313" s="1">
        <v>41109</v>
      </c>
      <c r="J1313" t="s">
        <v>835</v>
      </c>
      <c r="K1313">
        <v>9</v>
      </c>
      <c r="L1313">
        <v>0</v>
      </c>
    </row>
    <row r="1314" spans="1:12" x14ac:dyDescent="0.4">
      <c r="A1314">
        <v>391</v>
      </c>
      <c r="B1314" t="s">
        <v>910</v>
      </c>
      <c r="C1314" s="1">
        <v>41487</v>
      </c>
      <c r="D1314">
        <v>5284159199</v>
      </c>
      <c r="E1314" s="1">
        <v>41533</v>
      </c>
      <c r="F1314" s="1">
        <v>41563</v>
      </c>
      <c r="G1314">
        <v>68.47</v>
      </c>
      <c r="H1314" t="s">
        <v>834</v>
      </c>
      <c r="I1314" s="1">
        <v>41533</v>
      </c>
      <c r="J1314" t="s">
        <v>838</v>
      </c>
      <c r="K1314">
        <v>12</v>
      </c>
      <c r="L1314">
        <v>0</v>
      </c>
    </row>
    <row r="1315" spans="1:12" x14ac:dyDescent="0.4">
      <c r="A1315">
        <v>818</v>
      </c>
      <c r="B1315" t="s">
        <v>917</v>
      </c>
      <c r="C1315" s="1">
        <v>41515</v>
      </c>
      <c r="D1315">
        <v>5288556291</v>
      </c>
      <c r="E1315" s="1">
        <v>41401</v>
      </c>
      <c r="F1315" s="1">
        <v>41372</v>
      </c>
      <c r="G1315">
        <v>85.3</v>
      </c>
      <c r="H1315" t="s">
        <v>837</v>
      </c>
      <c r="I1315" s="1">
        <v>41401</v>
      </c>
      <c r="J1315" t="s">
        <v>835</v>
      </c>
      <c r="K1315">
        <v>55</v>
      </c>
      <c r="L1315">
        <v>25</v>
      </c>
    </row>
    <row r="1316" spans="1:12" x14ac:dyDescent="0.4">
      <c r="A1316">
        <v>818</v>
      </c>
      <c r="B1316" t="s">
        <v>872</v>
      </c>
      <c r="C1316" s="1">
        <v>41193</v>
      </c>
      <c r="D1316">
        <v>5302225359</v>
      </c>
      <c r="E1316" s="1">
        <v>41370</v>
      </c>
      <c r="F1316" s="1">
        <v>41371</v>
      </c>
      <c r="G1316">
        <v>63.58</v>
      </c>
      <c r="H1316" t="s">
        <v>834</v>
      </c>
      <c r="I1316" s="1">
        <v>41370</v>
      </c>
      <c r="J1316" t="s">
        <v>838</v>
      </c>
      <c r="K1316">
        <v>20</v>
      </c>
      <c r="L1316">
        <v>0</v>
      </c>
    </row>
    <row r="1317" spans="1:12" x14ac:dyDescent="0.4">
      <c r="A1317">
        <v>770</v>
      </c>
      <c r="B1317" t="s">
        <v>908</v>
      </c>
      <c r="C1317" s="1">
        <v>41029</v>
      </c>
      <c r="D1317">
        <v>5307752603</v>
      </c>
      <c r="E1317" s="1">
        <v>40931</v>
      </c>
      <c r="F1317" s="1">
        <v>40961</v>
      </c>
      <c r="G1317">
        <v>87.1</v>
      </c>
      <c r="H1317" t="s">
        <v>834</v>
      </c>
      <c r="I1317" s="1">
        <v>40931</v>
      </c>
      <c r="J1317" t="s">
        <v>835</v>
      </c>
      <c r="K1317">
        <v>45</v>
      </c>
      <c r="L1317">
        <v>15</v>
      </c>
    </row>
    <row r="1318" spans="1:12" x14ac:dyDescent="0.4">
      <c r="A1318">
        <v>391</v>
      </c>
      <c r="B1318" t="s">
        <v>934</v>
      </c>
      <c r="C1318" s="1">
        <v>41598</v>
      </c>
      <c r="D1318">
        <v>5308271793</v>
      </c>
      <c r="E1318" s="1">
        <v>41067</v>
      </c>
      <c r="F1318" s="1">
        <v>41037</v>
      </c>
      <c r="G1318">
        <v>73.84</v>
      </c>
      <c r="H1318" t="s">
        <v>834</v>
      </c>
      <c r="I1318" s="1">
        <v>41067</v>
      </c>
      <c r="J1318" t="s">
        <v>835</v>
      </c>
      <c r="K1318">
        <v>26</v>
      </c>
      <c r="L1318">
        <v>0</v>
      </c>
    </row>
    <row r="1319" spans="1:12" x14ac:dyDescent="0.4">
      <c r="A1319">
        <v>391</v>
      </c>
      <c r="B1319" t="s">
        <v>874</v>
      </c>
      <c r="C1319" s="1">
        <v>41224</v>
      </c>
      <c r="D1319">
        <v>5315380309</v>
      </c>
      <c r="E1319" s="1">
        <v>41570</v>
      </c>
      <c r="F1319" s="1">
        <v>41600</v>
      </c>
      <c r="G1319">
        <v>61.19</v>
      </c>
      <c r="H1319" t="s">
        <v>834</v>
      </c>
      <c r="I1319" s="1">
        <v>41570</v>
      </c>
      <c r="J1319" t="s">
        <v>838</v>
      </c>
      <c r="K1319">
        <v>13</v>
      </c>
      <c r="L1319">
        <v>0</v>
      </c>
    </row>
    <row r="1320" spans="1:12" x14ac:dyDescent="0.4">
      <c r="A1320">
        <v>391</v>
      </c>
      <c r="B1320" t="s">
        <v>852</v>
      </c>
      <c r="C1320" s="1">
        <v>41352</v>
      </c>
      <c r="D1320">
        <v>5318528972</v>
      </c>
      <c r="E1320" s="1">
        <v>41057</v>
      </c>
      <c r="F1320" s="1">
        <v>41087</v>
      </c>
      <c r="G1320">
        <v>95.99</v>
      </c>
      <c r="H1320" t="s">
        <v>834</v>
      </c>
      <c r="I1320" s="1">
        <v>41057</v>
      </c>
      <c r="J1320" t="s">
        <v>835</v>
      </c>
      <c r="K1320">
        <v>15</v>
      </c>
      <c r="L1320">
        <v>0</v>
      </c>
    </row>
    <row r="1321" spans="1:12" x14ac:dyDescent="0.4">
      <c r="A1321">
        <v>770</v>
      </c>
      <c r="B1321" t="s">
        <v>905</v>
      </c>
      <c r="C1321" s="1">
        <v>41337</v>
      </c>
      <c r="D1321">
        <v>5320556174</v>
      </c>
      <c r="E1321" s="1">
        <v>41197</v>
      </c>
      <c r="F1321" s="1">
        <v>41227</v>
      </c>
      <c r="G1321">
        <v>57.88</v>
      </c>
      <c r="H1321" t="s">
        <v>834</v>
      </c>
      <c r="I1321" s="1">
        <v>41197</v>
      </c>
      <c r="J1321" t="s">
        <v>835</v>
      </c>
      <c r="K1321">
        <v>5</v>
      </c>
      <c r="L1321">
        <v>0</v>
      </c>
    </row>
    <row r="1322" spans="1:12" x14ac:dyDescent="0.4">
      <c r="A1322">
        <v>406</v>
      </c>
      <c r="B1322" t="s">
        <v>876</v>
      </c>
      <c r="C1322" s="1">
        <v>41352</v>
      </c>
      <c r="D1322">
        <v>5338397427</v>
      </c>
      <c r="E1322" s="1">
        <v>41609</v>
      </c>
      <c r="F1322" s="1">
        <v>41580</v>
      </c>
      <c r="G1322">
        <v>65.61</v>
      </c>
      <c r="H1322" t="s">
        <v>837</v>
      </c>
      <c r="I1322" s="1">
        <v>41609</v>
      </c>
      <c r="J1322" t="s">
        <v>835</v>
      </c>
      <c r="K1322">
        <v>39</v>
      </c>
      <c r="L1322">
        <v>9</v>
      </c>
    </row>
    <row r="1323" spans="1:12" x14ac:dyDescent="0.4">
      <c r="A1323">
        <v>406</v>
      </c>
      <c r="B1323" t="s">
        <v>840</v>
      </c>
      <c r="C1323" s="1">
        <v>41064</v>
      </c>
      <c r="D1323">
        <v>5345209605</v>
      </c>
      <c r="E1323" s="1">
        <v>41416</v>
      </c>
      <c r="F1323" s="1">
        <v>41446</v>
      </c>
      <c r="G1323">
        <v>98.35</v>
      </c>
      <c r="H1323" t="s">
        <v>834</v>
      </c>
      <c r="I1323" s="1">
        <v>41416</v>
      </c>
      <c r="J1323" t="s">
        <v>838</v>
      </c>
      <c r="K1323">
        <v>34</v>
      </c>
      <c r="L1323">
        <v>4</v>
      </c>
    </row>
    <row r="1324" spans="1:12" x14ac:dyDescent="0.4">
      <c r="A1324">
        <v>391</v>
      </c>
      <c r="B1324" t="s">
        <v>865</v>
      </c>
      <c r="C1324" s="1">
        <v>41180</v>
      </c>
      <c r="D1324">
        <v>5348963302</v>
      </c>
      <c r="E1324" s="1">
        <v>41026</v>
      </c>
      <c r="F1324" s="1">
        <v>41056</v>
      </c>
      <c r="G1324">
        <v>96.6</v>
      </c>
      <c r="H1324" t="s">
        <v>834</v>
      </c>
      <c r="I1324" s="1">
        <v>41026</v>
      </c>
      <c r="J1324" t="s">
        <v>835</v>
      </c>
      <c r="K1324">
        <v>25</v>
      </c>
      <c r="L1324">
        <v>0</v>
      </c>
    </row>
    <row r="1325" spans="1:12" x14ac:dyDescent="0.4">
      <c r="A1325">
        <v>406</v>
      </c>
      <c r="B1325" t="s">
        <v>891</v>
      </c>
      <c r="C1325" s="1">
        <v>41474</v>
      </c>
      <c r="D1325">
        <v>5352209758</v>
      </c>
      <c r="E1325" s="1">
        <v>41511</v>
      </c>
      <c r="F1325" s="1">
        <v>41541</v>
      </c>
      <c r="G1325">
        <v>60.57</v>
      </c>
      <c r="H1325" t="s">
        <v>837</v>
      </c>
      <c r="I1325" s="1">
        <v>41511</v>
      </c>
      <c r="J1325" t="s">
        <v>838</v>
      </c>
      <c r="K1325">
        <v>20</v>
      </c>
      <c r="L1325">
        <v>0</v>
      </c>
    </row>
    <row r="1326" spans="1:12" x14ac:dyDescent="0.4">
      <c r="A1326">
        <v>818</v>
      </c>
      <c r="B1326" t="s">
        <v>842</v>
      </c>
      <c r="C1326" s="1">
        <v>41514</v>
      </c>
      <c r="D1326">
        <v>5353996897</v>
      </c>
      <c r="E1326" s="1">
        <v>41584</v>
      </c>
      <c r="F1326" s="1">
        <v>41585</v>
      </c>
      <c r="G1326">
        <v>84.15</v>
      </c>
      <c r="H1326" t="s">
        <v>837</v>
      </c>
      <c r="I1326" s="1">
        <v>41584</v>
      </c>
      <c r="J1326" t="s">
        <v>835</v>
      </c>
      <c r="K1326">
        <v>42</v>
      </c>
      <c r="L1326">
        <v>12</v>
      </c>
    </row>
    <row r="1327" spans="1:12" x14ac:dyDescent="0.4">
      <c r="A1327">
        <v>391</v>
      </c>
      <c r="B1327" t="s">
        <v>885</v>
      </c>
      <c r="C1327" s="1">
        <v>41521</v>
      </c>
      <c r="D1327">
        <v>5358292729</v>
      </c>
      <c r="E1327" s="1">
        <v>40972</v>
      </c>
      <c r="F1327" s="1">
        <v>40973</v>
      </c>
      <c r="G1327">
        <v>65.75</v>
      </c>
      <c r="H1327" t="s">
        <v>834</v>
      </c>
      <c r="I1327" s="1">
        <v>40972</v>
      </c>
      <c r="J1327" t="s">
        <v>835</v>
      </c>
      <c r="K1327">
        <v>27</v>
      </c>
      <c r="L1327">
        <v>0</v>
      </c>
    </row>
    <row r="1328" spans="1:12" x14ac:dyDescent="0.4">
      <c r="A1328">
        <v>406</v>
      </c>
      <c r="B1328" t="s">
        <v>889</v>
      </c>
      <c r="C1328" s="1">
        <v>41103</v>
      </c>
      <c r="D1328">
        <v>5359595729</v>
      </c>
      <c r="E1328" s="1">
        <v>41066</v>
      </c>
      <c r="F1328" s="1">
        <v>41067</v>
      </c>
      <c r="G1328">
        <v>96.48</v>
      </c>
      <c r="H1328" t="s">
        <v>834</v>
      </c>
      <c r="I1328" s="1">
        <v>41066</v>
      </c>
      <c r="J1328" t="s">
        <v>835</v>
      </c>
      <c r="K1328">
        <v>6</v>
      </c>
      <c r="L1328">
        <v>0</v>
      </c>
    </row>
    <row r="1329" spans="1:12" x14ac:dyDescent="0.4">
      <c r="A1329">
        <v>818</v>
      </c>
      <c r="B1329" t="s">
        <v>921</v>
      </c>
      <c r="C1329" s="1">
        <v>41563</v>
      </c>
      <c r="D1329">
        <v>5364802553</v>
      </c>
      <c r="E1329" s="1">
        <v>41273</v>
      </c>
      <c r="F1329" s="1">
        <v>41303</v>
      </c>
      <c r="G1329">
        <v>87</v>
      </c>
      <c r="H1329" t="s">
        <v>837</v>
      </c>
      <c r="I1329" s="1">
        <v>41273</v>
      </c>
      <c r="J1329" t="s">
        <v>835</v>
      </c>
      <c r="K1329">
        <v>64</v>
      </c>
      <c r="L1329">
        <v>34</v>
      </c>
    </row>
    <row r="1330" spans="1:12" x14ac:dyDescent="0.4">
      <c r="A1330">
        <v>770</v>
      </c>
      <c r="B1330" t="s">
        <v>867</v>
      </c>
      <c r="C1330" s="1">
        <v>41491</v>
      </c>
      <c r="D1330">
        <v>5365850526</v>
      </c>
      <c r="E1330" s="1">
        <v>40955</v>
      </c>
      <c r="F1330" s="1">
        <v>40985</v>
      </c>
      <c r="G1330">
        <v>57.07</v>
      </c>
      <c r="H1330" t="s">
        <v>834</v>
      </c>
      <c r="I1330" s="1">
        <v>40955</v>
      </c>
      <c r="J1330" t="s">
        <v>835</v>
      </c>
      <c r="K1330">
        <v>29</v>
      </c>
      <c r="L1330">
        <v>0</v>
      </c>
    </row>
    <row r="1331" spans="1:12" x14ac:dyDescent="0.4">
      <c r="A1331">
        <v>897</v>
      </c>
      <c r="B1331" t="s">
        <v>931</v>
      </c>
      <c r="C1331" s="1">
        <v>41484</v>
      </c>
      <c r="D1331">
        <v>5367243443</v>
      </c>
      <c r="E1331" s="1">
        <v>40914</v>
      </c>
      <c r="F1331" s="1">
        <v>40915</v>
      </c>
      <c r="G1331">
        <v>53.81</v>
      </c>
      <c r="H1331" t="s">
        <v>837</v>
      </c>
      <c r="I1331" s="1">
        <v>40914</v>
      </c>
      <c r="J1331" t="s">
        <v>835</v>
      </c>
      <c r="K1331">
        <v>49</v>
      </c>
      <c r="L1331">
        <v>19</v>
      </c>
    </row>
    <row r="1332" spans="1:12" x14ac:dyDescent="0.4">
      <c r="A1332">
        <v>391</v>
      </c>
      <c r="B1332" t="s">
        <v>877</v>
      </c>
      <c r="C1332" s="1">
        <v>41051</v>
      </c>
      <c r="D1332">
        <v>5370094352</v>
      </c>
      <c r="E1332" s="1">
        <v>40952</v>
      </c>
      <c r="F1332" s="1">
        <v>40982</v>
      </c>
      <c r="G1332">
        <v>24.25</v>
      </c>
      <c r="H1332" t="s">
        <v>834</v>
      </c>
      <c r="I1332" s="1">
        <v>40952</v>
      </c>
      <c r="J1332" t="s">
        <v>835</v>
      </c>
      <c r="K1332">
        <v>45</v>
      </c>
      <c r="L1332">
        <v>15</v>
      </c>
    </row>
    <row r="1333" spans="1:12" x14ac:dyDescent="0.4">
      <c r="A1333">
        <v>391</v>
      </c>
      <c r="B1333" t="s">
        <v>864</v>
      </c>
      <c r="C1333" s="1">
        <v>41548</v>
      </c>
      <c r="D1333">
        <v>5375281177</v>
      </c>
      <c r="E1333" s="1">
        <v>41604</v>
      </c>
      <c r="F1333" s="1">
        <v>41634</v>
      </c>
      <c r="G1333">
        <v>80.849999999999994</v>
      </c>
      <c r="H1333" t="s">
        <v>834</v>
      </c>
      <c r="I1333" s="1">
        <v>41604</v>
      </c>
      <c r="J1333" t="s">
        <v>838</v>
      </c>
      <c r="K1333">
        <v>11</v>
      </c>
      <c r="L1333">
        <v>0</v>
      </c>
    </row>
    <row r="1334" spans="1:12" x14ac:dyDescent="0.4">
      <c r="A1334">
        <v>391</v>
      </c>
      <c r="B1334" t="s">
        <v>893</v>
      </c>
      <c r="C1334" s="1">
        <v>41080</v>
      </c>
      <c r="D1334">
        <v>5376212799</v>
      </c>
      <c r="E1334" s="1">
        <v>41335</v>
      </c>
      <c r="F1334" s="1">
        <v>41397</v>
      </c>
      <c r="G1334">
        <v>65.47</v>
      </c>
      <c r="H1334" t="s">
        <v>834</v>
      </c>
      <c r="I1334" s="1">
        <v>41335</v>
      </c>
      <c r="J1334" t="s">
        <v>838</v>
      </c>
      <c r="K1334">
        <v>22</v>
      </c>
      <c r="L1334">
        <v>0</v>
      </c>
    </row>
    <row r="1335" spans="1:12" x14ac:dyDescent="0.4">
      <c r="A1335">
        <v>406</v>
      </c>
      <c r="B1335" t="s">
        <v>926</v>
      </c>
      <c r="C1335" s="1">
        <v>41605</v>
      </c>
      <c r="D1335">
        <v>5378812305</v>
      </c>
      <c r="E1335" s="1">
        <v>41535</v>
      </c>
      <c r="F1335" s="1">
        <v>41565</v>
      </c>
      <c r="G1335">
        <v>58.58</v>
      </c>
      <c r="H1335" t="s">
        <v>834</v>
      </c>
      <c r="I1335" s="1">
        <v>41535</v>
      </c>
      <c r="J1335" t="s">
        <v>835</v>
      </c>
      <c r="K1335">
        <v>31</v>
      </c>
      <c r="L1335">
        <v>1</v>
      </c>
    </row>
    <row r="1336" spans="1:12" x14ac:dyDescent="0.4">
      <c r="A1336">
        <v>406</v>
      </c>
      <c r="B1336" t="s">
        <v>855</v>
      </c>
      <c r="C1336" s="1">
        <v>41029</v>
      </c>
      <c r="D1336">
        <v>5390563017</v>
      </c>
      <c r="E1336" s="1">
        <v>41616</v>
      </c>
      <c r="F1336" s="1">
        <v>41587</v>
      </c>
      <c r="G1336">
        <v>62.4</v>
      </c>
      <c r="H1336" t="s">
        <v>834</v>
      </c>
      <c r="I1336" s="1">
        <v>41616</v>
      </c>
      <c r="J1336" t="s">
        <v>838</v>
      </c>
      <c r="K1336">
        <v>25</v>
      </c>
      <c r="L1336">
        <v>0</v>
      </c>
    </row>
    <row r="1337" spans="1:12" x14ac:dyDescent="0.4">
      <c r="A1337">
        <v>818</v>
      </c>
      <c r="B1337" t="s">
        <v>918</v>
      </c>
      <c r="C1337" s="1">
        <v>41349</v>
      </c>
      <c r="D1337">
        <v>5395803659</v>
      </c>
      <c r="E1337" s="1">
        <v>41565</v>
      </c>
      <c r="F1337" s="1">
        <v>41595</v>
      </c>
      <c r="G1337">
        <v>51.64</v>
      </c>
      <c r="H1337" t="s">
        <v>834</v>
      </c>
      <c r="I1337" s="1">
        <v>41565</v>
      </c>
      <c r="J1337" t="s">
        <v>838</v>
      </c>
      <c r="K1337">
        <v>40</v>
      </c>
      <c r="L1337">
        <v>10</v>
      </c>
    </row>
    <row r="1338" spans="1:12" x14ac:dyDescent="0.4">
      <c r="A1338">
        <v>406</v>
      </c>
      <c r="B1338" t="s">
        <v>850</v>
      </c>
      <c r="C1338" s="1">
        <v>41401</v>
      </c>
      <c r="D1338">
        <v>5400778193</v>
      </c>
      <c r="E1338" s="1">
        <v>41177</v>
      </c>
      <c r="F1338" s="1">
        <v>41207</v>
      </c>
      <c r="G1338">
        <v>37.19</v>
      </c>
      <c r="H1338" t="s">
        <v>834</v>
      </c>
      <c r="I1338" s="1">
        <v>41177</v>
      </c>
      <c r="J1338" t="s">
        <v>835</v>
      </c>
      <c r="K1338">
        <v>37</v>
      </c>
      <c r="L1338">
        <v>7</v>
      </c>
    </row>
    <row r="1339" spans="1:12" x14ac:dyDescent="0.4">
      <c r="A1339">
        <v>406</v>
      </c>
      <c r="B1339" t="s">
        <v>887</v>
      </c>
      <c r="C1339" s="1">
        <v>41048</v>
      </c>
      <c r="D1339">
        <v>5404048854</v>
      </c>
      <c r="E1339" s="1">
        <v>41463</v>
      </c>
      <c r="F1339" s="1">
        <v>41434</v>
      </c>
      <c r="G1339">
        <v>73.08</v>
      </c>
      <c r="H1339" t="s">
        <v>834</v>
      </c>
      <c r="I1339" s="1">
        <v>41463</v>
      </c>
      <c r="J1339" t="s">
        <v>838</v>
      </c>
      <c r="K1339">
        <v>1</v>
      </c>
      <c r="L1339">
        <v>0</v>
      </c>
    </row>
    <row r="1340" spans="1:12" x14ac:dyDescent="0.4">
      <c r="A1340">
        <v>770</v>
      </c>
      <c r="B1340" t="s">
        <v>907</v>
      </c>
      <c r="C1340" s="1">
        <v>41367</v>
      </c>
      <c r="D1340">
        <v>5406697446</v>
      </c>
      <c r="E1340" s="1">
        <v>41076</v>
      </c>
      <c r="F1340" s="1">
        <v>41106</v>
      </c>
      <c r="G1340">
        <v>39.869999999999997</v>
      </c>
      <c r="H1340" t="s">
        <v>837</v>
      </c>
      <c r="I1340" s="1">
        <v>41076</v>
      </c>
      <c r="J1340" t="s">
        <v>835</v>
      </c>
      <c r="K1340">
        <v>48</v>
      </c>
      <c r="L1340">
        <v>18</v>
      </c>
    </row>
    <row r="1341" spans="1:12" x14ac:dyDescent="0.4">
      <c r="A1341">
        <v>897</v>
      </c>
      <c r="B1341" t="s">
        <v>909</v>
      </c>
      <c r="C1341" s="1">
        <v>41493</v>
      </c>
      <c r="D1341">
        <v>5408072058</v>
      </c>
      <c r="E1341" s="1">
        <v>41391</v>
      </c>
      <c r="F1341" s="1">
        <v>41421</v>
      </c>
      <c r="G1341">
        <v>42.86</v>
      </c>
      <c r="H1341" t="s">
        <v>837</v>
      </c>
      <c r="I1341" s="1">
        <v>41391</v>
      </c>
      <c r="J1341" t="s">
        <v>835</v>
      </c>
      <c r="K1341">
        <v>52</v>
      </c>
      <c r="L1341">
        <v>22</v>
      </c>
    </row>
    <row r="1342" spans="1:12" x14ac:dyDescent="0.4">
      <c r="A1342">
        <v>406</v>
      </c>
      <c r="B1342" t="s">
        <v>894</v>
      </c>
      <c r="C1342" s="1">
        <v>41167</v>
      </c>
      <c r="D1342">
        <v>5411405629</v>
      </c>
      <c r="E1342" s="1">
        <v>41547</v>
      </c>
      <c r="F1342" s="1">
        <v>41577</v>
      </c>
      <c r="G1342">
        <v>73.989999999999995</v>
      </c>
      <c r="H1342" t="s">
        <v>837</v>
      </c>
      <c r="I1342" s="1">
        <v>41547</v>
      </c>
      <c r="J1342" t="s">
        <v>838</v>
      </c>
      <c r="K1342">
        <v>27</v>
      </c>
      <c r="L1342">
        <v>0</v>
      </c>
    </row>
    <row r="1343" spans="1:12" x14ac:dyDescent="0.4">
      <c r="A1343">
        <v>770</v>
      </c>
      <c r="B1343" t="s">
        <v>878</v>
      </c>
      <c r="C1343" s="1">
        <v>41274</v>
      </c>
      <c r="D1343">
        <v>5417879278</v>
      </c>
      <c r="E1343" s="1">
        <v>41094</v>
      </c>
      <c r="F1343" s="1">
        <v>41095</v>
      </c>
      <c r="G1343">
        <v>37.08</v>
      </c>
      <c r="H1343" t="s">
        <v>837</v>
      </c>
      <c r="I1343" s="1">
        <v>41094</v>
      </c>
      <c r="J1343" t="s">
        <v>835</v>
      </c>
      <c r="K1343">
        <v>35</v>
      </c>
      <c r="L1343">
        <v>5</v>
      </c>
    </row>
    <row r="1344" spans="1:12" x14ac:dyDescent="0.4">
      <c r="A1344">
        <v>897</v>
      </c>
      <c r="B1344" t="s">
        <v>843</v>
      </c>
      <c r="C1344" s="1">
        <v>41041</v>
      </c>
      <c r="D1344">
        <v>5419865968</v>
      </c>
      <c r="E1344" s="1">
        <v>41586</v>
      </c>
      <c r="F1344" s="1">
        <v>41556</v>
      </c>
      <c r="G1344">
        <v>62.83</v>
      </c>
      <c r="H1344" t="s">
        <v>834</v>
      </c>
      <c r="I1344" s="1">
        <v>41586</v>
      </c>
      <c r="J1344" t="s">
        <v>838</v>
      </c>
      <c r="K1344">
        <v>27</v>
      </c>
      <c r="L1344">
        <v>0</v>
      </c>
    </row>
    <row r="1345" spans="1:12" x14ac:dyDescent="0.4">
      <c r="A1345">
        <v>770</v>
      </c>
      <c r="B1345" t="s">
        <v>878</v>
      </c>
      <c r="C1345" s="1">
        <v>41274</v>
      </c>
      <c r="D1345">
        <v>5420077969</v>
      </c>
      <c r="E1345" s="1">
        <v>41400</v>
      </c>
      <c r="F1345" s="1">
        <v>41401</v>
      </c>
      <c r="G1345">
        <v>34.36</v>
      </c>
      <c r="H1345" t="s">
        <v>834</v>
      </c>
      <c r="I1345" s="1">
        <v>41400</v>
      </c>
      <c r="J1345" t="s">
        <v>838</v>
      </c>
      <c r="K1345">
        <v>16</v>
      </c>
      <c r="L1345">
        <v>0</v>
      </c>
    </row>
    <row r="1346" spans="1:12" x14ac:dyDescent="0.4">
      <c r="A1346">
        <v>391</v>
      </c>
      <c r="B1346" t="s">
        <v>875</v>
      </c>
      <c r="C1346" s="1">
        <v>40947</v>
      </c>
      <c r="D1346">
        <v>5423618299</v>
      </c>
      <c r="E1346" s="1">
        <v>41353</v>
      </c>
      <c r="F1346" s="1">
        <v>41383</v>
      </c>
      <c r="G1346">
        <v>81.59</v>
      </c>
      <c r="H1346" t="s">
        <v>834</v>
      </c>
      <c r="I1346" s="1">
        <v>41353</v>
      </c>
      <c r="J1346" t="s">
        <v>838</v>
      </c>
      <c r="K1346">
        <v>39</v>
      </c>
      <c r="L1346">
        <v>9</v>
      </c>
    </row>
    <row r="1347" spans="1:12" x14ac:dyDescent="0.4">
      <c r="A1347">
        <v>391</v>
      </c>
      <c r="B1347" t="s">
        <v>934</v>
      </c>
      <c r="C1347" s="1">
        <v>41598</v>
      </c>
      <c r="D1347">
        <v>5433217651</v>
      </c>
      <c r="E1347" s="1">
        <v>41568</v>
      </c>
      <c r="F1347" s="1">
        <v>41598</v>
      </c>
      <c r="G1347">
        <v>78.59</v>
      </c>
      <c r="H1347" t="s">
        <v>834</v>
      </c>
      <c r="I1347" s="1">
        <v>41568</v>
      </c>
      <c r="J1347" t="s">
        <v>835</v>
      </c>
      <c r="K1347">
        <v>23</v>
      </c>
      <c r="L1347">
        <v>0</v>
      </c>
    </row>
    <row r="1348" spans="1:12" x14ac:dyDescent="0.4">
      <c r="A1348">
        <v>770</v>
      </c>
      <c r="B1348" t="s">
        <v>923</v>
      </c>
      <c r="C1348" s="1">
        <v>41501</v>
      </c>
      <c r="D1348">
        <v>5437619752</v>
      </c>
      <c r="E1348" s="1">
        <v>41401</v>
      </c>
      <c r="F1348" s="1">
        <v>41372</v>
      </c>
      <c r="G1348">
        <v>69.849999999999994</v>
      </c>
      <c r="H1348" t="s">
        <v>834</v>
      </c>
      <c r="I1348" s="1">
        <v>41401</v>
      </c>
      <c r="J1348" t="s">
        <v>835</v>
      </c>
      <c r="K1348">
        <v>32</v>
      </c>
      <c r="L1348">
        <v>2</v>
      </c>
    </row>
    <row r="1349" spans="1:12" x14ac:dyDescent="0.4">
      <c r="A1349">
        <v>406</v>
      </c>
      <c r="B1349" t="s">
        <v>840</v>
      </c>
      <c r="C1349" s="1">
        <v>41064</v>
      </c>
      <c r="D1349">
        <v>5439908314</v>
      </c>
      <c r="E1349" s="1">
        <v>41411</v>
      </c>
      <c r="F1349" s="1">
        <v>41441</v>
      </c>
      <c r="G1349">
        <v>70.98</v>
      </c>
      <c r="H1349" t="s">
        <v>834</v>
      </c>
      <c r="I1349" s="1">
        <v>41411</v>
      </c>
      <c r="J1349" t="s">
        <v>838</v>
      </c>
      <c r="K1349">
        <v>37</v>
      </c>
      <c r="L1349">
        <v>7</v>
      </c>
    </row>
    <row r="1350" spans="1:12" x14ac:dyDescent="0.4">
      <c r="A1350">
        <v>406</v>
      </c>
      <c r="B1350" t="s">
        <v>882</v>
      </c>
      <c r="C1350" s="1">
        <v>41368</v>
      </c>
      <c r="D1350">
        <v>5445841992</v>
      </c>
      <c r="E1350" s="1">
        <v>41568</v>
      </c>
      <c r="F1350" s="1">
        <v>41598</v>
      </c>
      <c r="G1350">
        <v>97.42</v>
      </c>
      <c r="H1350" t="s">
        <v>834</v>
      </c>
      <c r="I1350" s="1">
        <v>41568</v>
      </c>
      <c r="J1350" t="s">
        <v>838</v>
      </c>
      <c r="K1350">
        <v>24</v>
      </c>
      <c r="L1350">
        <v>0</v>
      </c>
    </row>
    <row r="1351" spans="1:12" x14ac:dyDescent="0.4">
      <c r="A1351">
        <v>406</v>
      </c>
      <c r="B1351" t="s">
        <v>926</v>
      </c>
      <c r="C1351" s="1">
        <v>41605</v>
      </c>
      <c r="D1351">
        <v>5446180510</v>
      </c>
      <c r="E1351" s="1">
        <v>41028</v>
      </c>
      <c r="F1351" s="1">
        <v>41058</v>
      </c>
      <c r="G1351">
        <v>50.55</v>
      </c>
      <c r="H1351" t="s">
        <v>837</v>
      </c>
      <c r="I1351" s="1">
        <v>41028</v>
      </c>
      <c r="J1351" t="s">
        <v>835</v>
      </c>
      <c r="K1351">
        <v>43</v>
      </c>
      <c r="L1351">
        <v>13</v>
      </c>
    </row>
    <row r="1352" spans="1:12" x14ac:dyDescent="0.4">
      <c r="A1352">
        <v>391</v>
      </c>
      <c r="B1352" t="s">
        <v>859</v>
      </c>
      <c r="C1352" s="1">
        <v>40971</v>
      </c>
      <c r="D1352">
        <v>5453381490</v>
      </c>
      <c r="E1352" s="1">
        <v>41553</v>
      </c>
      <c r="F1352" s="1">
        <v>41554</v>
      </c>
      <c r="G1352">
        <v>62.64</v>
      </c>
      <c r="H1352" t="s">
        <v>834</v>
      </c>
      <c r="I1352" s="1">
        <v>41553</v>
      </c>
      <c r="J1352" t="s">
        <v>838</v>
      </c>
      <c r="K1352">
        <v>34</v>
      </c>
      <c r="L1352">
        <v>4</v>
      </c>
    </row>
    <row r="1353" spans="1:12" x14ac:dyDescent="0.4">
      <c r="A1353">
        <v>770</v>
      </c>
      <c r="B1353" t="s">
        <v>919</v>
      </c>
      <c r="C1353" s="1">
        <v>41077</v>
      </c>
      <c r="D1353">
        <v>5454474839</v>
      </c>
      <c r="E1353" s="1">
        <v>41151</v>
      </c>
      <c r="F1353" s="1">
        <v>41181</v>
      </c>
      <c r="G1353">
        <v>100.51</v>
      </c>
      <c r="H1353" t="s">
        <v>834</v>
      </c>
      <c r="I1353" s="1">
        <v>41151</v>
      </c>
      <c r="J1353" t="s">
        <v>838</v>
      </c>
      <c r="K1353">
        <v>27</v>
      </c>
      <c r="L1353">
        <v>0</v>
      </c>
    </row>
    <row r="1354" spans="1:12" x14ac:dyDescent="0.4">
      <c r="A1354">
        <v>391</v>
      </c>
      <c r="B1354" t="s">
        <v>839</v>
      </c>
      <c r="C1354" s="1">
        <v>40934</v>
      </c>
      <c r="D1354">
        <v>5458519467</v>
      </c>
      <c r="E1354" s="1">
        <v>40944</v>
      </c>
      <c r="F1354" s="1">
        <v>40914</v>
      </c>
      <c r="G1354">
        <v>73.62</v>
      </c>
      <c r="H1354" t="s">
        <v>834</v>
      </c>
      <c r="I1354" s="1">
        <v>40944</v>
      </c>
      <c r="J1354" t="s">
        <v>838</v>
      </c>
      <c r="K1354">
        <v>5</v>
      </c>
      <c r="L1354">
        <v>0</v>
      </c>
    </row>
    <row r="1355" spans="1:12" x14ac:dyDescent="0.4">
      <c r="A1355">
        <v>391</v>
      </c>
      <c r="B1355" t="s">
        <v>852</v>
      </c>
      <c r="C1355" s="1">
        <v>41352</v>
      </c>
      <c r="D1355">
        <v>5464873037</v>
      </c>
      <c r="E1355" s="1">
        <v>41514</v>
      </c>
      <c r="F1355" s="1">
        <v>41544</v>
      </c>
      <c r="G1355">
        <v>98.83</v>
      </c>
      <c r="H1355" t="s">
        <v>834</v>
      </c>
      <c r="I1355" s="1">
        <v>41514</v>
      </c>
      <c r="J1355" t="s">
        <v>838</v>
      </c>
      <c r="K1355">
        <v>3</v>
      </c>
      <c r="L1355">
        <v>0</v>
      </c>
    </row>
    <row r="1356" spans="1:12" x14ac:dyDescent="0.4">
      <c r="A1356">
        <v>406</v>
      </c>
      <c r="B1356" t="s">
        <v>884</v>
      </c>
      <c r="C1356" s="1">
        <v>41145</v>
      </c>
      <c r="D1356">
        <v>5471402464</v>
      </c>
      <c r="E1356" s="1">
        <v>41518</v>
      </c>
      <c r="F1356" s="1">
        <v>41488</v>
      </c>
      <c r="G1356">
        <v>51.2</v>
      </c>
      <c r="H1356" t="s">
        <v>834</v>
      </c>
      <c r="I1356" s="1">
        <v>41518</v>
      </c>
      <c r="J1356" t="s">
        <v>838</v>
      </c>
      <c r="K1356">
        <v>15</v>
      </c>
      <c r="L1356">
        <v>0</v>
      </c>
    </row>
    <row r="1357" spans="1:12" x14ac:dyDescent="0.4">
      <c r="A1357">
        <v>406</v>
      </c>
      <c r="B1357" t="s">
        <v>903</v>
      </c>
      <c r="C1357" s="1">
        <v>41006</v>
      </c>
      <c r="D1357">
        <v>5473678800</v>
      </c>
      <c r="E1357" s="1">
        <v>41403</v>
      </c>
      <c r="F1357" s="1">
        <v>41404</v>
      </c>
      <c r="G1357">
        <v>70.290000000000006</v>
      </c>
      <c r="H1357" t="s">
        <v>834</v>
      </c>
      <c r="I1357" s="1">
        <v>41403</v>
      </c>
      <c r="J1357" t="s">
        <v>838</v>
      </c>
      <c r="K1357">
        <v>23</v>
      </c>
      <c r="L1357">
        <v>0</v>
      </c>
    </row>
    <row r="1358" spans="1:12" x14ac:dyDescent="0.4">
      <c r="A1358">
        <v>406</v>
      </c>
      <c r="B1358" t="s">
        <v>855</v>
      </c>
      <c r="C1358" s="1">
        <v>41029</v>
      </c>
      <c r="D1358">
        <v>5480294344</v>
      </c>
      <c r="E1358" s="1">
        <v>40918</v>
      </c>
      <c r="F1358" s="1">
        <v>41213</v>
      </c>
      <c r="G1358">
        <v>74.56</v>
      </c>
      <c r="H1358" t="s">
        <v>834</v>
      </c>
      <c r="I1358" s="1">
        <v>40918</v>
      </c>
      <c r="J1358" t="s">
        <v>838</v>
      </c>
      <c r="K1358">
        <v>19</v>
      </c>
      <c r="L1358">
        <v>0</v>
      </c>
    </row>
    <row r="1359" spans="1:12" x14ac:dyDescent="0.4">
      <c r="A1359">
        <v>770</v>
      </c>
      <c r="B1359" t="s">
        <v>845</v>
      </c>
      <c r="C1359" s="1">
        <v>41489</v>
      </c>
      <c r="D1359">
        <v>5485299924</v>
      </c>
      <c r="E1359" s="1">
        <v>40950</v>
      </c>
      <c r="F1359" s="1">
        <v>40951</v>
      </c>
      <c r="G1359">
        <v>74.47</v>
      </c>
      <c r="H1359" t="s">
        <v>834</v>
      </c>
      <c r="I1359" s="1">
        <v>40950</v>
      </c>
      <c r="J1359" t="s">
        <v>835</v>
      </c>
      <c r="K1359">
        <v>45</v>
      </c>
      <c r="L1359">
        <v>15</v>
      </c>
    </row>
    <row r="1360" spans="1:12" x14ac:dyDescent="0.4">
      <c r="A1360">
        <v>406</v>
      </c>
      <c r="B1360" t="s">
        <v>879</v>
      </c>
      <c r="C1360" s="1">
        <v>40985</v>
      </c>
      <c r="D1360">
        <v>5493577724</v>
      </c>
      <c r="E1360" s="1">
        <v>41419</v>
      </c>
      <c r="F1360" s="1">
        <v>41449</v>
      </c>
      <c r="G1360">
        <v>109.81</v>
      </c>
      <c r="H1360" t="s">
        <v>837</v>
      </c>
      <c r="I1360" s="1">
        <v>41419</v>
      </c>
      <c r="J1360" t="s">
        <v>838</v>
      </c>
      <c r="K1360">
        <v>24</v>
      </c>
      <c r="L1360">
        <v>0</v>
      </c>
    </row>
    <row r="1361" spans="1:12" x14ac:dyDescent="0.4">
      <c r="A1361">
        <v>406</v>
      </c>
      <c r="B1361" t="s">
        <v>911</v>
      </c>
      <c r="C1361" s="1">
        <v>41547</v>
      </c>
      <c r="D1361">
        <v>5506147573</v>
      </c>
      <c r="E1361" s="1">
        <v>41315</v>
      </c>
      <c r="F1361" s="1">
        <v>41285</v>
      </c>
      <c r="G1361">
        <v>84.31</v>
      </c>
      <c r="H1361" t="s">
        <v>834</v>
      </c>
      <c r="I1361" s="1">
        <v>41315</v>
      </c>
      <c r="J1361" t="s">
        <v>838</v>
      </c>
      <c r="K1361">
        <v>24</v>
      </c>
      <c r="L1361">
        <v>0</v>
      </c>
    </row>
    <row r="1362" spans="1:12" x14ac:dyDescent="0.4">
      <c r="A1362">
        <v>406</v>
      </c>
      <c r="B1362" t="s">
        <v>935</v>
      </c>
      <c r="C1362" s="1">
        <v>41194</v>
      </c>
      <c r="D1362">
        <v>5508245592</v>
      </c>
      <c r="E1362" s="1">
        <v>41333</v>
      </c>
      <c r="F1362" s="1">
        <v>41363</v>
      </c>
      <c r="G1362">
        <v>48.87</v>
      </c>
      <c r="H1362" t="s">
        <v>837</v>
      </c>
      <c r="I1362" s="1">
        <v>41333</v>
      </c>
      <c r="J1362" t="s">
        <v>838</v>
      </c>
      <c r="K1362">
        <v>9</v>
      </c>
      <c r="L1362">
        <v>0</v>
      </c>
    </row>
    <row r="1363" spans="1:12" x14ac:dyDescent="0.4">
      <c r="A1363">
        <v>770</v>
      </c>
      <c r="B1363" t="s">
        <v>856</v>
      </c>
      <c r="C1363" s="1">
        <v>41062</v>
      </c>
      <c r="D1363">
        <v>5510823569</v>
      </c>
      <c r="E1363" s="1">
        <v>41217</v>
      </c>
      <c r="F1363" s="1">
        <v>41218</v>
      </c>
      <c r="G1363">
        <v>30.06</v>
      </c>
      <c r="H1363" t="s">
        <v>834</v>
      </c>
      <c r="I1363" s="1">
        <v>41217</v>
      </c>
      <c r="J1363" t="s">
        <v>838</v>
      </c>
      <c r="K1363">
        <v>36</v>
      </c>
      <c r="L1363">
        <v>6</v>
      </c>
    </row>
    <row r="1364" spans="1:12" x14ac:dyDescent="0.4">
      <c r="A1364">
        <v>770</v>
      </c>
      <c r="B1364" t="s">
        <v>919</v>
      </c>
      <c r="C1364" s="1">
        <v>41077</v>
      </c>
      <c r="D1364">
        <v>5516916159</v>
      </c>
      <c r="E1364" s="1">
        <v>41297</v>
      </c>
      <c r="F1364" s="1">
        <v>41327</v>
      </c>
      <c r="G1364">
        <v>83.32</v>
      </c>
      <c r="H1364" t="s">
        <v>834</v>
      </c>
      <c r="I1364" s="1">
        <v>41297</v>
      </c>
      <c r="J1364" t="s">
        <v>838</v>
      </c>
      <c r="K1364">
        <v>14</v>
      </c>
      <c r="L1364">
        <v>0</v>
      </c>
    </row>
    <row r="1365" spans="1:12" x14ac:dyDescent="0.4">
      <c r="A1365">
        <v>770</v>
      </c>
      <c r="B1365" t="s">
        <v>907</v>
      </c>
      <c r="C1365" s="1">
        <v>41367</v>
      </c>
      <c r="D1365">
        <v>5519301828</v>
      </c>
      <c r="E1365" s="1">
        <v>40938</v>
      </c>
      <c r="F1365" s="1">
        <v>40968</v>
      </c>
      <c r="G1365">
        <v>59.34</v>
      </c>
      <c r="H1365" t="s">
        <v>837</v>
      </c>
      <c r="I1365" s="1">
        <v>40938</v>
      </c>
      <c r="J1365" t="s">
        <v>835</v>
      </c>
      <c r="K1365">
        <v>51</v>
      </c>
      <c r="L1365">
        <v>21</v>
      </c>
    </row>
    <row r="1366" spans="1:12" x14ac:dyDescent="0.4">
      <c r="A1366">
        <v>406</v>
      </c>
      <c r="B1366" t="s">
        <v>882</v>
      </c>
      <c r="C1366" s="1">
        <v>41368</v>
      </c>
      <c r="D1366">
        <v>5531824498</v>
      </c>
      <c r="E1366" s="1">
        <v>41071</v>
      </c>
      <c r="F1366" s="1">
        <v>41072</v>
      </c>
      <c r="G1366">
        <v>95.58</v>
      </c>
      <c r="H1366" t="s">
        <v>834</v>
      </c>
      <c r="I1366" s="1">
        <v>41071</v>
      </c>
      <c r="J1366" t="s">
        <v>835</v>
      </c>
      <c r="K1366">
        <v>30</v>
      </c>
      <c r="L1366">
        <v>0</v>
      </c>
    </row>
    <row r="1367" spans="1:12" x14ac:dyDescent="0.4">
      <c r="A1367">
        <v>391</v>
      </c>
      <c r="B1367" t="s">
        <v>859</v>
      </c>
      <c r="C1367" s="1">
        <v>40971</v>
      </c>
      <c r="D1367">
        <v>5535719066</v>
      </c>
      <c r="E1367" s="1">
        <v>41238</v>
      </c>
      <c r="F1367" s="1">
        <v>41268</v>
      </c>
      <c r="G1367">
        <v>46</v>
      </c>
      <c r="H1367" t="s">
        <v>834</v>
      </c>
      <c r="I1367" s="1">
        <v>41238</v>
      </c>
      <c r="J1367" t="s">
        <v>838</v>
      </c>
      <c r="K1367">
        <v>25</v>
      </c>
      <c r="L1367">
        <v>0</v>
      </c>
    </row>
    <row r="1368" spans="1:12" x14ac:dyDescent="0.4">
      <c r="A1368">
        <v>406</v>
      </c>
      <c r="B1368" t="s">
        <v>871</v>
      </c>
      <c r="C1368" s="1">
        <v>41190</v>
      </c>
      <c r="D1368">
        <v>5536234391</v>
      </c>
      <c r="E1368" s="1">
        <v>40919</v>
      </c>
      <c r="F1368" s="1">
        <v>40920</v>
      </c>
      <c r="G1368">
        <v>61.2</v>
      </c>
      <c r="H1368" t="s">
        <v>834</v>
      </c>
      <c r="I1368" s="1">
        <v>40919</v>
      </c>
      <c r="J1368" t="s">
        <v>838</v>
      </c>
      <c r="K1368">
        <v>39</v>
      </c>
      <c r="L1368">
        <v>9</v>
      </c>
    </row>
    <row r="1369" spans="1:12" x14ac:dyDescent="0.4">
      <c r="A1369">
        <v>391</v>
      </c>
      <c r="B1369" t="s">
        <v>865</v>
      </c>
      <c r="C1369" s="1">
        <v>41180</v>
      </c>
      <c r="D1369">
        <v>5536610902</v>
      </c>
      <c r="E1369" s="1">
        <v>41454</v>
      </c>
      <c r="F1369" s="1">
        <v>41484</v>
      </c>
      <c r="G1369">
        <v>89.97</v>
      </c>
      <c r="H1369" t="s">
        <v>837</v>
      </c>
      <c r="I1369" s="1">
        <v>41454</v>
      </c>
      <c r="J1369" t="s">
        <v>838</v>
      </c>
      <c r="K1369">
        <v>33</v>
      </c>
      <c r="L1369">
        <v>3</v>
      </c>
    </row>
    <row r="1370" spans="1:12" x14ac:dyDescent="0.4">
      <c r="A1370">
        <v>770</v>
      </c>
      <c r="B1370" t="s">
        <v>923</v>
      </c>
      <c r="C1370" s="1">
        <v>41501</v>
      </c>
      <c r="D1370">
        <v>5539674578</v>
      </c>
      <c r="E1370" s="1">
        <v>41405</v>
      </c>
      <c r="F1370" s="1">
        <v>41406</v>
      </c>
      <c r="G1370">
        <v>44.4</v>
      </c>
      <c r="H1370" t="s">
        <v>834</v>
      </c>
      <c r="I1370" s="1">
        <v>41405</v>
      </c>
      <c r="J1370" t="s">
        <v>838</v>
      </c>
      <c r="K1370">
        <v>27</v>
      </c>
      <c r="L1370">
        <v>0</v>
      </c>
    </row>
    <row r="1371" spans="1:12" x14ac:dyDescent="0.4">
      <c r="A1371">
        <v>818</v>
      </c>
      <c r="B1371" t="s">
        <v>849</v>
      </c>
      <c r="C1371" s="1">
        <v>41431</v>
      </c>
      <c r="D1371">
        <v>5551365805</v>
      </c>
      <c r="E1371" s="1">
        <v>41174</v>
      </c>
      <c r="F1371" s="1">
        <v>41204</v>
      </c>
      <c r="G1371">
        <v>96.58</v>
      </c>
      <c r="H1371" t="s">
        <v>834</v>
      </c>
      <c r="I1371" s="1">
        <v>41174</v>
      </c>
      <c r="J1371" t="s">
        <v>835</v>
      </c>
      <c r="K1371">
        <v>15</v>
      </c>
      <c r="L1371">
        <v>0</v>
      </c>
    </row>
    <row r="1372" spans="1:12" x14ac:dyDescent="0.4">
      <c r="A1372">
        <v>406</v>
      </c>
      <c r="B1372" t="s">
        <v>926</v>
      </c>
      <c r="C1372" s="1">
        <v>41605</v>
      </c>
      <c r="D1372">
        <v>5554040283</v>
      </c>
      <c r="E1372" s="1">
        <v>41322</v>
      </c>
      <c r="F1372" s="1">
        <v>41352</v>
      </c>
      <c r="G1372">
        <v>59.36</v>
      </c>
      <c r="H1372" t="s">
        <v>834</v>
      </c>
      <c r="I1372" s="1">
        <v>41322</v>
      </c>
      <c r="J1372" t="s">
        <v>835</v>
      </c>
      <c r="K1372">
        <v>41</v>
      </c>
      <c r="L1372">
        <v>11</v>
      </c>
    </row>
    <row r="1373" spans="1:12" x14ac:dyDescent="0.4">
      <c r="A1373">
        <v>818</v>
      </c>
      <c r="B1373" t="s">
        <v>841</v>
      </c>
      <c r="C1373" s="1">
        <v>41239</v>
      </c>
      <c r="D1373">
        <v>5554804891</v>
      </c>
      <c r="E1373" s="1">
        <v>41507</v>
      </c>
      <c r="F1373" s="1">
        <v>41537</v>
      </c>
      <c r="G1373">
        <v>77.239999999999995</v>
      </c>
      <c r="H1373" t="s">
        <v>834</v>
      </c>
      <c r="I1373" s="1">
        <v>41507</v>
      </c>
      <c r="J1373" t="s">
        <v>838</v>
      </c>
      <c r="K1373">
        <v>19</v>
      </c>
      <c r="L1373">
        <v>0</v>
      </c>
    </row>
    <row r="1374" spans="1:12" x14ac:dyDescent="0.4">
      <c r="A1374">
        <v>406</v>
      </c>
      <c r="B1374" t="s">
        <v>926</v>
      </c>
      <c r="C1374" s="1">
        <v>41605</v>
      </c>
      <c r="D1374">
        <v>5564408624</v>
      </c>
      <c r="E1374" s="1">
        <v>41508</v>
      </c>
      <c r="F1374" s="1">
        <v>41538</v>
      </c>
      <c r="G1374">
        <v>50.69</v>
      </c>
      <c r="H1374" t="s">
        <v>837</v>
      </c>
      <c r="I1374" s="1">
        <v>41508</v>
      </c>
      <c r="J1374" t="s">
        <v>835</v>
      </c>
      <c r="K1374">
        <v>44</v>
      </c>
      <c r="L1374">
        <v>14</v>
      </c>
    </row>
    <row r="1375" spans="1:12" x14ac:dyDescent="0.4">
      <c r="A1375">
        <v>406</v>
      </c>
      <c r="B1375" t="s">
        <v>915</v>
      </c>
      <c r="C1375" s="1">
        <v>41258</v>
      </c>
      <c r="D1375">
        <v>5570997637</v>
      </c>
      <c r="E1375" s="1">
        <v>40927</v>
      </c>
      <c r="F1375" s="1">
        <v>40957</v>
      </c>
      <c r="G1375">
        <v>43.77</v>
      </c>
      <c r="H1375" t="s">
        <v>834</v>
      </c>
      <c r="I1375" s="1">
        <v>40927</v>
      </c>
      <c r="J1375" t="s">
        <v>835</v>
      </c>
      <c r="K1375">
        <v>41</v>
      </c>
      <c r="L1375">
        <v>11</v>
      </c>
    </row>
    <row r="1376" spans="1:12" x14ac:dyDescent="0.4">
      <c r="A1376">
        <v>406</v>
      </c>
      <c r="B1376" t="s">
        <v>887</v>
      </c>
      <c r="C1376" s="1">
        <v>41048</v>
      </c>
      <c r="D1376">
        <v>5584045928</v>
      </c>
      <c r="E1376" s="1">
        <v>41146</v>
      </c>
      <c r="F1376" s="1">
        <v>41176</v>
      </c>
      <c r="G1376">
        <v>72.2</v>
      </c>
      <c r="H1376" t="s">
        <v>834</v>
      </c>
      <c r="I1376" s="1">
        <v>41146</v>
      </c>
      <c r="J1376" t="s">
        <v>838</v>
      </c>
      <c r="K1376">
        <v>3</v>
      </c>
      <c r="L1376">
        <v>0</v>
      </c>
    </row>
    <row r="1377" spans="1:12" x14ac:dyDescent="0.4">
      <c r="A1377">
        <v>818</v>
      </c>
      <c r="B1377" t="s">
        <v>896</v>
      </c>
      <c r="C1377" s="1">
        <v>41392</v>
      </c>
      <c r="D1377">
        <v>5584805665</v>
      </c>
      <c r="E1377" s="1">
        <v>41478</v>
      </c>
      <c r="F1377" s="1">
        <v>41508</v>
      </c>
      <c r="G1377">
        <v>71.02</v>
      </c>
      <c r="H1377" t="s">
        <v>834</v>
      </c>
      <c r="I1377" s="1">
        <v>41478</v>
      </c>
      <c r="J1377" t="s">
        <v>838</v>
      </c>
      <c r="K1377">
        <v>0</v>
      </c>
      <c r="L1377">
        <v>0</v>
      </c>
    </row>
    <row r="1378" spans="1:12" x14ac:dyDescent="0.4">
      <c r="A1378">
        <v>818</v>
      </c>
      <c r="B1378" t="s">
        <v>849</v>
      </c>
      <c r="C1378" s="1">
        <v>41431</v>
      </c>
      <c r="D1378">
        <v>5589625888</v>
      </c>
      <c r="E1378" s="1">
        <v>41549</v>
      </c>
      <c r="F1378" s="1">
        <v>41611</v>
      </c>
      <c r="G1378">
        <v>61.46</v>
      </c>
      <c r="H1378" t="s">
        <v>834</v>
      </c>
      <c r="I1378" s="1">
        <v>41549</v>
      </c>
      <c r="J1378" t="s">
        <v>835</v>
      </c>
      <c r="K1378">
        <v>20</v>
      </c>
      <c r="L1378">
        <v>0</v>
      </c>
    </row>
    <row r="1379" spans="1:12" x14ac:dyDescent="0.4">
      <c r="A1379">
        <v>391</v>
      </c>
      <c r="B1379" t="s">
        <v>895</v>
      </c>
      <c r="C1379" s="1">
        <v>41532</v>
      </c>
      <c r="D1379">
        <v>5591470956</v>
      </c>
      <c r="E1379" s="1">
        <v>41146</v>
      </c>
      <c r="F1379" s="1">
        <v>41176</v>
      </c>
      <c r="G1379">
        <v>72.94</v>
      </c>
      <c r="H1379" t="s">
        <v>834</v>
      </c>
      <c r="I1379" s="1">
        <v>41146</v>
      </c>
      <c r="J1379" t="s">
        <v>835</v>
      </c>
      <c r="K1379">
        <v>31</v>
      </c>
      <c r="L1379">
        <v>1</v>
      </c>
    </row>
    <row r="1380" spans="1:12" x14ac:dyDescent="0.4">
      <c r="A1380">
        <v>406</v>
      </c>
      <c r="B1380" t="s">
        <v>855</v>
      </c>
      <c r="C1380" s="1">
        <v>41029</v>
      </c>
      <c r="D1380">
        <v>5600044644</v>
      </c>
      <c r="E1380" s="1">
        <v>41456</v>
      </c>
      <c r="F1380" s="1">
        <v>41427</v>
      </c>
      <c r="G1380">
        <v>67.510000000000005</v>
      </c>
      <c r="H1380" t="s">
        <v>834</v>
      </c>
      <c r="I1380" s="1">
        <v>41456</v>
      </c>
      <c r="J1380" t="s">
        <v>838</v>
      </c>
      <c r="K1380">
        <v>15</v>
      </c>
      <c r="L1380">
        <v>0</v>
      </c>
    </row>
    <row r="1381" spans="1:12" x14ac:dyDescent="0.4">
      <c r="A1381">
        <v>391</v>
      </c>
      <c r="B1381" t="s">
        <v>930</v>
      </c>
      <c r="C1381" s="1">
        <v>41583</v>
      </c>
      <c r="D1381">
        <v>5600941018</v>
      </c>
      <c r="E1381" s="1">
        <v>40935</v>
      </c>
      <c r="F1381" s="1">
        <v>40965</v>
      </c>
      <c r="G1381">
        <v>53.73</v>
      </c>
      <c r="H1381" t="s">
        <v>834</v>
      </c>
      <c r="I1381" s="1">
        <v>40935</v>
      </c>
      <c r="J1381" t="s">
        <v>835</v>
      </c>
      <c r="K1381">
        <v>38</v>
      </c>
      <c r="L1381">
        <v>8</v>
      </c>
    </row>
    <row r="1382" spans="1:12" x14ac:dyDescent="0.4">
      <c r="A1382">
        <v>818</v>
      </c>
      <c r="B1382" t="s">
        <v>849</v>
      </c>
      <c r="C1382" s="1">
        <v>41431</v>
      </c>
      <c r="D1382">
        <v>5601820333</v>
      </c>
      <c r="E1382" s="1">
        <v>41542</v>
      </c>
      <c r="F1382" s="1">
        <v>41572</v>
      </c>
      <c r="G1382">
        <v>76.69</v>
      </c>
      <c r="H1382" t="s">
        <v>834</v>
      </c>
      <c r="I1382" s="1">
        <v>41542</v>
      </c>
      <c r="J1382" t="s">
        <v>838</v>
      </c>
      <c r="K1382">
        <v>14</v>
      </c>
      <c r="L1382">
        <v>0</v>
      </c>
    </row>
    <row r="1383" spans="1:12" x14ac:dyDescent="0.4">
      <c r="A1383">
        <v>818</v>
      </c>
      <c r="B1383" t="s">
        <v>857</v>
      </c>
      <c r="C1383" s="1">
        <v>41283</v>
      </c>
      <c r="D1383">
        <v>5606369890</v>
      </c>
      <c r="E1383" s="1">
        <v>41328</v>
      </c>
      <c r="F1383" s="1">
        <v>41358</v>
      </c>
      <c r="G1383">
        <v>70.900000000000006</v>
      </c>
      <c r="H1383" t="s">
        <v>834</v>
      </c>
      <c r="I1383" s="1">
        <v>41328</v>
      </c>
      <c r="J1383" t="s">
        <v>835</v>
      </c>
      <c r="K1383">
        <v>20</v>
      </c>
      <c r="L1383">
        <v>0</v>
      </c>
    </row>
    <row r="1384" spans="1:12" x14ac:dyDescent="0.4">
      <c r="A1384">
        <v>818</v>
      </c>
      <c r="B1384" t="s">
        <v>851</v>
      </c>
      <c r="C1384" s="1">
        <v>41234</v>
      </c>
      <c r="D1384">
        <v>5609216425</v>
      </c>
      <c r="E1384" s="1">
        <v>41229</v>
      </c>
      <c r="F1384" s="1">
        <v>41259</v>
      </c>
      <c r="G1384">
        <v>69.400000000000006</v>
      </c>
      <c r="H1384" t="s">
        <v>834</v>
      </c>
      <c r="I1384" s="1">
        <v>41229</v>
      </c>
      <c r="J1384" t="s">
        <v>835</v>
      </c>
      <c r="K1384">
        <v>13</v>
      </c>
      <c r="L1384">
        <v>0</v>
      </c>
    </row>
    <row r="1385" spans="1:12" x14ac:dyDescent="0.4">
      <c r="A1385">
        <v>818</v>
      </c>
      <c r="B1385" t="s">
        <v>854</v>
      </c>
      <c r="C1385" s="1">
        <v>41060</v>
      </c>
      <c r="D1385">
        <v>5612029362</v>
      </c>
      <c r="E1385" s="1">
        <v>41457</v>
      </c>
      <c r="F1385" s="1">
        <v>41520</v>
      </c>
      <c r="G1385">
        <v>72.819999999999993</v>
      </c>
      <c r="H1385" t="s">
        <v>837</v>
      </c>
      <c r="I1385" s="1">
        <v>41457</v>
      </c>
      <c r="J1385" t="s">
        <v>838</v>
      </c>
      <c r="K1385">
        <v>53</v>
      </c>
      <c r="L1385">
        <v>23</v>
      </c>
    </row>
    <row r="1386" spans="1:12" x14ac:dyDescent="0.4">
      <c r="A1386">
        <v>406</v>
      </c>
      <c r="B1386" t="s">
        <v>855</v>
      </c>
      <c r="C1386" s="1">
        <v>41029</v>
      </c>
      <c r="D1386">
        <v>5614207522</v>
      </c>
      <c r="E1386" s="1">
        <v>41298</v>
      </c>
      <c r="F1386" s="1">
        <v>41328</v>
      </c>
      <c r="G1386">
        <v>59.25</v>
      </c>
      <c r="H1386" t="s">
        <v>834</v>
      </c>
      <c r="I1386" s="1">
        <v>41298</v>
      </c>
      <c r="J1386" t="s">
        <v>838</v>
      </c>
      <c r="K1386">
        <v>18</v>
      </c>
      <c r="L1386">
        <v>0</v>
      </c>
    </row>
    <row r="1387" spans="1:12" x14ac:dyDescent="0.4">
      <c r="A1387">
        <v>406</v>
      </c>
      <c r="B1387" t="s">
        <v>889</v>
      </c>
      <c r="C1387" s="1">
        <v>41103</v>
      </c>
      <c r="D1387">
        <v>5616666227</v>
      </c>
      <c r="E1387" s="1">
        <v>41410</v>
      </c>
      <c r="F1387" s="1">
        <v>41440</v>
      </c>
      <c r="G1387">
        <v>92.96</v>
      </c>
      <c r="H1387" t="s">
        <v>834</v>
      </c>
      <c r="I1387" s="1">
        <v>41410</v>
      </c>
      <c r="J1387" t="s">
        <v>838</v>
      </c>
      <c r="K1387">
        <v>6</v>
      </c>
      <c r="L1387">
        <v>0</v>
      </c>
    </row>
    <row r="1388" spans="1:12" x14ac:dyDescent="0.4">
      <c r="A1388">
        <v>818</v>
      </c>
      <c r="B1388" t="s">
        <v>860</v>
      </c>
      <c r="C1388" s="1">
        <v>40960</v>
      </c>
      <c r="D1388">
        <v>5619336586</v>
      </c>
      <c r="E1388" s="1">
        <v>41339</v>
      </c>
      <c r="F1388" s="1">
        <v>41340</v>
      </c>
      <c r="G1388">
        <v>75.069999999999993</v>
      </c>
      <c r="H1388" t="s">
        <v>834</v>
      </c>
      <c r="I1388" s="1">
        <v>41339</v>
      </c>
      <c r="J1388" t="s">
        <v>838</v>
      </c>
      <c r="K1388">
        <v>27</v>
      </c>
      <c r="L1388">
        <v>0</v>
      </c>
    </row>
    <row r="1389" spans="1:12" x14ac:dyDescent="0.4">
      <c r="A1389">
        <v>770</v>
      </c>
      <c r="B1389" t="s">
        <v>856</v>
      </c>
      <c r="C1389" s="1">
        <v>41062</v>
      </c>
      <c r="D1389">
        <v>5627371581</v>
      </c>
      <c r="E1389" s="1">
        <v>41057</v>
      </c>
      <c r="F1389" s="1">
        <v>41087</v>
      </c>
      <c r="G1389">
        <v>55.22</v>
      </c>
      <c r="H1389" t="s">
        <v>834</v>
      </c>
      <c r="I1389" s="1">
        <v>41057</v>
      </c>
      <c r="J1389" t="s">
        <v>838</v>
      </c>
      <c r="K1389">
        <v>28</v>
      </c>
      <c r="L1389">
        <v>0</v>
      </c>
    </row>
    <row r="1390" spans="1:12" x14ac:dyDescent="0.4">
      <c r="A1390">
        <v>897</v>
      </c>
      <c r="B1390" t="s">
        <v>883</v>
      </c>
      <c r="C1390" s="1">
        <v>41084</v>
      </c>
      <c r="D1390">
        <v>5633925313</v>
      </c>
      <c r="E1390" s="1">
        <v>41612</v>
      </c>
      <c r="F1390" s="1">
        <v>41613</v>
      </c>
      <c r="G1390">
        <v>34.75</v>
      </c>
      <c r="H1390" t="s">
        <v>834</v>
      </c>
      <c r="I1390" s="1">
        <v>41612</v>
      </c>
      <c r="J1390" t="s">
        <v>838</v>
      </c>
      <c r="K1390">
        <v>53</v>
      </c>
      <c r="L1390">
        <v>23</v>
      </c>
    </row>
    <row r="1391" spans="1:12" x14ac:dyDescent="0.4">
      <c r="A1391">
        <v>391</v>
      </c>
      <c r="B1391" t="s">
        <v>868</v>
      </c>
      <c r="C1391" s="1">
        <v>41240</v>
      </c>
      <c r="D1391">
        <v>5636675950</v>
      </c>
      <c r="E1391" s="1">
        <v>40989</v>
      </c>
      <c r="F1391" s="1">
        <v>41019</v>
      </c>
      <c r="G1391">
        <v>68.81</v>
      </c>
      <c r="H1391" t="s">
        <v>837</v>
      </c>
      <c r="I1391" s="1">
        <v>40989</v>
      </c>
      <c r="J1391" t="s">
        <v>835</v>
      </c>
      <c r="K1391">
        <v>52</v>
      </c>
      <c r="L1391">
        <v>22</v>
      </c>
    </row>
    <row r="1392" spans="1:12" x14ac:dyDescent="0.4">
      <c r="A1392">
        <v>770</v>
      </c>
      <c r="B1392" t="s">
        <v>886</v>
      </c>
      <c r="C1392" s="1">
        <v>41181</v>
      </c>
      <c r="D1392">
        <v>5636946317</v>
      </c>
      <c r="E1392" s="1">
        <v>41459</v>
      </c>
      <c r="F1392" s="1">
        <v>41460</v>
      </c>
      <c r="G1392">
        <v>57.24</v>
      </c>
      <c r="H1392" t="s">
        <v>834</v>
      </c>
      <c r="I1392" s="1">
        <v>41459</v>
      </c>
      <c r="J1392" t="s">
        <v>838</v>
      </c>
      <c r="K1392">
        <v>23</v>
      </c>
      <c r="L1392">
        <v>0</v>
      </c>
    </row>
    <row r="1393" spans="1:12" x14ac:dyDescent="0.4">
      <c r="A1393">
        <v>770</v>
      </c>
      <c r="B1393" t="s">
        <v>873</v>
      </c>
      <c r="C1393" s="1">
        <v>41159</v>
      </c>
      <c r="D1393">
        <v>5641290183</v>
      </c>
      <c r="E1393" s="1">
        <v>41164</v>
      </c>
      <c r="F1393" s="1">
        <v>41487</v>
      </c>
      <c r="G1393">
        <v>54.49</v>
      </c>
      <c r="H1393" t="s">
        <v>834</v>
      </c>
      <c r="I1393" s="1">
        <v>41164</v>
      </c>
      <c r="J1393" t="s">
        <v>838</v>
      </c>
      <c r="K1393">
        <v>29</v>
      </c>
      <c r="L1393">
        <v>0</v>
      </c>
    </row>
    <row r="1394" spans="1:12" x14ac:dyDescent="0.4">
      <c r="A1394">
        <v>818</v>
      </c>
      <c r="B1394" t="s">
        <v>857</v>
      </c>
      <c r="C1394" s="1">
        <v>41283</v>
      </c>
      <c r="D1394">
        <v>5652779440</v>
      </c>
      <c r="E1394" s="1">
        <v>41233</v>
      </c>
      <c r="F1394" s="1">
        <v>41263</v>
      </c>
      <c r="G1394">
        <v>64.27</v>
      </c>
      <c r="H1394" t="s">
        <v>834</v>
      </c>
      <c r="I1394" s="1">
        <v>41233</v>
      </c>
      <c r="J1394" t="s">
        <v>835</v>
      </c>
      <c r="K1394">
        <v>17</v>
      </c>
      <c r="L1394">
        <v>0</v>
      </c>
    </row>
    <row r="1395" spans="1:12" x14ac:dyDescent="0.4">
      <c r="A1395">
        <v>897</v>
      </c>
      <c r="B1395" t="s">
        <v>927</v>
      </c>
      <c r="C1395" s="1">
        <v>41603</v>
      </c>
      <c r="D1395">
        <v>5663633073</v>
      </c>
      <c r="E1395" s="1">
        <v>41361</v>
      </c>
      <c r="F1395" s="1">
        <v>41391</v>
      </c>
      <c r="G1395">
        <v>7.33</v>
      </c>
      <c r="H1395" t="s">
        <v>834</v>
      </c>
      <c r="I1395" s="1">
        <v>41361</v>
      </c>
      <c r="J1395" t="s">
        <v>835</v>
      </c>
      <c r="K1395">
        <v>24</v>
      </c>
      <c r="L1395">
        <v>0</v>
      </c>
    </row>
    <row r="1396" spans="1:12" x14ac:dyDescent="0.4">
      <c r="A1396">
        <v>406</v>
      </c>
      <c r="B1396" t="s">
        <v>882</v>
      </c>
      <c r="C1396" s="1">
        <v>41368</v>
      </c>
      <c r="D1396">
        <v>5666197272</v>
      </c>
      <c r="E1396" s="1">
        <v>41283</v>
      </c>
      <c r="F1396" s="1">
        <v>41284</v>
      </c>
      <c r="G1396">
        <v>42.37</v>
      </c>
      <c r="H1396" t="s">
        <v>834</v>
      </c>
      <c r="I1396" s="1">
        <v>41283</v>
      </c>
      <c r="J1396" t="s">
        <v>838</v>
      </c>
      <c r="K1396">
        <v>23</v>
      </c>
      <c r="L1396">
        <v>0</v>
      </c>
    </row>
    <row r="1397" spans="1:12" x14ac:dyDescent="0.4">
      <c r="A1397">
        <v>391</v>
      </c>
      <c r="B1397" t="s">
        <v>864</v>
      </c>
      <c r="C1397" s="1">
        <v>41548</v>
      </c>
      <c r="D1397">
        <v>5667168406</v>
      </c>
      <c r="E1397" s="1">
        <v>41370</v>
      </c>
      <c r="F1397" s="1">
        <v>41371</v>
      </c>
      <c r="G1397">
        <v>68.97</v>
      </c>
      <c r="H1397" t="s">
        <v>834</v>
      </c>
      <c r="I1397" s="1">
        <v>41370</v>
      </c>
      <c r="J1397" t="s">
        <v>838</v>
      </c>
      <c r="K1397">
        <v>16</v>
      </c>
      <c r="L1397">
        <v>0</v>
      </c>
    </row>
    <row r="1398" spans="1:12" x14ac:dyDescent="0.4">
      <c r="A1398">
        <v>770</v>
      </c>
      <c r="B1398" t="s">
        <v>916</v>
      </c>
      <c r="C1398" s="1">
        <v>41394</v>
      </c>
      <c r="D1398">
        <v>5669083173</v>
      </c>
      <c r="E1398" s="1">
        <v>41312</v>
      </c>
      <c r="F1398" s="1">
        <v>41282</v>
      </c>
      <c r="G1398">
        <v>36.26</v>
      </c>
      <c r="H1398" t="s">
        <v>834</v>
      </c>
      <c r="I1398" s="1">
        <v>41312</v>
      </c>
      <c r="J1398" t="s">
        <v>838</v>
      </c>
      <c r="K1398">
        <v>23</v>
      </c>
      <c r="L1398">
        <v>0</v>
      </c>
    </row>
    <row r="1399" spans="1:12" x14ac:dyDescent="0.4">
      <c r="A1399">
        <v>770</v>
      </c>
      <c r="B1399" t="s">
        <v>844</v>
      </c>
      <c r="C1399" s="1">
        <v>41452</v>
      </c>
      <c r="D1399">
        <v>5670127659</v>
      </c>
      <c r="E1399" s="1">
        <v>40918</v>
      </c>
      <c r="F1399" s="1">
        <v>41213</v>
      </c>
      <c r="G1399">
        <v>59.6</v>
      </c>
      <c r="H1399" t="s">
        <v>837</v>
      </c>
      <c r="I1399" s="1">
        <v>40918</v>
      </c>
      <c r="J1399" t="s">
        <v>835</v>
      </c>
      <c r="K1399">
        <v>33</v>
      </c>
      <c r="L1399">
        <v>3</v>
      </c>
    </row>
    <row r="1400" spans="1:12" x14ac:dyDescent="0.4">
      <c r="A1400">
        <v>770</v>
      </c>
      <c r="B1400" t="s">
        <v>904</v>
      </c>
      <c r="C1400" s="1">
        <v>41521</v>
      </c>
      <c r="D1400">
        <v>5671103218</v>
      </c>
      <c r="E1400" s="1">
        <v>41041</v>
      </c>
      <c r="F1400" s="1">
        <v>41365</v>
      </c>
      <c r="G1400">
        <v>25.78</v>
      </c>
      <c r="H1400" t="s">
        <v>834</v>
      </c>
      <c r="I1400" s="1">
        <v>41041</v>
      </c>
      <c r="J1400" t="s">
        <v>835</v>
      </c>
      <c r="K1400">
        <v>25</v>
      </c>
      <c r="L1400">
        <v>0</v>
      </c>
    </row>
    <row r="1401" spans="1:12" x14ac:dyDescent="0.4">
      <c r="A1401">
        <v>818</v>
      </c>
      <c r="B1401" t="s">
        <v>918</v>
      </c>
      <c r="C1401" s="1">
        <v>41349</v>
      </c>
      <c r="D1401">
        <v>5672264098</v>
      </c>
      <c r="E1401" s="1">
        <v>41265</v>
      </c>
      <c r="F1401" s="1">
        <v>41295</v>
      </c>
      <c r="G1401">
        <v>52.62</v>
      </c>
      <c r="H1401" t="s">
        <v>834</v>
      </c>
      <c r="I1401" s="1">
        <v>41265</v>
      </c>
      <c r="J1401" t="s">
        <v>835</v>
      </c>
      <c r="K1401">
        <v>45</v>
      </c>
      <c r="L1401">
        <v>15</v>
      </c>
    </row>
    <row r="1402" spans="1:12" x14ac:dyDescent="0.4">
      <c r="A1402">
        <v>897</v>
      </c>
      <c r="B1402" t="s">
        <v>922</v>
      </c>
      <c r="C1402" s="1">
        <v>41309</v>
      </c>
      <c r="D1402">
        <v>5689526714</v>
      </c>
      <c r="E1402" s="1">
        <v>41295</v>
      </c>
      <c r="F1402" s="1">
        <v>41325</v>
      </c>
      <c r="G1402">
        <v>64.44</v>
      </c>
      <c r="H1402" t="s">
        <v>837</v>
      </c>
      <c r="I1402" s="1">
        <v>41295</v>
      </c>
      <c r="J1402" t="s">
        <v>835</v>
      </c>
      <c r="K1402">
        <v>32</v>
      </c>
      <c r="L1402">
        <v>2</v>
      </c>
    </row>
    <row r="1403" spans="1:12" x14ac:dyDescent="0.4">
      <c r="A1403">
        <v>391</v>
      </c>
      <c r="B1403" t="s">
        <v>864</v>
      </c>
      <c r="C1403" s="1">
        <v>41548</v>
      </c>
      <c r="D1403">
        <v>5709007782</v>
      </c>
      <c r="E1403" s="1">
        <v>41307</v>
      </c>
      <c r="F1403" s="1">
        <v>41367</v>
      </c>
      <c r="G1403">
        <v>85.52</v>
      </c>
      <c r="H1403" t="s">
        <v>834</v>
      </c>
      <c r="I1403" s="1">
        <v>41307</v>
      </c>
      <c r="J1403" t="s">
        <v>838</v>
      </c>
      <c r="K1403">
        <v>21</v>
      </c>
      <c r="L1403">
        <v>0</v>
      </c>
    </row>
    <row r="1404" spans="1:12" x14ac:dyDescent="0.4">
      <c r="A1404">
        <v>818</v>
      </c>
      <c r="B1404" t="s">
        <v>860</v>
      </c>
      <c r="C1404" s="1">
        <v>40960</v>
      </c>
      <c r="D1404">
        <v>5713630505</v>
      </c>
      <c r="E1404" s="1">
        <v>41505</v>
      </c>
      <c r="F1404" s="1">
        <v>41535</v>
      </c>
      <c r="G1404">
        <v>51.94</v>
      </c>
      <c r="H1404" t="s">
        <v>834</v>
      </c>
      <c r="I1404" s="1">
        <v>41505</v>
      </c>
      <c r="J1404" t="s">
        <v>838</v>
      </c>
      <c r="K1404">
        <v>32</v>
      </c>
      <c r="L1404">
        <v>2</v>
      </c>
    </row>
    <row r="1405" spans="1:12" x14ac:dyDescent="0.4">
      <c r="A1405">
        <v>818</v>
      </c>
      <c r="B1405" t="s">
        <v>918</v>
      </c>
      <c r="C1405" s="1">
        <v>41349</v>
      </c>
      <c r="D1405">
        <v>5715617144</v>
      </c>
      <c r="E1405" s="1">
        <v>41088</v>
      </c>
      <c r="F1405" s="1">
        <v>41118</v>
      </c>
      <c r="G1405">
        <v>59.91</v>
      </c>
      <c r="H1405" t="s">
        <v>834</v>
      </c>
      <c r="I1405" s="1">
        <v>41088</v>
      </c>
      <c r="J1405" t="s">
        <v>835</v>
      </c>
      <c r="K1405">
        <v>44</v>
      </c>
      <c r="L1405">
        <v>14</v>
      </c>
    </row>
    <row r="1406" spans="1:12" x14ac:dyDescent="0.4">
      <c r="A1406">
        <v>406</v>
      </c>
      <c r="B1406" t="s">
        <v>861</v>
      </c>
      <c r="C1406" s="1">
        <v>41176</v>
      </c>
      <c r="D1406">
        <v>5722625204</v>
      </c>
      <c r="E1406" s="1">
        <v>40991</v>
      </c>
      <c r="F1406" s="1">
        <v>41021</v>
      </c>
      <c r="G1406">
        <v>89.05</v>
      </c>
      <c r="H1406" t="s">
        <v>834</v>
      </c>
      <c r="I1406" s="1">
        <v>40991</v>
      </c>
      <c r="J1406" t="s">
        <v>835</v>
      </c>
      <c r="K1406">
        <v>52</v>
      </c>
      <c r="L1406">
        <v>22</v>
      </c>
    </row>
    <row r="1407" spans="1:12" x14ac:dyDescent="0.4">
      <c r="A1407">
        <v>406</v>
      </c>
      <c r="B1407" t="s">
        <v>855</v>
      </c>
      <c r="C1407" s="1">
        <v>41029</v>
      </c>
      <c r="D1407">
        <v>5728598959</v>
      </c>
      <c r="E1407" s="1">
        <v>41564</v>
      </c>
      <c r="F1407" s="1">
        <v>41594</v>
      </c>
      <c r="G1407">
        <v>71.7</v>
      </c>
      <c r="H1407" t="s">
        <v>834</v>
      </c>
      <c r="I1407" s="1">
        <v>41564</v>
      </c>
      <c r="J1407" t="s">
        <v>838</v>
      </c>
      <c r="K1407">
        <v>20</v>
      </c>
      <c r="L1407">
        <v>0</v>
      </c>
    </row>
    <row r="1408" spans="1:12" x14ac:dyDescent="0.4">
      <c r="A1408">
        <v>391</v>
      </c>
      <c r="B1408" t="s">
        <v>910</v>
      </c>
      <c r="C1408" s="1">
        <v>41487</v>
      </c>
      <c r="D1408">
        <v>5732190469</v>
      </c>
      <c r="E1408" s="1">
        <v>41463</v>
      </c>
      <c r="F1408" s="1">
        <v>41434</v>
      </c>
      <c r="G1408">
        <v>70.510000000000005</v>
      </c>
      <c r="H1408" t="s">
        <v>834</v>
      </c>
      <c r="I1408" s="1">
        <v>41463</v>
      </c>
      <c r="J1408" t="s">
        <v>838</v>
      </c>
      <c r="K1408">
        <v>11</v>
      </c>
      <c r="L1408">
        <v>0</v>
      </c>
    </row>
    <row r="1409" spans="1:12" x14ac:dyDescent="0.4">
      <c r="A1409">
        <v>406</v>
      </c>
      <c r="B1409" t="s">
        <v>871</v>
      </c>
      <c r="C1409" s="1">
        <v>41190</v>
      </c>
      <c r="D1409">
        <v>5732886455</v>
      </c>
      <c r="E1409" s="1">
        <v>41165</v>
      </c>
      <c r="F1409" s="1">
        <v>41195</v>
      </c>
      <c r="G1409">
        <v>55.14</v>
      </c>
      <c r="H1409" t="s">
        <v>834</v>
      </c>
      <c r="I1409" s="1">
        <v>41165</v>
      </c>
      <c r="J1409" t="s">
        <v>838</v>
      </c>
      <c r="K1409">
        <v>30</v>
      </c>
      <c r="L1409">
        <v>0</v>
      </c>
    </row>
    <row r="1410" spans="1:12" x14ac:dyDescent="0.4">
      <c r="A1410">
        <v>770</v>
      </c>
      <c r="B1410" t="s">
        <v>901</v>
      </c>
      <c r="C1410" s="1">
        <v>41222</v>
      </c>
      <c r="D1410">
        <v>5734148846</v>
      </c>
      <c r="E1410" s="1">
        <v>41501</v>
      </c>
      <c r="F1410" s="1">
        <v>41531</v>
      </c>
      <c r="G1410">
        <v>58.36</v>
      </c>
      <c r="H1410" t="s">
        <v>834</v>
      </c>
      <c r="I1410" s="1">
        <v>41501</v>
      </c>
      <c r="J1410" t="s">
        <v>838</v>
      </c>
      <c r="K1410">
        <v>12</v>
      </c>
      <c r="L1410">
        <v>0</v>
      </c>
    </row>
    <row r="1411" spans="1:12" x14ac:dyDescent="0.4">
      <c r="A1411">
        <v>391</v>
      </c>
      <c r="B1411" t="s">
        <v>925</v>
      </c>
      <c r="C1411" s="1">
        <v>41527</v>
      </c>
      <c r="D1411">
        <v>5743371067</v>
      </c>
      <c r="E1411" s="1">
        <v>41009</v>
      </c>
      <c r="F1411" s="1">
        <v>40979</v>
      </c>
      <c r="G1411">
        <v>55.88</v>
      </c>
      <c r="H1411" t="s">
        <v>834</v>
      </c>
      <c r="I1411" s="1">
        <v>41009</v>
      </c>
      <c r="J1411" t="s">
        <v>835</v>
      </c>
      <c r="K1411">
        <v>41</v>
      </c>
      <c r="L1411">
        <v>11</v>
      </c>
    </row>
    <row r="1412" spans="1:12" x14ac:dyDescent="0.4">
      <c r="A1412">
        <v>406</v>
      </c>
      <c r="B1412" t="s">
        <v>882</v>
      </c>
      <c r="C1412" s="1">
        <v>41368</v>
      </c>
      <c r="D1412">
        <v>5747215345</v>
      </c>
      <c r="E1412" s="1">
        <v>41036</v>
      </c>
      <c r="F1412" s="1">
        <v>41007</v>
      </c>
      <c r="G1412">
        <v>66.540000000000006</v>
      </c>
      <c r="H1412" t="s">
        <v>837</v>
      </c>
      <c r="I1412" s="1">
        <v>41036</v>
      </c>
      <c r="J1412" t="s">
        <v>835</v>
      </c>
      <c r="K1412">
        <v>39</v>
      </c>
      <c r="L1412">
        <v>9</v>
      </c>
    </row>
    <row r="1413" spans="1:12" x14ac:dyDescent="0.4">
      <c r="A1413">
        <v>406</v>
      </c>
      <c r="B1413" t="s">
        <v>871</v>
      </c>
      <c r="C1413" s="1">
        <v>41190</v>
      </c>
      <c r="D1413">
        <v>5750325838</v>
      </c>
      <c r="E1413" s="1">
        <v>41594</v>
      </c>
      <c r="F1413" s="1">
        <v>41624</v>
      </c>
      <c r="G1413">
        <v>77.33</v>
      </c>
      <c r="H1413" t="s">
        <v>834</v>
      </c>
      <c r="I1413" s="1">
        <v>41594</v>
      </c>
      <c r="J1413" t="s">
        <v>838</v>
      </c>
      <c r="K1413">
        <v>31</v>
      </c>
      <c r="L1413">
        <v>1</v>
      </c>
    </row>
    <row r="1414" spans="1:12" x14ac:dyDescent="0.4">
      <c r="A1414">
        <v>406</v>
      </c>
      <c r="B1414" t="s">
        <v>903</v>
      </c>
      <c r="C1414" s="1">
        <v>41006</v>
      </c>
      <c r="D1414">
        <v>5753468265</v>
      </c>
      <c r="E1414" s="1">
        <v>40915</v>
      </c>
      <c r="F1414" s="1">
        <v>41121</v>
      </c>
      <c r="G1414">
        <v>94.97</v>
      </c>
      <c r="H1414" t="s">
        <v>834</v>
      </c>
      <c r="I1414" s="1">
        <v>40915</v>
      </c>
      <c r="J1414" t="s">
        <v>835</v>
      </c>
      <c r="K1414">
        <v>32</v>
      </c>
      <c r="L1414">
        <v>2</v>
      </c>
    </row>
    <row r="1415" spans="1:12" x14ac:dyDescent="0.4">
      <c r="A1415">
        <v>391</v>
      </c>
      <c r="B1415" t="s">
        <v>936</v>
      </c>
      <c r="C1415" s="1">
        <v>41486</v>
      </c>
      <c r="D1415">
        <v>5759027335</v>
      </c>
      <c r="E1415" s="1">
        <v>41589</v>
      </c>
      <c r="F1415" s="1">
        <v>41590</v>
      </c>
      <c r="G1415">
        <v>83.18</v>
      </c>
      <c r="H1415" t="s">
        <v>837</v>
      </c>
      <c r="I1415" s="1">
        <v>41589</v>
      </c>
      <c r="J1415" t="s">
        <v>838</v>
      </c>
      <c r="K1415">
        <v>13</v>
      </c>
      <c r="L1415">
        <v>0</v>
      </c>
    </row>
    <row r="1416" spans="1:12" x14ac:dyDescent="0.4">
      <c r="A1416">
        <v>406</v>
      </c>
      <c r="B1416" t="s">
        <v>879</v>
      </c>
      <c r="C1416" s="1">
        <v>40985</v>
      </c>
      <c r="D1416">
        <v>5759152857</v>
      </c>
      <c r="E1416" s="1">
        <v>41021</v>
      </c>
      <c r="F1416" s="1">
        <v>41051</v>
      </c>
      <c r="G1416">
        <v>72.319999999999993</v>
      </c>
      <c r="H1416" t="s">
        <v>837</v>
      </c>
      <c r="I1416" s="1">
        <v>41021</v>
      </c>
      <c r="J1416" t="s">
        <v>838</v>
      </c>
      <c r="K1416">
        <v>44</v>
      </c>
      <c r="L1416">
        <v>14</v>
      </c>
    </row>
    <row r="1417" spans="1:12" x14ac:dyDescent="0.4">
      <c r="A1417">
        <v>897</v>
      </c>
      <c r="B1417" t="s">
        <v>863</v>
      </c>
      <c r="C1417" s="1">
        <v>41318</v>
      </c>
      <c r="D1417">
        <v>5759365584</v>
      </c>
      <c r="E1417" s="1">
        <v>41318</v>
      </c>
      <c r="F1417" s="1">
        <v>41348</v>
      </c>
      <c r="G1417">
        <v>51.43</v>
      </c>
      <c r="H1417" t="s">
        <v>834</v>
      </c>
      <c r="I1417" s="1">
        <v>41318</v>
      </c>
      <c r="J1417" t="s">
        <v>835</v>
      </c>
      <c r="K1417">
        <v>5</v>
      </c>
      <c r="L1417">
        <v>0</v>
      </c>
    </row>
    <row r="1418" spans="1:12" x14ac:dyDescent="0.4">
      <c r="A1418">
        <v>897</v>
      </c>
      <c r="B1418" t="s">
        <v>931</v>
      </c>
      <c r="C1418" s="1">
        <v>41484</v>
      </c>
      <c r="D1418">
        <v>5769308033</v>
      </c>
      <c r="E1418" s="1">
        <v>41188</v>
      </c>
      <c r="F1418" s="1">
        <v>41189</v>
      </c>
      <c r="G1418">
        <v>35.32</v>
      </c>
      <c r="H1418" t="s">
        <v>837</v>
      </c>
      <c r="I1418" s="1">
        <v>41188</v>
      </c>
      <c r="J1418" t="s">
        <v>835</v>
      </c>
      <c r="K1418">
        <v>48</v>
      </c>
      <c r="L1418">
        <v>18</v>
      </c>
    </row>
    <row r="1419" spans="1:12" x14ac:dyDescent="0.4">
      <c r="A1419">
        <v>406</v>
      </c>
      <c r="B1419" t="s">
        <v>887</v>
      </c>
      <c r="C1419" s="1">
        <v>41048</v>
      </c>
      <c r="D1419">
        <v>5769746861</v>
      </c>
      <c r="E1419" s="1">
        <v>41087</v>
      </c>
      <c r="F1419" s="1">
        <v>41117</v>
      </c>
      <c r="G1419">
        <v>73.09</v>
      </c>
      <c r="H1419" t="s">
        <v>834</v>
      </c>
      <c r="I1419" s="1">
        <v>41087</v>
      </c>
      <c r="J1419" t="s">
        <v>838</v>
      </c>
      <c r="K1419">
        <v>3</v>
      </c>
      <c r="L1419">
        <v>0</v>
      </c>
    </row>
    <row r="1420" spans="1:12" x14ac:dyDescent="0.4">
      <c r="A1420">
        <v>818</v>
      </c>
      <c r="B1420" t="s">
        <v>853</v>
      </c>
      <c r="C1420" s="1">
        <v>41153</v>
      </c>
      <c r="D1420">
        <v>5770867325</v>
      </c>
      <c r="E1420" s="1">
        <v>41020</v>
      </c>
      <c r="F1420" s="1">
        <v>41050</v>
      </c>
      <c r="G1420">
        <v>63.97</v>
      </c>
      <c r="H1420" t="s">
        <v>834</v>
      </c>
      <c r="I1420" s="1">
        <v>41020</v>
      </c>
      <c r="J1420" t="s">
        <v>838</v>
      </c>
      <c r="K1420">
        <v>12</v>
      </c>
      <c r="L1420">
        <v>0</v>
      </c>
    </row>
    <row r="1421" spans="1:12" x14ac:dyDescent="0.4">
      <c r="A1421">
        <v>406</v>
      </c>
      <c r="B1421" t="s">
        <v>926</v>
      </c>
      <c r="C1421" s="1">
        <v>41605</v>
      </c>
      <c r="D1421">
        <v>5777629589</v>
      </c>
      <c r="E1421" s="1">
        <v>40948</v>
      </c>
      <c r="F1421" s="1">
        <v>40949</v>
      </c>
      <c r="G1421">
        <v>57.26</v>
      </c>
      <c r="H1421" t="s">
        <v>834</v>
      </c>
      <c r="I1421" s="1">
        <v>40948</v>
      </c>
      <c r="J1421" t="s">
        <v>835</v>
      </c>
      <c r="K1421">
        <v>37</v>
      </c>
      <c r="L1421">
        <v>7</v>
      </c>
    </row>
    <row r="1422" spans="1:12" x14ac:dyDescent="0.4">
      <c r="A1422">
        <v>770</v>
      </c>
      <c r="B1422" t="s">
        <v>923</v>
      </c>
      <c r="C1422" s="1">
        <v>41501</v>
      </c>
      <c r="D1422">
        <v>5779088948</v>
      </c>
      <c r="E1422" s="1">
        <v>41232</v>
      </c>
      <c r="F1422" s="1">
        <v>41262</v>
      </c>
      <c r="G1422">
        <v>62.84</v>
      </c>
      <c r="H1422" t="s">
        <v>834</v>
      </c>
      <c r="I1422" s="1">
        <v>41232</v>
      </c>
      <c r="J1422" t="s">
        <v>835</v>
      </c>
      <c r="K1422">
        <v>24</v>
      </c>
      <c r="L1422">
        <v>0</v>
      </c>
    </row>
    <row r="1423" spans="1:12" x14ac:dyDescent="0.4">
      <c r="A1423">
        <v>391</v>
      </c>
      <c r="B1423" t="s">
        <v>906</v>
      </c>
      <c r="C1423" s="1">
        <v>41021</v>
      </c>
      <c r="D1423">
        <v>5783904084</v>
      </c>
      <c r="E1423" s="1">
        <v>41105</v>
      </c>
      <c r="F1423" s="1">
        <v>41135</v>
      </c>
      <c r="G1423">
        <v>24.91</v>
      </c>
      <c r="H1423" t="s">
        <v>834</v>
      </c>
      <c r="I1423" s="1">
        <v>41105</v>
      </c>
      <c r="J1423" t="s">
        <v>838</v>
      </c>
      <c r="K1423">
        <v>13</v>
      </c>
      <c r="L1423">
        <v>0</v>
      </c>
    </row>
    <row r="1424" spans="1:12" x14ac:dyDescent="0.4">
      <c r="A1424">
        <v>391</v>
      </c>
      <c r="B1424" t="s">
        <v>833</v>
      </c>
      <c r="C1424" s="1">
        <v>41429</v>
      </c>
      <c r="D1424">
        <v>5786890759</v>
      </c>
      <c r="E1424" s="1">
        <v>41518</v>
      </c>
      <c r="F1424" s="1">
        <v>41488</v>
      </c>
      <c r="G1424">
        <v>34.409999999999997</v>
      </c>
      <c r="H1424" t="s">
        <v>834</v>
      </c>
      <c r="I1424" s="1">
        <v>41518</v>
      </c>
      <c r="J1424" t="s">
        <v>835</v>
      </c>
      <c r="K1424">
        <v>18</v>
      </c>
      <c r="L1424">
        <v>0</v>
      </c>
    </row>
    <row r="1425" spans="1:12" x14ac:dyDescent="0.4">
      <c r="A1425">
        <v>770</v>
      </c>
      <c r="B1425" t="s">
        <v>905</v>
      </c>
      <c r="C1425" s="1">
        <v>41337</v>
      </c>
      <c r="D1425">
        <v>5792413329</v>
      </c>
      <c r="E1425" s="1">
        <v>41086</v>
      </c>
      <c r="F1425" s="1">
        <v>41116</v>
      </c>
      <c r="G1425">
        <v>47.64</v>
      </c>
      <c r="H1425" t="s">
        <v>834</v>
      </c>
      <c r="I1425" s="1">
        <v>41086</v>
      </c>
      <c r="J1425" t="s">
        <v>835</v>
      </c>
      <c r="K1425">
        <v>14</v>
      </c>
      <c r="L1425">
        <v>0</v>
      </c>
    </row>
    <row r="1426" spans="1:12" x14ac:dyDescent="0.4">
      <c r="A1426">
        <v>770</v>
      </c>
      <c r="B1426" t="s">
        <v>920</v>
      </c>
      <c r="C1426" s="1">
        <v>41254</v>
      </c>
      <c r="D1426">
        <v>5796159925</v>
      </c>
      <c r="E1426" s="1">
        <v>41495</v>
      </c>
      <c r="F1426" s="1">
        <v>41496</v>
      </c>
      <c r="G1426">
        <v>55.16</v>
      </c>
      <c r="H1426" t="s">
        <v>834</v>
      </c>
      <c r="I1426" s="1">
        <v>41495</v>
      </c>
      <c r="J1426" t="s">
        <v>838</v>
      </c>
      <c r="K1426">
        <v>9</v>
      </c>
      <c r="L1426">
        <v>0</v>
      </c>
    </row>
    <row r="1427" spans="1:12" x14ac:dyDescent="0.4">
      <c r="A1427">
        <v>406</v>
      </c>
      <c r="B1427" t="s">
        <v>848</v>
      </c>
      <c r="C1427" s="1">
        <v>41222</v>
      </c>
      <c r="D1427">
        <v>5802848218</v>
      </c>
      <c r="E1427" s="1">
        <v>41257</v>
      </c>
      <c r="F1427" s="1">
        <v>41287</v>
      </c>
      <c r="G1427">
        <v>82.19</v>
      </c>
      <c r="H1427" t="s">
        <v>834</v>
      </c>
      <c r="I1427" s="1">
        <v>41257</v>
      </c>
      <c r="J1427" t="s">
        <v>838</v>
      </c>
      <c r="K1427">
        <v>4</v>
      </c>
      <c r="L1427">
        <v>0</v>
      </c>
    </row>
    <row r="1428" spans="1:12" x14ac:dyDescent="0.4">
      <c r="A1428">
        <v>897</v>
      </c>
      <c r="B1428" t="s">
        <v>900</v>
      </c>
      <c r="C1428" s="1">
        <v>41579</v>
      </c>
      <c r="D1428">
        <v>5804051179</v>
      </c>
      <c r="E1428" s="1">
        <v>41230</v>
      </c>
      <c r="F1428" s="1">
        <v>41260</v>
      </c>
      <c r="G1428">
        <v>29.41</v>
      </c>
      <c r="H1428" t="s">
        <v>834</v>
      </c>
      <c r="I1428" s="1">
        <v>41230</v>
      </c>
      <c r="J1428" t="s">
        <v>835</v>
      </c>
      <c r="K1428">
        <v>16</v>
      </c>
      <c r="L1428">
        <v>0</v>
      </c>
    </row>
    <row r="1429" spans="1:12" x14ac:dyDescent="0.4">
      <c r="A1429">
        <v>897</v>
      </c>
      <c r="B1429" t="s">
        <v>890</v>
      </c>
      <c r="C1429" s="1">
        <v>41166</v>
      </c>
      <c r="D1429">
        <v>5822411556</v>
      </c>
      <c r="E1429" s="1">
        <v>41255</v>
      </c>
      <c r="F1429" s="1">
        <v>41579</v>
      </c>
      <c r="G1429">
        <v>64.290000000000006</v>
      </c>
      <c r="H1429" t="s">
        <v>837</v>
      </c>
      <c r="I1429" s="1">
        <v>41255</v>
      </c>
      <c r="J1429" t="s">
        <v>838</v>
      </c>
      <c r="K1429">
        <v>46</v>
      </c>
      <c r="L1429">
        <v>16</v>
      </c>
    </row>
    <row r="1430" spans="1:12" x14ac:dyDescent="0.4">
      <c r="A1430">
        <v>391</v>
      </c>
      <c r="B1430" t="s">
        <v>875</v>
      </c>
      <c r="C1430" s="1">
        <v>40947</v>
      </c>
      <c r="D1430">
        <v>5826992356</v>
      </c>
      <c r="E1430" s="1">
        <v>41343</v>
      </c>
      <c r="F1430" s="1">
        <v>41316</v>
      </c>
      <c r="G1430">
        <v>105.25</v>
      </c>
      <c r="H1430" t="s">
        <v>834</v>
      </c>
      <c r="I1430" s="1">
        <v>41343</v>
      </c>
      <c r="J1430" t="s">
        <v>838</v>
      </c>
      <c r="K1430">
        <v>31</v>
      </c>
      <c r="L1430">
        <v>1</v>
      </c>
    </row>
    <row r="1431" spans="1:12" x14ac:dyDescent="0.4">
      <c r="A1431">
        <v>770</v>
      </c>
      <c r="B1431" t="s">
        <v>905</v>
      </c>
      <c r="C1431" s="1">
        <v>41337</v>
      </c>
      <c r="D1431">
        <v>5831823402</v>
      </c>
      <c r="E1431" s="1">
        <v>40929</v>
      </c>
      <c r="F1431" s="1">
        <v>40959</v>
      </c>
      <c r="G1431">
        <v>32.78</v>
      </c>
      <c r="H1431" t="s">
        <v>834</v>
      </c>
      <c r="I1431" s="1">
        <v>40929</v>
      </c>
      <c r="J1431" t="s">
        <v>835</v>
      </c>
      <c r="K1431">
        <v>12</v>
      </c>
      <c r="L1431">
        <v>0</v>
      </c>
    </row>
    <row r="1432" spans="1:12" x14ac:dyDescent="0.4">
      <c r="A1432">
        <v>770</v>
      </c>
      <c r="B1432" t="s">
        <v>923</v>
      </c>
      <c r="C1432" s="1">
        <v>41501</v>
      </c>
      <c r="D1432">
        <v>5833648536</v>
      </c>
      <c r="E1432" s="1">
        <v>41468</v>
      </c>
      <c r="F1432" s="1">
        <v>41616</v>
      </c>
      <c r="G1432">
        <v>81.63</v>
      </c>
      <c r="H1432" t="s">
        <v>834</v>
      </c>
      <c r="I1432" s="1">
        <v>41468</v>
      </c>
      <c r="J1432" t="s">
        <v>835</v>
      </c>
      <c r="K1432">
        <v>22</v>
      </c>
      <c r="L1432">
        <v>0</v>
      </c>
    </row>
    <row r="1433" spans="1:12" x14ac:dyDescent="0.4">
      <c r="A1433">
        <v>406</v>
      </c>
      <c r="B1433" t="s">
        <v>861</v>
      </c>
      <c r="C1433" s="1">
        <v>41176</v>
      </c>
      <c r="D1433">
        <v>5834509499</v>
      </c>
      <c r="E1433" s="1">
        <v>40942</v>
      </c>
      <c r="F1433" s="1">
        <v>40912</v>
      </c>
      <c r="G1433">
        <v>67.510000000000005</v>
      </c>
      <c r="H1433" t="s">
        <v>834</v>
      </c>
      <c r="I1433" s="1">
        <v>40942</v>
      </c>
      <c r="J1433" t="s">
        <v>835</v>
      </c>
      <c r="K1433">
        <v>57</v>
      </c>
      <c r="L1433">
        <v>27</v>
      </c>
    </row>
    <row r="1434" spans="1:12" x14ac:dyDescent="0.4">
      <c r="A1434">
        <v>770</v>
      </c>
      <c r="B1434" t="s">
        <v>845</v>
      </c>
      <c r="C1434" s="1">
        <v>41489</v>
      </c>
      <c r="D1434">
        <v>5834961407</v>
      </c>
      <c r="E1434" s="1">
        <v>41160</v>
      </c>
      <c r="F1434" s="1">
        <v>41130</v>
      </c>
      <c r="G1434">
        <v>73.900000000000006</v>
      </c>
      <c r="H1434" t="s">
        <v>834</v>
      </c>
      <c r="I1434" s="1">
        <v>41160</v>
      </c>
      <c r="J1434" t="s">
        <v>835</v>
      </c>
      <c r="K1434">
        <v>32</v>
      </c>
      <c r="L1434">
        <v>2</v>
      </c>
    </row>
    <row r="1435" spans="1:12" x14ac:dyDescent="0.4">
      <c r="A1435">
        <v>406</v>
      </c>
      <c r="B1435" t="s">
        <v>855</v>
      </c>
      <c r="C1435" s="1">
        <v>41029</v>
      </c>
      <c r="D1435">
        <v>5844695758</v>
      </c>
      <c r="E1435" s="1">
        <v>41183</v>
      </c>
      <c r="F1435" s="1">
        <v>41154</v>
      </c>
      <c r="G1435">
        <v>71.66</v>
      </c>
      <c r="H1435" t="s">
        <v>834</v>
      </c>
      <c r="I1435" s="1">
        <v>41183</v>
      </c>
      <c r="J1435" t="s">
        <v>835</v>
      </c>
      <c r="K1435">
        <v>31</v>
      </c>
      <c r="L1435">
        <v>1</v>
      </c>
    </row>
    <row r="1436" spans="1:12" x14ac:dyDescent="0.4">
      <c r="A1436">
        <v>770</v>
      </c>
      <c r="B1436" t="s">
        <v>916</v>
      </c>
      <c r="C1436" s="1">
        <v>41394</v>
      </c>
      <c r="D1436">
        <v>5851010658</v>
      </c>
      <c r="E1436" s="1">
        <v>40912</v>
      </c>
      <c r="F1436" s="1">
        <v>40913</v>
      </c>
      <c r="G1436">
        <v>56.1</v>
      </c>
      <c r="H1436" t="s">
        <v>834</v>
      </c>
      <c r="I1436" s="1">
        <v>40912</v>
      </c>
      <c r="J1436" t="s">
        <v>835</v>
      </c>
      <c r="K1436">
        <v>29</v>
      </c>
      <c r="L1436">
        <v>0</v>
      </c>
    </row>
    <row r="1437" spans="1:12" x14ac:dyDescent="0.4">
      <c r="A1437">
        <v>770</v>
      </c>
      <c r="B1437" t="s">
        <v>923</v>
      </c>
      <c r="C1437" s="1">
        <v>41501</v>
      </c>
      <c r="D1437">
        <v>5853943614</v>
      </c>
      <c r="E1437" s="1">
        <v>40963</v>
      </c>
      <c r="F1437" s="1">
        <v>40993</v>
      </c>
      <c r="G1437">
        <v>62.39</v>
      </c>
      <c r="H1437" t="s">
        <v>834</v>
      </c>
      <c r="I1437" s="1">
        <v>40963</v>
      </c>
      <c r="J1437" t="s">
        <v>835</v>
      </c>
      <c r="K1437">
        <v>30</v>
      </c>
      <c r="L1437">
        <v>0</v>
      </c>
    </row>
    <row r="1438" spans="1:12" x14ac:dyDescent="0.4">
      <c r="A1438">
        <v>770</v>
      </c>
      <c r="B1438" t="s">
        <v>845</v>
      </c>
      <c r="C1438" s="1">
        <v>41489</v>
      </c>
      <c r="D1438">
        <v>5854224600</v>
      </c>
      <c r="E1438" s="1">
        <v>41314</v>
      </c>
      <c r="F1438" s="1">
        <v>41315</v>
      </c>
      <c r="G1438">
        <v>56.31</v>
      </c>
      <c r="H1438" t="s">
        <v>834</v>
      </c>
      <c r="I1438" s="1">
        <v>41314</v>
      </c>
      <c r="J1438" t="s">
        <v>838</v>
      </c>
      <c r="K1438">
        <v>25</v>
      </c>
      <c r="L1438">
        <v>0</v>
      </c>
    </row>
    <row r="1439" spans="1:12" x14ac:dyDescent="0.4">
      <c r="A1439">
        <v>897</v>
      </c>
      <c r="B1439" t="s">
        <v>922</v>
      </c>
      <c r="C1439" s="1">
        <v>41309</v>
      </c>
      <c r="D1439">
        <v>5861341441</v>
      </c>
      <c r="E1439" s="1">
        <v>41292</v>
      </c>
      <c r="F1439" s="1">
        <v>41322</v>
      </c>
      <c r="G1439">
        <v>44.79</v>
      </c>
      <c r="H1439" t="s">
        <v>837</v>
      </c>
      <c r="I1439" s="1">
        <v>41292</v>
      </c>
      <c r="J1439" t="s">
        <v>835</v>
      </c>
      <c r="K1439">
        <v>37</v>
      </c>
      <c r="L1439">
        <v>7</v>
      </c>
    </row>
    <row r="1440" spans="1:12" x14ac:dyDescent="0.4">
      <c r="A1440">
        <v>897</v>
      </c>
      <c r="B1440" t="s">
        <v>899</v>
      </c>
      <c r="C1440" s="1">
        <v>41339</v>
      </c>
      <c r="D1440">
        <v>5863004374</v>
      </c>
      <c r="E1440" s="1">
        <v>41518</v>
      </c>
      <c r="F1440" s="1">
        <v>41488</v>
      </c>
      <c r="G1440">
        <v>52.53</v>
      </c>
      <c r="H1440" t="s">
        <v>834</v>
      </c>
      <c r="I1440" s="1">
        <v>41518</v>
      </c>
      <c r="J1440" t="s">
        <v>835</v>
      </c>
      <c r="K1440">
        <v>33</v>
      </c>
      <c r="L1440">
        <v>3</v>
      </c>
    </row>
    <row r="1441" spans="1:12" x14ac:dyDescent="0.4">
      <c r="A1441">
        <v>391</v>
      </c>
      <c r="B1441" t="s">
        <v>893</v>
      </c>
      <c r="C1441" s="1">
        <v>41080</v>
      </c>
      <c r="D1441">
        <v>5865149984</v>
      </c>
      <c r="E1441" s="1">
        <v>41420</v>
      </c>
      <c r="F1441" s="1">
        <v>41450</v>
      </c>
      <c r="G1441">
        <v>55.1</v>
      </c>
      <c r="H1441" t="s">
        <v>834</v>
      </c>
      <c r="I1441" s="1">
        <v>41420</v>
      </c>
      <c r="J1441" t="s">
        <v>838</v>
      </c>
      <c r="K1441">
        <v>21</v>
      </c>
      <c r="L1441">
        <v>0</v>
      </c>
    </row>
    <row r="1442" spans="1:12" x14ac:dyDescent="0.4">
      <c r="A1442">
        <v>770</v>
      </c>
      <c r="B1442" t="s">
        <v>886</v>
      </c>
      <c r="C1442" s="1">
        <v>41181</v>
      </c>
      <c r="D1442">
        <v>5865665884</v>
      </c>
      <c r="E1442" s="1">
        <v>40936</v>
      </c>
      <c r="F1442" s="1">
        <v>40966</v>
      </c>
      <c r="G1442">
        <v>64.89</v>
      </c>
      <c r="H1442" t="s">
        <v>834</v>
      </c>
      <c r="I1442" s="1">
        <v>40936</v>
      </c>
      <c r="J1442" t="s">
        <v>835</v>
      </c>
      <c r="K1442">
        <v>19</v>
      </c>
      <c r="L1442">
        <v>0</v>
      </c>
    </row>
    <row r="1443" spans="1:12" x14ac:dyDescent="0.4">
      <c r="A1443">
        <v>770</v>
      </c>
      <c r="B1443" t="s">
        <v>856</v>
      </c>
      <c r="C1443" s="1">
        <v>41062</v>
      </c>
      <c r="D1443">
        <v>5865860062</v>
      </c>
      <c r="E1443" s="1">
        <v>40987</v>
      </c>
      <c r="F1443" s="1">
        <v>41017</v>
      </c>
      <c r="G1443">
        <v>48.42</v>
      </c>
      <c r="H1443" t="s">
        <v>837</v>
      </c>
      <c r="I1443" s="1">
        <v>40987</v>
      </c>
      <c r="J1443" t="s">
        <v>838</v>
      </c>
      <c r="K1443">
        <v>51</v>
      </c>
      <c r="L1443">
        <v>21</v>
      </c>
    </row>
    <row r="1444" spans="1:12" x14ac:dyDescent="0.4">
      <c r="A1444">
        <v>770</v>
      </c>
      <c r="B1444" t="s">
        <v>905</v>
      </c>
      <c r="C1444" s="1">
        <v>41337</v>
      </c>
      <c r="D1444">
        <v>5866198434</v>
      </c>
      <c r="E1444" s="1">
        <v>41042</v>
      </c>
      <c r="F1444" s="1">
        <v>41249</v>
      </c>
      <c r="G1444">
        <v>56.25</v>
      </c>
      <c r="H1444" t="s">
        <v>834</v>
      </c>
      <c r="I1444" s="1">
        <v>41042</v>
      </c>
      <c r="J1444" t="s">
        <v>835</v>
      </c>
      <c r="K1444">
        <v>10</v>
      </c>
      <c r="L1444">
        <v>0</v>
      </c>
    </row>
    <row r="1445" spans="1:12" x14ac:dyDescent="0.4">
      <c r="A1445">
        <v>391</v>
      </c>
      <c r="B1445" t="s">
        <v>925</v>
      </c>
      <c r="C1445" s="1">
        <v>41527</v>
      </c>
      <c r="D1445">
        <v>5866933192</v>
      </c>
      <c r="E1445" s="1">
        <v>41469</v>
      </c>
      <c r="F1445" s="1">
        <v>41499</v>
      </c>
      <c r="G1445">
        <v>62.32</v>
      </c>
      <c r="H1445" t="s">
        <v>834</v>
      </c>
      <c r="I1445" s="1">
        <v>41469</v>
      </c>
      <c r="J1445" t="s">
        <v>835</v>
      </c>
      <c r="K1445">
        <v>36</v>
      </c>
      <c r="L1445">
        <v>6</v>
      </c>
    </row>
    <row r="1446" spans="1:12" x14ac:dyDescent="0.4">
      <c r="A1446">
        <v>897</v>
      </c>
      <c r="B1446" t="s">
        <v>883</v>
      </c>
      <c r="C1446" s="1">
        <v>41084</v>
      </c>
      <c r="D1446">
        <v>5868117840</v>
      </c>
      <c r="E1446" s="1">
        <v>41036</v>
      </c>
      <c r="F1446" s="1">
        <v>41007</v>
      </c>
      <c r="G1446">
        <v>24.42</v>
      </c>
      <c r="H1446" t="s">
        <v>834</v>
      </c>
      <c r="I1446" s="1">
        <v>41036</v>
      </c>
      <c r="J1446" t="s">
        <v>838</v>
      </c>
      <c r="K1446">
        <v>41</v>
      </c>
      <c r="L1446">
        <v>11</v>
      </c>
    </row>
    <row r="1447" spans="1:12" x14ac:dyDescent="0.4">
      <c r="A1447">
        <v>897</v>
      </c>
      <c r="B1447" t="s">
        <v>922</v>
      </c>
      <c r="C1447" s="1">
        <v>41309</v>
      </c>
      <c r="D1447">
        <v>5870483009</v>
      </c>
      <c r="E1447" s="1">
        <v>41145</v>
      </c>
      <c r="F1447" s="1">
        <v>41175</v>
      </c>
      <c r="G1447">
        <v>23.08</v>
      </c>
      <c r="H1447" t="s">
        <v>834</v>
      </c>
      <c r="I1447" s="1">
        <v>41145</v>
      </c>
      <c r="J1447" t="s">
        <v>835</v>
      </c>
      <c r="K1447">
        <v>20</v>
      </c>
      <c r="L1447">
        <v>0</v>
      </c>
    </row>
    <row r="1448" spans="1:12" x14ac:dyDescent="0.4">
      <c r="A1448">
        <v>391</v>
      </c>
      <c r="B1448" t="s">
        <v>910</v>
      </c>
      <c r="C1448" s="1">
        <v>41487</v>
      </c>
      <c r="D1448">
        <v>5872970998</v>
      </c>
      <c r="E1448" s="1">
        <v>41423</v>
      </c>
      <c r="F1448" s="1">
        <v>41453</v>
      </c>
      <c r="G1448">
        <v>85.89</v>
      </c>
      <c r="H1448" t="s">
        <v>834</v>
      </c>
      <c r="I1448" s="1">
        <v>41423</v>
      </c>
      <c r="J1448" t="s">
        <v>838</v>
      </c>
      <c r="K1448">
        <v>8</v>
      </c>
      <c r="L1448">
        <v>0</v>
      </c>
    </row>
    <row r="1449" spans="1:12" x14ac:dyDescent="0.4">
      <c r="A1449">
        <v>770</v>
      </c>
      <c r="B1449" t="s">
        <v>916</v>
      </c>
      <c r="C1449" s="1">
        <v>41394</v>
      </c>
      <c r="D1449">
        <v>5876175760</v>
      </c>
      <c r="E1449" s="1">
        <v>41035</v>
      </c>
      <c r="F1449" s="1">
        <v>41036</v>
      </c>
      <c r="G1449">
        <v>64.06</v>
      </c>
      <c r="H1449" t="s">
        <v>834</v>
      </c>
      <c r="I1449" s="1">
        <v>41035</v>
      </c>
      <c r="J1449" t="s">
        <v>835</v>
      </c>
      <c r="K1449">
        <v>38</v>
      </c>
      <c r="L1449">
        <v>8</v>
      </c>
    </row>
    <row r="1450" spans="1:12" x14ac:dyDescent="0.4">
      <c r="A1450">
        <v>818</v>
      </c>
      <c r="B1450" t="s">
        <v>917</v>
      </c>
      <c r="C1450" s="1">
        <v>41515</v>
      </c>
      <c r="D1450">
        <v>5882624218</v>
      </c>
      <c r="E1450" s="1">
        <v>41350</v>
      </c>
      <c r="F1450" s="1">
        <v>41380</v>
      </c>
      <c r="G1450">
        <v>76.849999999999994</v>
      </c>
      <c r="H1450" t="s">
        <v>837</v>
      </c>
      <c r="I1450" s="1">
        <v>41350</v>
      </c>
      <c r="J1450" t="s">
        <v>835</v>
      </c>
      <c r="K1450">
        <v>47</v>
      </c>
      <c r="L1450">
        <v>17</v>
      </c>
    </row>
    <row r="1451" spans="1:12" x14ac:dyDescent="0.4">
      <c r="A1451">
        <v>406</v>
      </c>
      <c r="B1451" t="s">
        <v>871</v>
      </c>
      <c r="C1451" s="1">
        <v>41190</v>
      </c>
      <c r="D1451">
        <v>5893003141</v>
      </c>
      <c r="E1451" s="1">
        <v>41054</v>
      </c>
      <c r="F1451" s="1">
        <v>41084</v>
      </c>
      <c r="G1451">
        <v>71.36</v>
      </c>
      <c r="H1451" t="s">
        <v>834</v>
      </c>
      <c r="I1451" s="1">
        <v>41054</v>
      </c>
      <c r="J1451" t="s">
        <v>835</v>
      </c>
      <c r="K1451">
        <v>32</v>
      </c>
      <c r="L1451">
        <v>2</v>
      </c>
    </row>
    <row r="1452" spans="1:12" x14ac:dyDescent="0.4">
      <c r="A1452">
        <v>391</v>
      </c>
      <c r="B1452" t="s">
        <v>868</v>
      </c>
      <c r="C1452" s="1">
        <v>41240</v>
      </c>
      <c r="D1452">
        <v>5895996518</v>
      </c>
      <c r="E1452" s="1">
        <v>41524</v>
      </c>
      <c r="F1452" s="1">
        <v>41494</v>
      </c>
      <c r="G1452">
        <v>65.39</v>
      </c>
      <c r="H1452" t="s">
        <v>834</v>
      </c>
      <c r="I1452" s="1">
        <v>41524</v>
      </c>
      <c r="J1452" t="s">
        <v>838</v>
      </c>
      <c r="K1452">
        <v>24</v>
      </c>
      <c r="L1452">
        <v>0</v>
      </c>
    </row>
    <row r="1453" spans="1:12" x14ac:dyDescent="0.4">
      <c r="A1453">
        <v>818</v>
      </c>
      <c r="B1453" t="s">
        <v>853</v>
      </c>
      <c r="C1453" s="1">
        <v>41153</v>
      </c>
      <c r="D1453">
        <v>5896450110</v>
      </c>
      <c r="E1453" s="1">
        <v>41273</v>
      </c>
      <c r="F1453" s="1">
        <v>41303</v>
      </c>
      <c r="G1453">
        <v>56.93</v>
      </c>
      <c r="H1453" t="s">
        <v>837</v>
      </c>
      <c r="I1453" s="1">
        <v>41273</v>
      </c>
      <c r="J1453" t="s">
        <v>838</v>
      </c>
      <c r="K1453">
        <v>18</v>
      </c>
      <c r="L1453">
        <v>0</v>
      </c>
    </row>
    <row r="1454" spans="1:12" x14ac:dyDescent="0.4">
      <c r="A1454">
        <v>391</v>
      </c>
      <c r="B1454" t="s">
        <v>875</v>
      </c>
      <c r="C1454" s="1">
        <v>40947</v>
      </c>
      <c r="D1454">
        <v>5897876193</v>
      </c>
      <c r="E1454" s="1">
        <v>41006</v>
      </c>
      <c r="F1454" s="1">
        <v>40976</v>
      </c>
      <c r="G1454">
        <v>76.81</v>
      </c>
      <c r="H1454" t="s">
        <v>834</v>
      </c>
      <c r="I1454" s="1">
        <v>41006</v>
      </c>
      <c r="J1454" t="s">
        <v>835</v>
      </c>
      <c r="K1454">
        <v>43</v>
      </c>
      <c r="L1454">
        <v>13</v>
      </c>
    </row>
    <row r="1455" spans="1:12" x14ac:dyDescent="0.4">
      <c r="A1455">
        <v>406</v>
      </c>
      <c r="B1455" t="s">
        <v>915</v>
      </c>
      <c r="C1455" s="1">
        <v>41258</v>
      </c>
      <c r="D1455">
        <v>5900977077</v>
      </c>
      <c r="E1455" s="1">
        <v>41369</v>
      </c>
      <c r="F1455" s="1">
        <v>41339</v>
      </c>
      <c r="G1455">
        <v>65.790000000000006</v>
      </c>
      <c r="H1455" t="s">
        <v>834</v>
      </c>
      <c r="I1455" s="1">
        <v>41369</v>
      </c>
      <c r="J1455" t="s">
        <v>838</v>
      </c>
      <c r="K1455">
        <v>24</v>
      </c>
      <c r="L1455">
        <v>0</v>
      </c>
    </row>
    <row r="1456" spans="1:12" x14ac:dyDescent="0.4">
      <c r="A1456">
        <v>406</v>
      </c>
      <c r="B1456" t="s">
        <v>894</v>
      </c>
      <c r="C1456" s="1">
        <v>41167</v>
      </c>
      <c r="D1456">
        <v>5902046936</v>
      </c>
      <c r="E1456" s="1">
        <v>40958</v>
      </c>
      <c r="F1456" s="1">
        <v>40988</v>
      </c>
      <c r="G1456">
        <v>74.94</v>
      </c>
      <c r="H1456" t="s">
        <v>837</v>
      </c>
      <c r="I1456" s="1">
        <v>40958</v>
      </c>
      <c r="J1456" t="s">
        <v>835</v>
      </c>
      <c r="K1456">
        <v>38</v>
      </c>
      <c r="L1456">
        <v>8</v>
      </c>
    </row>
    <row r="1457" spans="1:12" x14ac:dyDescent="0.4">
      <c r="A1457">
        <v>391</v>
      </c>
      <c r="B1457" t="s">
        <v>868</v>
      </c>
      <c r="C1457" s="1">
        <v>41240</v>
      </c>
      <c r="D1457">
        <v>5905976017</v>
      </c>
      <c r="E1457" s="1">
        <v>41352</v>
      </c>
      <c r="F1457" s="1">
        <v>41382</v>
      </c>
      <c r="G1457">
        <v>57.46</v>
      </c>
      <c r="H1457" t="s">
        <v>834</v>
      </c>
      <c r="I1457" s="1">
        <v>41352</v>
      </c>
      <c r="J1457" t="s">
        <v>838</v>
      </c>
      <c r="K1457">
        <v>18</v>
      </c>
      <c r="L1457">
        <v>0</v>
      </c>
    </row>
    <row r="1458" spans="1:12" x14ac:dyDescent="0.4">
      <c r="A1458">
        <v>770</v>
      </c>
      <c r="B1458" t="s">
        <v>845</v>
      </c>
      <c r="C1458" s="1">
        <v>41489</v>
      </c>
      <c r="D1458">
        <v>5908935254</v>
      </c>
      <c r="E1458" s="1">
        <v>41358</v>
      </c>
      <c r="F1458" s="1">
        <v>41388</v>
      </c>
      <c r="G1458">
        <v>85.86</v>
      </c>
      <c r="H1458" t="s">
        <v>834</v>
      </c>
      <c r="I1458" s="1">
        <v>41358</v>
      </c>
      <c r="J1458" t="s">
        <v>838</v>
      </c>
      <c r="K1458">
        <v>33</v>
      </c>
      <c r="L1458">
        <v>3</v>
      </c>
    </row>
    <row r="1459" spans="1:12" x14ac:dyDescent="0.4">
      <c r="A1459">
        <v>897</v>
      </c>
      <c r="B1459" t="s">
        <v>899</v>
      </c>
      <c r="C1459" s="1">
        <v>41339</v>
      </c>
      <c r="D1459">
        <v>5915326736</v>
      </c>
      <c r="E1459" s="1">
        <v>41015</v>
      </c>
      <c r="F1459" s="1">
        <v>41045</v>
      </c>
      <c r="G1459">
        <v>49.7</v>
      </c>
      <c r="H1459" t="s">
        <v>834</v>
      </c>
      <c r="I1459" s="1">
        <v>41015</v>
      </c>
      <c r="J1459" t="s">
        <v>835</v>
      </c>
      <c r="K1459">
        <v>22</v>
      </c>
      <c r="L1459">
        <v>0</v>
      </c>
    </row>
    <row r="1460" spans="1:12" x14ac:dyDescent="0.4">
      <c r="A1460">
        <v>391</v>
      </c>
      <c r="B1460" t="s">
        <v>925</v>
      </c>
      <c r="C1460" s="1">
        <v>41527</v>
      </c>
      <c r="D1460">
        <v>5916379112</v>
      </c>
      <c r="E1460" s="1">
        <v>40929</v>
      </c>
      <c r="F1460" s="1">
        <v>40959</v>
      </c>
      <c r="G1460">
        <v>81.900000000000006</v>
      </c>
      <c r="H1460" t="s">
        <v>834</v>
      </c>
      <c r="I1460" s="1">
        <v>40929</v>
      </c>
      <c r="J1460" t="s">
        <v>835</v>
      </c>
      <c r="K1460">
        <v>26</v>
      </c>
      <c r="L1460">
        <v>0</v>
      </c>
    </row>
    <row r="1461" spans="1:12" x14ac:dyDescent="0.4">
      <c r="A1461">
        <v>406</v>
      </c>
      <c r="B1461" t="s">
        <v>840</v>
      </c>
      <c r="C1461" s="1">
        <v>41064</v>
      </c>
      <c r="D1461">
        <v>5920658489</v>
      </c>
      <c r="E1461" s="1">
        <v>41577</v>
      </c>
      <c r="F1461" s="1">
        <v>41607</v>
      </c>
      <c r="G1461">
        <v>91.32</v>
      </c>
      <c r="H1461" t="s">
        <v>834</v>
      </c>
      <c r="I1461" s="1">
        <v>41577</v>
      </c>
      <c r="J1461" t="s">
        <v>838</v>
      </c>
      <c r="K1461">
        <v>26</v>
      </c>
      <c r="L1461">
        <v>0</v>
      </c>
    </row>
    <row r="1462" spans="1:12" x14ac:dyDescent="0.4">
      <c r="A1462">
        <v>818</v>
      </c>
      <c r="B1462" t="s">
        <v>918</v>
      </c>
      <c r="C1462" s="1">
        <v>41349</v>
      </c>
      <c r="D1462">
        <v>5928070131</v>
      </c>
      <c r="E1462" s="1">
        <v>40969</v>
      </c>
      <c r="F1462" s="1">
        <v>40941</v>
      </c>
      <c r="G1462">
        <v>97.6</v>
      </c>
      <c r="H1462" t="s">
        <v>834</v>
      </c>
      <c r="I1462" s="1">
        <v>40969</v>
      </c>
      <c r="J1462" t="s">
        <v>835</v>
      </c>
      <c r="K1462">
        <v>53</v>
      </c>
      <c r="L1462">
        <v>23</v>
      </c>
    </row>
    <row r="1463" spans="1:12" x14ac:dyDescent="0.4">
      <c r="A1463">
        <v>897</v>
      </c>
      <c r="B1463" t="s">
        <v>928</v>
      </c>
      <c r="C1463" s="1">
        <v>41436</v>
      </c>
      <c r="D1463">
        <v>5934744260</v>
      </c>
      <c r="E1463" s="1">
        <v>41504</v>
      </c>
      <c r="F1463" s="1">
        <v>41534</v>
      </c>
      <c r="G1463">
        <v>58.68</v>
      </c>
      <c r="H1463" t="s">
        <v>834</v>
      </c>
      <c r="I1463" s="1">
        <v>41504</v>
      </c>
      <c r="J1463" t="s">
        <v>835</v>
      </c>
      <c r="K1463">
        <v>25</v>
      </c>
      <c r="L1463">
        <v>0</v>
      </c>
    </row>
    <row r="1464" spans="1:12" x14ac:dyDescent="0.4">
      <c r="A1464">
        <v>897</v>
      </c>
      <c r="B1464" t="s">
        <v>880</v>
      </c>
      <c r="C1464" s="1">
        <v>41208</v>
      </c>
      <c r="D1464">
        <v>5937906260</v>
      </c>
      <c r="E1464" s="1">
        <v>41455</v>
      </c>
      <c r="F1464" s="1">
        <v>41485</v>
      </c>
      <c r="G1464">
        <v>21.89</v>
      </c>
      <c r="H1464" t="s">
        <v>834</v>
      </c>
      <c r="I1464" s="1">
        <v>41455</v>
      </c>
      <c r="J1464" t="s">
        <v>838</v>
      </c>
      <c r="K1464">
        <v>14</v>
      </c>
      <c r="L1464">
        <v>0</v>
      </c>
    </row>
    <row r="1465" spans="1:12" x14ac:dyDescent="0.4">
      <c r="A1465">
        <v>406</v>
      </c>
      <c r="B1465" t="s">
        <v>924</v>
      </c>
      <c r="C1465" s="1">
        <v>41022</v>
      </c>
      <c r="D1465">
        <v>5939094178</v>
      </c>
      <c r="E1465" s="1">
        <v>40952</v>
      </c>
      <c r="F1465" s="1">
        <v>40982</v>
      </c>
      <c r="G1465">
        <v>55.42</v>
      </c>
      <c r="H1465" t="s">
        <v>834</v>
      </c>
      <c r="I1465" s="1">
        <v>40952</v>
      </c>
      <c r="J1465" t="s">
        <v>835</v>
      </c>
      <c r="K1465">
        <v>19</v>
      </c>
      <c r="L1465">
        <v>0</v>
      </c>
    </row>
    <row r="1466" spans="1:12" x14ac:dyDescent="0.4">
      <c r="A1466">
        <v>391</v>
      </c>
      <c r="B1466" t="s">
        <v>930</v>
      </c>
      <c r="C1466" s="1">
        <v>41583</v>
      </c>
      <c r="D1466">
        <v>5939164853</v>
      </c>
      <c r="E1466" s="1">
        <v>41159</v>
      </c>
      <c r="F1466" s="1">
        <v>41129</v>
      </c>
      <c r="G1466">
        <v>70.430000000000007</v>
      </c>
      <c r="H1466" t="s">
        <v>834</v>
      </c>
      <c r="I1466" s="1">
        <v>41159</v>
      </c>
      <c r="J1466" t="s">
        <v>835</v>
      </c>
      <c r="K1466">
        <v>38</v>
      </c>
      <c r="L1466">
        <v>8</v>
      </c>
    </row>
    <row r="1467" spans="1:12" x14ac:dyDescent="0.4">
      <c r="A1467">
        <v>818</v>
      </c>
      <c r="B1467" t="s">
        <v>862</v>
      </c>
      <c r="C1467" s="1">
        <v>41296</v>
      </c>
      <c r="D1467">
        <v>5945158356</v>
      </c>
      <c r="E1467" s="1">
        <v>41584</v>
      </c>
      <c r="F1467" s="1">
        <v>41585</v>
      </c>
      <c r="G1467">
        <v>53.19</v>
      </c>
      <c r="H1467" t="s">
        <v>834</v>
      </c>
      <c r="I1467" s="1">
        <v>41584</v>
      </c>
      <c r="J1467" t="s">
        <v>838</v>
      </c>
      <c r="K1467">
        <v>28</v>
      </c>
      <c r="L1467">
        <v>0</v>
      </c>
    </row>
    <row r="1468" spans="1:12" x14ac:dyDescent="0.4">
      <c r="A1468">
        <v>770</v>
      </c>
      <c r="B1468" t="s">
        <v>878</v>
      </c>
      <c r="C1468" s="1">
        <v>41274</v>
      </c>
      <c r="D1468">
        <v>5949242829</v>
      </c>
      <c r="E1468" s="1">
        <v>41436</v>
      </c>
      <c r="F1468" s="1">
        <v>41437</v>
      </c>
      <c r="G1468">
        <v>44.87</v>
      </c>
      <c r="H1468" t="s">
        <v>837</v>
      </c>
      <c r="I1468" s="1">
        <v>41436</v>
      </c>
      <c r="J1468" t="s">
        <v>838</v>
      </c>
      <c r="K1468">
        <v>35</v>
      </c>
      <c r="L1468">
        <v>5</v>
      </c>
    </row>
    <row r="1469" spans="1:12" x14ac:dyDescent="0.4">
      <c r="A1469">
        <v>770</v>
      </c>
      <c r="B1469" t="s">
        <v>845</v>
      </c>
      <c r="C1469" s="1">
        <v>41489</v>
      </c>
      <c r="D1469">
        <v>5950285853</v>
      </c>
      <c r="E1469" s="1">
        <v>41395</v>
      </c>
      <c r="F1469" s="1">
        <v>41366</v>
      </c>
      <c r="G1469">
        <v>63.12</v>
      </c>
      <c r="H1469" t="s">
        <v>837</v>
      </c>
      <c r="I1469" s="1">
        <v>41395</v>
      </c>
      <c r="J1469" t="s">
        <v>835</v>
      </c>
      <c r="K1469">
        <v>44</v>
      </c>
      <c r="L1469">
        <v>14</v>
      </c>
    </row>
    <row r="1470" spans="1:12" x14ac:dyDescent="0.4">
      <c r="A1470">
        <v>391</v>
      </c>
      <c r="B1470" t="s">
        <v>893</v>
      </c>
      <c r="C1470" s="1">
        <v>41080</v>
      </c>
      <c r="D1470">
        <v>5955530230</v>
      </c>
      <c r="E1470" s="1">
        <v>41407</v>
      </c>
      <c r="F1470" s="1">
        <v>41614</v>
      </c>
      <c r="G1470">
        <v>16.57</v>
      </c>
      <c r="H1470" t="s">
        <v>834</v>
      </c>
      <c r="I1470" s="1">
        <v>41407</v>
      </c>
      <c r="J1470" t="s">
        <v>838</v>
      </c>
      <c r="K1470">
        <v>22</v>
      </c>
      <c r="L1470">
        <v>0</v>
      </c>
    </row>
    <row r="1471" spans="1:12" x14ac:dyDescent="0.4">
      <c r="A1471">
        <v>770</v>
      </c>
      <c r="B1471" t="s">
        <v>845</v>
      </c>
      <c r="C1471" s="1">
        <v>41489</v>
      </c>
      <c r="D1471">
        <v>5959305622</v>
      </c>
      <c r="E1471" s="1">
        <v>41596</v>
      </c>
      <c r="F1471" s="1">
        <v>41626</v>
      </c>
      <c r="G1471">
        <v>78.37</v>
      </c>
      <c r="H1471" t="s">
        <v>834</v>
      </c>
      <c r="I1471" s="1">
        <v>41596</v>
      </c>
      <c r="J1471" t="s">
        <v>838</v>
      </c>
      <c r="K1471">
        <v>27</v>
      </c>
      <c r="L1471">
        <v>0</v>
      </c>
    </row>
    <row r="1472" spans="1:12" x14ac:dyDescent="0.4">
      <c r="A1472">
        <v>897</v>
      </c>
      <c r="B1472" t="s">
        <v>883</v>
      </c>
      <c r="C1472" s="1">
        <v>41084</v>
      </c>
      <c r="D1472">
        <v>5963438295</v>
      </c>
      <c r="E1472" s="1">
        <v>41471</v>
      </c>
      <c r="F1472" s="1">
        <v>41501</v>
      </c>
      <c r="G1472">
        <v>25.79</v>
      </c>
      <c r="H1472" t="s">
        <v>834</v>
      </c>
      <c r="I1472" s="1">
        <v>41471</v>
      </c>
      <c r="J1472" t="s">
        <v>838</v>
      </c>
      <c r="K1472">
        <v>38</v>
      </c>
      <c r="L1472">
        <v>8</v>
      </c>
    </row>
    <row r="1473" spans="1:12" x14ac:dyDescent="0.4">
      <c r="A1473">
        <v>897</v>
      </c>
      <c r="B1473" t="s">
        <v>843</v>
      </c>
      <c r="C1473" s="1">
        <v>41041</v>
      </c>
      <c r="D1473">
        <v>5972339733</v>
      </c>
      <c r="E1473" s="1">
        <v>41140</v>
      </c>
      <c r="F1473" s="1">
        <v>41170</v>
      </c>
      <c r="G1473">
        <v>59.4</v>
      </c>
      <c r="H1473" t="s">
        <v>834</v>
      </c>
      <c r="I1473" s="1">
        <v>41140</v>
      </c>
      <c r="J1473" t="s">
        <v>835</v>
      </c>
      <c r="K1473">
        <v>35</v>
      </c>
      <c r="L1473">
        <v>5</v>
      </c>
    </row>
    <row r="1474" spans="1:12" x14ac:dyDescent="0.4">
      <c r="A1474">
        <v>406</v>
      </c>
      <c r="B1474" t="s">
        <v>836</v>
      </c>
      <c r="C1474" s="1">
        <v>40971</v>
      </c>
      <c r="D1474">
        <v>5978287436</v>
      </c>
      <c r="E1474" s="1">
        <v>41417</v>
      </c>
      <c r="F1474" s="1">
        <v>41447</v>
      </c>
      <c r="G1474">
        <v>39.6</v>
      </c>
      <c r="H1474" t="s">
        <v>834</v>
      </c>
      <c r="I1474" s="1">
        <v>41417</v>
      </c>
      <c r="J1474" t="s">
        <v>838</v>
      </c>
      <c r="K1474">
        <v>26</v>
      </c>
      <c r="L1474">
        <v>0</v>
      </c>
    </row>
    <row r="1475" spans="1:12" x14ac:dyDescent="0.4">
      <c r="A1475">
        <v>391</v>
      </c>
      <c r="B1475" t="s">
        <v>877</v>
      </c>
      <c r="C1475" s="1">
        <v>41051</v>
      </c>
      <c r="D1475">
        <v>5983180705</v>
      </c>
      <c r="E1475" s="1">
        <v>41093</v>
      </c>
      <c r="F1475" s="1">
        <v>41064</v>
      </c>
      <c r="G1475">
        <v>38.450000000000003</v>
      </c>
      <c r="H1475" t="s">
        <v>834</v>
      </c>
      <c r="I1475" s="1">
        <v>41093</v>
      </c>
      <c r="J1475" t="s">
        <v>835</v>
      </c>
      <c r="K1475">
        <v>46</v>
      </c>
      <c r="L1475">
        <v>16</v>
      </c>
    </row>
    <row r="1476" spans="1:12" x14ac:dyDescent="0.4">
      <c r="A1476">
        <v>406</v>
      </c>
      <c r="B1476" t="s">
        <v>911</v>
      </c>
      <c r="C1476" s="1">
        <v>41547</v>
      </c>
      <c r="D1476">
        <v>5984065624</v>
      </c>
      <c r="E1476" s="1">
        <v>41515</v>
      </c>
      <c r="F1476" s="1">
        <v>41545</v>
      </c>
      <c r="G1476">
        <v>87.37</v>
      </c>
      <c r="H1476" t="s">
        <v>834</v>
      </c>
      <c r="I1476" s="1">
        <v>41515</v>
      </c>
      <c r="J1476" t="s">
        <v>835</v>
      </c>
      <c r="K1476">
        <v>32</v>
      </c>
      <c r="L1476">
        <v>2</v>
      </c>
    </row>
    <row r="1477" spans="1:12" x14ac:dyDescent="0.4">
      <c r="A1477">
        <v>406</v>
      </c>
      <c r="B1477" t="s">
        <v>894</v>
      </c>
      <c r="C1477" s="1">
        <v>41167</v>
      </c>
      <c r="D1477">
        <v>5990869923</v>
      </c>
      <c r="E1477" s="1">
        <v>41143</v>
      </c>
      <c r="F1477" s="1">
        <v>41173</v>
      </c>
      <c r="G1477">
        <v>48.72</v>
      </c>
      <c r="H1477" t="s">
        <v>837</v>
      </c>
      <c r="I1477" s="1">
        <v>41143</v>
      </c>
      <c r="J1477" t="s">
        <v>835</v>
      </c>
      <c r="K1477">
        <v>47</v>
      </c>
      <c r="L1477">
        <v>17</v>
      </c>
    </row>
    <row r="1478" spans="1:12" x14ac:dyDescent="0.4">
      <c r="A1478">
        <v>897</v>
      </c>
      <c r="B1478" t="s">
        <v>880</v>
      </c>
      <c r="C1478" s="1">
        <v>41208</v>
      </c>
      <c r="D1478">
        <v>5991374516</v>
      </c>
      <c r="E1478" s="1">
        <v>41316</v>
      </c>
      <c r="F1478" s="1">
        <v>41317</v>
      </c>
      <c r="G1478">
        <v>55.11</v>
      </c>
      <c r="H1478" t="s">
        <v>834</v>
      </c>
      <c r="I1478" s="1">
        <v>41316</v>
      </c>
      <c r="J1478" t="s">
        <v>838</v>
      </c>
      <c r="K1478">
        <v>8</v>
      </c>
      <c r="L1478">
        <v>0</v>
      </c>
    </row>
    <row r="1479" spans="1:12" x14ac:dyDescent="0.4">
      <c r="A1479">
        <v>818</v>
      </c>
      <c r="B1479" t="s">
        <v>932</v>
      </c>
      <c r="C1479" s="1">
        <v>41373</v>
      </c>
      <c r="D1479">
        <v>5993794287</v>
      </c>
      <c r="E1479" s="1">
        <v>41482</v>
      </c>
      <c r="F1479" s="1">
        <v>41512</v>
      </c>
      <c r="G1479">
        <v>36.020000000000003</v>
      </c>
      <c r="H1479" t="s">
        <v>834</v>
      </c>
      <c r="I1479" s="1">
        <v>41482</v>
      </c>
      <c r="J1479" t="s">
        <v>835</v>
      </c>
      <c r="K1479">
        <v>22</v>
      </c>
      <c r="L1479">
        <v>0</v>
      </c>
    </row>
    <row r="1480" spans="1:12" x14ac:dyDescent="0.4">
      <c r="A1480">
        <v>391</v>
      </c>
      <c r="B1480" t="s">
        <v>936</v>
      </c>
      <c r="C1480" s="1">
        <v>41486</v>
      </c>
      <c r="D1480">
        <v>5995302563</v>
      </c>
      <c r="E1480" s="1">
        <v>41367</v>
      </c>
      <c r="F1480" s="1">
        <v>41337</v>
      </c>
      <c r="G1480">
        <v>31.72</v>
      </c>
      <c r="H1480" t="s">
        <v>834</v>
      </c>
      <c r="I1480" s="1">
        <v>41367</v>
      </c>
      <c r="J1480" t="s">
        <v>835</v>
      </c>
      <c r="K1480">
        <v>7</v>
      </c>
      <c r="L1480">
        <v>0</v>
      </c>
    </row>
    <row r="1481" spans="1:12" x14ac:dyDescent="0.4">
      <c r="A1481">
        <v>391</v>
      </c>
      <c r="B1481" t="s">
        <v>868</v>
      </c>
      <c r="C1481" s="1">
        <v>41240</v>
      </c>
      <c r="D1481">
        <v>5995642092</v>
      </c>
      <c r="E1481" s="1">
        <v>41124</v>
      </c>
      <c r="F1481" s="1">
        <v>41094</v>
      </c>
      <c r="G1481">
        <v>35.46</v>
      </c>
      <c r="H1481" t="s">
        <v>834</v>
      </c>
      <c r="I1481" s="1">
        <v>41124</v>
      </c>
      <c r="J1481" t="s">
        <v>835</v>
      </c>
      <c r="K1481">
        <v>35</v>
      </c>
      <c r="L1481">
        <v>5</v>
      </c>
    </row>
    <row r="1482" spans="1:12" x14ac:dyDescent="0.4">
      <c r="A1482">
        <v>897</v>
      </c>
      <c r="B1482" t="s">
        <v>846</v>
      </c>
      <c r="C1482" s="1">
        <v>41003</v>
      </c>
      <c r="D1482">
        <v>5999019394</v>
      </c>
      <c r="E1482" s="1">
        <v>41270</v>
      </c>
      <c r="F1482" s="1">
        <v>41300</v>
      </c>
      <c r="G1482">
        <v>5.26</v>
      </c>
      <c r="H1482" t="s">
        <v>834</v>
      </c>
      <c r="I1482" s="1">
        <v>41270</v>
      </c>
      <c r="J1482" t="s">
        <v>838</v>
      </c>
      <c r="K1482">
        <v>27</v>
      </c>
      <c r="L1482">
        <v>0</v>
      </c>
    </row>
    <row r="1483" spans="1:12" x14ac:dyDescent="0.4">
      <c r="A1483">
        <v>770</v>
      </c>
      <c r="B1483" t="s">
        <v>905</v>
      </c>
      <c r="C1483" s="1">
        <v>41337</v>
      </c>
      <c r="D1483">
        <v>6008733621</v>
      </c>
      <c r="E1483" s="1">
        <v>41561</v>
      </c>
      <c r="F1483" s="1">
        <v>41591</v>
      </c>
      <c r="G1483">
        <v>48.8</v>
      </c>
      <c r="H1483" t="s">
        <v>834</v>
      </c>
      <c r="I1483" s="1">
        <v>41561</v>
      </c>
      <c r="J1483" t="s">
        <v>838</v>
      </c>
      <c r="K1483">
        <v>5</v>
      </c>
      <c r="L1483">
        <v>0</v>
      </c>
    </row>
    <row r="1484" spans="1:12" x14ac:dyDescent="0.4">
      <c r="A1484">
        <v>818</v>
      </c>
      <c r="B1484" t="s">
        <v>862</v>
      </c>
      <c r="C1484" s="1">
        <v>41296</v>
      </c>
      <c r="D1484">
        <v>6014957446</v>
      </c>
      <c r="E1484" s="1">
        <v>41527</v>
      </c>
      <c r="F1484" s="1">
        <v>41497</v>
      </c>
      <c r="G1484">
        <v>55.55</v>
      </c>
      <c r="H1484" t="s">
        <v>837</v>
      </c>
      <c r="I1484" s="1">
        <v>41527</v>
      </c>
      <c r="J1484" t="s">
        <v>838</v>
      </c>
      <c r="K1484">
        <v>35</v>
      </c>
      <c r="L1484">
        <v>5</v>
      </c>
    </row>
    <row r="1485" spans="1:12" x14ac:dyDescent="0.4">
      <c r="A1485">
        <v>897</v>
      </c>
      <c r="B1485" t="s">
        <v>922</v>
      </c>
      <c r="C1485" s="1">
        <v>41309</v>
      </c>
      <c r="D1485">
        <v>6017503839</v>
      </c>
      <c r="E1485" s="1">
        <v>41421</v>
      </c>
      <c r="F1485" s="1">
        <v>41451</v>
      </c>
      <c r="G1485">
        <v>30.23</v>
      </c>
      <c r="H1485" t="s">
        <v>834</v>
      </c>
      <c r="I1485" s="1">
        <v>41421</v>
      </c>
      <c r="J1485" t="s">
        <v>838</v>
      </c>
      <c r="K1485">
        <v>16</v>
      </c>
      <c r="L1485">
        <v>0</v>
      </c>
    </row>
    <row r="1486" spans="1:12" x14ac:dyDescent="0.4">
      <c r="A1486">
        <v>391</v>
      </c>
      <c r="B1486" t="s">
        <v>936</v>
      </c>
      <c r="C1486" s="1">
        <v>41486</v>
      </c>
      <c r="D1486">
        <v>6018471272</v>
      </c>
      <c r="E1486" s="1">
        <v>41460</v>
      </c>
      <c r="F1486" s="1">
        <v>41431</v>
      </c>
      <c r="G1486">
        <v>79.87</v>
      </c>
      <c r="H1486" t="s">
        <v>834</v>
      </c>
      <c r="I1486" s="1">
        <v>41460</v>
      </c>
      <c r="J1486" t="s">
        <v>835</v>
      </c>
      <c r="K1486">
        <v>8</v>
      </c>
      <c r="L1486">
        <v>0</v>
      </c>
    </row>
    <row r="1487" spans="1:12" x14ac:dyDescent="0.4">
      <c r="A1487">
        <v>391</v>
      </c>
      <c r="B1487" t="s">
        <v>868</v>
      </c>
      <c r="C1487" s="1">
        <v>41240</v>
      </c>
      <c r="D1487">
        <v>6019130159</v>
      </c>
      <c r="E1487" s="1">
        <v>41195</v>
      </c>
      <c r="F1487" s="1">
        <v>41254</v>
      </c>
      <c r="G1487">
        <v>73.75</v>
      </c>
      <c r="H1487" t="s">
        <v>834</v>
      </c>
      <c r="I1487" s="1">
        <v>41195</v>
      </c>
      <c r="J1487" t="s">
        <v>835</v>
      </c>
      <c r="K1487">
        <v>24</v>
      </c>
      <c r="L1487">
        <v>0</v>
      </c>
    </row>
    <row r="1488" spans="1:12" x14ac:dyDescent="0.4">
      <c r="A1488">
        <v>770</v>
      </c>
      <c r="B1488" t="s">
        <v>901</v>
      </c>
      <c r="C1488" s="1">
        <v>41222</v>
      </c>
      <c r="D1488">
        <v>6021346193</v>
      </c>
      <c r="E1488" s="1">
        <v>41116</v>
      </c>
      <c r="F1488" s="1">
        <v>41146</v>
      </c>
      <c r="G1488">
        <v>63.03</v>
      </c>
      <c r="H1488" t="s">
        <v>834</v>
      </c>
      <c r="I1488" s="1">
        <v>41116</v>
      </c>
      <c r="J1488" t="s">
        <v>835</v>
      </c>
      <c r="K1488">
        <v>22</v>
      </c>
      <c r="L1488">
        <v>0</v>
      </c>
    </row>
    <row r="1489" spans="1:12" x14ac:dyDescent="0.4">
      <c r="A1489">
        <v>770</v>
      </c>
      <c r="B1489" t="s">
        <v>844</v>
      </c>
      <c r="C1489" s="1">
        <v>41452</v>
      </c>
      <c r="D1489">
        <v>6023663421</v>
      </c>
      <c r="E1489" s="1">
        <v>41156</v>
      </c>
      <c r="F1489" s="1">
        <v>41157</v>
      </c>
      <c r="G1489">
        <v>61.97</v>
      </c>
      <c r="H1489" t="s">
        <v>837</v>
      </c>
      <c r="I1489" s="1">
        <v>41156</v>
      </c>
      <c r="J1489" t="s">
        <v>835</v>
      </c>
      <c r="K1489">
        <v>46</v>
      </c>
      <c r="L1489">
        <v>16</v>
      </c>
    </row>
    <row r="1490" spans="1:12" x14ac:dyDescent="0.4">
      <c r="A1490">
        <v>818</v>
      </c>
      <c r="B1490" t="s">
        <v>872</v>
      </c>
      <c r="C1490" s="1">
        <v>41193</v>
      </c>
      <c r="D1490">
        <v>6025796693</v>
      </c>
      <c r="E1490" s="1">
        <v>40968</v>
      </c>
      <c r="F1490" s="1">
        <v>40998</v>
      </c>
      <c r="G1490">
        <v>68.31</v>
      </c>
      <c r="H1490" t="s">
        <v>834</v>
      </c>
      <c r="I1490" s="1">
        <v>40968</v>
      </c>
      <c r="J1490" t="s">
        <v>835</v>
      </c>
      <c r="K1490">
        <v>29</v>
      </c>
      <c r="L1490">
        <v>0</v>
      </c>
    </row>
    <row r="1491" spans="1:12" x14ac:dyDescent="0.4">
      <c r="A1491">
        <v>818</v>
      </c>
      <c r="B1491" t="s">
        <v>913</v>
      </c>
      <c r="C1491" s="1">
        <v>41470</v>
      </c>
      <c r="D1491">
        <v>6032999481</v>
      </c>
      <c r="E1491" s="1">
        <v>41351</v>
      </c>
      <c r="F1491" s="1">
        <v>41381</v>
      </c>
      <c r="G1491">
        <v>81.209999999999994</v>
      </c>
      <c r="H1491" t="s">
        <v>837</v>
      </c>
      <c r="I1491" s="1">
        <v>41351</v>
      </c>
      <c r="J1491" t="s">
        <v>835</v>
      </c>
      <c r="K1491">
        <v>54</v>
      </c>
      <c r="L1491">
        <v>24</v>
      </c>
    </row>
    <row r="1492" spans="1:12" x14ac:dyDescent="0.4">
      <c r="A1492">
        <v>406</v>
      </c>
      <c r="B1492" t="s">
        <v>935</v>
      </c>
      <c r="C1492" s="1">
        <v>41194</v>
      </c>
      <c r="D1492">
        <v>6034265548</v>
      </c>
      <c r="E1492" s="1">
        <v>41050</v>
      </c>
      <c r="F1492" s="1">
        <v>41080</v>
      </c>
      <c r="G1492">
        <v>55.54</v>
      </c>
      <c r="H1492" t="s">
        <v>837</v>
      </c>
      <c r="I1492" s="1">
        <v>41050</v>
      </c>
      <c r="J1492" t="s">
        <v>835</v>
      </c>
      <c r="K1492">
        <v>27</v>
      </c>
      <c r="L1492">
        <v>0</v>
      </c>
    </row>
    <row r="1493" spans="1:12" x14ac:dyDescent="0.4">
      <c r="A1493">
        <v>770</v>
      </c>
      <c r="B1493" t="s">
        <v>901</v>
      </c>
      <c r="C1493" s="1">
        <v>41222</v>
      </c>
      <c r="D1493">
        <v>6035899942</v>
      </c>
      <c r="E1493" s="1">
        <v>41189</v>
      </c>
      <c r="F1493" s="1">
        <v>41160</v>
      </c>
      <c r="G1493">
        <v>53.52</v>
      </c>
      <c r="H1493" t="s">
        <v>834</v>
      </c>
      <c r="I1493" s="1">
        <v>41189</v>
      </c>
      <c r="J1493" t="s">
        <v>835</v>
      </c>
      <c r="K1493">
        <v>23</v>
      </c>
      <c r="L1493">
        <v>0</v>
      </c>
    </row>
    <row r="1494" spans="1:12" x14ac:dyDescent="0.4">
      <c r="A1494">
        <v>406</v>
      </c>
      <c r="B1494" t="s">
        <v>889</v>
      </c>
      <c r="C1494" s="1">
        <v>41103</v>
      </c>
      <c r="D1494">
        <v>6040813966</v>
      </c>
      <c r="E1494" s="1">
        <v>41177</v>
      </c>
      <c r="F1494" s="1">
        <v>41207</v>
      </c>
      <c r="G1494">
        <v>84.23</v>
      </c>
      <c r="H1494" t="s">
        <v>834</v>
      </c>
      <c r="I1494" s="1">
        <v>41177</v>
      </c>
      <c r="J1494" t="s">
        <v>838</v>
      </c>
      <c r="K1494">
        <v>5</v>
      </c>
      <c r="L1494">
        <v>0</v>
      </c>
    </row>
    <row r="1495" spans="1:12" x14ac:dyDescent="0.4">
      <c r="A1495">
        <v>818</v>
      </c>
      <c r="B1495" t="s">
        <v>857</v>
      </c>
      <c r="C1495" s="1">
        <v>41283</v>
      </c>
      <c r="D1495">
        <v>6045344090</v>
      </c>
      <c r="E1495" s="1">
        <v>41380</v>
      </c>
      <c r="F1495" s="1">
        <v>41410</v>
      </c>
      <c r="G1495">
        <v>72.88</v>
      </c>
      <c r="H1495" t="s">
        <v>834</v>
      </c>
      <c r="I1495" s="1">
        <v>41380</v>
      </c>
      <c r="J1495" t="s">
        <v>835</v>
      </c>
      <c r="K1495">
        <v>19</v>
      </c>
      <c r="L1495">
        <v>0</v>
      </c>
    </row>
    <row r="1496" spans="1:12" x14ac:dyDescent="0.4">
      <c r="A1496">
        <v>818</v>
      </c>
      <c r="B1496" t="s">
        <v>862</v>
      </c>
      <c r="C1496" s="1">
        <v>41296</v>
      </c>
      <c r="D1496">
        <v>6050714721</v>
      </c>
      <c r="E1496" s="1">
        <v>40969</v>
      </c>
      <c r="F1496" s="1">
        <v>40941</v>
      </c>
      <c r="G1496">
        <v>15.99</v>
      </c>
      <c r="H1496" t="s">
        <v>837</v>
      </c>
      <c r="I1496" s="1">
        <v>40969</v>
      </c>
      <c r="J1496" t="s">
        <v>835</v>
      </c>
      <c r="K1496">
        <v>43</v>
      </c>
      <c r="L1496">
        <v>13</v>
      </c>
    </row>
    <row r="1497" spans="1:12" x14ac:dyDescent="0.4">
      <c r="A1497">
        <v>818</v>
      </c>
      <c r="B1497" t="s">
        <v>851</v>
      </c>
      <c r="C1497" s="1">
        <v>41234</v>
      </c>
      <c r="D1497">
        <v>6051615131</v>
      </c>
      <c r="E1497" s="1">
        <v>41146</v>
      </c>
      <c r="F1497" s="1">
        <v>41176</v>
      </c>
      <c r="G1497">
        <v>27.52</v>
      </c>
      <c r="H1497" t="s">
        <v>834</v>
      </c>
      <c r="I1497" s="1">
        <v>41146</v>
      </c>
      <c r="J1497" t="s">
        <v>835</v>
      </c>
      <c r="K1497">
        <v>4</v>
      </c>
      <c r="L1497">
        <v>0</v>
      </c>
    </row>
    <row r="1498" spans="1:12" x14ac:dyDescent="0.4">
      <c r="A1498">
        <v>770</v>
      </c>
      <c r="B1498" t="s">
        <v>923</v>
      </c>
      <c r="C1498" s="1">
        <v>41501</v>
      </c>
      <c r="D1498">
        <v>6052640963</v>
      </c>
      <c r="E1498" s="1">
        <v>41589</v>
      </c>
      <c r="F1498" s="1">
        <v>41590</v>
      </c>
      <c r="G1498">
        <v>83.68</v>
      </c>
      <c r="H1498" t="s">
        <v>834</v>
      </c>
      <c r="I1498" s="1">
        <v>41589</v>
      </c>
      <c r="J1498" t="s">
        <v>838</v>
      </c>
      <c r="K1498">
        <v>20</v>
      </c>
      <c r="L1498">
        <v>0</v>
      </c>
    </row>
    <row r="1499" spans="1:12" x14ac:dyDescent="0.4">
      <c r="A1499">
        <v>406</v>
      </c>
      <c r="B1499" t="s">
        <v>887</v>
      </c>
      <c r="C1499" s="1">
        <v>41048</v>
      </c>
      <c r="D1499">
        <v>6053161771</v>
      </c>
      <c r="E1499" s="1">
        <v>41549</v>
      </c>
      <c r="F1499" s="1">
        <v>41611</v>
      </c>
      <c r="G1499">
        <v>73.56</v>
      </c>
      <c r="H1499" t="s">
        <v>834</v>
      </c>
      <c r="I1499" s="1">
        <v>41549</v>
      </c>
      <c r="J1499" t="s">
        <v>838</v>
      </c>
      <c r="K1499">
        <v>1</v>
      </c>
      <c r="L1499">
        <v>0</v>
      </c>
    </row>
    <row r="1500" spans="1:12" x14ac:dyDescent="0.4">
      <c r="A1500">
        <v>391</v>
      </c>
      <c r="B1500" t="s">
        <v>877</v>
      </c>
      <c r="C1500" s="1">
        <v>41051</v>
      </c>
      <c r="D1500">
        <v>6059076054</v>
      </c>
      <c r="E1500" s="1">
        <v>41039</v>
      </c>
      <c r="F1500" s="1">
        <v>41010</v>
      </c>
      <c r="G1500">
        <v>32.049999999999997</v>
      </c>
      <c r="H1500" t="s">
        <v>834</v>
      </c>
      <c r="I1500" s="1">
        <v>41039</v>
      </c>
      <c r="J1500" t="s">
        <v>838</v>
      </c>
      <c r="K1500">
        <v>26</v>
      </c>
      <c r="L1500">
        <v>0</v>
      </c>
    </row>
    <row r="1501" spans="1:12" x14ac:dyDescent="0.4">
      <c r="A1501">
        <v>391</v>
      </c>
      <c r="B1501" t="s">
        <v>858</v>
      </c>
      <c r="C1501" s="1">
        <v>41334</v>
      </c>
      <c r="D1501">
        <v>6059357698</v>
      </c>
      <c r="E1501" s="1">
        <v>41482</v>
      </c>
      <c r="F1501" s="1">
        <v>41512</v>
      </c>
      <c r="G1501">
        <v>31.12</v>
      </c>
      <c r="H1501" t="s">
        <v>834</v>
      </c>
      <c r="I1501" s="1">
        <v>41482</v>
      </c>
      <c r="J1501" t="s">
        <v>838</v>
      </c>
      <c r="K1501">
        <v>28</v>
      </c>
      <c r="L1501">
        <v>0</v>
      </c>
    </row>
    <row r="1502" spans="1:12" x14ac:dyDescent="0.4">
      <c r="A1502">
        <v>406</v>
      </c>
      <c r="B1502" t="s">
        <v>915</v>
      </c>
      <c r="C1502" s="1">
        <v>41258</v>
      </c>
      <c r="D1502">
        <v>6062304635</v>
      </c>
      <c r="E1502" s="1">
        <v>41099</v>
      </c>
      <c r="F1502" s="1">
        <v>41100</v>
      </c>
      <c r="G1502">
        <v>111.21</v>
      </c>
      <c r="H1502" t="s">
        <v>834</v>
      </c>
      <c r="I1502" s="1">
        <v>41099</v>
      </c>
      <c r="J1502" t="s">
        <v>835</v>
      </c>
      <c r="K1502">
        <v>22</v>
      </c>
      <c r="L1502">
        <v>0</v>
      </c>
    </row>
    <row r="1503" spans="1:12" x14ac:dyDescent="0.4">
      <c r="A1503">
        <v>818</v>
      </c>
      <c r="B1503" t="s">
        <v>842</v>
      </c>
      <c r="C1503" s="1">
        <v>41514</v>
      </c>
      <c r="D1503">
        <v>6067368978</v>
      </c>
      <c r="E1503" s="1">
        <v>41078</v>
      </c>
      <c r="F1503" s="1">
        <v>41108</v>
      </c>
      <c r="G1503">
        <v>88.48</v>
      </c>
      <c r="H1503" t="s">
        <v>837</v>
      </c>
      <c r="I1503" s="1">
        <v>41078</v>
      </c>
      <c r="J1503" t="s">
        <v>835</v>
      </c>
      <c r="K1503">
        <v>43</v>
      </c>
      <c r="L1503">
        <v>13</v>
      </c>
    </row>
    <row r="1504" spans="1:12" x14ac:dyDescent="0.4">
      <c r="A1504">
        <v>770</v>
      </c>
      <c r="B1504" t="s">
        <v>847</v>
      </c>
      <c r="C1504" s="1">
        <v>41274</v>
      </c>
      <c r="D1504">
        <v>6079394028</v>
      </c>
      <c r="E1504" s="1">
        <v>41113</v>
      </c>
      <c r="F1504" s="1">
        <v>41143</v>
      </c>
      <c r="G1504">
        <v>61.76</v>
      </c>
      <c r="H1504" t="s">
        <v>834</v>
      </c>
      <c r="I1504" s="1">
        <v>41113</v>
      </c>
      <c r="J1504" t="s">
        <v>835</v>
      </c>
      <c r="K1504">
        <v>17</v>
      </c>
      <c r="L1504">
        <v>0</v>
      </c>
    </row>
    <row r="1505" spans="1:12" x14ac:dyDescent="0.4">
      <c r="A1505">
        <v>897</v>
      </c>
      <c r="B1505" t="s">
        <v>880</v>
      </c>
      <c r="C1505" s="1">
        <v>41208</v>
      </c>
      <c r="D1505">
        <v>6080109452</v>
      </c>
      <c r="E1505" s="1">
        <v>41580</v>
      </c>
      <c r="F1505" s="1">
        <v>41346</v>
      </c>
      <c r="G1505">
        <v>57.05</v>
      </c>
      <c r="H1505" t="s">
        <v>834</v>
      </c>
      <c r="I1505" s="1">
        <v>41580</v>
      </c>
      <c r="J1505" t="s">
        <v>838</v>
      </c>
      <c r="K1505">
        <v>16</v>
      </c>
      <c r="L1505">
        <v>0</v>
      </c>
    </row>
    <row r="1506" spans="1:12" x14ac:dyDescent="0.4">
      <c r="A1506">
        <v>770</v>
      </c>
      <c r="B1506" t="s">
        <v>908</v>
      </c>
      <c r="C1506" s="1">
        <v>41029</v>
      </c>
      <c r="D1506">
        <v>6081045243</v>
      </c>
      <c r="E1506" s="1">
        <v>41090</v>
      </c>
      <c r="F1506" s="1">
        <v>41120</v>
      </c>
      <c r="G1506">
        <v>69.150000000000006</v>
      </c>
      <c r="H1506" t="s">
        <v>834</v>
      </c>
      <c r="I1506" s="1">
        <v>41090</v>
      </c>
      <c r="J1506" t="s">
        <v>838</v>
      </c>
      <c r="K1506">
        <v>44</v>
      </c>
      <c r="L1506">
        <v>14</v>
      </c>
    </row>
    <row r="1507" spans="1:12" x14ac:dyDescent="0.4">
      <c r="A1507">
        <v>391</v>
      </c>
      <c r="B1507" t="s">
        <v>875</v>
      </c>
      <c r="C1507" s="1">
        <v>40947</v>
      </c>
      <c r="D1507">
        <v>6085710390</v>
      </c>
      <c r="E1507" s="1">
        <v>41393</v>
      </c>
      <c r="F1507" s="1">
        <v>41423</v>
      </c>
      <c r="G1507">
        <v>82.04</v>
      </c>
      <c r="H1507" t="s">
        <v>834</v>
      </c>
      <c r="I1507" s="1">
        <v>41393</v>
      </c>
      <c r="J1507" t="s">
        <v>838</v>
      </c>
      <c r="K1507">
        <v>24</v>
      </c>
      <c r="L1507">
        <v>0</v>
      </c>
    </row>
    <row r="1508" spans="1:12" x14ac:dyDescent="0.4">
      <c r="A1508">
        <v>897</v>
      </c>
      <c r="B1508" t="s">
        <v>883</v>
      </c>
      <c r="C1508" s="1">
        <v>41084</v>
      </c>
      <c r="D1508">
        <v>6088063371</v>
      </c>
      <c r="E1508" s="1">
        <v>41123</v>
      </c>
      <c r="F1508" s="1">
        <v>41155</v>
      </c>
      <c r="G1508">
        <v>68.28</v>
      </c>
      <c r="H1508" t="s">
        <v>834</v>
      </c>
      <c r="I1508" s="1">
        <v>41123</v>
      </c>
      <c r="J1508" t="s">
        <v>835</v>
      </c>
      <c r="K1508">
        <v>46</v>
      </c>
      <c r="L1508">
        <v>16</v>
      </c>
    </row>
    <row r="1509" spans="1:12" x14ac:dyDescent="0.4">
      <c r="A1509">
        <v>897</v>
      </c>
      <c r="B1509" t="s">
        <v>866</v>
      </c>
      <c r="C1509" s="1">
        <v>41239</v>
      </c>
      <c r="D1509">
        <v>6089084877</v>
      </c>
      <c r="E1509" s="1">
        <v>40984</v>
      </c>
      <c r="F1509" s="1">
        <v>41014</v>
      </c>
      <c r="G1509">
        <v>43.39</v>
      </c>
      <c r="H1509" t="s">
        <v>834</v>
      </c>
      <c r="I1509" s="1">
        <v>40984</v>
      </c>
      <c r="J1509" t="s">
        <v>835</v>
      </c>
      <c r="K1509">
        <v>2</v>
      </c>
      <c r="L1509">
        <v>0</v>
      </c>
    </row>
    <row r="1510" spans="1:12" x14ac:dyDescent="0.4">
      <c r="A1510">
        <v>897</v>
      </c>
      <c r="B1510" t="s">
        <v>928</v>
      </c>
      <c r="C1510" s="1">
        <v>41436</v>
      </c>
      <c r="D1510">
        <v>6095691270</v>
      </c>
      <c r="E1510" s="1">
        <v>41069</v>
      </c>
      <c r="F1510" s="1">
        <v>41070</v>
      </c>
      <c r="G1510">
        <v>43.17</v>
      </c>
      <c r="H1510" t="s">
        <v>834</v>
      </c>
      <c r="I1510" s="1">
        <v>41069</v>
      </c>
      <c r="J1510" t="s">
        <v>835</v>
      </c>
      <c r="K1510">
        <v>19</v>
      </c>
      <c r="L1510">
        <v>0</v>
      </c>
    </row>
    <row r="1511" spans="1:12" x14ac:dyDescent="0.4">
      <c r="A1511">
        <v>406</v>
      </c>
      <c r="B1511" t="s">
        <v>861</v>
      </c>
      <c r="C1511" s="1">
        <v>41176</v>
      </c>
      <c r="D1511">
        <v>6107289576</v>
      </c>
      <c r="E1511" s="1">
        <v>41391</v>
      </c>
      <c r="F1511" s="1">
        <v>41421</v>
      </c>
      <c r="G1511">
        <v>65.760000000000005</v>
      </c>
      <c r="H1511" t="s">
        <v>834</v>
      </c>
      <c r="I1511" s="1">
        <v>41391</v>
      </c>
      <c r="J1511" t="s">
        <v>838</v>
      </c>
      <c r="K1511">
        <v>37</v>
      </c>
      <c r="L1511">
        <v>7</v>
      </c>
    </row>
    <row r="1512" spans="1:12" x14ac:dyDescent="0.4">
      <c r="A1512">
        <v>391</v>
      </c>
      <c r="B1512" t="s">
        <v>864</v>
      </c>
      <c r="C1512" s="1">
        <v>41548</v>
      </c>
      <c r="D1512">
        <v>6107650729</v>
      </c>
      <c r="E1512" s="1">
        <v>41116</v>
      </c>
      <c r="F1512" s="1">
        <v>41146</v>
      </c>
      <c r="G1512">
        <v>60.72</v>
      </c>
      <c r="H1512" t="s">
        <v>834</v>
      </c>
      <c r="I1512" s="1">
        <v>41116</v>
      </c>
      <c r="J1512" t="s">
        <v>835</v>
      </c>
      <c r="K1512">
        <v>26</v>
      </c>
      <c r="L1512">
        <v>0</v>
      </c>
    </row>
    <row r="1513" spans="1:12" x14ac:dyDescent="0.4">
      <c r="A1513">
        <v>406</v>
      </c>
      <c r="B1513" t="s">
        <v>889</v>
      </c>
      <c r="C1513" s="1">
        <v>41103</v>
      </c>
      <c r="D1513">
        <v>6109735891</v>
      </c>
      <c r="E1513" s="1">
        <v>41342</v>
      </c>
      <c r="F1513" s="1">
        <v>41343</v>
      </c>
      <c r="G1513">
        <v>90.27</v>
      </c>
      <c r="H1513" t="s">
        <v>837</v>
      </c>
      <c r="I1513" s="1">
        <v>41342</v>
      </c>
      <c r="J1513" t="s">
        <v>838</v>
      </c>
      <c r="K1513">
        <v>18</v>
      </c>
      <c r="L1513">
        <v>0</v>
      </c>
    </row>
    <row r="1514" spans="1:12" x14ac:dyDescent="0.4">
      <c r="A1514">
        <v>897</v>
      </c>
      <c r="B1514" t="s">
        <v>863</v>
      </c>
      <c r="C1514" s="1">
        <v>41318</v>
      </c>
      <c r="D1514">
        <v>6110785497</v>
      </c>
      <c r="E1514" s="1">
        <v>40914</v>
      </c>
      <c r="F1514" s="1">
        <v>40915</v>
      </c>
      <c r="G1514">
        <v>86.5</v>
      </c>
      <c r="H1514" t="s">
        <v>834</v>
      </c>
      <c r="I1514" s="1">
        <v>40914</v>
      </c>
      <c r="J1514" t="s">
        <v>835</v>
      </c>
      <c r="K1514">
        <v>9</v>
      </c>
      <c r="L1514">
        <v>0</v>
      </c>
    </row>
    <row r="1515" spans="1:12" x14ac:dyDescent="0.4">
      <c r="A1515">
        <v>406</v>
      </c>
      <c r="B1515" t="s">
        <v>889</v>
      </c>
      <c r="C1515" s="1">
        <v>41103</v>
      </c>
      <c r="D1515">
        <v>6114978639</v>
      </c>
      <c r="E1515" s="1">
        <v>40963</v>
      </c>
      <c r="F1515" s="1">
        <v>40993</v>
      </c>
      <c r="G1515">
        <v>72.760000000000005</v>
      </c>
      <c r="H1515" t="s">
        <v>837</v>
      </c>
      <c r="I1515" s="1">
        <v>40963</v>
      </c>
      <c r="J1515" t="s">
        <v>835</v>
      </c>
      <c r="K1515">
        <v>24</v>
      </c>
      <c r="L1515">
        <v>0</v>
      </c>
    </row>
    <row r="1516" spans="1:12" x14ac:dyDescent="0.4">
      <c r="A1516">
        <v>770</v>
      </c>
      <c r="B1516" t="s">
        <v>892</v>
      </c>
      <c r="C1516" s="1">
        <v>41037</v>
      </c>
      <c r="D1516">
        <v>6115848018</v>
      </c>
      <c r="E1516" s="1">
        <v>40946</v>
      </c>
      <c r="F1516" s="1">
        <v>40916</v>
      </c>
      <c r="G1516">
        <v>30.12</v>
      </c>
      <c r="H1516" t="s">
        <v>834</v>
      </c>
      <c r="I1516" s="1">
        <v>40946</v>
      </c>
      <c r="J1516" t="s">
        <v>835</v>
      </c>
      <c r="K1516">
        <v>30</v>
      </c>
      <c r="L1516">
        <v>0</v>
      </c>
    </row>
    <row r="1517" spans="1:12" x14ac:dyDescent="0.4">
      <c r="A1517">
        <v>770</v>
      </c>
      <c r="B1517" t="s">
        <v>845</v>
      </c>
      <c r="C1517" s="1">
        <v>41489</v>
      </c>
      <c r="D1517">
        <v>6120905901</v>
      </c>
      <c r="E1517" s="1">
        <v>40917</v>
      </c>
      <c r="F1517" s="1">
        <v>40918</v>
      </c>
      <c r="G1517">
        <v>78.39</v>
      </c>
      <c r="H1517" t="s">
        <v>834</v>
      </c>
      <c r="I1517" s="1">
        <v>40917</v>
      </c>
      <c r="J1517" t="s">
        <v>835</v>
      </c>
      <c r="K1517">
        <v>26</v>
      </c>
      <c r="L1517">
        <v>0</v>
      </c>
    </row>
    <row r="1518" spans="1:12" x14ac:dyDescent="0.4">
      <c r="A1518">
        <v>770</v>
      </c>
      <c r="B1518" t="s">
        <v>907</v>
      </c>
      <c r="C1518" s="1">
        <v>41367</v>
      </c>
      <c r="D1518">
        <v>6128855877</v>
      </c>
      <c r="E1518" s="1">
        <v>41603</v>
      </c>
      <c r="F1518" s="1">
        <v>41633</v>
      </c>
      <c r="G1518">
        <v>72.36</v>
      </c>
      <c r="H1518" t="s">
        <v>834</v>
      </c>
      <c r="I1518" s="1">
        <v>41603</v>
      </c>
      <c r="J1518" t="s">
        <v>838</v>
      </c>
      <c r="K1518">
        <v>28</v>
      </c>
      <c r="L1518">
        <v>0</v>
      </c>
    </row>
    <row r="1519" spans="1:12" x14ac:dyDescent="0.4">
      <c r="A1519">
        <v>897</v>
      </c>
      <c r="B1519" t="s">
        <v>928</v>
      </c>
      <c r="C1519" s="1">
        <v>41436</v>
      </c>
      <c r="D1519">
        <v>6133129097</v>
      </c>
      <c r="E1519" s="1">
        <v>41386</v>
      </c>
      <c r="F1519" s="1">
        <v>41416</v>
      </c>
      <c r="G1519">
        <v>52.07</v>
      </c>
      <c r="H1519" t="s">
        <v>834</v>
      </c>
      <c r="I1519" s="1">
        <v>41386</v>
      </c>
      <c r="J1519" t="s">
        <v>835</v>
      </c>
      <c r="K1519">
        <v>23</v>
      </c>
      <c r="L1519">
        <v>0</v>
      </c>
    </row>
    <row r="1520" spans="1:12" x14ac:dyDescent="0.4">
      <c r="A1520">
        <v>391</v>
      </c>
      <c r="B1520" t="s">
        <v>885</v>
      </c>
      <c r="C1520" s="1">
        <v>41521</v>
      </c>
      <c r="D1520">
        <v>6140117683</v>
      </c>
      <c r="E1520" s="1">
        <v>41517</v>
      </c>
      <c r="F1520" s="1">
        <v>41547</v>
      </c>
      <c r="G1520">
        <v>60.26</v>
      </c>
      <c r="H1520" t="s">
        <v>834</v>
      </c>
      <c r="I1520" s="1">
        <v>41517</v>
      </c>
      <c r="J1520" t="s">
        <v>838</v>
      </c>
      <c r="K1520">
        <v>17</v>
      </c>
      <c r="L1520">
        <v>0</v>
      </c>
    </row>
    <row r="1521" spans="1:12" x14ac:dyDescent="0.4">
      <c r="A1521">
        <v>406</v>
      </c>
      <c r="B1521" t="s">
        <v>836</v>
      </c>
      <c r="C1521" s="1">
        <v>40971</v>
      </c>
      <c r="D1521">
        <v>6140327615</v>
      </c>
      <c r="E1521" s="1">
        <v>41128</v>
      </c>
      <c r="F1521" s="1">
        <v>41098</v>
      </c>
      <c r="G1521">
        <v>54.59</v>
      </c>
      <c r="H1521" t="s">
        <v>834</v>
      </c>
      <c r="I1521" s="1">
        <v>41128</v>
      </c>
      <c r="J1521" t="s">
        <v>838</v>
      </c>
      <c r="K1521">
        <v>18</v>
      </c>
      <c r="L1521">
        <v>0</v>
      </c>
    </row>
    <row r="1522" spans="1:12" x14ac:dyDescent="0.4">
      <c r="A1522">
        <v>770</v>
      </c>
      <c r="B1522" t="s">
        <v>897</v>
      </c>
      <c r="C1522" s="1">
        <v>41121</v>
      </c>
      <c r="D1522">
        <v>6149070076</v>
      </c>
      <c r="E1522" s="1">
        <v>41058</v>
      </c>
      <c r="F1522" s="1">
        <v>41088</v>
      </c>
      <c r="G1522">
        <v>50.96</v>
      </c>
      <c r="H1522" t="s">
        <v>834</v>
      </c>
      <c r="I1522" s="1">
        <v>41058</v>
      </c>
      <c r="J1522" t="s">
        <v>835</v>
      </c>
      <c r="K1522">
        <v>26</v>
      </c>
      <c r="L1522">
        <v>0</v>
      </c>
    </row>
    <row r="1523" spans="1:12" x14ac:dyDescent="0.4">
      <c r="A1523">
        <v>818</v>
      </c>
      <c r="B1523" t="s">
        <v>913</v>
      </c>
      <c r="C1523" s="1">
        <v>41470</v>
      </c>
      <c r="D1523">
        <v>6151783720</v>
      </c>
      <c r="E1523" s="1">
        <v>41375</v>
      </c>
      <c r="F1523" s="1">
        <v>41376</v>
      </c>
      <c r="G1523">
        <v>62.17</v>
      </c>
      <c r="H1523" t="s">
        <v>837</v>
      </c>
      <c r="I1523" s="1">
        <v>41375</v>
      </c>
      <c r="J1523" t="s">
        <v>838</v>
      </c>
      <c r="K1523">
        <v>33</v>
      </c>
      <c r="L1523">
        <v>3</v>
      </c>
    </row>
    <row r="1524" spans="1:12" x14ac:dyDescent="0.4">
      <c r="A1524">
        <v>406</v>
      </c>
      <c r="B1524" t="s">
        <v>935</v>
      </c>
      <c r="C1524" s="1">
        <v>41194</v>
      </c>
      <c r="D1524">
        <v>6163803491</v>
      </c>
      <c r="E1524" s="1">
        <v>41149</v>
      </c>
      <c r="F1524" s="1">
        <v>41179</v>
      </c>
      <c r="G1524">
        <v>61.37</v>
      </c>
      <c r="H1524" t="s">
        <v>837</v>
      </c>
      <c r="I1524" s="1">
        <v>41149</v>
      </c>
      <c r="J1524" t="s">
        <v>835</v>
      </c>
      <c r="K1524">
        <v>19</v>
      </c>
      <c r="L1524">
        <v>0</v>
      </c>
    </row>
    <row r="1525" spans="1:12" x14ac:dyDescent="0.4">
      <c r="A1525">
        <v>391</v>
      </c>
      <c r="B1525" t="s">
        <v>833</v>
      </c>
      <c r="C1525" s="1">
        <v>41429</v>
      </c>
      <c r="D1525">
        <v>6164052759</v>
      </c>
      <c r="E1525" s="1">
        <v>41191</v>
      </c>
      <c r="F1525" s="1">
        <v>41192</v>
      </c>
      <c r="G1525">
        <v>72.97</v>
      </c>
      <c r="H1525" t="s">
        <v>834</v>
      </c>
      <c r="I1525" s="1">
        <v>41191</v>
      </c>
      <c r="J1525" t="s">
        <v>835</v>
      </c>
      <c r="K1525">
        <v>18</v>
      </c>
      <c r="L1525">
        <v>0</v>
      </c>
    </row>
    <row r="1526" spans="1:12" x14ac:dyDescent="0.4">
      <c r="A1526">
        <v>406</v>
      </c>
      <c r="B1526" t="s">
        <v>903</v>
      </c>
      <c r="C1526" s="1">
        <v>41006</v>
      </c>
      <c r="D1526">
        <v>6166200189</v>
      </c>
      <c r="E1526" s="1">
        <v>41438</v>
      </c>
      <c r="F1526" s="1">
        <v>41468</v>
      </c>
      <c r="G1526">
        <v>78.760000000000005</v>
      </c>
      <c r="H1526" t="s">
        <v>834</v>
      </c>
      <c r="I1526" s="1">
        <v>41438</v>
      </c>
      <c r="J1526" t="s">
        <v>838</v>
      </c>
      <c r="K1526">
        <v>17</v>
      </c>
      <c r="L1526">
        <v>0</v>
      </c>
    </row>
    <row r="1527" spans="1:12" x14ac:dyDescent="0.4">
      <c r="A1527">
        <v>897</v>
      </c>
      <c r="B1527" t="s">
        <v>863</v>
      </c>
      <c r="C1527" s="1">
        <v>41318</v>
      </c>
      <c r="D1527">
        <v>6170784196</v>
      </c>
      <c r="E1527" s="1">
        <v>41102</v>
      </c>
      <c r="F1527" s="1">
        <v>41426</v>
      </c>
      <c r="G1527">
        <v>60.39</v>
      </c>
      <c r="H1527" t="s">
        <v>834</v>
      </c>
      <c r="I1527" s="1">
        <v>41102</v>
      </c>
      <c r="J1527" t="s">
        <v>835</v>
      </c>
      <c r="K1527">
        <v>9</v>
      </c>
      <c r="L1527">
        <v>0</v>
      </c>
    </row>
    <row r="1528" spans="1:12" x14ac:dyDescent="0.4">
      <c r="A1528">
        <v>391</v>
      </c>
      <c r="B1528" t="s">
        <v>893</v>
      </c>
      <c r="C1528" s="1">
        <v>41080</v>
      </c>
      <c r="D1528">
        <v>6172286856</v>
      </c>
      <c r="E1528" s="1">
        <v>41156</v>
      </c>
      <c r="F1528" s="1">
        <v>41157</v>
      </c>
      <c r="G1528">
        <v>30.11</v>
      </c>
      <c r="H1528" t="s">
        <v>834</v>
      </c>
      <c r="I1528" s="1">
        <v>41156</v>
      </c>
      <c r="J1528" t="s">
        <v>835</v>
      </c>
      <c r="K1528">
        <v>35</v>
      </c>
      <c r="L1528">
        <v>5</v>
      </c>
    </row>
    <row r="1529" spans="1:12" x14ac:dyDescent="0.4">
      <c r="A1529">
        <v>391</v>
      </c>
      <c r="B1529" t="s">
        <v>877</v>
      </c>
      <c r="C1529" s="1">
        <v>41051</v>
      </c>
      <c r="D1529">
        <v>6178537152</v>
      </c>
      <c r="E1529" s="1">
        <v>41591</v>
      </c>
      <c r="F1529" s="1">
        <v>41621</v>
      </c>
      <c r="G1529">
        <v>82.68</v>
      </c>
      <c r="H1529" t="s">
        <v>837</v>
      </c>
      <c r="I1529" s="1">
        <v>41591</v>
      </c>
      <c r="J1529" t="s">
        <v>838</v>
      </c>
      <c r="K1529">
        <v>51</v>
      </c>
      <c r="L1529">
        <v>21</v>
      </c>
    </row>
    <row r="1530" spans="1:12" x14ac:dyDescent="0.4">
      <c r="A1530">
        <v>391</v>
      </c>
      <c r="B1530" t="s">
        <v>914</v>
      </c>
      <c r="C1530" s="1">
        <v>41445</v>
      </c>
      <c r="D1530">
        <v>6179146246</v>
      </c>
      <c r="E1530" s="1">
        <v>41606</v>
      </c>
      <c r="F1530" s="1">
        <v>41636</v>
      </c>
      <c r="G1530">
        <v>32.82</v>
      </c>
      <c r="H1530" t="s">
        <v>834</v>
      </c>
      <c r="I1530" s="1">
        <v>41606</v>
      </c>
      <c r="J1530" t="s">
        <v>838</v>
      </c>
      <c r="K1530">
        <v>28</v>
      </c>
      <c r="L1530">
        <v>0</v>
      </c>
    </row>
    <row r="1531" spans="1:12" x14ac:dyDescent="0.4">
      <c r="A1531">
        <v>770</v>
      </c>
      <c r="B1531" t="s">
        <v>867</v>
      </c>
      <c r="C1531" s="1">
        <v>41491</v>
      </c>
      <c r="D1531">
        <v>6180284302</v>
      </c>
      <c r="E1531" s="1">
        <v>41304</v>
      </c>
      <c r="F1531" s="1">
        <v>41277</v>
      </c>
      <c r="G1531">
        <v>30.9</v>
      </c>
      <c r="H1531" t="s">
        <v>834</v>
      </c>
      <c r="I1531" s="1">
        <v>41304</v>
      </c>
      <c r="J1531" t="s">
        <v>835</v>
      </c>
      <c r="K1531">
        <v>35</v>
      </c>
      <c r="L1531">
        <v>5</v>
      </c>
    </row>
    <row r="1532" spans="1:12" x14ac:dyDescent="0.4">
      <c r="A1532">
        <v>406</v>
      </c>
      <c r="B1532" t="s">
        <v>903</v>
      </c>
      <c r="C1532" s="1">
        <v>41006</v>
      </c>
      <c r="D1532">
        <v>6191014036</v>
      </c>
      <c r="E1532" s="1">
        <v>41314</v>
      </c>
      <c r="F1532" s="1">
        <v>41315</v>
      </c>
      <c r="G1532">
        <v>69.87</v>
      </c>
      <c r="H1532" t="s">
        <v>834</v>
      </c>
      <c r="I1532" s="1">
        <v>41314</v>
      </c>
      <c r="J1532" t="s">
        <v>838</v>
      </c>
      <c r="K1532">
        <v>29</v>
      </c>
      <c r="L1532">
        <v>0</v>
      </c>
    </row>
    <row r="1533" spans="1:12" x14ac:dyDescent="0.4">
      <c r="A1533">
        <v>897</v>
      </c>
      <c r="B1533" t="s">
        <v>909</v>
      </c>
      <c r="C1533" s="1">
        <v>41493</v>
      </c>
      <c r="D1533">
        <v>6195238206</v>
      </c>
      <c r="E1533" s="1">
        <v>41180</v>
      </c>
      <c r="F1533" s="1">
        <v>41210</v>
      </c>
      <c r="G1533">
        <v>14.05</v>
      </c>
      <c r="H1533" t="s">
        <v>834</v>
      </c>
      <c r="I1533" s="1">
        <v>41180</v>
      </c>
      <c r="J1533" t="s">
        <v>835</v>
      </c>
      <c r="K1533">
        <v>34</v>
      </c>
      <c r="L1533">
        <v>4</v>
      </c>
    </row>
    <row r="1534" spans="1:12" x14ac:dyDescent="0.4">
      <c r="A1534">
        <v>897</v>
      </c>
      <c r="B1534" t="s">
        <v>931</v>
      </c>
      <c r="C1534" s="1">
        <v>41484</v>
      </c>
      <c r="D1534">
        <v>6197031775</v>
      </c>
      <c r="E1534" s="1">
        <v>41179</v>
      </c>
      <c r="F1534" s="1">
        <v>41209</v>
      </c>
      <c r="G1534">
        <v>63.21</v>
      </c>
      <c r="H1534" t="s">
        <v>834</v>
      </c>
      <c r="I1534" s="1">
        <v>41179</v>
      </c>
      <c r="J1534" t="s">
        <v>835</v>
      </c>
      <c r="K1534">
        <v>44</v>
      </c>
      <c r="L1534">
        <v>14</v>
      </c>
    </row>
    <row r="1535" spans="1:12" x14ac:dyDescent="0.4">
      <c r="A1535">
        <v>406</v>
      </c>
      <c r="B1535" t="s">
        <v>889</v>
      </c>
      <c r="C1535" s="1">
        <v>41103</v>
      </c>
      <c r="D1535">
        <v>6198121107</v>
      </c>
      <c r="E1535" s="1">
        <v>41002</v>
      </c>
      <c r="F1535" s="1">
        <v>40972</v>
      </c>
      <c r="G1535">
        <v>62.49</v>
      </c>
      <c r="H1535" t="s">
        <v>837</v>
      </c>
      <c r="I1535" s="1">
        <v>41002</v>
      </c>
      <c r="J1535" t="s">
        <v>835</v>
      </c>
      <c r="K1535">
        <v>31</v>
      </c>
      <c r="L1535">
        <v>1</v>
      </c>
    </row>
    <row r="1536" spans="1:12" x14ac:dyDescent="0.4">
      <c r="A1536">
        <v>770</v>
      </c>
      <c r="B1536" t="s">
        <v>845</v>
      </c>
      <c r="C1536" s="1">
        <v>41489</v>
      </c>
      <c r="D1536">
        <v>6211621442</v>
      </c>
      <c r="E1536" s="1">
        <v>40971</v>
      </c>
      <c r="F1536" s="1">
        <v>40943</v>
      </c>
      <c r="G1536">
        <v>117.01</v>
      </c>
      <c r="H1536" t="s">
        <v>834</v>
      </c>
      <c r="I1536" s="1">
        <v>40971</v>
      </c>
      <c r="J1536" t="s">
        <v>835</v>
      </c>
      <c r="K1536">
        <v>48</v>
      </c>
      <c r="L1536">
        <v>18</v>
      </c>
    </row>
    <row r="1537" spans="1:12" x14ac:dyDescent="0.4">
      <c r="A1537">
        <v>391</v>
      </c>
      <c r="B1537" t="s">
        <v>910</v>
      </c>
      <c r="C1537" s="1">
        <v>41487</v>
      </c>
      <c r="D1537">
        <v>6215256535</v>
      </c>
      <c r="E1537" s="1">
        <v>41371</v>
      </c>
      <c r="F1537" s="1">
        <v>41341</v>
      </c>
      <c r="G1537">
        <v>114.44</v>
      </c>
      <c r="H1537" t="s">
        <v>834</v>
      </c>
      <c r="I1537" s="1">
        <v>41371</v>
      </c>
      <c r="J1537" t="s">
        <v>838</v>
      </c>
      <c r="K1537">
        <v>11</v>
      </c>
      <c r="L1537">
        <v>0</v>
      </c>
    </row>
    <row r="1538" spans="1:12" x14ac:dyDescent="0.4">
      <c r="A1538">
        <v>391</v>
      </c>
      <c r="B1538" t="s">
        <v>864</v>
      </c>
      <c r="C1538" s="1">
        <v>41548</v>
      </c>
      <c r="D1538">
        <v>6216182013</v>
      </c>
      <c r="E1538" s="1">
        <v>41143</v>
      </c>
      <c r="F1538" s="1">
        <v>41173</v>
      </c>
      <c r="G1538">
        <v>74.86</v>
      </c>
      <c r="H1538" t="s">
        <v>834</v>
      </c>
      <c r="I1538" s="1">
        <v>41143</v>
      </c>
      <c r="J1538" t="s">
        <v>835</v>
      </c>
      <c r="K1538">
        <v>17</v>
      </c>
      <c r="L1538">
        <v>0</v>
      </c>
    </row>
    <row r="1539" spans="1:12" x14ac:dyDescent="0.4">
      <c r="A1539">
        <v>818</v>
      </c>
      <c r="B1539" t="s">
        <v>851</v>
      </c>
      <c r="C1539" s="1">
        <v>41234</v>
      </c>
      <c r="D1539">
        <v>6217512898</v>
      </c>
      <c r="E1539" s="1">
        <v>41151</v>
      </c>
      <c r="F1539" s="1">
        <v>41181</v>
      </c>
      <c r="G1539">
        <v>45.52</v>
      </c>
      <c r="H1539" t="s">
        <v>837</v>
      </c>
      <c r="I1539" s="1">
        <v>41151</v>
      </c>
      <c r="J1539" t="s">
        <v>835</v>
      </c>
      <c r="K1539">
        <v>28</v>
      </c>
      <c r="L1539">
        <v>0</v>
      </c>
    </row>
    <row r="1540" spans="1:12" x14ac:dyDescent="0.4">
      <c r="A1540">
        <v>897</v>
      </c>
      <c r="B1540" t="s">
        <v>843</v>
      </c>
      <c r="C1540" s="1">
        <v>41041</v>
      </c>
      <c r="D1540">
        <v>6219456346</v>
      </c>
      <c r="E1540" s="1">
        <v>41045</v>
      </c>
      <c r="F1540" s="1">
        <v>41075</v>
      </c>
      <c r="G1540">
        <v>71.260000000000005</v>
      </c>
      <c r="H1540" t="s">
        <v>834</v>
      </c>
      <c r="I1540" s="1">
        <v>41045</v>
      </c>
      <c r="J1540" t="s">
        <v>835</v>
      </c>
      <c r="K1540">
        <v>52</v>
      </c>
      <c r="L1540">
        <v>22</v>
      </c>
    </row>
    <row r="1541" spans="1:12" x14ac:dyDescent="0.4">
      <c r="A1541">
        <v>818</v>
      </c>
      <c r="B1541" t="s">
        <v>932</v>
      </c>
      <c r="C1541" s="1">
        <v>41373</v>
      </c>
      <c r="D1541">
        <v>6222252019</v>
      </c>
      <c r="E1541" s="1">
        <v>40987</v>
      </c>
      <c r="F1541" s="1">
        <v>41017</v>
      </c>
      <c r="G1541">
        <v>50.79</v>
      </c>
      <c r="H1541" t="s">
        <v>834</v>
      </c>
      <c r="I1541" s="1">
        <v>40987</v>
      </c>
      <c r="J1541" t="s">
        <v>835</v>
      </c>
      <c r="K1541">
        <v>18</v>
      </c>
      <c r="L1541">
        <v>0</v>
      </c>
    </row>
    <row r="1542" spans="1:12" x14ac:dyDescent="0.4">
      <c r="A1542">
        <v>818</v>
      </c>
      <c r="B1542" t="s">
        <v>849</v>
      </c>
      <c r="C1542" s="1">
        <v>41431</v>
      </c>
      <c r="D1542">
        <v>6224002160</v>
      </c>
      <c r="E1542" s="1">
        <v>40938</v>
      </c>
      <c r="F1542" s="1">
        <v>40968</v>
      </c>
      <c r="G1542">
        <v>72.099999999999994</v>
      </c>
      <c r="H1542" t="s">
        <v>834</v>
      </c>
      <c r="I1542" s="1">
        <v>40938</v>
      </c>
      <c r="J1542" t="s">
        <v>835</v>
      </c>
      <c r="K1542">
        <v>24</v>
      </c>
      <c r="L1542">
        <v>0</v>
      </c>
    </row>
    <row r="1543" spans="1:12" x14ac:dyDescent="0.4">
      <c r="A1543">
        <v>391</v>
      </c>
      <c r="B1543" t="s">
        <v>869</v>
      </c>
      <c r="C1543" s="1">
        <v>41201</v>
      </c>
      <c r="D1543">
        <v>6225729341</v>
      </c>
      <c r="E1543" s="1">
        <v>41110</v>
      </c>
      <c r="F1543" s="1">
        <v>41140</v>
      </c>
      <c r="G1543">
        <v>53.89</v>
      </c>
      <c r="H1543" t="s">
        <v>834</v>
      </c>
      <c r="I1543" s="1">
        <v>41110</v>
      </c>
      <c r="J1543" t="s">
        <v>835</v>
      </c>
      <c r="K1543">
        <v>24</v>
      </c>
      <c r="L1543">
        <v>0</v>
      </c>
    </row>
    <row r="1544" spans="1:12" x14ac:dyDescent="0.4">
      <c r="A1544">
        <v>406</v>
      </c>
      <c r="B1544" t="s">
        <v>850</v>
      </c>
      <c r="C1544" s="1">
        <v>41401</v>
      </c>
      <c r="D1544">
        <v>6235560565</v>
      </c>
      <c r="E1544" s="1">
        <v>41374</v>
      </c>
      <c r="F1544" s="1">
        <v>41344</v>
      </c>
      <c r="G1544">
        <v>59.73</v>
      </c>
      <c r="H1544" t="s">
        <v>834</v>
      </c>
      <c r="I1544" s="1">
        <v>41374</v>
      </c>
      <c r="J1544" t="s">
        <v>838</v>
      </c>
      <c r="K1544">
        <v>24</v>
      </c>
      <c r="L1544">
        <v>0</v>
      </c>
    </row>
    <row r="1545" spans="1:12" x14ac:dyDescent="0.4">
      <c r="A1545">
        <v>818</v>
      </c>
      <c r="B1545" t="s">
        <v>854</v>
      </c>
      <c r="C1545" s="1">
        <v>41060</v>
      </c>
      <c r="D1545">
        <v>6238372501</v>
      </c>
      <c r="E1545" s="1">
        <v>40919</v>
      </c>
      <c r="F1545" s="1">
        <v>40920</v>
      </c>
      <c r="G1545">
        <v>74.03</v>
      </c>
      <c r="H1545" t="s">
        <v>834</v>
      </c>
      <c r="I1545" s="1">
        <v>40919</v>
      </c>
      <c r="J1545" t="s">
        <v>838</v>
      </c>
      <c r="K1545">
        <v>38</v>
      </c>
      <c r="L1545">
        <v>8</v>
      </c>
    </row>
    <row r="1546" spans="1:12" x14ac:dyDescent="0.4">
      <c r="A1546">
        <v>818</v>
      </c>
      <c r="B1546" t="s">
        <v>860</v>
      </c>
      <c r="C1546" s="1">
        <v>40960</v>
      </c>
      <c r="D1546">
        <v>6242434931</v>
      </c>
      <c r="E1546" s="1">
        <v>41423</v>
      </c>
      <c r="F1546" s="1">
        <v>41453</v>
      </c>
      <c r="G1546">
        <v>40.08</v>
      </c>
      <c r="H1546" t="s">
        <v>834</v>
      </c>
      <c r="I1546" s="1">
        <v>41423</v>
      </c>
      <c r="J1546" t="s">
        <v>838</v>
      </c>
      <c r="K1546">
        <v>20</v>
      </c>
      <c r="L1546">
        <v>0</v>
      </c>
    </row>
    <row r="1547" spans="1:12" x14ac:dyDescent="0.4">
      <c r="A1547">
        <v>770</v>
      </c>
      <c r="B1547" t="s">
        <v>867</v>
      </c>
      <c r="C1547" s="1">
        <v>41491</v>
      </c>
      <c r="D1547">
        <v>6247830671</v>
      </c>
      <c r="E1547" s="1">
        <v>41265</v>
      </c>
      <c r="F1547" s="1">
        <v>41295</v>
      </c>
      <c r="G1547">
        <v>63.67</v>
      </c>
      <c r="H1547" t="s">
        <v>834</v>
      </c>
      <c r="I1547" s="1">
        <v>41265</v>
      </c>
      <c r="J1547" t="s">
        <v>835</v>
      </c>
      <c r="K1547">
        <v>28</v>
      </c>
      <c r="L1547">
        <v>0</v>
      </c>
    </row>
    <row r="1548" spans="1:12" x14ac:dyDescent="0.4">
      <c r="A1548">
        <v>897</v>
      </c>
      <c r="B1548" t="s">
        <v>931</v>
      </c>
      <c r="C1548" s="1">
        <v>41484</v>
      </c>
      <c r="D1548">
        <v>6248246137</v>
      </c>
      <c r="E1548" s="1">
        <v>40973</v>
      </c>
      <c r="F1548" s="1">
        <v>40945</v>
      </c>
      <c r="G1548">
        <v>56.84</v>
      </c>
      <c r="H1548" t="s">
        <v>834</v>
      </c>
      <c r="I1548" s="1">
        <v>40973</v>
      </c>
      <c r="J1548" t="s">
        <v>835</v>
      </c>
      <c r="K1548">
        <v>36</v>
      </c>
      <c r="L1548">
        <v>6</v>
      </c>
    </row>
    <row r="1549" spans="1:12" x14ac:dyDescent="0.4">
      <c r="A1549">
        <v>391</v>
      </c>
      <c r="B1549" t="s">
        <v>881</v>
      </c>
      <c r="C1549" s="1">
        <v>41525</v>
      </c>
      <c r="D1549">
        <v>6248446618</v>
      </c>
      <c r="E1549" s="1">
        <v>41164</v>
      </c>
      <c r="F1549" s="1">
        <v>41487</v>
      </c>
      <c r="G1549">
        <v>49.83</v>
      </c>
      <c r="H1549" t="s">
        <v>834</v>
      </c>
      <c r="I1549" s="1">
        <v>41164</v>
      </c>
      <c r="J1549" t="s">
        <v>835</v>
      </c>
      <c r="K1549">
        <v>34</v>
      </c>
      <c r="L1549">
        <v>4</v>
      </c>
    </row>
    <row r="1550" spans="1:12" x14ac:dyDescent="0.4">
      <c r="A1550">
        <v>406</v>
      </c>
      <c r="B1550" t="s">
        <v>891</v>
      </c>
      <c r="C1550" s="1">
        <v>41474</v>
      </c>
      <c r="D1550">
        <v>6252751133</v>
      </c>
      <c r="E1550" s="1">
        <v>41579</v>
      </c>
      <c r="F1550" s="1">
        <v>41549</v>
      </c>
      <c r="G1550">
        <v>75.47</v>
      </c>
      <c r="H1550" t="s">
        <v>837</v>
      </c>
      <c r="I1550" s="1">
        <v>41579</v>
      </c>
      <c r="J1550" t="s">
        <v>835</v>
      </c>
      <c r="K1550">
        <v>44</v>
      </c>
      <c r="L1550">
        <v>14</v>
      </c>
    </row>
    <row r="1551" spans="1:12" x14ac:dyDescent="0.4">
      <c r="A1551">
        <v>897</v>
      </c>
      <c r="B1551" t="s">
        <v>899</v>
      </c>
      <c r="C1551" s="1">
        <v>41339</v>
      </c>
      <c r="D1551">
        <v>6254234391</v>
      </c>
      <c r="E1551" s="1">
        <v>41233</v>
      </c>
      <c r="F1551" s="1">
        <v>41263</v>
      </c>
      <c r="G1551">
        <v>64.16</v>
      </c>
      <c r="H1551" t="s">
        <v>834</v>
      </c>
      <c r="I1551" s="1">
        <v>41233</v>
      </c>
      <c r="J1551" t="s">
        <v>835</v>
      </c>
      <c r="K1551">
        <v>18</v>
      </c>
      <c r="L1551">
        <v>0</v>
      </c>
    </row>
    <row r="1552" spans="1:12" x14ac:dyDescent="0.4">
      <c r="A1552">
        <v>897</v>
      </c>
      <c r="B1552" t="s">
        <v>883</v>
      </c>
      <c r="C1552" s="1">
        <v>41084</v>
      </c>
      <c r="D1552">
        <v>6254565489</v>
      </c>
      <c r="E1552" s="1">
        <v>41593</v>
      </c>
      <c r="F1552" s="1">
        <v>41623</v>
      </c>
      <c r="G1552">
        <v>56.04</v>
      </c>
      <c r="H1552" t="s">
        <v>834</v>
      </c>
      <c r="I1552" s="1">
        <v>41593</v>
      </c>
      <c r="J1552" t="s">
        <v>838</v>
      </c>
      <c r="K1552">
        <v>51</v>
      </c>
      <c r="L1552">
        <v>21</v>
      </c>
    </row>
    <row r="1553" spans="1:12" x14ac:dyDescent="0.4">
      <c r="A1553">
        <v>897</v>
      </c>
      <c r="B1553" t="s">
        <v>900</v>
      </c>
      <c r="C1553" s="1">
        <v>41579</v>
      </c>
      <c r="D1553">
        <v>6256102305</v>
      </c>
      <c r="E1553" s="1">
        <v>41477</v>
      </c>
      <c r="F1553" s="1">
        <v>41507</v>
      </c>
      <c r="G1553">
        <v>14</v>
      </c>
      <c r="H1553" t="s">
        <v>834</v>
      </c>
      <c r="I1553" s="1">
        <v>41477</v>
      </c>
      <c r="J1553" t="s">
        <v>838</v>
      </c>
      <c r="K1553">
        <v>5</v>
      </c>
      <c r="L1553">
        <v>0</v>
      </c>
    </row>
    <row r="1554" spans="1:12" x14ac:dyDescent="0.4">
      <c r="A1554">
        <v>406</v>
      </c>
      <c r="B1554" t="s">
        <v>879</v>
      </c>
      <c r="C1554" s="1">
        <v>40985</v>
      </c>
      <c r="D1554">
        <v>6265099337</v>
      </c>
      <c r="E1554" s="1">
        <v>41180</v>
      </c>
      <c r="F1554" s="1">
        <v>41210</v>
      </c>
      <c r="G1554">
        <v>55.54</v>
      </c>
      <c r="H1554" t="s">
        <v>837</v>
      </c>
      <c r="I1554" s="1">
        <v>41180</v>
      </c>
      <c r="J1554" t="s">
        <v>838</v>
      </c>
      <c r="K1554">
        <v>32</v>
      </c>
      <c r="L1554">
        <v>2</v>
      </c>
    </row>
    <row r="1555" spans="1:12" x14ac:dyDescent="0.4">
      <c r="A1555">
        <v>406</v>
      </c>
      <c r="B1555" t="s">
        <v>935</v>
      </c>
      <c r="C1555" s="1">
        <v>41194</v>
      </c>
      <c r="D1555">
        <v>6265467648</v>
      </c>
      <c r="E1555" s="1">
        <v>41098</v>
      </c>
      <c r="F1555" s="1">
        <v>41069</v>
      </c>
      <c r="G1555">
        <v>51.19</v>
      </c>
      <c r="H1555" t="s">
        <v>837</v>
      </c>
      <c r="I1555" s="1">
        <v>41098</v>
      </c>
      <c r="J1555" t="s">
        <v>835</v>
      </c>
      <c r="K1555">
        <v>24</v>
      </c>
      <c r="L1555">
        <v>0</v>
      </c>
    </row>
    <row r="1556" spans="1:12" x14ac:dyDescent="0.4">
      <c r="A1556">
        <v>406</v>
      </c>
      <c r="B1556" t="s">
        <v>924</v>
      </c>
      <c r="C1556" s="1">
        <v>41022</v>
      </c>
      <c r="D1556">
        <v>6268305498</v>
      </c>
      <c r="E1556" s="1">
        <v>41292</v>
      </c>
      <c r="F1556" s="1">
        <v>41322</v>
      </c>
      <c r="G1556">
        <v>85.3</v>
      </c>
      <c r="H1556" t="s">
        <v>834</v>
      </c>
      <c r="I1556" s="1">
        <v>41292</v>
      </c>
      <c r="J1556" t="s">
        <v>838</v>
      </c>
      <c r="K1556">
        <v>20</v>
      </c>
      <c r="L1556">
        <v>0</v>
      </c>
    </row>
    <row r="1557" spans="1:12" x14ac:dyDescent="0.4">
      <c r="A1557">
        <v>406</v>
      </c>
      <c r="B1557" t="s">
        <v>855</v>
      </c>
      <c r="C1557" s="1">
        <v>41029</v>
      </c>
      <c r="D1557">
        <v>6268716975</v>
      </c>
      <c r="E1557" s="1">
        <v>41143</v>
      </c>
      <c r="F1557" s="1">
        <v>41173</v>
      </c>
      <c r="G1557">
        <v>44.58</v>
      </c>
      <c r="H1557" t="s">
        <v>834</v>
      </c>
      <c r="I1557" s="1">
        <v>41143</v>
      </c>
      <c r="J1557" t="s">
        <v>838</v>
      </c>
      <c r="K1557">
        <v>20</v>
      </c>
      <c r="L1557">
        <v>0</v>
      </c>
    </row>
    <row r="1558" spans="1:12" x14ac:dyDescent="0.4">
      <c r="A1558">
        <v>406</v>
      </c>
      <c r="B1558" t="s">
        <v>848</v>
      </c>
      <c r="C1558" s="1">
        <v>41222</v>
      </c>
      <c r="D1558">
        <v>6272696799</v>
      </c>
      <c r="E1558" s="1">
        <v>41121</v>
      </c>
      <c r="F1558" s="1">
        <v>41151</v>
      </c>
      <c r="G1558">
        <v>50.38</v>
      </c>
      <c r="H1558" t="s">
        <v>834</v>
      </c>
      <c r="I1558" s="1">
        <v>41121</v>
      </c>
      <c r="J1558" t="s">
        <v>835</v>
      </c>
      <c r="K1558">
        <v>10</v>
      </c>
      <c r="L1558">
        <v>0</v>
      </c>
    </row>
    <row r="1559" spans="1:12" x14ac:dyDescent="0.4">
      <c r="A1559">
        <v>770</v>
      </c>
      <c r="B1559" t="s">
        <v>923</v>
      </c>
      <c r="C1559" s="1">
        <v>41501</v>
      </c>
      <c r="D1559">
        <v>6273031192</v>
      </c>
      <c r="E1559" s="1">
        <v>41327</v>
      </c>
      <c r="F1559" s="1">
        <v>41357</v>
      </c>
      <c r="G1559">
        <v>57.64</v>
      </c>
      <c r="H1559" t="s">
        <v>834</v>
      </c>
      <c r="I1559" s="1">
        <v>41327</v>
      </c>
      <c r="J1559" t="s">
        <v>835</v>
      </c>
      <c r="K1559">
        <v>34</v>
      </c>
      <c r="L1559">
        <v>4</v>
      </c>
    </row>
    <row r="1560" spans="1:12" x14ac:dyDescent="0.4">
      <c r="A1560">
        <v>391</v>
      </c>
      <c r="B1560" t="s">
        <v>934</v>
      </c>
      <c r="C1560" s="1">
        <v>41598</v>
      </c>
      <c r="D1560">
        <v>6273968942</v>
      </c>
      <c r="E1560" s="1">
        <v>40964</v>
      </c>
      <c r="F1560" s="1">
        <v>40994</v>
      </c>
      <c r="G1560">
        <v>92.11</v>
      </c>
      <c r="H1560" t="s">
        <v>834</v>
      </c>
      <c r="I1560" s="1">
        <v>40964</v>
      </c>
      <c r="J1560" t="s">
        <v>835</v>
      </c>
      <c r="K1560">
        <v>26</v>
      </c>
      <c r="L1560">
        <v>0</v>
      </c>
    </row>
    <row r="1561" spans="1:12" x14ac:dyDescent="0.4">
      <c r="A1561">
        <v>391</v>
      </c>
      <c r="B1561" t="s">
        <v>893</v>
      </c>
      <c r="C1561" s="1">
        <v>41080</v>
      </c>
      <c r="D1561">
        <v>6274787669</v>
      </c>
      <c r="E1561" s="1">
        <v>41145</v>
      </c>
      <c r="F1561" s="1">
        <v>41175</v>
      </c>
      <c r="G1561">
        <v>69.540000000000006</v>
      </c>
      <c r="H1561" t="s">
        <v>834</v>
      </c>
      <c r="I1561" s="1">
        <v>41145</v>
      </c>
      <c r="J1561" t="s">
        <v>838</v>
      </c>
      <c r="K1561">
        <v>30</v>
      </c>
      <c r="L1561">
        <v>0</v>
      </c>
    </row>
    <row r="1562" spans="1:12" x14ac:dyDescent="0.4">
      <c r="A1562">
        <v>391</v>
      </c>
      <c r="B1562" t="s">
        <v>936</v>
      </c>
      <c r="C1562" s="1">
        <v>41486</v>
      </c>
      <c r="D1562">
        <v>6279951505</v>
      </c>
      <c r="E1562" s="1">
        <v>41603</v>
      </c>
      <c r="F1562" s="1">
        <v>41633</v>
      </c>
      <c r="G1562">
        <v>65.569999999999993</v>
      </c>
      <c r="H1562" t="s">
        <v>837</v>
      </c>
      <c r="I1562" s="1">
        <v>41603</v>
      </c>
      <c r="J1562" t="s">
        <v>838</v>
      </c>
      <c r="K1562">
        <v>17</v>
      </c>
      <c r="L1562">
        <v>0</v>
      </c>
    </row>
    <row r="1563" spans="1:12" x14ac:dyDescent="0.4">
      <c r="A1563">
        <v>770</v>
      </c>
      <c r="B1563" t="s">
        <v>892</v>
      </c>
      <c r="C1563" s="1">
        <v>41037</v>
      </c>
      <c r="D1563">
        <v>6287088969</v>
      </c>
      <c r="E1563" s="1">
        <v>41489</v>
      </c>
      <c r="F1563" s="1">
        <v>41459</v>
      </c>
      <c r="G1563">
        <v>61.67</v>
      </c>
      <c r="H1563" t="s">
        <v>834</v>
      </c>
      <c r="I1563" s="1">
        <v>41489</v>
      </c>
      <c r="J1563" t="s">
        <v>838</v>
      </c>
      <c r="K1563">
        <v>23</v>
      </c>
      <c r="L1563">
        <v>0</v>
      </c>
    </row>
    <row r="1564" spans="1:12" x14ac:dyDescent="0.4">
      <c r="A1564">
        <v>391</v>
      </c>
      <c r="B1564" t="s">
        <v>858</v>
      </c>
      <c r="C1564" s="1">
        <v>41334</v>
      </c>
      <c r="D1564">
        <v>6288520521</v>
      </c>
      <c r="E1564" s="1">
        <v>40999</v>
      </c>
      <c r="F1564" s="1">
        <v>41029</v>
      </c>
      <c r="G1564">
        <v>44.43</v>
      </c>
      <c r="H1564" t="s">
        <v>834</v>
      </c>
      <c r="I1564" s="1">
        <v>40999</v>
      </c>
      <c r="J1564" t="s">
        <v>835</v>
      </c>
      <c r="K1564">
        <v>24</v>
      </c>
      <c r="L1564">
        <v>0</v>
      </c>
    </row>
    <row r="1565" spans="1:12" x14ac:dyDescent="0.4">
      <c r="A1565">
        <v>897</v>
      </c>
      <c r="B1565" t="s">
        <v>846</v>
      </c>
      <c r="C1565" s="1">
        <v>41003</v>
      </c>
      <c r="D1565">
        <v>6288740790</v>
      </c>
      <c r="E1565" s="1">
        <v>41216</v>
      </c>
      <c r="F1565" s="1">
        <v>41186</v>
      </c>
      <c r="G1565">
        <v>23.05</v>
      </c>
      <c r="H1565" t="s">
        <v>834</v>
      </c>
      <c r="I1565" s="1">
        <v>41216</v>
      </c>
      <c r="J1565" t="s">
        <v>835</v>
      </c>
      <c r="K1565">
        <v>36</v>
      </c>
      <c r="L1565">
        <v>6</v>
      </c>
    </row>
    <row r="1566" spans="1:12" x14ac:dyDescent="0.4">
      <c r="A1566">
        <v>770</v>
      </c>
      <c r="B1566" t="s">
        <v>892</v>
      </c>
      <c r="C1566" s="1">
        <v>41037</v>
      </c>
      <c r="D1566">
        <v>6292573032</v>
      </c>
      <c r="E1566" s="1">
        <v>41380</v>
      </c>
      <c r="F1566" s="1">
        <v>41410</v>
      </c>
      <c r="G1566">
        <v>61.14</v>
      </c>
      <c r="H1566" t="s">
        <v>837</v>
      </c>
      <c r="I1566" s="1">
        <v>41380</v>
      </c>
      <c r="J1566" t="s">
        <v>838</v>
      </c>
      <c r="K1566">
        <v>35</v>
      </c>
      <c r="L1566">
        <v>5</v>
      </c>
    </row>
    <row r="1567" spans="1:12" x14ac:dyDescent="0.4">
      <c r="A1567">
        <v>391</v>
      </c>
      <c r="B1567" t="s">
        <v>869</v>
      </c>
      <c r="C1567" s="1">
        <v>41201</v>
      </c>
      <c r="D1567">
        <v>6299892020</v>
      </c>
      <c r="E1567" s="1">
        <v>41541</v>
      </c>
      <c r="F1567" s="1">
        <v>41571</v>
      </c>
      <c r="G1567">
        <v>76.66</v>
      </c>
      <c r="H1567" t="s">
        <v>834</v>
      </c>
      <c r="I1567" s="1">
        <v>41541</v>
      </c>
      <c r="J1567" t="s">
        <v>838</v>
      </c>
      <c r="K1567">
        <v>17</v>
      </c>
      <c r="L1567">
        <v>0</v>
      </c>
    </row>
    <row r="1568" spans="1:12" x14ac:dyDescent="0.4">
      <c r="A1568">
        <v>770</v>
      </c>
      <c r="B1568" t="s">
        <v>923</v>
      </c>
      <c r="C1568" s="1">
        <v>41501</v>
      </c>
      <c r="D1568">
        <v>6301784259</v>
      </c>
      <c r="E1568" s="1">
        <v>41145</v>
      </c>
      <c r="F1568" s="1">
        <v>41175</v>
      </c>
      <c r="G1568">
        <v>42.18</v>
      </c>
      <c r="H1568" t="s">
        <v>834</v>
      </c>
      <c r="I1568" s="1">
        <v>41145</v>
      </c>
      <c r="J1568" t="s">
        <v>835</v>
      </c>
      <c r="K1568">
        <v>20</v>
      </c>
      <c r="L1568">
        <v>0</v>
      </c>
    </row>
    <row r="1569" spans="1:12" x14ac:dyDescent="0.4">
      <c r="A1569">
        <v>770</v>
      </c>
      <c r="B1569" t="s">
        <v>905</v>
      </c>
      <c r="C1569" s="1">
        <v>41337</v>
      </c>
      <c r="D1569">
        <v>6303890920</v>
      </c>
      <c r="E1569" s="1">
        <v>41601</v>
      </c>
      <c r="F1569" s="1">
        <v>41631</v>
      </c>
      <c r="G1569">
        <v>44.78</v>
      </c>
      <c r="H1569" t="s">
        <v>837</v>
      </c>
      <c r="I1569" s="1">
        <v>41601</v>
      </c>
      <c r="J1569" t="s">
        <v>838</v>
      </c>
      <c r="K1569">
        <v>22</v>
      </c>
      <c r="L1569">
        <v>0</v>
      </c>
    </row>
    <row r="1570" spans="1:12" x14ac:dyDescent="0.4">
      <c r="A1570">
        <v>391</v>
      </c>
      <c r="B1570" t="s">
        <v>930</v>
      </c>
      <c r="C1570" s="1">
        <v>41583</v>
      </c>
      <c r="D1570">
        <v>6309336631</v>
      </c>
      <c r="E1570" s="1">
        <v>41556</v>
      </c>
      <c r="F1570" s="1">
        <v>41557</v>
      </c>
      <c r="G1570">
        <v>76.53</v>
      </c>
      <c r="H1570" t="s">
        <v>834</v>
      </c>
      <c r="I1570" s="1">
        <v>41556</v>
      </c>
      <c r="J1570" t="s">
        <v>838</v>
      </c>
      <c r="K1570">
        <v>15</v>
      </c>
      <c r="L1570">
        <v>0</v>
      </c>
    </row>
    <row r="1571" spans="1:12" x14ac:dyDescent="0.4">
      <c r="A1571">
        <v>770</v>
      </c>
      <c r="B1571" t="s">
        <v>905</v>
      </c>
      <c r="C1571" s="1">
        <v>41337</v>
      </c>
      <c r="D1571">
        <v>6310497928</v>
      </c>
      <c r="E1571" s="1">
        <v>41029</v>
      </c>
      <c r="F1571" s="1">
        <v>41059</v>
      </c>
      <c r="G1571">
        <v>59.73</v>
      </c>
      <c r="H1571" t="s">
        <v>834</v>
      </c>
      <c r="I1571" s="1">
        <v>41029</v>
      </c>
      <c r="J1571" t="s">
        <v>835</v>
      </c>
      <c r="K1571">
        <v>14</v>
      </c>
      <c r="L1571">
        <v>0</v>
      </c>
    </row>
    <row r="1572" spans="1:12" x14ac:dyDescent="0.4">
      <c r="A1572">
        <v>391</v>
      </c>
      <c r="B1572" t="s">
        <v>839</v>
      </c>
      <c r="C1572" s="1">
        <v>40934</v>
      </c>
      <c r="D1572">
        <v>6312340515</v>
      </c>
      <c r="E1572" s="1">
        <v>41395</v>
      </c>
      <c r="F1572" s="1">
        <v>41366</v>
      </c>
      <c r="G1572">
        <v>68.5</v>
      </c>
      <c r="H1572" t="s">
        <v>834</v>
      </c>
      <c r="I1572" s="1">
        <v>41395</v>
      </c>
      <c r="J1572" t="s">
        <v>838</v>
      </c>
      <c r="K1572">
        <v>3</v>
      </c>
      <c r="L1572">
        <v>0</v>
      </c>
    </row>
    <row r="1573" spans="1:12" x14ac:dyDescent="0.4">
      <c r="A1573">
        <v>406</v>
      </c>
      <c r="B1573" t="s">
        <v>848</v>
      </c>
      <c r="C1573" s="1">
        <v>41222</v>
      </c>
      <c r="D1573">
        <v>6321822878</v>
      </c>
      <c r="E1573" s="1">
        <v>40959</v>
      </c>
      <c r="F1573" s="1">
        <v>40989</v>
      </c>
      <c r="G1573">
        <v>59.19</v>
      </c>
      <c r="H1573" t="s">
        <v>837</v>
      </c>
      <c r="I1573" s="1">
        <v>40959</v>
      </c>
      <c r="J1573" t="s">
        <v>835</v>
      </c>
      <c r="K1573">
        <v>29</v>
      </c>
      <c r="L1573">
        <v>0</v>
      </c>
    </row>
    <row r="1574" spans="1:12" x14ac:dyDescent="0.4">
      <c r="A1574">
        <v>770</v>
      </c>
      <c r="B1574" t="s">
        <v>923</v>
      </c>
      <c r="C1574" s="1">
        <v>41501</v>
      </c>
      <c r="D1574">
        <v>6326625438</v>
      </c>
      <c r="E1574" s="1">
        <v>41298</v>
      </c>
      <c r="F1574" s="1">
        <v>41328</v>
      </c>
      <c r="G1574">
        <v>65.75</v>
      </c>
      <c r="H1574" t="s">
        <v>834</v>
      </c>
      <c r="I1574" s="1">
        <v>41298</v>
      </c>
      <c r="J1574" t="s">
        <v>835</v>
      </c>
      <c r="K1574">
        <v>23</v>
      </c>
      <c r="L1574">
        <v>0</v>
      </c>
    </row>
    <row r="1575" spans="1:12" x14ac:dyDescent="0.4">
      <c r="A1575">
        <v>818</v>
      </c>
      <c r="B1575" t="s">
        <v>913</v>
      </c>
      <c r="C1575" s="1">
        <v>41470</v>
      </c>
      <c r="D1575">
        <v>6332346154</v>
      </c>
      <c r="E1575" s="1">
        <v>40986</v>
      </c>
      <c r="F1575" s="1">
        <v>41016</v>
      </c>
      <c r="G1575">
        <v>63.81</v>
      </c>
      <c r="H1575" t="s">
        <v>834</v>
      </c>
      <c r="I1575" s="1">
        <v>40986</v>
      </c>
      <c r="J1575" t="s">
        <v>835</v>
      </c>
      <c r="K1575">
        <v>20</v>
      </c>
      <c r="L1575">
        <v>0</v>
      </c>
    </row>
    <row r="1576" spans="1:12" x14ac:dyDescent="0.4">
      <c r="A1576">
        <v>770</v>
      </c>
      <c r="B1576" t="s">
        <v>847</v>
      </c>
      <c r="C1576" s="1">
        <v>41274</v>
      </c>
      <c r="D1576">
        <v>6332637140</v>
      </c>
      <c r="E1576" s="1">
        <v>41534</v>
      </c>
      <c r="F1576" s="1">
        <v>41564</v>
      </c>
      <c r="G1576">
        <v>58.09</v>
      </c>
      <c r="H1576" t="s">
        <v>834</v>
      </c>
      <c r="I1576" s="1">
        <v>41534</v>
      </c>
      <c r="J1576" t="s">
        <v>838</v>
      </c>
      <c r="K1576">
        <v>7</v>
      </c>
      <c r="L1576">
        <v>0</v>
      </c>
    </row>
    <row r="1577" spans="1:12" x14ac:dyDescent="0.4">
      <c r="A1577">
        <v>897</v>
      </c>
      <c r="B1577" t="s">
        <v>900</v>
      </c>
      <c r="C1577" s="1">
        <v>41579</v>
      </c>
      <c r="D1577">
        <v>6342800937</v>
      </c>
      <c r="E1577" s="1">
        <v>41607</v>
      </c>
      <c r="F1577" s="1">
        <v>41637</v>
      </c>
      <c r="G1577">
        <v>22.35</v>
      </c>
      <c r="H1577" t="s">
        <v>834</v>
      </c>
      <c r="I1577" s="1">
        <v>41607</v>
      </c>
      <c r="J1577" t="s">
        <v>838</v>
      </c>
      <c r="K1577">
        <v>4</v>
      </c>
      <c r="L1577">
        <v>0</v>
      </c>
    </row>
    <row r="1578" spans="1:12" x14ac:dyDescent="0.4">
      <c r="A1578">
        <v>391</v>
      </c>
      <c r="B1578" t="s">
        <v>895</v>
      </c>
      <c r="C1578" s="1">
        <v>41532</v>
      </c>
      <c r="D1578">
        <v>6345328269</v>
      </c>
      <c r="E1578" s="1">
        <v>41553</v>
      </c>
      <c r="F1578" s="1">
        <v>41554</v>
      </c>
      <c r="G1578">
        <v>68.95</v>
      </c>
      <c r="H1578" t="s">
        <v>834</v>
      </c>
      <c r="I1578" s="1">
        <v>41553</v>
      </c>
      <c r="J1578" t="s">
        <v>835</v>
      </c>
      <c r="K1578">
        <v>28</v>
      </c>
      <c r="L1578">
        <v>0</v>
      </c>
    </row>
    <row r="1579" spans="1:12" x14ac:dyDescent="0.4">
      <c r="A1579">
        <v>406</v>
      </c>
      <c r="B1579" t="s">
        <v>850</v>
      </c>
      <c r="C1579" s="1">
        <v>41401</v>
      </c>
      <c r="D1579">
        <v>6346701213</v>
      </c>
      <c r="E1579" s="1">
        <v>41045</v>
      </c>
      <c r="F1579" s="1">
        <v>41075</v>
      </c>
      <c r="G1579">
        <v>29.99</v>
      </c>
      <c r="H1579" t="s">
        <v>837</v>
      </c>
      <c r="I1579" s="1">
        <v>41045</v>
      </c>
      <c r="J1579" t="s">
        <v>835</v>
      </c>
      <c r="K1579">
        <v>47</v>
      </c>
      <c r="L1579">
        <v>17</v>
      </c>
    </row>
    <row r="1580" spans="1:12" x14ac:dyDescent="0.4">
      <c r="A1580">
        <v>391</v>
      </c>
      <c r="B1580" t="s">
        <v>906</v>
      </c>
      <c r="C1580" s="1">
        <v>41021</v>
      </c>
      <c r="D1580">
        <v>6354957025</v>
      </c>
      <c r="E1580" s="1">
        <v>40949</v>
      </c>
      <c r="F1580" s="1">
        <v>40919</v>
      </c>
      <c r="G1580">
        <v>57.33</v>
      </c>
      <c r="H1580" t="s">
        <v>834</v>
      </c>
      <c r="I1580" s="1">
        <v>40949</v>
      </c>
      <c r="J1580" t="s">
        <v>838</v>
      </c>
      <c r="K1580">
        <v>17</v>
      </c>
      <c r="L1580">
        <v>0</v>
      </c>
    </row>
    <row r="1581" spans="1:12" x14ac:dyDescent="0.4">
      <c r="A1581">
        <v>406</v>
      </c>
      <c r="B1581" t="s">
        <v>882</v>
      </c>
      <c r="C1581" s="1">
        <v>41368</v>
      </c>
      <c r="D1581">
        <v>6360019650</v>
      </c>
      <c r="E1581" s="1">
        <v>41260</v>
      </c>
      <c r="F1581" s="1">
        <v>41290</v>
      </c>
      <c r="G1581">
        <v>99.67</v>
      </c>
      <c r="H1581" t="s">
        <v>837</v>
      </c>
      <c r="I1581" s="1">
        <v>41260</v>
      </c>
      <c r="J1581" t="s">
        <v>835</v>
      </c>
      <c r="K1581">
        <v>51</v>
      </c>
      <c r="L1581">
        <v>21</v>
      </c>
    </row>
    <row r="1582" spans="1:12" x14ac:dyDescent="0.4">
      <c r="A1582">
        <v>770</v>
      </c>
      <c r="B1582" t="s">
        <v>845</v>
      </c>
      <c r="C1582" s="1">
        <v>41489</v>
      </c>
      <c r="D1582">
        <v>6369718990</v>
      </c>
      <c r="E1582" s="1">
        <v>41489</v>
      </c>
      <c r="F1582" s="1">
        <v>41459</v>
      </c>
      <c r="G1582">
        <v>55.46</v>
      </c>
      <c r="H1582" t="s">
        <v>834</v>
      </c>
      <c r="I1582" s="1">
        <v>41489</v>
      </c>
      <c r="J1582" t="s">
        <v>835</v>
      </c>
      <c r="K1582">
        <v>36</v>
      </c>
      <c r="L1582">
        <v>6</v>
      </c>
    </row>
    <row r="1583" spans="1:12" x14ac:dyDescent="0.4">
      <c r="A1583">
        <v>897</v>
      </c>
      <c r="B1583" t="s">
        <v>928</v>
      </c>
      <c r="C1583" s="1">
        <v>41436</v>
      </c>
      <c r="D1583">
        <v>6375941605</v>
      </c>
      <c r="E1583" s="1">
        <v>41502</v>
      </c>
      <c r="F1583" s="1">
        <v>41532</v>
      </c>
      <c r="G1583">
        <v>52.41</v>
      </c>
      <c r="H1583" t="s">
        <v>834</v>
      </c>
      <c r="I1583" s="1">
        <v>41502</v>
      </c>
      <c r="J1583" t="s">
        <v>835</v>
      </c>
      <c r="K1583">
        <v>26</v>
      </c>
      <c r="L1583">
        <v>0</v>
      </c>
    </row>
    <row r="1584" spans="1:12" x14ac:dyDescent="0.4">
      <c r="A1584">
        <v>770</v>
      </c>
      <c r="B1584" t="s">
        <v>916</v>
      </c>
      <c r="C1584" s="1">
        <v>41394</v>
      </c>
      <c r="D1584">
        <v>6381931555</v>
      </c>
      <c r="E1584" s="1">
        <v>41608</v>
      </c>
      <c r="F1584" s="1">
        <v>41638</v>
      </c>
      <c r="G1584">
        <v>48.59</v>
      </c>
      <c r="H1584" t="s">
        <v>834</v>
      </c>
      <c r="I1584" s="1">
        <v>41608</v>
      </c>
      <c r="J1584" t="s">
        <v>838</v>
      </c>
      <c r="K1584">
        <v>20</v>
      </c>
      <c r="L1584">
        <v>0</v>
      </c>
    </row>
    <row r="1585" spans="1:12" x14ac:dyDescent="0.4">
      <c r="A1585">
        <v>406</v>
      </c>
      <c r="B1585" t="s">
        <v>902</v>
      </c>
      <c r="C1585" s="1">
        <v>41005</v>
      </c>
      <c r="D1585">
        <v>6391230941</v>
      </c>
      <c r="E1585" s="1">
        <v>41092</v>
      </c>
      <c r="F1585" s="1">
        <v>41124</v>
      </c>
      <c r="G1585">
        <v>75.19</v>
      </c>
      <c r="H1585" t="s">
        <v>834</v>
      </c>
      <c r="I1585" s="1">
        <v>41092</v>
      </c>
      <c r="J1585" t="s">
        <v>835</v>
      </c>
      <c r="K1585">
        <v>28</v>
      </c>
      <c r="L1585">
        <v>0</v>
      </c>
    </row>
    <row r="1586" spans="1:12" x14ac:dyDescent="0.4">
      <c r="A1586">
        <v>406</v>
      </c>
      <c r="B1586" t="s">
        <v>912</v>
      </c>
      <c r="C1586" s="1">
        <v>41605</v>
      </c>
      <c r="D1586">
        <v>6393629835</v>
      </c>
      <c r="E1586" s="1">
        <v>40969</v>
      </c>
      <c r="F1586" s="1">
        <v>40941</v>
      </c>
      <c r="G1586">
        <v>71.33</v>
      </c>
      <c r="H1586" t="s">
        <v>834</v>
      </c>
      <c r="I1586" s="1">
        <v>40969</v>
      </c>
      <c r="J1586" t="s">
        <v>835</v>
      </c>
      <c r="K1586">
        <v>27</v>
      </c>
      <c r="L1586">
        <v>0</v>
      </c>
    </row>
    <row r="1587" spans="1:12" x14ac:dyDescent="0.4">
      <c r="A1587">
        <v>897</v>
      </c>
      <c r="B1587" t="s">
        <v>929</v>
      </c>
      <c r="C1587" s="1">
        <v>41579</v>
      </c>
      <c r="D1587">
        <v>6393700803</v>
      </c>
      <c r="E1587" s="1">
        <v>41528</v>
      </c>
      <c r="F1587" s="1">
        <v>41529</v>
      </c>
      <c r="G1587">
        <v>40.94</v>
      </c>
      <c r="H1587" t="s">
        <v>834</v>
      </c>
      <c r="I1587" s="1">
        <v>41528</v>
      </c>
      <c r="J1587" t="s">
        <v>838</v>
      </c>
      <c r="K1587">
        <v>21</v>
      </c>
      <c r="L1587">
        <v>0</v>
      </c>
    </row>
    <row r="1588" spans="1:12" x14ac:dyDescent="0.4">
      <c r="A1588">
        <v>770</v>
      </c>
      <c r="B1588" t="s">
        <v>845</v>
      </c>
      <c r="C1588" s="1">
        <v>41489</v>
      </c>
      <c r="D1588">
        <v>6394171039</v>
      </c>
      <c r="E1588" s="1">
        <v>41242</v>
      </c>
      <c r="F1588" s="1">
        <v>41272</v>
      </c>
      <c r="G1588">
        <v>50.3</v>
      </c>
      <c r="H1588" t="s">
        <v>834</v>
      </c>
      <c r="I1588" s="1">
        <v>41242</v>
      </c>
      <c r="J1588" t="s">
        <v>835</v>
      </c>
      <c r="K1588">
        <v>27</v>
      </c>
      <c r="L1588">
        <v>0</v>
      </c>
    </row>
    <row r="1589" spans="1:12" x14ac:dyDescent="0.4">
      <c r="A1589">
        <v>897</v>
      </c>
      <c r="B1589" t="s">
        <v>866</v>
      </c>
      <c r="C1589" s="1">
        <v>41239</v>
      </c>
      <c r="D1589">
        <v>6402352996</v>
      </c>
      <c r="E1589" s="1">
        <v>41096</v>
      </c>
      <c r="F1589" s="1">
        <v>41097</v>
      </c>
      <c r="G1589">
        <v>15.4</v>
      </c>
      <c r="H1589" t="s">
        <v>834</v>
      </c>
      <c r="I1589" s="1">
        <v>41096</v>
      </c>
      <c r="J1589" t="s">
        <v>835</v>
      </c>
      <c r="K1589">
        <v>6</v>
      </c>
      <c r="L1589">
        <v>0</v>
      </c>
    </row>
    <row r="1590" spans="1:12" x14ac:dyDescent="0.4">
      <c r="A1590">
        <v>391</v>
      </c>
      <c r="B1590" t="s">
        <v>868</v>
      </c>
      <c r="C1590" s="1">
        <v>41240</v>
      </c>
      <c r="D1590">
        <v>6409983012</v>
      </c>
      <c r="E1590" s="1">
        <v>41155</v>
      </c>
      <c r="F1590" s="1">
        <v>41125</v>
      </c>
      <c r="G1590">
        <v>84.25</v>
      </c>
      <c r="H1590" t="s">
        <v>834</v>
      </c>
      <c r="I1590" s="1">
        <v>41155</v>
      </c>
      <c r="J1590" t="s">
        <v>835</v>
      </c>
      <c r="K1590">
        <v>31</v>
      </c>
      <c r="L1590">
        <v>1</v>
      </c>
    </row>
    <row r="1591" spans="1:12" x14ac:dyDescent="0.4">
      <c r="A1591">
        <v>406</v>
      </c>
      <c r="B1591" t="s">
        <v>889</v>
      </c>
      <c r="C1591" s="1">
        <v>41103</v>
      </c>
      <c r="D1591">
        <v>6412855977</v>
      </c>
      <c r="E1591" s="1">
        <v>41528</v>
      </c>
      <c r="F1591" s="1">
        <v>41529</v>
      </c>
      <c r="G1591">
        <v>77.14</v>
      </c>
      <c r="H1591" t="s">
        <v>837</v>
      </c>
      <c r="I1591" s="1">
        <v>41528</v>
      </c>
      <c r="J1591" t="s">
        <v>838</v>
      </c>
      <c r="K1591">
        <v>19</v>
      </c>
      <c r="L1591">
        <v>0</v>
      </c>
    </row>
    <row r="1592" spans="1:12" x14ac:dyDescent="0.4">
      <c r="A1592">
        <v>391</v>
      </c>
      <c r="B1592" t="s">
        <v>874</v>
      </c>
      <c r="C1592" s="1">
        <v>41224</v>
      </c>
      <c r="D1592">
        <v>6425569284</v>
      </c>
      <c r="E1592" s="1">
        <v>41187</v>
      </c>
      <c r="F1592" s="1">
        <v>41158</v>
      </c>
      <c r="G1592">
        <v>35.36</v>
      </c>
      <c r="H1592" t="s">
        <v>834</v>
      </c>
      <c r="I1592" s="1">
        <v>41187</v>
      </c>
      <c r="J1592" t="s">
        <v>835</v>
      </c>
      <c r="K1592">
        <v>31</v>
      </c>
      <c r="L1592">
        <v>1</v>
      </c>
    </row>
    <row r="1593" spans="1:12" x14ac:dyDescent="0.4">
      <c r="A1593">
        <v>818</v>
      </c>
      <c r="B1593" t="s">
        <v>921</v>
      </c>
      <c r="C1593" s="1">
        <v>41563</v>
      </c>
      <c r="D1593">
        <v>6428663736</v>
      </c>
      <c r="E1593" s="1">
        <v>41150</v>
      </c>
      <c r="F1593" s="1">
        <v>41180</v>
      </c>
      <c r="G1593">
        <v>74.47</v>
      </c>
      <c r="H1593" t="s">
        <v>837</v>
      </c>
      <c r="I1593" s="1">
        <v>41150</v>
      </c>
      <c r="J1593" t="s">
        <v>835</v>
      </c>
      <c r="K1593">
        <v>42</v>
      </c>
      <c r="L1593">
        <v>12</v>
      </c>
    </row>
    <row r="1594" spans="1:12" x14ac:dyDescent="0.4">
      <c r="A1594">
        <v>406</v>
      </c>
      <c r="B1594" t="s">
        <v>894</v>
      </c>
      <c r="C1594" s="1">
        <v>41167</v>
      </c>
      <c r="D1594">
        <v>6438106557</v>
      </c>
      <c r="E1594" s="1">
        <v>41254</v>
      </c>
      <c r="F1594" s="1">
        <v>41255</v>
      </c>
      <c r="G1594">
        <v>84.89</v>
      </c>
      <c r="H1594" t="s">
        <v>837</v>
      </c>
      <c r="I1594" s="1">
        <v>41254</v>
      </c>
      <c r="J1594" t="s">
        <v>838</v>
      </c>
      <c r="K1594">
        <v>30</v>
      </c>
      <c r="L1594">
        <v>0</v>
      </c>
    </row>
    <row r="1595" spans="1:12" x14ac:dyDescent="0.4">
      <c r="A1595">
        <v>770</v>
      </c>
      <c r="B1595" t="s">
        <v>901</v>
      </c>
      <c r="C1595" s="1">
        <v>41222</v>
      </c>
      <c r="D1595">
        <v>6440354171</v>
      </c>
      <c r="E1595" s="1">
        <v>41286</v>
      </c>
      <c r="F1595" s="1">
        <v>41639</v>
      </c>
      <c r="G1595">
        <v>44.41</v>
      </c>
      <c r="H1595" t="s">
        <v>834</v>
      </c>
      <c r="I1595" s="1">
        <v>41286</v>
      </c>
      <c r="J1595" t="s">
        <v>838</v>
      </c>
      <c r="K1595">
        <v>18</v>
      </c>
      <c r="L1595">
        <v>0</v>
      </c>
    </row>
    <row r="1596" spans="1:12" x14ac:dyDescent="0.4">
      <c r="A1596">
        <v>818</v>
      </c>
      <c r="B1596" t="s">
        <v>849</v>
      </c>
      <c r="C1596" s="1">
        <v>41431</v>
      </c>
      <c r="D1596">
        <v>6442249090</v>
      </c>
      <c r="E1596" s="1">
        <v>41293</v>
      </c>
      <c r="F1596" s="1">
        <v>41323</v>
      </c>
      <c r="G1596">
        <v>88.72</v>
      </c>
      <c r="H1596" t="s">
        <v>837</v>
      </c>
      <c r="I1596" s="1">
        <v>41293</v>
      </c>
      <c r="J1596" t="s">
        <v>835</v>
      </c>
      <c r="K1596">
        <v>38</v>
      </c>
      <c r="L1596">
        <v>8</v>
      </c>
    </row>
    <row r="1597" spans="1:12" x14ac:dyDescent="0.4">
      <c r="A1597">
        <v>770</v>
      </c>
      <c r="B1597" t="s">
        <v>897</v>
      </c>
      <c r="C1597" s="1">
        <v>41121</v>
      </c>
      <c r="D1597">
        <v>6444186130</v>
      </c>
      <c r="E1597" s="1">
        <v>41008</v>
      </c>
      <c r="F1597" s="1">
        <v>41009</v>
      </c>
      <c r="G1597">
        <v>44.71</v>
      </c>
      <c r="H1597" t="s">
        <v>834</v>
      </c>
      <c r="I1597" s="1">
        <v>41008</v>
      </c>
      <c r="J1597" t="s">
        <v>838</v>
      </c>
      <c r="K1597">
        <v>26</v>
      </c>
      <c r="L1597">
        <v>0</v>
      </c>
    </row>
    <row r="1598" spans="1:12" x14ac:dyDescent="0.4">
      <c r="A1598">
        <v>770</v>
      </c>
      <c r="B1598" t="s">
        <v>844</v>
      </c>
      <c r="C1598" s="1">
        <v>41452</v>
      </c>
      <c r="D1598">
        <v>6452306428</v>
      </c>
      <c r="E1598" s="1">
        <v>41436</v>
      </c>
      <c r="F1598" s="1">
        <v>41437</v>
      </c>
      <c r="G1598">
        <v>56.03</v>
      </c>
      <c r="H1598" t="s">
        <v>834</v>
      </c>
      <c r="I1598" s="1">
        <v>41436</v>
      </c>
      <c r="J1598" t="s">
        <v>838</v>
      </c>
      <c r="K1598">
        <v>30</v>
      </c>
      <c r="L1598">
        <v>0</v>
      </c>
    </row>
    <row r="1599" spans="1:12" x14ac:dyDescent="0.4">
      <c r="A1599">
        <v>897</v>
      </c>
      <c r="B1599" t="s">
        <v>928</v>
      </c>
      <c r="C1599" s="1">
        <v>41436</v>
      </c>
      <c r="D1599">
        <v>6453395358</v>
      </c>
      <c r="E1599" s="1">
        <v>41432</v>
      </c>
      <c r="F1599" s="1">
        <v>41402</v>
      </c>
      <c r="G1599">
        <v>49.75</v>
      </c>
      <c r="H1599" t="s">
        <v>834</v>
      </c>
      <c r="I1599" s="1">
        <v>41432</v>
      </c>
      <c r="J1599" t="s">
        <v>835</v>
      </c>
      <c r="K1599">
        <v>18</v>
      </c>
      <c r="L1599">
        <v>0</v>
      </c>
    </row>
    <row r="1600" spans="1:12" x14ac:dyDescent="0.4">
      <c r="A1600">
        <v>406</v>
      </c>
      <c r="B1600" t="s">
        <v>902</v>
      </c>
      <c r="C1600" s="1">
        <v>41005</v>
      </c>
      <c r="D1600">
        <v>6456711996</v>
      </c>
      <c r="E1600" s="1">
        <v>41025</v>
      </c>
      <c r="F1600" s="1">
        <v>41055</v>
      </c>
      <c r="G1600">
        <v>84.99</v>
      </c>
      <c r="H1600" t="s">
        <v>834</v>
      </c>
      <c r="I1600" s="1">
        <v>41025</v>
      </c>
      <c r="J1600" t="s">
        <v>835</v>
      </c>
      <c r="K1600">
        <v>18</v>
      </c>
      <c r="L1600">
        <v>0</v>
      </c>
    </row>
    <row r="1601" spans="1:12" x14ac:dyDescent="0.4">
      <c r="A1601">
        <v>818</v>
      </c>
      <c r="B1601" t="s">
        <v>851</v>
      </c>
      <c r="C1601" s="1">
        <v>41234</v>
      </c>
      <c r="D1601">
        <v>6463057288</v>
      </c>
      <c r="E1601" s="1">
        <v>41517</v>
      </c>
      <c r="F1601" s="1">
        <v>41547</v>
      </c>
      <c r="G1601">
        <v>70.760000000000005</v>
      </c>
      <c r="H1601" t="s">
        <v>837</v>
      </c>
      <c r="I1601" s="1">
        <v>41517</v>
      </c>
      <c r="J1601" t="s">
        <v>838</v>
      </c>
      <c r="K1601">
        <v>20</v>
      </c>
      <c r="L1601">
        <v>0</v>
      </c>
    </row>
    <row r="1602" spans="1:12" x14ac:dyDescent="0.4">
      <c r="A1602">
        <v>391</v>
      </c>
      <c r="B1602" t="s">
        <v>893</v>
      </c>
      <c r="C1602" s="1">
        <v>41080</v>
      </c>
      <c r="D1602">
        <v>6470441610</v>
      </c>
      <c r="E1602" s="1">
        <v>41218</v>
      </c>
      <c r="F1602" s="1">
        <v>41188</v>
      </c>
      <c r="G1602">
        <v>56.88</v>
      </c>
      <c r="H1602" t="s">
        <v>834</v>
      </c>
      <c r="I1602" s="1">
        <v>41218</v>
      </c>
      <c r="J1602" t="s">
        <v>835</v>
      </c>
      <c r="K1602">
        <v>32</v>
      </c>
      <c r="L1602">
        <v>2</v>
      </c>
    </row>
    <row r="1603" spans="1:12" x14ac:dyDescent="0.4">
      <c r="A1603">
        <v>406</v>
      </c>
      <c r="B1603" t="s">
        <v>871</v>
      </c>
      <c r="C1603" s="1">
        <v>41190</v>
      </c>
      <c r="D1603">
        <v>6470819411</v>
      </c>
      <c r="E1603" s="1">
        <v>41131</v>
      </c>
      <c r="F1603" s="1">
        <v>41101</v>
      </c>
      <c r="G1603">
        <v>44.77</v>
      </c>
      <c r="H1603" t="s">
        <v>834</v>
      </c>
      <c r="I1603" s="1">
        <v>41131</v>
      </c>
      <c r="J1603" t="s">
        <v>838</v>
      </c>
      <c r="K1603">
        <v>35</v>
      </c>
      <c r="L1603">
        <v>5</v>
      </c>
    </row>
    <row r="1604" spans="1:12" x14ac:dyDescent="0.4">
      <c r="A1604">
        <v>406</v>
      </c>
      <c r="B1604" t="s">
        <v>911</v>
      </c>
      <c r="C1604" s="1">
        <v>41547</v>
      </c>
      <c r="D1604">
        <v>6471713415</v>
      </c>
      <c r="E1604" s="1">
        <v>41311</v>
      </c>
      <c r="F1604" s="1">
        <v>41312</v>
      </c>
      <c r="G1604">
        <v>91.21</v>
      </c>
      <c r="H1604" t="s">
        <v>834</v>
      </c>
      <c r="I1604" s="1">
        <v>41311</v>
      </c>
      <c r="J1604" t="s">
        <v>835</v>
      </c>
      <c r="K1604">
        <v>42</v>
      </c>
      <c r="L1604">
        <v>12</v>
      </c>
    </row>
    <row r="1605" spans="1:12" x14ac:dyDescent="0.4">
      <c r="A1605">
        <v>391</v>
      </c>
      <c r="B1605" t="s">
        <v>877</v>
      </c>
      <c r="C1605" s="1">
        <v>41051</v>
      </c>
      <c r="D1605">
        <v>6474542050</v>
      </c>
      <c r="E1605" s="1">
        <v>41398</v>
      </c>
      <c r="F1605" s="1">
        <v>41399</v>
      </c>
      <c r="G1605">
        <v>45.06</v>
      </c>
      <c r="H1605" t="s">
        <v>834</v>
      </c>
      <c r="I1605" s="1">
        <v>41398</v>
      </c>
      <c r="J1605" t="s">
        <v>838</v>
      </c>
      <c r="K1605">
        <v>30</v>
      </c>
      <c r="L1605">
        <v>0</v>
      </c>
    </row>
    <row r="1606" spans="1:12" x14ac:dyDescent="0.4">
      <c r="A1606">
        <v>406</v>
      </c>
      <c r="B1606" t="s">
        <v>935</v>
      </c>
      <c r="C1606" s="1">
        <v>41194</v>
      </c>
      <c r="D1606">
        <v>6475160337</v>
      </c>
      <c r="E1606" s="1">
        <v>41152</v>
      </c>
      <c r="F1606" s="1">
        <v>41182</v>
      </c>
      <c r="G1606">
        <v>52.75</v>
      </c>
      <c r="H1606" t="s">
        <v>837</v>
      </c>
      <c r="I1606" s="1">
        <v>41152</v>
      </c>
      <c r="J1606" t="s">
        <v>835</v>
      </c>
      <c r="K1606">
        <v>19</v>
      </c>
      <c r="L1606">
        <v>0</v>
      </c>
    </row>
    <row r="1607" spans="1:12" x14ac:dyDescent="0.4">
      <c r="A1607">
        <v>391</v>
      </c>
      <c r="B1607" t="s">
        <v>833</v>
      </c>
      <c r="C1607" s="1">
        <v>41429</v>
      </c>
      <c r="D1607">
        <v>6478764177</v>
      </c>
      <c r="E1607" s="1">
        <v>41374</v>
      </c>
      <c r="F1607" s="1">
        <v>41344</v>
      </c>
      <c r="G1607">
        <v>64.72</v>
      </c>
      <c r="H1607" t="s">
        <v>834</v>
      </c>
      <c r="I1607" s="1">
        <v>41374</v>
      </c>
      <c r="J1607" t="s">
        <v>838</v>
      </c>
      <c r="K1607">
        <v>22</v>
      </c>
      <c r="L1607">
        <v>0</v>
      </c>
    </row>
    <row r="1608" spans="1:12" x14ac:dyDescent="0.4">
      <c r="A1608">
        <v>391</v>
      </c>
      <c r="B1608" t="s">
        <v>869</v>
      </c>
      <c r="C1608" s="1">
        <v>41201</v>
      </c>
      <c r="D1608">
        <v>6481259640</v>
      </c>
      <c r="E1608" s="1">
        <v>41574</v>
      </c>
      <c r="F1608" s="1">
        <v>41604</v>
      </c>
      <c r="G1608">
        <v>53.68</v>
      </c>
      <c r="H1608" t="s">
        <v>834</v>
      </c>
      <c r="I1608" s="1">
        <v>41574</v>
      </c>
      <c r="J1608" t="s">
        <v>838</v>
      </c>
      <c r="K1608">
        <v>12</v>
      </c>
      <c r="L1608">
        <v>0</v>
      </c>
    </row>
    <row r="1609" spans="1:12" x14ac:dyDescent="0.4">
      <c r="A1609">
        <v>406</v>
      </c>
      <c r="B1609" t="s">
        <v>861</v>
      </c>
      <c r="C1609" s="1">
        <v>41176</v>
      </c>
      <c r="D1609">
        <v>6482427308</v>
      </c>
      <c r="E1609" s="1">
        <v>40921</v>
      </c>
      <c r="F1609" s="1">
        <v>41245</v>
      </c>
      <c r="G1609">
        <v>80.989999999999995</v>
      </c>
      <c r="H1609" t="s">
        <v>837</v>
      </c>
      <c r="I1609" s="1">
        <v>40921</v>
      </c>
      <c r="J1609" t="s">
        <v>835</v>
      </c>
      <c r="K1609">
        <v>61</v>
      </c>
      <c r="L1609">
        <v>31</v>
      </c>
    </row>
    <row r="1610" spans="1:12" x14ac:dyDescent="0.4">
      <c r="A1610">
        <v>391</v>
      </c>
      <c r="B1610" t="s">
        <v>895</v>
      </c>
      <c r="C1610" s="1">
        <v>41532</v>
      </c>
      <c r="D1610">
        <v>6484297273</v>
      </c>
      <c r="E1610" s="1">
        <v>41024</v>
      </c>
      <c r="F1610" s="1">
        <v>41054</v>
      </c>
      <c r="G1610">
        <v>73.900000000000006</v>
      </c>
      <c r="H1610" t="s">
        <v>834</v>
      </c>
      <c r="I1610" s="1">
        <v>41024</v>
      </c>
      <c r="J1610" t="s">
        <v>835</v>
      </c>
      <c r="K1610">
        <v>21</v>
      </c>
      <c r="L1610">
        <v>0</v>
      </c>
    </row>
    <row r="1611" spans="1:12" x14ac:dyDescent="0.4">
      <c r="A1611">
        <v>818</v>
      </c>
      <c r="B1611" t="s">
        <v>853</v>
      </c>
      <c r="C1611" s="1">
        <v>41153</v>
      </c>
      <c r="D1611">
        <v>6495779635</v>
      </c>
      <c r="E1611" s="1">
        <v>41223</v>
      </c>
      <c r="F1611" s="1">
        <v>41193</v>
      </c>
      <c r="G1611">
        <v>89.28</v>
      </c>
      <c r="H1611" t="s">
        <v>837</v>
      </c>
      <c r="I1611" s="1">
        <v>41223</v>
      </c>
      <c r="J1611" t="s">
        <v>838</v>
      </c>
      <c r="K1611">
        <v>27</v>
      </c>
      <c r="L1611">
        <v>0</v>
      </c>
    </row>
    <row r="1612" spans="1:12" x14ac:dyDescent="0.4">
      <c r="A1612">
        <v>818</v>
      </c>
      <c r="B1612" t="s">
        <v>854</v>
      </c>
      <c r="C1612" s="1">
        <v>41060</v>
      </c>
      <c r="D1612">
        <v>6502176136</v>
      </c>
      <c r="E1612" s="1">
        <v>40997</v>
      </c>
      <c r="F1612" s="1">
        <v>41027</v>
      </c>
      <c r="G1612">
        <v>30.03</v>
      </c>
      <c r="H1612" t="s">
        <v>837</v>
      </c>
      <c r="I1612" s="1">
        <v>40997</v>
      </c>
      <c r="J1612" t="s">
        <v>835</v>
      </c>
      <c r="K1612">
        <v>53</v>
      </c>
      <c r="L1612">
        <v>23</v>
      </c>
    </row>
    <row r="1613" spans="1:12" x14ac:dyDescent="0.4">
      <c r="A1613">
        <v>897</v>
      </c>
      <c r="B1613" t="s">
        <v>843</v>
      </c>
      <c r="C1613" s="1">
        <v>41041</v>
      </c>
      <c r="D1613">
        <v>6504376538</v>
      </c>
      <c r="E1613" s="1">
        <v>41145</v>
      </c>
      <c r="F1613" s="1">
        <v>41175</v>
      </c>
      <c r="G1613">
        <v>46.39</v>
      </c>
      <c r="H1613" t="s">
        <v>834</v>
      </c>
      <c r="I1613" s="1">
        <v>41145</v>
      </c>
      <c r="J1613" t="s">
        <v>835</v>
      </c>
      <c r="K1613">
        <v>35</v>
      </c>
      <c r="L1613">
        <v>5</v>
      </c>
    </row>
    <row r="1614" spans="1:12" x14ac:dyDescent="0.4">
      <c r="A1614">
        <v>406</v>
      </c>
      <c r="B1614" t="s">
        <v>924</v>
      </c>
      <c r="C1614" s="1">
        <v>41022</v>
      </c>
      <c r="D1614">
        <v>6504473012</v>
      </c>
      <c r="E1614" s="1">
        <v>41323</v>
      </c>
      <c r="F1614" s="1">
        <v>41353</v>
      </c>
      <c r="G1614">
        <v>80.56</v>
      </c>
      <c r="H1614" t="s">
        <v>834</v>
      </c>
      <c r="I1614" s="1">
        <v>41323</v>
      </c>
      <c r="J1614" t="s">
        <v>838</v>
      </c>
      <c r="K1614">
        <v>13</v>
      </c>
      <c r="L1614">
        <v>0</v>
      </c>
    </row>
    <row r="1615" spans="1:12" x14ac:dyDescent="0.4">
      <c r="A1615">
        <v>391</v>
      </c>
      <c r="B1615" t="s">
        <v>858</v>
      </c>
      <c r="C1615" s="1">
        <v>41334</v>
      </c>
      <c r="D1615">
        <v>6505128561</v>
      </c>
      <c r="E1615" s="1">
        <v>41101</v>
      </c>
      <c r="F1615" s="1">
        <v>41102</v>
      </c>
      <c r="G1615">
        <v>17.850000000000001</v>
      </c>
      <c r="H1615" t="s">
        <v>834</v>
      </c>
      <c r="I1615" s="1">
        <v>41101</v>
      </c>
      <c r="J1615" t="s">
        <v>835</v>
      </c>
      <c r="K1615">
        <v>25</v>
      </c>
      <c r="L1615">
        <v>0</v>
      </c>
    </row>
    <row r="1616" spans="1:12" x14ac:dyDescent="0.4">
      <c r="A1616">
        <v>406</v>
      </c>
      <c r="B1616" t="s">
        <v>903</v>
      </c>
      <c r="C1616" s="1">
        <v>41006</v>
      </c>
      <c r="D1616">
        <v>6511784638</v>
      </c>
      <c r="E1616" s="1">
        <v>41521</v>
      </c>
      <c r="F1616" s="1">
        <v>41522</v>
      </c>
      <c r="G1616">
        <v>81.53</v>
      </c>
      <c r="H1616" t="s">
        <v>834</v>
      </c>
      <c r="I1616" s="1">
        <v>41521</v>
      </c>
      <c r="J1616" t="s">
        <v>838</v>
      </c>
      <c r="K1616">
        <v>16</v>
      </c>
      <c r="L1616">
        <v>0</v>
      </c>
    </row>
    <row r="1617" spans="1:12" x14ac:dyDescent="0.4">
      <c r="A1617">
        <v>391</v>
      </c>
      <c r="B1617" t="s">
        <v>852</v>
      </c>
      <c r="C1617" s="1">
        <v>41352</v>
      </c>
      <c r="D1617">
        <v>6520680737</v>
      </c>
      <c r="E1617" s="1">
        <v>41538</v>
      </c>
      <c r="F1617" s="1">
        <v>41568</v>
      </c>
      <c r="G1617">
        <v>89.37</v>
      </c>
      <c r="H1617" t="s">
        <v>834</v>
      </c>
      <c r="I1617" s="1">
        <v>41538</v>
      </c>
      <c r="J1617" t="s">
        <v>838</v>
      </c>
      <c r="K1617">
        <v>7</v>
      </c>
      <c r="L1617">
        <v>0</v>
      </c>
    </row>
    <row r="1618" spans="1:12" x14ac:dyDescent="0.4">
      <c r="A1618">
        <v>391</v>
      </c>
      <c r="B1618" t="s">
        <v>930</v>
      </c>
      <c r="C1618" s="1">
        <v>41583</v>
      </c>
      <c r="D1618">
        <v>6522487147</v>
      </c>
      <c r="E1618" s="1">
        <v>41175</v>
      </c>
      <c r="F1618" s="1">
        <v>41205</v>
      </c>
      <c r="G1618">
        <v>73.150000000000006</v>
      </c>
      <c r="H1618" t="s">
        <v>834</v>
      </c>
      <c r="I1618" s="1">
        <v>41175</v>
      </c>
      <c r="J1618" t="s">
        <v>835</v>
      </c>
      <c r="K1618">
        <v>25</v>
      </c>
      <c r="L1618">
        <v>0</v>
      </c>
    </row>
    <row r="1619" spans="1:12" x14ac:dyDescent="0.4">
      <c r="A1619">
        <v>391</v>
      </c>
      <c r="B1619" t="s">
        <v>864</v>
      </c>
      <c r="C1619" s="1">
        <v>41548</v>
      </c>
      <c r="D1619">
        <v>6525526692</v>
      </c>
      <c r="E1619" s="1">
        <v>41101</v>
      </c>
      <c r="F1619" s="1">
        <v>41102</v>
      </c>
      <c r="G1619">
        <v>62.31</v>
      </c>
      <c r="H1619" t="s">
        <v>834</v>
      </c>
      <c r="I1619" s="1">
        <v>41101</v>
      </c>
      <c r="J1619" t="s">
        <v>835</v>
      </c>
      <c r="K1619">
        <v>21</v>
      </c>
      <c r="L1619">
        <v>0</v>
      </c>
    </row>
    <row r="1620" spans="1:12" x14ac:dyDescent="0.4">
      <c r="A1620">
        <v>391</v>
      </c>
      <c r="B1620" t="s">
        <v>839</v>
      </c>
      <c r="C1620" s="1">
        <v>40934</v>
      </c>
      <c r="D1620">
        <v>6528247418</v>
      </c>
      <c r="E1620" s="1">
        <v>41365</v>
      </c>
      <c r="F1620" s="1">
        <v>41335</v>
      </c>
      <c r="G1620">
        <v>84.86</v>
      </c>
      <c r="H1620" t="s">
        <v>834</v>
      </c>
      <c r="I1620" s="1">
        <v>41365</v>
      </c>
      <c r="J1620" t="s">
        <v>838</v>
      </c>
      <c r="K1620">
        <v>4</v>
      </c>
      <c r="L1620">
        <v>0</v>
      </c>
    </row>
    <row r="1621" spans="1:12" x14ac:dyDescent="0.4">
      <c r="A1621">
        <v>818</v>
      </c>
      <c r="B1621" t="s">
        <v>857</v>
      </c>
      <c r="C1621" s="1">
        <v>41283</v>
      </c>
      <c r="D1621">
        <v>6530836489</v>
      </c>
      <c r="E1621" s="1">
        <v>41232</v>
      </c>
      <c r="F1621" s="1">
        <v>41262</v>
      </c>
      <c r="G1621">
        <v>54.95</v>
      </c>
      <c r="H1621" t="s">
        <v>834</v>
      </c>
      <c r="I1621" s="1">
        <v>41232</v>
      </c>
      <c r="J1621" t="s">
        <v>835</v>
      </c>
      <c r="K1621">
        <v>16</v>
      </c>
      <c r="L1621">
        <v>0</v>
      </c>
    </row>
    <row r="1622" spans="1:12" x14ac:dyDescent="0.4">
      <c r="A1622">
        <v>391</v>
      </c>
      <c r="B1622" t="s">
        <v>910</v>
      </c>
      <c r="C1622" s="1">
        <v>41487</v>
      </c>
      <c r="D1622">
        <v>6534753348</v>
      </c>
      <c r="E1622" s="1">
        <v>41555</v>
      </c>
      <c r="F1622" s="1">
        <v>41526</v>
      </c>
      <c r="G1622">
        <v>60.61</v>
      </c>
      <c r="H1622" t="s">
        <v>834</v>
      </c>
      <c r="I1622" s="1">
        <v>41555</v>
      </c>
      <c r="J1622" t="s">
        <v>838</v>
      </c>
      <c r="K1622">
        <v>12</v>
      </c>
      <c r="L1622">
        <v>0</v>
      </c>
    </row>
    <row r="1623" spans="1:12" x14ac:dyDescent="0.4">
      <c r="A1623">
        <v>391</v>
      </c>
      <c r="B1623" t="s">
        <v>925</v>
      </c>
      <c r="C1623" s="1">
        <v>41527</v>
      </c>
      <c r="D1623">
        <v>6536896937</v>
      </c>
      <c r="E1623" s="1">
        <v>41125</v>
      </c>
      <c r="F1623" s="1">
        <v>41126</v>
      </c>
      <c r="G1623">
        <v>74.28</v>
      </c>
      <c r="H1623" t="s">
        <v>834</v>
      </c>
      <c r="I1623" s="1">
        <v>41125</v>
      </c>
      <c r="J1623" t="s">
        <v>835</v>
      </c>
      <c r="K1623">
        <v>32</v>
      </c>
      <c r="L1623">
        <v>2</v>
      </c>
    </row>
    <row r="1624" spans="1:12" x14ac:dyDescent="0.4">
      <c r="A1624">
        <v>770</v>
      </c>
      <c r="B1624" t="s">
        <v>923</v>
      </c>
      <c r="C1624" s="1">
        <v>41501</v>
      </c>
      <c r="D1624">
        <v>6541040836</v>
      </c>
      <c r="E1624" s="1">
        <v>41145</v>
      </c>
      <c r="F1624" s="1">
        <v>41175</v>
      </c>
      <c r="G1624">
        <v>46.2</v>
      </c>
      <c r="H1624" t="s">
        <v>834</v>
      </c>
      <c r="I1624" s="1">
        <v>41145</v>
      </c>
      <c r="J1624" t="s">
        <v>835</v>
      </c>
      <c r="K1624">
        <v>24</v>
      </c>
      <c r="L1624">
        <v>0</v>
      </c>
    </row>
    <row r="1625" spans="1:12" x14ac:dyDescent="0.4">
      <c r="A1625">
        <v>391</v>
      </c>
      <c r="B1625" t="s">
        <v>893</v>
      </c>
      <c r="C1625" s="1">
        <v>41080</v>
      </c>
      <c r="D1625">
        <v>6545436181</v>
      </c>
      <c r="E1625" s="1">
        <v>41479</v>
      </c>
      <c r="F1625" s="1">
        <v>41509</v>
      </c>
      <c r="G1625">
        <v>48.04</v>
      </c>
      <c r="H1625" t="s">
        <v>834</v>
      </c>
      <c r="I1625" s="1">
        <v>41479</v>
      </c>
      <c r="J1625" t="s">
        <v>838</v>
      </c>
      <c r="K1625">
        <v>22</v>
      </c>
      <c r="L1625">
        <v>0</v>
      </c>
    </row>
    <row r="1626" spans="1:12" x14ac:dyDescent="0.4">
      <c r="A1626">
        <v>406</v>
      </c>
      <c r="B1626" t="s">
        <v>882</v>
      </c>
      <c r="C1626" s="1">
        <v>41368</v>
      </c>
      <c r="D1626">
        <v>6546750144</v>
      </c>
      <c r="E1626" s="1">
        <v>41062</v>
      </c>
      <c r="F1626" s="1">
        <v>41093</v>
      </c>
      <c r="G1626">
        <v>54.6</v>
      </c>
      <c r="H1626" t="s">
        <v>837</v>
      </c>
      <c r="I1626" s="1">
        <v>41062</v>
      </c>
      <c r="J1626" t="s">
        <v>835</v>
      </c>
      <c r="K1626">
        <v>40</v>
      </c>
      <c r="L1626">
        <v>10</v>
      </c>
    </row>
    <row r="1627" spans="1:12" x14ac:dyDescent="0.4">
      <c r="A1627">
        <v>406</v>
      </c>
      <c r="B1627" t="s">
        <v>879</v>
      </c>
      <c r="C1627" s="1">
        <v>40985</v>
      </c>
      <c r="D1627">
        <v>6548329103</v>
      </c>
      <c r="E1627" s="1">
        <v>41584</v>
      </c>
      <c r="F1627" s="1">
        <v>41585</v>
      </c>
      <c r="G1627">
        <v>81.209999999999994</v>
      </c>
      <c r="H1627" t="s">
        <v>837</v>
      </c>
      <c r="I1627" s="1">
        <v>41584</v>
      </c>
      <c r="J1627" t="s">
        <v>838</v>
      </c>
      <c r="K1627">
        <v>32</v>
      </c>
      <c r="L1627">
        <v>2</v>
      </c>
    </row>
    <row r="1628" spans="1:12" x14ac:dyDescent="0.4">
      <c r="A1628">
        <v>406</v>
      </c>
      <c r="B1628" t="s">
        <v>876</v>
      </c>
      <c r="C1628" s="1">
        <v>41352</v>
      </c>
      <c r="D1628">
        <v>6551061352</v>
      </c>
      <c r="E1628" s="1">
        <v>41430</v>
      </c>
      <c r="F1628" s="1">
        <v>41400</v>
      </c>
      <c r="G1628">
        <v>49.83</v>
      </c>
      <c r="H1628" t="s">
        <v>837</v>
      </c>
      <c r="I1628" s="1">
        <v>41430</v>
      </c>
      <c r="J1628" t="s">
        <v>838</v>
      </c>
      <c r="K1628">
        <v>36</v>
      </c>
      <c r="L1628">
        <v>6</v>
      </c>
    </row>
    <row r="1629" spans="1:12" x14ac:dyDescent="0.4">
      <c r="A1629">
        <v>897</v>
      </c>
      <c r="B1629" t="s">
        <v>909</v>
      </c>
      <c r="C1629" s="1">
        <v>41493</v>
      </c>
      <c r="D1629">
        <v>6552135455</v>
      </c>
      <c r="E1629" s="1">
        <v>41476</v>
      </c>
      <c r="F1629" s="1">
        <v>41506</v>
      </c>
      <c r="G1629">
        <v>56.88</v>
      </c>
      <c r="H1629" t="s">
        <v>837</v>
      </c>
      <c r="I1629" s="1">
        <v>41476</v>
      </c>
      <c r="J1629" t="s">
        <v>838</v>
      </c>
      <c r="K1629">
        <v>37</v>
      </c>
      <c r="L1629">
        <v>7</v>
      </c>
    </row>
    <row r="1630" spans="1:12" x14ac:dyDescent="0.4">
      <c r="A1630">
        <v>406</v>
      </c>
      <c r="B1630" t="s">
        <v>894</v>
      </c>
      <c r="C1630" s="1">
        <v>41167</v>
      </c>
      <c r="D1630">
        <v>6552783571</v>
      </c>
      <c r="E1630" s="1">
        <v>41188</v>
      </c>
      <c r="F1630" s="1">
        <v>41189</v>
      </c>
      <c r="G1630">
        <v>94.77</v>
      </c>
      <c r="H1630" t="s">
        <v>837</v>
      </c>
      <c r="I1630" s="1">
        <v>41188</v>
      </c>
      <c r="J1630" t="s">
        <v>835</v>
      </c>
      <c r="K1630">
        <v>36</v>
      </c>
      <c r="L1630">
        <v>6</v>
      </c>
    </row>
    <row r="1631" spans="1:12" x14ac:dyDescent="0.4">
      <c r="A1631">
        <v>897</v>
      </c>
      <c r="B1631" t="s">
        <v>843</v>
      </c>
      <c r="C1631" s="1">
        <v>41041</v>
      </c>
      <c r="D1631">
        <v>6555357057</v>
      </c>
      <c r="E1631" s="1">
        <v>41161</v>
      </c>
      <c r="F1631" s="1">
        <v>41162</v>
      </c>
      <c r="G1631">
        <v>102.79</v>
      </c>
      <c r="H1631" t="s">
        <v>834</v>
      </c>
      <c r="I1631" s="1">
        <v>41161</v>
      </c>
      <c r="J1631" t="s">
        <v>835</v>
      </c>
      <c r="K1631">
        <v>44</v>
      </c>
      <c r="L1631">
        <v>14</v>
      </c>
    </row>
    <row r="1632" spans="1:12" x14ac:dyDescent="0.4">
      <c r="A1632">
        <v>897</v>
      </c>
      <c r="B1632" t="s">
        <v>863</v>
      </c>
      <c r="C1632" s="1">
        <v>41318</v>
      </c>
      <c r="D1632">
        <v>6556553111</v>
      </c>
      <c r="E1632" s="1">
        <v>41333</v>
      </c>
      <c r="F1632" s="1">
        <v>41363</v>
      </c>
      <c r="G1632">
        <v>36.130000000000003</v>
      </c>
      <c r="H1632" t="s">
        <v>834</v>
      </c>
      <c r="I1632" s="1">
        <v>41333</v>
      </c>
      <c r="J1632" t="s">
        <v>838</v>
      </c>
      <c r="K1632">
        <v>3</v>
      </c>
      <c r="L1632">
        <v>0</v>
      </c>
    </row>
    <row r="1633" spans="1:12" x14ac:dyDescent="0.4">
      <c r="A1633">
        <v>897</v>
      </c>
      <c r="B1633" t="s">
        <v>933</v>
      </c>
      <c r="C1633" s="1">
        <v>41555</v>
      </c>
      <c r="D1633">
        <v>6556605926</v>
      </c>
      <c r="E1633" s="1">
        <v>41265</v>
      </c>
      <c r="F1633" s="1">
        <v>41295</v>
      </c>
      <c r="G1633">
        <v>50.82</v>
      </c>
      <c r="H1633" t="s">
        <v>834</v>
      </c>
      <c r="I1633" s="1">
        <v>41265</v>
      </c>
      <c r="J1633" t="s">
        <v>835</v>
      </c>
      <c r="K1633">
        <v>18</v>
      </c>
      <c r="L1633">
        <v>0</v>
      </c>
    </row>
    <row r="1634" spans="1:12" x14ac:dyDescent="0.4">
      <c r="A1634">
        <v>406</v>
      </c>
      <c r="B1634" t="s">
        <v>836</v>
      </c>
      <c r="C1634" s="1">
        <v>40971</v>
      </c>
      <c r="D1634">
        <v>6559779926</v>
      </c>
      <c r="E1634" s="1">
        <v>41531</v>
      </c>
      <c r="F1634" s="1">
        <v>41561</v>
      </c>
      <c r="G1634">
        <v>66.75</v>
      </c>
      <c r="H1634" t="s">
        <v>834</v>
      </c>
      <c r="I1634" s="1">
        <v>41531</v>
      </c>
      <c r="J1634" t="s">
        <v>838</v>
      </c>
      <c r="K1634">
        <v>21</v>
      </c>
      <c r="L1634">
        <v>0</v>
      </c>
    </row>
    <row r="1635" spans="1:12" x14ac:dyDescent="0.4">
      <c r="A1635">
        <v>770</v>
      </c>
      <c r="B1635" t="s">
        <v>856</v>
      </c>
      <c r="C1635" s="1">
        <v>41062</v>
      </c>
      <c r="D1635">
        <v>6569769457</v>
      </c>
      <c r="E1635" s="1">
        <v>41371</v>
      </c>
      <c r="F1635" s="1">
        <v>41341</v>
      </c>
      <c r="G1635">
        <v>55.12</v>
      </c>
      <c r="H1635" t="s">
        <v>834</v>
      </c>
      <c r="I1635" s="1">
        <v>41371</v>
      </c>
      <c r="J1635" t="s">
        <v>838</v>
      </c>
      <c r="K1635">
        <v>29</v>
      </c>
      <c r="L1635">
        <v>0</v>
      </c>
    </row>
    <row r="1636" spans="1:12" x14ac:dyDescent="0.4">
      <c r="A1636">
        <v>770</v>
      </c>
      <c r="B1636" t="s">
        <v>897</v>
      </c>
      <c r="C1636" s="1">
        <v>41121</v>
      </c>
      <c r="D1636">
        <v>6571920928</v>
      </c>
      <c r="E1636" s="1">
        <v>41509</v>
      </c>
      <c r="F1636" s="1">
        <v>41539</v>
      </c>
      <c r="G1636">
        <v>47.63</v>
      </c>
      <c r="H1636" t="s">
        <v>834</v>
      </c>
      <c r="I1636" s="1">
        <v>41509</v>
      </c>
      <c r="J1636" t="s">
        <v>838</v>
      </c>
      <c r="K1636">
        <v>25</v>
      </c>
      <c r="L1636">
        <v>0</v>
      </c>
    </row>
    <row r="1637" spans="1:12" x14ac:dyDescent="0.4">
      <c r="A1637">
        <v>818</v>
      </c>
      <c r="B1637" t="s">
        <v>857</v>
      </c>
      <c r="C1637" s="1">
        <v>41283</v>
      </c>
      <c r="D1637">
        <v>6578598443</v>
      </c>
      <c r="E1637" s="1">
        <v>41354</v>
      </c>
      <c r="F1637" s="1">
        <v>41384</v>
      </c>
      <c r="G1637">
        <v>54.33</v>
      </c>
      <c r="H1637" t="s">
        <v>834</v>
      </c>
      <c r="I1637" s="1">
        <v>41354</v>
      </c>
      <c r="J1637" t="s">
        <v>835</v>
      </c>
      <c r="K1637">
        <v>19</v>
      </c>
      <c r="L1637">
        <v>0</v>
      </c>
    </row>
    <row r="1638" spans="1:12" x14ac:dyDescent="0.4">
      <c r="A1638">
        <v>391</v>
      </c>
      <c r="B1638" t="s">
        <v>833</v>
      </c>
      <c r="C1638" s="1">
        <v>41429</v>
      </c>
      <c r="D1638">
        <v>6579967070</v>
      </c>
      <c r="E1638" s="1">
        <v>41436</v>
      </c>
      <c r="F1638" s="1">
        <v>41437</v>
      </c>
      <c r="G1638">
        <v>59.56</v>
      </c>
      <c r="H1638" t="s">
        <v>834</v>
      </c>
      <c r="I1638" s="1">
        <v>41436</v>
      </c>
      <c r="J1638" t="s">
        <v>838</v>
      </c>
      <c r="K1638">
        <v>11</v>
      </c>
      <c r="L1638">
        <v>0</v>
      </c>
    </row>
    <row r="1639" spans="1:12" x14ac:dyDescent="0.4">
      <c r="A1639">
        <v>406</v>
      </c>
      <c r="B1639" t="s">
        <v>884</v>
      </c>
      <c r="C1639" s="1">
        <v>41145</v>
      </c>
      <c r="D1639">
        <v>6584242369</v>
      </c>
      <c r="E1639" s="1">
        <v>41222</v>
      </c>
      <c r="F1639" s="1">
        <v>41223</v>
      </c>
      <c r="G1639">
        <v>46.35</v>
      </c>
      <c r="H1639" t="s">
        <v>837</v>
      </c>
      <c r="I1639" s="1">
        <v>41222</v>
      </c>
      <c r="J1639" t="s">
        <v>838</v>
      </c>
      <c r="K1639">
        <v>28</v>
      </c>
      <c r="L1639">
        <v>0</v>
      </c>
    </row>
    <row r="1640" spans="1:12" x14ac:dyDescent="0.4">
      <c r="A1640">
        <v>406</v>
      </c>
      <c r="B1640" t="s">
        <v>912</v>
      </c>
      <c r="C1640" s="1">
        <v>41605</v>
      </c>
      <c r="D1640">
        <v>6590705536</v>
      </c>
      <c r="E1640" s="1">
        <v>41356</v>
      </c>
      <c r="F1640" s="1">
        <v>41386</v>
      </c>
      <c r="G1640">
        <v>59.54</v>
      </c>
      <c r="H1640" t="s">
        <v>834</v>
      </c>
      <c r="I1640" s="1">
        <v>41356</v>
      </c>
      <c r="J1640" t="s">
        <v>835</v>
      </c>
      <c r="K1640">
        <v>19</v>
      </c>
      <c r="L1640">
        <v>0</v>
      </c>
    </row>
    <row r="1641" spans="1:12" x14ac:dyDescent="0.4">
      <c r="A1641">
        <v>897</v>
      </c>
      <c r="B1641" t="s">
        <v>909</v>
      </c>
      <c r="C1641" s="1">
        <v>41493</v>
      </c>
      <c r="D1641">
        <v>6595838571</v>
      </c>
      <c r="E1641" s="1">
        <v>41375</v>
      </c>
      <c r="F1641" s="1">
        <v>41376</v>
      </c>
      <c r="G1641">
        <v>40.880000000000003</v>
      </c>
      <c r="H1641" t="s">
        <v>834</v>
      </c>
      <c r="I1641" s="1">
        <v>41375</v>
      </c>
      <c r="J1641" t="s">
        <v>838</v>
      </c>
      <c r="K1641">
        <v>23</v>
      </c>
      <c r="L1641">
        <v>0</v>
      </c>
    </row>
    <row r="1642" spans="1:12" x14ac:dyDescent="0.4">
      <c r="A1642">
        <v>391</v>
      </c>
      <c r="B1642" t="s">
        <v>885</v>
      </c>
      <c r="C1642" s="1">
        <v>41521</v>
      </c>
      <c r="D1642">
        <v>6604379824</v>
      </c>
      <c r="E1642" s="1">
        <v>41418</v>
      </c>
      <c r="F1642" s="1">
        <v>41448</v>
      </c>
      <c r="G1642">
        <v>61.84</v>
      </c>
      <c r="H1642" t="s">
        <v>834</v>
      </c>
      <c r="I1642" s="1">
        <v>41418</v>
      </c>
      <c r="J1642" t="s">
        <v>838</v>
      </c>
      <c r="K1642">
        <v>13</v>
      </c>
      <c r="L1642">
        <v>0</v>
      </c>
    </row>
    <row r="1643" spans="1:12" x14ac:dyDescent="0.4">
      <c r="A1643">
        <v>406</v>
      </c>
      <c r="B1643" t="s">
        <v>894</v>
      </c>
      <c r="C1643" s="1">
        <v>41167</v>
      </c>
      <c r="D1643">
        <v>6607624258</v>
      </c>
      <c r="E1643" s="1">
        <v>41022</v>
      </c>
      <c r="F1643" s="1">
        <v>41052</v>
      </c>
      <c r="G1643">
        <v>56.31</v>
      </c>
      <c r="H1643" t="s">
        <v>837</v>
      </c>
      <c r="I1643" s="1">
        <v>41022</v>
      </c>
      <c r="J1643" t="s">
        <v>835</v>
      </c>
      <c r="K1643">
        <v>59</v>
      </c>
      <c r="L1643">
        <v>29</v>
      </c>
    </row>
    <row r="1644" spans="1:12" x14ac:dyDescent="0.4">
      <c r="A1644">
        <v>770</v>
      </c>
      <c r="B1644" t="s">
        <v>847</v>
      </c>
      <c r="C1644" s="1">
        <v>41274</v>
      </c>
      <c r="D1644">
        <v>6609044576</v>
      </c>
      <c r="E1644" s="1">
        <v>41128</v>
      </c>
      <c r="F1644" s="1">
        <v>41098</v>
      </c>
      <c r="G1644">
        <v>47.48</v>
      </c>
      <c r="H1644" t="s">
        <v>834</v>
      </c>
      <c r="I1644" s="1">
        <v>41128</v>
      </c>
      <c r="J1644" t="s">
        <v>835</v>
      </c>
      <c r="K1644">
        <v>24</v>
      </c>
      <c r="L1644">
        <v>0</v>
      </c>
    </row>
    <row r="1645" spans="1:12" x14ac:dyDescent="0.4">
      <c r="A1645">
        <v>391</v>
      </c>
      <c r="B1645" t="s">
        <v>898</v>
      </c>
      <c r="C1645" s="1">
        <v>41150</v>
      </c>
      <c r="D1645">
        <v>6610467625</v>
      </c>
      <c r="E1645" s="1">
        <v>40910</v>
      </c>
      <c r="F1645" s="1">
        <v>40942</v>
      </c>
      <c r="G1645">
        <v>84.13</v>
      </c>
      <c r="H1645" t="s">
        <v>834</v>
      </c>
      <c r="I1645" s="1">
        <v>40910</v>
      </c>
      <c r="J1645" t="s">
        <v>835</v>
      </c>
      <c r="K1645">
        <v>18</v>
      </c>
      <c r="L1645">
        <v>0</v>
      </c>
    </row>
    <row r="1646" spans="1:12" x14ac:dyDescent="0.4">
      <c r="A1646">
        <v>818</v>
      </c>
      <c r="B1646" t="s">
        <v>862</v>
      </c>
      <c r="C1646" s="1">
        <v>41296</v>
      </c>
      <c r="D1646">
        <v>6612036759</v>
      </c>
      <c r="E1646" s="1">
        <v>40914</v>
      </c>
      <c r="F1646" s="1">
        <v>40915</v>
      </c>
      <c r="G1646">
        <v>34.270000000000003</v>
      </c>
      <c r="H1646" t="s">
        <v>834</v>
      </c>
      <c r="I1646" s="1">
        <v>40914</v>
      </c>
      <c r="J1646" t="s">
        <v>835</v>
      </c>
      <c r="K1646">
        <v>30</v>
      </c>
      <c r="L1646">
        <v>0</v>
      </c>
    </row>
    <row r="1647" spans="1:12" x14ac:dyDescent="0.4">
      <c r="A1647">
        <v>897</v>
      </c>
      <c r="B1647" t="s">
        <v>843</v>
      </c>
      <c r="C1647" s="1">
        <v>41041</v>
      </c>
      <c r="D1647">
        <v>6612984395</v>
      </c>
      <c r="E1647" s="1">
        <v>40990</v>
      </c>
      <c r="F1647" s="1">
        <v>41020</v>
      </c>
      <c r="G1647">
        <v>64.099999999999994</v>
      </c>
      <c r="H1647" t="s">
        <v>834</v>
      </c>
      <c r="I1647" s="1">
        <v>40990</v>
      </c>
      <c r="J1647" t="s">
        <v>835</v>
      </c>
      <c r="K1647">
        <v>35</v>
      </c>
      <c r="L1647">
        <v>5</v>
      </c>
    </row>
    <row r="1648" spans="1:12" x14ac:dyDescent="0.4">
      <c r="A1648">
        <v>770</v>
      </c>
      <c r="B1648" t="s">
        <v>847</v>
      </c>
      <c r="C1648" s="1">
        <v>41274</v>
      </c>
      <c r="D1648">
        <v>6614325540</v>
      </c>
      <c r="E1648" s="1">
        <v>41353</v>
      </c>
      <c r="F1648" s="1">
        <v>41383</v>
      </c>
      <c r="G1648">
        <v>63.32</v>
      </c>
      <c r="H1648" t="s">
        <v>837</v>
      </c>
      <c r="I1648" s="1">
        <v>41353</v>
      </c>
      <c r="J1648" t="s">
        <v>838</v>
      </c>
      <c r="K1648">
        <v>26</v>
      </c>
      <c r="L1648">
        <v>0</v>
      </c>
    </row>
    <row r="1649" spans="1:12" x14ac:dyDescent="0.4">
      <c r="A1649">
        <v>818</v>
      </c>
      <c r="B1649" t="s">
        <v>851</v>
      </c>
      <c r="C1649" s="1">
        <v>41234</v>
      </c>
      <c r="D1649">
        <v>6624530768</v>
      </c>
      <c r="E1649" s="1">
        <v>41138</v>
      </c>
      <c r="F1649" s="1">
        <v>41168</v>
      </c>
      <c r="G1649">
        <v>55.22</v>
      </c>
      <c r="H1649" t="s">
        <v>837</v>
      </c>
      <c r="I1649" s="1">
        <v>41138</v>
      </c>
      <c r="J1649" t="s">
        <v>835</v>
      </c>
      <c r="K1649">
        <v>28</v>
      </c>
      <c r="L1649">
        <v>0</v>
      </c>
    </row>
    <row r="1650" spans="1:12" x14ac:dyDescent="0.4">
      <c r="A1650">
        <v>391</v>
      </c>
      <c r="B1650" t="s">
        <v>839</v>
      </c>
      <c r="C1650" s="1">
        <v>40934</v>
      </c>
      <c r="D1650">
        <v>6626163507</v>
      </c>
      <c r="E1650" s="1">
        <v>41215</v>
      </c>
      <c r="F1650" s="1">
        <v>41246</v>
      </c>
      <c r="G1650">
        <v>64.87</v>
      </c>
      <c r="H1650" t="s">
        <v>834</v>
      </c>
      <c r="I1650" s="1">
        <v>41215</v>
      </c>
      <c r="J1650" t="s">
        <v>838</v>
      </c>
      <c r="K1650">
        <v>3</v>
      </c>
      <c r="L1650">
        <v>0</v>
      </c>
    </row>
    <row r="1651" spans="1:12" x14ac:dyDescent="0.4">
      <c r="A1651">
        <v>897</v>
      </c>
      <c r="B1651" t="s">
        <v>863</v>
      </c>
      <c r="C1651" s="1">
        <v>41318</v>
      </c>
      <c r="D1651">
        <v>6630363984</v>
      </c>
      <c r="E1651" s="1">
        <v>41200</v>
      </c>
      <c r="F1651" s="1">
        <v>41230</v>
      </c>
      <c r="G1651">
        <v>53.68</v>
      </c>
      <c r="H1651" t="s">
        <v>834</v>
      </c>
      <c r="I1651" s="1">
        <v>41200</v>
      </c>
      <c r="J1651" t="s">
        <v>835</v>
      </c>
      <c r="K1651">
        <v>10</v>
      </c>
      <c r="L1651">
        <v>0</v>
      </c>
    </row>
    <row r="1652" spans="1:12" x14ac:dyDescent="0.4">
      <c r="A1652">
        <v>391</v>
      </c>
      <c r="B1652" t="s">
        <v>936</v>
      </c>
      <c r="C1652" s="1">
        <v>41486</v>
      </c>
      <c r="D1652">
        <v>6637423646</v>
      </c>
      <c r="E1652" s="1">
        <v>41419</v>
      </c>
      <c r="F1652" s="1">
        <v>41449</v>
      </c>
      <c r="G1652">
        <v>53.59</v>
      </c>
      <c r="H1652" t="s">
        <v>834</v>
      </c>
      <c r="I1652" s="1">
        <v>41419</v>
      </c>
      <c r="J1652" t="s">
        <v>835</v>
      </c>
      <c r="K1652">
        <v>8</v>
      </c>
      <c r="L1652">
        <v>0</v>
      </c>
    </row>
    <row r="1653" spans="1:12" x14ac:dyDescent="0.4">
      <c r="A1653">
        <v>391</v>
      </c>
      <c r="B1653" t="s">
        <v>852</v>
      </c>
      <c r="C1653" s="1">
        <v>41352</v>
      </c>
      <c r="D1653">
        <v>6639236295</v>
      </c>
      <c r="E1653" s="1">
        <v>41335</v>
      </c>
      <c r="F1653" s="1">
        <v>41397</v>
      </c>
      <c r="G1653">
        <v>60.75</v>
      </c>
      <c r="H1653" t="s">
        <v>834</v>
      </c>
      <c r="I1653" s="1">
        <v>41335</v>
      </c>
      <c r="J1653" t="s">
        <v>835</v>
      </c>
      <c r="K1653">
        <v>10</v>
      </c>
      <c r="L1653">
        <v>0</v>
      </c>
    </row>
    <row r="1654" spans="1:12" x14ac:dyDescent="0.4">
      <c r="A1654">
        <v>770</v>
      </c>
      <c r="B1654" t="s">
        <v>886</v>
      </c>
      <c r="C1654" s="1">
        <v>41181</v>
      </c>
      <c r="D1654">
        <v>6640953472</v>
      </c>
      <c r="E1654" s="1">
        <v>41531</v>
      </c>
      <c r="F1654" s="1">
        <v>41561</v>
      </c>
      <c r="G1654">
        <v>55.88</v>
      </c>
      <c r="H1654" t="s">
        <v>834</v>
      </c>
      <c r="I1654" s="1">
        <v>41531</v>
      </c>
      <c r="J1654" t="s">
        <v>838</v>
      </c>
      <c r="K1654">
        <v>17</v>
      </c>
      <c r="L1654">
        <v>0</v>
      </c>
    </row>
    <row r="1655" spans="1:12" x14ac:dyDescent="0.4">
      <c r="A1655">
        <v>406</v>
      </c>
      <c r="B1655" t="s">
        <v>871</v>
      </c>
      <c r="C1655" s="1">
        <v>41190</v>
      </c>
      <c r="D1655">
        <v>6655280733</v>
      </c>
      <c r="E1655" s="1">
        <v>41290</v>
      </c>
      <c r="F1655" s="1">
        <v>41320</v>
      </c>
      <c r="G1655">
        <v>70.75</v>
      </c>
      <c r="H1655" t="s">
        <v>834</v>
      </c>
      <c r="I1655" s="1">
        <v>41290</v>
      </c>
      <c r="J1655" t="s">
        <v>838</v>
      </c>
      <c r="K1655">
        <v>21</v>
      </c>
      <c r="L1655">
        <v>0</v>
      </c>
    </row>
    <row r="1656" spans="1:12" x14ac:dyDescent="0.4">
      <c r="A1656">
        <v>770</v>
      </c>
      <c r="B1656" t="s">
        <v>878</v>
      </c>
      <c r="C1656" s="1">
        <v>41274</v>
      </c>
      <c r="D1656">
        <v>6656581289</v>
      </c>
      <c r="E1656" s="1">
        <v>41227</v>
      </c>
      <c r="F1656" s="1">
        <v>41257</v>
      </c>
      <c r="G1656">
        <v>60.03</v>
      </c>
      <c r="H1656" t="s">
        <v>834</v>
      </c>
      <c r="I1656" s="1">
        <v>41227</v>
      </c>
      <c r="J1656" t="s">
        <v>835</v>
      </c>
      <c r="K1656">
        <v>28</v>
      </c>
      <c r="L1656">
        <v>0</v>
      </c>
    </row>
    <row r="1657" spans="1:12" x14ac:dyDescent="0.4">
      <c r="A1657">
        <v>818</v>
      </c>
      <c r="B1657" t="s">
        <v>854</v>
      </c>
      <c r="C1657" s="1">
        <v>41060</v>
      </c>
      <c r="D1657">
        <v>6659854030</v>
      </c>
      <c r="E1657" s="1">
        <v>41001</v>
      </c>
      <c r="F1657" s="1">
        <v>41032</v>
      </c>
      <c r="G1657">
        <v>75.040000000000006</v>
      </c>
      <c r="H1657" t="s">
        <v>834</v>
      </c>
      <c r="I1657" s="1">
        <v>41001</v>
      </c>
      <c r="J1657" t="s">
        <v>835</v>
      </c>
      <c r="K1657">
        <v>32</v>
      </c>
      <c r="L1657">
        <v>2</v>
      </c>
    </row>
    <row r="1658" spans="1:12" x14ac:dyDescent="0.4">
      <c r="A1658">
        <v>770</v>
      </c>
      <c r="B1658" t="s">
        <v>873</v>
      </c>
      <c r="C1658" s="1">
        <v>41159</v>
      </c>
      <c r="D1658">
        <v>6662053878</v>
      </c>
      <c r="E1658" s="1">
        <v>41538</v>
      </c>
      <c r="F1658" s="1">
        <v>41568</v>
      </c>
      <c r="G1658">
        <v>61.47</v>
      </c>
      <c r="H1658" t="s">
        <v>834</v>
      </c>
      <c r="I1658" s="1">
        <v>41538</v>
      </c>
      <c r="J1658" t="s">
        <v>838</v>
      </c>
      <c r="K1658">
        <v>30</v>
      </c>
      <c r="L1658">
        <v>0</v>
      </c>
    </row>
    <row r="1659" spans="1:12" x14ac:dyDescent="0.4">
      <c r="A1659">
        <v>406</v>
      </c>
      <c r="B1659" t="s">
        <v>889</v>
      </c>
      <c r="C1659" s="1">
        <v>41103</v>
      </c>
      <c r="D1659">
        <v>6672426133</v>
      </c>
      <c r="E1659" s="1">
        <v>41367</v>
      </c>
      <c r="F1659" s="1">
        <v>41337</v>
      </c>
      <c r="G1659">
        <v>98.68</v>
      </c>
      <c r="H1659" t="s">
        <v>837</v>
      </c>
      <c r="I1659" s="1">
        <v>41367</v>
      </c>
      <c r="J1659" t="s">
        <v>838</v>
      </c>
      <c r="K1659">
        <v>22</v>
      </c>
      <c r="L1659">
        <v>0</v>
      </c>
    </row>
    <row r="1660" spans="1:12" x14ac:dyDescent="0.4">
      <c r="A1660">
        <v>770</v>
      </c>
      <c r="B1660" t="s">
        <v>907</v>
      </c>
      <c r="C1660" s="1">
        <v>41367</v>
      </c>
      <c r="D1660">
        <v>6674900941</v>
      </c>
      <c r="E1660" s="1">
        <v>41567</v>
      </c>
      <c r="F1660" s="1">
        <v>41597</v>
      </c>
      <c r="G1660">
        <v>46.07</v>
      </c>
      <c r="H1660" t="s">
        <v>834</v>
      </c>
      <c r="I1660" s="1">
        <v>41567</v>
      </c>
      <c r="J1660" t="s">
        <v>838</v>
      </c>
      <c r="K1660">
        <v>21</v>
      </c>
      <c r="L1660">
        <v>0</v>
      </c>
    </row>
    <row r="1661" spans="1:12" x14ac:dyDescent="0.4">
      <c r="A1661">
        <v>818</v>
      </c>
      <c r="B1661" t="s">
        <v>854</v>
      </c>
      <c r="C1661" s="1">
        <v>41060</v>
      </c>
      <c r="D1661">
        <v>6678784921</v>
      </c>
      <c r="E1661" s="1">
        <v>41201</v>
      </c>
      <c r="F1661" s="1">
        <v>41231</v>
      </c>
      <c r="G1661">
        <v>74.37</v>
      </c>
      <c r="H1661" t="s">
        <v>834</v>
      </c>
      <c r="I1661" s="1">
        <v>41201</v>
      </c>
      <c r="J1661" t="s">
        <v>838</v>
      </c>
      <c r="K1661">
        <v>27</v>
      </c>
      <c r="L1661">
        <v>0</v>
      </c>
    </row>
    <row r="1662" spans="1:12" x14ac:dyDescent="0.4">
      <c r="A1662">
        <v>770</v>
      </c>
      <c r="B1662" t="s">
        <v>845</v>
      </c>
      <c r="C1662" s="1">
        <v>41489</v>
      </c>
      <c r="D1662">
        <v>6681774550</v>
      </c>
      <c r="E1662" s="1">
        <v>41392</v>
      </c>
      <c r="F1662" s="1">
        <v>41422</v>
      </c>
      <c r="G1662">
        <v>67.23</v>
      </c>
      <c r="H1662" t="s">
        <v>834</v>
      </c>
      <c r="I1662" s="1">
        <v>41392</v>
      </c>
      <c r="J1662" t="s">
        <v>838</v>
      </c>
      <c r="K1662">
        <v>25</v>
      </c>
      <c r="L1662">
        <v>0</v>
      </c>
    </row>
    <row r="1663" spans="1:12" x14ac:dyDescent="0.4">
      <c r="A1663">
        <v>770</v>
      </c>
      <c r="B1663" t="s">
        <v>844</v>
      </c>
      <c r="C1663" s="1">
        <v>41452</v>
      </c>
      <c r="D1663">
        <v>6685297571</v>
      </c>
      <c r="E1663" s="1">
        <v>41423</v>
      </c>
      <c r="F1663" s="1">
        <v>41453</v>
      </c>
      <c r="G1663">
        <v>101.06</v>
      </c>
      <c r="H1663" t="s">
        <v>837</v>
      </c>
      <c r="I1663" s="1">
        <v>41423</v>
      </c>
      <c r="J1663" t="s">
        <v>835</v>
      </c>
      <c r="K1663">
        <v>57</v>
      </c>
      <c r="L1663">
        <v>27</v>
      </c>
    </row>
    <row r="1664" spans="1:12" x14ac:dyDescent="0.4">
      <c r="A1664">
        <v>818</v>
      </c>
      <c r="B1664" t="s">
        <v>849</v>
      </c>
      <c r="C1664" s="1">
        <v>41431</v>
      </c>
      <c r="D1664">
        <v>6685760751</v>
      </c>
      <c r="E1664" s="1">
        <v>41514</v>
      </c>
      <c r="F1664" s="1">
        <v>41544</v>
      </c>
      <c r="G1664">
        <v>71.19</v>
      </c>
      <c r="H1664" t="s">
        <v>837</v>
      </c>
      <c r="I1664" s="1">
        <v>41514</v>
      </c>
      <c r="J1664" t="s">
        <v>838</v>
      </c>
      <c r="K1664">
        <v>28</v>
      </c>
      <c r="L1664">
        <v>0</v>
      </c>
    </row>
    <row r="1665" spans="1:12" x14ac:dyDescent="0.4">
      <c r="A1665">
        <v>770</v>
      </c>
      <c r="B1665" t="s">
        <v>856</v>
      </c>
      <c r="C1665" s="1">
        <v>41062</v>
      </c>
      <c r="D1665">
        <v>6687811896</v>
      </c>
      <c r="E1665" s="1">
        <v>41431</v>
      </c>
      <c r="F1665" s="1">
        <v>41432</v>
      </c>
      <c r="G1665">
        <v>63.74</v>
      </c>
      <c r="H1665" t="s">
        <v>834</v>
      </c>
      <c r="I1665" s="1">
        <v>41431</v>
      </c>
      <c r="J1665" t="s">
        <v>838</v>
      </c>
      <c r="K1665">
        <v>49</v>
      </c>
      <c r="L1665">
        <v>19</v>
      </c>
    </row>
    <row r="1666" spans="1:12" x14ac:dyDescent="0.4">
      <c r="A1666">
        <v>897</v>
      </c>
      <c r="B1666" t="s">
        <v>883</v>
      </c>
      <c r="C1666" s="1">
        <v>41084</v>
      </c>
      <c r="D1666">
        <v>6689193712</v>
      </c>
      <c r="E1666" s="1">
        <v>41215</v>
      </c>
      <c r="F1666" s="1">
        <v>41246</v>
      </c>
      <c r="G1666">
        <v>27.22</v>
      </c>
      <c r="H1666" t="s">
        <v>834</v>
      </c>
      <c r="I1666" s="1">
        <v>41215</v>
      </c>
      <c r="J1666" t="s">
        <v>835</v>
      </c>
      <c r="K1666">
        <v>33</v>
      </c>
      <c r="L1666">
        <v>3</v>
      </c>
    </row>
    <row r="1667" spans="1:12" x14ac:dyDescent="0.4">
      <c r="A1667">
        <v>770</v>
      </c>
      <c r="B1667" t="s">
        <v>897</v>
      </c>
      <c r="C1667" s="1">
        <v>41121</v>
      </c>
      <c r="D1667">
        <v>6712328426</v>
      </c>
      <c r="E1667" s="1">
        <v>41171</v>
      </c>
      <c r="F1667" s="1">
        <v>41201</v>
      </c>
      <c r="G1667">
        <v>33.619999999999997</v>
      </c>
      <c r="H1667" t="s">
        <v>834</v>
      </c>
      <c r="I1667" s="1">
        <v>41171</v>
      </c>
      <c r="J1667" t="s">
        <v>838</v>
      </c>
      <c r="K1667">
        <v>21</v>
      </c>
      <c r="L1667">
        <v>0</v>
      </c>
    </row>
    <row r="1668" spans="1:12" x14ac:dyDescent="0.4">
      <c r="A1668">
        <v>897</v>
      </c>
      <c r="B1668" t="s">
        <v>846</v>
      </c>
      <c r="C1668" s="1">
        <v>41003</v>
      </c>
      <c r="D1668">
        <v>6712873885</v>
      </c>
      <c r="E1668" s="1">
        <v>40984</v>
      </c>
      <c r="F1668" s="1">
        <v>41014</v>
      </c>
      <c r="G1668">
        <v>33.75</v>
      </c>
      <c r="H1668" t="s">
        <v>834</v>
      </c>
      <c r="I1668" s="1">
        <v>40984</v>
      </c>
      <c r="J1668" t="s">
        <v>835</v>
      </c>
      <c r="K1668">
        <v>30</v>
      </c>
      <c r="L1668">
        <v>0</v>
      </c>
    </row>
    <row r="1669" spans="1:12" x14ac:dyDescent="0.4">
      <c r="A1669">
        <v>391</v>
      </c>
      <c r="B1669" t="s">
        <v>859</v>
      </c>
      <c r="C1669" s="1">
        <v>40971</v>
      </c>
      <c r="D1669">
        <v>6713223940</v>
      </c>
      <c r="E1669" s="1">
        <v>41036</v>
      </c>
      <c r="F1669" s="1">
        <v>41007</v>
      </c>
      <c r="G1669">
        <v>55.53</v>
      </c>
      <c r="H1669" t="s">
        <v>834</v>
      </c>
      <c r="I1669" s="1">
        <v>41036</v>
      </c>
      <c r="J1669" t="s">
        <v>838</v>
      </c>
      <c r="K1669">
        <v>25</v>
      </c>
      <c r="L1669">
        <v>0</v>
      </c>
    </row>
    <row r="1670" spans="1:12" x14ac:dyDescent="0.4">
      <c r="A1670">
        <v>770</v>
      </c>
      <c r="B1670" t="s">
        <v>856</v>
      </c>
      <c r="C1670" s="1">
        <v>41062</v>
      </c>
      <c r="D1670">
        <v>6714694728</v>
      </c>
      <c r="E1670" s="1">
        <v>41040</v>
      </c>
      <c r="F1670" s="1">
        <v>41041</v>
      </c>
      <c r="G1670">
        <v>41.61</v>
      </c>
      <c r="H1670" t="s">
        <v>837</v>
      </c>
      <c r="I1670" s="1">
        <v>41040</v>
      </c>
      <c r="J1670" t="s">
        <v>838</v>
      </c>
      <c r="K1670">
        <v>55</v>
      </c>
      <c r="L1670">
        <v>25</v>
      </c>
    </row>
    <row r="1671" spans="1:12" x14ac:dyDescent="0.4">
      <c r="A1671">
        <v>770</v>
      </c>
      <c r="B1671" t="s">
        <v>897</v>
      </c>
      <c r="C1671" s="1">
        <v>41121</v>
      </c>
      <c r="D1671">
        <v>6719635094</v>
      </c>
      <c r="E1671" s="1">
        <v>41327</v>
      </c>
      <c r="F1671" s="1">
        <v>41357</v>
      </c>
      <c r="G1671">
        <v>49.56</v>
      </c>
      <c r="H1671" t="s">
        <v>834</v>
      </c>
      <c r="I1671" s="1">
        <v>41327</v>
      </c>
      <c r="J1671" t="s">
        <v>838</v>
      </c>
      <c r="K1671">
        <v>28</v>
      </c>
      <c r="L1671">
        <v>0</v>
      </c>
    </row>
    <row r="1672" spans="1:12" x14ac:dyDescent="0.4">
      <c r="A1672">
        <v>818</v>
      </c>
      <c r="B1672" t="s">
        <v>932</v>
      </c>
      <c r="C1672" s="1">
        <v>41373</v>
      </c>
      <c r="D1672">
        <v>6723004451</v>
      </c>
      <c r="E1672" s="1">
        <v>41050</v>
      </c>
      <c r="F1672" s="1">
        <v>41080</v>
      </c>
      <c r="G1672">
        <v>60.2</v>
      </c>
      <c r="H1672" t="s">
        <v>834</v>
      </c>
      <c r="I1672" s="1">
        <v>41050</v>
      </c>
      <c r="J1672" t="s">
        <v>835</v>
      </c>
      <c r="K1672">
        <v>30</v>
      </c>
      <c r="L1672">
        <v>0</v>
      </c>
    </row>
    <row r="1673" spans="1:12" x14ac:dyDescent="0.4">
      <c r="A1673">
        <v>897</v>
      </c>
      <c r="B1673" t="s">
        <v>846</v>
      </c>
      <c r="C1673" s="1">
        <v>41003</v>
      </c>
      <c r="D1673">
        <v>6726677387</v>
      </c>
      <c r="E1673" s="1">
        <v>41536</v>
      </c>
      <c r="F1673" s="1">
        <v>41566</v>
      </c>
      <c r="G1673">
        <v>50.16</v>
      </c>
      <c r="H1673" t="s">
        <v>834</v>
      </c>
      <c r="I1673" s="1">
        <v>41536</v>
      </c>
      <c r="J1673" t="s">
        <v>838</v>
      </c>
      <c r="K1673">
        <v>35</v>
      </c>
      <c r="L1673">
        <v>5</v>
      </c>
    </row>
    <row r="1674" spans="1:12" x14ac:dyDescent="0.4">
      <c r="A1674">
        <v>391</v>
      </c>
      <c r="B1674" t="s">
        <v>895</v>
      </c>
      <c r="C1674" s="1">
        <v>41532</v>
      </c>
      <c r="D1674">
        <v>6727591183</v>
      </c>
      <c r="E1674" s="1">
        <v>41256</v>
      </c>
      <c r="F1674" s="1">
        <v>41609</v>
      </c>
      <c r="G1674">
        <v>73</v>
      </c>
      <c r="H1674" t="s">
        <v>834</v>
      </c>
      <c r="I1674" s="1">
        <v>41256</v>
      </c>
      <c r="J1674" t="s">
        <v>835</v>
      </c>
      <c r="K1674">
        <v>22</v>
      </c>
      <c r="L1674">
        <v>0</v>
      </c>
    </row>
    <row r="1675" spans="1:12" x14ac:dyDescent="0.4">
      <c r="A1675">
        <v>391</v>
      </c>
      <c r="B1675" t="s">
        <v>877</v>
      </c>
      <c r="C1675" s="1">
        <v>41051</v>
      </c>
      <c r="D1675">
        <v>6732317450</v>
      </c>
      <c r="E1675" s="1">
        <v>41570</v>
      </c>
      <c r="F1675" s="1">
        <v>41600</v>
      </c>
      <c r="G1675">
        <v>62.04</v>
      </c>
      <c r="H1675" t="s">
        <v>834</v>
      </c>
      <c r="I1675" s="1">
        <v>41570</v>
      </c>
      <c r="J1675" t="s">
        <v>838</v>
      </c>
      <c r="K1675">
        <v>44</v>
      </c>
      <c r="L1675">
        <v>14</v>
      </c>
    </row>
    <row r="1676" spans="1:12" x14ac:dyDescent="0.4">
      <c r="A1676">
        <v>406</v>
      </c>
      <c r="B1676" t="s">
        <v>891</v>
      </c>
      <c r="C1676" s="1">
        <v>41474</v>
      </c>
      <c r="D1676">
        <v>6733279966</v>
      </c>
      <c r="E1676" s="1">
        <v>41080</v>
      </c>
      <c r="F1676" s="1">
        <v>41110</v>
      </c>
      <c r="G1676">
        <v>45.48</v>
      </c>
      <c r="H1676" t="s">
        <v>837</v>
      </c>
      <c r="I1676" s="1">
        <v>41080</v>
      </c>
      <c r="J1676" t="s">
        <v>835</v>
      </c>
      <c r="K1676">
        <v>25</v>
      </c>
      <c r="L1676">
        <v>0</v>
      </c>
    </row>
    <row r="1677" spans="1:12" x14ac:dyDescent="0.4">
      <c r="A1677">
        <v>818</v>
      </c>
      <c r="B1677" t="s">
        <v>862</v>
      </c>
      <c r="C1677" s="1">
        <v>41296</v>
      </c>
      <c r="D1677">
        <v>6734044490</v>
      </c>
      <c r="E1677" s="1">
        <v>41401</v>
      </c>
      <c r="F1677" s="1">
        <v>41372</v>
      </c>
      <c r="G1677">
        <v>13.15</v>
      </c>
      <c r="H1677" t="s">
        <v>834</v>
      </c>
      <c r="I1677" s="1">
        <v>41401</v>
      </c>
      <c r="J1677" t="s">
        <v>838</v>
      </c>
      <c r="K1677">
        <v>27</v>
      </c>
      <c r="L1677">
        <v>0</v>
      </c>
    </row>
    <row r="1678" spans="1:12" x14ac:dyDescent="0.4">
      <c r="A1678">
        <v>406</v>
      </c>
      <c r="B1678" t="s">
        <v>884</v>
      </c>
      <c r="C1678" s="1">
        <v>41145</v>
      </c>
      <c r="D1678">
        <v>6736160445</v>
      </c>
      <c r="E1678" s="1">
        <v>41095</v>
      </c>
      <c r="F1678" s="1">
        <v>41066</v>
      </c>
      <c r="G1678">
        <v>30.53</v>
      </c>
      <c r="H1678" t="s">
        <v>837</v>
      </c>
      <c r="I1678" s="1">
        <v>41095</v>
      </c>
      <c r="J1678" t="s">
        <v>835</v>
      </c>
      <c r="K1678">
        <v>43</v>
      </c>
      <c r="L1678">
        <v>13</v>
      </c>
    </row>
    <row r="1679" spans="1:12" x14ac:dyDescent="0.4">
      <c r="A1679">
        <v>406</v>
      </c>
      <c r="B1679" t="s">
        <v>935</v>
      </c>
      <c r="C1679" s="1">
        <v>41194</v>
      </c>
      <c r="D1679">
        <v>6740833908</v>
      </c>
      <c r="E1679" s="1">
        <v>41594</v>
      </c>
      <c r="F1679" s="1">
        <v>41624</v>
      </c>
      <c r="G1679">
        <v>55.94</v>
      </c>
      <c r="H1679" t="s">
        <v>837</v>
      </c>
      <c r="I1679" s="1">
        <v>41594</v>
      </c>
      <c r="J1679" t="s">
        <v>838</v>
      </c>
      <c r="K1679">
        <v>13</v>
      </c>
      <c r="L1679">
        <v>0</v>
      </c>
    </row>
    <row r="1680" spans="1:12" x14ac:dyDescent="0.4">
      <c r="A1680">
        <v>406</v>
      </c>
      <c r="B1680" t="s">
        <v>879</v>
      </c>
      <c r="C1680" s="1">
        <v>40985</v>
      </c>
      <c r="D1680">
        <v>6741751706</v>
      </c>
      <c r="E1680" s="1">
        <v>41350</v>
      </c>
      <c r="F1680" s="1">
        <v>41380</v>
      </c>
      <c r="G1680">
        <v>96.22</v>
      </c>
      <c r="H1680" t="s">
        <v>834</v>
      </c>
      <c r="I1680" s="1">
        <v>41350</v>
      </c>
      <c r="J1680" t="s">
        <v>838</v>
      </c>
      <c r="K1680">
        <v>13</v>
      </c>
      <c r="L1680">
        <v>0</v>
      </c>
    </row>
    <row r="1681" spans="1:12" x14ac:dyDescent="0.4">
      <c r="A1681">
        <v>770</v>
      </c>
      <c r="B1681" t="s">
        <v>873</v>
      </c>
      <c r="C1681" s="1">
        <v>41159</v>
      </c>
      <c r="D1681">
        <v>6746571543</v>
      </c>
      <c r="E1681" s="1">
        <v>41389</v>
      </c>
      <c r="F1681" s="1">
        <v>41419</v>
      </c>
      <c r="G1681">
        <v>43.62</v>
      </c>
      <c r="H1681" t="s">
        <v>834</v>
      </c>
      <c r="I1681" s="1">
        <v>41389</v>
      </c>
      <c r="J1681" t="s">
        <v>838</v>
      </c>
      <c r="K1681">
        <v>24</v>
      </c>
      <c r="L1681">
        <v>0</v>
      </c>
    </row>
    <row r="1682" spans="1:12" x14ac:dyDescent="0.4">
      <c r="A1682">
        <v>897</v>
      </c>
      <c r="B1682" t="s">
        <v>890</v>
      </c>
      <c r="C1682" s="1">
        <v>41166</v>
      </c>
      <c r="D1682">
        <v>6753688990</v>
      </c>
      <c r="E1682" s="1">
        <v>41290</v>
      </c>
      <c r="F1682" s="1">
        <v>41320</v>
      </c>
      <c r="G1682">
        <v>61.39</v>
      </c>
      <c r="H1682" t="s">
        <v>834</v>
      </c>
      <c r="I1682" s="1">
        <v>41290</v>
      </c>
      <c r="J1682" t="s">
        <v>838</v>
      </c>
      <c r="K1682">
        <v>20</v>
      </c>
      <c r="L1682">
        <v>0</v>
      </c>
    </row>
    <row r="1683" spans="1:12" x14ac:dyDescent="0.4">
      <c r="A1683">
        <v>770</v>
      </c>
      <c r="B1683" t="s">
        <v>873</v>
      </c>
      <c r="C1683" s="1">
        <v>41159</v>
      </c>
      <c r="D1683">
        <v>6759921255</v>
      </c>
      <c r="E1683" s="1">
        <v>41496</v>
      </c>
      <c r="F1683" s="1">
        <v>41466</v>
      </c>
      <c r="G1683">
        <v>69.180000000000007</v>
      </c>
      <c r="H1683" t="s">
        <v>834</v>
      </c>
      <c r="I1683" s="1">
        <v>41496</v>
      </c>
      <c r="J1683" t="s">
        <v>838</v>
      </c>
      <c r="K1683">
        <v>25</v>
      </c>
      <c r="L1683">
        <v>0</v>
      </c>
    </row>
    <row r="1684" spans="1:12" x14ac:dyDescent="0.4">
      <c r="A1684">
        <v>406</v>
      </c>
      <c r="B1684" t="s">
        <v>840</v>
      </c>
      <c r="C1684" s="1">
        <v>41064</v>
      </c>
      <c r="D1684">
        <v>6762807531</v>
      </c>
      <c r="E1684" s="1">
        <v>41039</v>
      </c>
      <c r="F1684" s="1">
        <v>41010</v>
      </c>
      <c r="G1684">
        <v>97.91</v>
      </c>
      <c r="H1684" t="s">
        <v>834</v>
      </c>
      <c r="I1684" s="1">
        <v>41039</v>
      </c>
      <c r="J1684" t="s">
        <v>838</v>
      </c>
      <c r="K1684">
        <v>34</v>
      </c>
      <c r="L1684">
        <v>4</v>
      </c>
    </row>
    <row r="1685" spans="1:12" x14ac:dyDescent="0.4">
      <c r="A1685">
        <v>391</v>
      </c>
      <c r="B1685" t="s">
        <v>881</v>
      </c>
      <c r="C1685" s="1">
        <v>41525</v>
      </c>
      <c r="D1685">
        <v>6780577164</v>
      </c>
      <c r="E1685" s="1">
        <v>41161</v>
      </c>
      <c r="F1685" s="1">
        <v>41162</v>
      </c>
      <c r="G1685">
        <v>75.34</v>
      </c>
      <c r="H1685" t="s">
        <v>834</v>
      </c>
      <c r="I1685" s="1">
        <v>41161</v>
      </c>
      <c r="J1685" t="s">
        <v>835</v>
      </c>
      <c r="K1685">
        <v>31</v>
      </c>
      <c r="L1685">
        <v>1</v>
      </c>
    </row>
    <row r="1686" spans="1:12" x14ac:dyDescent="0.4">
      <c r="A1686">
        <v>391</v>
      </c>
      <c r="B1686" t="s">
        <v>874</v>
      </c>
      <c r="C1686" s="1">
        <v>41224</v>
      </c>
      <c r="D1686">
        <v>6784166467</v>
      </c>
      <c r="E1686" s="1">
        <v>41110</v>
      </c>
      <c r="F1686" s="1">
        <v>41140</v>
      </c>
      <c r="G1686">
        <v>63.57</v>
      </c>
      <c r="H1686" t="s">
        <v>834</v>
      </c>
      <c r="I1686" s="1">
        <v>41110</v>
      </c>
      <c r="J1686" t="s">
        <v>835</v>
      </c>
      <c r="K1686">
        <v>28</v>
      </c>
      <c r="L1686">
        <v>0</v>
      </c>
    </row>
    <row r="1687" spans="1:12" x14ac:dyDescent="0.4">
      <c r="A1687">
        <v>897</v>
      </c>
      <c r="B1687" t="s">
        <v>863</v>
      </c>
      <c r="C1687" s="1">
        <v>41318</v>
      </c>
      <c r="D1687">
        <v>6791824606</v>
      </c>
      <c r="E1687" s="1">
        <v>41542</v>
      </c>
      <c r="F1687" s="1">
        <v>41572</v>
      </c>
      <c r="G1687">
        <v>39.450000000000003</v>
      </c>
      <c r="H1687" t="s">
        <v>834</v>
      </c>
      <c r="I1687" s="1">
        <v>41542</v>
      </c>
      <c r="J1687" t="s">
        <v>838</v>
      </c>
      <c r="K1687">
        <v>5</v>
      </c>
      <c r="L1687">
        <v>0</v>
      </c>
    </row>
    <row r="1688" spans="1:12" x14ac:dyDescent="0.4">
      <c r="A1688">
        <v>770</v>
      </c>
      <c r="B1688" t="s">
        <v>878</v>
      </c>
      <c r="C1688" s="1">
        <v>41274</v>
      </c>
      <c r="D1688">
        <v>6791929008</v>
      </c>
      <c r="E1688" s="1">
        <v>40941</v>
      </c>
      <c r="F1688" s="1">
        <v>40971</v>
      </c>
      <c r="G1688">
        <v>44.92</v>
      </c>
      <c r="H1688" t="s">
        <v>834</v>
      </c>
      <c r="I1688" s="1">
        <v>40941</v>
      </c>
      <c r="J1688" t="s">
        <v>835</v>
      </c>
      <c r="K1688">
        <v>37</v>
      </c>
      <c r="L1688">
        <v>7</v>
      </c>
    </row>
    <row r="1689" spans="1:12" x14ac:dyDescent="0.4">
      <c r="A1689">
        <v>897</v>
      </c>
      <c r="B1689" t="s">
        <v>883</v>
      </c>
      <c r="C1689" s="1">
        <v>41084</v>
      </c>
      <c r="D1689">
        <v>6793125916</v>
      </c>
      <c r="E1689" s="1">
        <v>41257</v>
      </c>
      <c r="F1689" s="1">
        <v>41287</v>
      </c>
      <c r="G1689">
        <v>40.86</v>
      </c>
      <c r="H1689" t="s">
        <v>837</v>
      </c>
      <c r="I1689" s="1">
        <v>41257</v>
      </c>
      <c r="J1689" t="s">
        <v>838</v>
      </c>
      <c r="K1689">
        <v>31</v>
      </c>
      <c r="L1689">
        <v>1</v>
      </c>
    </row>
    <row r="1690" spans="1:12" x14ac:dyDescent="0.4">
      <c r="A1690">
        <v>406</v>
      </c>
      <c r="B1690" t="s">
        <v>926</v>
      </c>
      <c r="C1690" s="1">
        <v>41605</v>
      </c>
      <c r="D1690">
        <v>6805978922</v>
      </c>
      <c r="E1690" s="1">
        <v>41122</v>
      </c>
      <c r="F1690" s="1">
        <v>41092</v>
      </c>
      <c r="G1690">
        <v>63.92</v>
      </c>
      <c r="H1690" t="s">
        <v>834</v>
      </c>
      <c r="I1690" s="1">
        <v>41122</v>
      </c>
      <c r="J1690" t="s">
        <v>835</v>
      </c>
      <c r="K1690">
        <v>43</v>
      </c>
      <c r="L1690">
        <v>13</v>
      </c>
    </row>
    <row r="1691" spans="1:12" x14ac:dyDescent="0.4">
      <c r="A1691">
        <v>818</v>
      </c>
      <c r="B1691" t="s">
        <v>849</v>
      </c>
      <c r="C1691" s="1">
        <v>41431</v>
      </c>
      <c r="D1691">
        <v>6810105370</v>
      </c>
      <c r="E1691" s="1">
        <v>41579</v>
      </c>
      <c r="F1691" s="1">
        <v>41549</v>
      </c>
      <c r="G1691">
        <v>92.82</v>
      </c>
      <c r="H1691" t="s">
        <v>834</v>
      </c>
      <c r="I1691" s="1">
        <v>41579</v>
      </c>
      <c r="J1691" t="s">
        <v>835</v>
      </c>
      <c r="K1691">
        <v>20</v>
      </c>
      <c r="L1691">
        <v>0</v>
      </c>
    </row>
    <row r="1692" spans="1:12" x14ac:dyDescent="0.4">
      <c r="A1692">
        <v>818</v>
      </c>
      <c r="B1692" t="s">
        <v>862</v>
      </c>
      <c r="C1692" s="1">
        <v>41296</v>
      </c>
      <c r="D1692">
        <v>6813183069</v>
      </c>
      <c r="E1692" s="1">
        <v>40914</v>
      </c>
      <c r="F1692" s="1">
        <v>40915</v>
      </c>
      <c r="G1692">
        <v>34.409999999999997</v>
      </c>
      <c r="H1692" t="s">
        <v>834</v>
      </c>
      <c r="I1692" s="1">
        <v>40914</v>
      </c>
      <c r="J1692" t="s">
        <v>835</v>
      </c>
      <c r="K1692">
        <v>35</v>
      </c>
      <c r="L1692">
        <v>5</v>
      </c>
    </row>
    <row r="1693" spans="1:12" x14ac:dyDescent="0.4">
      <c r="A1693">
        <v>818</v>
      </c>
      <c r="B1693" t="s">
        <v>849</v>
      </c>
      <c r="C1693" s="1">
        <v>41431</v>
      </c>
      <c r="D1693">
        <v>6814227281</v>
      </c>
      <c r="E1693" s="1">
        <v>41020</v>
      </c>
      <c r="F1693" s="1">
        <v>41050</v>
      </c>
      <c r="G1693">
        <v>96.82</v>
      </c>
      <c r="H1693" t="s">
        <v>834</v>
      </c>
      <c r="I1693" s="1">
        <v>41020</v>
      </c>
      <c r="J1693" t="s">
        <v>835</v>
      </c>
      <c r="K1693">
        <v>18</v>
      </c>
      <c r="L1693">
        <v>0</v>
      </c>
    </row>
    <row r="1694" spans="1:12" x14ac:dyDescent="0.4">
      <c r="A1694">
        <v>391</v>
      </c>
      <c r="B1694" t="s">
        <v>858</v>
      </c>
      <c r="C1694" s="1">
        <v>41334</v>
      </c>
      <c r="D1694">
        <v>6816625096</v>
      </c>
      <c r="E1694" s="1">
        <v>41188</v>
      </c>
      <c r="F1694" s="1">
        <v>41189</v>
      </c>
      <c r="G1694">
        <v>47.52</v>
      </c>
      <c r="H1694" t="s">
        <v>834</v>
      </c>
      <c r="I1694" s="1">
        <v>41188</v>
      </c>
      <c r="J1694" t="s">
        <v>835</v>
      </c>
      <c r="K1694">
        <v>28</v>
      </c>
      <c r="L1694">
        <v>0</v>
      </c>
    </row>
    <row r="1695" spans="1:12" x14ac:dyDescent="0.4">
      <c r="A1695">
        <v>897</v>
      </c>
      <c r="B1695" t="s">
        <v>928</v>
      </c>
      <c r="C1695" s="1">
        <v>41436</v>
      </c>
      <c r="D1695">
        <v>6826164955</v>
      </c>
      <c r="E1695" s="1">
        <v>41385</v>
      </c>
      <c r="F1695" s="1">
        <v>41415</v>
      </c>
      <c r="G1695">
        <v>51.65</v>
      </c>
      <c r="H1695" t="s">
        <v>834</v>
      </c>
      <c r="I1695" s="1">
        <v>41385</v>
      </c>
      <c r="J1695" t="s">
        <v>835</v>
      </c>
      <c r="K1695">
        <v>22</v>
      </c>
      <c r="L1695">
        <v>0</v>
      </c>
    </row>
    <row r="1696" spans="1:12" x14ac:dyDescent="0.4">
      <c r="A1696">
        <v>818</v>
      </c>
      <c r="B1696" t="s">
        <v>862</v>
      </c>
      <c r="C1696" s="1">
        <v>41296</v>
      </c>
      <c r="D1696">
        <v>6830035207</v>
      </c>
      <c r="E1696" s="1">
        <v>41543</v>
      </c>
      <c r="F1696" s="1">
        <v>41573</v>
      </c>
      <c r="G1696">
        <v>31.45</v>
      </c>
      <c r="H1696" t="s">
        <v>837</v>
      </c>
      <c r="I1696" s="1">
        <v>41543</v>
      </c>
      <c r="J1696" t="s">
        <v>838</v>
      </c>
      <c r="K1696">
        <v>39</v>
      </c>
      <c r="L1696">
        <v>9</v>
      </c>
    </row>
    <row r="1697" spans="1:12" x14ac:dyDescent="0.4">
      <c r="A1697">
        <v>406</v>
      </c>
      <c r="B1697" t="s">
        <v>861</v>
      </c>
      <c r="C1697" s="1">
        <v>41176</v>
      </c>
      <c r="D1697">
        <v>6837368660</v>
      </c>
      <c r="E1697" s="1">
        <v>41277</v>
      </c>
      <c r="F1697" s="1">
        <v>41364</v>
      </c>
      <c r="G1697">
        <v>58.96</v>
      </c>
      <c r="H1697" t="s">
        <v>837</v>
      </c>
      <c r="I1697" s="1">
        <v>41277</v>
      </c>
      <c r="J1697" t="s">
        <v>838</v>
      </c>
      <c r="K1697">
        <v>55</v>
      </c>
      <c r="L1697">
        <v>25</v>
      </c>
    </row>
    <row r="1698" spans="1:12" x14ac:dyDescent="0.4">
      <c r="A1698">
        <v>897</v>
      </c>
      <c r="B1698" t="s">
        <v>929</v>
      </c>
      <c r="C1698" s="1">
        <v>41579</v>
      </c>
      <c r="D1698">
        <v>6843062937</v>
      </c>
      <c r="E1698" s="1">
        <v>40955</v>
      </c>
      <c r="F1698" s="1">
        <v>40985</v>
      </c>
      <c r="G1698">
        <v>47.45</v>
      </c>
      <c r="H1698" t="s">
        <v>834</v>
      </c>
      <c r="I1698" s="1">
        <v>40955</v>
      </c>
      <c r="J1698" t="s">
        <v>835</v>
      </c>
      <c r="K1698">
        <v>30</v>
      </c>
      <c r="L1698">
        <v>0</v>
      </c>
    </row>
    <row r="1699" spans="1:12" x14ac:dyDescent="0.4">
      <c r="A1699">
        <v>391</v>
      </c>
      <c r="B1699" t="s">
        <v>870</v>
      </c>
      <c r="C1699" s="1">
        <v>41341</v>
      </c>
      <c r="D1699">
        <v>6844525193</v>
      </c>
      <c r="E1699" s="1">
        <v>41198</v>
      </c>
      <c r="F1699" s="1">
        <v>41228</v>
      </c>
      <c r="G1699">
        <v>58.76</v>
      </c>
      <c r="H1699" t="s">
        <v>834</v>
      </c>
      <c r="I1699" s="1">
        <v>41198</v>
      </c>
      <c r="J1699" t="s">
        <v>835</v>
      </c>
      <c r="K1699">
        <v>29</v>
      </c>
      <c r="L1699">
        <v>0</v>
      </c>
    </row>
    <row r="1700" spans="1:12" x14ac:dyDescent="0.4">
      <c r="A1700">
        <v>770</v>
      </c>
      <c r="B1700" t="s">
        <v>908</v>
      </c>
      <c r="C1700" s="1">
        <v>41029</v>
      </c>
      <c r="D1700">
        <v>6845689075</v>
      </c>
      <c r="E1700" s="1">
        <v>41554</v>
      </c>
      <c r="F1700" s="1">
        <v>41525</v>
      </c>
      <c r="G1700">
        <v>46.4</v>
      </c>
      <c r="H1700" t="s">
        <v>834</v>
      </c>
      <c r="I1700" s="1">
        <v>41554</v>
      </c>
      <c r="J1700" t="s">
        <v>838</v>
      </c>
      <c r="K1700">
        <v>40</v>
      </c>
      <c r="L1700">
        <v>10</v>
      </c>
    </row>
    <row r="1701" spans="1:12" x14ac:dyDescent="0.4">
      <c r="A1701">
        <v>406</v>
      </c>
      <c r="B1701" t="s">
        <v>915</v>
      </c>
      <c r="C1701" s="1">
        <v>41258</v>
      </c>
      <c r="D1701">
        <v>6846122698</v>
      </c>
      <c r="E1701" s="1">
        <v>41059</v>
      </c>
      <c r="F1701" s="1">
        <v>41089</v>
      </c>
      <c r="G1701">
        <v>68.22</v>
      </c>
      <c r="H1701" t="s">
        <v>834</v>
      </c>
      <c r="I1701" s="1">
        <v>41059</v>
      </c>
      <c r="J1701" t="s">
        <v>835</v>
      </c>
      <c r="K1701">
        <v>37</v>
      </c>
      <c r="L1701">
        <v>7</v>
      </c>
    </row>
    <row r="1702" spans="1:12" x14ac:dyDescent="0.4">
      <c r="A1702">
        <v>770</v>
      </c>
      <c r="B1702" t="s">
        <v>878</v>
      </c>
      <c r="C1702" s="1">
        <v>41274</v>
      </c>
      <c r="D1702">
        <v>6863821110</v>
      </c>
      <c r="E1702" s="1">
        <v>41156</v>
      </c>
      <c r="F1702" s="1">
        <v>41157</v>
      </c>
      <c r="G1702">
        <v>64.41</v>
      </c>
      <c r="H1702" t="s">
        <v>834</v>
      </c>
      <c r="I1702" s="1">
        <v>41156</v>
      </c>
      <c r="J1702" t="s">
        <v>835</v>
      </c>
      <c r="K1702">
        <v>28</v>
      </c>
      <c r="L1702">
        <v>0</v>
      </c>
    </row>
    <row r="1703" spans="1:12" x14ac:dyDescent="0.4">
      <c r="A1703">
        <v>406</v>
      </c>
      <c r="B1703" t="s">
        <v>879</v>
      </c>
      <c r="C1703" s="1">
        <v>40985</v>
      </c>
      <c r="D1703">
        <v>6864971541</v>
      </c>
      <c r="E1703" s="1">
        <v>40941</v>
      </c>
      <c r="F1703" s="1">
        <v>40971</v>
      </c>
      <c r="G1703">
        <v>73.819999999999993</v>
      </c>
      <c r="H1703" t="s">
        <v>837</v>
      </c>
      <c r="I1703" s="1">
        <v>40941</v>
      </c>
      <c r="J1703" t="s">
        <v>835</v>
      </c>
      <c r="K1703">
        <v>26</v>
      </c>
      <c r="L1703">
        <v>0</v>
      </c>
    </row>
    <row r="1704" spans="1:12" x14ac:dyDescent="0.4">
      <c r="A1704">
        <v>391</v>
      </c>
      <c r="B1704" t="s">
        <v>874</v>
      </c>
      <c r="C1704" s="1">
        <v>41224</v>
      </c>
      <c r="D1704">
        <v>6870131864</v>
      </c>
      <c r="E1704" s="1">
        <v>41546</v>
      </c>
      <c r="F1704" s="1">
        <v>41576</v>
      </c>
      <c r="G1704">
        <v>43.81</v>
      </c>
      <c r="H1704" t="s">
        <v>834</v>
      </c>
      <c r="I1704" s="1">
        <v>41546</v>
      </c>
      <c r="J1704" t="s">
        <v>838</v>
      </c>
      <c r="K1704">
        <v>13</v>
      </c>
      <c r="L1704">
        <v>0</v>
      </c>
    </row>
    <row r="1705" spans="1:12" x14ac:dyDescent="0.4">
      <c r="A1705">
        <v>897</v>
      </c>
      <c r="B1705" t="s">
        <v>928</v>
      </c>
      <c r="C1705" s="1">
        <v>41436</v>
      </c>
      <c r="D1705">
        <v>6873740038</v>
      </c>
      <c r="E1705" s="1">
        <v>41125</v>
      </c>
      <c r="F1705" s="1">
        <v>41126</v>
      </c>
      <c r="G1705">
        <v>45.14</v>
      </c>
      <c r="H1705" t="s">
        <v>834</v>
      </c>
      <c r="I1705" s="1">
        <v>41125</v>
      </c>
      <c r="J1705" t="s">
        <v>835</v>
      </c>
      <c r="K1705">
        <v>17</v>
      </c>
      <c r="L1705">
        <v>0</v>
      </c>
    </row>
    <row r="1706" spans="1:12" x14ac:dyDescent="0.4">
      <c r="A1706">
        <v>897</v>
      </c>
      <c r="B1706" t="s">
        <v>863</v>
      </c>
      <c r="C1706" s="1">
        <v>41318</v>
      </c>
      <c r="D1706">
        <v>6876100884</v>
      </c>
      <c r="E1706" s="1">
        <v>41257</v>
      </c>
      <c r="F1706" s="1">
        <v>41287</v>
      </c>
      <c r="G1706">
        <v>36.71</v>
      </c>
      <c r="H1706" t="s">
        <v>834</v>
      </c>
      <c r="I1706" s="1">
        <v>41257</v>
      </c>
      <c r="J1706" t="s">
        <v>835</v>
      </c>
      <c r="K1706">
        <v>11</v>
      </c>
      <c r="L1706">
        <v>0</v>
      </c>
    </row>
    <row r="1707" spans="1:12" x14ac:dyDescent="0.4">
      <c r="A1707">
        <v>391</v>
      </c>
      <c r="B1707" t="s">
        <v>893</v>
      </c>
      <c r="C1707" s="1">
        <v>41080</v>
      </c>
      <c r="D1707">
        <v>6878013470</v>
      </c>
      <c r="E1707" s="1">
        <v>41180</v>
      </c>
      <c r="F1707" s="1">
        <v>41210</v>
      </c>
      <c r="G1707">
        <v>51.1</v>
      </c>
      <c r="H1707" t="s">
        <v>834</v>
      </c>
      <c r="I1707" s="1">
        <v>41180</v>
      </c>
      <c r="J1707" t="s">
        <v>838</v>
      </c>
      <c r="K1707">
        <v>19</v>
      </c>
      <c r="L1707">
        <v>0</v>
      </c>
    </row>
    <row r="1708" spans="1:12" x14ac:dyDescent="0.4">
      <c r="A1708">
        <v>770</v>
      </c>
      <c r="B1708" t="s">
        <v>844</v>
      </c>
      <c r="C1708" s="1">
        <v>41452</v>
      </c>
      <c r="D1708">
        <v>6878680146</v>
      </c>
      <c r="E1708" s="1">
        <v>41466</v>
      </c>
      <c r="F1708" s="1">
        <v>41467</v>
      </c>
      <c r="G1708">
        <v>52.84</v>
      </c>
      <c r="H1708" t="s">
        <v>834</v>
      </c>
      <c r="I1708" s="1">
        <v>41466</v>
      </c>
      <c r="J1708" t="s">
        <v>838</v>
      </c>
      <c r="K1708">
        <v>23</v>
      </c>
      <c r="L1708">
        <v>0</v>
      </c>
    </row>
    <row r="1709" spans="1:12" x14ac:dyDescent="0.4">
      <c r="A1709">
        <v>391</v>
      </c>
      <c r="B1709" t="s">
        <v>874</v>
      </c>
      <c r="C1709" s="1">
        <v>41224</v>
      </c>
      <c r="D1709">
        <v>6879549553</v>
      </c>
      <c r="E1709" s="1">
        <v>41291</v>
      </c>
      <c r="F1709" s="1">
        <v>41321</v>
      </c>
      <c r="G1709">
        <v>47.55</v>
      </c>
      <c r="H1709" t="s">
        <v>834</v>
      </c>
      <c r="I1709" s="1">
        <v>41291</v>
      </c>
      <c r="J1709" t="s">
        <v>838</v>
      </c>
      <c r="K1709">
        <v>16</v>
      </c>
      <c r="L1709">
        <v>0</v>
      </c>
    </row>
    <row r="1710" spans="1:12" x14ac:dyDescent="0.4">
      <c r="A1710">
        <v>818</v>
      </c>
      <c r="B1710" t="s">
        <v>842</v>
      </c>
      <c r="C1710" s="1">
        <v>41514</v>
      </c>
      <c r="D1710">
        <v>6882106680</v>
      </c>
      <c r="E1710" s="1">
        <v>41245</v>
      </c>
      <c r="F1710" s="1">
        <v>40981</v>
      </c>
      <c r="G1710">
        <v>69.430000000000007</v>
      </c>
      <c r="H1710" t="s">
        <v>834</v>
      </c>
      <c r="I1710" s="1">
        <v>41245</v>
      </c>
      <c r="J1710" t="s">
        <v>835</v>
      </c>
      <c r="K1710">
        <v>21</v>
      </c>
      <c r="L1710">
        <v>0</v>
      </c>
    </row>
    <row r="1711" spans="1:12" x14ac:dyDescent="0.4">
      <c r="A1711">
        <v>818</v>
      </c>
      <c r="B1711" t="s">
        <v>841</v>
      </c>
      <c r="C1711" s="1">
        <v>41239</v>
      </c>
      <c r="D1711">
        <v>6884520592</v>
      </c>
      <c r="E1711" s="1">
        <v>41600</v>
      </c>
      <c r="F1711" s="1">
        <v>41630</v>
      </c>
      <c r="G1711">
        <v>44.89</v>
      </c>
      <c r="H1711" t="s">
        <v>834</v>
      </c>
      <c r="I1711" s="1">
        <v>41600</v>
      </c>
      <c r="J1711" t="s">
        <v>838</v>
      </c>
      <c r="K1711">
        <v>35</v>
      </c>
      <c r="L1711">
        <v>5</v>
      </c>
    </row>
    <row r="1712" spans="1:12" x14ac:dyDescent="0.4">
      <c r="A1712">
        <v>897</v>
      </c>
      <c r="B1712" t="s">
        <v>846</v>
      </c>
      <c r="C1712" s="1">
        <v>41003</v>
      </c>
      <c r="D1712">
        <v>6885613614</v>
      </c>
      <c r="E1712" s="1">
        <v>41019</v>
      </c>
      <c r="F1712" s="1">
        <v>41049</v>
      </c>
      <c r="G1712">
        <v>33.01</v>
      </c>
      <c r="H1712" t="s">
        <v>834</v>
      </c>
      <c r="I1712" s="1">
        <v>41019</v>
      </c>
      <c r="J1712" t="s">
        <v>838</v>
      </c>
      <c r="K1712">
        <v>22</v>
      </c>
      <c r="L1712">
        <v>0</v>
      </c>
    </row>
    <row r="1713" spans="1:12" x14ac:dyDescent="0.4">
      <c r="A1713">
        <v>770</v>
      </c>
      <c r="B1713" t="s">
        <v>847</v>
      </c>
      <c r="C1713" s="1">
        <v>41274</v>
      </c>
      <c r="D1713">
        <v>6892063887</v>
      </c>
      <c r="E1713" s="1">
        <v>41382</v>
      </c>
      <c r="F1713" s="1">
        <v>41412</v>
      </c>
      <c r="G1713">
        <v>58.44</v>
      </c>
      <c r="H1713" t="s">
        <v>834</v>
      </c>
      <c r="I1713" s="1">
        <v>41382</v>
      </c>
      <c r="J1713" t="s">
        <v>838</v>
      </c>
      <c r="K1713">
        <v>8</v>
      </c>
      <c r="L1713">
        <v>0</v>
      </c>
    </row>
    <row r="1714" spans="1:12" x14ac:dyDescent="0.4">
      <c r="A1714">
        <v>406</v>
      </c>
      <c r="B1714" t="s">
        <v>882</v>
      </c>
      <c r="C1714" s="1">
        <v>41368</v>
      </c>
      <c r="D1714">
        <v>6895920102</v>
      </c>
      <c r="E1714" s="1">
        <v>41060</v>
      </c>
      <c r="F1714" s="1">
        <v>41090</v>
      </c>
      <c r="G1714">
        <v>65.13</v>
      </c>
      <c r="H1714" t="s">
        <v>834</v>
      </c>
      <c r="I1714" s="1">
        <v>41060</v>
      </c>
      <c r="J1714" t="s">
        <v>835</v>
      </c>
      <c r="K1714">
        <v>27</v>
      </c>
      <c r="L1714">
        <v>0</v>
      </c>
    </row>
    <row r="1715" spans="1:12" x14ac:dyDescent="0.4">
      <c r="A1715">
        <v>391</v>
      </c>
      <c r="B1715" t="s">
        <v>852</v>
      </c>
      <c r="C1715" s="1">
        <v>41352</v>
      </c>
      <c r="D1715">
        <v>6895927608</v>
      </c>
      <c r="E1715" s="1">
        <v>40924</v>
      </c>
      <c r="F1715" s="1">
        <v>40954</v>
      </c>
      <c r="G1715">
        <v>78.37</v>
      </c>
      <c r="H1715" t="s">
        <v>834</v>
      </c>
      <c r="I1715" s="1">
        <v>40924</v>
      </c>
      <c r="J1715" t="s">
        <v>835</v>
      </c>
      <c r="K1715">
        <v>7</v>
      </c>
      <c r="L1715">
        <v>0</v>
      </c>
    </row>
    <row r="1716" spans="1:12" x14ac:dyDescent="0.4">
      <c r="A1716">
        <v>406</v>
      </c>
      <c r="B1716" t="s">
        <v>894</v>
      </c>
      <c r="C1716" s="1">
        <v>41167</v>
      </c>
      <c r="D1716">
        <v>6900171661</v>
      </c>
      <c r="E1716" s="1">
        <v>41450</v>
      </c>
      <c r="F1716" s="1">
        <v>41480</v>
      </c>
      <c r="G1716">
        <v>53.34</v>
      </c>
      <c r="H1716" t="s">
        <v>837</v>
      </c>
      <c r="I1716" s="1">
        <v>41450</v>
      </c>
      <c r="J1716" t="s">
        <v>838</v>
      </c>
      <c r="K1716">
        <v>35</v>
      </c>
      <c r="L1716">
        <v>5</v>
      </c>
    </row>
    <row r="1717" spans="1:12" x14ac:dyDescent="0.4">
      <c r="A1717">
        <v>770</v>
      </c>
      <c r="B1717" t="s">
        <v>920</v>
      </c>
      <c r="C1717" s="1">
        <v>41254</v>
      </c>
      <c r="D1717">
        <v>6902670844</v>
      </c>
      <c r="E1717" s="1">
        <v>41614</v>
      </c>
      <c r="F1717" s="1">
        <v>41615</v>
      </c>
      <c r="G1717">
        <v>44.05</v>
      </c>
      <c r="H1717" t="s">
        <v>834</v>
      </c>
      <c r="I1717" s="1">
        <v>41614</v>
      </c>
      <c r="J1717" t="s">
        <v>838</v>
      </c>
      <c r="K1717">
        <v>16</v>
      </c>
      <c r="L1717">
        <v>0</v>
      </c>
    </row>
    <row r="1718" spans="1:12" x14ac:dyDescent="0.4">
      <c r="A1718">
        <v>770</v>
      </c>
      <c r="B1718" t="s">
        <v>920</v>
      </c>
      <c r="C1718" s="1">
        <v>41254</v>
      </c>
      <c r="D1718">
        <v>6904628715</v>
      </c>
      <c r="E1718" s="1">
        <v>41237</v>
      </c>
      <c r="F1718" s="1">
        <v>41267</v>
      </c>
      <c r="G1718">
        <v>65.069999999999993</v>
      </c>
      <c r="H1718" t="s">
        <v>834</v>
      </c>
      <c r="I1718" s="1">
        <v>41237</v>
      </c>
      <c r="J1718" t="s">
        <v>838</v>
      </c>
      <c r="K1718">
        <v>9</v>
      </c>
      <c r="L1718">
        <v>0</v>
      </c>
    </row>
    <row r="1719" spans="1:12" x14ac:dyDescent="0.4">
      <c r="A1719">
        <v>391</v>
      </c>
      <c r="B1719" t="s">
        <v>839</v>
      </c>
      <c r="C1719" s="1">
        <v>40934</v>
      </c>
      <c r="D1719">
        <v>6906890052</v>
      </c>
      <c r="E1719" s="1">
        <v>41269</v>
      </c>
      <c r="F1719" s="1">
        <v>41299</v>
      </c>
      <c r="G1719">
        <v>72.14</v>
      </c>
      <c r="H1719" t="s">
        <v>834</v>
      </c>
      <c r="I1719" s="1">
        <v>41269</v>
      </c>
      <c r="J1719" t="s">
        <v>838</v>
      </c>
      <c r="K1719">
        <v>13</v>
      </c>
      <c r="L1719">
        <v>0</v>
      </c>
    </row>
    <row r="1720" spans="1:12" x14ac:dyDescent="0.4">
      <c r="A1720">
        <v>770</v>
      </c>
      <c r="B1720" t="s">
        <v>886</v>
      </c>
      <c r="C1720" s="1">
        <v>41181</v>
      </c>
      <c r="D1720">
        <v>6915911592</v>
      </c>
      <c r="E1720" s="1">
        <v>41296</v>
      </c>
      <c r="F1720" s="1">
        <v>41326</v>
      </c>
      <c r="G1720">
        <v>43.12</v>
      </c>
      <c r="H1720" t="s">
        <v>834</v>
      </c>
      <c r="I1720" s="1">
        <v>41296</v>
      </c>
      <c r="J1720" t="s">
        <v>838</v>
      </c>
      <c r="K1720">
        <v>12</v>
      </c>
      <c r="L1720">
        <v>0</v>
      </c>
    </row>
    <row r="1721" spans="1:12" x14ac:dyDescent="0.4">
      <c r="A1721">
        <v>818</v>
      </c>
      <c r="B1721" t="s">
        <v>917</v>
      </c>
      <c r="C1721" s="1">
        <v>41515</v>
      </c>
      <c r="D1721">
        <v>6922423741</v>
      </c>
      <c r="E1721" s="1">
        <v>40933</v>
      </c>
      <c r="F1721" s="1">
        <v>40963</v>
      </c>
      <c r="G1721">
        <v>66.92</v>
      </c>
      <c r="H1721" t="s">
        <v>837</v>
      </c>
      <c r="I1721" s="1">
        <v>40933</v>
      </c>
      <c r="J1721" t="s">
        <v>835</v>
      </c>
      <c r="K1721">
        <v>47</v>
      </c>
      <c r="L1721">
        <v>17</v>
      </c>
    </row>
    <row r="1722" spans="1:12" x14ac:dyDescent="0.4">
      <c r="A1722">
        <v>818</v>
      </c>
      <c r="B1722" t="s">
        <v>932</v>
      </c>
      <c r="C1722" s="1">
        <v>41373</v>
      </c>
      <c r="D1722">
        <v>6926621731</v>
      </c>
      <c r="E1722" s="1">
        <v>41344</v>
      </c>
      <c r="F1722" s="1">
        <v>41345</v>
      </c>
      <c r="G1722">
        <v>64.67</v>
      </c>
      <c r="H1722" t="s">
        <v>834</v>
      </c>
      <c r="I1722" s="1">
        <v>41344</v>
      </c>
      <c r="J1722" t="s">
        <v>838</v>
      </c>
      <c r="K1722">
        <v>13</v>
      </c>
      <c r="L1722">
        <v>0</v>
      </c>
    </row>
    <row r="1723" spans="1:12" x14ac:dyDescent="0.4">
      <c r="A1723">
        <v>770</v>
      </c>
      <c r="B1723" t="s">
        <v>923</v>
      </c>
      <c r="C1723" s="1">
        <v>41501</v>
      </c>
      <c r="D1723">
        <v>6929479378</v>
      </c>
      <c r="E1723" s="1">
        <v>40988</v>
      </c>
      <c r="F1723" s="1">
        <v>41018</v>
      </c>
      <c r="G1723">
        <v>27.08</v>
      </c>
      <c r="H1723" t="s">
        <v>834</v>
      </c>
      <c r="I1723" s="1">
        <v>40988</v>
      </c>
      <c r="J1723" t="s">
        <v>835</v>
      </c>
      <c r="K1723">
        <v>22</v>
      </c>
      <c r="L1723">
        <v>0</v>
      </c>
    </row>
    <row r="1724" spans="1:12" x14ac:dyDescent="0.4">
      <c r="A1724">
        <v>391</v>
      </c>
      <c r="B1724" t="s">
        <v>869</v>
      </c>
      <c r="C1724" s="1">
        <v>41201</v>
      </c>
      <c r="D1724">
        <v>6932718624</v>
      </c>
      <c r="E1724" s="1">
        <v>40955</v>
      </c>
      <c r="F1724" s="1">
        <v>40985</v>
      </c>
      <c r="G1724">
        <v>72.790000000000006</v>
      </c>
      <c r="H1724" t="s">
        <v>834</v>
      </c>
      <c r="I1724" s="1">
        <v>40955</v>
      </c>
      <c r="J1724" t="s">
        <v>835</v>
      </c>
      <c r="K1724">
        <v>20</v>
      </c>
      <c r="L1724">
        <v>0</v>
      </c>
    </row>
    <row r="1725" spans="1:12" x14ac:dyDescent="0.4">
      <c r="A1725">
        <v>770</v>
      </c>
      <c r="B1725" t="s">
        <v>916</v>
      </c>
      <c r="C1725" s="1">
        <v>41394</v>
      </c>
      <c r="D1725">
        <v>6937126139</v>
      </c>
      <c r="E1725" s="1">
        <v>41067</v>
      </c>
      <c r="F1725" s="1">
        <v>41037</v>
      </c>
      <c r="G1725">
        <v>52.74</v>
      </c>
      <c r="H1725" t="s">
        <v>834</v>
      </c>
      <c r="I1725" s="1">
        <v>41067</v>
      </c>
      <c r="J1725" t="s">
        <v>835</v>
      </c>
      <c r="K1725">
        <v>30</v>
      </c>
      <c r="L1725">
        <v>0</v>
      </c>
    </row>
    <row r="1726" spans="1:12" x14ac:dyDescent="0.4">
      <c r="A1726">
        <v>406</v>
      </c>
      <c r="B1726" t="s">
        <v>884</v>
      </c>
      <c r="C1726" s="1">
        <v>41145</v>
      </c>
      <c r="D1726">
        <v>6941328190</v>
      </c>
      <c r="E1726" s="1">
        <v>40916</v>
      </c>
      <c r="F1726" s="1">
        <v>41152</v>
      </c>
      <c r="G1726">
        <v>71.83</v>
      </c>
      <c r="H1726" t="s">
        <v>837</v>
      </c>
      <c r="I1726" s="1">
        <v>40916</v>
      </c>
      <c r="J1726" t="s">
        <v>835</v>
      </c>
      <c r="K1726">
        <v>34</v>
      </c>
      <c r="L1726">
        <v>4</v>
      </c>
    </row>
    <row r="1727" spans="1:12" x14ac:dyDescent="0.4">
      <c r="A1727">
        <v>770</v>
      </c>
      <c r="B1727" t="s">
        <v>897</v>
      </c>
      <c r="C1727" s="1">
        <v>41121</v>
      </c>
      <c r="D1727">
        <v>6946879920</v>
      </c>
      <c r="E1727" s="1">
        <v>41010</v>
      </c>
      <c r="F1727" s="1">
        <v>41011</v>
      </c>
      <c r="G1727">
        <v>37.49</v>
      </c>
      <c r="H1727" t="s">
        <v>834</v>
      </c>
      <c r="I1727" s="1">
        <v>41010</v>
      </c>
      <c r="J1727" t="s">
        <v>838</v>
      </c>
      <c r="K1727">
        <v>19</v>
      </c>
      <c r="L1727">
        <v>0</v>
      </c>
    </row>
    <row r="1728" spans="1:12" x14ac:dyDescent="0.4">
      <c r="A1728">
        <v>897</v>
      </c>
      <c r="B1728" t="s">
        <v>863</v>
      </c>
      <c r="C1728" s="1">
        <v>41318</v>
      </c>
      <c r="D1728">
        <v>6950783855</v>
      </c>
      <c r="E1728" s="1">
        <v>40989</v>
      </c>
      <c r="F1728" s="1">
        <v>41019</v>
      </c>
      <c r="G1728">
        <v>88.13</v>
      </c>
      <c r="H1728" t="s">
        <v>837</v>
      </c>
      <c r="I1728" s="1">
        <v>40989</v>
      </c>
      <c r="J1728" t="s">
        <v>835</v>
      </c>
      <c r="K1728">
        <v>16</v>
      </c>
      <c r="L1728">
        <v>0</v>
      </c>
    </row>
    <row r="1729" spans="1:12" x14ac:dyDescent="0.4">
      <c r="A1729">
        <v>818</v>
      </c>
      <c r="B1729" t="s">
        <v>932</v>
      </c>
      <c r="C1729" s="1">
        <v>41373</v>
      </c>
      <c r="D1729">
        <v>6959096166</v>
      </c>
      <c r="E1729" s="1">
        <v>41452</v>
      </c>
      <c r="F1729" s="1">
        <v>41482</v>
      </c>
      <c r="G1729">
        <v>55.34</v>
      </c>
      <c r="H1729" t="s">
        <v>834</v>
      </c>
      <c r="I1729" s="1">
        <v>41452</v>
      </c>
      <c r="J1729" t="s">
        <v>835</v>
      </c>
      <c r="K1729">
        <v>23</v>
      </c>
      <c r="L1729">
        <v>0</v>
      </c>
    </row>
    <row r="1730" spans="1:12" x14ac:dyDescent="0.4">
      <c r="A1730">
        <v>897</v>
      </c>
      <c r="B1730" t="s">
        <v>909</v>
      </c>
      <c r="C1730" s="1">
        <v>41493</v>
      </c>
      <c r="D1730">
        <v>6959534505</v>
      </c>
      <c r="E1730" s="1">
        <v>41228</v>
      </c>
      <c r="F1730" s="1">
        <v>41258</v>
      </c>
      <c r="G1730">
        <v>10.36</v>
      </c>
      <c r="H1730" t="s">
        <v>834</v>
      </c>
      <c r="I1730" s="1">
        <v>41228</v>
      </c>
      <c r="J1730" t="s">
        <v>835</v>
      </c>
      <c r="K1730">
        <v>23</v>
      </c>
      <c r="L1730">
        <v>0</v>
      </c>
    </row>
    <row r="1731" spans="1:12" x14ac:dyDescent="0.4">
      <c r="A1731">
        <v>406</v>
      </c>
      <c r="B1731" t="s">
        <v>848</v>
      </c>
      <c r="C1731" s="1">
        <v>41222</v>
      </c>
      <c r="D1731">
        <v>6960019922</v>
      </c>
      <c r="E1731" s="1">
        <v>41111</v>
      </c>
      <c r="F1731" s="1">
        <v>41141</v>
      </c>
      <c r="G1731">
        <v>79.58</v>
      </c>
      <c r="H1731" t="s">
        <v>834</v>
      </c>
      <c r="I1731" s="1">
        <v>41111</v>
      </c>
      <c r="J1731" t="s">
        <v>835</v>
      </c>
      <c r="K1731">
        <v>8</v>
      </c>
      <c r="L1731">
        <v>0</v>
      </c>
    </row>
    <row r="1732" spans="1:12" x14ac:dyDescent="0.4">
      <c r="A1732">
        <v>770</v>
      </c>
      <c r="B1732" t="s">
        <v>920</v>
      </c>
      <c r="C1732" s="1">
        <v>41254</v>
      </c>
      <c r="D1732">
        <v>6961910816</v>
      </c>
      <c r="E1732" s="1">
        <v>41512</v>
      </c>
      <c r="F1732" s="1">
        <v>41542</v>
      </c>
      <c r="G1732">
        <v>59.78</v>
      </c>
      <c r="H1732" t="s">
        <v>837</v>
      </c>
      <c r="I1732" s="1">
        <v>41512</v>
      </c>
      <c r="J1732" t="s">
        <v>838</v>
      </c>
      <c r="K1732">
        <v>26</v>
      </c>
      <c r="L1732">
        <v>0</v>
      </c>
    </row>
    <row r="1733" spans="1:12" x14ac:dyDescent="0.4">
      <c r="A1733">
        <v>770</v>
      </c>
      <c r="B1733" t="s">
        <v>897</v>
      </c>
      <c r="C1733" s="1">
        <v>41121</v>
      </c>
      <c r="D1733">
        <v>6964839828</v>
      </c>
      <c r="E1733" s="1">
        <v>41086</v>
      </c>
      <c r="F1733" s="1">
        <v>41116</v>
      </c>
      <c r="G1733">
        <v>68.12</v>
      </c>
      <c r="H1733" t="s">
        <v>834</v>
      </c>
      <c r="I1733" s="1">
        <v>41086</v>
      </c>
      <c r="J1733" t="s">
        <v>835</v>
      </c>
      <c r="K1733">
        <v>27</v>
      </c>
      <c r="L1733">
        <v>0</v>
      </c>
    </row>
    <row r="1734" spans="1:12" x14ac:dyDescent="0.4">
      <c r="A1734">
        <v>391</v>
      </c>
      <c r="B1734" t="s">
        <v>874</v>
      </c>
      <c r="C1734" s="1">
        <v>41224</v>
      </c>
      <c r="D1734">
        <v>6965323270</v>
      </c>
      <c r="E1734" s="1">
        <v>41328</v>
      </c>
      <c r="F1734" s="1">
        <v>41358</v>
      </c>
      <c r="G1734">
        <v>58.98</v>
      </c>
      <c r="H1734" t="s">
        <v>834</v>
      </c>
      <c r="I1734" s="1">
        <v>41328</v>
      </c>
      <c r="J1734" t="s">
        <v>838</v>
      </c>
      <c r="K1734">
        <v>17</v>
      </c>
      <c r="L1734">
        <v>0</v>
      </c>
    </row>
    <row r="1735" spans="1:12" x14ac:dyDescent="0.4">
      <c r="A1735">
        <v>406</v>
      </c>
      <c r="B1735" t="s">
        <v>891</v>
      </c>
      <c r="C1735" s="1">
        <v>41474</v>
      </c>
      <c r="D1735">
        <v>6969986224</v>
      </c>
      <c r="E1735" s="1">
        <v>41582</v>
      </c>
      <c r="F1735" s="1">
        <v>41583</v>
      </c>
      <c r="G1735">
        <v>59.08</v>
      </c>
      <c r="H1735" t="s">
        <v>837</v>
      </c>
      <c r="I1735" s="1">
        <v>41582</v>
      </c>
      <c r="J1735" t="s">
        <v>835</v>
      </c>
      <c r="K1735">
        <v>38</v>
      </c>
      <c r="L1735">
        <v>8</v>
      </c>
    </row>
    <row r="1736" spans="1:12" x14ac:dyDescent="0.4">
      <c r="A1736">
        <v>391</v>
      </c>
      <c r="B1736" t="s">
        <v>934</v>
      </c>
      <c r="C1736" s="1">
        <v>41598</v>
      </c>
      <c r="D1736">
        <v>6970184838</v>
      </c>
      <c r="E1736" s="1">
        <v>41514</v>
      </c>
      <c r="F1736" s="1">
        <v>41544</v>
      </c>
      <c r="G1736">
        <v>81.28</v>
      </c>
      <c r="H1736" t="s">
        <v>834</v>
      </c>
      <c r="I1736" s="1">
        <v>41514</v>
      </c>
      <c r="J1736" t="s">
        <v>835</v>
      </c>
      <c r="K1736">
        <v>25</v>
      </c>
      <c r="L1736">
        <v>0</v>
      </c>
    </row>
    <row r="1737" spans="1:12" x14ac:dyDescent="0.4">
      <c r="A1737">
        <v>897</v>
      </c>
      <c r="B1737" t="s">
        <v>863</v>
      </c>
      <c r="C1737" s="1">
        <v>41318</v>
      </c>
      <c r="D1737">
        <v>6974701547</v>
      </c>
      <c r="E1737" s="1">
        <v>41179</v>
      </c>
      <c r="F1737" s="1">
        <v>41209</v>
      </c>
      <c r="G1737">
        <v>14.22</v>
      </c>
      <c r="H1737" t="s">
        <v>834</v>
      </c>
      <c r="I1737" s="1">
        <v>41179</v>
      </c>
      <c r="J1737" t="s">
        <v>835</v>
      </c>
      <c r="K1737">
        <v>7</v>
      </c>
      <c r="L1737">
        <v>0</v>
      </c>
    </row>
    <row r="1738" spans="1:12" x14ac:dyDescent="0.4">
      <c r="A1738">
        <v>770</v>
      </c>
      <c r="B1738" t="s">
        <v>844</v>
      </c>
      <c r="C1738" s="1">
        <v>41452</v>
      </c>
      <c r="D1738">
        <v>6984488539</v>
      </c>
      <c r="E1738" s="1">
        <v>41354</v>
      </c>
      <c r="F1738" s="1">
        <v>41384</v>
      </c>
      <c r="G1738">
        <v>84.43</v>
      </c>
      <c r="H1738" t="s">
        <v>837</v>
      </c>
      <c r="I1738" s="1">
        <v>41354</v>
      </c>
      <c r="J1738" t="s">
        <v>835</v>
      </c>
      <c r="K1738">
        <v>60</v>
      </c>
      <c r="L1738">
        <v>30</v>
      </c>
    </row>
    <row r="1739" spans="1:12" x14ac:dyDescent="0.4">
      <c r="A1739">
        <v>818</v>
      </c>
      <c r="B1739" t="s">
        <v>932</v>
      </c>
      <c r="C1739" s="1">
        <v>41373</v>
      </c>
      <c r="D1739">
        <v>6985831527</v>
      </c>
      <c r="E1739" s="1">
        <v>41569</v>
      </c>
      <c r="F1739" s="1">
        <v>41599</v>
      </c>
      <c r="G1739">
        <v>66.72</v>
      </c>
      <c r="H1739" t="s">
        <v>834</v>
      </c>
      <c r="I1739" s="1">
        <v>41569</v>
      </c>
      <c r="J1739" t="s">
        <v>838</v>
      </c>
      <c r="K1739">
        <v>19</v>
      </c>
      <c r="L1739">
        <v>0</v>
      </c>
    </row>
    <row r="1740" spans="1:12" x14ac:dyDescent="0.4">
      <c r="A1740">
        <v>406</v>
      </c>
      <c r="B1740" t="s">
        <v>887</v>
      </c>
      <c r="C1740" s="1">
        <v>41048</v>
      </c>
      <c r="D1740">
        <v>6988048839</v>
      </c>
      <c r="E1740" s="1">
        <v>41035</v>
      </c>
      <c r="F1740" s="1">
        <v>41036</v>
      </c>
      <c r="G1740">
        <v>71.599999999999994</v>
      </c>
      <c r="H1740" t="s">
        <v>834</v>
      </c>
      <c r="I1740" s="1">
        <v>41035</v>
      </c>
      <c r="J1740" t="s">
        <v>838</v>
      </c>
      <c r="K1740">
        <v>1</v>
      </c>
      <c r="L1740">
        <v>0</v>
      </c>
    </row>
    <row r="1741" spans="1:12" x14ac:dyDescent="0.4">
      <c r="A1741">
        <v>818</v>
      </c>
      <c r="B1741" t="s">
        <v>851</v>
      </c>
      <c r="C1741" s="1">
        <v>41234</v>
      </c>
      <c r="D1741">
        <v>6998465986</v>
      </c>
      <c r="E1741" s="1">
        <v>40953</v>
      </c>
      <c r="F1741" s="1">
        <v>40983</v>
      </c>
      <c r="G1741">
        <v>30.05</v>
      </c>
      <c r="H1741" t="s">
        <v>834</v>
      </c>
      <c r="I1741" s="1">
        <v>40953</v>
      </c>
      <c r="J1741" t="s">
        <v>835</v>
      </c>
      <c r="K1741">
        <v>7</v>
      </c>
      <c r="L1741">
        <v>0</v>
      </c>
    </row>
    <row r="1742" spans="1:12" x14ac:dyDescent="0.4">
      <c r="A1742">
        <v>897</v>
      </c>
      <c r="B1742" t="s">
        <v>909</v>
      </c>
      <c r="C1742" s="1">
        <v>41493</v>
      </c>
      <c r="D1742">
        <v>7005945991</v>
      </c>
      <c r="E1742" s="1">
        <v>41387</v>
      </c>
      <c r="F1742" s="1">
        <v>41417</v>
      </c>
      <c r="G1742">
        <v>32.75</v>
      </c>
      <c r="H1742" t="s">
        <v>834</v>
      </c>
      <c r="I1742" s="1">
        <v>41387</v>
      </c>
      <c r="J1742" t="s">
        <v>835</v>
      </c>
      <c r="K1742">
        <v>33</v>
      </c>
      <c r="L1742">
        <v>3</v>
      </c>
    </row>
    <row r="1743" spans="1:12" x14ac:dyDescent="0.4">
      <c r="A1743">
        <v>818</v>
      </c>
      <c r="B1743" t="s">
        <v>932</v>
      </c>
      <c r="C1743" s="1">
        <v>41373</v>
      </c>
      <c r="D1743">
        <v>7008503597</v>
      </c>
      <c r="E1743" s="1">
        <v>41306</v>
      </c>
      <c r="F1743" s="1">
        <v>41276</v>
      </c>
      <c r="G1743">
        <v>50.66</v>
      </c>
      <c r="H1743" t="s">
        <v>834</v>
      </c>
      <c r="I1743" s="1">
        <v>41306</v>
      </c>
      <c r="J1743" t="s">
        <v>835</v>
      </c>
      <c r="K1743">
        <v>22</v>
      </c>
      <c r="L1743">
        <v>0</v>
      </c>
    </row>
    <row r="1744" spans="1:12" x14ac:dyDescent="0.4">
      <c r="A1744">
        <v>770</v>
      </c>
      <c r="B1744" t="s">
        <v>904</v>
      </c>
      <c r="C1744" s="1">
        <v>41521</v>
      </c>
      <c r="D1744">
        <v>7009543833</v>
      </c>
      <c r="E1744" s="1">
        <v>40976</v>
      </c>
      <c r="F1744" s="1">
        <v>40948</v>
      </c>
      <c r="G1744">
        <v>23.38</v>
      </c>
      <c r="H1744" t="s">
        <v>834</v>
      </c>
      <c r="I1744" s="1">
        <v>40976</v>
      </c>
      <c r="J1744" t="s">
        <v>835</v>
      </c>
      <c r="K1744">
        <v>31</v>
      </c>
      <c r="L1744">
        <v>1</v>
      </c>
    </row>
    <row r="1745" spans="1:12" x14ac:dyDescent="0.4">
      <c r="A1745">
        <v>406</v>
      </c>
      <c r="B1745" t="s">
        <v>850</v>
      </c>
      <c r="C1745" s="1">
        <v>41401</v>
      </c>
      <c r="D1745">
        <v>7022172137</v>
      </c>
      <c r="E1745" s="1">
        <v>41050</v>
      </c>
      <c r="F1745" s="1">
        <v>41080</v>
      </c>
      <c r="G1745">
        <v>63.33</v>
      </c>
      <c r="H1745" t="s">
        <v>837</v>
      </c>
      <c r="I1745" s="1">
        <v>41050</v>
      </c>
      <c r="J1745" t="s">
        <v>835</v>
      </c>
      <c r="K1745">
        <v>51</v>
      </c>
      <c r="L1745">
        <v>21</v>
      </c>
    </row>
    <row r="1746" spans="1:12" x14ac:dyDescent="0.4">
      <c r="A1746">
        <v>391</v>
      </c>
      <c r="B1746" t="s">
        <v>874</v>
      </c>
      <c r="C1746" s="1">
        <v>41224</v>
      </c>
      <c r="D1746">
        <v>7022807641</v>
      </c>
      <c r="E1746" s="1">
        <v>40971</v>
      </c>
      <c r="F1746" s="1">
        <v>40943</v>
      </c>
      <c r="G1746">
        <v>61.17</v>
      </c>
      <c r="H1746" t="s">
        <v>834</v>
      </c>
      <c r="I1746" s="1">
        <v>40971</v>
      </c>
      <c r="J1746" t="s">
        <v>835</v>
      </c>
      <c r="K1746">
        <v>26</v>
      </c>
      <c r="L1746">
        <v>0</v>
      </c>
    </row>
    <row r="1747" spans="1:12" x14ac:dyDescent="0.4">
      <c r="A1747">
        <v>818</v>
      </c>
      <c r="B1747" t="s">
        <v>854</v>
      </c>
      <c r="C1747" s="1">
        <v>41060</v>
      </c>
      <c r="D1747">
        <v>7032806438</v>
      </c>
      <c r="E1747" s="1">
        <v>40953</v>
      </c>
      <c r="F1747" s="1">
        <v>40983</v>
      </c>
      <c r="G1747">
        <v>46.66</v>
      </c>
      <c r="H1747" t="s">
        <v>834</v>
      </c>
      <c r="I1747" s="1">
        <v>40953</v>
      </c>
      <c r="J1747" t="s">
        <v>835</v>
      </c>
      <c r="K1747">
        <v>42</v>
      </c>
      <c r="L1747">
        <v>12</v>
      </c>
    </row>
    <row r="1748" spans="1:12" x14ac:dyDescent="0.4">
      <c r="A1748">
        <v>406</v>
      </c>
      <c r="B1748" t="s">
        <v>876</v>
      </c>
      <c r="C1748" s="1">
        <v>41352</v>
      </c>
      <c r="D1748">
        <v>7043574740</v>
      </c>
      <c r="E1748" s="1">
        <v>40953</v>
      </c>
      <c r="F1748" s="1">
        <v>40983</v>
      </c>
      <c r="G1748">
        <v>83.42</v>
      </c>
      <c r="H1748" t="s">
        <v>837</v>
      </c>
      <c r="I1748" s="1">
        <v>40953</v>
      </c>
      <c r="J1748" t="s">
        <v>835</v>
      </c>
      <c r="K1748">
        <v>35</v>
      </c>
      <c r="L1748">
        <v>5</v>
      </c>
    </row>
    <row r="1749" spans="1:12" x14ac:dyDescent="0.4">
      <c r="A1749">
        <v>391</v>
      </c>
      <c r="B1749" t="s">
        <v>934</v>
      </c>
      <c r="C1749" s="1">
        <v>41598</v>
      </c>
      <c r="D1749">
        <v>7043895839</v>
      </c>
      <c r="E1749" s="1">
        <v>40944</v>
      </c>
      <c r="F1749" s="1">
        <v>40914</v>
      </c>
      <c r="G1749">
        <v>120.76</v>
      </c>
      <c r="H1749" t="s">
        <v>834</v>
      </c>
      <c r="I1749" s="1">
        <v>40944</v>
      </c>
      <c r="J1749" t="s">
        <v>835</v>
      </c>
      <c r="K1749">
        <v>22</v>
      </c>
      <c r="L1749">
        <v>0</v>
      </c>
    </row>
    <row r="1750" spans="1:12" x14ac:dyDescent="0.4">
      <c r="A1750">
        <v>770</v>
      </c>
      <c r="B1750" t="s">
        <v>919</v>
      </c>
      <c r="C1750" s="1">
        <v>41077</v>
      </c>
      <c r="D1750">
        <v>7050267416</v>
      </c>
      <c r="E1750" s="1">
        <v>41507</v>
      </c>
      <c r="F1750" s="1">
        <v>41537</v>
      </c>
      <c r="G1750">
        <v>68.16</v>
      </c>
      <c r="H1750" t="s">
        <v>834</v>
      </c>
      <c r="I1750" s="1">
        <v>41507</v>
      </c>
      <c r="J1750" t="s">
        <v>838</v>
      </c>
      <c r="K1750">
        <v>21</v>
      </c>
      <c r="L1750">
        <v>0</v>
      </c>
    </row>
    <row r="1751" spans="1:12" x14ac:dyDescent="0.4">
      <c r="A1751">
        <v>391</v>
      </c>
      <c r="B1751" t="s">
        <v>858</v>
      </c>
      <c r="C1751" s="1">
        <v>41334</v>
      </c>
      <c r="D1751">
        <v>7056189326</v>
      </c>
      <c r="E1751" s="1">
        <v>41049</v>
      </c>
      <c r="F1751" s="1">
        <v>41079</v>
      </c>
      <c r="G1751">
        <v>53.81</v>
      </c>
      <c r="H1751" t="s">
        <v>834</v>
      </c>
      <c r="I1751" s="1">
        <v>41049</v>
      </c>
      <c r="J1751" t="s">
        <v>835</v>
      </c>
      <c r="K1751">
        <v>28</v>
      </c>
      <c r="L1751">
        <v>0</v>
      </c>
    </row>
    <row r="1752" spans="1:12" x14ac:dyDescent="0.4">
      <c r="A1752">
        <v>770</v>
      </c>
      <c r="B1752" t="s">
        <v>923</v>
      </c>
      <c r="C1752" s="1">
        <v>41501</v>
      </c>
      <c r="D1752">
        <v>7056862793</v>
      </c>
      <c r="E1752" s="1">
        <v>41462</v>
      </c>
      <c r="F1752" s="1">
        <v>41433</v>
      </c>
      <c r="G1752">
        <v>68.03</v>
      </c>
      <c r="H1752" t="s">
        <v>834</v>
      </c>
      <c r="I1752" s="1">
        <v>41462</v>
      </c>
      <c r="J1752" t="s">
        <v>835</v>
      </c>
      <c r="K1752">
        <v>25</v>
      </c>
      <c r="L1752">
        <v>0</v>
      </c>
    </row>
    <row r="1753" spans="1:12" x14ac:dyDescent="0.4">
      <c r="A1753">
        <v>770</v>
      </c>
      <c r="B1753" t="s">
        <v>892</v>
      </c>
      <c r="C1753" s="1">
        <v>41037</v>
      </c>
      <c r="D1753">
        <v>7059816083</v>
      </c>
      <c r="E1753" s="1">
        <v>41495</v>
      </c>
      <c r="F1753" s="1">
        <v>41496</v>
      </c>
      <c r="G1753">
        <v>38</v>
      </c>
      <c r="H1753" t="s">
        <v>837</v>
      </c>
      <c r="I1753" s="1">
        <v>41495</v>
      </c>
      <c r="J1753" t="s">
        <v>838</v>
      </c>
      <c r="K1753">
        <v>24</v>
      </c>
      <c r="L1753">
        <v>0</v>
      </c>
    </row>
    <row r="1754" spans="1:12" x14ac:dyDescent="0.4">
      <c r="A1754">
        <v>770</v>
      </c>
      <c r="B1754" t="s">
        <v>888</v>
      </c>
      <c r="C1754" s="1">
        <v>40986</v>
      </c>
      <c r="D1754">
        <v>7074243715</v>
      </c>
      <c r="E1754" s="1">
        <v>41342</v>
      </c>
      <c r="F1754" s="1">
        <v>41343</v>
      </c>
      <c r="G1754">
        <v>69.290000000000006</v>
      </c>
      <c r="H1754" t="s">
        <v>834</v>
      </c>
      <c r="I1754" s="1">
        <v>41342</v>
      </c>
      <c r="J1754" t="s">
        <v>838</v>
      </c>
      <c r="K1754">
        <v>31</v>
      </c>
      <c r="L1754">
        <v>1</v>
      </c>
    </row>
    <row r="1755" spans="1:12" x14ac:dyDescent="0.4">
      <c r="A1755">
        <v>818</v>
      </c>
      <c r="B1755" t="s">
        <v>896</v>
      </c>
      <c r="C1755" s="1">
        <v>41392</v>
      </c>
      <c r="D1755">
        <v>7074598959</v>
      </c>
      <c r="E1755" s="1">
        <v>41429</v>
      </c>
      <c r="F1755" s="1">
        <v>41430</v>
      </c>
      <c r="G1755">
        <v>42.25</v>
      </c>
      <c r="H1755" t="s">
        <v>834</v>
      </c>
      <c r="I1755" s="1">
        <v>41429</v>
      </c>
      <c r="J1755" t="s">
        <v>835</v>
      </c>
      <c r="K1755">
        <v>5</v>
      </c>
      <c r="L1755">
        <v>0</v>
      </c>
    </row>
    <row r="1756" spans="1:12" x14ac:dyDescent="0.4">
      <c r="A1756">
        <v>406</v>
      </c>
      <c r="B1756" t="s">
        <v>884</v>
      </c>
      <c r="C1756" s="1">
        <v>41145</v>
      </c>
      <c r="D1756">
        <v>7076480298</v>
      </c>
      <c r="E1756" s="1">
        <v>41412</v>
      </c>
      <c r="F1756" s="1">
        <v>41442</v>
      </c>
      <c r="G1756">
        <v>51.53</v>
      </c>
      <c r="H1756" t="s">
        <v>834</v>
      </c>
      <c r="I1756" s="1">
        <v>41412</v>
      </c>
      <c r="J1756" t="s">
        <v>838</v>
      </c>
      <c r="K1756">
        <v>16</v>
      </c>
      <c r="L1756">
        <v>0</v>
      </c>
    </row>
    <row r="1757" spans="1:12" x14ac:dyDescent="0.4">
      <c r="A1757">
        <v>818</v>
      </c>
      <c r="B1757" t="s">
        <v>849</v>
      </c>
      <c r="C1757" s="1">
        <v>41431</v>
      </c>
      <c r="D1757">
        <v>7083555556</v>
      </c>
      <c r="E1757" s="1">
        <v>41060</v>
      </c>
      <c r="F1757" s="1">
        <v>41090</v>
      </c>
      <c r="G1757">
        <v>84.26</v>
      </c>
      <c r="H1757" t="s">
        <v>834</v>
      </c>
      <c r="I1757" s="1">
        <v>41060</v>
      </c>
      <c r="J1757" t="s">
        <v>835</v>
      </c>
      <c r="K1757">
        <v>9</v>
      </c>
      <c r="L1757">
        <v>0</v>
      </c>
    </row>
    <row r="1758" spans="1:12" x14ac:dyDescent="0.4">
      <c r="A1758">
        <v>818</v>
      </c>
      <c r="B1758" t="s">
        <v>921</v>
      </c>
      <c r="C1758" s="1">
        <v>41563</v>
      </c>
      <c r="D1758">
        <v>7084470394</v>
      </c>
      <c r="E1758" s="1">
        <v>41280</v>
      </c>
      <c r="F1758" s="1">
        <v>41281</v>
      </c>
      <c r="G1758">
        <v>81.53</v>
      </c>
      <c r="H1758" t="s">
        <v>837</v>
      </c>
      <c r="I1758" s="1">
        <v>41280</v>
      </c>
      <c r="J1758" t="s">
        <v>835</v>
      </c>
      <c r="K1758">
        <v>42</v>
      </c>
      <c r="L1758">
        <v>12</v>
      </c>
    </row>
    <row r="1759" spans="1:12" x14ac:dyDescent="0.4">
      <c r="A1759">
        <v>406</v>
      </c>
      <c r="B1759" t="s">
        <v>915</v>
      </c>
      <c r="C1759" s="1">
        <v>41258</v>
      </c>
      <c r="D1759">
        <v>7085238926</v>
      </c>
      <c r="E1759" s="1">
        <v>41499</v>
      </c>
      <c r="F1759" s="1">
        <v>41617</v>
      </c>
      <c r="G1759">
        <v>63.32</v>
      </c>
      <c r="H1759" t="s">
        <v>834</v>
      </c>
      <c r="I1759" s="1">
        <v>41499</v>
      </c>
      <c r="J1759" t="s">
        <v>838</v>
      </c>
      <c r="K1759">
        <v>29</v>
      </c>
      <c r="L1759">
        <v>0</v>
      </c>
    </row>
    <row r="1760" spans="1:12" x14ac:dyDescent="0.4">
      <c r="A1760">
        <v>818</v>
      </c>
      <c r="B1760" t="s">
        <v>917</v>
      </c>
      <c r="C1760" s="1">
        <v>41515</v>
      </c>
      <c r="D1760">
        <v>7091388946</v>
      </c>
      <c r="E1760" s="1">
        <v>41610</v>
      </c>
      <c r="F1760" s="1">
        <v>41347</v>
      </c>
      <c r="G1760">
        <v>60.3</v>
      </c>
      <c r="H1760" t="s">
        <v>837</v>
      </c>
      <c r="I1760" s="1">
        <v>41610</v>
      </c>
      <c r="J1760" t="s">
        <v>835</v>
      </c>
      <c r="K1760">
        <v>53</v>
      </c>
      <c r="L1760">
        <v>23</v>
      </c>
    </row>
    <row r="1761" spans="1:12" x14ac:dyDescent="0.4">
      <c r="A1761">
        <v>897</v>
      </c>
      <c r="B1761" t="s">
        <v>900</v>
      </c>
      <c r="C1761" s="1">
        <v>41579</v>
      </c>
      <c r="D1761">
        <v>7091811282</v>
      </c>
      <c r="E1761" s="1">
        <v>41139</v>
      </c>
      <c r="F1761" s="1">
        <v>41169</v>
      </c>
      <c r="G1761">
        <v>15.18</v>
      </c>
      <c r="H1761" t="s">
        <v>834</v>
      </c>
      <c r="I1761" s="1">
        <v>41139</v>
      </c>
      <c r="J1761" t="s">
        <v>835</v>
      </c>
      <c r="K1761">
        <v>7</v>
      </c>
      <c r="L1761">
        <v>0</v>
      </c>
    </row>
    <row r="1762" spans="1:12" x14ac:dyDescent="0.4">
      <c r="A1762">
        <v>391</v>
      </c>
      <c r="B1762" t="s">
        <v>893</v>
      </c>
      <c r="C1762" s="1">
        <v>41080</v>
      </c>
      <c r="D1762">
        <v>7092718520</v>
      </c>
      <c r="E1762" s="1">
        <v>40951</v>
      </c>
      <c r="F1762" s="1">
        <v>41275</v>
      </c>
      <c r="G1762">
        <v>50.17</v>
      </c>
      <c r="H1762" t="s">
        <v>834</v>
      </c>
      <c r="I1762" s="1">
        <v>40951</v>
      </c>
      <c r="J1762" t="s">
        <v>838</v>
      </c>
      <c r="K1762">
        <v>22</v>
      </c>
      <c r="L1762">
        <v>0</v>
      </c>
    </row>
    <row r="1763" spans="1:12" x14ac:dyDescent="0.4">
      <c r="A1763">
        <v>897</v>
      </c>
      <c r="B1763" t="s">
        <v>846</v>
      </c>
      <c r="C1763" s="1">
        <v>41003</v>
      </c>
      <c r="D1763">
        <v>7093044151</v>
      </c>
      <c r="E1763" s="1">
        <v>41299</v>
      </c>
      <c r="F1763" s="1">
        <v>41329</v>
      </c>
      <c r="G1763">
        <v>7.08</v>
      </c>
      <c r="H1763" t="s">
        <v>834</v>
      </c>
      <c r="I1763" s="1">
        <v>41299</v>
      </c>
      <c r="J1763" t="s">
        <v>838</v>
      </c>
      <c r="K1763">
        <v>25</v>
      </c>
      <c r="L1763">
        <v>0</v>
      </c>
    </row>
    <row r="1764" spans="1:12" x14ac:dyDescent="0.4">
      <c r="A1764">
        <v>818</v>
      </c>
      <c r="B1764" t="s">
        <v>932</v>
      </c>
      <c r="C1764" s="1">
        <v>41373</v>
      </c>
      <c r="D1764">
        <v>7096221227</v>
      </c>
      <c r="E1764" s="1">
        <v>41314</v>
      </c>
      <c r="F1764" s="1">
        <v>41315</v>
      </c>
      <c r="G1764">
        <v>66.59</v>
      </c>
      <c r="H1764" t="s">
        <v>834</v>
      </c>
      <c r="I1764" s="1">
        <v>41314</v>
      </c>
      <c r="J1764" t="s">
        <v>835</v>
      </c>
      <c r="K1764">
        <v>31</v>
      </c>
      <c r="L1764">
        <v>1</v>
      </c>
    </row>
    <row r="1765" spans="1:12" x14ac:dyDescent="0.4">
      <c r="A1765">
        <v>391</v>
      </c>
      <c r="B1765" t="s">
        <v>934</v>
      </c>
      <c r="C1765" s="1">
        <v>41598</v>
      </c>
      <c r="D1765">
        <v>7097948653</v>
      </c>
      <c r="E1765" s="1">
        <v>41153</v>
      </c>
      <c r="F1765" s="1">
        <v>41123</v>
      </c>
      <c r="G1765">
        <v>56.86</v>
      </c>
      <c r="H1765" t="s">
        <v>834</v>
      </c>
      <c r="I1765" s="1">
        <v>41153</v>
      </c>
      <c r="J1765" t="s">
        <v>835</v>
      </c>
      <c r="K1765">
        <v>18</v>
      </c>
      <c r="L1765">
        <v>0</v>
      </c>
    </row>
    <row r="1766" spans="1:12" x14ac:dyDescent="0.4">
      <c r="A1766">
        <v>391</v>
      </c>
      <c r="B1766" t="s">
        <v>914</v>
      </c>
      <c r="C1766" s="1">
        <v>41445</v>
      </c>
      <c r="D1766">
        <v>7100218787</v>
      </c>
      <c r="E1766" s="1">
        <v>41478</v>
      </c>
      <c r="F1766" s="1">
        <v>41508</v>
      </c>
      <c r="G1766">
        <v>61.89</v>
      </c>
      <c r="H1766" t="s">
        <v>834</v>
      </c>
      <c r="I1766" s="1">
        <v>41478</v>
      </c>
      <c r="J1766" t="s">
        <v>838</v>
      </c>
      <c r="K1766">
        <v>18</v>
      </c>
      <c r="L1766">
        <v>0</v>
      </c>
    </row>
    <row r="1767" spans="1:12" x14ac:dyDescent="0.4">
      <c r="A1767">
        <v>406</v>
      </c>
      <c r="B1767" t="s">
        <v>924</v>
      </c>
      <c r="C1767" s="1">
        <v>41022</v>
      </c>
      <c r="D1767">
        <v>7101585538</v>
      </c>
      <c r="E1767" s="1">
        <v>41262</v>
      </c>
      <c r="F1767" s="1">
        <v>41292</v>
      </c>
      <c r="G1767">
        <v>65.489999999999995</v>
      </c>
      <c r="H1767" t="s">
        <v>837</v>
      </c>
      <c r="I1767" s="1">
        <v>41262</v>
      </c>
      <c r="J1767" t="s">
        <v>838</v>
      </c>
      <c r="K1767">
        <v>35</v>
      </c>
      <c r="L1767">
        <v>5</v>
      </c>
    </row>
    <row r="1768" spans="1:12" x14ac:dyDescent="0.4">
      <c r="A1768">
        <v>897</v>
      </c>
      <c r="B1768" t="s">
        <v>846</v>
      </c>
      <c r="C1768" s="1">
        <v>41003</v>
      </c>
      <c r="D1768">
        <v>7108337906</v>
      </c>
      <c r="E1768" s="1">
        <v>41340</v>
      </c>
      <c r="F1768" s="1">
        <v>41313</v>
      </c>
      <c r="G1768">
        <v>17.12</v>
      </c>
      <c r="H1768" t="s">
        <v>834</v>
      </c>
      <c r="I1768" s="1">
        <v>41340</v>
      </c>
      <c r="J1768" t="s">
        <v>838</v>
      </c>
      <c r="K1768">
        <v>29</v>
      </c>
      <c r="L1768">
        <v>0</v>
      </c>
    </row>
    <row r="1769" spans="1:12" x14ac:dyDescent="0.4">
      <c r="A1769">
        <v>770</v>
      </c>
      <c r="B1769" t="s">
        <v>867</v>
      </c>
      <c r="C1769" s="1">
        <v>41491</v>
      </c>
      <c r="D1769">
        <v>7115348997</v>
      </c>
      <c r="E1769" s="1">
        <v>41601</v>
      </c>
      <c r="F1769" s="1">
        <v>41631</v>
      </c>
      <c r="G1769">
        <v>47.47</v>
      </c>
      <c r="H1769" t="s">
        <v>834</v>
      </c>
      <c r="I1769" s="1">
        <v>41601</v>
      </c>
      <c r="J1769" t="s">
        <v>838</v>
      </c>
      <c r="K1769">
        <v>19</v>
      </c>
      <c r="L1769">
        <v>0</v>
      </c>
    </row>
    <row r="1770" spans="1:12" x14ac:dyDescent="0.4">
      <c r="A1770">
        <v>391</v>
      </c>
      <c r="B1770" t="s">
        <v>885</v>
      </c>
      <c r="C1770" s="1">
        <v>41521</v>
      </c>
      <c r="D1770">
        <v>7117238418</v>
      </c>
      <c r="E1770" s="1">
        <v>40971</v>
      </c>
      <c r="F1770" s="1">
        <v>40943</v>
      </c>
      <c r="G1770">
        <v>36.26</v>
      </c>
      <c r="H1770" t="s">
        <v>834</v>
      </c>
      <c r="I1770" s="1">
        <v>40971</v>
      </c>
      <c r="J1770" t="s">
        <v>835</v>
      </c>
      <c r="K1770">
        <v>25</v>
      </c>
      <c r="L1770">
        <v>0</v>
      </c>
    </row>
    <row r="1771" spans="1:12" x14ac:dyDescent="0.4">
      <c r="A1771">
        <v>406</v>
      </c>
      <c r="B1771" t="s">
        <v>915</v>
      </c>
      <c r="C1771" s="1">
        <v>41258</v>
      </c>
      <c r="D1771">
        <v>7117316793</v>
      </c>
      <c r="E1771" s="1">
        <v>41230</v>
      </c>
      <c r="F1771" s="1">
        <v>41260</v>
      </c>
      <c r="G1771">
        <v>62.17</v>
      </c>
      <c r="H1771" t="s">
        <v>834</v>
      </c>
      <c r="I1771" s="1">
        <v>41230</v>
      </c>
      <c r="J1771" t="s">
        <v>835</v>
      </c>
      <c r="K1771">
        <v>48</v>
      </c>
      <c r="L1771">
        <v>18</v>
      </c>
    </row>
    <row r="1772" spans="1:12" x14ac:dyDescent="0.4">
      <c r="A1772">
        <v>897</v>
      </c>
      <c r="B1772" t="s">
        <v>890</v>
      </c>
      <c r="C1772" s="1">
        <v>41166</v>
      </c>
      <c r="D1772">
        <v>7127477711</v>
      </c>
      <c r="E1772" s="1">
        <v>41603</v>
      </c>
      <c r="F1772" s="1">
        <v>41633</v>
      </c>
      <c r="G1772">
        <v>41.08</v>
      </c>
      <c r="H1772" t="s">
        <v>834</v>
      </c>
      <c r="I1772" s="1">
        <v>41603</v>
      </c>
      <c r="J1772" t="s">
        <v>838</v>
      </c>
      <c r="K1772">
        <v>38</v>
      </c>
      <c r="L1772">
        <v>8</v>
      </c>
    </row>
    <row r="1773" spans="1:12" x14ac:dyDescent="0.4">
      <c r="A1773">
        <v>391</v>
      </c>
      <c r="B1773" t="s">
        <v>869</v>
      </c>
      <c r="C1773" s="1">
        <v>41201</v>
      </c>
      <c r="D1773">
        <v>7133128659</v>
      </c>
      <c r="E1773" s="1">
        <v>41526</v>
      </c>
      <c r="F1773" s="1">
        <v>41527</v>
      </c>
      <c r="G1773">
        <v>48.52</v>
      </c>
      <c r="H1773" t="s">
        <v>834</v>
      </c>
      <c r="I1773" s="1">
        <v>41526</v>
      </c>
      <c r="J1773" t="s">
        <v>838</v>
      </c>
      <c r="K1773">
        <v>10</v>
      </c>
      <c r="L1773">
        <v>0</v>
      </c>
    </row>
    <row r="1774" spans="1:12" x14ac:dyDescent="0.4">
      <c r="A1774">
        <v>406</v>
      </c>
      <c r="B1774" t="s">
        <v>903</v>
      </c>
      <c r="C1774" s="1">
        <v>41006</v>
      </c>
      <c r="D1774">
        <v>7138243506</v>
      </c>
      <c r="E1774" s="1">
        <v>41025</v>
      </c>
      <c r="F1774" s="1">
        <v>41055</v>
      </c>
      <c r="G1774">
        <v>96.76</v>
      </c>
      <c r="H1774" t="s">
        <v>834</v>
      </c>
      <c r="I1774" s="1">
        <v>41025</v>
      </c>
      <c r="J1774" t="s">
        <v>835</v>
      </c>
      <c r="K1774">
        <v>28</v>
      </c>
      <c r="L1774">
        <v>0</v>
      </c>
    </row>
    <row r="1775" spans="1:12" x14ac:dyDescent="0.4">
      <c r="A1775">
        <v>770</v>
      </c>
      <c r="B1775" t="s">
        <v>901</v>
      </c>
      <c r="C1775" s="1">
        <v>41222</v>
      </c>
      <c r="D1775">
        <v>7142055006</v>
      </c>
      <c r="E1775" s="1">
        <v>41458</v>
      </c>
      <c r="F1775" s="1">
        <v>41429</v>
      </c>
      <c r="G1775">
        <v>56.6</v>
      </c>
      <c r="H1775" t="s">
        <v>837</v>
      </c>
      <c r="I1775" s="1">
        <v>41458</v>
      </c>
      <c r="J1775" t="s">
        <v>838</v>
      </c>
      <c r="K1775">
        <v>25</v>
      </c>
      <c r="L1775">
        <v>0</v>
      </c>
    </row>
    <row r="1776" spans="1:12" x14ac:dyDescent="0.4">
      <c r="A1776">
        <v>770</v>
      </c>
      <c r="B1776" t="s">
        <v>892</v>
      </c>
      <c r="C1776" s="1">
        <v>41037</v>
      </c>
      <c r="D1776">
        <v>7152404667</v>
      </c>
      <c r="E1776" s="1">
        <v>41287</v>
      </c>
      <c r="F1776" s="1">
        <v>41610</v>
      </c>
      <c r="G1776">
        <v>56.6</v>
      </c>
      <c r="H1776" t="s">
        <v>837</v>
      </c>
      <c r="I1776" s="1">
        <v>41287</v>
      </c>
      <c r="J1776" t="s">
        <v>838</v>
      </c>
      <c r="K1776">
        <v>27</v>
      </c>
      <c r="L1776">
        <v>0</v>
      </c>
    </row>
    <row r="1777" spans="1:12" x14ac:dyDescent="0.4">
      <c r="A1777">
        <v>897</v>
      </c>
      <c r="B1777" t="s">
        <v>883</v>
      </c>
      <c r="C1777" s="1">
        <v>41084</v>
      </c>
      <c r="D1777">
        <v>7152757733</v>
      </c>
      <c r="E1777" s="1">
        <v>41229</v>
      </c>
      <c r="F1777" s="1">
        <v>41259</v>
      </c>
      <c r="G1777">
        <v>39.39</v>
      </c>
      <c r="H1777" t="s">
        <v>837</v>
      </c>
      <c r="I1777" s="1">
        <v>41229</v>
      </c>
      <c r="J1777" t="s">
        <v>838</v>
      </c>
      <c r="K1777">
        <v>48</v>
      </c>
      <c r="L1777">
        <v>18</v>
      </c>
    </row>
    <row r="1778" spans="1:12" x14ac:dyDescent="0.4">
      <c r="A1778">
        <v>770</v>
      </c>
      <c r="B1778" t="s">
        <v>916</v>
      </c>
      <c r="C1778" s="1">
        <v>41394</v>
      </c>
      <c r="D1778">
        <v>7152768721</v>
      </c>
      <c r="E1778" s="1">
        <v>41507</v>
      </c>
      <c r="F1778" s="1">
        <v>41537</v>
      </c>
      <c r="G1778">
        <v>81.849999999999994</v>
      </c>
      <c r="H1778" t="s">
        <v>834</v>
      </c>
      <c r="I1778" s="1">
        <v>41507</v>
      </c>
      <c r="J1778" t="s">
        <v>838</v>
      </c>
      <c r="K1778">
        <v>18</v>
      </c>
      <c r="L1778">
        <v>0</v>
      </c>
    </row>
    <row r="1779" spans="1:12" x14ac:dyDescent="0.4">
      <c r="A1779">
        <v>770</v>
      </c>
      <c r="B1779" t="s">
        <v>901</v>
      </c>
      <c r="C1779" s="1">
        <v>41222</v>
      </c>
      <c r="D1779">
        <v>7166848125</v>
      </c>
      <c r="E1779" s="1">
        <v>41542</v>
      </c>
      <c r="F1779" s="1">
        <v>41572</v>
      </c>
      <c r="G1779">
        <v>52.45</v>
      </c>
      <c r="H1779" t="s">
        <v>834</v>
      </c>
      <c r="I1779" s="1">
        <v>41542</v>
      </c>
      <c r="J1779" t="s">
        <v>838</v>
      </c>
      <c r="K1779">
        <v>17</v>
      </c>
      <c r="L1779">
        <v>0</v>
      </c>
    </row>
    <row r="1780" spans="1:12" x14ac:dyDescent="0.4">
      <c r="A1780">
        <v>406</v>
      </c>
      <c r="B1780" t="s">
        <v>871</v>
      </c>
      <c r="C1780" s="1">
        <v>41190</v>
      </c>
      <c r="D1780">
        <v>7167433652</v>
      </c>
      <c r="E1780" s="1">
        <v>41123</v>
      </c>
      <c r="F1780" s="1">
        <v>41155</v>
      </c>
      <c r="G1780">
        <v>48.47</v>
      </c>
      <c r="H1780" t="s">
        <v>834</v>
      </c>
      <c r="I1780" s="1">
        <v>41123</v>
      </c>
      <c r="J1780" t="s">
        <v>835</v>
      </c>
      <c r="K1780">
        <v>39</v>
      </c>
      <c r="L1780">
        <v>9</v>
      </c>
    </row>
    <row r="1781" spans="1:12" x14ac:dyDescent="0.4">
      <c r="A1781">
        <v>897</v>
      </c>
      <c r="B1781" t="s">
        <v>927</v>
      </c>
      <c r="C1781" s="1">
        <v>41603</v>
      </c>
      <c r="D1781">
        <v>7170674351</v>
      </c>
      <c r="E1781" s="1">
        <v>41526</v>
      </c>
      <c r="F1781" s="1">
        <v>41527</v>
      </c>
      <c r="G1781">
        <v>7.96</v>
      </c>
      <c r="H1781" t="s">
        <v>834</v>
      </c>
      <c r="I1781" s="1">
        <v>41526</v>
      </c>
      <c r="J1781" t="s">
        <v>835</v>
      </c>
      <c r="K1781">
        <v>13</v>
      </c>
      <c r="L1781">
        <v>0</v>
      </c>
    </row>
    <row r="1782" spans="1:12" x14ac:dyDescent="0.4">
      <c r="A1782">
        <v>391</v>
      </c>
      <c r="B1782" t="s">
        <v>859</v>
      </c>
      <c r="C1782" s="1">
        <v>40971</v>
      </c>
      <c r="D1782">
        <v>7171739266</v>
      </c>
      <c r="E1782" s="1">
        <v>40953</v>
      </c>
      <c r="F1782" s="1">
        <v>40983</v>
      </c>
      <c r="G1782">
        <v>76.47</v>
      </c>
      <c r="H1782" t="s">
        <v>834</v>
      </c>
      <c r="I1782" s="1">
        <v>40953</v>
      </c>
      <c r="J1782" t="s">
        <v>835</v>
      </c>
      <c r="K1782">
        <v>43</v>
      </c>
      <c r="L1782">
        <v>13</v>
      </c>
    </row>
    <row r="1783" spans="1:12" x14ac:dyDescent="0.4">
      <c r="A1783">
        <v>391</v>
      </c>
      <c r="B1783" t="s">
        <v>852</v>
      </c>
      <c r="C1783" s="1">
        <v>41352</v>
      </c>
      <c r="D1783">
        <v>7175346419</v>
      </c>
      <c r="E1783" s="1">
        <v>40912</v>
      </c>
      <c r="F1783" s="1">
        <v>40913</v>
      </c>
      <c r="G1783">
        <v>100.7</v>
      </c>
      <c r="H1783" t="s">
        <v>834</v>
      </c>
      <c r="I1783" s="1">
        <v>40912</v>
      </c>
      <c r="J1783" t="s">
        <v>835</v>
      </c>
      <c r="K1783">
        <v>15</v>
      </c>
      <c r="L1783">
        <v>0</v>
      </c>
    </row>
    <row r="1784" spans="1:12" x14ac:dyDescent="0.4">
      <c r="A1784">
        <v>818</v>
      </c>
      <c r="B1784" t="s">
        <v>857</v>
      </c>
      <c r="C1784" s="1">
        <v>41283</v>
      </c>
      <c r="D1784">
        <v>7176685266</v>
      </c>
      <c r="E1784" s="1">
        <v>41185</v>
      </c>
      <c r="F1784" s="1">
        <v>41156</v>
      </c>
      <c r="G1784">
        <v>75.989999999999995</v>
      </c>
      <c r="H1784" t="s">
        <v>834</v>
      </c>
      <c r="I1784" s="1">
        <v>41185</v>
      </c>
      <c r="J1784" t="s">
        <v>835</v>
      </c>
      <c r="K1784">
        <v>22</v>
      </c>
      <c r="L1784">
        <v>0</v>
      </c>
    </row>
    <row r="1785" spans="1:12" x14ac:dyDescent="0.4">
      <c r="A1785">
        <v>897</v>
      </c>
      <c r="B1785" t="s">
        <v>933</v>
      </c>
      <c r="C1785" s="1">
        <v>41555</v>
      </c>
      <c r="D1785">
        <v>7186710473</v>
      </c>
      <c r="E1785" s="1">
        <v>41361</v>
      </c>
      <c r="F1785" s="1">
        <v>41391</v>
      </c>
      <c r="G1785">
        <v>55.57</v>
      </c>
      <c r="H1785" t="s">
        <v>834</v>
      </c>
      <c r="I1785" s="1">
        <v>41361</v>
      </c>
      <c r="J1785" t="s">
        <v>835</v>
      </c>
      <c r="K1785">
        <v>22</v>
      </c>
      <c r="L1785">
        <v>0</v>
      </c>
    </row>
    <row r="1786" spans="1:12" x14ac:dyDescent="0.4">
      <c r="A1786">
        <v>406</v>
      </c>
      <c r="B1786" t="s">
        <v>836</v>
      </c>
      <c r="C1786" s="1">
        <v>40971</v>
      </c>
      <c r="D1786">
        <v>7190128567</v>
      </c>
      <c r="E1786" s="1">
        <v>41272</v>
      </c>
      <c r="F1786" s="1">
        <v>41302</v>
      </c>
      <c r="G1786">
        <v>83.93</v>
      </c>
      <c r="H1786" t="s">
        <v>834</v>
      </c>
      <c r="I1786" s="1">
        <v>41272</v>
      </c>
      <c r="J1786" t="s">
        <v>838</v>
      </c>
      <c r="K1786">
        <v>20</v>
      </c>
      <c r="L1786">
        <v>0</v>
      </c>
    </row>
    <row r="1787" spans="1:12" x14ac:dyDescent="0.4">
      <c r="A1787">
        <v>391</v>
      </c>
      <c r="B1787" t="s">
        <v>874</v>
      </c>
      <c r="C1787" s="1">
        <v>41224</v>
      </c>
      <c r="D1787">
        <v>7197069769</v>
      </c>
      <c r="E1787" s="1">
        <v>40966</v>
      </c>
      <c r="F1787" s="1">
        <v>40996</v>
      </c>
      <c r="G1787">
        <v>48.75</v>
      </c>
      <c r="H1787" t="s">
        <v>834</v>
      </c>
      <c r="I1787" s="1">
        <v>40966</v>
      </c>
      <c r="J1787" t="s">
        <v>835</v>
      </c>
      <c r="K1787">
        <v>21</v>
      </c>
      <c r="L1787">
        <v>0</v>
      </c>
    </row>
    <row r="1788" spans="1:12" x14ac:dyDescent="0.4">
      <c r="A1788">
        <v>770</v>
      </c>
      <c r="B1788" t="s">
        <v>878</v>
      </c>
      <c r="C1788" s="1">
        <v>41274</v>
      </c>
      <c r="D1788">
        <v>7197991217</v>
      </c>
      <c r="E1788" s="1">
        <v>41359</v>
      </c>
      <c r="F1788" s="1">
        <v>41389</v>
      </c>
      <c r="G1788">
        <v>48.98</v>
      </c>
      <c r="H1788" t="s">
        <v>834</v>
      </c>
      <c r="I1788" s="1">
        <v>41359</v>
      </c>
      <c r="J1788" t="s">
        <v>838</v>
      </c>
      <c r="K1788">
        <v>26</v>
      </c>
      <c r="L1788">
        <v>0</v>
      </c>
    </row>
    <row r="1789" spans="1:12" x14ac:dyDescent="0.4">
      <c r="A1789">
        <v>818</v>
      </c>
      <c r="B1789" t="s">
        <v>860</v>
      </c>
      <c r="C1789" s="1">
        <v>40960</v>
      </c>
      <c r="D1789">
        <v>7200684326</v>
      </c>
      <c r="E1789" s="1">
        <v>41568</v>
      </c>
      <c r="F1789" s="1">
        <v>41598</v>
      </c>
      <c r="G1789">
        <v>55.21</v>
      </c>
      <c r="H1789" t="s">
        <v>834</v>
      </c>
      <c r="I1789" s="1">
        <v>41568</v>
      </c>
      <c r="J1789" t="s">
        <v>838</v>
      </c>
      <c r="K1789">
        <v>16</v>
      </c>
      <c r="L1789">
        <v>0</v>
      </c>
    </row>
    <row r="1790" spans="1:12" x14ac:dyDescent="0.4">
      <c r="A1790">
        <v>770</v>
      </c>
      <c r="B1790" t="s">
        <v>923</v>
      </c>
      <c r="C1790" s="1">
        <v>41501</v>
      </c>
      <c r="D1790">
        <v>7203564937</v>
      </c>
      <c r="E1790" s="1">
        <v>41599</v>
      </c>
      <c r="F1790" s="1">
        <v>41629</v>
      </c>
      <c r="G1790">
        <v>92.48</v>
      </c>
      <c r="H1790" t="s">
        <v>834</v>
      </c>
      <c r="I1790" s="1">
        <v>41599</v>
      </c>
      <c r="J1790" t="s">
        <v>838</v>
      </c>
      <c r="K1790">
        <v>21</v>
      </c>
      <c r="L1790">
        <v>0</v>
      </c>
    </row>
    <row r="1791" spans="1:12" x14ac:dyDescent="0.4">
      <c r="A1791">
        <v>391</v>
      </c>
      <c r="B1791" t="s">
        <v>885</v>
      </c>
      <c r="C1791" s="1">
        <v>41521</v>
      </c>
      <c r="D1791">
        <v>7210230347</v>
      </c>
      <c r="E1791" s="1">
        <v>41188</v>
      </c>
      <c r="F1791" s="1">
        <v>41189</v>
      </c>
      <c r="G1791">
        <v>43.89</v>
      </c>
      <c r="H1791" t="s">
        <v>837</v>
      </c>
      <c r="I1791" s="1">
        <v>41188</v>
      </c>
      <c r="J1791" t="s">
        <v>835</v>
      </c>
      <c r="K1791">
        <v>32</v>
      </c>
      <c r="L1791">
        <v>2</v>
      </c>
    </row>
    <row r="1792" spans="1:12" x14ac:dyDescent="0.4">
      <c r="A1792">
        <v>818</v>
      </c>
      <c r="B1792" t="s">
        <v>853</v>
      </c>
      <c r="C1792" s="1">
        <v>41153</v>
      </c>
      <c r="D1792">
        <v>7211101726</v>
      </c>
      <c r="E1792" s="1">
        <v>41149</v>
      </c>
      <c r="F1792" s="1">
        <v>41179</v>
      </c>
      <c r="G1792">
        <v>79.430000000000007</v>
      </c>
      <c r="H1792" t="s">
        <v>837</v>
      </c>
      <c r="I1792" s="1">
        <v>41149</v>
      </c>
      <c r="J1792" t="s">
        <v>838</v>
      </c>
      <c r="K1792">
        <v>15</v>
      </c>
      <c r="L1792">
        <v>0</v>
      </c>
    </row>
    <row r="1793" spans="1:12" x14ac:dyDescent="0.4">
      <c r="A1793">
        <v>391</v>
      </c>
      <c r="B1793" t="s">
        <v>936</v>
      </c>
      <c r="C1793" s="1">
        <v>41486</v>
      </c>
      <c r="D1793">
        <v>7214076449</v>
      </c>
      <c r="E1793" s="1">
        <v>41076</v>
      </c>
      <c r="F1793" s="1">
        <v>41106</v>
      </c>
      <c r="G1793">
        <v>64.47</v>
      </c>
      <c r="H1793" t="s">
        <v>837</v>
      </c>
      <c r="I1793" s="1">
        <v>41076</v>
      </c>
      <c r="J1793" t="s">
        <v>835</v>
      </c>
      <c r="K1793">
        <v>18</v>
      </c>
      <c r="L1793">
        <v>0</v>
      </c>
    </row>
    <row r="1794" spans="1:12" x14ac:dyDescent="0.4">
      <c r="A1794">
        <v>818</v>
      </c>
      <c r="B1794" t="s">
        <v>921</v>
      </c>
      <c r="C1794" s="1">
        <v>41563</v>
      </c>
      <c r="D1794">
        <v>7214943606</v>
      </c>
      <c r="E1794" s="1">
        <v>41020</v>
      </c>
      <c r="F1794" s="1">
        <v>41050</v>
      </c>
      <c r="G1794">
        <v>88.36</v>
      </c>
      <c r="H1794" t="s">
        <v>837</v>
      </c>
      <c r="I1794" s="1">
        <v>41020</v>
      </c>
      <c r="J1794" t="s">
        <v>835</v>
      </c>
      <c r="K1794">
        <v>52</v>
      </c>
      <c r="L1794">
        <v>22</v>
      </c>
    </row>
    <row r="1795" spans="1:12" x14ac:dyDescent="0.4">
      <c r="A1795">
        <v>897</v>
      </c>
      <c r="B1795" t="s">
        <v>909</v>
      </c>
      <c r="C1795" s="1">
        <v>41493</v>
      </c>
      <c r="D1795">
        <v>7217104959</v>
      </c>
      <c r="E1795" s="1">
        <v>41186</v>
      </c>
      <c r="F1795" s="1">
        <v>41187</v>
      </c>
      <c r="G1795">
        <v>20.99</v>
      </c>
      <c r="H1795" t="s">
        <v>837</v>
      </c>
      <c r="I1795" s="1">
        <v>41186</v>
      </c>
      <c r="J1795" t="s">
        <v>835</v>
      </c>
      <c r="K1795">
        <v>40</v>
      </c>
      <c r="L1795">
        <v>10</v>
      </c>
    </row>
    <row r="1796" spans="1:12" x14ac:dyDescent="0.4">
      <c r="A1796">
        <v>391</v>
      </c>
      <c r="B1796" t="s">
        <v>839</v>
      </c>
      <c r="C1796" s="1">
        <v>40934</v>
      </c>
      <c r="D1796">
        <v>7218524698</v>
      </c>
      <c r="E1796" s="1">
        <v>40985</v>
      </c>
      <c r="F1796" s="1">
        <v>41015</v>
      </c>
      <c r="G1796">
        <v>80.150000000000006</v>
      </c>
      <c r="H1796" t="s">
        <v>834</v>
      </c>
      <c r="I1796" s="1">
        <v>40985</v>
      </c>
      <c r="J1796" t="s">
        <v>838</v>
      </c>
      <c r="K1796">
        <v>6</v>
      </c>
      <c r="L1796">
        <v>0</v>
      </c>
    </row>
    <row r="1797" spans="1:12" x14ac:dyDescent="0.4">
      <c r="A1797">
        <v>770</v>
      </c>
      <c r="B1797" t="s">
        <v>878</v>
      </c>
      <c r="C1797" s="1">
        <v>41274</v>
      </c>
      <c r="D1797">
        <v>7218542419</v>
      </c>
      <c r="E1797" s="1">
        <v>41197</v>
      </c>
      <c r="F1797" s="1">
        <v>41227</v>
      </c>
      <c r="G1797">
        <v>46.64</v>
      </c>
      <c r="H1797" t="s">
        <v>834</v>
      </c>
      <c r="I1797" s="1">
        <v>41197</v>
      </c>
      <c r="J1797" t="s">
        <v>835</v>
      </c>
      <c r="K1797">
        <v>24</v>
      </c>
      <c r="L1797">
        <v>0</v>
      </c>
    </row>
    <row r="1798" spans="1:12" x14ac:dyDescent="0.4">
      <c r="A1798">
        <v>406</v>
      </c>
      <c r="B1798" t="s">
        <v>871</v>
      </c>
      <c r="C1798" s="1">
        <v>41190</v>
      </c>
      <c r="D1798">
        <v>7218760518</v>
      </c>
      <c r="E1798" s="1">
        <v>41504</v>
      </c>
      <c r="F1798" s="1">
        <v>41534</v>
      </c>
      <c r="G1798">
        <v>62.93</v>
      </c>
      <c r="H1798" t="s">
        <v>837</v>
      </c>
      <c r="I1798" s="1">
        <v>41504</v>
      </c>
      <c r="J1798" t="s">
        <v>838</v>
      </c>
      <c r="K1798">
        <v>34</v>
      </c>
      <c r="L1798">
        <v>4</v>
      </c>
    </row>
    <row r="1799" spans="1:12" x14ac:dyDescent="0.4">
      <c r="A1799">
        <v>391</v>
      </c>
      <c r="B1799" t="s">
        <v>870</v>
      </c>
      <c r="C1799" s="1">
        <v>41341</v>
      </c>
      <c r="D1799">
        <v>7237340902</v>
      </c>
      <c r="E1799" s="1">
        <v>40970</v>
      </c>
      <c r="F1799" s="1">
        <v>41002</v>
      </c>
      <c r="G1799">
        <v>68.48</v>
      </c>
      <c r="H1799" t="s">
        <v>834</v>
      </c>
      <c r="I1799" s="1">
        <v>40970</v>
      </c>
      <c r="J1799" t="s">
        <v>835</v>
      </c>
      <c r="K1799">
        <v>31</v>
      </c>
      <c r="L1799">
        <v>1</v>
      </c>
    </row>
    <row r="1800" spans="1:12" x14ac:dyDescent="0.4">
      <c r="A1800">
        <v>391</v>
      </c>
      <c r="B1800" t="s">
        <v>869</v>
      </c>
      <c r="C1800" s="1">
        <v>41201</v>
      </c>
      <c r="D1800">
        <v>7244293293</v>
      </c>
      <c r="E1800" s="1">
        <v>41198</v>
      </c>
      <c r="F1800" s="1">
        <v>41228</v>
      </c>
      <c r="G1800">
        <v>69.58</v>
      </c>
      <c r="H1800" t="s">
        <v>834</v>
      </c>
      <c r="I1800" s="1">
        <v>41198</v>
      </c>
      <c r="J1800" t="s">
        <v>835</v>
      </c>
      <c r="K1800">
        <v>14</v>
      </c>
      <c r="L1800">
        <v>0</v>
      </c>
    </row>
    <row r="1801" spans="1:12" x14ac:dyDescent="0.4">
      <c r="A1801">
        <v>406</v>
      </c>
      <c r="B1801" t="s">
        <v>915</v>
      </c>
      <c r="C1801" s="1">
        <v>41258</v>
      </c>
      <c r="D1801">
        <v>7249316066</v>
      </c>
      <c r="E1801" s="1">
        <v>41476</v>
      </c>
      <c r="F1801" s="1">
        <v>41506</v>
      </c>
      <c r="G1801">
        <v>78.680000000000007</v>
      </c>
      <c r="H1801" t="s">
        <v>837</v>
      </c>
      <c r="I1801" s="1">
        <v>41476</v>
      </c>
      <c r="J1801" t="s">
        <v>838</v>
      </c>
      <c r="K1801">
        <v>43</v>
      </c>
      <c r="L1801">
        <v>13</v>
      </c>
    </row>
    <row r="1802" spans="1:12" x14ac:dyDescent="0.4">
      <c r="A1802">
        <v>897</v>
      </c>
      <c r="B1802" t="s">
        <v>900</v>
      </c>
      <c r="C1802" s="1">
        <v>41579</v>
      </c>
      <c r="D1802">
        <v>7254664069</v>
      </c>
      <c r="E1802" s="1">
        <v>41116</v>
      </c>
      <c r="F1802" s="1">
        <v>41146</v>
      </c>
      <c r="G1802">
        <v>13.36</v>
      </c>
      <c r="H1802" t="s">
        <v>834</v>
      </c>
      <c r="I1802" s="1">
        <v>41116</v>
      </c>
      <c r="J1802" t="s">
        <v>835</v>
      </c>
      <c r="K1802">
        <v>11</v>
      </c>
      <c r="L1802">
        <v>0</v>
      </c>
    </row>
    <row r="1803" spans="1:12" x14ac:dyDescent="0.4">
      <c r="A1803">
        <v>770</v>
      </c>
      <c r="B1803" t="s">
        <v>919</v>
      </c>
      <c r="C1803" s="1">
        <v>41077</v>
      </c>
      <c r="D1803">
        <v>7259837539</v>
      </c>
      <c r="E1803" s="1">
        <v>41012</v>
      </c>
      <c r="F1803" s="1">
        <v>41042</v>
      </c>
      <c r="G1803">
        <v>67.290000000000006</v>
      </c>
      <c r="H1803" t="s">
        <v>834</v>
      </c>
      <c r="I1803" s="1">
        <v>41012</v>
      </c>
      <c r="J1803" t="s">
        <v>835</v>
      </c>
      <c r="K1803">
        <v>29</v>
      </c>
      <c r="L1803">
        <v>0</v>
      </c>
    </row>
    <row r="1804" spans="1:12" x14ac:dyDescent="0.4">
      <c r="A1804">
        <v>770</v>
      </c>
      <c r="B1804" t="s">
        <v>897</v>
      </c>
      <c r="C1804" s="1">
        <v>41121</v>
      </c>
      <c r="D1804">
        <v>7270249713</v>
      </c>
      <c r="E1804" s="1">
        <v>41007</v>
      </c>
      <c r="F1804" s="1">
        <v>40977</v>
      </c>
      <c r="G1804">
        <v>86.83</v>
      </c>
      <c r="H1804" t="s">
        <v>834</v>
      </c>
      <c r="I1804" s="1">
        <v>41007</v>
      </c>
      <c r="J1804" t="s">
        <v>838</v>
      </c>
      <c r="K1804">
        <v>33</v>
      </c>
      <c r="L1804">
        <v>3</v>
      </c>
    </row>
    <row r="1805" spans="1:12" x14ac:dyDescent="0.4">
      <c r="A1805">
        <v>406</v>
      </c>
      <c r="B1805" t="s">
        <v>884</v>
      </c>
      <c r="C1805" s="1">
        <v>41145</v>
      </c>
      <c r="D1805">
        <v>7277413369</v>
      </c>
      <c r="E1805" s="1">
        <v>41519</v>
      </c>
      <c r="F1805" s="1">
        <v>41581</v>
      </c>
      <c r="G1805">
        <v>62.41</v>
      </c>
      <c r="H1805" t="s">
        <v>837</v>
      </c>
      <c r="I1805" s="1">
        <v>41519</v>
      </c>
      <c r="J1805" t="s">
        <v>838</v>
      </c>
      <c r="K1805">
        <v>47</v>
      </c>
      <c r="L1805">
        <v>17</v>
      </c>
    </row>
    <row r="1806" spans="1:12" x14ac:dyDescent="0.4">
      <c r="A1806">
        <v>391</v>
      </c>
      <c r="B1806" t="s">
        <v>925</v>
      </c>
      <c r="C1806" s="1">
        <v>41527</v>
      </c>
      <c r="D1806">
        <v>7282316945</v>
      </c>
      <c r="E1806" s="1">
        <v>41399</v>
      </c>
      <c r="F1806" s="1">
        <v>41370</v>
      </c>
      <c r="G1806">
        <v>74.7</v>
      </c>
      <c r="H1806" t="s">
        <v>834</v>
      </c>
      <c r="I1806" s="1">
        <v>41399</v>
      </c>
      <c r="J1806" t="s">
        <v>835</v>
      </c>
      <c r="K1806">
        <v>36</v>
      </c>
      <c r="L1806">
        <v>6</v>
      </c>
    </row>
    <row r="1807" spans="1:12" x14ac:dyDescent="0.4">
      <c r="A1807">
        <v>391</v>
      </c>
      <c r="B1807" t="s">
        <v>833</v>
      </c>
      <c r="C1807" s="1">
        <v>41429</v>
      </c>
      <c r="D1807">
        <v>7285560671</v>
      </c>
      <c r="E1807" s="1">
        <v>41502</v>
      </c>
      <c r="F1807" s="1">
        <v>41532</v>
      </c>
      <c r="G1807">
        <v>70.900000000000006</v>
      </c>
      <c r="H1807" t="s">
        <v>834</v>
      </c>
      <c r="I1807" s="1">
        <v>41502</v>
      </c>
      <c r="J1807" t="s">
        <v>838</v>
      </c>
      <c r="K1807">
        <v>15</v>
      </c>
      <c r="L1807">
        <v>0</v>
      </c>
    </row>
    <row r="1808" spans="1:12" x14ac:dyDescent="0.4">
      <c r="A1808">
        <v>770</v>
      </c>
      <c r="B1808" t="s">
        <v>845</v>
      </c>
      <c r="C1808" s="1">
        <v>41489</v>
      </c>
      <c r="D1808">
        <v>7295000938</v>
      </c>
      <c r="E1808" s="1">
        <v>41535</v>
      </c>
      <c r="F1808" s="1">
        <v>41565</v>
      </c>
      <c r="G1808">
        <v>58.65</v>
      </c>
      <c r="H1808" t="s">
        <v>834</v>
      </c>
      <c r="I1808" s="1">
        <v>41535</v>
      </c>
      <c r="J1808" t="s">
        <v>838</v>
      </c>
      <c r="K1808">
        <v>41</v>
      </c>
      <c r="L1808">
        <v>11</v>
      </c>
    </row>
    <row r="1809" spans="1:12" x14ac:dyDescent="0.4">
      <c r="A1809">
        <v>897</v>
      </c>
      <c r="B1809" t="s">
        <v>900</v>
      </c>
      <c r="C1809" s="1">
        <v>41579</v>
      </c>
      <c r="D1809">
        <v>7296232451</v>
      </c>
      <c r="E1809" s="1">
        <v>41519</v>
      </c>
      <c r="F1809" s="1">
        <v>41581</v>
      </c>
      <c r="G1809">
        <v>40.520000000000003</v>
      </c>
      <c r="H1809" t="s">
        <v>834</v>
      </c>
      <c r="I1809" s="1">
        <v>41519</v>
      </c>
      <c r="J1809" t="s">
        <v>838</v>
      </c>
      <c r="K1809">
        <v>8</v>
      </c>
      <c r="L1809">
        <v>0</v>
      </c>
    </row>
    <row r="1810" spans="1:12" x14ac:dyDescent="0.4">
      <c r="A1810">
        <v>770</v>
      </c>
      <c r="B1810" t="s">
        <v>905</v>
      </c>
      <c r="C1810" s="1">
        <v>41337</v>
      </c>
      <c r="D1810">
        <v>7298116315</v>
      </c>
      <c r="E1810" s="1">
        <v>40936</v>
      </c>
      <c r="F1810" s="1">
        <v>40966</v>
      </c>
      <c r="G1810">
        <v>60.17</v>
      </c>
      <c r="H1810" t="s">
        <v>834</v>
      </c>
      <c r="I1810" s="1">
        <v>40936</v>
      </c>
      <c r="J1810" t="s">
        <v>835</v>
      </c>
      <c r="K1810">
        <v>11</v>
      </c>
      <c r="L1810">
        <v>0</v>
      </c>
    </row>
    <row r="1811" spans="1:12" x14ac:dyDescent="0.4">
      <c r="A1811">
        <v>391</v>
      </c>
      <c r="B1811" t="s">
        <v>870</v>
      </c>
      <c r="C1811" s="1">
        <v>41341</v>
      </c>
      <c r="D1811">
        <v>7303916505</v>
      </c>
      <c r="E1811" s="1">
        <v>40939</v>
      </c>
      <c r="F1811" s="1">
        <v>40911</v>
      </c>
      <c r="G1811">
        <v>69.55</v>
      </c>
      <c r="H1811" t="s">
        <v>834</v>
      </c>
      <c r="I1811" s="1">
        <v>40939</v>
      </c>
      <c r="J1811" t="s">
        <v>835</v>
      </c>
      <c r="K1811">
        <v>28</v>
      </c>
      <c r="L1811">
        <v>0</v>
      </c>
    </row>
    <row r="1812" spans="1:12" x14ac:dyDescent="0.4">
      <c r="A1812">
        <v>818</v>
      </c>
      <c r="B1812" t="s">
        <v>862</v>
      </c>
      <c r="C1812" s="1">
        <v>41296</v>
      </c>
      <c r="D1812">
        <v>7310206701</v>
      </c>
      <c r="E1812" s="1">
        <v>41472</v>
      </c>
      <c r="F1812" s="1">
        <v>41502</v>
      </c>
      <c r="G1812">
        <v>36.21</v>
      </c>
      <c r="H1812" t="s">
        <v>837</v>
      </c>
      <c r="I1812" s="1">
        <v>41472</v>
      </c>
      <c r="J1812" t="s">
        <v>838</v>
      </c>
      <c r="K1812">
        <v>42</v>
      </c>
      <c r="L1812">
        <v>12</v>
      </c>
    </row>
    <row r="1813" spans="1:12" x14ac:dyDescent="0.4">
      <c r="A1813">
        <v>391</v>
      </c>
      <c r="B1813" t="s">
        <v>852</v>
      </c>
      <c r="C1813" s="1">
        <v>41352</v>
      </c>
      <c r="D1813">
        <v>7314902402</v>
      </c>
      <c r="E1813" s="1">
        <v>41615</v>
      </c>
      <c r="F1813" s="1">
        <v>41586</v>
      </c>
      <c r="G1813">
        <v>71.959999999999994</v>
      </c>
      <c r="H1813" t="s">
        <v>834</v>
      </c>
      <c r="I1813" s="1">
        <v>41615</v>
      </c>
      <c r="J1813" t="s">
        <v>838</v>
      </c>
      <c r="K1813">
        <v>2</v>
      </c>
      <c r="L1813">
        <v>0</v>
      </c>
    </row>
    <row r="1814" spans="1:12" x14ac:dyDescent="0.4">
      <c r="A1814">
        <v>770</v>
      </c>
      <c r="B1814" t="s">
        <v>907</v>
      </c>
      <c r="C1814" s="1">
        <v>41367</v>
      </c>
      <c r="D1814">
        <v>7314906808</v>
      </c>
      <c r="E1814" s="1">
        <v>41186</v>
      </c>
      <c r="F1814" s="1">
        <v>41187</v>
      </c>
      <c r="G1814">
        <v>60.35</v>
      </c>
      <c r="H1814" t="s">
        <v>834</v>
      </c>
      <c r="I1814" s="1">
        <v>41186</v>
      </c>
      <c r="J1814" t="s">
        <v>835</v>
      </c>
      <c r="K1814">
        <v>23</v>
      </c>
      <c r="L1814">
        <v>0</v>
      </c>
    </row>
    <row r="1815" spans="1:12" x14ac:dyDescent="0.4">
      <c r="A1815">
        <v>770</v>
      </c>
      <c r="B1815" t="s">
        <v>920</v>
      </c>
      <c r="C1815" s="1">
        <v>41254</v>
      </c>
      <c r="D1815">
        <v>7329436593</v>
      </c>
      <c r="E1815" s="1">
        <v>41541</v>
      </c>
      <c r="F1815" s="1">
        <v>41571</v>
      </c>
      <c r="G1815">
        <v>43.71</v>
      </c>
      <c r="H1815" t="s">
        <v>834</v>
      </c>
      <c r="I1815" s="1">
        <v>41541</v>
      </c>
      <c r="J1815" t="s">
        <v>838</v>
      </c>
      <c r="K1815">
        <v>12</v>
      </c>
      <c r="L1815">
        <v>0</v>
      </c>
    </row>
    <row r="1816" spans="1:12" x14ac:dyDescent="0.4">
      <c r="A1816">
        <v>391</v>
      </c>
      <c r="B1816" t="s">
        <v>858</v>
      </c>
      <c r="C1816" s="1">
        <v>41334</v>
      </c>
      <c r="D1816">
        <v>7332034292</v>
      </c>
      <c r="E1816" s="1">
        <v>41614</v>
      </c>
      <c r="F1816" s="1">
        <v>41615</v>
      </c>
      <c r="G1816">
        <v>53.53</v>
      </c>
      <c r="H1816" t="s">
        <v>834</v>
      </c>
      <c r="I1816" s="1">
        <v>41614</v>
      </c>
      <c r="J1816" t="s">
        <v>838</v>
      </c>
      <c r="K1816">
        <v>18</v>
      </c>
      <c r="L1816">
        <v>0</v>
      </c>
    </row>
    <row r="1817" spans="1:12" x14ac:dyDescent="0.4">
      <c r="A1817">
        <v>406</v>
      </c>
      <c r="B1817" t="s">
        <v>836</v>
      </c>
      <c r="C1817" s="1">
        <v>40971</v>
      </c>
      <c r="D1817">
        <v>7336219886</v>
      </c>
      <c r="E1817" s="1">
        <v>41447</v>
      </c>
      <c r="F1817" s="1">
        <v>41477</v>
      </c>
      <c r="G1817">
        <v>62.94</v>
      </c>
      <c r="H1817" t="s">
        <v>834</v>
      </c>
      <c r="I1817" s="1">
        <v>41447</v>
      </c>
      <c r="J1817" t="s">
        <v>838</v>
      </c>
      <c r="K1817">
        <v>30</v>
      </c>
      <c r="L1817">
        <v>0</v>
      </c>
    </row>
    <row r="1818" spans="1:12" x14ac:dyDescent="0.4">
      <c r="A1818">
        <v>770</v>
      </c>
      <c r="B1818" t="s">
        <v>892</v>
      </c>
      <c r="C1818" s="1">
        <v>41037</v>
      </c>
      <c r="D1818">
        <v>7344346525</v>
      </c>
      <c r="E1818" s="1">
        <v>41033</v>
      </c>
      <c r="F1818" s="1">
        <v>41034</v>
      </c>
      <c r="G1818">
        <v>23.53</v>
      </c>
      <c r="H1818" t="s">
        <v>834</v>
      </c>
      <c r="I1818" s="1">
        <v>41033</v>
      </c>
      <c r="J1818" t="s">
        <v>835</v>
      </c>
      <c r="K1818">
        <v>18</v>
      </c>
      <c r="L1818">
        <v>0</v>
      </c>
    </row>
    <row r="1819" spans="1:12" x14ac:dyDescent="0.4">
      <c r="A1819">
        <v>770</v>
      </c>
      <c r="B1819" t="s">
        <v>908</v>
      </c>
      <c r="C1819" s="1">
        <v>41029</v>
      </c>
      <c r="D1819">
        <v>7356874575</v>
      </c>
      <c r="E1819" s="1">
        <v>41472</v>
      </c>
      <c r="F1819" s="1">
        <v>41502</v>
      </c>
      <c r="G1819">
        <v>56.73</v>
      </c>
      <c r="H1819" t="s">
        <v>834</v>
      </c>
      <c r="I1819" s="1">
        <v>41472</v>
      </c>
      <c r="J1819" t="s">
        <v>838</v>
      </c>
      <c r="K1819">
        <v>44</v>
      </c>
      <c r="L1819">
        <v>14</v>
      </c>
    </row>
    <row r="1820" spans="1:12" x14ac:dyDescent="0.4">
      <c r="A1820">
        <v>770</v>
      </c>
      <c r="B1820" t="s">
        <v>908</v>
      </c>
      <c r="C1820" s="1">
        <v>41029</v>
      </c>
      <c r="D1820">
        <v>7358381863</v>
      </c>
      <c r="E1820" s="1">
        <v>41079</v>
      </c>
      <c r="F1820" s="1">
        <v>41109</v>
      </c>
      <c r="G1820">
        <v>60.46</v>
      </c>
      <c r="H1820" t="s">
        <v>834</v>
      </c>
      <c r="I1820" s="1">
        <v>41079</v>
      </c>
      <c r="J1820" t="s">
        <v>838</v>
      </c>
      <c r="K1820">
        <v>40</v>
      </c>
      <c r="L1820">
        <v>10</v>
      </c>
    </row>
    <row r="1821" spans="1:12" x14ac:dyDescent="0.4">
      <c r="A1821">
        <v>897</v>
      </c>
      <c r="B1821" t="s">
        <v>900</v>
      </c>
      <c r="C1821" s="1">
        <v>41579</v>
      </c>
      <c r="D1821">
        <v>7361584692</v>
      </c>
      <c r="E1821" s="1">
        <v>41240</v>
      </c>
      <c r="F1821" s="1">
        <v>41270</v>
      </c>
      <c r="G1821">
        <v>35.49</v>
      </c>
      <c r="H1821" t="s">
        <v>834</v>
      </c>
      <c r="I1821" s="1">
        <v>41240</v>
      </c>
      <c r="J1821" t="s">
        <v>835</v>
      </c>
      <c r="K1821">
        <v>14</v>
      </c>
      <c r="L1821">
        <v>0</v>
      </c>
    </row>
    <row r="1822" spans="1:12" x14ac:dyDescent="0.4">
      <c r="A1822">
        <v>770</v>
      </c>
      <c r="B1822" t="s">
        <v>844</v>
      </c>
      <c r="C1822" s="1">
        <v>41452</v>
      </c>
      <c r="D1822">
        <v>7364920654</v>
      </c>
      <c r="E1822" s="1">
        <v>40918</v>
      </c>
      <c r="F1822" s="1">
        <v>41213</v>
      </c>
      <c r="G1822">
        <v>58.19</v>
      </c>
      <c r="H1822" t="s">
        <v>837</v>
      </c>
      <c r="I1822" s="1">
        <v>40918</v>
      </c>
      <c r="J1822" t="s">
        <v>835</v>
      </c>
      <c r="K1822">
        <v>51</v>
      </c>
      <c r="L1822">
        <v>21</v>
      </c>
    </row>
    <row r="1823" spans="1:12" x14ac:dyDescent="0.4">
      <c r="A1823">
        <v>897</v>
      </c>
      <c r="B1823" t="s">
        <v>863</v>
      </c>
      <c r="C1823" s="1">
        <v>41318</v>
      </c>
      <c r="D1823">
        <v>7365861488</v>
      </c>
      <c r="E1823" s="1">
        <v>41404</v>
      </c>
      <c r="F1823" s="1">
        <v>41375</v>
      </c>
      <c r="G1823">
        <v>91.42</v>
      </c>
      <c r="H1823" t="s">
        <v>834</v>
      </c>
      <c r="I1823" s="1">
        <v>41404</v>
      </c>
      <c r="J1823" t="s">
        <v>838</v>
      </c>
      <c r="K1823">
        <v>3</v>
      </c>
      <c r="L1823">
        <v>0</v>
      </c>
    </row>
    <row r="1824" spans="1:12" x14ac:dyDescent="0.4">
      <c r="A1824">
        <v>406</v>
      </c>
      <c r="B1824" t="s">
        <v>882</v>
      </c>
      <c r="C1824" s="1">
        <v>41368</v>
      </c>
      <c r="D1824">
        <v>7369923093</v>
      </c>
      <c r="E1824" s="1">
        <v>41357</v>
      </c>
      <c r="F1824" s="1">
        <v>41387</v>
      </c>
      <c r="G1824">
        <v>97.33</v>
      </c>
      <c r="H1824" t="s">
        <v>837</v>
      </c>
      <c r="I1824" s="1">
        <v>41357</v>
      </c>
      <c r="J1824" t="s">
        <v>835</v>
      </c>
      <c r="K1824">
        <v>47</v>
      </c>
      <c r="L1824">
        <v>17</v>
      </c>
    </row>
    <row r="1825" spans="1:12" x14ac:dyDescent="0.4">
      <c r="A1825">
        <v>818</v>
      </c>
      <c r="B1825" t="s">
        <v>853</v>
      </c>
      <c r="C1825" s="1">
        <v>41153</v>
      </c>
      <c r="D1825">
        <v>7372190093</v>
      </c>
      <c r="E1825" s="1">
        <v>41074</v>
      </c>
      <c r="F1825" s="1">
        <v>41104</v>
      </c>
      <c r="G1825">
        <v>50.63</v>
      </c>
      <c r="H1825" t="s">
        <v>837</v>
      </c>
      <c r="I1825" s="1">
        <v>41074</v>
      </c>
      <c r="J1825" t="s">
        <v>838</v>
      </c>
      <c r="K1825">
        <v>18</v>
      </c>
      <c r="L1825">
        <v>0</v>
      </c>
    </row>
    <row r="1826" spans="1:12" x14ac:dyDescent="0.4">
      <c r="A1826">
        <v>770</v>
      </c>
      <c r="B1826" t="s">
        <v>844</v>
      </c>
      <c r="C1826" s="1">
        <v>41452</v>
      </c>
      <c r="D1826">
        <v>7372412216</v>
      </c>
      <c r="E1826" s="1">
        <v>41180</v>
      </c>
      <c r="F1826" s="1">
        <v>41210</v>
      </c>
      <c r="G1826">
        <v>90.57</v>
      </c>
      <c r="H1826" t="s">
        <v>834</v>
      </c>
      <c r="I1826" s="1">
        <v>41180</v>
      </c>
      <c r="J1826" t="s">
        <v>835</v>
      </c>
      <c r="K1826">
        <v>35</v>
      </c>
      <c r="L1826">
        <v>5</v>
      </c>
    </row>
    <row r="1827" spans="1:12" x14ac:dyDescent="0.4">
      <c r="A1827">
        <v>391</v>
      </c>
      <c r="B1827" t="s">
        <v>859</v>
      </c>
      <c r="C1827" s="1">
        <v>40971</v>
      </c>
      <c r="D1827">
        <v>7373872006</v>
      </c>
      <c r="E1827" s="1">
        <v>41203</v>
      </c>
      <c r="F1827" s="1">
        <v>41233</v>
      </c>
      <c r="G1827">
        <v>70.12</v>
      </c>
      <c r="H1827" t="s">
        <v>834</v>
      </c>
      <c r="I1827" s="1">
        <v>41203</v>
      </c>
      <c r="J1827" t="s">
        <v>838</v>
      </c>
      <c r="K1827">
        <v>32</v>
      </c>
      <c r="L1827">
        <v>2</v>
      </c>
    </row>
    <row r="1828" spans="1:12" x14ac:dyDescent="0.4">
      <c r="A1828">
        <v>406</v>
      </c>
      <c r="B1828" t="s">
        <v>884</v>
      </c>
      <c r="C1828" s="1">
        <v>41145</v>
      </c>
      <c r="D1828">
        <v>7379159223</v>
      </c>
      <c r="E1828" s="1">
        <v>41276</v>
      </c>
      <c r="F1828" s="1">
        <v>41336</v>
      </c>
      <c r="G1828">
        <v>55</v>
      </c>
      <c r="H1828" t="s">
        <v>834</v>
      </c>
      <c r="I1828" s="1">
        <v>41276</v>
      </c>
      <c r="J1828" t="s">
        <v>838</v>
      </c>
      <c r="K1828">
        <v>21</v>
      </c>
      <c r="L1828">
        <v>0</v>
      </c>
    </row>
    <row r="1829" spans="1:12" x14ac:dyDescent="0.4">
      <c r="A1829">
        <v>406</v>
      </c>
      <c r="B1829" t="s">
        <v>884</v>
      </c>
      <c r="C1829" s="1">
        <v>41145</v>
      </c>
      <c r="D1829">
        <v>7394801898</v>
      </c>
      <c r="E1829" s="1">
        <v>41421</v>
      </c>
      <c r="F1829" s="1">
        <v>41451</v>
      </c>
      <c r="G1829">
        <v>50.89</v>
      </c>
      <c r="H1829" t="s">
        <v>834</v>
      </c>
      <c r="I1829" s="1">
        <v>41421</v>
      </c>
      <c r="J1829" t="s">
        <v>838</v>
      </c>
      <c r="K1829">
        <v>14</v>
      </c>
      <c r="L1829">
        <v>0</v>
      </c>
    </row>
    <row r="1830" spans="1:12" x14ac:dyDescent="0.4">
      <c r="A1830">
        <v>897</v>
      </c>
      <c r="B1830" t="s">
        <v>900</v>
      </c>
      <c r="C1830" s="1">
        <v>41579</v>
      </c>
      <c r="D1830">
        <v>7400497460</v>
      </c>
      <c r="E1830" s="1">
        <v>41104</v>
      </c>
      <c r="F1830" s="1">
        <v>41134</v>
      </c>
      <c r="G1830">
        <v>16.309999999999999</v>
      </c>
      <c r="H1830" t="s">
        <v>834</v>
      </c>
      <c r="I1830" s="1">
        <v>41104</v>
      </c>
      <c r="J1830" t="s">
        <v>835</v>
      </c>
      <c r="K1830">
        <v>12</v>
      </c>
      <c r="L1830">
        <v>0</v>
      </c>
    </row>
    <row r="1831" spans="1:12" x14ac:dyDescent="0.4">
      <c r="A1831">
        <v>897</v>
      </c>
      <c r="B1831" t="s">
        <v>883</v>
      </c>
      <c r="C1831" s="1">
        <v>41084</v>
      </c>
      <c r="D1831">
        <v>7403439811</v>
      </c>
      <c r="E1831" s="1">
        <v>41311</v>
      </c>
      <c r="F1831" s="1">
        <v>41312</v>
      </c>
      <c r="G1831">
        <v>41.56</v>
      </c>
      <c r="H1831" t="s">
        <v>834</v>
      </c>
      <c r="I1831" s="1">
        <v>41311</v>
      </c>
      <c r="J1831" t="s">
        <v>838</v>
      </c>
      <c r="K1831">
        <v>37</v>
      </c>
      <c r="L1831">
        <v>7</v>
      </c>
    </row>
    <row r="1832" spans="1:12" x14ac:dyDescent="0.4">
      <c r="A1832">
        <v>818</v>
      </c>
      <c r="B1832" t="s">
        <v>854</v>
      </c>
      <c r="C1832" s="1">
        <v>41060</v>
      </c>
      <c r="D1832">
        <v>7406229116</v>
      </c>
      <c r="E1832" s="1">
        <v>41298</v>
      </c>
      <c r="F1832" s="1">
        <v>41328</v>
      </c>
      <c r="G1832">
        <v>61.02</v>
      </c>
      <c r="H1832" t="s">
        <v>837</v>
      </c>
      <c r="I1832" s="1">
        <v>41298</v>
      </c>
      <c r="J1832" t="s">
        <v>838</v>
      </c>
      <c r="K1832">
        <v>51</v>
      </c>
      <c r="L1832">
        <v>21</v>
      </c>
    </row>
    <row r="1833" spans="1:12" x14ac:dyDescent="0.4">
      <c r="A1833">
        <v>391</v>
      </c>
      <c r="B1833" t="s">
        <v>859</v>
      </c>
      <c r="C1833" s="1">
        <v>40971</v>
      </c>
      <c r="D1833">
        <v>7410471356</v>
      </c>
      <c r="E1833" s="1">
        <v>41099</v>
      </c>
      <c r="F1833" s="1">
        <v>41100</v>
      </c>
      <c r="G1833">
        <v>50.88</v>
      </c>
      <c r="H1833" t="s">
        <v>834</v>
      </c>
      <c r="I1833" s="1">
        <v>41099</v>
      </c>
      <c r="J1833" t="s">
        <v>838</v>
      </c>
      <c r="K1833">
        <v>31</v>
      </c>
      <c r="L1833">
        <v>1</v>
      </c>
    </row>
    <row r="1834" spans="1:12" x14ac:dyDescent="0.4">
      <c r="A1834">
        <v>818</v>
      </c>
      <c r="B1834" t="s">
        <v>896</v>
      </c>
      <c r="C1834" s="1">
        <v>41392</v>
      </c>
      <c r="D1834">
        <v>7419219204</v>
      </c>
      <c r="E1834" s="1">
        <v>41092</v>
      </c>
      <c r="F1834" s="1">
        <v>41124</v>
      </c>
      <c r="G1834">
        <v>72.489999999999995</v>
      </c>
      <c r="H1834" t="s">
        <v>834</v>
      </c>
      <c r="I1834" s="1">
        <v>41092</v>
      </c>
      <c r="J1834" t="s">
        <v>835</v>
      </c>
      <c r="K1834">
        <v>3</v>
      </c>
      <c r="L1834">
        <v>0</v>
      </c>
    </row>
    <row r="1835" spans="1:12" x14ac:dyDescent="0.4">
      <c r="A1835">
        <v>897</v>
      </c>
      <c r="B1835" t="s">
        <v>843</v>
      </c>
      <c r="C1835" s="1">
        <v>41041</v>
      </c>
      <c r="D1835">
        <v>7421024088</v>
      </c>
      <c r="E1835" s="1">
        <v>41359</v>
      </c>
      <c r="F1835" s="1">
        <v>41389</v>
      </c>
      <c r="G1835">
        <v>57.97</v>
      </c>
      <c r="H1835" t="s">
        <v>837</v>
      </c>
      <c r="I1835" s="1">
        <v>41359</v>
      </c>
      <c r="J1835" t="s">
        <v>838</v>
      </c>
      <c r="K1835">
        <v>57</v>
      </c>
      <c r="L1835">
        <v>27</v>
      </c>
    </row>
    <row r="1836" spans="1:12" x14ac:dyDescent="0.4">
      <c r="A1836">
        <v>770</v>
      </c>
      <c r="B1836" t="s">
        <v>888</v>
      </c>
      <c r="C1836" s="1">
        <v>40986</v>
      </c>
      <c r="D1836">
        <v>7423547921</v>
      </c>
      <c r="E1836" s="1">
        <v>41258</v>
      </c>
      <c r="F1836" s="1">
        <v>41288</v>
      </c>
      <c r="G1836">
        <v>60.47</v>
      </c>
      <c r="H1836" t="s">
        <v>834</v>
      </c>
      <c r="I1836" s="1">
        <v>41258</v>
      </c>
      <c r="J1836" t="s">
        <v>838</v>
      </c>
      <c r="K1836">
        <v>35</v>
      </c>
      <c r="L1836">
        <v>5</v>
      </c>
    </row>
    <row r="1837" spans="1:12" x14ac:dyDescent="0.4">
      <c r="A1837">
        <v>770</v>
      </c>
      <c r="B1837" t="s">
        <v>845</v>
      </c>
      <c r="C1837" s="1">
        <v>41489</v>
      </c>
      <c r="D1837">
        <v>7424213127</v>
      </c>
      <c r="E1837" s="1">
        <v>41468</v>
      </c>
      <c r="F1837" s="1">
        <v>41616</v>
      </c>
      <c r="G1837">
        <v>46.56</v>
      </c>
      <c r="H1837" t="s">
        <v>834</v>
      </c>
      <c r="I1837" s="1">
        <v>41468</v>
      </c>
      <c r="J1837" t="s">
        <v>838</v>
      </c>
      <c r="K1837">
        <v>30</v>
      </c>
      <c r="L1837">
        <v>0</v>
      </c>
    </row>
    <row r="1838" spans="1:12" x14ac:dyDescent="0.4">
      <c r="A1838">
        <v>818</v>
      </c>
      <c r="B1838" t="s">
        <v>862</v>
      </c>
      <c r="C1838" s="1">
        <v>41296</v>
      </c>
      <c r="D1838">
        <v>7427150614</v>
      </c>
      <c r="E1838" s="1">
        <v>41036</v>
      </c>
      <c r="F1838" s="1">
        <v>41007</v>
      </c>
      <c r="G1838">
        <v>7.74</v>
      </c>
      <c r="H1838" t="s">
        <v>834</v>
      </c>
      <c r="I1838" s="1">
        <v>41036</v>
      </c>
      <c r="J1838" t="s">
        <v>835</v>
      </c>
      <c r="K1838">
        <v>32</v>
      </c>
      <c r="L1838">
        <v>2</v>
      </c>
    </row>
    <row r="1839" spans="1:12" x14ac:dyDescent="0.4">
      <c r="A1839">
        <v>818</v>
      </c>
      <c r="B1839" t="s">
        <v>932</v>
      </c>
      <c r="C1839" s="1">
        <v>41373</v>
      </c>
      <c r="D1839">
        <v>7450963607</v>
      </c>
      <c r="E1839" s="1">
        <v>41610</v>
      </c>
      <c r="F1839" s="1">
        <v>41347</v>
      </c>
      <c r="G1839">
        <v>65.7</v>
      </c>
      <c r="H1839" t="s">
        <v>834</v>
      </c>
      <c r="I1839" s="1">
        <v>41610</v>
      </c>
      <c r="J1839" t="s">
        <v>835</v>
      </c>
      <c r="K1839">
        <v>28</v>
      </c>
      <c r="L1839">
        <v>0</v>
      </c>
    </row>
    <row r="1840" spans="1:12" x14ac:dyDescent="0.4">
      <c r="A1840">
        <v>391</v>
      </c>
      <c r="B1840" t="s">
        <v>859</v>
      </c>
      <c r="C1840" s="1">
        <v>40971</v>
      </c>
      <c r="D1840">
        <v>7459726574</v>
      </c>
      <c r="E1840" s="1">
        <v>41360</v>
      </c>
      <c r="F1840" s="1">
        <v>41390</v>
      </c>
      <c r="G1840">
        <v>74.569999999999993</v>
      </c>
      <c r="H1840" t="s">
        <v>834</v>
      </c>
      <c r="I1840" s="1">
        <v>41360</v>
      </c>
      <c r="J1840" t="s">
        <v>838</v>
      </c>
      <c r="K1840">
        <v>32</v>
      </c>
      <c r="L1840">
        <v>2</v>
      </c>
    </row>
    <row r="1841" spans="1:12" x14ac:dyDescent="0.4">
      <c r="A1841">
        <v>818</v>
      </c>
      <c r="B1841" t="s">
        <v>857</v>
      </c>
      <c r="C1841" s="1">
        <v>41283</v>
      </c>
      <c r="D1841">
        <v>7461173643</v>
      </c>
      <c r="E1841" s="1">
        <v>41238</v>
      </c>
      <c r="F1841" s="1">
        <v>41268</v>
      </c>
      <c r="G1841">
        <v>79.42</v>
      </c>
      <c r="H1841" t="s">
        <v>834</v>
      </c>
      <c r="I1841" s="1">
        <v>41238</v>
      </c>
      <c r="J1841" t="s">
        <v>835</v>
      </c>
      <c r="K1841">
        <v>15</v>
      </c>
      <c r="L1841">
        <v>0</v>
      </c>
    </row>
    <row r="1842" spans="1:12" x14ac:dyDescent="0.4">
      <c r="A1842">
        <v>897</v>
      </c>
      <c r="B1842" t="s">
        <v>928</v>
      </c>
      <c r="C1842" s="1">
        <v>41436</v>
      </c>
      <c r="D1842">
        <v>7463017763</v>
      </c>
      <c r="E1842" s="1">
        <v>41242</v>
      </c>
      <c r="F1842" s="1">
        <v>41272</v>
      </c>
      <c r="G1842">
        <v>63.76</v>
      </c>
      <c r="H1842" t="s">
        <v>834</v>
      </c>
      <c r="I1842" s="1">
        <v>41242</v>
      </c>
      <c r="J1842" t="s">
        <v>835</v>
      </c>
      <c r="K1842">
        <v>28</v>
      </c>
      <c r="L1842">
        <v>0</v>
      </c>
    </row>
    <row r="1843" spans="1:12" x14ac:dyDescent="0.4">
      <c r="A1843">
        <v>391</v>
      </c>
      <c r="B1843" t="s">
        <v>864</v>
      </c>
      <c r="C1843" s="1">
        <v>41548</v>
      </c>
      <c r="D1843">
        <v>7469612917</v>
      </c>
      <c r="E1843" s="1">
        <v>41410</v>
      </c>
      <c r="F1843" s="1">
        <v>41440</v>
      </c>
      <c r="G1843">
        <v>85.72</v>
      </c>
      <c r="H1843" t="s">
        <v>834</v>
      </c>
      <c r="I1843" s="1">
        <v>41410</v>
      </c>
      <c r="J1843" t="s">
        <v>838</v>
      </c>
      <c r="K1843">
        <v>14</v>
      </c>
      <c r="L1843">
        <v>0</v>
      </c>
    </row>
    <row r="1844" spans="1:12" x14ac:dyDescent="0.4">
      <c r="A1844">
        <v>818</v>
      </c>
      <c r="B1844" t="s">
        <v>932</v>
      </c>
      <c r="C1844" s="1">
        <v>41373</v>
      </c>
      <c r="D1844">
        <v>7472160858</v>
      </c>
      <c r="E1844" s="1">
        <v>41185</v>
      </c>
      <c r="F1844" s="1">
        <v>41156</v>
      </c>
      <c r="G1844">
        <v>66.88</v>
      </c>
      <c r="H1844" t="s">
        <v>837</v>
      </c>
      <c r="I1844" s="1">
        <v>41185</v>
      </c>
      <c r="J1844" t="s">
        <v>835</v>
      </c>
      <c r="K1844">
        <v>38</v>
      </c>
      <c r="L1844">
        <v>8</v>
      </c>
    </row>
    <row r="1845" spans="1:12" x14ac:dyDescent="0.4">
      <c r="A1845">
        <v>770</v>
      </c>
      <c r="B1845" t="s">
        <v>873</v>
      </c>
      <c r="C1845" s="1">
        <v>41159</v>
      </c>
      <c r="D1845">
        <v>7479585452</v>
      </c>
      <c r="E1845" s="1">
        <v>41119</v>
      </c>
      <c r="F1845" s="1">
        <v>41149</v>
      </c>
      <c r="G1845">
        <v>68.14</v>
      </c>
      <c r="H1845" t="s">
        <v>834</v>
      </c>
      <c r="I1845" s="1">
        <v>41119</v>
      </c>
      <c r="J1845" t="s">
        <v>838</v>
      </c>
      <c r="K1845">
        <v>29</v>
      </c>
      <c r="L1845">
        <v>0</v>
      </c>
    </row>
    <row r="1846" spans="1:12" x14ac:dyDescent="0.4">
      <c r="A1846">
        <v>391</v>
      </c>
      <c r="B1846" t="s">
        <v>869</v>
      </c>
      <c r="C1846" s="1">
        <v>41201</v>
      </c>
      <c r="D1846">
        <v>7481115235</v>
      </c>
      <c r="E1846" s="1">
        <v>41203</v>
      </c>
      <c r="F1846" s="1">
        <v>41233</v>
      </c>
      <c r="G1846">
        <v>76.7</v>
      </c>
      <c r="H1846" t="s">
        <v>834</v>
      </c>
      <c r="I1846" s="1">
        <v>41203</v>
      </c>
      <c r="J1846" t="s">
        <v>838</v>
      </c>
      <c r="K1846">
        <v>16</v>
      </c>
      <c r="L1846">
        <v>0</v>
      </c>
    </row>
    <row r="1847" spans="1:12" x14ac:dyDescent="0.4">
      <c r="A1847">
        <v>897</v>
      </c>
      <c r="B1847" t="s">
        <v>890</v>
      </c>
      <c r="C1847" s="1">
        <v>41166</v>
      </c>
      <c r="D1847">
        <v>7483503715</v>
      </c>
      <c r="E1847" s="1">
        <v>41217</v>
      </c>
      <c r="F1847" s="1">
        <v>41218</v>
      </c>
      <c r="G1847">
        <v>54.75</v>
      </c>
      <c r="H1847" t="s">
        <v>834</v>
      </c>
      <c r="I1847" s="1">
        <v>41217</v>
      </c>
      <c r="J1847" t="s">
        <v>835</v>
      </c>
      <c r="K1847">
        <v>26</v>
      </c>
      <c r="L1847">
        <v>0</v>
      </c>
    </row>
    <row r="1848" spans="1:12" x14ac:dyDescent="0.4">
      <c r="A1848">
        <v>897</v>
      </c>
      <c r="B1848" t="s">
        <v>928</v>
      </c>
      <c r="C1848" s="1">
        <v>41436</v>
      </c>
      <c r="D1848">
        <v>7483571988</v>
      </c>
      <c r="E1848" s="1">
        <v>41528</v>
      </c>
      <c r="F1848" s="1">
        <v>41529</v>
      </c>
      <c r="G1848">
        <v>85.32</v>
      </c>
      <c r="H1848" t="s">
        <v>834</v>
      </c>
      <c r="I1848" s="1">
        <v>41528</v>
      </c>
      <c r="J1848" t="s">
        <v>838</v>
      </c>
      <c r="K1848">
        <v>14</v>
      </c>
      <c r="L1848">
        <v>0</v>
      </c>
    </row>
    <row r="1849" spans="1:12" x14ac:dyDescent="0.4">
      <c r="A1849">
        <v>818</v>
      </c>
      <c r="B1849" t="s">
        <v>872</v>
      </c>
      <c r="C1849" s="1">
        <v>41193</v>
      </c>
      <c r="D1849">
        <v>7485620358</v>
      </c>
      <c r="E1849" s="1">
        <v>41240</v>
      </c>
      <c r="F1849" s="1">
        <v>41270</v>
      </c>
      <c r="G1849">
        <v>50.7</v>
      </c>
      <c r="H1849" t="s">
        <v>834</v>
      </c>
      <c r="I1849" s="1">
        <v>41240</v>
      </c>
      <c r="J1849" t="s">
        <v>838</v>
      </c>
      <c r="K1849">
        <v>24</v>
      </c>
      <c r="L1849">
        <v>0</v>
      </c>
    </row>
    <row r="1850" spans="1:12" x14ac:dyDescent="0.4">
      <c r="A1850">
        <v>770</v>
      </c>
      <c r="B1850" t="s">
        <v>847</v>
      </c>
      <c r="C1850" s="1">
        <v>41274</v>
      </c>
      <c r="D1850">
        <v>7490803947</v>
      </c>
      <c r="E1850" s="1">
        <v>41305</v>
      </c>
      <c r="F1850" s="1">
        <v>41308</v>
      </c>
      <c r="G1850">
        <v>68.790000000000006</v>
      </c>
      <c r="H1850" t="s">
        <v>834</v>
      </c>
      <c r="I1850" s="1">
        <v>41305</v>
      </c>
      <c r="J1850" t="s">
        <v>838</v>
      </c>
      <c r="K1850">
        <v>8</v>
      </c>
      <c r="L1850">
        <v>0</v>
      </c>
    </row>
    <row r="1851" spans="1:12" x14ac:dyDescent="0.4">
      <c r="A1851">
        <v>818</v>
      </c>
      <c r="B1851" t="s">
        <v>913</v>
      </c>
      <c r="C1851" s="1">
        <v>41470</v>
      </c>
      <c r="D1851">
        <v>7495748603</v>
      </c>
      <c r="E1851" s="1">
        <v>41172</v>
      </c>
      <c r="F1851" s="1">
        <v>41202</v>
      </c>
      <c r="G1851">
        <v>63.66</v>
      </c>
      <c r="H1851" t="s">
        <v>834</v>
      </c>
      <c r="I1851" s="1">
        <v>41172</v>
      </c>
      <c r="J1851" t="s">
        <v>835</v>
      </c>
      <c r="K1851">
        <v>27</v>
      </c>
      <c r="L1851">
        <v>0</v>
      </c>
    </row>
    <row r="1852" spans="1:12" x14ac:dyDescent="0.4">
      <c r="A1852">
        <v>406</v>
      </c>
      <c r="B1852" t="s">
        <v>889</v>
      </c>
      <c r="C1852" s="1">
        <v>41103</v>
      </c>
      <c r="D1852">
        <v>7496830993</v>
      </c>
      <c r="E1852" s="1">
        <v>41185</v>
      </c>
      <c r="F1852" s="1">
        <v>41156</v>
      </c>
      <c r="G1852">
        <v>75.33</v>
      </c>
      <c r="H1852" t="s">
        <v>837</v>
      </c>
      <c r="I1852" s="1">
        <v>41185</v>
      </c>
      <c r="J1852" t="s">
        <v>835</v>
      </c>
      <c r="K1852">
        <v>29</v>
      </c>
      <c r="L1852">
        <v>0</v>
      </c>
    </row>
    <row r="1853" spans="1:12" x14ac:dyDescent="0.4">
      <c r="A1853">
        <v>897</v>
      </c>
      <c r="B1853" t="s">
        <v>883</v>
      </c>
      <c r="C1853" s="1">
        <v>41084</v>
      </c>
      <c r="D1853">
        <v>7497563219</v>
      </c>
      <c r="E1853" s="1">
        <v>41283</v>
      </c>
      <c r="F1853" s="1">
        <v>41284</v>
      </c>
      <c r="G1853">
        <v>33.99</v>
      </c>
      <c r="H1853" t="s">
        <v>837</v>
      </c>
      <c r="I1853" s="1">
        <v>41283</v>
      </c>
      <c r="J1853" t="s">
        <v>838</v>
      </c>
      <c r="K1853">
        <v>50</v>
      </c>
      <c r="L1853">
        <v>20</v>
      </c>
    </row>
    <row r="1854" spans="1:12" x14ac:dyDescent="0.4">
      <c r="A1854">
        <v>406</v>
      </c>
      <c r="B1854" t="s">
        <v>915</v>
      </c>
      <c r="C1854" s="1">
        <v>41258</v>
      </c>
      <c r="D1854">
        <v>7498359819</v>
      </c>
      <c r="E1854" s="1">
        <v>41173</v>
      </c>
      <c r="F1854" s="1">
        <v>41203</v>
      </c>
      <c r="G1854">
        <v>72.75</v>
      </c>
      <c r="H1854" t="s">
        <v>834</v>
      </c>
      <c r="I1854" s="1">
        <v>41173</v>
      </c>
      <c r="J1854" t="s">
        <v>835</v>
      </c>
      <c r="K1854">
        <v>34</v>
      </c>
      <c r="L1854">
        <v>4</v>
      </c>
    </row>
    <row r="1855" spans="1:12" x14ac:dyDescent="0.4">
      <c r="A1855">
        <v>406</v>
      </c>
      <c r="B1855" t="s">
        <v>840</v>
      </c>
      <c r="C1855" s="1">
        <v>41064</v>
      </c>
      <c r="D1855">
        <v>7504945766</v>
      </c>
      <c r="E1855" s="1">
        <v>41522</v>
      </c>
      <c r="F1855" s="1">
        <v>41492</v>
      </c>
      <c r="G1855">
        <v>86.91</v>
      </c>
      <c r="H1855" t="s">
        <v>834</v>
      </c>
      <c r="I1855" s="1">
        <v>41522</v>
      </c>
      <c r="J1855" t="s">
        <v>838</v>
      </c>
      <c r="K1855">
        <v>36</v>
      </c>
      <c r="L1855">
        <v>6</v>
      </c>
    </row>
    <row r="1856" spans="1:12" x14ac:dyDescent="0.4">
      <c r="A1856">
        <v>406</v>
      </c>
      <c r="B1856" t="s">
        <v>911</v>
      </c>
      <c r="C1856" s="1">
        <v>41547</v>
      </c>
      <c r="D1856">
        <v>7510320434</v>
      </c>
      <c r="E1856" s="1">
        <v>41477</v>
      </c>
      <c r="F1856" s="1">
        <v>41507</v>
      </c>
      <c r="G1856">
        <v>70.77</v>
      </c>
      <c r="H1856" t="s">
        <v>834</v>
      </c>
      <c r="I1856" s="1">
        <v>41477</v>
      </c>
      <c r="J1856" t="s">
        <v>835</v>
      </c>
      <c r="K1856">
        <v>37</v>
      </c>
      <c r="L1856">
        <v>7</v>
      </c>
    </row>
    <row r="1857" spans="1:12" x14ac:dyDescent="0.4">
      <c r="A1857">
        <v>770</v>
      </c>
      <c r="B1857" t="s">
        <v>878</v>
      </c>
      <c r="C1857" s="1">
        <v>41274</v>
      </c>
      <c r="D1857">
        <v>7514433905</v>
      </c>
      <c r="E1857" s="1">
        <v>41021</v>
      </c>
      <c r="F1857" s="1">
        <v>41051</v>
      </c>
      <c r="G1857">
        <v>42.08</v>
      </c>
      <c r="H1857" t="s">
        <v>834</v>
      </c>
      <c r="I1857" s="1">
        <v>41021</v>
      </c>
      <c r="J1857" t="s">
        <v>835</v>
      </c>
      <c r="K1857">
        <v>34</v>
      </c>
      <c r="L1857">
        <v>4</v>
      </c>
    </row>
    <row r="1858" spans="1:12" x14ac:dyDescent="0.4">
      <c r="A1858">
        <v>770</v>
      </c>
      <c r="B1858" t="s">
        <v>901</v>
      </c>
      <c r="C1858" s="1">
        <v>41222</v>
      </c>
      <c r="D1858">
        <v>7516274125</v>
      </c>
      <c r="E1858" s="1">
        <v>41417</v>
      </c>
      <c r="F1858" s="1">
        <v>41447</v>
      </c>
      <c r="G1858">
        <v>34.5</v>
      </c>
      <c r="H1858" t="s">
        <v>834</v>
      </c>
      <c r="I1858" s="1">
        <v>41417</v>
      </c>
      <c r="J1858" t="s">
        <v>838</v>
      </c>
      <c r="K1858">
        <v>11</v>
      </c>
      <c r="L1858">
        <v>0</v>
      </c>
    </row>
    <row r="1859" spans="1:12" x14ac:dyDescent="0.4">
      <c r="A1859">
        <v>770</v>
      </c>
      <c r="B1859" t="s">
        <v>901</v>
      </c>
      <c r="C1859" s="1">
        <v>41222</v>
      </c>
      <c r="D1859">
        <v>7517563980</v>
      </c>
      <c r="E1859" s="1">
        <v>41268</v>
      </c>
      <c r="F1859" s="1">
        <v>41298</v>
      </c>
      <c r="G1859">
        <v>55.87</v>
      </c>
      <c r="H1859" t="s">
        <v>834</v>
      </c>
      <c r="I1859" s="1">
        <v>41268</v>
      </c>
      <c r="J1859" t="s">
        <v>838</v>
      </c>
      <c r="K1859">
        <v>19</v>
      </c>
      <c r="L1859">
        <v>0</v>
      </c>
    </row>
    <row r="1860" spans="1:12" x14ac:dyDescent="0.4">
      <c r="A1860">
        <v>391</v>
      </c>
      <c r="B1860" t="s">
        <v>881</v>
      </c>
      <c r="C1860" s="1">
        <v>41525</v>
      </c>
      <c r="D1860">
        <v>7524155753</v>
      </c>
      <c r="E1860" s="1">
        <v>41537</v>
      </c>
      <c r="F1860" s="1">
        <v>41567</v>
      </c>
      <c r="G1860">
        <v>91.03</v>
      </c>
      <c r="H1860" t="s">
        <v>834</v>
      </c>
      <c r="I1860" s="1">
        <v>41537</v>
      </c>
      <c r="J1860" t="s">
        <v>838</v>
      </c>
      <c r="K1860">
        <v>34</v>
      </c>
      <c r="L1860">
        <v>4</v>
      </c>
    </row>
    <row r="1861" spans="1:12" x14ac:dyDescent="0.4">
      <c r="A1861">
        <v>391</v>
      </c>
      <c r="B1861" t="s">
        <v>870</v>
      </c>
      <c r="C1861" s="1">
        <v>41341</v>
      </c>
      <c r="D1861">
        <v>7534126416</v>
      </c>
      <c r="E1861" s="1">
        <v>41252</v>
      </c>
      <c r="F1861" s="1">
        <v>41253</v>
      </c>
      <c r="G1861">
        <v>53.64</v>
      </c>
      <c r="H1861" t="s">
        <v>834</v>
      </c>
      <c r="I1861" s="1">
        <v>41252</v>
      </c>
      <c r="J1861" t="s">
        <v>835</v>
      </c>
      <c r="K1861">
        <v>26</v>
      </c>
      <c r="L1861">
        <v>0</v>
      </c>
    </row>
    <row r="1862" spans="1:12" x14ac:dyDescent="0.4">
      <c r="A1862">
        <v>406</v>
      </c>
      <c r="B1862" t="s">
        <v>912</v>
      </c>
      <c r="C1862" s="1">
        <v>41605</v>
      </c>
      <c r="D1862">
        <v>7541035636</v>
      </c>
      <c r="E1862" s="1">
        <v>41478</v>
      </c>
      <c r="F1862" s="1">
        <v>41508</v>
      </c>
      <c r="G1862">
        <v>81.150000000000006</v>
      </c>
      <c r="H1862" t="s">
        <v>834</v>
      </c>
      <c r="I1862" s="1">
        <v>41478</v>
      </c>
      <c r="J1862" t="s">
        <v>835</v>
      </c>
      <c r="K1862">
        <v>21</v>
      </c>
      <c r="L1862">
        <v>0</v>
      </c>
    </row>
    <row r="1863" spans="1:12" x14ac:dyDescent="0.4">
      <c r="A1863">
        <v>818</v>
      </c>
      <c r="B1863" t="s">
        <v>913</v>
      </c>
      <c r="C1863" s="1">
        <v>41470</v>
      </c>
      <c r="D1863">
        <v>7541301534</v>
      </c>
      <c r="E1863" s="1">
        <v>41424</v>
      </c>
      <c r="F1863" s="1">
        <v>41454</v>
      </c>
      <c r="G1863">
        <v>73.959999999999994</v>
      </c>
      <c r="H1863" t="s">
        <v>834</v>
      </c>
      <c r="I1863" s="1">
        <v>41424</v>
      </c>
      <c r="J1863" t="s">
        <v>835</v>
      </c>
      <c r="K1863">
        <v>20</v>
      </c>
      <c r="L1863">
        <v>0</v>
      </c>
    </row>
    <row r="1864" spans="1:12" x14ac:dyDescent="0.4">
      <c r="A1864">
        <v>406</v>
      </c>
      <c r="B1864" t="s">
        <v>912</v>
      </c>
      <c r="C1864" s="1">
        <v>41605</v>
      </c>
      <c r="D1864">
        <v>7545656006</v>
      </c>
      <c r="E1864" s="1">
        <v>41361</v>
      </c>
      <c r="F1864" s="1">
        <v>41391</v>
      </c>
      <c r="G1864">
        <v>83.73</v>
      </c>
      <c r="H1864" t="s">
        <v>837</v>
      </c>
      <c r="I1864" s="1">
        <v>41361</v>
      </c>
      <c r="J1864" t="s">
        <v>835</v>
      </c>
      <c r="K1864">
        <v>39</v>
      </c>
      <c r="L1864">
        <v>9</v>
      </c>
    </row>
    <row r="1865" spans="1:12" x14ac:dyDescent="0.4">
      <c r="A1865">
        <v>818</v>
      </c>
      <c r="B1865" t="s">
        <v>918</v>
      </c>
      <c r="C1865" s="1">
        <v>41349</v>
      </c>
      <c r="D1865">
        <v>7550415361</v>
      </c>
      <c r="E1865" s="1">
        <v>41571</v>
      </c>
      <c r="F1865" s="1">
        <v>41601</v>
      </c>
      <c r="G1865">
        <v>83.65</v>
      </c>
      <c r="H1865" t="s">
        <v>834</v>
      </c>
      <c r="I1865" s="1">
        <v>41571</v>
      </c>
      <c r="J1865" t="s">
        <v>838</v>
      </c>
      <c r="K1865">
        <v>43</v>
      </c>
      <c r="L1865">
        <v>13</v>
      </c>
    </row>
    <row r="1866" spans="1:12" x14ac:dyDescent="0.4">
      <c r="A1866">
        <v>818</v>
      </c>
      <c r="B1866" t="s">
        <v>862</v>
      </c>
      <c r="C1866" s="1">
        <v>41296</v>
      </c>
      <c r="D1866">
        <v>7555055375</v>
      </c>
      <c r="E1866" s="1">
        <v>41355</v>
      </c>
      <c r="F1866" s="1">
        <v>41385</v>
      </c>
      <c r="G1866">
        <v>24.19</v>
      </c>
      <c r="H1866" t="s">
        <v>837</v>
      </c>
      <c r="I1866" s="1">
        <v>41355</v>
      </c>
      <c r="J1866" t="s">
        <v>838</v>
      </c>
      <c r="K1866">
        <v>34</v>
      </c>
      <c r="L1866">
        <v>4</v>
      </c>
    </row>
    <row r="1867" spans="1:12" x14ac:dyDescent="0.4">
      <c r="A1867">
        <v>406</v>
      </c>
      <c r="B1867" t="s">
        <v>926</v>
      </c>
      <c r="C1867" s="1">
        <v>41605</v>
      </c>
      <c r="D1867">
        <v>7555537204</v>
      </c>
      <c r="E1867" s="1">
        <v>41274</v>
      </c>
      <c r="F1867" s="1">
        <v>41304</v>
      </c>
      <c r="G1867">
        <v>66.56</v>
      </c>
      <c r="H1867" t="s">
        <v>834</v>
      </c>
      <c r="I1867" s="1">
        <v>41274</v>
      </c>
      <c r="J1867" t="s">
        <v>835</v>
      </c>
      <c r="K1867">
        <v>34</v>
      </c>
      <c r="L1867">
        <v>4</v>
      </c>
    </row>
    <row r="1868" spans="1:12" x14ac:dyDescent="0.4">
      <c r="A1868">
        <v>897</v>
      </c>
      <c r="B1868" t="s">
        <v>909</v>
      </c>
      <c r="C1868" s="1">
        <v>41493</v>
      </c>
      <c r="D1868">
        <v>7563163902</v>
      </c>
      <c r="E1868" s="1">
        <v>41389</v>
      </c>
      <c r="F1868" s="1">
        <v>41419</v>
      </c>
      <c r="G1868">
        <v>21.58</v>
      </c>
      <c r="H1868" t="s">
        <v>837</v>
      </c>
      <c r="I1868" s="1">
        <v>41389</v>
      </c>
      <c r="J1868" t="s">
        <v>835</v>
      </c>
      <c r="K1868">
        <v>46</v>
      </c>
      <c r="L1868">
        <v>16</v>
      </c>
    </row>
    <row r="1869" spans="1:12" x14ac:dyDescent="0.4">
      <c r="A1869">
        <v>770</v>
      </c>
      <c r="B1869" t="s">
        <v>901</v>
      </c>
      <c r="C1869" s="1">
        <v>41222</v>
      </c>
      <c r="D1869">
        <v>7567097895</v>
      </c>
      <c r="E1869" s="1">
        <v>40998</v>
      </c>
      <c r="F1869" s="1">
        <v>41028</v>
      </c>
      <c r="G1869">
        <v>26.9</v>
      </c>
      <c r="H1869" t="s">
        <v>834</v>
      </c>
      <c r="I1869" s="1">
        <v>40998</v>
      </c>
      <c r="J1869" t="s">
        <v>835</v>
      </c>
      <c r="K1869">
        <v>17</v>
      </c>
      <c r="L1869">
        <v>0</v>
      </c>
    </row>
    <row r="1870" spans="1:12" x14ac:dyDescent="0.4">
      <c r="A1870">
        <v>391</v>
      </c>
      <c r="B1870" t="s">
        <v>869</v>
      </c>
      <c r="C1870" s="1">
        <v>41201</v>
      </c>
      <c r="D1870">
        <v>7574832061</v>
      </c>
      <c r="E1870" s="1">
        <v>41188</v>
      </c>
      <c r="F1870" s="1">
        <v>41189</v>
      </c>
      <c r="G1870">
        <v>63.73</v>
      </c>
      <c r="H1870" t="s">
        <v>834</v>
      </c>
      <c r="I1870" s="1">
        <v>41188</v>
      </c>
      <c r="J1870" t="s">
        <v>835</v>
      </c>
      <c r="K1870">
        <v>21</v>
      </c>
      <c r="L1870">
        <v>0</v>
      </c>
    </row>
    <row r="1871" spans="1:12" x14ac:dyDescent="0.4">
      <c r="A1871">
        <v>406</v>
      </c>
      <c r="B1871" t="s">
        <v>894</v>
      </c>
      <c r="C1871" s="1">
        <v>41167</v>
      </c>
      <c r="D1871">
        <v>7576910302</v>
      </c>
      <c r="E1871" s="1">
        <v>41083</v>
      </c>
      <c r="F1871" s="1">
        <v>41113</v>
      </c>
      <c r="G1871">
        <v>82.8</v>
      </c>
      <c r="H1871" t="s">
        <v>834</v>
      </c>
      <c r="I1871" s="1">
        <v>41083</v>
      </c>
      <c r="J1871" t="s">
        <v>835</v>
      </c>
      <c r="K1871">
        <v>25</v>
      </c>
      <c r="L1871">
        <v>0</v>
      </c>
    </row>
    <row r="1872" spans="1:12" x14ac:dyDescent="0.4">
      <c r="A1872">
        <v>770</v>
      </c>
      <c r="B1872" t="s">
        <v>904</v>
      </c>
      <c r="C1872" s="1">
        <v>41521</v>
      </c>
      <c r="D1872">
        <v>7577985769</v>
      </c>
      <c r="E1872" s="1">
        <v>41180</v>
      </c>
      <c r="F1872" s="1">
        <v>41210</v>
      </c>
      <c r="G1872">
        <v>21</v>
      </c>
      <c r="H1872" t="s">
        <v>834</v>
      </c>
      <c r="I1872" s="1">
        <v>41180</v>
      </c>
      <c r="J1872" t="s">
        <v>835</v>
      </c>
      <c r="K1872">
        <v>26</v>
      </c>
      <c r="L1872">
        <v>0</v>
      </c>
    </row>
    <row r="1873" spans="1:12" x14ac:dyDescent="0.4">
      <c r="A1873">
        <v>770</v>
      </c>
      <c r="B1873" t="s">
        <v>867</v>
      </c>
      <c r="C1873" s="1">
        <v>41491</v>
      </c>
      <c r="D1873">
        <v>7578902156</v>
      </c>
      <c r="E1873" s="1">
        <v>41173</v>
      </c>
      <c r="F1873" s="1">
        <v>41203</v>
      </c>
      <c r="G1873">
        <v>33.25</v>
      </c>
      <c r="H1873" t="s">
        <v>837</v>
      </c>
      <c r="I1873" s="1">
        <v>41173</v>
      </c>
      <c r="J1873" t="s">
        <v>835</v>
      </c>
      <c r="K1873">
        <v>43</v>
      </c>
      <c r="L1873">
        <v>13</v>
      </c>
    </row>
    <row r="1874" spans="1:12" x14ac:dyDescent="0.4">
      <c r="A1874">
        <v>770</v>
      </c>
      <c r="B1874" t="s">
        <v>847</v>
      </c>
      <c r="C1874" s="1">
        <v>41274</v>
      </c>
      <c r="D1874">
        <v>7579897588</v>
      </c>
      <c r="E1874" s="1">
        <v>40944</v>
      </c>
      <c r="F1874" s="1">
        <v>40914</v>
      </c>
      <c r="G1874">
        <v>63.42</v>
      </c>
      <c r="H1874" t="s">
        <v>834</v>
      </c>
      <c r="I1874" s="1">
        <v>40944</v>
      </c>
      <c r="J1874" t="s">
        <v>835</v>
      </c>
      <c r="K1874">
        <v>21</v>
      </c>
      <c r="L1874">
        <v>0</v>
      </c>
    </row>
    <row r="1875" spans="1:12" x14ac:dyDescent="0.4">
      <c r="A1875">
        <v>391</v>
      </c>
      <c r="B1875" t="s">
        <v>869</v>
      </c>
      <c r="C1875" s="1">
        <v>41201</v>
      </c>
      <c r="D1875">
        <v>7581184012</v>
      </c>
      <c r="E1875" s="1">
        <v>41396</v>
      </c>
      <c r="F1875" s="1">
        <v>41458</v>
      </c>
      <c r="G1875">
        <v>41.3</v>
      </c>
      <c r="H1875" t="s">
        <v>834</v>
      </c>
      <c r="I1875" s="1">
        <v>41396</v>
      </c>
      <c r="J1875" t="s">
        <v>838</v>
      </c>
      <c r="K1875">
        <v>18</v>
      </c>
      <c r="L1875">
        <v>0</v>
      </c>
    </row>
    <row r="1876" spans="1:12" x14ac:dyDescent="0.4">
      <c r="A1876">
        <v>818</v>
      </c>
      <c r="B1876" t="s">
        <v>918</v>
      </c>
      <c r="C1876" s="1">
        <v>41349</v>
      </c>
      <c r="D1876">
        <v>7584011927</v>
      </c>
      <c r="E1876" s="1">
        <v>41040</v>
      </c>
      <c r="F1876" s="1">
        <v>41041</v>
      </c>
      <c r="G1876">
        <v>68.61</v>
      </c>
      <c r="H1876" t="s">
        <v>834</v>
      </c>
      <c r="I1876" s="1">
        <v>41040</v>
      </c>
      <c r="J1876" t="s">
        <v>835</v>
      </c>
      <c r="K1876">
        <v>40</v>
      </c>
      <c r="L1876">
        <v>10</v>
      </c>
    </row>
    <row r="1877" spans="1:12" x14ac:dyDescent="0.4">
      <c r="A1877">
        <v>406</v>
      </c>
      <c r="B1877" t="s">
        <v>911</v>
      </c>
      <c r="C1877" s="1">
        <v>41547</v>
      </c>
      <c r="D1877">
        <v>7588924933</v>
      </c>
      <c r="E1877" s="1">
        <v>41016</v>
      </c>
      <c r="F1877" s="1">
        <v>41046</v>
      </c>
      <c r="G1877">
        <v>69.540000000000006</v>
      </c>
      <c r="H1877" t="s">
        <v>834</v>
      </c>
      <c r="I1877" s="1">
        <v>41016</v>
      </c>
      <c r="J1877" t="s">
        <v>835</v>
      </c>
      <c r="K1877">
        <v>33</v>
      </c>
      <c r="L1877">
        <v>3</v>
      </c>
    </row>
    <row r="1878" spans="1:12" x14ac:dyDescent="0.4">
      <c r="A1878">
        <v>406</v>
      </c>
      <c r="B1878" t="s">
        <v>876</v>
      </c>
      <c r="C1878" s="1">
        <v>41352</v>
      </c>
      <c r="D1878">
        <v>7603025462</v>
      </c>
      <c r="E1878" s="1">
        <v>40947</v>
      </c>
      <c r="F1878" s="1">
        <v>40917</v>
      </c>
      <c r="G1878">
        <v>58.06</v>
      </c>
      <c r="H1878" t="s">
        <v>837</v>
      </c>
      <c r="I1878" s="1">
        <v>40947</v>
      </c>
      <c r="J1878" t="s">
        <v>835</v>
      </c>
      <c r="K1878">
        <v>43</v>
      </c>
      <c r="L1878">
        <v>13</v>
      </c>
    </row>
    <row r="1879" spans="1:12" x14ac:dyDescent="0.4">
      <c r="A1879">
        <v>818</v>
      </c>
      <c r="B1879" t="s">
        <v>872</v>
      </c>
      <c r="C1879" s="1">
        <v>41193</v>
      </c>
      <c r="D1879">
        <v>7604918128</v>
      </c>
      <c r="E1879" s="1">
        <v>41041</v>
      </c>
      <c r="F1879" s="1">
        <v>41365</v>
      </c>
      <c r="G1879">
        <v>101.44</v>
      </c>
      <c r="H1879" t="s">
        <v>837</v>
      </c>
      <c r="I1879" s="1">
        <v>41041</v>
      </c>
      <c r="J1879" t="s">
        <v>838</v>
      </c>
      <c r="K1879">
        <v>20</v>
      </c>
      <c r="L1879">
        <v>0</v>
      </c>
    </row>
    <row r="1880" spans="1:12" x14ac:dyDescent="0.4">
      <c r="A1880">
        <v>770</v>
      </c>
      <c r="B1880" t="s">
        <v>892</v>
      </c>
      <c r="C1880" s="1">
        <v>41037</v>
      </c>
      <c r="D1880">
        <v>7605231033</v>
      </c>
      <c r="E1880" s="1">
        <v>41252</v>
      </c>
      <c r="F1880" s="1">
        <v>41253</v>
      </c>
      <c r="G1880">
        <v>43.79</v>
      </c>
      <c r="H1880" t="s">
        <v>834</v>
      </c>
      <c r="I1880" s="1">
        <v>41252</v>
      </c>
      <c r="J1880" t="s">
        <v>838</v>
      </c>
      <c r="K1880">
        <v>18</v>
      </c>
      <c r="L1880">
        <v>0</v>
      </c>
    </row>
    <row r="1881" spans="1:12" x14ac:dyDescent="0.4">
      <c r="A1881">
        <v>770</v>
      </c>
      <c r="B1881" t="s">
        <v>923</v>
      </c>
      <c r="C1881" s="1">
        <v>41501</v>
      </c>
      <c r="D1881">
        <v>7615315828</v>
      </c>
      <c r="E1881" s="1">
        <v>41552</v>
      </c>
      <c r="F1881" s="1">
        <v>41523</v>
      </c>
      <c r="G1881">
        <v>36.86</v>
      </c>
      <c r="H1881" t="s">
        <v>834</v>
      </c>
      <c r="I1881" s="1">
        <v>41552</v>
      </c>
      <c r="J1881" t="s">
        <v>835</v>
      </c>
      <c r="K1881">
        <v>29</v>
      </c>
      <c r="L1881">
        <v>0</v>
      </c>
    </row>
    <row r="1882" spans="1:12" x14ac:dyDescent="0.4">
      <c r="A1882">
        <v>391</v>
      </c>
      <c r="B1882" t="s">
        <v>868</v>
      </c>
      <c r="C1882" s="1">
        <v>41240</v>
      </c>
      <c r="D1882">
        <v>7615433776</v>
      </c>
      <c r="E1882" s="1">
        <v>41181</v>
      </c>
      <c r="F1882" s="1">
        <v>41211</v>
      </c>
      <c r="G1882">
        <v>80.709999999999994</v>
      </c>
      <c r="H1882" t="s">
        <v>834</v>
      </c>
      <c r="I1882" s="1">
        <v>41181</v>
      </c>
      <c r="J1882" t="s">
        <v>835</v>
      </c>
      <c r="K1882">
        <v>28</v>
      </c>
      <c r="L1882">
        <v>0</v>
      </c>
    </row>
    <row r="1883" spans="1:12" x14ac:dyDescent="0.4">
      <c r="A1883">
        <v>406</v>
      </c>
      <c r="B1883" t="s">
        <v>911</v>
      </c>
      <c r="C1883" s="1">
        <v>41547</v>
      </c>
      <c r="D1883">
        <v>7619071494</v>
      </c>
      <c r="E1883" s="1">
        <v>41442</v>
      </c>
      <c r="F1883" s="1">
        <v>41472</v>
      </c>
      <c r="G1883">
        <v>72.22</v>
      </c>
      <c r="H1883" t="s">
        <v>834</v>
      </c>
      <c r="I1883" s="1">
        <v>41442</v>
      </c>
      <c r="J1883" t="s">
        <v>835</v>
      </c>
      <c r="K1883">
        <v>37</v>
      </c>
      <c r="L1883">
        <v>7</v>
      </c>
    </row>
    <row r="1884" spans="1:12" x14ac:dyDescent="0.4">
      <c r="A1884">
        <v>406</v>
      </c>
      <c r="B1884" t="s">
        <v>861</v>
      </c>
      <c r="C1884" s="1">
        <v>41176</v>
      </c>
      <c r="D1884">
        <v>7619716138</v>
      </c>
      <c r="E1884" s="1">
        <v>41231</v>
      </c>
      <c r="F1884" s="1">
        <v>41261</v>
      </c>
      <c r="G1884">
        <v>86.39</v>
      </c>
      <c r="H1884" t="s">
        <v>837</v>
      </c>
      <c r="I1884" s="1">
        <v>41231</v>
      </c>
      <c r="J1884" t="s">
        <v>838</v>
      </c>
      <c r="K1884">
        <v>75</v>
      </c>
      <c r="L1884">
        <v>45</v>
      </c>
    </row>
    <row r="1885" spans="1:12" x14ac:dyDescent="0.4">
      <c r="A1885">
        <v>406</v>
      </c>
      <c r="B1885" t="s">
        <v>855</v>
      </c>
      <c r="C1885" s="1">
        <v>41029</v>
      </c>
      <c r="D1885">
        <v>7630260848</v>
      </c>
      <c r="E1885" s="1">
        <v>41311</v>
      </c>
      <c r="F1885" s="1">
        <v>41312</v>
      </c>
      <c r="G1885">
        <v>86.87</v>
      </c>
      <c r="H1885" t="s">
        <v>834</v>
      </c>
      <c r="I1885" s="1">
        <v>41311</v>
      </c>
      <c r="J1885" t="s">
        <v>838</v>
      </c>
      <c r="K1885">
        <v>27</v>
      </c>
      <c r="L1885">
        <v>0</v>
      </c>
    </row>
    <row r="1886" spans="1:12" x14ac:dyDescent="0.4">
      <c r="A1886">
        <v>406</v>
      </c>
      <c r="B1886" t="s">
        <v>926</v>
      </c>
      <c r="C1886" s="1">
        <v>41605</v>
      </c>
      <c r="D1886">
        <v>7640437486</v>
      </c>
      <c r="E1886" s="1">
        <v>41185</v>
      </c>
      <c r="F1886" s="1">
        <v>41156</v>
      </c>
      <c r="G1886">
        <v>75.62</v>
      </c>
      <c r="H1886" t="s">
        <v>834</v>
      </c>
      <c r="I1886" s="1">
        <v>41185</v>
      </c>
      <c r="J1886" t="s">
        <v>835</v>
      </c>
      <c r="K1886">
        <v>33</v>
      </c>
      <c r="L1886">
        <v>3</v>
      </c>
    </row>
    <row r="1887" spans="1:12" x14ac:dyDescent="0.4">
      <c r="A1887">
        <v>770</v>
      </c>
      <c r="B1887" t="s">
        <v>888</v>
      </c>
      <c r="C1887" s="1">
        <v>40986</v>
      </c>
      <c r="D1887">
        <v>7642713224</v>
      </c>
      <c r="E1887" s="1">
        <v>41510</v>
      </c>
      <c r="F1887" s="1">
        <v>41540</v>
      </c>
      <c r="G1887">
        <v>53.29</v>
      </c>
      <c r="H1887" t="s">
        <v>834</v>
      </c>
      <c r="I1887" s="1">
        <v>41510</v>
      </c>
      <c r="J1887" t="s">
        <v>838</v>
      </c>
      <c r="K1887">
        <v>25</v>
      </c>
      <c r="L1887">
        <v>0</v>
      </c>
    </row>
    <row r="1888" spans="1:12" x14ac:dyDescent="0.4">
      <c r="A1888">
        <v>391</v>
      </c>
      <c r="B1888" t="s">
        <v>885</v>
      </c>
      <c r="C1888" s="1">
        <v>41521</v>
      </c>
      <c r="D1888">
        <v>7651606558</v>
      </c>
      <c r="E1888" s="1">
        <v>41016</v>
      </c>
      <c r="F1888" s="1">
        <v>41046</v>
      </c>
      <c r="G1888">
        <v>59.92</v>
      </c>
      <c r="H1888" t="s">
        <v>837</v>
      </c>
      <c r="I1888" s="1">
        <v>41016</v>
      </c>
      <c r="J1888" t="s">
        <v>835</v>
      </c>
      <c r="K1888">
        <v>42</v>
      </c>
      <c r="L1888">
        <v>12</v>
      </c>
    </row>
    <row r="1889" spans="1:12" x14ac:dyDescent="0.4">
      <c r="A1889">
        <v>770</v>
      </c>
      <c r="B1889" t="s">
        <v>907</v>
      </c>
      <c r="C1889" s="1">
        <v>41367</v>
      </c>
      <c r="D1889">
        <v>7655234333</v>
      </c>
      <c r="E1889" s="1">
        <v>40978</v>
      </c>
      <c r="F1889" s="1">
        <v>40950</v>
      </c>
      <c r="G1889">
        <v>49.85</v>
      </c>
      <c r="H1889" t="s">
        <v>834</v>
      </c>
      <c r="I1889" s="1">
        <v>40978</v>
      </c>
      <c r="J1889" t="s">
        <v>835</v>
      </c>
      <c r="K1889">
        <v>35</v>
      </c>
      <c r="L1889">
        <v>5</v>
      </c>
    </row>
    <row r="1890" spans="1:12" x14ac:dyDescent="0.4">
      <c r="A1890">
        <v>897</v>
      </c>
      <c r="B1890" t="s">
        <v>933</v>
      </c>
      <c r="C1890" s="1">
        <v>41555</v>
      </c>
      <c r="D1890">
        <v>7662622783</v>
      </c>
      <c r="E1890" s="1">
        <v>41270</v>
      </c>
      <c r="F1890" s="1">
        <v>41300</v>
      </c>
      <c r="G1890">
        <v>15</v>
      </c>
      <c r="H1890" t="s">
        <v>834</v>
      </c>
      <c r="I1890" s="1">
        <v>41270</v>
      </c>
      <c r="J1890" t="s">
        <v>835</v>
      </c>
      <c r="K1890">
        <v>11</v>
      </c>
      <c r="L1890">
        <v>0</v>
      </c>
    </row>
    <row r="1891" spans="1:12" x14ac:dyDescent="0.4">
      <c r="A1891">
        <v>391</v>
      </c>
      <c r="B1891" t="s">
        <v>875</v>
      </c>
      <c r="C1891" s="1">
        <v>40947</v>
      </c>
      <c r="D1891">
        <v>7662777416</v>
      </c>
      <c r="E1891" s="1">
        <v>41495</v>
      </c>
      <c r="F1891" s="1">
        <v>41496</v>
      </c>
      <c r="G1891">
        <v>64.19</v>
      </c>
      <c r="H1891" t="s">
        <v>834</v>
      </c>
      <c r="I1891" s="1">
        <v>41495</v>
      </c>
      <c r="J1891" t="s">
        <v>838</v>
      </c>
      <c r="K1891">
        <v>32</v>
      </c>
      <c r="L1891">
        <v>2</v>
      </c>
    </row>
    <row r="1892" spans="1:12" x14ac:dyDescent="0.4">
      <c r="A1892">
        <v>406</v>
      </c>
      <c r="B1892" t="s">
        <v>871</v>
      </c>
      <c r="C1892" s="1">
        <v>41190</v>
      </c>
      <c r="D1892">
        <v>7665948122</v>
      </c>
      <c r="E1892" s="1">
        <v>41318</v>
      </c>
      <c r="F1892" s="1">
        <v>41348</v>
      </c>
      <c r="G1892">
        <v>67.87</v>
      </c>
      <c r="H1892" t="s">
        <v>834</v>
      </c>
      <c r="I1892" s="1">
        <v>41318</v>
      </c>
      <c r="J1892" t="s">
        <v>838</v>
      </c>
      <c r="K1892">
        <v>28</v>
      </c>
      <c r="L1892">
        <v>0</v>
      </c>
    </row>
    <row r="1893" spans="1:12" x14ac:dyDescent="0.4">
      <c r="A1893">
        <v>897</v>
      </c>
      <c r="B1893" t="s">
        <v>927</v>
      </c>
      <c r="C1893" s="1">
        <v>41603</v>
      </c>
      <c r="D1893">
        <v>7668955519</v>
      </c>
      <c r="E1893" s="1">
        <v>41284</v>
      </c>
      <c r="F1893" s="1">
        <v>41578</v>
      </c>
      <c r="G1893">
        <v>25.72</v>
      </c>
      <c r="H1893" t="s">
        <v>837</v>
      </c>
      <c r="I1893" s="1">
        <v>41284</v>
      </c>
      <c r="J1893" t="s">
        <v>835</v>
      </c>
      <c r="K1893">
        <v>32</v>
      </c>
      <c r="L1893">
        <v>2</v>
      </c>
    </row>
    <row r="1894" spans="1:12" x14ac:dyDescent="0.4">
      <c r="A1894">
        <v>770</v>
      </c>
      <c r="B1894" t="s">
        <v>897</v>
      </c>
      <c r="C1894" s="1">
        <v>41121</v>
      </c>
      <c r="D1894">
        <v>7672209595</v>
      </c>
      <c r="E1894" s="1">
        <v>41020</v>
      </c>
      <c r="F1894" s="1">
        <v>41050</v>
      </c>
      <c r="G1894">
        <v>60.41</v>
      </c>
      <c r="H1894" t="s">
        <v>834</v>
      </c>
      <c r="I1894" s="1">
        <v>41020</v>
      </c>
      <c r="J1894" t="s">
        <v>835</v>
      </c>
      <c r="K1894">
        <v>25</v>
      </c>
      <c r="L1894">
        <v>0</v>
      </c>
    </row>
    <row r="1895" spans="1:12" x14ac:dyDescent="0.4">
      <c r="A1895">
        <v>391</v>
      </c>
      <c r="B1895" t="s">
        <v>852</v>
      </c>
      <c r="C1895" s="1">
        <v>41352</v>
      </c>
      <c r="D1895">
        <v>7675257333</v>
      </c>
      <c r="E1895" s="1">
        <v>41307</v>
      </c>
      <c r="F1895" s="1">
        <v>41367</v>
      </c>
      <c r="G1895">
        <v>77.349999999999994</v>
      </c>
      <c r="H1895" t="s">
        <v>834</v>
      </c>
      <c r="I1895" s="1">
        <v>41307</v>
      </c>
      <c r="J1895" t="s">
        <v>835</v>
      </c>
      <c r="K1895">
        <v>9</v>
      </c>
      <c r="L1895">
        <v>0</v>
      </c>
    </row>
    <row r="1896" spans="1:12" x14ac:dyDescent="0.4">
      <c r="A1896">
        <v>897</v>
      </c>
      <c r="B1896" t="s">
        <v>863</v>
      </c>
      <c r="C1896" s="1">
        <v>41318</v>
      </c>
      <c r="D1896">
        <v>7679449609</v>
      </c>
      <c r="E1896" s="1">
        <v>41428</v>
      </c>
      <c r="F1896" s="1">
        <v>41398</v>
      </c>
      <c r="G1896">
        <v>47.39</v>
      </c>
      <c r="H1896" t="s">
        <v>834</v>
      </c>
      <c r="I1896" s="1">
        <v>41428</v>
      </c>
      <c r="J1896" t="s">
        <v>838</v>
      </c>
      <c r="K1896">
        <v>0</v>
      </c>
      <c r="L1896">
        <v>0</v>
      </c>
    </row>
    <row r="1897" spans="1:12" x14ac:dyDescent="0.4">
      <c r="A1897">
        <v>406</v>
      </c>
      <c r="B1897" t="s">
        <v>903</v>
      </c>
      <c r="C1897" s="1">
        <v>41006</v>
      </c>
      <c r="D1897">
        <v>7680218680</v>
      </c>
      <c r="E1897" s="1">
        <v>41302</v>
      </c>
      <c r="F1897" s="1">
        <v>41332</v>
      </c>
      <c r="G1897">
        <v>65.56</v>
      </c>
      <c r="H1897" t="s">
        <v>834</v>
      </c>
      <c r="I1897" s="1">
        <v>41302</v>
      </c>
      <c r="J1897" t="s">
        <v>838</v>
      </c>
      <c r="K1897">
        <v>25</v>
      </c>
      <c r="L1897">
        <v>0</v>
      </c>
    </row>
    <row r="1898" spans="1:12" x14ac:dyDescent="0.4">
      <c r="A1898">
        <v>391</v>
      </c>
      <c r="B1898" t="s">
        <v>893</v>
      </c>
      <c r="C1898" s="1">
        <v>41080</v>
      </c>
      <c r="D1898">
        <v>7683330179</v>
      </c>
      <c r="E1898" s="1">
        <v>41052</v>
      </c>
      <c r="F1898" s="1">
        <v>41082</v>
      </c>
      <c r="G1898">
        <v>50.44</v>
      </c>
      <c r="H1898" t="s">
        <v>834</v>
      </c>
      <c r="I1898" s="1">
        <v>41052</v>
      </c>
      <c r="J1898" t="s">
        <v>835</v>
      </c>
      <c r="K1898">
        <v>36</v>
      </c>
      <c r="L1898">
        <v>6</v>
      </c>
    </row>
    <row r="1899" spans="1:12" x14ac:dyDescent="0.4">
      <c r="A1899">
        <v>770</v>
      </c>
      <c r="B1899" t="s">
        <v>920</v>
      </c>
      <c r="C1899" s="1">
        <v>41254</v>
      </c>
      <c r="D1899">
        <v>7685298565</v>
      </c>
      <c r="E1899" s="1">
        <v>41201</v>
      </c>
      <c r="F1899" s="1">
        <v>41231</v>
      </c>
      <c r="G1899">
        <v>62.31</v>
      </c>
      <c r="H1899" t="s">
        <v>834</v>
      </c>
      <c r="I1899" s="1">
        <v>41201</v>
      </c>
      <c r="J1899" t="s">
        <v>835</v>
      </c>
      <c r="K1899">
        <v>17</v>
      </c>
      <c r="L1899">
        <v>0</v>
      </c>
    </row>
    <row r="1900" spans="1:12" x14ac:dyDescent="0.4">
      <c r="A1900">
        <v>770</v>
      </c>
      <c r="B1900" t="s">
        <v>867</v>
      </c>
      <c r="C1900" s="1">
        <v>41491</v>
      </c>
      <c r="D1900">
        <v>7690941431</v>
      </c>
      <c r="E1900" s="1">
        <v>41323</v>
      </c>
      <c r="F1900" s="1">
        <v>41353</v>
      </c>
      <c r="G1900">
        <v>41.11</v>
      </c>
      <c r="H1900" t="s">
        <v>834</v>
      </c>
      <c r="I1900" s="1">
        <v>41323</v>
      </c>
      <c r="J1900" t="s">
        <v>835</v>
      </c>
      <c r="K1900">
        <v>29</v>
      </c>
      <c r="L1900">
        <v>0</v>
      </c>
    </row>
    <row r="1901" spans="1:12" x14ac:dyDescent="0.4">
      <c r="A1901">
        <v>897</v>
      </c>
      <c r="B1901" t="s">
        <v>929</v>
      </c>
      <c r="C1901" s="1">
        <v>41579</v>
      </c>
      <c r="D1901">
        <v>7692447978</v>
      </c>
      <c r="E1901" s="1">
        <v>41275</v>
      </c>
      <c r="F1901" s="1">
        <v>41305</v>
      </c>
      <c r="G1901">
        <v>37.25</v>
      </c>
      <c r="H1901" t="s">
        <v>837</v>
      </c>
      <c r="I1901" s="1">
        <v>41275</v>
      </c>
      <c r="J1901" t="s">
        <v>835</v>
      </c>
      <c r="K1901">
        <v>30</v>
      </c>
      <c r="L1901">
        <v>0</v>
      </c>
    </row>
    <row r="1902" spans="1:12" x14ac:dyDescent="0.4">
      <c r="A1902">
        <v>770</v>
      </c>
      <c r="B1902" t="s">
        <v>897</v>
      </c>
      <c r="C1902" s="1">
        <v>41121</v>
      </c>
      <c r="D1902">
        <v>7697000588</v>
      </c>
      <c r="E1902" s="1">
        <v>41596</v>
      </c>
      <c r="F1902" s="1">
        <v>41626</v>
      </c>
      <c r="G1902">
        <v>54.3</v>
      </c>
      <c r="H1902" t="s">
        <v>834</v>
      </c>
      <c r="I1902" s="1">
        <v>41596</v>
      </c>
      <c r="J1902" t="s">
        <v>838</v>
      </c>
      <c r="K1902">
        <v>16</v>
      </c>
      <c r="L1902">
        <v>0</v>
      </c>
    </row>
    <row r="1903" spans="1:12" x14ac:dyDescent="0.4">
      <c r="A1903">
        <v>406</v>
      </c>
      <c r="B1903" t="s">
        <v>836</v>
      </c>
      <c r="C1903" s="1">
        <v>40971</v>
      </c>
      <c r="D1903">
        <v>7698255051</v>
      </c>
      <c r="E1903" s="1">
        <v>41504</v>
      </c>
      <c r="F1903" s="1">
        <v>41534</v>
      </c>
      <c r="G1903">
        <v>78.790000000000006</v>
      </c>
      <c r="H1903" t="s">
        <v>834</v>
      </c>
      <c r="I1903" s="1">
        <v>41504</v>
      </c>
      <c r="J1903" t="s">
        <v>838</v>
      </c>
      <c r="K1903">
        <v>22</v>
      </c>
      <c r="L1903">
        <v>0</v>
      </c>
    </row>
    <row r="1904" spans="1:12" x14ac:dyDescent="0.4">
      <c r="A1904">
        <v>770</v>
      </c>
      <c r="B1904" t="s">
        <v>919</v>
      </c>
      <c r="C1904" s="1">
        <v>41077</v>
      </c>
      <c r="D1904">
        <v>7704631121</v>
      </c>
      <c r="E1904" s="1">
        <v>41479</v>
      </c>
      <c r="F1904" s="1">
        <v>41509</v>
      </c>
      <c r="G1904">
        <v>65.2</v>
      </c>
      <c r="H1904" t="s">
        <v>834</v>
      </c>
      <c r="I1904" s="1">
        <v>41479</v>
      </c>
      <c r="J1904" t="s">
        <v>838</v>
      </c>
      <c r="K1904">
        <v>21</v>
      </c>
      <c r="L1904">
        <v>0</v>
      </c>
    </row>
    <row r="1905" spans="1:12" x14ac:dyDescent="0.4">
      <c r="A1905">
        <v>391</v>
      </c>
      <c r="B1905" t="s">
        <v>914</v>
      </c>
      <c r="C1905" s="1">
        <v>41445</v>
      </c>
      <c r="D1905">
        <v>7706707710</v>
      </c>
      <c r="E1905" s="1">
        <v>41347</v>
      </c>
      <c r="F1905" s="1">
        <v>41377</v>
      </c>
      <c r="G1905">
        <v>68.16</v>
      </c>
      <c r="H1905" t="s">
        <v>834</v>
      </c>
      <c r="I1905" s="1">
        <v>41347</v>
      </c>
      <c r="J1905" t="s">
        <v>835</v>
      </c>
      <c r="K1905">
        <v>25</v>
      </c>
      <c r="L1905">
        <v>0</v>
      </c>
    </row>
    <row r="1906" spans="1:12" x14ac:dyDescent="0.4">
      <c r="A1906">
        <v>391</v>
      </c>
      <c r="B1906" t="s">
        <v>868</v>
      </c>
      <c r="C1906" s="1">
        <v>41240</v>
      </c>
      <c r="D1906">
        <v>7714500054</v>
      </c>
      <c r="E1906" s="1">
        <v>41592</v>
      </c>
      <c r="F1906" s="1">
        <v>41622</v>
      </c>
      <c r="G1906">
        <v>57.61</v>
      </c>
      <c r="H1906" t="s">
        <v>834</v>
      </c>
      <c r="I1906" s="1">
        <v>41592</v>
      </c>
      <c r="J1906" t="s">
        <v>838</v>
      </c>
      <c r="K1906">
        <v>22</v>
      </c>
      <c r="L1906">
        <v>0</v>
      </c>
    </row>
    <row r="1907" spans="1:12" x14ac:dyDescent="0.4">
      <c r="A1907">
        <v>770</v>
      </c>
      <c r="B1907" t="s">
        <v>873</v>
      </c>
      <c r="C1907" s="1">
        <v>41159</v>
      </c>
      <c r="D1907">
        <v>7716386851</v>
      </c>
      <c r="E1907" s="1">
        <v>41191</v>
      </c>
      <c r="F1907" s="1">
        <v>41192</v>
      </c>
      <c r="G1907">
        <v>40.83</v>
      </c>
      <c r="H1907" t="s">
        <v>834</v>
      </c>
      <c r="I1907" s="1">
        <v>41191</v>
      </c>
      <c r="J1907" t="s">
        <v>838</v>
      </c>
      <c r="K1907">
        <v>17</v>
      </c>
      <c r="L1907">
        <v>0</v>
      </c>
    </row>
    <row r="1908" spans="1:12" x14ac:dyDescent="0.4">
      <c r="A1908">
        <v>406</v>
      </c>
      <c r="B1908" t="s">
        <v>912</v>
      </c>
      <c r="C1908" s="1">
        <v>41605</v>
      </c>
      <c r="D1908">
        <v>7717855496</v>
      </c>
      <c r="E1908" s="1">
        <v>41220</v>
      </c>
      <c r="F1908" s="1">
        <v>41190</v>
      </c>
      <c r="G1908">
        <v>72.52</v>
      </c>
      <c r="H1908" t="s">
        <v>834</v>
      </c>
      <c r="I1908" s="1">
        <v>41220</v>
      </c>
      <c r="J1908" t="s">
        <v>835</v>
      </c>
      <c r="K1908">
        <v>30</v>
      </c>
      <c r="L1908">
        <v>0</v>
      </c>
    </row>
    <row r="1909" spans="1:12" x14ac:dyDescent="0.4">
      <c r="A1909">
        <v>897</v>
      </c>
      <c r="B1909" t="s">
        <v>846</v>
      </c>
      <c r="C1909" s="1">
        <v>41003</v>
      </c>
      <c r="D1909">
        <v>7719614573</v>
      </c>
      <c r="E1909" s="1">
        <v>41039</v>
      </c>
      <c r="F1909" s="1">
        <v>41010</v>
      </c>
      <c r="G1909">
        <v>43.97</v>
      </c>
      <c r="H1909" t="s">
        <v>834</v>
      </c>
      <c r="I1909" s="1">
        <v>41039</v>
      </c>
      <c r="J1909" t="s">
        <v>838</v>
      </c>
      <c r="K1909">
        <v>28</v>
      </c>
      <c r="L1909">
        <v>0</v>
      </c>
    </row>
    <row r="1910" spans="1:12" x14ac:dyDescent="0.4">
      <c r="A1910">
        <v>391</v>
      </c>
      <c r="B1910" t="s">
        <v>870</v>
      </c>
      <c r="C1910" s="1">
        <v>41341</v>
      </c>
      <c r="D1910">
        <v>7720415253</v>
      </c>
      <c r="E1910" s="1">
        <v>41262</v>
      </c>
      <c r="F1910" s="1">
        <v>41292</v>
      </c>
      <c r="G1910">
        <v>66.08</v>
      </c>
      <c r="H1910" t="s">
        <v>834</v>
      </c>
      <c r="I1910" s="1">
        <v>41262</v>
      </c>
      <c r="J1910" t="s">
        <v>835</v>
      </c>
      <c r="K1910">
        <v>18</v>
      </c>
      <c r="L1910">
        <v>0</v>
      </c>
    </row>
    <row r="1911" spans="1:12" x14ac:dyDescent="0.4">
      <c r="A1911">
        <v>897</v>
      </c>
      <c r="B1911" t="s">
        <v>863</v>
      </c>
      <c r="C1911" s="1">
        <v>41318</v>
      </c>
      <c r="D1911">
        <v>7722226334</v>
      </c>
      <c r="E1911" s="1">
        <v>41553</v>
      </c>
      <c r="F1911" s="1">
        <v>41554</v>
      </c>
      <c r="G1911">
        <v>51.55</v>
      </c>
      <c r="H1911" t="s">
        <v>834</v>
      </c>
      <c r="I1911" s="1">
        <v>41553</v>
      </c>
      <c r="J1911" t="s">
        <v>838</v>
      </c>
      <c r="K1911">
        <v>0</v>
      </c>
      <c r="L1911">
        <v>0</v>
      </c>
    </row>
    <row r="1912" spans="1:12" x14ac:dyDescent="0.4">
      <c r="A1912">
        <v>770</v>
      </c>
      <c r="B1912" t="s">
        <v>892</v>
      </c>
      <c r="C1912" s="1">
        <v>41037</v>
      </c>
      <c r="D1912">
        <v>7736319597</v>
      </c>
      <c r="E1912" s="1">
        <v>41265</v>
      </c>
      <c r="F1912" s="1">
        <v>41295</v>
      </c>
      <c r="G1912">
        <v>52.92</v>
      </c>
      <c r="H1912" t="s">
        <v>837</v>
      </c>
      <c r="I1912" s="1">
        <v>41265</v>
      </c>
      <c r="J1912" t="s">
        <v>838</v>
      </c>
      <c r="K1912">
        <v>25</v>
      </c>
      <c r="L1912">
        <v>0</v>
      </c>
    </row>
    <row r="1913" spans="1:12" x14ac:dyDescent="0.4">
      <c r="A1913">
        <v>770</v>
      </c>
      <c r="B1913" t="s">
        <v>897</v>
      </c>
      <c r="C1913" s="1">
        <v>41121</v>
      </c>
      <c r="D1913">
        <v>7740692207</v>
      </c>
      <c r="E1913" s="1">
        <v>40989</v>
      </c>
      <c r="F1913" s="1">
        <v>41019</v>
      </c>
      <c r="G1913">
        <v>69.510000000000005</v>
      </c>
      <c r="H1913" t="s">
        <v>834</v>
      </c>
      <c r="I1913" s="1">
        <v>40989</v>
      </c>
      <c r="J1913" t="s">
        <v>835</v>
      </c>
      <c r="K1913">
        <v>30</v>
      </c>
      <c r="L1913">
        <v>0</v>
      </c>
    </row>
    <row r="1914" spans="1:12" x14ac:dyDescent="0.4">
      <c r="A1914">
        <v>391</v>
      </c>
      <c r="B1914" t="s">
        <v>930</v>
      </c>
      <c r="C1914" s="1">
        <v>41583</v>
      </c>
      <c r="D1914">
        <v>7751899037</v>
      </c>
      <c r="E1914" s="1">
        <v>41429</v>
      </c>
      <c r="F1914" s="1">
        <v>41430</v>
      </c>
      <c r="G1914">
        <v>47.77</v>
      </c>
      <c r="H1914" t="s">
        <v>834</v>
      </c>
      <c r="I1914" s="1">
        <v>41429</v>
      </c>
      <c r="J1914" t="s">
        <v>835</v>
      </c>
      <c r="K1914">
        <v>32</v>
      </c>
      <c r="L1914">
        <v>2</v>
      </c>
    </row>
    <row r="1915" spans="1:12" x14ac:dyDescent="0.4">
      <c r="A1915">
        <v>391</v>
      </c>
      <c r="B1915" t="s">
        <v>864</v>
      </c>
      <c r="C1915" s="1">
        <v>41548</v>
      </c>
      <c r="D1915">
        <v>7753761369</v>
      </c>
      <c r="E1915" s="1">
        <v>41610</v>
      </c>
      <c r="F1915" s="1">
        <v>41347</v>
      </c>
      <c r="G1915">
        <v>75.78</v>
      </c>
      <c r="H1915" t="s">
        <v>834</v>
      </c>
      <c r="I1915" s="1">
        <v>41610</v>
      </c>
      <c r="J1915" t="s">
        <v>838</v>
      </c>
      <c r="K1915">
        <v>14</v>
      </c>
      <c r="L1915">
        <v>0</v>
      </c>
    </row>
    <row r="1916" spans="1:12" x14ac:dyDescent="0.4">
      <c r="A1916">
        <v>897</v>
      </c>
      <c r="B1916" t="s">
        <v>899</v>
      </c>
      <c r="C1916" s="1">
        <v>41339</v>
      </c>
      <c r="D1916">
        <v>7757363585</v>
      </c>
      <c r="E1916" s="1">
        <v>41417</v>
      </c>
      <c r="F1916" s="1">
        <v>41447</v>
      </c>
      <c r="G1916">
        <v>44.12</v>
      </c>
      <c r="H1916" t="s">
        <v>834</v>
      </c>
      <c r="I1916" s="1">
        <v>41417</v>
      </c>
      <c r="J1916" t="s">
        <v>835</v>
      </c>
      <c r="K1916">
        <v>30</v>
      </c>
      <c r="L1916">
        <v>0</v>
      </c>
    </row>
    <row r="1917" spans="1:12" x14ac:dyDescent="0.4">
      <c r="A1917">
        <v>770</v>
      </c>
      <c r="B1917" t="s">
        <v>873</v>
      </c>
      <c r="C1917" s="1">
        <v>41159</v>
      </c>
      <c r="D1917">
        <v>7762178946</v>
      </c>
      <c r="E1917" s="1">
        <v>41380</v>
      </c>
      <c r="F1917" s="1">
        <v>41410</v>
      </c>
      <c r="G1917">
        <v>59.66</v>
      </c>
      <c r="H1917" t="s">
        <v>834</v>
      </c>
      <c r="I1917" s="1">
        <v>41380</v>
      </c>
      <c r="J1917" t="s">
        <v>838</v>
      </c>
      <c r="K1917">
        <v>26</v>
      </c>
      <c r="L1917">
        <v>0</v>
      </c>
    </row>
    <row r="1918" spans="1:12" x14ac:dyDescent="0.4">
      <c r="A1918">
        <v>897</v>
      </c>
      <c r="B1918" t="s">
        <v>929</v>
      </c>
      <c r="C1918" s="1">
        <v>41579</v>
      </c>
      <c r="D1918">
        <v>7769806886</v>
      </c>
      <c r="E1918" s="1">
        <v>41453</v>
      </c>
      <c r="F1918" s="1">
        <v>41483</v>
      </c>
      <c r="G1918">
        <v>38.130000000000003</v>
      </c>
      <c r="H1918" t="s">
        <v>834</v>
      </c>
      <c r="I1918" s="1">
        <v>41453</v>
      </c>
      <c r="J1918" t="s">
        <v>838</v>
      </c>
      <c r="K1918">
        <v>19</v>
      </c>
      <c r="L1918">
        <v>0</v>
      </c>
    </row>
    <row r="1919" spans="1:12" x14ac:dyDescent="0.4">
      <c r="A1919">
        <v>406</v>
      </c>
      <c r="B1919" t="s">
        <v>836</v>
      </c>
      <c r="C1919" s="1">
        <v>40971</v>
      </c>
      <c r="D1919">
        <v>7786851730</v>
      </c>
      <c r="E1919" s="1">
        <v>41014</v>
      </c>
      <c r="F1919" s="1">
        <v>41044</v>
      </c>
      <c r="G1919">
        <v>59.74</v>
      </c>
      <c r="H1919" t="s">
        <v>834</v>
      </c>
      <c r="I1919" s="1">
        <v>41014</v>
      </c>
      <c r="J1919" t="s">
        <v>838</v>
      </c>
      <c r="K1919">
        <v>23</v>
      </c>
      <c r="L1919">
        <v>0</v>
      </c>
    </row>
    <row r="1920" spans="1:12" x14ac:dyDescent="0.4">
      <c r="A1920">
        <v>406</v>
      </c>
      <c r="B1920" t="s">
        <v>926</v>
      </c>
      <c r="C1920" s="1">
        <v>41605</v>
      </c>
      <c r="D1920">
        <v>7787761526</v>
      </c>
      <c r="E1920" s="1">
        <v>40985</v>
      </c>
      <c r="F1920" s="1">
        <v>41015</v>
      </c>
      <c r="G1920">
        <v>64.33</v>
      </c>
      <c r="H1920" t="s">
        <v>834</v>
      </c>
      <c r="I1920" s="1">
        <v>40985</v>
      </c>
      <c r="J1920" t="s">
        <v>835</v>
      </c>
      <c r="K1920">
        <v>34</v>
      </c>
      <c r="L1920">
        <v>4</v>
      </c>
    </row>
    <row r="1921" spans="1:12" x14ac:dyDescent="0.4">
      <c r="A1921">
        <v>391</v>
      </c>
      <c r="B1921" t="s">
        <v>859</v>
      </c>
      <c r="C1921" s="1">
        <v>40971</v>
      </c>
      <c r="D1921">
        <v>7788984844</v>
      </c>
      <c r="E1921" s="1">
        <v>41236</v>
      </c>
      <c r="F1921" s="1">
        <v>41266</v>
      </c>
      <c r="G1921">
        <v>68</v>
      </c>
      <c r="H1921" t="s">
        <v>834</v>
      </c>
      <c r="I1921" s="1">
        <v>41236</v>
      </c>
      <c r="J1921" t="s">
        <v>838</v>
      </c>
      <c r="K1921">
        <v>23</v>
      </c>
      <c r="L1921">
        <v>0</v>
      </c>
    </row>
    <row r="1922" spans="1:12" x14ac:dyDescent="0.4">
      <c r="A1922">
        <v>391</v>
      </c>
      <c r="B1922" t="s">
        <v>875</v>
      </c>
      <c r="C1922" s="1">
        <v>40947</v>
      </c>
      <c r="D1922">
        <v>7790893341</v>
      </c>
      <c r="E1922" s="1">
        <v>41052</v>
      </c>
      <c r="F1922" s="1">
        <v>41082</v>
      </c>
      <c r="G1922">
        <v>79.59</v>
      </c>
      <c r="H1922" t="s">
        <v>834</v>
      </c>
      <c r="I1922" s="1">
        <v>41052</v>
      </c>
      <c r="J1922" t="s">
        <v>835</v>
      </c>
      <c r="K1922">
        <v>43</v>
      </c>
      <c r="L1922">
        <v>13</v>
      </c>
    </row>
    <row r="1923" spans="1:12" x14ac:dyDescent="0.4">
      <c r="A1923">
        <v>406</v>
      </c>
      <c r="B1923" t="s">
        <v>894</v>
      </c>
      <c r="C1923" s="1">
        <v>41167</v>
      </c>
      <c r="D1923">
        <v>7792341685</v>
      </c>
      <c r="E1923" s="1">
        <v>41275</v>
      </c>
      <c r="F1923" s="1">
        <v>41305</v>
      </c>
      <c r="G1923">
        <v>71.349999999999994</v>
      </c>
      <c r="H1923" t="s">
        <v>837</v>
      </c>
      <c r="I1923" s="1">
        <v>41275</v>
      </c>
      <c r="J1923" t="s">
        <v>838</v>
      </c>
      <c r="K1923">
        <v>34</v>
      </c>
      <c r="L1923">
        <v>4</v>
      </c>
    </row>
    <row r="1924" spans="1:12" x14ac:dyDescent="0.4">
      <c r="A1924">
        <v>897</v>
      </c>
      <c r="B1924" t="s">
        <v>909</v>
      </c>
      <c r="C1924" s="1">
        <v>41493</v>
      </c>
      <c r="D1924">
        <v>7793237120</v>
      </c>
      <c r="E1924" s="1">
        <v>41132</v>
      </c>
      <c r="F1924" s="1">
        <v>41133</v>
      </c>
      <c r="G1924">
        <v>11.44</v>
      </c>
      <c r="H1924" t="s">
        <v>837</v>
      </c>
      <c r="I1924" s="1">
        <v>41132</v>
      </c>
      <c r="J1924" t="s">
        <v>835</v>
      </c>
      <c r="K1924">
        <v>54</v>
      </c>
      <c r="L1924">
        <v>24</v>
      </c>
    </row>
    <row r="1925" spans="1:12" x14ac:dyDescent="0.4">
      <c r="A1925">
        <v>897</v>
      </c>
      <c r="B1925" t="s">
        <v>922</v>
      </c>
      <c r="C1925" s="1">
        <v>41309</v>
      </c>
      <c r="D1925">
        <v>7795526633</v>
      </c>
      <c r="E1925" s="1">
        <v>41429</v>
      </c>
      <c r="F1925" s="1">
        <v>41430</v>
      </c>
      <c r="G1925">
        <v>27.95</v>
      </c>
      <c r="H1925" t="s">
        <v>834</v>
      </c>
      <c r="I1925" s="1">
        <v>41429</v>
      </c>
      <c r="J1925" t="s">
        <v>838</v>
      </c>
      <c r="K1925">
        <v>22</v>
      </c>
      <c r="L1925">
        <v>0</v>
      </c>
    </row>
    <row r="1926" spans="1:12" x14ac:dyDescent="0.4">
      <c r="A1926">
        <v>406</v>
      </c>
      <c r="B1926" t="s">
        <v>848</v>
      </c>
      <c r="C1926" s="1">
        <v>41222</v>
      </c>
      <c r="D1926">
        <v>7802365347</v>
      </c>
      <c r="E1926" s="1">
        <v>41156</v>
      </c>
      <c r="F1926" s="1">
        <v>41157</v>
      </c>
      <c r="G1926">
        <v>69.8</v>
      </c>
      <c r="H1926" t="s">
        <v>834</v>
      </c>
      <c r="I1926" s="1">
        <v>41156</v>
      </c>
      <c r="J1926" t="s">
        <v>835</v>
      </c>
      <c r="K1926">
        <v>14</v>
      </c>
      <c r="L1926">
        <v>0</v>
      </c>
    </row>
    <row r="1927" spans="1:12" x14ac:dyDescent="0.4">
      <c r="A1927">
        <v>391</v>
      </c>
      <c r="B1927" t="s">
        <v>885</v>
      </c>
      <c r="C1927" s="1">
        <v>41521</v>
      </c>
      <c r="D1927">
        <v>7807904455</v>
      </c>
      <c r="E1927" s="1">
        <v>41282</v>
      </c>
      <c r="F1927" s="1">
        <v>41517</v>
      </c>
      <c r="G1927">
        <v>64.19</v>
      </c>
      <c r="H1927" t="s">
        <v>837</v>
      </c>
      <c r="I1927" s="1">
        <v>41282</v>
      </c>
      <c r="J1927" t="s">
        <v>838</v>
      </c>
      <c r="K1927">
        <v>25</v>
      </c>
      <c r="L1927">
        <v>0</v>
      </c>
    </row>
    <row r="1928" spans="1:12" x14ac:dyDescent="0.4">
      <c r="A1928">
        <v>770</v>
      </c>
      <c r="B1928" t="s">
        <v>845</v>
      </c>
      <c r="C1928" s="1">
        <v>41489</v>
      </c>
      <c r="D1928">
        <v>7809215596</v>
      </c>
      <c r="E1928" s="1">
        <v>41270</v>
      </c>
      <c r="F1928" s="1">
        <v>41300</v>
      </c>
      <c r="G1928">
        <v>71.849999999999994</v>
      </c>
      <c r="H1928" t="s">
        <v>834</v>
      </c>
      <c r="I1928" s="1">
        <v>41270</v>
      </c>
      <c r="J1928" t="s">
        <v>835</v>
      </c>
      <c r="K1928">
        <v>36</v>
      </c>
      <c r="L1928">
        <v>6</v>
      </c>
    </row>
    <row r="1929" spans="1:12" x14ac:dyDescent="0.4">
      <c r="A1929">
        <v>391</v>
      </c>
      <c r="B1929" t="s">
        <v>839</v>
      </c>
      <c r="C1929" s="1">
        <v>40934</v>
      </c>
      <c r="D1929">
        <v>7821939794</v>
      </c>
      <c r="E1929" s="1">
        <v>40952</v>
      </c>
      <c r="F1929" s="1">
        <v>40982</v>
      </c>
      <c r="G1929">
        <v>70.45</v>
      </c>
      <c r="H1929" t="s">
        <v>834</v>
      </c>
      <c r="I1929" s="1">
        <v>40952</v>
      </c>
      <c r="J1929" t="s">
        <v>838</v>
      </c>
      <c r="K1929">
        <v>4</v>
      </c>
      <c r="L1929">
        <v>0</v>
      </c>
    </row>
    <row r="1930" spans="1:12" x14ac:dyDescent="0.4">
      <c r="A1930">
        <v>897</v>
      </c>
      <c r="B1930" t="s">
        <v>928</v>
      </c>
      <c r="C1930" s="1">
        <v>41436</v>
      </c>
      <c r="D1930">
        <v>7829407127</v>
      </c>
      <c r="E1930" s="1">
        <v>41038</v>
      </c>
      <c r="F1930" s="1">
        <v>41039</v>
      </c>
      <c r="G1930">
        <v>61.46</v>
      </c>
      <c r="H1930" t="s">
        <v>834</v>
      </c>
      <c r="I1930" s="1">
        <v>41038</v>
      </c>
      <c r="J1930" t="s">
        <v>835</v>
      </c>
      <c r="K1930">
        <v>28</v>
      </c>
      <c r="L1930">
        <v>0</v>
      </c>
    </row>
    <row r="1931" spans="1:12" x14ac:dyDescent="0.4">
      <c r="A1931">
        <v>770</v>
      </c>
      <c r="B1931" t="s">
        <v>916</v>
      </c>
      <c r="C1931" s="1">
        <v>41394</v>
      </c>
      <c r="D1931">
        <v>7830094350</v>
      </c>
      <c r="E1931" s="1">
        <v>41538</v>
      </c>
      <c r="F1931" s="1">
        <v>41568</v>
      </c>
      <c r="G1931">
        <v>42.17</v>
      </c>
      <c r="H1931" t="s">
        <v>834</v>
      </c>
      <c r="I1931" s="1">
        <v>41538</v>
      </c>
      <c r="J1931" t="s">
        <v>838</v>
      </c>
      <c r="K1931">
        <v>23</v>
      </c>
      <c r="L1931">
        <v>0</v>
      </c>
    </row>
    <row r="1932" spans="1:12" x14ac:dyDescent="0.4">
      <c r="A1932">
        <v>818</v>
      </c>
      <c r="B1932" t="s">
        <v>921</v>
      </c>
      <c r="C1932" s="1">
        <v>41563</v>
      </c>
      <c r="D1932">
        <v>7832843148</v>
      </c>
      <c r="E1932" s="1">
        <v>41074</v>
      </c>
      <c r="F1932" s="1">
        <v>41104</v>
      </c>
      <c r="G1932">
        <v>78.67</v>
      </c>
      <c r="H1932" t="s">
        <v>837</v>
      </c>
      <c r="I1932" s="1">
        <v>41074</v>
      </c>
      <c r="J1932" t="s">
        <v>835</v>
      </c>
      <c r="K1932">
        <v>54</v>
      </c>
      <c r="L1932">
        <v>24</v>
      </c>
    </row>
    <row r="1933" spans="1:12" x14ac:dyDescent="0.4">
      <c r="A1933">
        <v>770</v>
      </c>
      <c r="B1933" t="s">
        <v>845</v>
      </c>
      <c r="C1933" s="1">
        <v>41489</v>
      </c>
      <c r="D1933">
        <v>7832966824</v>
      </c>
      <c r="E1933" s="1">
        <v>41184</v>
      </c>
      <c r="F1933" s="1">
        <v>41216</v>
      </c>
      <c r="G1933">
        <v>64.540000000000006</v>
      </c>
      <c r="H1933" t="s">
        <v>834</v>
      </c>
      <c r="I1933" s="1">
        <v>41184</v>
      </c>
      <c r="J1933" t="s">
        <v>835</v>
      </c>
      <c r="K1933">
        <v>41</v>
      </c>
      <c r="L1933">
        <v>11</v>
      </c>
    </row>
    <row r="1934" spans="1:12" x14ac:dyDescent="0.4">
      <c r="A1934">
        <v>818</v>
      </c>
      <c r="B1934" t="s">
        <v>842</v>
      </c>
      <c r="C1934" s="1">
        <v>41514</v>
      </c>
      <c r="D1934">
        <v>7837870930</v>
      </c>
      <c r="E1934" s="1">
        <v>41173</v>
      </c>
      <c r="F1934" s="1">
        <v>41203</v>
      </c>
      <c r="G1934">
        <v>73.69</v>
      </c>
      <c r="H1934" t="s">
        <v>837</v>
      </c>
      <c r="I1934" s="1">
        <v>41173</v>
      </c>
      <c r="J1934" t="s">
        <v>835</v>
      </c>
      <c r="K1934">
        <v>47</v>
      </c>
      <c r="L1934">
        <v>17</v>
      </c>
    </row>
    <row r="1935" spans="1:12" x14ac:dyDescent="0.4">
      <c r="A1935">
        <v>897</v>
      </c>
      <c r="B1935" t="s">
        <v>843</v>
      </c>
      <c r="C1935" s="1">
        <v>41041</v>
      </c>
      <c r="D1935">
        <v>7838596678</v>
      </c>
      <c r="E1935" s="1">
        <v>41505</v>
      </c>
      <c r="F1935" s="1">
        <v>41535</v>
      </c>
      <c r="G1935">
        <v>36.26</v>
      </c>
      <c r="H1935" t="s">
        <v>834</v>
      </c>
      <c r="I1935" s="1">
        <v>41505</v>
      </c>
      <c r="J1935" t="s">
        <v>838</v>
      </c>
      <c r="K1935">
        <v>37</v>
      </c>
      <c r="L1935">
        <v>7</v>
      </c>
    </row>
    <row r="1936" spans="1:12" x14ac:dyDescent="0.4">
      <c r="A1936">
        <v>770</v>
      </c>
      <c r="B1936" t="s">
        <v>907</v>
      </c>
      <c r="C1936" s="1">
        <v>41367</v>
      </c>
      <c r="D1936">
        <v>7839294116</v>
      </c>
      <c r="E1936" s="1">
        <v>41153</v>
      </c>
      <c r="F1936" s="1">
        <v>41123</v>
      </c>
      <c r="G1936">
        <v>40.22</v>
      </c>
      <c r="H1936" t="s">
        <v>834</v>
      </c>
      <c r="I1936" s="1">
        <v>41153</v>
      </c>
      <c r="J1936" t="s">
        <v>835</v>
      </c>
      <c r="K1936">
        <v>35</v>
      </c>
      <c r="L1936">
        <v>5</v>
      </c>
    </row>
    <row r="1937" spans="1:12" x14ac:dyDescent="0.4">
      <c r="A1937">
        <v>391</v>
      </c>
      <c r="B1937" t="s">
        <v>877</v>
      </c>
      <c r="C1937" s="1">
        <v>41051</v>
      </c>
      <c r="D1937">
        <v>7845388340</v>
      </c>
      <c r="E1937" s="1">
        <v>41388</v>
      </c>
      <c r="F1937" s="1">
        <v>41418</v>
      </c>
      <c r="G1937">
        <v>39.25</v>
      </c>
      <c r="H1937" t="s">
        <v>834</v>
      </c>
      <c r="I1937" s="1">
        <v>41388</v>
      </c>
      <c r="J1937" t="s">
        <v>838</v>
      </c>
      <c r="K1937">
        <v>34</v>
      </c>
      <c r="L1937">
        <v>4</v>
      </c>
    </row>
    <row r="1938" spans="1:12" x14ac:dyDescent="0.4">
      <c r="A1938">
        <v>391</v>
      </c>
      <c r="B1938" t="s">
        <v>914</v>
      </c>
      <c r="C1938" s="1">
        <v>41445</v>
      </c>
      <c r="D1938">
        <v>7851279717</v>
      </c>
      <c r="E1938" s="1">
        <v>41562</v>
      </c>
      <c r="F1938" s="1">
        <v>41592</v>
      </c>
      <c r="G1938">
        <v>61.29</v>
      </c>
      <c r="H1938" t="s">
        <v>834</v>
      </c>
      <c r="I1938" s="1">
        <v>41562</v>
      </c>
      <c r="J1938" t="s">
        <v>838</v>
      </c>
      <c r="K1938">
        <v>22</v>
      </c>
      <c r="L1938">
        <v>0</v>
      </c>
    </row>
    <row r="1939" spans="1:12" x14ac:dyDescent="0.4">
      <c r="A1939">
        <v>897</v>
      </c>
      <c r="B1939" t="s">
        <v>843</v>
      </c>
      <c r="C1939" s="1">
        <v>41041</v>
      </c>
      <c r="D1939">
        <v>7854660723</v>
      </c>
      <c r="E1939" s="1">
        <v>41521</v>
      </c>
      <c r="F1939" s="1">
        <v>41522</v>
      </c>
      <c r="G1939">
        <v>84.6</v>
      </c>
      <c r="H1939" t="s">
        <v>834</v>
      </c>
      <c r="I1939" s="1">
        <v>41521</v>
      </c>
      <c r="J1939" t="s">
        <v>838</v>
      </c>
      <c r="K1939">
        <v>37</v>
      </c>
      <c r="L1939">
        <v>7</v>
      </c>
    </row>
    <row r="1940" spans="1:12" x14ac:dyDescent="0.4">
      <c r="A1940">
        <v>406</v>
      </c>
      <c r="B1940" t="s">
        <v>871</v>
      </c>
      <c r="C1940" s="1">
        <v>41190</v>
      </c>
      <c r="D1940">
        <v>7859471043</v>
      </c>
      <c r="E1940" s="1">
        <v>41114</v>
      </c>
      <c r="F1940" s="1">
        <v>41144</v>
      </c>
      <c r="G1940">
        <v>79.39</v>
      </c>
      <c r="H1940" t="s">
        <v>834</v>
      </c>
      <c r="I1940" s="1">
        <v>41114</v>
      </c>
      <c r="J1940" t="s">
        <v>835</v>
      </c>
      <c r="K1940">
        <v>39</v>
      </c>
      <c r="L1940">
        <v>9</v>
      </c>
    </row>
    <row r="1941" spans="1:12" x14ac:dyDescent="0.4">
      <c r="A1941">
        <v>391</v>
      </c>
      <c r="B1941" t="s">
        <v>925</v>
      </c>
      <c r="C1941" s="1">
        <v>41527</v>
      </c>
      <c r="D1941">
        <v>7861925284</v>
      </c>
      <c r="E1941" s="1">
        <v>41416</v>
      </c>
      <c r="F1941" s="1">
        <v>41446</v>
      </c>
      <c r="G1941">
        <v>49.37</v>
      </c>
      <c r="H1941" t="s">
        <v>834</v>
      </c>
      <c r="I1941" s="1">
        <v>41416</v>
      </c>
      <c r="J1941" t="s">
        <v>835</v>
      </c>
      <c r="K1941">
        <v>41</v>
      </c>
      <c r="L1941">
        <v>11</v>
      </c>
    </row>
    <row r="1942" spans="1:12" x14ac:dyDescent="0.4">
      <c r="A1942">
        <v>391</v>
      </c>
      <c r="B1942" t="s">
        <v>874</v>
      </c>
      <c r="C1942" s="1">
        <v>41224</v>
      </c>
      <c r="D1942">
        <v>7862469216</v>
      </c>
      <c r="E1942" s="1">
        <v>41231</v>
      </c>
      <c r="F1942" s="1">
        <v>41261</v>
      </c>
      <c r="G1942">
        <v>56.02</v>
      </c>
      <c r="H1942" t="s">
        <v>834</v>
      </c>
      <c r="I1942" s="1">
        <v>41231</v>
      </c>
      <c r="J1942" t="s">
        <v>838</v>
      </c>
      <c r="K1942">
        <v>22</v>
      </c>
      <c r="L1942">
        <v>0</v>
      </c>
    </row>
    <row r="1943" spans="1:12" x14ac:dyDescent="0.4">
      <c r="A1943">
        <v>406</v>
      </c>
      <c r="B1943" t="s">
        <v>848</v>
      </c>
      <c r="C1943" s="1">
        <v>41222</v>
      </c>
      <c r="D1943">
        <v>7864694123</v>
      </c>
      <c r="E1943" s="1">
        <v>41120</v>
      </c>
      <c r="F1943" s="1">
        <v>41150</v>
      </c>
      <c r="G1943">
        <v>67.8</v>
      </c>
      <c r="H1943" t="s">
        <v>834</v>
      </c>
      <c r="I1943" s="1">
        <v>41120</v>
      </c>
      <c r="J1943" t="s">
        <v>835</v>
      </c>
      <c r="K1943">
        <v>16</v>
      </c>
      <c r="L1943">
        <v>0</v>
      </c>
    </row>
    <row r="1944" spans="1:12" x14ac:dyDescent="0.4">
      <c r="A1944">
        <v>391</v>
      </c>
      <c r="B1944" t="s">
        <v>885</v>
      </c>
      <c r="C1944" s="1">
        <v>41521</v>
      </c>
      <c r="D1944">
        <v>7866551143</v>
      </c>
      <c r="E1944" s="1">
        <v>40956</v>
      </c>
      <c r="F1944" s="1">
        <v>40986</v>
      </c>
      <c r="G1944">
        <v>51.07</v>
      </c>
      <c r="H1944" t="s">
        <v>834</v>
      </c>
      <c r="I1944" s="1">
        <v>40956</v>
      </c>
      <c r="J1944" t="s">
        <v>835</v>
      </c>
      <c r="K1944">
        <v>23</v>
      </c>
      <c r="L1944">
        <v>0</v>
      </c>
    </row>
    <row r="1945" spans="1:12" x14ac:dyDescent="0.4">
      <c r="A1945">
        <v>406</v>
      </c>
      <c r="B1945" t="s">
        <v>889</v>
      </c>
      <c r="C1945" s="1">
        <v>41103</v>
      </c>
      <c r="D1945">
        <v>7867299622</v>
      </c>
      <c r="E1945" s="1">
        <v>40929</v>
      </c>
      <c r="F1945" s="1">
        <v>40959</v>
      </c>
      <c r="G1945">
        <v>72.06</v>
      </c>
      <c r="H1945" t="s">
        <v>834</v>
      </c>
      <c r="I1945" s="1">
        <v>40929</v>
      </c>
      <c r="J1945" t="s">
        <v>835</v>
      </c>
      <c r="K1945">
        <v>10</v>
      </c>
      <c r="L1945">
        <v>0</v>
      </c>
    </row>
    <row r="1946" spans="1:12" x14ac:dyDescent="0.4">
      <c r="A1946">
        <v>818</v>
      </c>
      <c r="B1946" t="s">
        <v>842</v>
      </c>
      <c r="C1946" s="1">
        <v>41514</v>
      </c>
      <c r="D1946">
        <v>7867318195</v>
      </c>
      <c r="E1946" s="1">
        <v>40924</v>
      </c>
      <c r="F1946" s="1">
        <v>40954</v>
      </c>
      <c r="G1946">
        <v>74.010000000000005</v>
      </c>
      <c r="H1946" t="s">
        <v>834</v>
      </c>
      <c r="I1946" s="1">
        <v>40924</v>
      </c>
      <c r="J1946" t="s">
        <v>835</v>
      </c>
      <c r="K1946">
        <v>16</v>
      </c>
      <c r="L1946">
        <v>0</v>
      </c>
    </row>
    <row r="1947" spans="1:12" x14ac:dyDescent="0.4">
      <c r="A1947">
        <v>406</v>
      </c>
      <c r="B1947" t="s">
        <v>903</v>
      </c>
      <c r="C1947" s="1">
        <v>41006</v>
      </c>
      <c r="D1947">
        <v>7871204146</v>
      </c>
      <c r="E1947" s="1">
        <v>40953</v>
      </c>
      <c r="F1947" s="1">
        <v>40983</v>
      </c>
      <c r="G1947">
        <v>83.09</v>
      </c>
      <c r="H1947" t="s">
        <v>834</v>
      </c>
      <c r="I1947" s="1">
        <v>40953</v>
      </c>
      <c r="J1947" t="s">
        <v>835</v>
      </c>
      <c r="K1947">
        <v>28</v>
      </c>
      <c r="L1947">
        <v>0</v>
      </c>
    </row>
    <row r="1948" spans="1:12" x14ac:dyDescent="0.4">
      <c r="A1948">
        <v>818</v>
      </c>
      <c r="B1948" t="s">
        <v>862</v>
      </c>
      <c r="C1948" s="1">
        <v>41296</v>
      </c>
      <c r="D1948">
        <v>7873704598</v>
      </c>
      <c r="E1948" s="1">
        <v>40997</v>
      </c>
      <c r="F1948" s="1">
        <v>41027</v>
      </c>
      <c r="G1948">
        <v>10.47</v>
      </c>
      <c r="H1948" t="s">
        <v>834</v>
      </c>
      <c r="I1948" s="1">
        <v>40997</v>
      </c>
      <c r="J1948" t="s">
        <v>835</v>
      </c>
      <c r="K1948">
        <v>29</v>
      </c>
      <c r="L1948">
        <v>0</v>
      </c>
    </row>
    <row r="1949" spans="1:12" x14ac:dyDescent="0.4">
      <c r="A1949">
        <v>406</v>
      </c>
      <c r="B1949" t="s">
        <v>884</v>
      </c>
      <c r="C1949" s="1">
        <v>41145</v>
      </c>
      <c r="D1949">
        <v>7876340954</v>
      </c>
      <c r="E1949" s="1">
        <v>41035</v>
      </c>
      <c r="F1949" s="1">
        <v>41036</v>
      </c>
      <c r="G1949">
        <v>38.729999999999997</v>
      </c>
      <c r="H1949" t="s">
        <v>837</v>
      </c>
      <c r="I1949" s="1">
        <v>41035</v>
      </c>
      <c r="J1949" t="s">
        <v>835</v>
      </c>
      <c r="K1949">
        <v>37</v>
      </c>
      <c r="L1949">
        <v>7</v>
      </c>
    </row>
    <row r="1950" spans="1:12" x14ac:dyDescent="0.4">
      <c r="A1950">
        <v>406</v>
      </c>
      <c r="B1950" t="s">
        <v>935</v>
      </c>
      <c r="C1950" s="1">
        <v>41194</v>
      </c>
      <c r="D1950">
        <v>7880714904</v>
      </c>
      <c r="E1950" s="1">
        <v>41519</v>
      </c>
      <c r="F1950" s="1">
        <v>41581</v>
      </c>
      <c r="G1950">
        <v>61.07</v>
      </c>
      <c r="H1950" t="s">
        <v>837</v>
      </c>
      <c r="I1950" s="1">
        <v>41519</v>
      </c>
      <c r="J1950" t="s">
        <v>838</v>
      </c>
      <c r="K1950">
        <v>16</v>
      </c>
      <c r="L1950">
        <v>0</v>
      </c>
    </row>
    <row r="1951" spans="1:12" x14ac:dyDescent="0.4">
      <c r="A1951">
        <v>770</v>
      </c>
      <c r="B1951" t="s">
        <v>908</v>
      </c>
      <c r="C1951" s="1">
        <v>41029</v>
      </c>
      <c r="D1951">
        <v>7881731765</v>
      </c>
      <c r="E1951" s="1">
        <v>40981</v>
      </c>
      <c r="F1951" s="1">
        <v>41247</v>
      </c>
      <c r="G1951">
        <v>46.22</v>
      </c>
      <c r="H1951" t="s">
        <v>834</v>
      </c>
      <c r="I1951" s="1">
        <v>40981</v>
      </c>
      <c r="J1951" t="s">
        <v>835</v>
      </c>
      <c r="K1951">
        <v>39</v>
      </c>
      <c r="L1951">
        <v>9</v>
      </c>
    </row>
    <row r="1952" spans="1:12" x14ac:dyDescent="0.4">
      <c r="A1952">
        <v>897</v>
      </c>
      <c r="B1952" t="s">
        <v>931</v>
      </c>
      <c r="C1952" s="1">
        <v>41484</v>
      </c>
      <c r="D1952">
        <v>7884124958</v>
      </c>
      <c r="E1952" s="1">
        <v>41079</v>
      </c>
      <c r="F1952" s="1">
        <v>41109</v>
      </c>
      <c r="G1952">
        <v>39.74</v>
      </c>
      <c r="H1952" t="s">
        <v>834</v>
      </c>
      <c r="I1952" s="1">
        <v>41079</v>
      </c>
      <c r="J1952" t="s">
        <v>835</v>
      </c>
      <c r="K1952">
        <v>32</v>
      </c>
      <c r="L1952">
        <v>2</v>
      </c>
    </row>
    <row r="1953" spans="1:12" x14ac:dyDescent="0.4">
      <c r="A1953">
        <v>406</v>
      </c>
      <c r="B1953" t="s">
        <v>840</v>
      </c>
      <c r="C1953" s="1">
        <v>41064</v>
      </c>
      <c r="D1953">
        <v>7885181731</v>
      </c>
      <c r="E1953" s="1">
        <v>40910</v>
      </c>
      <c r="F1953" s="1">
        <v>40942</v>
      </c>
      <c r="G1953">
        <v>87.13</v>
      </c>
      <c r="H1953" t="s">
        <v>834</v>
      </c>
      <c r="I1953" s="1">
        <v>40910</v>
      </c>
      <c r="J1953" t="s">
        <v>835</v>
      </c>
      <c r="K1953">
        <v>43</v>
      </c>
      <c r="L1953">
        <v>13</v>
      </c>
    </row>
    <row r="1954" spans="1:12" x14ac:dyDescent="0.4">
      <c r="A1954">
        <v>406</v>
      </c>
      <c r="B1954" t="s">
        <v>887</v>
      </c>
      <c r="C1954" s="1">
        <v>41048</v>
      </c>
      <c r="D1954">
        <v>7890869729</v>
      </c>
      <c r="E1954" s="1">
        <v>41238</v>
      </c>
      <c r="F1954" s="1">
        <v>41268</v>
      </c>
      <c r="G1954">
        <v>87.71</v>
      </c>
      <c r="H1954" t="s">
        <v>834</v>
      </c>
      <c r="I1954" s="1">
        <v>41238</v>
      </c>
      <c r="J1954" t="s">
        <v>838</v>
      </c>
      <c r="K1954">
        <v>5</v>
      </c>
      <c r="L1954">
        <v>0</v>
      </c>
    </row>
    <row r="1955" spans="1:12" x14ac:dyDescent="0.4">
      <c r="A1955">
        <v>770</v>
      </c>
      <c r="B1955" t="s">
        <v>905</v>
      </c>
      <c r="C1955" s="1">
        <v>41337</v>
      </c>
      <c r="D1955">
        <v>7893242563</v>
      </c>
      <c r="E1955" s="1">
        <v>41350</v>
      </c>
      <c r="F1955" s="1">
        <v>41380</v>
      </c>
      <c r="G1955">
        <v>37.659999999999997</v>
      </c>
      <c r="H1955" t="s">
        <v>834</v>
      </c>
      <c r="I1955" s="1">
        <v>41350</v>
      </c>
      <c r="J1955" t="s">
        <v>835</v>
      </c>
      <c r="K1955">
        <v>12</v>
      </c>
      <c r="L1955">
        <v>0</v>
      </c>
    </row>
    <row r="1956" spans="1:12" x14ac:dyDescent="0.4">
      <c r="A1956">
        <v>391</v>
      </c>
      <c r="B1956" t="s">
        <v>914</v>
      </c>
      <c r="C1956" s="1">
        <v>41445</v>
      </c>
      <c r="D1956">
        <v>7896000091</v>
      </c>
      <c r="E1956" s="1">
        <v>40920</v>
      </c>
      <c r="F1956" s="1">
        <v>41274</v>
      </c>
      <c r="G1956">
        <v>38.409999999999997</v>
      </c>
      <c r="H1956" t="s">
        <v>837</v>
      </c>
      <c r="I1956" s="1">
        <v>40920</v>
      </c>
      <c r="J1956" t="s">
        <v>835</v>
      </c>
      <c r="K1956">
        <v>46</v>
      </c>
      <c r="L1956">
        <v>16</v>
      </c>
    </row>
    <row r="1957" spans="1:12" x14ac:dyDescent="0.4">
      <c r="A1957">
        <v>897</v>
      </c>
      <c r="B1957" t="s">
        <v>863</v>
      </c>
      <c r="C1957" s="1">
        <v>41318</v>
      </c>
      <c r="D1957">
        <v>7903274357</v>
      </c>
      <c r="E1957" s="1">
        <v>41152</v>
      </c>
      <c r="F1957" s="1">
        <v>41182</v>
      </c>
      <c r="G1957">
        <v>57.8</v>
      </c>
      <c r="H1957" t="s">
        <v>834</v>
      </c>
      <c r="I1957" s="1">
        <v>41152</v>
      </c>
      <c r="J1957" t="s">
        <v>835</v>
      </c>
      <c r="K1957">
        <v>11</v>
      </c>
      <c r="L1957">
        <v>0</v>
      </c>
    </row>
    <row r="1958" spans="1:12" x14ac:dyDescent="0.4">
      <c r="A1958">
        <v>818</v>
      </c>
      <c r="B1958" t="s">
        <v>917</v>
      </c>
      <c r="C1958" s="1">
        <v>41515</v>
      </c>
      <c r="D1958">
        <v>7913946826</v>
      </c>
      <c r="E1958" s="1">
        <v>41452</v>
      </c>
      <c r="F1958" s="1">
        <v>41482</v>
      </c>
      <c r="G1958">
        <v>48.45</v>
      </c>
      <c r="H1958" t="s">
        <v>837</v>
      </c>
      <c r="I1958" s="1">
        <v>41452</v>
      </c>
      <c r="J1958" t="s">
        <v>835</v>
      </c>
      <c r="K1958">
        <v>56</v>
      </c>
      <c r="L1958">
        <v>26</v>
      </c>
    </row>
    <row r="1959" spans="1:12" x14ac:dyDescent="0.4">
      <c r="A1959">
        <v>818</v>
      </c>
      <c r="B1959" t="s">
        <v>854</v>
      </c>
      <c r="C1959" s="1">
        <v>41060</v>
      </c>
      <c r="D1959">
        <v>7914349615</v>
      </c>
      <c r="E1959" s="1">
        <v>41554</v>
      </c>
      <c r="F1959" s="1">
        <v>41525</v>
      </c>
      <c r="G1959">
        <v>65.599999999999994</v>
      </c>
      <c r="H1959" t="s">
        <v>834</v>
      </c>
      <c r="I1959" s="1">
        <v>41554</v>
      </c>
      <c r="J1959" t="s">
        <v>838</v>
      </c>
      <c r="K1959">
        <v>29</v>
      </c>
      <c r="L1959">
        <v>0</v>
      </c>
    </row>
    <row r="1960" spans="1:12" x14ac:dyDescent="0.4">
      <c r="A1960">
        <v>818</v>
      </c>
      <c r="B1960" t="s">
        <v>860</v>
      </c>
      <c r="C1960" s="1">
        <v>40960</v>
      </c>
      <c r="D1960">
        <v>7932116400</v>
      </c>
      <c r="E1960" s="1">
        <v>41457</v>
      </c>
      <c r="F1960" s="1">
        <v>41520</v>
      </c>
      <c r="G1960">
        <v>38.86</v>
      </c>
      <c r="H1960" t="s">
        <v>834</v>
      </c>
      <c r="I1960" s="1">
        <v>41457</v>
      </c>
      <c r="J1960" t="s">
        <v>838</v>
      </c>
      <c r="K1960">
        <v>35</v>
      </c>
      <c r="L1960">
        <v>5</v>
      </c>
    </row>
    <row r="1961" spans="1:12" x14ac:dyDescent="0.4">
      <c r="A1961">
        <v>897</v>
      </c>
      <c r="B1961" t="s">
        <v>922</v>
      </c>
      <c r="C1961" s="1">
        <v>41309</v>
      </c>
      <c r="D1961">
        <v>7934803012</v>
      </c>
      <c r="E1961" s="1">
        <v>41199</v>
      </c>
      <c r="F1961" s="1">
        <v>41229</v>
      </c>
      <c r="G1961">
        <v>63.96</v>
      </c>
      <c r="H1961" t="s">
        <v>837</v>
      </c>
      <c r="I1961" s="1">
        <v>41199</v>
      </c>
      <c r="J1961" t="s">
        <v>835</v>
      </c>
      <c r="K1961">
        <v>42</v>
      </c>
      <c r="L1961">
        <v>12</v>
      </c>
    </row>
    <row r="1962" spans="1:12" x14ac:dyDescent="0.4">
      <c r="A1962">
        <v>770</v>
      </c>
      <c r="B1962" t="s">
        <v>919</v>
      </c>
      <c r="C1962" s="1">
        <v>41077</v>
      </c>
      <c r="D1962">
        <v>7935547980</v>
      </c>
      <c r="E1962" s="1">
        <v>41133</v>
      </c>
      <c r="F1962" s="1">
        <v>41456</v>
      </c>
      <c r="G1962">
        <v>66.27</v>
      </c>
      <c r="H1962" t="s">
        <v>834</v>
      </c>
      <c r="I1962" s="1">
        <v>41133</v>
      </c>
      <c r="J1962" t="s">
        <v>838</v>
      </c>
      <c r="K1962">
        <v>22</v>
      </c>
      <c r="L1962">
        <v>0</v>
      </c>
    </row>
    <row r="1963" spans="1:12" x14ac:dyDescent="0.4">
      <c r="A1963">
        <v>770</v>
      </c>
      <c r="B1963" t="s">
        <v>888</v>
      </c>
      <c r="C1963" s="1">
        <v>40986</v>
      </c>
      <c r="D1963">
        <v>7939830476</v>
      </c>
      <c r="E1963" s="1">
        <v>41108</v>
      </c>
      <c r="F1963" s="1">
        <v>41138</v>
      </c>
      <c r="G1963">
        <v>67.790000000000006</v>
      </c>
      <c r="H1963" t="s">
        <v>837</v>
      </c>
      <c r="I1963" s="1">
        <v>41108</v>
      </c>
      <c r="J1963" t="s">
        <v>838</v>
      </c>
      <c r="K1963">
        <v>53</v>
      </c>
      <c r="L1963">
        <v>23</v>
      </c>
    </row>
    <row r="1964" spans="1:12" x14ac:dyDescent="0.4">
      <c r="A1964">
        <v>406</v>
      </c>
      <c r="B1964" t="s">
        <v>882</v>
      </c>
      <c r="C1964" s="1">
        <v>41368</v>
      </c>
      <c r="D1964">
        <v>7942175485</v>
      </c>
      <c r="E1964" s="1">
        <v>41011</v>
      </c>
      <c r="F1964" s="1">
        <v>41334</v>
      </c>
      <c r="G1964">
        <v>78.12</v>
      </c>
      <c r="H1964" t="s">
        <v>837</v>
      </c>
      <c r="I1964" s="1">
        <v>41011</v>
      </c>
      <c r="J1964" t="s">
        <v>835</v>
      </c>
      <c r="K1964">
        <v>39</v>
      </c>
      <c r="L1964">
        <v>9</v>
      </c>
    </row>
    <row r="1965" spans="1:12" x14ac:dyDescent="0.4">
      <c r="A1965">
        <v>818</v>
      </c>
      <c r="B1965" t="s">
        <v>921</v>
      </c>
      <c r="C1965" s="1">
        <v>41563</v>
      </c>
      <c r="D1965">
        <v>7948353278</v>
      </c>
      <c r="E1965" s="1">
        <v>40937</v>
      </c>
      <c r="F1965" s="1">
        <v>40967</v>
      </c>
      <c r="G1965">
        <v>59.08</v>
      </c>
      <c r="H1965" t="s">
        <v>837</v>
      </c>
      <c r="I1965" s="1">
        <v>40937</v>
      </c>
      <c r="J1965" t="s">
        <v>835</v>
      </c>
      <c r="K1965">
        <v>50</v>
      </c>
      <c r="L1965">
        <v>20</v>
      </c>
    </row>
    <row r="1966" spans="1:12" x14ac:dyDescent="0.4">
      <c r="A1966">
        <v>406</v>
      </c>
      <c r="B1966" t="s">
        <v>879</v>
      </c>
      <c r="C1966" s="1">
        <v>40985</v>
      </c>
      <c r="D1966">
        <v>7949028171</v>
      </c>
      <c r="E1966" s="1">
        <v>41044</v>
      </c>
      <c r="F1966" s="1">
        <v>41074</v>
      </c>
      <c r="G1966">
        <v>76.27</v>
      </c>
      <c r="H1966" t="s">
        <v>837</v>
      </c>
      <c r="I1966" s="1">
        <v>41044</v>
      </c>
      <c r="J1966" t="s">
        <v>838</v>
      </c>
      <c r="K1966">
        <v>33</v>
      </c>
      <c r="L1966">
        <v>3</v>
      </c>
    </row>
    <row r="1967" spans="1:12" x14ac:dyDescent="0.4">
      <c r="A1967">
        <v>770</v>
      </c>
      <c r="B1967" t="s">
        <v>892</v>
      </c>
      <c r="C1967" s="1">
        <v>41037</v>
      </c>
      <c r="D1967">
        <v>7949269803</v>
      </c>
      <c r="E1967" s="1">
        <v>41100</v>
      </c>
      <c r="F1967" s="1">
        <v>41071</v>
      </c>
      <c r="G1967">
        <v>44.83</v>
      </c>
      <c r="H1967" t="s">
        <v>834</v>
      </c>
      <c r="I1967" s="1">
        <v>41100</v>
      </c>
      <c r="J1967" t="s">
        <v>838</v>
      </c>
      <c r="K1967">
        <v>16</v>
      </c>
      <c r="L1967">
        <v>0</v>
      </c>
    </row>
    <row r="1968" spans="1:12" x14ac:dyDescent="0.4">
      <c r="A1968">
        <v>391</v>
      </c>
      <c r="B1968" t="s">
        <v>906</v>
      </c>
      <c r="C1968" s="1">
        <v>41021</v>
      </c>
      <c r="D1968">
        <v>7952881452</v>
      </c>
      <c r="E1968" s="1">
        <v>41371</v>
      </c>
      <c r="F1968" s="1">
        <v>41341</v>
      </c>
      <c r="G1968">
        <v>38.96</v>
      </c>
      <c r="H1968" t="s">
        <v>834</v>
      </c>
      <c r="I1968" s="1">
        <v>41371</v>
      </c>
      <c r="J1968" t="s">
        <v>838</v>
      </c>
      <c r="K1968">
        <v>13</v>
      </c>
      <c r="L1968">
        <v>0</v>
      </c>
    </row>
    <row r="1969" spans="1:12" x14ac:dyDescent="0.4">
      <c r="A1969">
        <v>770</v>
      </c>
      <c r="B1969" t="s">
        <v>908</v>
      </c>
      <c r="C1969" s="1">
        <v>41029</v>
      </c>
      <c r="D1969">
        <v>7957459350</v>
      </c>
      <c r="E1969" s="1">
        <v>41282</v>
      </c>
      <c r="F1969" s="1">
        <v>41517</v>
      </c>
      <c r="G1969">
        <v>55.8</v>
      </c>
      <c r="H1969" t="s">
        <v>834</v>
      </c>
      <c r="I1969" s="1">
        <v>41282</v>
      </c>
      <c r="J1969" t="s">
        <v>838</v>
      </c>
      <c r="K1969">
        <v>46</v>
      </c>
      <c r="L1969">
        <v>16</v>
      </c>
    </row>
    <row r="1970" spans="1:12" x14ac:dyDescent="0.4">
      <c r="A1970">
        <v>818</v>
      </c>
      <c r="B1970" t="s">
        <v>853</v>
      </c>
      <c r="C1970" s="1">
        <v>41153</v>
      </c>
      <c r="D1970">
        <v>7957903409</v>
      </c>
      <c r="E1970" s="1">
        <v>41593</v>
      </c>
      <c r="F1970" s="1">
        <v>41623</v>
      </c>
      <c r="G1970">
        <v>82.29</v>
      </c>
      <c r="H1970" t="s">
        <v>834</v>
      </c>
      <c r="I1970" s="1">
        <v>41593</v>
      </c>
      <c r="J1970" t="s">
        <v>838</v>
      </c>
      <c r="K1970">
        <v>5</v>
      </c>
      <c r="L1970">
        <v>0</v>
      </c>
    </row>
    <row r="1971" spans="1:12" x14ac:dyDescent="0.4">
      <c r="A1971">
        <v>770</v>
      </c>
      <c r="B1971" t="s">
        <v>856</v>
      </c>
      <c r="C1971" s="1">
        <v>41062</v>
      </c>
      <c r="D1971">
        <v>7958057215</v>
      </c>
      <c r="E1971" s="1">
        <v>41485</v>
      </c>
      <c r="F1971" s="1">
        <v>41515</v>
      </c>
      <c r="G1971">
        <v>65.59</v>
      </c>
      <c r="H1971" t="s">
        <v>837</v>
      </c>
      <c r="I1971" s="1">
        <v>41485</v>
      </c>
      <c r="J1971" t="s">
        <v>838</v>
      </c>
      <c r="K1971">
        <v>56</v>
      </c>
      <c r="L1971">
        <v>26</v>
      </c>
    </row>
    <row r="1972" spans="1:12" x14ac:dyDescent="0.4">
      <c r="A1972">
        <v>897</v>
      </c>
      <c r="B1972" t="s">
        <v>863</v>
      </c>
      <c r="C1972" s="1">
        <v>41318</v>
      </c>
      <c r="D1972">
        <v>7961973380</v>
      </c>
      <c r="E1972" s="1">
        <v>41569</v>
      </c>
      <c r="F1972" s="1">
        <v>41599</v>
      </c>
      <c r="G1972">
        <v>41.64</v>
      </c>
      <c r="H1972" t="s">
        <v>834</v>
      </c>
      <c r="I1972" s="1">
        <v>41569</v>
      </c>
      <c r="J1972" t="s">
        <v>838</v>
      </c>
      <c r="K1972">
        <v>2</v>
      </c>
      <c r="L1972">
        <v>0</v>
      </c>
    </row>
    <row r="1973" spans="1:12" x14ac:dyDescent="0.4">
      <c r="A1973">
        <v>391</v>
      </c>
      <c r="B1973" t="s">
        <v>852</v>
      </c>
      <c r="C1973" s="1">
        <v>41352</v>
      </c>
      <c r="D1973">
        <v>7976742421</v>
      </c>
      <c r="E1973" s="1">
        <v>41067</v>
      </c>
      <c r="F1973" s="1">
        <v>41037</v>
      </c>
      <c r="G1973">
        <v>54.33</v>
      </c>
      <c r="H1973" t="s">
        <v>834</v>
      </c>
      <c r="I1973" s="1">
        <v>41067</v>
      </c>
      <c r="J1973" t="s">
        <v>835</v>
      </c>
      <c r="K1973">
        <v>11</v>
      </c>
      <c r="L1973">
        <v>0</v>
      </c>
    </row>
    <row r="1974" spans="1:12" x14ac:dyDescent="0.4">
      <c r="A1974">
        <v>770</v>
      </c>
      <c r="B1974" t="s">
        <v>878</v>
      </c>
      <c r="C1974" s="1">
        <v>41274</v>
      </c>
      <c r="D1974">
        <v>7977041657</v>
      </c>
      <c r="E1974" s="1">
        <v>41073</v>
      </c>
      <c r="F1974" s="1">
        <v>41103</v>
      </c>
      <c r="G1974">
        <v>43.52</v>
      </c>
      <c r="H1974" t="s">
        <v>834</v>
      </c>
      <c r="I1974" s="1">
        <v>41073</v>
      </c>
      <c r="J1974" t="s">
        <v>835</v>
      </c>
      <c r="K1974">
        <v>34</v>
      </c>
      <c r="L1974">
        <v>4</v>
      </c>
    </row>
    <row r="1975" spans="1:12" x14ac:dyDescent="0.4">
      <c r="A1975">
        <v>897</v>
      </c>
      <c r="B1975" t="s">
        <v>846</v>
      </c>
      <c r="C1975" s="1">
        <v>41003</v>
      </c>
      <c r="D1975">
        <v>7977287829</v>
      </c>
      <c r="E1975" s="1">
        <v>41181</v>
      </c>
      <c r="F1975" s="1">
        <v>41211</v>
      </c>
      <c r="G1975">
        <v>46.41</v>
      </c>
      <c r="H1975" t="s">
        <v>834</v>
      </c>
      <c r="I1975" s="1">
        <v>41181</v>
      </c>
      <c r="J1975" t="s">
        <v>838</v>
      </c>
      <c r="K1975">
        <v>24</v>
      </c>
      <c r="L1975">
        <v>0</v>
      </c>
    </row>
    <row r="1976" spans="1:12" x14ac:dyDescent="0.4">
      <c r="A1976">
        <v>770</v>
      </c>
      <c r="B1976" t="s">
        <v>908</v>
      </c>
      <c r="C1976" s="1">
        <v>41029</v>
      </c>
      <c r="D1976">
        <v>7979390388</v>
      </c>
      <c r="E1976" s="1">
        <v>41204</v>
      </c>
      <c r="F1976" s="1">
        <v>41234</v>
      </c>
      <c r="G1976">
        <v>34.49</v>
      </c>
      <c r="H1976" t="s">
        <v>834</v>
      </c>
      <c r="I1976" s="1">
        <v>41204</v>
      </c>
      <c r="J1976" t="s">
        <v>838</v>
      </c>
      <c r="K1976">
        <v>41</v>
      </c>
      <c r="L1976">
        <v>11</v>
      </c>
    </row>
    <row r="1977" spans="1:12" x14ac:dyDescent="0.4">
      <c r="A1977">
        <v>391</v>
      </c>
      <c r="B1977" t="s">
        <v>898</v>
      </c>
      <c r="C1977" s="1">
        <v>41150</v>
      </c>
      <c r="D1977">
        <v>7987067619</v>
      </c>
      <c r="E1977" s="1">
        <v>41063</v>
      </c>
      <c r="F1977" s="1">
        <v>41033</v>
      </c>
      <c r="G1977">
        <v>67.83</v>
      </c>
      <c r="H1977" t="s">
        <v>834</v>
      </c>
      <c r="I1977" s="1">
        <v>41063</v>
      </c>
      <c r="J1977" t="s">
        <v>835</v>
      </c>
      <c r="K1977">
        <v>22</v>
      </c>
      <c r="L1977">
        <v>0</v>
      </c>
    </row>
    <row r="1978" spans="1:12" x14ac:dyDescent="0.4">
      <c r="A1978">
        <v>897</v>
      </c>
      <c r="B1978" t="s">
        <v>846</v>
      </c>
      <c r="C1978" s="1">
        <v>41003</v>
      </c>
      <c r="D1978">
        <v>7987083569</v>
      </c>
      <c r="E1978" s="1">
        <v>41111</v>
      </c>
      <c r="F1978" s="1">
        <v>41141</v>
      </c>
      <c r="G1978">
        <v>17.37</v>
      </c>
      <c r="H1978" t="s">
        <v>834</v>
      </c>
      <c r="I1978" s="1">
        <v>41111</v>
      </c>
      <c r="J1978" t="s">
        <v>838</v>
      </c>
      <c r="K1978">
        <v>30</v>
      </c>
      <c r="L1978">
        <v>0</v>
      </c>
    </row>
    <row r="1979" spans="1:12" x14ac:dyDescent="0.4">
      <c r="A1979">
        <v>770</v>
      </c>
      <c r="B1979" t="s">
        <v>916</v>
      </c>
      <c r="C1979" s="1">
        <v>41394</v>
      </c>
      <c r="D1979">
        <v>7991968212</v>
      </c>
      <c r="E1979" s="1">
        <v>41292</v>
      </c>
      <c r="F1979" s="1">
        <v>41322</v>
      </c>
      <c r="G1979">
        <v>72.95</v>
      </c>
      <c r="H1979" t="s">
        <v>834</v>
      </c>
      <c r="I1979" s="1">
        <v>41292</v>
      </c>
      <c r="J1979" t="s">
        <v>835</v>
      </c>
      <c r="K1979">
        <v>21</v>
      </c>
      <c r="L1979">
        <v>0</v>
      </c>
    </row>
    <row r="1980" spans="1:12" x14ac:dyDescent="0.4">
      <c r="A1980">
        <v>406</v>
      </c>
      <c r="B1980" t="s">
        <v>915</v>
      </c>
      <c r="C1980" s="1">
        <v>41258</v>
      </c>
      <c r="D1980">
        <v>7992662919</v>
      </c>
      <c r="E1980" s="1">
        <v>41423</v>
      </c>
      <c r="F1980" s="1">
        <v>41453</v>
      </c>
      <c r="G1980">
        <v>56.85</v>
      </c>
      <c r="H1980" t="s">
        <v>834</v>
      </c>
      <c r="I1980" s="1">
        <v>41423</v>
      </c>
      <c r="J1980" t="s">
        <v>838</v>
      </c>
      <c r="K1980">
        <v>34</v>
      </c>
      <c r="L1980">
        <v>4</v>
      </c>
    </row>
    <row r="1981" spans="1:12" x14ac:dyDescent="0.4">
      <c r="A1981">
        <v>391</v>
      </c>
      <c r="B1981" t="s">
        <v>875</v>
      </c>
      <c r="C1981" s="1">
        <v>40947</v>
      </c>
      <c r="D1981">
        <v>7992871769</v>
      </c>
      <c r="E1981" s="1">
        <v>41343</v>
      </c>
      <c r="F1981" s="1">
        <v>41316</v>
      </c>
      <c r="G1981">
        <v>99.22</v>
      </c>
      <c r="H1981" t="s">
        <v>834</v>
      </c>
      <c r="I1981" s="1">
        <v>41343</v>
      </c>
      <c r="J1981" t="s">
        <v>838</v>
      </c>
      <c r="K1981">
        <v>45</v>
      </c>
      <c r="L1981">
        <v>15</v>
      </c>
    </row>
    <row r="1982" spans="1:12" x14ac:dyDescent="0.4">
      <c r="A1982">
        <v>391</v>
      </c>
      <c r="B1982" t="s">
        <v>898</v>
      </c>
      <c r="C1982" s="1">
        <v>41150</v>
      </c>
      <c r="D1982">
        <v>7993778070</v>
      </c>
      <c r="E1982" s="1">
        <v>41135</v>
      </c>
      <c r="F1982" s="1">
        <v>41165</v>
      </c>
      <c r="G1982">
        <v>50.66</v>
      </c>
      <c r="H1982" t="s">
        <v>834</v>
      </c>
      <c r="I1982" s="1">
        <v>41135</v>
      </c>
      <c r="J1982" t="s">
        <v>835</v>
      </c>
      <c r="K1982">
        <v>27</v>
      </c>
      <c r="L1982">
        <v>0</v>
      </c>
    </row>
    <row r="1983" spans="1:12" x14ac:dyDescent="0.4">
      <c r="A1983">
        <v>897</v>
      </c>
      <c r="B1983" t="s">
        <v>933</v>
      </c>
      <c r="C1983" s="1">
        <v>41555</v>
      </c>
      <c r="D1983">
        <v>8009169493</v>
      </c>
      <c r="E1983" s="1">
        <v>40922</v>
      </c>
      <c r="F1983" s="1">
        <v>40952</v>
      </c>
      <c r="G1983">
        <v>65.900000000000006</v>
      </c>
      <c r="H1983" t="s">
        <v>834</v>
      </c>
      <c r="I1983" s="1">
        <v>40922</v>
      </c>
      <c r="J1983" t="s">
        <v>835</v>
      </c>
      <c r="K1983">
        <v>20</v>
      </c>
      <c r="L1983">
        <v>0</v>
      </c>
    </row>
    <row r="1984" spans="1:12" x14ac:dyDescent="0.4">
      <c r="A1984">
        <v>897</v>
      </c>
      <c r="B1984" t="s">
        <v>928</v>
      </c>
      <c r="C1984" s="1">
        <v>41436</v>
      </c>
      <c r="D1984">
        <v>8011401581</v>
      </c>
      <c r="E1984" s="1">
        <v>40968</v>
      </c>
      <c r="F1984" s="1">
        <v>40998</v>
      </c>
      <c r="G1984">
        <v>24.63</v>
      </c>
      <c r="H1984" t="s">
        <v>834</v>
      </c>
      <c r="I1984" s="1">
        <v>40968</v>
      </c>
      <c r="J1984" t="s">
        <v>835</v>
      </c>
      <c r="K1984">
        <v>21</v>
      </c>
      <c r="L1984">
        <v>0</v>
      </c>
    </row>
    <row r="1985" spans="1:12" x14ac:dyDescent="0.4">
      <c r="A1985">
        <v>818</v>
      </c>
      <c r="B1985" t="s">
        <v>862</v>
      </c>
      <c r="C1985" s="1">
        <v>41296</v>
      </c>
      <c r="D1985">
        <v>8016290722</v>
      </c>
      <c r="E1985" s="1">
        <v>40920</v>
      </c>
      <c r="F1985" s="1">
        <v>41274</v>
      </c>
      <c r="G1985">
        <v>30.8</v>
      </c>
      <c r="H1985" t="s">
        <v>834</v>
      </c>
      <c r="I1985" s="1">
        <v>40920</v>
      </c>
      <c r="J1985" t="s">
        <v>835</v>
      </c>
      <c r="K1985">
        <v>39</v>
      </c>
      <c r="L1985">
        <v>9</v>
      </c>
    </row>
    <row r="1986" spans="1:12" x14ac:dyDescent="0.4">
      <c r="A1986">
        <v>391</v>
      </c>
      <c r="B1986" t="s">
        <v>914</v>
      </c>
      <c r="C1986" s="1">
        <v>41445</v>
      </c>
      <c r="D1986">
        <v>8017340942</v>
      </c>
      <c r="E1986" s="1">
        <v>41387</v>
      </c>
      <c r="F1986" s="1">
        <v>41417</v>
      </c>
      <c r="G1986">
        <v>19.53</v>
      </c>
      <c r="H1986" t="s">
        <v>834</v>
      </c>
      <c r="I1986" s="1">
        <v>41387</v>
      </c>
      <c r="J1986" t="s">
        <v>835</v>
      </c>
      <c r="K1986">
        <v>28</v>
      </c>
      <c r="L1986">
        <v>0</v>
      </c>
    </row>
    <row r="1987" spans="1:12" x14ac:dyDescent="0.4">
      <c r="A1987">
        <v>391</v>
      </c>
      <c r="B1987" t="s">
        <v>895</v>
      </c>
      <c r="C1987" s="1">
        <v>41532</v>
      </c>
      <c r="D1987">
        <v>8019405718</v>
      </c>
      <c r="E1987" s="1">
        <v>41431</v>
      </c>
      <c r="F1987" s="1">
        <v>41432</v>
      </c>
      <c r="G1987">
        <v>47.99</v>
      </c>
      <c r="H1987" t="s">
        <v>837</v>
      </c>
      <c r="I1987" s="1">
        <v>41431</v>
      </c>
      <c r="J1987" t="s">
        <v>835</v>
      </c>
      <c r="K1987">
        <v>35</v>
      </c>
      <c r="L1987">
        <v>5</v>
      </c>
    </row>
    <row r="1988" spans="1:12" x14ac:dyDescent="0.4">
      <c r="A1988">
        <v>818</v>
      </c>
      <c r="B1988" t="s">
        <v>932</v>
      </c>
      <c r="C1988" s="1">
        <v>41373</v>
      </c>
      <c r="D1988">
        <v>8024350758</v>
      </c>
      <c r="E1988" s="1">
        <v>41008</v>
      </c>
      <c r="F1988" s="1">
        <v>41009</v>
      </c>
      <c r="G1988">
        <v>44.51</v>
      </c>
      <c r="H1988" t="s">
        <v>834</v>
      </c>
      <c r="I1988" s="1">
        <v>41008</v>
      </c>
      <c r="J1988" t="s">
        <v>835</v>
      </c>
      <c r="K1988">
        <v>24</v>
      </c>
      <c r="L1988">
        <v>0</v>
      </c>
    </row>
    <row r="1989" spans="1:12" x14ac:dyDescent="0.4">
      <c r="A1989">
        <v>391</v>
      </c>
      <c r="B1989" t="s">
        <v>869</v>
      </c>
      <c r="C1989" s="1">
        <v>41201</v>
      </c>
      <c r="D1989">
        <v>8026688554</v>
      </c>
      <c r="E1989" s="1">
        <v>41319</v>
      </c>
      <c r="F1989" s="1">
        <v>41349</v>
      </c>
      <c r="G1989">
        <v>60.72</v>
      </c>
      <c r="H1989" t="s">
        <v>834</v>
      </c>
      <c r="I1989" s="1">
        <v>41319</v>
      </c>
      <c r="J1989" t="s">
        <v>838</v>
      </c>
      <c r="K1989">
        <v>9</v>
      </c>
      <c r="L1989">
        <v>0</v>
      </c>
    </row>
    <row r="1990" spans="1:12" x14ac:dyDescent="0.4">
      <c r="A1990">
        <v>818</v>
      </c>
      <c r="B1990" t="s">
        <v>918</v>
      </c>
      <c r="C1990" s="1">
        <v>41349</v>
      </c>
      <c r="D1990">
        <v>8030080145</v>
      </c>
      <c r="E1990" s="1">
        <v>40946</v>
      </c>
      <c r="F1990" s="1">
        <v>40916</v>
      </c>
      <c r="G1990">
        <v>87.16</v>
      </c>
      <c r="H1990" t="s">
        <v>834</v>
      </c>
      <c r="I1990" s="1">
        <v>40946</v>
      </c>
      <c r="J1990" t="s">
        <v>835</v>
      </c>
      <c r="K1990">
        <v>35</v>
      </c>
      <c r="L1990">
        <v>5</v>
      </c>
    </row>
    <row r="1991" spans="1:12" x14ac:dyDescent="0.4">
      <c r="A1991">
        <v>391</v>
      </c>
      <c r="B1991" t="s">
        <v>833</v>
      </c>
      <c r="C1991" s="1">
        <v>41429</v>
      </c>
      <c r="D1991">
        <v>8033892101</v>
      </c>
      <c r="E1991" s="1">
        <v>41337</v>
      </c>
      <c r="F1991" s="1">
        <v>41338</v>
      </c>
      <c r="G1991">
        <v>74.34</v>
      </c>
      <c r="H1991" t="s">
        <v>834</v>
      </c>
      <c r="I1991" s="1">
        <v>41337</v>
      </c>
      <c r="J1991" t="s">
        <v>835</v>
      </c>
      <c r="K1991">
        <v>16</v>
      </c>
      <c r="L1991">
        <v>0</v>
      </c>
    </row>
    <row r="1992" spans="1:12" x14ac:dyDescent="0.4">
      <c r="A1992">
        <v>391</v>
      </c>
      <c r="B1992" t="s">
        <v>930</v>
      </c>
      <c r="C1992" s="1">
        <v>41583</v>
      </c>
      <c r="D1992">
        <v>8035927112</v>
      </c>
      <c r="E1992" s="1">
        <v>41347</v>
      </c>
      <c r="F1992" s="1">
        <v>41377</v>
      </c>
      <c r="G1992">
        <v>48.27</v>
      </c>
      <c r="H1992" t="s">
        <v>834</v>
      </c>
      <c r="I1992" s="1">
        <v>41347</v>
      </c>
      <c r="J1992" t="s">
        <v>835</v>
      </c>
      <c r="K1992">
        <v>27</v>
      </c>
      <c r="L1992">
        <v>0</v>
      </c>
    </row>
    <row r="1993" spans="1:12" x14ac:dyDescent="0.4">
      <c r="A1993">
        <v>770</v>
      </c>
      <c r="B1993" t="s">
        <v>905</v>
      </c>
      <c r="C1993" s="1">
        <v>41337</v>
      </c>
      <c r="D1993">
        <v>8044630018</v>
      </c>
      <c r="E1993" s="1">
        <v>41103</v>
      </c>
      <c r="F1993" s="1">
        <v>41251</v>
      </c>
      <c r="G1993">
        <v>46.68</v>
      </c>
      <c r="H1993" t="s">
        <v>834</v>
      </c>
      <c r="I1993" s="1">
        <v>41103</v>
      </c>
      <c r="J1993" t="s">
        <v>835</v>
      </c>
      <c r="K1993">
        <v>17</v>
      </c>
      <c r="L1993">
        <v>0</v>
      </c>
    </row>
    <row r="1994" spans="1:12" x14ac:dyDescent="0.4">
      <c r="A1994">
        <v>391</v>
      </c>
      <c r="B1994" t="s">
        <v>868</v>
      </c>
      <c r="C1994" s="1">
        <v>41240</v>
      </c>
      <c r="D1994">
        <v>8052943053</v>
      </c>
      <c r="E1994" s="1">
        <v>41605</v>
      </c>
      <c r="F1994" s="1">
        <v>41635</v>
      </c>
      <c r="G1994">
        <v>71.599999999999994</v>
      </c>
      <c r="H1994" t="s">
        <v>834</v>
      </c>
      <c r="I1994" s="1">
        <v>41605</v>
      </c>
      <c r="J1994" t="s">
        <v>838</v>
      </c>
      <c r="K1994">
        <v>21</v>
      </c>
      <c r="L1994">
        <v>0</v>
      </c>
    </row>
    <row r="1995" spans="1:12" x14ac:dyDescent="0.4">
      <c r="A1995">
        <v>770</v>
      </c>
      <c r="B1995" t="s">
        <v>920</v>
      </c>
      <c r="C1995" s="1">
        <v>41254</v>
      </c>
      <c r="D1995">
        <v>8056734091</v>
      </c>
      <c r="E1995" s="1">
        <v>41166</v>
      </c>
      <c r="F1995" s="1">
        <v>41196</v>
      </c>
      <c r="G1995">
        <v>50.87</v>
      </c>
      <c r="H1995" t="s">
        <v>834</v>
      </c>
      <c r="I1995" s="1">
        <v>41166</v>
      </c>
      <c r="J1995" t="s">
        <v>835</v>
      </c>
      <c r="K1995">
        <v>19</v>
      </c>
      <c r="L1995">
        <v>0</v>
      </c>
    </row>
    <row r="1996" spans="1:12" x14ac:dyDescent="0.4">
      <c r="A1996">
        <v>770</v>
      </c>
      <c r="B1996" t="s">
        <v>920</v>
      </c>
      <c r="C1996" s="1">
        <v>41254</v>
      </c>
      <c r="D1996">
        <v>8057232722</v>
      </c>
      <c r="E1996" s="1">
        <v>41153</v>
      </c>
      <c r="F1996" s="1">
        <v>41123</v>
      </c>
      <c r="G1996">
        <v>83.12</v>
      </c>
      <c r="H1996" t="s">
        <v>834</v>
      </c>
      <c r="I1996" s="1">
        <v>41153</v>
      </c>
      <c r="J1996" t="s">
        <v>835</v>
      </c>
      <c r="K1996">
        <v>21</v>
      </c>
      <c r="L1996">
        <v>0</v>
      </c>
    </row>
    <row r="1997" spans="1:12" x14ac:dyDescent="0.4">
      <c r="A1997">
        <v>406</v>
      </c>
      <c r="B1997" t="s">
        <v>855</v>
      </c>
      <c r="C1997" s="1">
        <v>41029</v>
      </c>
      <c r="D1997">
        <v>8061367328</v>
      </c>
      <c r="E1997" s="1">
        <v>41066</v>
      </c>
      <c r="F1997" s="1">
        <v>41067</v>
      </c>
      <c r="G1997">
        <v>82.79</v>
      </c>
      <c r="H1997" t="s">
        <v>834</v>
      </c>
      <c r="I1997" s="1">
        <v>41066</v>
      </c>
      <c r="J1997" t="s">
        <v>838</v>
      </c>
      <c r="K1997">
        <v>12</v>
      </c>
      <c r="L1997">
        <v>0</v>
      </c>
    </row>
    <row r="1998" spans="1:12" x14ac:dyDescent="0.4">
      <c r="A1998">
        <v>406</v>
      </c>
      <c r="B1998" t="s">
        <v>924</v>
      </c>
      <c r="C1998" s="1">
        <v>41022</v>
      </c>
      <c r="D1998">
        <v>8062397322</v>
      </c>
      <c r="E1998" s="1">
        <v>41531</v>
      </c>
      <c r="F1998" s="1">
        <v>41561</v>
      </c>
      <c r="G1998">
        <v>69.650000000000006</v>
      </c>
      <c r="H1998" t="s">
        <v>834</v>
      </c>
      <c r="I1998" s="1">
        <v>41531</v>
      </c>
      <c r="J1998" t="s">
        <v>838</v>
      </c>
      <c r="K1998">
        <v>17</v>
      </c>
      <c r="L1998">
        <v>0</v>
      </c>
    </row>
    <row r="1999" spans="1:12" x14ac:dyDescent="0.4">
      <c r="A1999">
        <v>391</v>
      </c>
      <c r="B1999" t="s">
        <v>870</v>
      </c>
      <c r="C1999" s="1">
        <v>41341</v>
      </c>
      <c r="D1999">
        <v>8066534559</v>
      </c>
      <c r="E1999" s="1">
        <v>41543</v>
      </c>
      <c r="F1999" s="1">
        <v>41573</v>
      </c>
      <c r="G1999">
        <v>64.95</v>
      </c>
      <c r="H1999" t="s">
        <v>834</v>
      </c>
      <c r="I1999" s="1">
        <v>41543</v>
      </c>
      <c r="J1999" t="s">
        <v>838</v>
      </c>
      <c r="K1999">
        <v>23</v>
      </c>
      <c r="L1999">
        <v>0</v>
      </c>
    </row>
    <row r="2000" spans="1:12" x14ac:dyDescent="0.4">
      <c r="A2000">
        <v>897</v>
      </c>
      <c r="B2000" t="s">
        <v>863</v>
      </c>
      <c r="C2000" s="1">
        <v>41318</v>
      </c>
      <c r="D2000">
        <v>8066734147</v>
      </c>
      <c r="E2000" s="1">
        <v>41005</v>
      </c>
      <c r="F2000" s="1">
        <v>41006</v>
      </c>
      <c r="G2000">
        <v>41.71</v>
      </c>
      <c r="H2000" t="s">
        <v>834</v>
      </c>
      <c r="I2000" s="1">
        <v>41005</v>
      </c>
      <c r="J2000" t="s">
        <v>835</v>
      </c>
      <c r="K2000">
        <v>12</v>
      </c>
      <c r="L2000">
        <v>0</v>
      </c>
    </row>
    <row r="2001" spans="1:12" x14ac:dyDescent="0.4">
      <c r="A2001">
        <v>818</v>
      </c>
      <c r="B2001" t="s">
        <v>841</v>
      </c>
      <c r="C2001" s="1">
        <v>41239</v>
      </c>
      <c r="D2001">
        <v>8075572741</v>
      </c>
      <c r="E2001" s="1">
        <v>41276</v>
      </c>
      <c r="F2001" s="1">
        <v>41336</v>
      </c>
      <c r="G2001">
        <v>69.59</v>
      </c>
      <c r="H2001" t="s">
        <v>837</v>
      </c>
      <c r="I2001" s="1">
        <v>41276</v>
      </c>
      <c r="J2001" t="s">
        <v>838</v>
      </c>
      <c r="K2001">
        <v>36</v>
      </c>
      <c r="L2001">
        <v>6</v>
      </c>
    </row>
    <row r="2002" spans="1:12" x14ac:dyDescent="0.4">
      <c r="A2002">
        <v>818</v>
      </c>
      <c r="B2002" t="s">
        <v>917</v>
      </c>
      <c r="C2002" s="1">
        <v>41515</v>
      </c>
      <c r="D2002">
        <v>8077742155</v>
      </c>
      <c r="E2002" s="1">
        <v>41121</v>
      </c>
      <c r="F2002" s="1">
        <v>41151</v>
      </c>
      <c r="G2002">
        <v>55.5</v>
      </c>
      <c r="H2002" t="s">
        <v>837</v>
      </c>
      <c r="I2002" s="1">
        <v>41121</v>
      </c>
      <c r="J2002" t="s">
        <v>835</v>
      </c>
      <c r="K2002">
        <v>44</v>
      </c>
      <c r="L2002">
        <v>14</v>
      </c>
    </row>
    <row r="2003" spans="1:12" x14ac:dyDescent="0.4">
      <c r="A2003">
        <v>391</v>
      </c>
      <c r="B2003" t="s">
        <v>852</v>
      </c>
      <c r="C2003" s="1">
        <v>41352</v>
      </c>
      <c r="D2003">
        <v>8081319512</v>
      </c>
      <c r="E2003" s="1">
        <v>41061</v>
      </c>
      <c r="F2003" s="1">
        <v>41031</v>
      </c>
      <c r="G2003">
        <v>78.05</v>
      </c>
      <c r="H2003" t="s">
        <v>834</v>
      </c>
      <c r="I2003" s="1">
        <v>41061</v>
      </c>
      <c r="J2003" t="s">
        <v>835</v>
      </c>
      <c r="K2003">
        <v>10</v>
      </c>
      <c r="L2003">
        <v>0</v>
      </c>
    </row>
    <row r="2004" spans="1:12" x14ac:dyDescent="0.4">
      <c r="A2004">
        <v>406</v>
      </c>
      <c r="B2004" t="s">
        <v>903</v>
      </c>
      <c r="C2004" s="1">
        <v>41006</v>
      </c>
      <c r="D2004">
        <v>8082355258</v>
      </c>
      <c r="E2004" s="1">
        <v>41250</v>
      </c>
      <c r="F2004" s="1">
        <v>41221</v>
      </c>
      <c r="G2004">
        <v>68.84</v>
      </c>
      <c r="H2004" t="s">
        <v>834</v>
      </c>
      <c r="I2004" s="1">
        <v>41250</v>
      </c>
      <c r="J2004" t="s">
        <v>838</v>
      </c>
      <c r="K2004">
        <v>22</v>
      </c>
      <c r="L2004">
        <v>0</v>
      </c>
    </row>
    <row r="2005" spans="1:12" x14ac:dyDescent="0.4">
      <c r="A2005">
        <v>406</v>
      </c>
      <c r="B2005" t="s">
        <v>887</v>
      </c>
      <c r="C2005" s="1">
        <v>41048</v>
      </c>
      <c r="D2005">
        <v>8082796197</v>
      </c>
      <c r="E2005" s="1">
        <v>41427</v>
      </c>
      <c r="F2005" s="1">
        <v>41489</v>
      </c>
      <c r="G2005">
        <v>82.93</v>
      </c>
      <c r="H2005" t="s">
        <v>834</v>
      </c>
      <c r="I2005" s="1">
        <v>41427</v>
      </c>
      <c r="J2005" t="s">
        <v>838</v>
      </c>
      <c r="K2005">
        <v>4</v>
      </c>
      <c r="L2005">
        <v>0</v>
      </c>
    </row>
    <row r="2006" spans="1:12" x14ac:dyDescent="0.4">
      <c r="A2006">
        <v>818</v>
      </c>
      <c r="B2006" t="s">
        <v>896</v>
      </c>
      <c r="C2006" s="1">
        <v>41392</v>
      </c>
      <c r="D2006">
        <v>8086151417</v>
      </c>
      <c r="E2006" s="1">
        <v>41518</v>
      </c>
      <c r="F2006" s="1">
        <v>41488</v>
      </c>
      <c r="G2006">
        <v>49.85</v>
      </c>
      <c r="H2006" t="s">
        <v>834</v>
      </c>
      <c r="I2006" s="1">
        <v>41518</v>
      </c>
      <c r="J2006" t="s">
        <v>835</v>
      </c>
      <c r="K2006">
        <v>3</v>
      </c>
      <c r="L2006">
        <v>0</v>
      </c>
    </row>
    <row r="2007" spans="1:12" x14ac:dyDescent="0.4">
      <c r="A2007">
        <v>391</v>
      </c>
      <c r="B2007" t="s">
        <v>858</v>
      </c>
      <c r="C2007" s="1">
        <v>41334</v>
      </c>
      <c r="D2007">
        <v>8088935090</v>
      </c>
      <c r="E2007" s="1">
        <v>41263</v>
      </c>
      <c r="F2007" s="1">
        <v>41293</v>
      </c>
      <c r="G2007">
        <v>50.03</v>
      </c>
      <c r="H2007" t="s">
        <v>834</v>
      </c>
      <c r="I2007" s="1">
        <v>41263</v>
      </c>
      <c r="J2007" t="s">
        <v>835</v>
      </c>
      <c r="K2007">
        <v>34</v>
      </c>
      <c r="L2007">
        <v>4</v>
      </c>
    </row>
    <row r="2008" spans="1:12" x14ac:dyDescent="0.4">
      <c r="A2008">
        <v>391</v>
      </c>
      <c r="B2008" t="s">
        <v>875</v>
      </c>
      <c r="C2008" s="1">
        <v>40947</v>
      </c>
      <c r="D2008">
        <v>8097727269</v>
      </c>
      <c r="E2008" s="1">
        <v>41220</v>
      </c>
      <c r="F2008" s="1">
        <v>41190</v>
      </c>
      <c r="G2008">
        <v>69</v>
      </c>
      <c r="H2008" t="s">
        <v>834</v>
      </c>
      <c r="I2008" s="1">
        <v>41220</v>
      </c>
      <c r="J2008" t="s">
        <v>835</v>
      </c>
      <c r="K2008">
        <v>33</v>
      </c>
      <c r="L2008">
        <v>3</v>
      </c>
    </row>
    <row r="2009" spans="1:12" x14ac:dyDescent="0.4">
      <c r="A2009">
        <v>406</v>
      </c>
      <c r="B2009" t="s">
        <v>876</v>
      </c>
      <c r="C2009" s="1">
        <v>41352</v>
      </c>
      <c r="D2009">
        <v>8099860445</v>
      </c>
      <c r="E2009" s="1">
        <v>41113</v>
      </c>
      <c r="F2009" s="1">
        <v>41143</v>
      </c>
      <c r="G2009">
        <v>52.71</v>
      </c>
      <c r="H2009" t="s">
        <v>837</v>
      </c>
      <c r="I2009" s="1">
        <v>41113</v>
      </c>
      <c r="J2009" t="s">
        <v>835</v>
      </c>
      <c r="K2009">
        <v>33</v>
      </c>
      <c r="L2009">
        <v>3</v>
      </c>
    </row>
    <row r="2010" spans="1:12" x14ac:dyDescent="0.4">
      <c r="A2010">
        <v>897</v>
      </c>
      <c r="B2010" t="s">
        <v>890</v>
      </c>
      <c r="C2010" s="1">
        <v>41166</v>
      </c>
      <c r="D2010">
        <v>8099966017</v>
      </c>
      <c r="E2010" s="1">
        <v>41446</v>
      </c>
      <c r="F2010" s="1">
        <v>41476</v>
      </c>
      <c r="G2010">
        <v>36.78</v>
      </c>
      <c r="H2010" t="s">
        <v>837</v>
      </c>
      <c r="I2010" s="1">
        <v>41446</v>
      </c>
      <c r="J2010" t="s">
        <v>838</v>
      </c>
      <c r="K2010">
        <v>44</v>
      </c>
      <c r="L2010">
        <v>14</v>
      </c>
    </row>
    <row r="2011" spans="1:12" x14ac:dyDescent="0.4">
      <c r="A2011">
        <v>770</v>
      </c>
      <c r="B2011" t="s">
        <v>867</v>
      </c>
      <c r="C2011" s="1">
        <v>41491</v>
      </c>
      <c r="D2011">
        <v>8106002715</v>
      </c>
      <c r="E2011" s="1">
        <v>41294</v>
      </c>
      <c r="F2011" s="1">
        <v>41324</v>
      </c>
      <c r="G2011">
        <v>17.440000000000001</v>
      </c>
      <c r="H2011" t="s">
        <v>834</v>
      </c>
      <c r="I2011" s="1">
        <v>41294</v>
      </c>
      <c r="J2011" t="s">
        <v>835</v>
      </c>
      <c r="K2011">
        <v>31</v>
      </c>
      <c r="L2011">
        <v>1</v>
      </c>
    </row>
    <row r="2012" spans="1:12" x14ac:dyDescent="0.4">
      <c r="A2012">
        <v>391</v>
      </c>
      <c r="B2012" t="s">
        <v>875</v>
      </c>
      <c r="C2012" s="1">
        <v>40947</v>
      </c>
      <c r="D2012">
        <v>8111779828</v>
      </c>
      <c r="E2012" s="1">
        <v>41571</v>
      </c>
      <c r="F2012" s="1">
        <v>41601</v>
      </c>
      <c r="G2012">
        <v>93.24</v>
      </c>
      <c r="H2012" t="s">
        <v>834</v>
      </c>
      <c r="I2012" s="1">
        <v>41571</v>
      </c>
      <c r="J2012" t="s">
        <v>838</v>
      </c>
      <c r="K2012">
        <v>40</v>
      </c>
      <c r="L2012">
        <v>10</v>
      </c>
    </row>
    <row r="2013" spans="1:12" x14ac:dyDescent="0.4">
      <c r="A2013">
        <v>897</v>
      </c>
      <c r="B2013" t="s">
        <v>863</v>
      </c>
      <c r="C2013" s="1">
        <v>41318</v>
      </c>
      <c r="D2013">
        <v>8119664084</v>
      </c>
      <c r="E2013" s="1">
        <v>41546</v>
      </c>
      <c r="F2013" s="1">
        <v>41576</v>
      </c>
      <c r="G2013">
        <v>47.32</v>
      </c>
      <c r="H2013" t="s">
        <v>834</v>
      </c>
      <c r="I2013" s="1">
        <v>41546</v>
      </c>
      <c r="J2013" t="s">
        <v>838</v>
      </c>
      <c r="K2013">
        <v>1</v>
      </c>
      <c r="L2013">
        <v>0</v>
      </c>
    </row>
    <row r="2014" spans="1:12" x14ac:dyDescent="0.4">
      <c r="A2014">
        <v>818</v>
      </c>
      <c r="B2014" t="s">
        <v>841</v>
      </c>
      <c r="C2014" s="1">
        <v>41239</v>
      </c>
      <c r="D2014">
        <v>8130568082</v>
      </c>
      <c r="E2014" s="1">
        <v>41064</v>
      </c>
      <c r="F2014" s="1">
        <v>41065</v>
      </c>
      <c r="G2014">
        <v>67.3</v>
      </c>
      <c r="H2014" t="s">
        <v>834</v>
      </c>
      <c r="I2014" s="1">
        <v>41064</v>
      </c>
      <c r="J2014" t="s">
        <v>835</v>
      </c>
      <c r="K2014">
        <v>25</v>
      </c>
      <c r="L2014">
        <v>0</v>
      </c>
    </row>
    <row r="2015" spans="1:12" x14ac:dyDescent="0.4">
      <c r="A2015">
        <v>406</v>
      </c>
      <c r="B2015" t="s">
        <v>836</v>
      </c>
      <c r="C2015" s="1">
        <v>40971</v>
      </c>
      <c r="D2015">
        <v>8131076647</v>
      </c>
      <c r="E2015" s="1">
        <v>41133</v>
      </c>
      <c r="F2015" s="1">
        <v>41456</v>
      </c>
      <c r="G2015">
        <v>68.72</v>
      </c>
      <c r="H2015" t="s">
        <v>834</v>
      </c>
      <c r="I2015" s="1">
        <v>41133</v>
      </c>
      <c r="J2015" t="s">
        <v>838</v>
      </c>
      <c r="K2015">
        <v>25</v>
      </c>
      <c r="L2015">
        <v>0</v>
      </c>
    </row>
    <row r="2016" spans="1:12" x14ac:dyDescent="0.4">
      <c r="A2016">
        <v>406</v>
      </c>
      <c r="B2016" t="s">
        <v>891</v>
      </c>
      <c r="C2016" s="1">
        <v>41474</v>
      </c>
      <c r="D2016">
        <v>8131192839</v>
      </c>
      <c r="E2016" s="1">
        <v>41168</v>
      </c>
      <c r="F2016" s="1">
        <v>41198</v>
      </c>
      <c r="G2016">
        <v>60.95</v>
      </c>
      <c r="H2016" t="s">
        <v>837</v>
      </c>
      <c r="I2016" s="1">
        <v>41168</v>
      </c>
      <c r="J2016" t="s">
        <v>835</v>
      </c>
      <c r="K2016">
        <v>39</v>
      </c>
      <c r="L2016">
        <v>9</v>
      </c>
    </row>
    <row r="2017" spans="1:12" x14ac:dyDescent="0.4">
      <c r="A2017">
        <v>406</v>
      </c>
      <c r="B2017" t="s">
        <v>924</v>
      </c>
      <c r="C2017" s="1">
        <v>41022</v>
      </c>
      <c r="D2017">
        <v>8136944092</v>
      </c>
      <c r="E2017" s="1">
        <v>40991</v>
      </c>
      <c r="F2017" s="1">
        <v>41021</v>
      </c>
      <c r="G2017">
        <v>37.39</v>
      </c>
      <c r="H2017" t="s">
        <v>834</v>
      </c>
      <c r="I2017" s="1">
        <v>40991</v>
      </c>
      <c r="J2017" t="s">
        <v>835</v>
      </c>
      <c r="K2017">
        <v>28</v>
      </c>
      <c r="L2017">
        <v>0</v>
      </c>
    </row>
    <row r="2018" spans="1:12" x14ac:dyDescent="0.4">
      <c r="A2018">
        <v>406</v>
      </c>
      <c r="B2018" t="s">
        <v>871</v>
      </c>
      <c r="C2018" s="1">
        <v>41190</v>
      </c>
      <c r="D2018">
        <v>8137093063</v>
      </c>
      <c r="E2018" s="1">
        <v>41508</v>
      </c>
      <c r="F2018" s="1">
        <v>41538</v>
      </c>
      <c r="G2018">
        <v>78.69</v>
      </c>
      <c r="H2018" t="s">
        <v>834</v>
      </c>
      <c r="I2018" s="1">
        <v>41508</v>
      </c>
      <c r="J2018" t="s">
        <v>838</v>
      </c>
      <c r="K2018">
        <v>35</v>
      </c>
      <c r="L2018">
        <v>5</v>
      </c>
    </row>
    <row r="2019" spans="1:12" x14ac:dyDescent="0.4">
      <c r="A2019">
        <v>897</v>
      </c>
      <c r="B2019" t="s">
        <v>931</v>
      </c>
      <c r="C2019" s="1">
        <v>41484</v>
      </c>
      <c r="D2019">
        <v>8140634585</v>
      </c>
      <c r="E2019" s="1">
        <v>41432</v>
      </c>
      <c r="F2019" s="1">
        <v>41402</v>
      </c>
      <c r="G2019">
        <v>24.9</v>
      </c>
      <c r="H2019" t="s">
        <v>834</v>
      </c>
      <c r="I2019" s="1">
        <v>41432</v>
      </c>
      <c r="J2019" t="s">
        <v>835</v>
      </c>
      <c r="K2019">
        <v>32</v>
      </c>
      <c r="L2019">
        <v>2</v>
      </c>
    </row>
    <row r="2020" spans="1:12" x14ac:dyDescent="0.4">
      <c r="A2020">
        <v>818</v>
      </c>
      <c r="B2020" t="s">
        <v>921</v>
      </c>
      <c r="C2020" s="1">
        <v>41563</v>
      </c>
      <c r="D2020">
        <v>8143888831</v>
      </c>
      <c r="E2020" s="1">
        <v>40955</v>
      </c>
      <c r="F2020" s="1">
        <v>40985</v>
      </c>
      <c r="G2020">
        <v>64.02</v>
      </c>
      <c r="H2020" t="s">
        <v>834</v>
      </c>
      <c r="I2020" s="1">
        <v>40955</v>
      </c>
      <c r="J2020" t="s">
        <v>835</v>
      </c>
      <c r="K2020">
        <v>29</v>
      </c>
      <c r="L2020">
        <v>0</v>
      </c>
    </row>
    <row r="2021" spans="1:12" x14ac:dyDescent="0.4">
      <c r="A2021">
        <v>897</v>
      </c>
      <c r="B2021" t="s">
        <v>846</v>
      </c>
      <c r="C2021" s="1">
        <v>41003</v>
      </c>
      <c r="D2021">
        <v>8144548869</v>
      </c>
      <c r="E2021" s="1">
        <v>41045</v>
      </c>
      <c r="F2021" s="1">
        <v>41075</v>
      </c>
      <c r="G2021">
        <v>36.200000000000003</v>
      </c>
      <c r="H2021" t="s">
        <v>834</v>
      </c>
      <c r="I2021" s="1">
        <v>41045</v>
      </c>
      <c r="J2021" t="s">
        <v>838</v>
      </c>
      <c r="K2021">
        <v>21</v>
      </c>
      <c r="L2021">
        <v>0</v>
      </c>
    </row>
    <row r="2022" spans="1:12" x14ac:dyDescent="0.4">
      <c r="A2022">
        <v>897</v>
      </c>
      <c r="B2022" t="s">
        <v>843</v>
      </c>
      <c r="C2022" s="1">
        <v>41041</v>
      </c>
      <c r="D2022">
        <v>8146803755</v>
      </c>
      <c r="E2022" s="1">
        <v>40937</v>
      </c>
      <c r="F2022" s="1">
        <v>40967</v>
      </c>
      <c r="G2022">
        <v>49.83</v>
      </c>
      <c r="H2022" t="s">
        <v>834</v>
      </c>
      <c r="I2022" s="1">
        <v>40937</v>
      </c>
      <c r="J2022" t="s">
        <v>835</v>
      </c>
      <c r="K2022">
        <v>37</v>
      </c>
      <c r="L2022">
        <v>7</v>
      </c>
    </row>
    <row r="2023" spans="1:12" x14ac:dyDescent="0.4">
      <c r="A2023">
        <v>770</v>
      </c>
      <c r="B2023" t="s">
        <v>878</v>
      </c>
      <c r="C2023" s="1">
        <v>41274</v>
      </c>
      <c r="D2023">
        <v>8147753421</v>
      </c>
      <c r="E2023" s="1">
        <v>41081</v>
      </c>
      <c r="F2023" s="1">
        <v>41111</v>
      </c>
      <c r="G2023">
        <v>8.2200000000000006</v>
      </c>
      <c r="H2023" t="s">
        <v>834</v>
      </c>
      <c r="I2023" s="1">
        <v>41081</v>
      </c>
      <c r="J2023" t="s">
        <v>835</v>
      </c>
      <c r="K2023">
        <v>16</v>
      </c>
      <c r="L2023">
        <v>0</v>
      </c>
    </row>
    <row r="2024" spans="1:12" x14ac:dyDescent="0.4">
      <c r="A2024">
        <v>897</v>
      </c>
      <c r="B2024" t="s">
        <v>928</v>
      </c>
      <c r="C2024" s="1">
        <v>41436</v>
      </c>
      <c r="D2024">
        <v>8147793831</v>
      </c>
      <c r="E2024" s="1">
        <v>41335</v>
      </c>
      <c r="F2024" s="1">
        <v>41397</v>
      </c>
      <c r="G2024">
        <v>20.65</v>
      </c>
      <c r="H2024" t="s">
        <v>834</v>
      </c>
      <c r="I2024" s="1">
        <v>41335</v>
      </c>
      <c r="J2024" t="s">
        <v>835</v>
      </c>
      <c r="K2024">
        <v>18</v>
      </c>
      <c r="L2024">
        <v>0</v>
      </c>
    </row>
    <row r="2025" spans="1:12" x14ac:dyDescent="0.4">
      <c r="A2025">
        <v>406</v>
      </c>
      <c r="B2025" t="s">
        <v>876</v>
      </c>
      <c r="C2025" s="1">
        <v>41352</v>
      </c>
      <c r="D2025">
        <v>8148770791</v>
      </c>
      <c r="E2025" s="1">
        <v>41568</v>
      </c>
      <c r="F2025" s="1">
        <v>41598</v>
      </c>
      <c r="G2025">
        <v>36.28</v>
      </c>
      <c r="H2025" t="s">
        <v>837</v>
      </c>
      <c r="I2025" s="1">
        <v>41568</v>
      </c>
      <c r="J2025" t="s">
        <v>838</v>
      </c>
      <c r="K2025">
        <v>44</v>
      </c>
      <c r="L2025">
        <v>14</v>
      </c>
    </row>
    <row r="2026" spans="1:12" x14ac:dyDescent="0.4">
      <c r="A2026">
        <v>770</v>
      </c>
      <c r="B2026" t="s">
        <v>886</v>
      </c>
      <c r="C2026" s="1">
        <v>41181</v>
      </c>
      <c r="D2026">
        <v>8149632060</v>
      </c>
      <c r="E2026" s="1">
        <v>41351</v>
      </c>
      <c r="F2026" s="1">
        <v>41381</v>
      </c>
      <c r="G2026">
        <v>88.33</v>
      </c>
      <c r="H2026" t="s">
        <v>834</v>
      </c>
      <c r="I2026" s="1">
        <v>41351</v>
      </c>
      <c r="J2026" t="s">
        <v>838</v>
      </c>
      <c r="K2026">
        <v>25</v>
      </c>
      <c r="L2026">
        <v>0</v>
      </c>
    </row>
    <row r="2027" spans="1:12" x14ac:dyDescent="0.4">
      <c r="A2027">
        <v>770</v>
      </c>
      <c r="B2027" t="s">
        <v>867</v>
      </c>
      <c r="C2027" s="1">
        <v>41491</v>
      </c>
      <c r="D2027">
        <v>8156321502</v>
      </c>
      <c r="E2027" s="1">
        <v>41148</v>
      </c>
      <c r="F2027" s="1">
        <v>41178</v>
      </c>
      <c r="G2027">
        <v>52.08</v>
      </c>
      <c r="H2027" t="s">
        <v>834</v>
      </c>
      <c r="I2027" s="1">
        <v>41148</v>
      </c>
      <c r="J2027" t="s">
        <v>835</v>
      </c>
      <c r="K2027">
        <v>28</v>
      </c>
      <c r="L2027">
        <v>0</v>
      </c>
    </row>
    <row r="2028" spans="1:12" x14ac:dyDescent="0.4">
      <c r="A2028">
        <v>818</v>
      </c>
      <c r="B2028" t="s">
        <v>853</v>
      </c>
      <c r="C2028" s="1">
        <v>41153</v>
      </c>
      <c r="D2028">
        <v>8158808494</v>
      </c>
      <c r="E2028" s="1">
        <v>40960</v>
      </c>
      <c r="F2028" s="1">
        <v>40990</v>
      </c>
      <c r="G2028">
        <v>56.21</v>
      </c>
      <c r="H2028" t="s">
        <v>837</v>
      </c>
      <c r="I2028" s="1">
        <v>40960</v>
      </c>
      <c r="J2028" t="s">
        <v>838</v>
      </c>
      <c r="K2028">
        <v>18</v>
      </c>
      <c r="L2028">
        <v>0</v>
      </c>
    </row>
    <row r="2029" spans="1:12" x14ac:dyDescent="0.4">
      <c r="A2029">
        <v>406</v>
      </c>
      <c r="B2029" t="s">
        <v>924</v>
      </c>
      <c r="C2029" s="1">
        <v>41022</v>
      </c>
      <c r="D2029">
        <v>8161191244</v>
      </c>
      <c r="E2029" s="1">
        <v>41468</v>
      </c>
      <c r="F2029" s="1">
        <v>41616</v>
      </c>
      <c r="G2029">
        <v>109.79</v>
      </c>
      <c r="H2029" t="s">
        <v>837</v>
      </c>
      <c r="I2029" s="1">
        <v>41468</v>
      </c>
      <c r="J2029" t="s">
        <v>838</v>
      </c>
      <c r="K2029">
        <v>34</v>
      </c>
      <c r="L2029">
        <v>4</v>
      </c>
    </row>
    <row r="2030" spans="1:12" x14ac:dyDescent="0.4">
      <c r="A2030">
        <v>818</v>
      </c>
      <c r="B2030" t="s">
        <v>841</v>
      </c>
      <c r="C2030" s="1">
        <v>41239</v>
      </c>
      <c r="D2030">
        <v>8164212163</v>
      </c>
      <c r="E2030" s="1">
        <v>41394</v>
      </c>
      <c r="F2030" s="1">
        <v>41424</v>
      </c>
      <c r="G2030">
        <v>27.41</v>
      </c>
      <c r="H2030" t="s">
        <v>837</v>
      </c>
      <c r="I2030" s="1">
        <v>41394</v>
      </c>
      <c r="J2030" t="s">
        <v>838</v>
      </c>
      <c r="K2030">
        <v>37</v>
      </c>
      <c r="L2030">
        <v>7</v>
      </c>
    </row>
    <row r="2031" spans="1:12" x14ac:dyDescent="0.4">
      <c r="A2031">
        <v>406</v>
      </c>
      <c r="B2031" t="s">
        <v>894</v>
      </c>
      <c r="C2031" s="1">
        <v>41167</v>
      </c>
      <c r="D2031">
        <v>8164224319</v>
      </c>
      <c r="E2031" s="1">
        <v>40912</v>
      </c>
      <c r="F2031" s="1">
        <v>40913</v>
      </c>
      <c r="G2031">
        <v>72.78</v>
      </c>
      <c r="H2031" t="s">
        <v>837</v>
      </c>
      <c r="I2031" s="1">
        <v>40912</v>
      </c>
      <c r="J2031" t="s">
        <v>835</v>
      </c>
      <c r="K2031">
        <v>40</v>
      </c>
      <c r="L2031">
        <v>10</v>
      </c>
    </row>
    <row r="2032" spans="1:12" x14ac:dyDescent="0.4">
      <c r="A2032">
        <v>897</v>
      </c>
      <c r="B2032" t="s">
        <v>843</v>
      </c>
      <c r="C2032" s="1">
        <v>41041</v>
      </c>
      <c r="D2032">
        <v>8164708697</v>
      </c>
      <c r="E2032" s="1">
        <v>41023</v>
      </c>
      <c r="F2032" s="1">
        <v>41053</v>
      </c>
      <c r="G2032">
        <v>52.8</v>
      </c>
      <c r="H2032" t="s">
        <v>834</v>
      </c>
      <c r="I2032" s="1">
        <v>41023</v>
      </c>
      <c r="J2032" t="s">
        <v>835</v>
      </c>
      <c r="K2032">
        <v>36</v>
      </c>
      <c r="L2032">
        <v>6</v>
      </c>
    </row>
    <row r="2033" spans="1:12" x14ac:dyDescent="0.4">
      <c r="A2033">
        <v>391</v>
      </c>
      <c r="B2033" t="s">
        <v>877</v>
      </c>
      <c r="C2033" s="1">
        <v>41051</v>
      </c>
      <c r="D2033">
        <v>8165388862</v>
      </c>
      <c r="E2033" s="1">
        <v>41539</v>
      </c>
      <c r="F2033" s="1">
        <v>41569</v>
      </c>
      <c r="G2033">
        <v>42.46</v>
      </c>
      <c r="H2033" t="s">
        <v>834</v>
      </c>
      <c r="I2033" s="1">
        <v>41539</v>
      </c>
      <c r="J2033" t="s">
        <v>838</v>
      </c>
      <c r="K2033">
        <v>40</v>
      </c>
      <c r="L2033">
        <v>10</v>
      </c>
    </row>
    <row r="2034" spans="1:12" x14ac:dyDescent="0.4">
      <c r="A2034">
        <v>406</v>
      </c>
      <c r="B2034" t="s">
        <v>924</v>
      </c>
      <c r="C2034" s="1">
        <v>41022</v>
      </c>
      <c r="D2034">
        <v>8166776603</v>
      </c>
      <c r="E2034" s="1">
        <v>40939</v>
      </c>
      <c r="F2034" s="1">
        <v>40911</v>
      </c>
      <c r="G2034">
        <v>81.13</v>
      </c>
      <c r="H2034" t="s">
        <v>834</v>
      </c>
      <c r="I2034" s="1">
        <v>40939</v>
      </c>
      <c r="J2034" t="s">
        <v>835</v>
      </c>
      <c r="K2034">
        <v>20</v>
      </c>
      <c r="L2034">
        <v>0</v>
      </c>
    </row>
    <row r="2035" spans="1:12" x14ac:dyDescent="0.4">
      <c r="A2035">
        <v>770</v>
      </c>
      <c r="B2035" t="s">
        <v>892</v>
      </c>
      <c r="C2035" s="1">
        <v>41037</v>
      </c>
      <c r="D2035">
        <v>8184291649</v>
      </c>
      <c r="E2035" s="1">
        <v>41459</v>
      </c>
      <c r="F2035" s="1">
        <v>41460</v>
      </c>
      <c r="G2035">
        <v>9.4700000000000006</v>
      </c>
      <c r="H2035" t="s">
        <v>834</v>
      </c>
      <c r="I2035" s="1">
        <v>41459</v>
      </c>
      <c r="J2035" t="s">
        <v>838</v>
      </c>
      <c r="K2035">
        <v>20</v>
      </c>
      <c r="L2035">
        <v>0</v>
      </c>
    </row>
    <row r="2036" spans="1:12" x14ac:dyDescent="0.4">
      <c r="A2036">
        <v>770</v>
      </c>
      <c r="B2036" t="s">
        <v>920</v>
      </c>
      <c r="C2036" s="1">
        <v>41254</v>
      </c>
      <c r="D2036">
        <v>8193327667</v>
      </c>
      <c r="E2036" s="1">
        <v>41104</v>
      </c>
      <c r="F2036" s="1">
        <v>41134</v>
      </c>
      <c r="G2036">
        <v>57.7</v>
      </c>
      <c r="H2036" t="s">
        <v>834</v>
      </c>
      <c r="I2036" s="1">
        <v>41104</v>
      </c>
      <c r="J2036" t="s">
        <v>835</v>
      </c>
      <c r="K2036">
        <v>17</v>
      </c>
      <c r="L2036">
        <v>0</v>
      </c>
    </row>
    <row r="2037" spans="1:12" x14ac:dyDescent="0.4">
      <c r="A2037">
        <v>391</v>
      </c>
      <c r="B2037" t="s">
        <v>865</v>
      </c>
      <c r="C2037" s="1">
        <v>41180</v>
      </c>
      <c r="D2037">
        <v>8193630211</v>
      </c>
      <c r="E2037" s="1">
        <v>41185</v>
      </c>
      <c r="F2037" s="1">
        <v>41156</v>
      </c>
      <c r="G2037">
        <v>85.82</v>
      </c>
      <c r="H2037" t="s">
        <v>837</v>
      </c>
      <c r="I2037" s="1">
        <v>41185</v>
      </c>
      <c r="J2037" t="s">
        <v>835</v>
      </c>
      <c r="K2037">
        <v>35</v>
      </c>
      <c r="L2037">
        <v>5</v>
      </c>
    </row>
    <row r="2038" spans="1:12" x14ac:dyDescent="0.4">
      <c r="A2038">
        <v>406</v>
      </c>
      <c r="B2038" t="s">
        <v>884</v>
      </c>
      <c r="C2038" s="1">
        <v>41145</v>
      </c>
      <c r="D2038">
        <v>8193753679</v>
      </c>
      <c r="E2038" s="1">
        <v>41007</v>
      </c>
      <c r="F2038" s="1">
        <v>40977</v>
      </c>
      <c r="G2038">
        <v>69.650000000000006</v>
      </c>
      <c r="H2038" t="s">
        <v>837</v>
      </c>
      <c r="I2038" s="1">
        <v>41007</v>
      </c>
      <c r="J2038" t="s">
        <v>835</v>
      </c>
      <c r="K2038">
        <v>40</v>
      </c>
      <c r="L2038">
        <v>10</v>
      </c>
    </row>
    <row r="2039" spans="1:12" x14ac:dyDescent="0.4">
      <c r="A2039">
        <v>770</v>
      </c>
      <c r="B2039" t="s">
        <v>901</v>
      </c>
      <c r="C2039" s="1">
        <v>41222</v>
      </c>
      <c r="D2039">
        <v>8200853537</v>
      </c>
      <c r="E2039" s="1">
        <v>41227</v>
      </c>
      <c r="F2039" s="1">
        <v>41257</v>
      </c>
      <c r="G2039">
        <v>60.66</v>
      </c>
      <c r="H2039" t="s">
        <v>834</v>
      </c>
      <c r="I2039" s="1">
        <v>41227</v>
      </c>
      <c r="J2039" t="s">
        <v>838</v>
      </c>
      <c r="K2039">
        <v>15</v>
      </c>
      <c r="L2039">
        <v>0</v>
      </c>
    </row>
    <row r="2040" spans="1:12" x14ac:dyDescent="0.4">
      <c r="A2040">
        <v>391</v>
      </c>
      <c r="B2040" t="s">
        <v>839</v>
      </c>
      <c r="C2040" s="1">
        <v>40934</v>
      </c>
      <c r="D2040">
        <v>8203817830</v>
      </c>
      <c r="E2040" s="1">
        <v>40991</v>
      </c>
      <c r="F2040" s="1">
        <v>41021</v>
      </c>
      <c r="G2040">
        <v>92.34</v>
      </c>
      <c r="H2040" t="s">
        <v>834</v>
      </c>
      <c r="I2040" s="1">
        <v>40991</v>
      </c>
      <c r="J2040" t="s">
        <v>838</v>
      </c>
      <c r="K2040">
        <v>5</v>
      </c>
      <c r="L2040">
        <v>0</v>
      </c>
    </row>
    <row r="2041" spans="1:12" x14ac:dyDescent="0.4">
      <c r="A2041">
        <v>770</v>
      </c>
      <c r="B2041" t="s">
        <v>920</v>
      </c>
      <c r="C2041" s="1">
        <v>41254</v>
      </c>
      <c r="D2041">
        <v>8207456004</v>
      </c>
      <c r="E2041" s="1">
        <v>41155</v>
      </c>
      <c r="F2041" s="1">
        <v>41125</v>
      </c>
      <c r="G2041">
        <v>18.57</v>
      </c>
      <c r="H2041" t="s">
        <v>834</v>
      </c>
      <c r="I2041" s="1">
        <v>41155</v>
      </c>
      <c r="J2041" t="s">
        <v>835</v>
      </c>
      <c r="K2041">
        <v>23</v>
      </c>
      <c r="L2041">
        <v>0</v>
      </c>
    </row>
    <row r="2042" spans="1:12" x14ac:dyDescent="0.4">
      <c r="A2042">
        <v>897</v>
      </c>
      <c r="B2042" t="s">
        <v>928</v>
      </c>
      <c r="C2042" s="1">
        <v>41436</v>
      </c>
      <c r="D2042">
        <v>8223221939</v>
      </c>
      <c r="E2042" s="1">
        <v>41229</v>
      </c>
      <c r="F2042" s="1">
        <v>41259</v>
      </c>
      <c r="G2042">
        <v>84.22</v>
      </c>
      <c r="H2042" t="s">
        <v>837</v>
      </c>
      <c r="I2042" s="1">
        <v>41229</v>
      </c>
      <c r="J2042" t="s">
        <v>835</v>
      </c>
      <c r="K2042">
        <v>42</v>
      </c>
      <c r="L2042">
        <v>12</v>
      </c>
    </row>
    <row r="2043" spans="1:12" x14ac:dyDescent="0.4">
      <c r="A2043">
        <v>770</v>
      </c>
      <c r="B2043" t="s">
        <v>919</v>
      </c>
      <c r="C2043" s="1">
        <v>41077</v>
      </c>
      <c r="D2043">
        <v>8227346978</v>
      </c>
      <c r="E2043" s="1">
        <v>41304</v>
      </c>
      <c r="F2043" s="1">
        <v>41277</v>
      </c>
      <c r="G2043">
        <v>53.71</v>
      </c>
      <c r="H2043" t="s">
        <v>834</v>
      </c>
      <c r="I2043" s="1">
        <v>41304</v>
      </c>
      <c r="J2043" t="s">
        <v>838</v>
      </c>
      <c r="K2043">
        <v>26</v>
      </c>
      <c r="L2043">
        <v>0</v>
      </c>
    </row>
    <row r="2044" spans="1:12" x14ac:dyDescent="0.4">
      <c r="A2044">
        <v>818</v>
      </c>
      <c r="B2044" t="s">
        <v>896</v>
      </c>
      <c r="C2044" s="1">
        <v>41392</v>
      </c>
      <c r="D2044">
        <v>8240701264</v>
      </c>
      <c r="E2044" s="1">
        <v>41395</v>
      </c>
      <c r="F2044" s="1">
        <v>41366</v>
      </c>
      <c r="G2044">
        <v>46.1</v>
      </c>
      <c r="H2044" t="s">
        <v>834</v>
      </c>
      <c r="I2044" s="1">
        <v>41395</v>
      </c>
      <c r="J2044" t="s">
        <v>835</v>
      </c>
      <c r="K2044">
        <v>7</v>
      </c>
      <c r="L2044">
        <v>0</v>
      </c>
    </row>
    <row r="2045" spans="1:12" x14ac:dyDescent="0.4">
      <c r="A2045">
        <v>391</v>
      </c>
      <c r="B2045" t="s">
        <v>870</v>
      </c>
      <c r="C2045" s="1">
        <v>41341</v>
      </c>
      <c r="D2045">
        <v>8240803259</v>
      </c>
      <c r="E2045" s="1">
        <v>41080</v>
      </c>
      <c r="F2045" s="1">
        <v>41110</v>
      </c>
      <c r="G2045">
        <v>67.069999999999993</v>
      </c>
      <c r="H2045" t="s">
        <v>834</v>
      </c>
      <c r="I2045" s="1">
        <v>41080</v>
      </c>
      <c r="J2045" t="s">
        <v>835</v>
      </c>
      <c r="K2045">
        <v>30</v>
      </c>
      <c r="L2045">
        <v>0</v>
      </c>
    </row>
    <row r="2046" spans="1:12" x14ac:dyDescent="0.4">
      <c r="A2046">
        <v>391</v>
      </c>
      <c r="B2046" t="s">
        <v>859</v>
      </c>
      <c r="C2046" s="1">
        <v>40971</v>
      </c>
      <c r="D2046">
        <v>8243963846</v>
      </c>
      <c r="E2046" s="1">
        <v>41002</v>
      </c>
      <c r="F2046" s="1">
        <v>40972</v>
      </c>
      <c r="G2046">
        <v>59.3</v>
      </c>
      <c r="H2046" t="s">
        <v>834</v>
      </c>
      <c r="I2046" s="1">
        <v>41002</v>
      </c>
      <c r="J2046" t="s">
        <v>838</v>
      </c>
      <c r="K2046">
        <v>27</v>
      </c>
      <c r="L2046">
        <v>0</v>
      </c>
    </row>
    <row r="2047" spans="1:12" x14ac:dyDescent="0.4">
      <c r="A2047">
        <v>770</v>
      </c>
      <c r="B2047" t="s">
        <v>901</v>
      </c>
      <c r="C2047" s="1">
        <v>41222</v>
      </c>
      <c r="D2047">
        <v>8244116210</v>
      </c>
      <c r="E2047" s="1">
        <v>41068</v>
      </c>
      <c r="F2047" s="1">
        <v>41038</v>
      </c>
      <c r="G2047">
        <v>47.35</v>
      </c>
      <c r="H2047" t="s">
        <v>834</v>
      </c>
      <c r="I2047" s="1">
        <v>41068</v>
      </c>
      <c r="J2047" t="s">
        <v>835</v>
      </c>
      <c r="K2047">
        <v>22</v>
      </c>
      <c r="L2047">
        <v>0</v>
      </c>
    </row>
    <row r="2048" spans="1:12" x14ac:dyDescent="0.4">
      <c r="A2048">
        <v>770</v>
      </c>
      <c r="B2048" t="s">
        <v>916</v>
      </c>
      <c r="C2048" s="1">
        <v>41394</v>
      </c>
      <c r="D2048">
        <v>8249581875</v>
      </c>
      <c r="E2048" s="1">
        <v>41317</v>
      </c>
      <c r="F2048" s="1">
        <v>41640</v>
      </c>
      <c r="G2048">
        <v>38.5</v>
      </c>
      <c r="H2048" t="s">
        <v>834</v>
      </c>
      <c r="I2048" s="1">
        <v>41317</v>
      </c>
      <c r="J2048" t="s">
        <v>838</v>
      </c>
      <c r="K2048">
        <v>14</v>
      </c>
      <c r="L2048">
        <v>0</v>
      </c>
    </row>
    <row r="2049" spans="1:12" x14ac:dyDescent="0.4">
      <c r="A2049">
        <v>391</v>
      </c>
      <c r="B2049" t="s">
        <v>839</v>
      </c>
      <c r="C2049" s="1">
        <v>40934</v>
      </c>
      <c r="D2049">
        <v>8252449224</v>
      </c>
      <c r="E2049" s="1">
        <v>41261</v>
      </c>
      <c r="F2049" s="1">
        <v>41291</v>
      </c>
      <c r="G2049">
        <v>108.68</v>
      </c>
      <c r="H2049" t="s">
        <v>834</v>
      </c>
      <c r="I2049" s="1">
        <v>41261</v>
      </c>
      <c r="J2049" t="s">
        <v>838</v>
      </c>
      <c r="K2049">
        <v>4</v>
      </c>
      <c r="L2049">
        <v>0</v>
      </c>
    </row>
    <row r="2050" spans="1:12" x14ac:dyDescent="0.4">
      <c r="A2050">
        <v>818</v>
      </c>
      <c r="B2050" t="s">
        <v>917</v>
      </c>
      <c r="C2050" s="1">
        <v>41515</v>
      </c>
      <c r="D2050">
        <v>8258508334</v>
      </c>
      <c r="E2050" s="1">
        <v>41115</v>
      </c>
      <c r="F2050" s="1">
        <v>41145</v>
      </c>
      <c r="G2050">
        <v>61.39</v>
      </c>
      <c r="H2050" t="s">
        <v>837</v>
      </c>
      <c r="I2050" s="1">
        <v>41115</v>
      </c>
      <c r="J2050" t="s">
        <v>835</v>
      </c>
      <c r="K2050">
        <v>41</v>
      </c>
      <c r="L2050">
        <v>11</v>
      </c>
    </row>
    <row r="2051" spans="1:12" x14ac:dyDescent="0.4">
      <c r="A2051">
        <v>406</v>
      </c>
      <c r="B2051" t="s">
        <v>879</v>
      </c>
      <c r="C2051" s="1">
        <v>40985</v>
      </c>
      <c r="D2051">
        <v>8260736009</v>
      </c>
      <c r="E2051" s="1">
        <v>41204</v>
      </c>
      <c r="F2051" s="1">
        <v>41234</v>
      </c>
      <c r="G2051">
        <v>93.24</v>
      </c>
      <c r="H2051" t="s">
        <v>837</v>
      </c>
      <c r="I2051" s="1">
        <v>41204</v>
      </c>
      <c r="J2051" t="s">
        <v>838</v>
      </c>
      <c r="K2051">
        <v>20</v>
      </c>
      <c r="L2051">
        <v>0</v>
      </c>
    </row>
    <row r="2052" spans="1:12" x14ac:dyDescent="0.4">
      <c r="A2052">
        <v>770</v>
      </c>
      <c r="B2052" t="s">
        <v>908</v>
      </c>
      <c r="C2052" s="1">
        <v>41029</v>
      </c>
      <c r="D2052">
        <v>8262359020</v>
      </c>
      <c r="E2052" s="1">
        <v>41290</v>
      </c>
      <c r="F2052" s="1">
        <v>41320</v>
      </c>
      <c r="G2052">
        <v>47.74</v>
      </c>
      <c r="H2052" t="s">
        <v>834</v>
      </c>
      <c r="I2052" s="1">
        <v>41290</v>
      </c>
      <c r="J2052" t="s">
        <v>838</v>
      </c>
      <c r="K2052">
        <v>41</v>
      </c>
      <c r="L2052">
        <v>11</v>
      </c>
    </row>
    <row r="2053" spans="1:12" x14ac:dyDescent="0.4">
      <c r="A2053">
        <v>897</v>
      </c>
      <c r="B2053" t="s">
        <v>927</v>
      </c>
      <c r="C2053" s="1">
        <v>41603</v>
      </c>
      <c r="D2053">
        <v>8269617897</v>
      </c>
      <c r="E2053" s="1">
        <v>41483</v>
      </c>
      <c r="F2053" s="1">
        <v>41513</v>
      </c>
      <c r="G2053">
        <v>41.79</v>
      </c>
      <c r="H2053" t="s">
        <v>834</v>
      </c>
      <c r="I2053" s="1">
        <v>41483</v>
      </c>
      <c r="J2053" t="s">
        <v>835</v>
      </c>
      <c r="K2053">
        <v>15</v>
      </c>
      <c r="L2053">
        <v>0</v>
      </c>
    </row>
    <row r="2054" spans="1:12" x14ac:dyDescent="0.4">
      <c r="A2054">
        <v>391</v>
      </c>
      <c r="B2054" t="s">
        <v>910</v>
      </c>
      <c r="C2054" s="1">
        <v>41487</v>
      </c>
      <c r="D2054">
        <v>8273477766</v>
      </c>
      <c r="E2054" s="1">
        <v>40937</v>
      </c>
      <c r="F2054" s="1">
        <v>40967</v>
      </c>
      <c r="G2054">
        <v>51.13</v>
      </c>
      <c r="H2054" t="s">
        <v>834</v>
      </c>
      <c r="I2054" s="1">
        <v>40937</v>
      </c>
      <c r="J2054" t="s">
        <v>835</v>
      </c>
      <c r="K2054">
        <v>23</v>
      </c>
      <c r="L2054">
        <v>0</v>
      </c>
    </row>
    <row r="2055" spans="1:12" x14ac:dyDescent="0.4">
      <c r="A2055">
        <v>391</v>
      </c>
      <c r="B2055" t="s">
        <v>868</v>
      </c>
      <c r="C2055" s="1">
        <v>41240</v>
      </c>
      <c r="D2055">
        <v>8273521159</v>
      </c>
      <c r="E2055" s="1">
        <v>41503</v>
      </c>
      <c r="F2055" s="1">
        <v>41533</v>
      </c>
      <c r="G2055">
        <v>57.6</v>
      </c>
      <c r="H2055" t="s">
        <v>834</v>
      </c>
      <c r="I2055" s="1">
        <v>41503</v>
      </c>
      <c r="J2055" t="s">
        <v>838</v>
      </c>
      <c r="K2055">
        <v>20</v>
      </c>
      <c r="L2055">
        <v>0</v>
      </c>
    </row>
    <row r="2056" spans="1:12" x14ac:dyDescent="0.4">
      <c r="A2056">
        <v>391</v>
      </c>
      <c r="B2056" t="s">
        <v>906</v>
      </c>
      <c r="C2056" s="1">
        <v>41021</v>
      </c>
      <c r="D2056">
        <v>8276169596</v>
      </c>
      <c r="E2056" s="1">
        <v>41614</v>
      </c>
      <c r="F2056" s="1">
        <v>41615</v>
      </c>
      <c r="G2056">
        <v>53.19</v>
      </c>
      <c r="H2056" t="s">
        <v>834</v>
      </c>
      <c r="I2056" s="1">
        <v>41614</v>
      </c>
      <c r="J2056" t="s">
        <v>838</v>
      </c>
      <c r="K2056">
        <v>16</v>
      </c>
      <c r="L2056">
        <v>0</v>
      </c>
    </row>
    <row r="2057" spans="1:12" x14ac:dyDescent="0.4">
      <c r="A2057">
        <v>391</v>
      </c>
      <c r="B2057" t="s">
        <v>895</v>
      </c>
      <c r="C2057" s="1">
        <v>41532</v>
      </c>
      <c r="D2057">
        <v>8277025756</v>
      </c>
      <c r="E2057" s="1">
        <v>40951</v>
      </c>
      <c r="F2057" s="1">
        <v>41275</v>
      </c>
      <c r="G2057">
        <v>84.74</v>
      </c>
      <c r="H2057" t="s">
        <v>834</v>
      </c>
      <c r="I2057" s="1">
        <v>40951</v>
      </c>
      <c r="J2057" t="s">
        <v>835</v>
      </c>
      <c r="K2057">
        <v>37</v>
      </c>
      <c r="L2057">
        <v>7</v>
      </c>
    </row>
    <row r="2058" spans="1:12" x14ac:dyDescent="0.4">
      <c r="A2058">
        <v>391</v>
      </c>
      <c r="B2058" t="s">
        <v>839</v>
      </c>
      <c r="C2058" s="1">
        <v>40934</v>
      </c>
      <c r="D2058">
        <v>8282397668</v>
      </c>
      <c r="E2058" s="1">
        <v>41508</v>
      </c>
      <c r="F2058" s="1">
        <v>41538</v>
      </c>
      <c r="G2058">
        <v>102.67</v>
      </c>
      <c r="H2058" t="s">
        <v>834</v>
      </c>
      <c r="I2058" s="1">
        <v>41508</v>
      </c>
      <c r="J2058" t="s">
        <v>838</v>
      </c>
      <c r="K2058">
        <v>7</v>
      </c>
      <c r="L2058">
        <v>0</v>
      </c>
    </row>
    <row r="2059" spans="1:12" x14ac:dyDescent="0.4">
      <c r="A2059">
        <v>391</v>
      </c>
      <c r="B2059" t="s">
        <v>925</v>
      </c>
      <c r="C2059" s="1">
        <v>41527</v>
      </c>
      <c r="D2059">
        <v>8284200295</v>
      </c>
      <c r="E2059" s="1">
        <v>41586</v>
      </c>
      <c r="F2059" s="1">
        <v>41556</v>
      </c>
      <c r="G2059">
        <v>90.42</v>
      </c>
      <c r="H2059" t="s">
        <v>834</v>
      </c>
      <c r="I2059" s="1">
        <v>41586</v>
      </c>
      <c r="J2059" t="s">
        <v>835</v>
      </c>
      <c r="K2059">
        <v>32</v>
      </c>
      <c r="L2059">
        <v>2</v>
      </c>
    </row>
    <row r="2060" spans="1:12" x14ac:dyDescent="0.4">
      <c r="A2060">
        <v>406</v>
      </c>
      <c r="B2060" t="s">
        <v>855</v>
      </c>
      <c r="C2060" s="1">
        <v>41029</v>
      </c>
      <c r="D2060">
        <v>8292540307</v>
      </c>
      <c r="E2060" s="1">
        <v>41616</v>
      </c>
      <c r="F2060" s="1">
        <v>41587</v>
      </c>
      <c r="G2060">
        <v>75.88</v>
      </c>
      <c r="H2060" t="s">
        <v>834</v>
      </c>
      <c r="I2060" s="1">
        <v>41616</v>
      </c>
      <c r="J2060" t="s">
        <v>838</v>
      </c>
      <c r="K2060">
        <v>21</v>
      </c>
      <c r="L2060">
        <v>0</v>
      </c>
    </row>
    <row r="2061" spans="1:12" x14ac:dyDescent="0.4">
      <c r="A2061">
        <v>406</v>
      </c>
      <c r="B2061" t="s">
        <v>891</v>
      </c>
      <c r="C2061" s="1">
        <v>41474</v>
      </c>
      <c r="D2061">
        <v>8301490239</v>
      </c>
      <c r="E2061" s="1">
        <v>41243</v>
      </c>
      <c r="F2061" s="1">
        <v>41273</v>
      </c>
      <c r="G2061">
        <v>40.229999999999997</v>
      </c>
      <c r="H2061" t="s">
        <v>837</v>
      </c>
      <c r="I2061" s="1">
        <v>41243</v>
      </c>
      <c r="J2061" t="s">
        <v>835</v>
      </c>
      <c r="K2061">
        <v>26</v>
      </c>
      <c r="L2061">
        <v>0</v>
      </c>
    </row>
    <row r="2062" spans="1:12" x14ac:dyDescent="0.4">
      <c r="A2062">
        <v>770</v>
      </c>
      <c r="B2062" t="s">
        <v>907</v>
      </c>
      <c r="C2062" s="1">
        <v>41367</v>
      </c>
      <c r="D2062">
        <v>8301711992</v>
      </c>
      <c r="E2062" s="1">
        <v>41484</v>
      </c>
      <c r="F2062" s="1">
        <v>41514</v>
      </c>
      <c r="G2062">
        <v>83.36</v>
      </c>
      <c r="H2062" t="s">
        <v>837</v>
      </c>
      <c r="I2062" s="1">
        <v>41484</v>
      </c>
      <c r="J2062" t="s">
        <v>838</v>
      </c>
      <c r="K2062">
        <v>28</v>
      </c>
      <c r="L2062">
        <v>0</v>
      </c>
    </row>
    <row r="2063" spans="1:12" x14ac:dyDescent="0.4">
      <c r="A2063">
        <v>406</v>
      </c>
      <c r="B2063" t="s">
        <v>840</v>
      </c>
      <c r="C2063" s="1">
        <v>41064</v>
      </c>
      <c r="D2063">
        <v>8315488143</v>
      </c>
      <c r="E2063" s="1">
        <v>41487</v>
      </c>
      <c r="F2063" s="1">
        <v>41457</v>
      </c>
      <c r="G2063">
        <v>89.98</v>
      </c>
      <c r="H2063" t="s">
        <v>834</v>
      </c>
      <c r="I2063" s="1">
        <v>41487</v>
      </c>
      <c r="J2063" t="s">
        <v>838</v>
      </c>
      <c r="K2063">
        <v>34</v>
      </c>
      <c r="L2063">
        <v>4</v>
      </c>
    </row>
    <row r="2064" spans="1:12" x14ac:dyDescent="0.4">
      <c r="A2064">
        <v>391</v>
      </c>
      <c r="B2064" t="s">
        <v>930</v>
      </c>
      <c r="C2064" s="1">
        <v>41583</v>
      </c>
      <c r="D2064">
        <v>8317322623</v>
      </c>
      <c r="E2064" s="1">
        <v>41387</v>
      </c>
      <c r="F2064" s="1">
        <v>41417</v>
      </c>
      <c r="G2064">
        <v>74.98</v>
      </c>
      <c r="H2064" t="s">
        <v>834</v>
      </c>
      <c r="I2064" s="1">
        <v>41387</v>
      </c>
      <c r="J2064" t="s">
        <v>835</v>
      </c>
      <c r="K2064">
        <v>35</v>
      </c>
      <c r="L2064">
        <v>5</v>
      </c>
    </row>
    <row r="2065" spans="1:12" x14ac:dyDescent="0.4">
      <c r="A2065">
        <v>770</v>
      </c>
      <c r="B2065" t="s">
        <v>867</v>
      </c>
      <c r="C2065" s="1">
        <v>41491</v>
      </c>
      <c r="D2065">
        <v>8329193507</v>
      </c>
      <c r="E2065" s="1">
        <v>41494</v>
      </c>
      <c r="F2065" s="1">
        <v>41464</v>
      </c>
      <c r="G2065">
        <v>43.2</v>
      </c>
      <c r="H2065" t="s">
        <v>834</v>
      </c>
      <c r="I2065" s="1">
        <v>41494</v>
      </c>
      <c r="J2065" t="s">
        <v>838</v>
      </c>
      <c r="K2065">
        <v>18</v>
      </c>
      <c r="L2065">
        <v>0</v>
      </c>
    </row>
    <row r="2066" spans="1:12" x14ac:dyDescent="0.4">
      <c r="A2066">
        <v>406</v>
      </c>
      <c r="B2066" t="s">
        <v>912</v>
      </c>
      <c r="C2066" s="1">
        <v>41605</v>
      </c>
      <c r="D2066">
        <v>8336544833</v>
      </c>
      <c r="E2066" s="1">
        <v>41555</v>
      </c>
      <c r="F2066" s="1">
        <v>41526</v>
      </c>
      <c r="G2066">
        <v>45.49</v>
      </c>
      <c r="H2066" t="s">
        <v>834</v>
      </c>
      <c r="I2066" s="1">
        <v>41555</v>
      </c>
      <c r="J2066" t="s">
        <v>835</v>
      </c>
      <c r="K2066">
        <v>22</v>
      </c>
      <c r="L2066">
        <v>0</v>
      </c>
    </row>
    <row r="2067" spans="1:12" x14ac:dyDescent="0.4">
      <c r="A2067">
        <v>391</v>
      </c>
      <c r="B2067" t="s">
        <v>898</v>
      </c>
      <c r="C2067" s="1">
        <v>41150</v>
      </c>
      <c r="D2067">
        <v>8342469093</v>
      </c>
      <c r="E2067" s="1">
        <v>41229</v>
      </c>
      <c r="F2067" s="1">
        <v>41259</v>
      </c>
      <c r="G2067">
        <v>46.07</v>
      </c>
      <c r="H2067" t="s">
        <v>834</v>
      </c>
      <c r="I2067" s="1">
        <v>41229</v>
      </c>
      <c r="J2067" t="s">
        <v>838</v>
      </c>
      <c r="K2067">
        <v>7</v>
      </c>
      <c r="L2067">
        <v>0</v>
      </c>
    </row>
    <row r="2068" spans="1:12" x14ac:dyDescent="0.4">
      <c r="A2068">
        <v>391</v>
      </c>
      <c r="B2068" t="s">
        <v>925</v>
      </c>
      <c r="C2068" s="1">
        <v>41527</v>
      </c>
      <c r="D2068">
        <v>8343505064</v>
      </c>
      <c r="E2068" s="1">
        <v>41259</v>
      </c>
      <c r="F2068" s="1">
        <v>41289</v>
      </c>
      <c r="G2068">
        <v>61.2</v>
      </c>
      <c r="H2068" t="s">
        <v>834</v>
      </c>
      <c r="I2068" s="1">
        <v>41259</v>
      </c>
      <c r="J2068" t="s">
        <v>835</v>
      </c>
      <c r="K2068">
        <v>30</v>
      </c>
      <c r="L2068">
        <v>0</v>
      </c>
    </row>
    <row r="2069" spans="1:12" x14ac:dyDescent="0.4">
      <c r="A2069">
        <v>770</v>
      </c>
      <c r="B2069" t="s">
        <v>847</v>
      </c>
      <c r="C2069" s="1">
        <v>41274</v>
      </c>
      <c r="D2069">
        <v>8346126237</v>
      </c>
      <c r="E2069" s="1">
        <v>41578</v>
      </c>
      <c r="F2069" s="1">
        <v>41608</v>
      </c>
      <c r="G2069">
        <v>61.43</v>
      </c>
      <c r="H2069" t="s">
        <v>834</v>
      </c>
      <c r="I2069" s="1">
        <v>41578</v>
      </c>
      <c r="J2069" t="s">
        <v>838</v>
      </c>
      <c r="K2069">
        <v>5</v>
      </c>
      <c r="L2069">
        <v>0</v>
      </c>
    </row>
    <row r="2070" spans="1:12" x14ac:dyDescent="0.4">
      <c r="A2070">
        <v>770</v>
      </c>
      <c r="B2070" t="s">
        <v>908</v>
      </c>
      <c r="C2070" s="1">
        <v>41029</v>
      </c>
      <c r="D2070">
        <v>8346602190</v>
      </c>
      <c r="E2070" s="1">
        <v>41098</v>
      </c>
      <c r="F2070" s="1">
        <v>41069</v>
      </c>
      <c r="G2070">
        <v>60.58</v>
      </c>
      <c r="H2070" t="s">
        <v>834</v>
      </c>
      <c r="I2070" s="1">
        <v>41098</v>
      </c>
      <c r="J2070" t="s">
        <v>838</v>
      </c>
      <c r="K2070">
        <v>34</v>
      </c>
      <c r="L2070">
        <v>4</v>
      </c>
    </row>
    <row r="2071" spans="1:12" x14ac:dyDescent="0.4">
      <c r="A2071">
        <v>391</v>
      </c>
      <c r="B2071" t="s">
        <v>936</v>
      </c>
      <c r="C2071" s="1">
        <v>41486</v>
      </c>
      <c r="D2071">
        <v>8350497297</v>
      </c>
      <c r="E2071" s="1">
        <v>41349</v>
      </c>
      <c r="F2071" s="1">
        <v>41379</v>
      </c>
      <c r="G2071">
        <v>73.27</v>
      </c>
      <c r="H2071" t="s">
        <v>837</v>
      </c>
      <c r="I2071" s="1">
        <v>41349</v>
      </c>
      <c r="J2071" t="s">
        <v>835</v>
      </c>
      <c r="K2071">
        <v>19</v>
      </c>
      <c r="L2071">
        <v>0</v>
      </c>
    </row>
    <row r="2072" spans="1:12" x14ac:dyDescent="0.4">
      <c r="A2072">
        <v>391</v>
      </c>
      <c r="B2072" t="s">
        <v>875</v>
      </c>
      <c r="C2072" s="1">
        <v>40947</v>
      </c>
      <c r="D2072">
        <v>8365287542</v>
      </c>
      <c r="E2072" s="1">
        <v>40916</v>
      </c>
      <c r="F2072" s="1">
        <v>41152</v>
      </c>
      <c r="G2072">
        <v>57.69</v>
      </c>
      <c r="H2072" t="s">
        <v>834</v>
      </c>
      <c r="I2072" s="1">
        <v>40916</v>
      </c>
      <c r="J2072" t="s">
        <v>835</v>
      </c>
      <c r="K2072">
        <v>38</v>
      </c>
      <c r="L2072">
        <v>8</v>
      </c>
    </row>
    <row r="2073" spans="1:12" x14ac:dyDescent="0.4">
      <c r="A2073">
        <v>406</v>
      </c>
      <c r="B2073" t="s">
        <v>884</v>
      </c>
      <c r="C2073" s="1">
        <v>41145</v>
      </c>
      <c r="D2073">
        <v>8365605418</v>
      </c>
      <c r="E2073" s="1">
        <v>41431</v>
      </c>
      <c r="F2073" s="1">
        <v>41432</v>
      </c>
      <c r="G2073">
        <v>65.16</v>
      </c>
      <c r="H2073" t="s">
        <v>834</v>
      </c>
      <c r="I2073" s="1">
        <v>41431</v>
      </c>
      <c r="J2073" t="s">
        <v>838</v>
      </c>
      <c r="K2073">
        <v>8</v>
      </c>
      <c r="L2073">
        <v>0</v>
      </c>
    </row>
    <row r="2074" spans="1:12" x14ac:dyDescent="0.4">
      <c r="A2074">
        <v>406</v>
      </c>
      <c r="B2074" t="s">
        <v>884</v>
      </c>
      <c r="C2074" s="1">
        <v>41145</v>
      </c>
      <c r="D2074">
        <v>8374209501</v>
      </c>
      <c r="E2074" s="1">
        <v>40914</v>
      </c>
      <c r="F2074" s="1">
        <v>40915</v>
      </c>
      <c r="G2074">
        <v>83.68</v>
      </c>
      <c r="H2074" t="s">
        <v>837</v>
      </c>
      <c r="I2074" s="1">
        <v>40914</v>
      </c>
      <c r="J2074" t="s">
        <v>835</v>
      </c>
      <c r="K2074">
        <v>37</v>
      </c>
      <c r="L2074">
        <v>7</v>
      </c>
    </row>
    <row r="2075" spans="1:12" x14ac:dyDescent="0.4">
      <c r="A2075">
        <v>897</v>
      </c>
      <c r="B2075" t="s">
        <v>899</v>
      </c>
      <c r="C2075" s="1">
        <v>41339</v>
      </c>
      <c r="D2075">
        <v>8375759964</v>
      </c>
      <c r="E2075" s="1">
        <v>41053</v>
      </c>
      <c r="F2075" s="1">
        <v>41083</v>
      </c>
      <c r="G2075">
        <v>36.83</v>
      </c>
      <c r="H2075" t="s">
        <v>834</v>
      </c>
      <c r="I2075" s="1">
        <v>41053</v>
      </c>
      <c r="J2075" t="s">
        <v>835</v>
      </c>
      <c r="K2075">
        <v>24</v>
      </c>
      <c r="L2075">
        <v>0</v>
      </c>
    </row>
    <row r="2076" spans="1:12" x14ac:dyDescent="0.4">
      <c r="A2076">
        <v>406</v>
      </c>
      <c r="B2076" t="s">
        <v>926</v>
      </c>
      <c r="C2076" s="1">
        <v>41605</v>
      </c>
      <c r="D2076">
        <v>8382421151</v>
      </c>
      <c r="E2076" s="1">
        <v>41182</v>
      </c>
      <c r="F2076" s="1">
        <v>41212</v>
      </c>
      <c r="G2076">
        <v>87.36</v>
      </c>
      <c r="H2076" t="s">
        <v>837</v>
      </c>
      <c r="I2076" s="1">
        <v>41182</v>
      </c>
      <c r="J2076" t="s">
        <v>835</v>
      </c>
      <c r="K2076">
        <v>49</v>
      </c>
      <c r="L2076">
        <v>19</v>
      </c>
    </row>
    <row r="2077" spans="1:12" x14ac:dyDescent="0.4">
      <c r="A2077">
        <v>391</v>
      </c>
      <c r="B2077" t="s">
        <v>833</v>
      </c>
      <c r="C2077" s="1">
        <v>41429</v>
      </c>
      <c r="D2077">
        <v>8385411888</v>
      </c>
      <c r="E2077" s="1">
        <v>41322</v>
      </c>
      <c r="F2077" s="1">
        <v>41352</v>
      </c>
      <c r="G2077">
        <v>79.25</v>
      </c>
      <c r="H2077" t="s">
        <v>834</v>
      </c>
      <c r="I2077" s="1">
        <v>41322</v>
      </c>
      <c r="J2077" t="s">
        <v>835</v>
      </c>
      <c r="K2077">
        <v>22</v>
      </c>
      <c r="L2077">
        <v>0</v>
      </c>
    </row>
    <row r="2078" spans="1:12" x14ac:dyDescent="0.4">
      <c r="A2078">
        <v>897</v>
      </c>
      <c r="B2078" t="s">
        <v>890</v>
      </c>
      <c r="C2078" s="1">
        <v>41166</v>
      </c>
      <c r="D2078">
        <v>8389404239</v>
      </c>
      <c r="E2078" s="1">
        <v>41582</v>
      </c>
      <c r="F2078" s="1">
        <v>41583</v>
      </c>
      <c r="G2078">
        <v>44.06</v>
      </c>
      <c r="H2078" t="s">
        <v>834</v>
      </c>
      <c r="I2078" s="1">
        <v>41582</v>
      </c>
      <c r="J2078" t="s">
        <v>838</v>
      </c>
      <c r="K2078">
        <v>30</v>
      </c>
      <c r="L2078">
        <v>0</v>
      </c>
    </row>
    <row r="2079" spans="1:12" x14ac:dyDescent="0.4">
      <c r="A2079">
        <v>897</v>
      </c>
      <c r="B2079" t="s">
        <v>899</v>
      </c>
      <c r="C2079" s="1">
        <v>41339</v>
      </c>
      <c r="D2079">
        <v>8389561226</v>
      </c>
      <c r="E2079" s="1">
        <v>40992</v>
      </c>
      <c r="F2079" s="1">
        <v>41022</v>
      </c>
      <c r="G2079">
        <v>53.67</v>
      </c>
      <c r="H2079" t="s">
        <v>834</v>
      </c>
      <c r="I2079" s="1">
        <v>40992</v>
      </c>
      <c r="J2079" t="s">
        <v>835</v>
      </c>
      <c r="K2079">
        <v>24</v>
      </c>
      <c r="L2079">
        <v>0</v>
      </c>
    </row>
    <row r="2080" spans="1:12" x14ac:dyDescent="0.4">
      <c r="A2080">
        <v>818</v>
      </c>
      <c r="B2080" t="s">
        <v>917</v>
      </c>
      <c r="C2080" s="1">
        <v>41515</v>
      </c>
      <c r="D2080">
        <v>8390889307</v>
      </c>
      <c r="E2080" s="1">
        <v>41175</v>
      </c>
      <c r="F2080" s="1">
        <v>41205</v>
      </c>
      <c r="G2080">
        <v>67.92</v>
      </c>
      <c r="H2080" t="s">
        <v>837</v>
      </c>
      <c r="I2080" s="1">
        <v>41175</v>
      </c>
      <c r="J2080" t="s">
        <v>835</v>
      </c>
      <c r="K2080">
        <v>44</v>
      </c>
      <c r="L2080">
        <v>14</v>
      </c>
    </row>
    <row r="2081" spans="1:12" x14ac:dyDescent="0.4">
      <c r="A2081">
        <v>391</v>
      </c>
      <c r="B2081" t="s">
        <v>839</v>
      </c>
      <c r="C2081" s="1">
        <v>40934</v>
      </c>
      <c r="D2081">
        <v>8391160851</v>
      </c>
      <c r="E2081" s="1">
        <v>41146</v>
      </c>
      <c r="F2081" s="1">
        <v>41176</v>
      </c>
      <c r="G2081">
        <v>74.53</v>
      </c>
      <c r="H2081" t="s">
        <v>834</v>
      </c>
      <c r="I2081" s="1">
        <v>41146</v>
      </c>
      <c r="J2081" t="s">
        <v>838</v>
      </c>
      <c r="K2081">
        <v>7</v>
      </c>
      <c r="L2081">
        <v>0</v>
      </c>
    </row>
    <row r="2082" spans="1:12" x14ac:dyDescent="0.4">
      <c r="A2082">
        <v>406</v>
      </c>
      <c r="B2082" t="s">
        <v>911</v>
      </c>
      <c r="C2082" s="1">
        <v>41547</v>
      </c>
      <c r="D2082">
        <v>8391971820</v>
      </c>
      <c r="E2082" s="1">
        <v>40928</v>
      </c>
      <c r="F2082" s="1">
        <v>40958</v>
      </c>
      <c r="G2082">
        <v>70.91</v>
      </c>
      <c r="H2082" t="s">
        <v>834</v>
      </c>
      <c r="I2082" s="1">
        <v>40928</v>
      </c>
      <c r="J2082" t="s">
        <v>835</v>
      </c>
      <c r="K2082">
        <v>34</v>
      </c>
      <c r="L2082">
        <v>4</v>
      </c>
    </row>
    <row r="2083" spans="1:12" x14ac:dyDescent="0.4">
      <c r="A2083">
        <v>406</v>
      </c>
      <c r="B2083" t="s">
        <v>894</v>
      </c>
      <c r="C2083" s="1">
        <v>41167</v>
      </c>
      <c r="D2083">
        <v>8394111674</v>
      </c>
      <c r="E2083" s="1">
        <v>41554</v>
      </c>
      <c r="F2083" s="1">
        <v>41525</v>
      </c>
      <c r="G2083">
        <v>78.88</v>
      </c>
      <c r="H2083" t="s">
        <v>837</v>
      </c>
      <c r="I2083" s="1">
        <v>41554</v>
      </c>
      <c r="J2083" t="s">
        <v>838</v>
      </c>
      <c r="K2083">
        <v>21</v>
      </c>
      <c r="L2083">
        <v>0</v>
      </c>
    </row>
    <row r="2084" spans="1:12" x14ac:dyDescent="0.4">
      <c r="A2084">
        <v>406</v>
      </c>
      <c r="B2084" t="s">
        <v>915</v>
      </c>
      <c r="C2084" s="1">
        <v>41258</v>
      </c>
      <c r="D2084">
        <v>8400290228</v>
      </c>
      <c r="E2084" s="1">
        <v>41103</v>
      </c>
      <c r="F2084" s="1">
        <v>41251</v>
      </c>
      <c r="G2084">
        <v>88.31</v>
      </c>
      <c r="H2084" t="s">
        <v>834</v>
      </c>
      <c r="I2084" s="1">
        <v>41103</v>
      </c>
      <c r="J2084" t="s">
        <v>835</v>
      </c>
      <c r="K2084">
        <v>46</v>
      </c>
      <c r="L2084">
        <v>16</v>
      </c>
    </row>
    <row r="2085" spans="1:12" x14ac:dyDescent="0.4">
      <c r="A2085">
        <v>406</v>
      </c>
      <c r="B2085" t="s">
        <v>871</v>
      </c>
      <c r="C2085" s="1">
        <v>41190</v>
      </c>
      <c r="D2085">
        <v>8401420623</v>
      </c>
      <c r="E2085" s="1">
        <v>41474</v>
      </c>
      <c r="F2085" s="1">
        <v>41504</v>
      </c>
      <c r="G2085">
        <v>116.66</v>
      </c>
      <c r="H2085" t="s">
        <v>837</v>
      </c>
      <c r="I2085" s="1">
        <v>41474</v>
      </c>
      <c r="J2085" t="s">
        <v>838</v>
      </c>
      <c r="K2085">
        <v>40</v>
      </c>
      <c r="L2085">
        <v>10</v>
      </c>
    </row>
    <row r="2086" spans="1:12" x14ac:dyDescent="0.4">
      <c r="A2086">
        <v>897</v>
      </c>
      <c r="B2086" t="s">
        <v>922</v>
      </c>
      <c r="C2086" s="1">
        <v>41309</v>
      </c>
      <c r="D2086">
        <v>8412636726</v>
      </c>
      <c r="E2086" s="1">
        <v>41001</v>
      </c>
      <c r="F2086" s="1">
        <v>41032</v>
      </c>
      <c r="G2086">
        <v>43.29</v>
      </c>
      <c r="H2086" t="s">
        <v>834</v>
      </c>
      <c r="I2086" s="1">
        <v>41001</v>
      </c>
      <c r="J2086" t="s">
        <v>835</v>
      </c>
      <c r="K2086">
        <v>24</v>
      </c>
      <c r="L2086">
        <v>0</v>
      </c>
    </row>
    <row r="2087" spans="1:12" x14ac:dyDescent="0.4">
      <c r="A2087">
        <v>770</v>
      </c>
      <c r="B2087" t="s">
        <v>904</v>
      </c>
      <c r="C2087" s="1">
        <v>41521</v>
      </c>
      <c r="D2087">
        <v>8419584909</v>
      </c>
      <c r="E2087" s="1">
        <v>41457</v>
      </c>
      <c r="F2087" s="1">
        <v>41520</v>
      </c>
      <c r="G2087">
        <v>26.49</v>
      </c>
      <c r="H2087" t="s">
        <v>834</v>
      </c>
      <c r="I2087" s="1">
        <v>41457</v>
      </c>
      <c r="J2087" t="s">
        <v>835</v>
      </c>
      <c r="K2087">
        <v>37</v>
      </c>
      <c r="L2087">
        <v>7</v>
      </c>
    </row>
    <row r="2088" spans="1:12" x14ac:dyDescent="0.4">
      <c r="A2088">
        <v>406</v>
      </c>
      <c r="B2088" t="s">
        <v>850</v>
      </c>
      <c r="C2088" s="1">
        <v>41401</v>
      </c>
      <c r="D2088">
        <v>8420453376</v>
      </c>
      <c r="E2088" s="1">
        <v>41223</v>
      </c>
      <c r="F2088" s="1">
        <v>41193</v>
      </c>
      <c r="G2088">
        <v>86.6</v>
      </c>
      <c r="H2088" t="s">
        <v>834</v>
      </c>
      <c r="I2088" s="1">
        <v>41223</v>
      </c>
      <c r="J2088" t="s">
        <v>835</v>
      </c>
      <c r="K2088">
        <v>33</v>
      </c>
      <c r="L2088">
        <v>3</v>
      </c>
    </row>
    <row r="2089" spans="1:12" x14ac:dyDescent="0.4">
      <c r="A2089">
        <v>897</v>
      </c>
      <c r="B2089" t="s">
        <v>927</v>
      </c>
      <c r="C2089" s="1">
        <v>41603</v>
      </c>
      <c r="D2089">
        <v>8426420017</v>
      </c>
      <c r="E2089" s="1">
        <v>41305</v>
      </c>
      <c r="F2089" s="1">
        <v>41308</v>
      </c>
      <c r="G2089">
        <v>15.48</v>
      </c>
      <c r="H2089" t="s">
        <v>834</v>
      </c>
      <c r="I2089" s="1">
        <v>41305</v>
      </c>
      <c r="J2089" t="s">
        <v>835</v>
      </c>
      <c r="K2089">
        <v>12</v>
      </c>
      <c r="L2089">
        <v>0</v>
      </c>
    </row>
    <row r="2090" spans="1:12" x14ac:dyDescent="0.4">
      <c r="A2090">
        <v>406</v>
      </c>
      <c r="B2090" t="s">
        <v>871</v>
      </c>
      <c r="C2090" s="1">
        <v>41190</v>
      </c>
      <c r="D2090">
        <v>8427086210</v>
      </c>
      <c r="E2090" s="1">
        <v>41577</v>
      </c>
      <c r="F2090" s="1">
        <v>41607</v>
      </c>
      <c r="G2090">
        <v>87.27</v>
      </c>
      <c r="H2090" t="s">
        <v>834</v>
      </c>
      <c r="I2090" s="1">
        <v>41577</v>
      </c>
      <c r="J2090" t="s">
        <v>838</v>
      </c>
      <c r="K2090">
        <v>36</v>
      </c>
      <c r="L2090">
        <v>6</v>
      </c>
    </row>
    <row r="2091" spans="1:12" x14ac:dyDescent="0.4">
      <c r="A2091">
        <v>391</v>
      </c>
      <c r="B2091" t="s">
        <v>868</v>
      </c>
      <c r="C2091" s="1">
        <v>41240</v>
      </c>
      <c r="D2091">
        <v>8428274862</v>
      </c>
      <c r="E2091" s="1">
        <v>41459</v>
      </c>
      <c r="F2091" s="1">
        <v>41460</v>
      </c>
      <c r="G2091">
        <v>77.010000000000005</v>
      </c>
      <c r="H2091" t="s">
        <v>834</v>
      </c>
      <c r="I2091" s="1">
        <v>41459</v>
      </c>
      <c r="J2091" t="s">
        <v>838</v>
      </c>
      <c r="K2091">
        <v>22</v>
      </c>
      <c r="L2091">
        <v>0</v>
      </c>
    </row>
    <row r="2092" spans="1:12" x14ac:dyDescent="0.4">
      <c r="A2092">
        <v>391</v>
      </c>
      <c r="B2092" t="s">
        <v>874</v>
      </c>
      <c r="C2092" s="1">
        <v>41224</v>
      </c>
      <c r="D2092">
        <v>8429016073</v>
      </c>
      <c r="E2092" s="1">
        <v>41207</v>
      </c>
      <c r="F2092" s="1">
        <v>41237</v>
      </c>
      <c r="G2092">
        <v>40.549999999999997</v>
      </c>
      <c r="H2092" t="s">
        <v>834</v>
      </c>
      <c r="I2092" s="1">
        <v>41207</v>
      </c>
      <c r="J2092" t="s">
        <v>835</v>
      </c>
      <c r="K2092">
        <v>27</v>
      </c>
      <c r="L2092">
        <v>0</v>
      </c>
    </row>
    <row r="2093" spans="1:12" x14ac:dyDescent="0.4">
      <c r="A2093">
        <v>818</v>
      </c>
      <c r="B2093" t="s">
        <v>860</v>
      </c>
      <c r="C2093" s="1">
        <v>40960</v>
      </c>
      <c r="D2093">
        <v>8429898953</v>
      </c>
      <c r="E2093" s="1">
        <v>41252</v>
      </c>
      <c r="F2093" s="1">
        <v>41253</v>
      </c>
      <c r="G2093">
        <v>51</v>
      </c>
      <c r="H2093" t="s">
        <v>834</v>
      </c>
      <c r="I2093" s="1">
        <v>41252</v>
      </c>
      <c r="J2093" t="s">
        <v>838</v>
      </c>
      <c r="K2093">
        <v>23</v>
      </c>
      <c r="L2093">
        <v>0</v>
      </c>
    </row>
    <row r="2094" spans="1:12" x14ac:dyDescent="0.4">
      <c r="A2094">
        <v>770</v>
      </c>
      <c r="B2094" t="s">
        <v>905</v>
      </c>
      <c r="C2094" s="1">
        <v>41337</v>
      </c>
      <c r="D2094">
        <v>8444345875</v>
      </c>
      <c r="E2094" s="1">
        <v>40966</v>
      </c>
      <c r="F2094" s="1">
        <v>40996</v>
      </c>
      <c r="G2094">
        <v>41.71</v>
      </c>
      <c r="H2094" t="s">
        <v>834</v>
      </c>
      <c r="I2094" s="1">
        <v>40966</v>
      </c>
      <c r="J2094" t="s">
        <v>835</v>
      </c>
      <c r="K2094">
        <v>13</v>
      </c>
      <c r="L2094">
        <v>0</v>
      </c>
    </row>
    <row r="2095" spans="1:12" x14ac:dyDescent="0.4">
      <c r="A2095">
        <v>818</v>
      </c>
      <c r="B2095" t="s">
        <v>917</v>
      </c>
      <c r="C2095" s="1">
        <v>41515</v>
      </c>
      <c r="D2095">
        <v>8447618970</v>
      </c>
      <c r="E2095" s="1">
        <v>41443</v>
      </c>
      <c r="F2095" s="1">
        <v>41473</v>
      </c>
      <c r="G2095">
        <v>64.59</v>
      </c>
      <c r="H2095" t="s">
        <v>837</v>
      </c>
      <c r="I2095" s="1">
        <v>41443</v>
      </c>
      <c r="J2095" t="s">
        <v>835</v>
      </c>
      <c r="K2095">
        <v>49</v>
      </c>
      <c r="L2095">
        <v>19</v>
      </c>
    </row>
    <row r="2096" spans="1:12" x14ac:dyDescent="0.4">
      <c r="A2096">
        <v>770</v>
      </c>
      <c r="B2096" t="s">
        <v>904</v>
      </c>
      <c r="C2096" s="1">
        <v>41521</v>
      </c>
      <c r="D2096">
        <v>8449889683</v>
      </c>
      <c r="E2096" s="1">
        <v>41227</v>
      </c>
      <c r="F2096" s="1">
        <v>41257</v>
      </c>
      <c r="G2096">
        <v>20.61</v>
      </c>
      <c r="H2096" t="s">
        <v>834</v>
      </c>
      <c r="I2096" s="1">
        <v>41227</v>
      </c>
      <c r="J2096" t="s">
        <v>835</v>
      </c>
      <c r="K2096">
        <v>25</v>
      </c>
      <c r="L2096">
        <v>0</v>
      </c>
    </row>
    <row r="2097" spans="1:12" x14ac:dyDescent="0.4">
      <c r="A2097">
        <v>818</v>
      </c>
      <c r="B2097" t="s">
        <v>860</v>
      </c>
      <c r="C2097" s="1">
        <v>40960</v>
      </c>
      <c r="D2097">
        <v>8450356834</v>
      </c>
      <c r="E2097" s="1">
        <v>41520</v>
      </c>
      <c r="F2097" s="1">
        <v>41490</v>
      </c>
      <c r="G2097">
        <v>50.21</v>
      </c>
      <c r="H2097" t="s">
        <v>834</v>
      </c>
      <c r="I2097" s="1">
        <v>41520</v>
      </c>
      <c r="J2097" t="s">
        <v>838</v>
      </c>
      <c r="K2097">
        <v>30</v>
      </c>
      <c r="L2097">
        <v>0</v>
      </c>
    </row>
    <row r="2098" spans="1:12" x14ac:dyDescent="0.4">
      <c r="A2098">
        <v>406</v>
      </c>
      <c r="B2098" t="s">
        <v>876</v>
      </c>
      <c r="C2098" s="1">
        <v>41352</v>
      </c>
      <c r="D2098">
        <v>8455537995</v>
      </c>
      <c r="E2098" s="1">
        <v>41314</v>
      </c>
      <c r="F2098" s="1">
        <v>41315</v>
      </c>
      <c r="G2098">
        <v>47.24</v>
      </c>
      <c r="H2098" t="s">
        <v>837</v>
      </c>
      <c r="I2098" s="1">
        <v>41314</v>
      </c>
      <c r="J2098" t="s">
        <v>838</v>
      </c>
      <c r="K2098">
        <v>26</v>
      </c>
      <c r="L2098">
        <v>0</v>
      </c>
    </row>
    <row r="2099" spans="1:12" x14ac:dyDescent="0.4">
      <c r="A2099">
        <v>406</v>
      </c>
      <c r="B2099" t="s">
        <v>926</v>
      </c>
      <c r="C2099" s="1">
        <v>41605</v>
      </c>
      <c r="D2099">
        <v>8456442808</v>
      </c>
      <c r="E2099" s="1">
        <v>41401</v>
      </c>
      <c r="F2099" s="1">
        <v>41372</v>
      </c>
      <c r="G2099">
        <v>49.56</v>
      </c>
      <c r="H2099" t="s">
        <v>834</v>
      </c>
      <c r="I2099" s="1">
        <v>41401</v>
      </c>
      <c r="J2099" t="s">
        <v>835</v>
      </c>
      <c r="K2099">
        <v>42</v>
      </c>
      <c r="L2099">
        <v>12</v>
      </c>
    </row>
    <row r="2100" spans="1:12" x14ac:dyDescent="0.4">
      <c r="A2100">
        <v>406</v>
      </c>
      <c r="B2100" t="s">
        <v>882</v>
      </c>
      <c r="C2100" s="1">
        <v>41368</v>
      </c>
      <c r="D2100">
        <v>8459323044</v>
      </c>
      <c r="E2100" s="1">
        <v>41288</v>
      </c>
      <c r="F2100" s="1">
        <v>41318</v>
      </c>
      <c r="G2100">
        <v>40.130000000000003</v>
      </c>
      <c r="H2100" t="s">
        <v>834</v>
      </c>
      <c r="I2100" s="1">
        <v>41288</v>
      </c>
      <c r="J2100" t="s">
        <v>835</v>
      </c>
      <c r="K2100">
        <v>34</v>
      </c>
      <c r="L2100">
        <v>4</v>
      </c>
    </row>
    <row r="2101" spans="1:12" x14ac:dyDescent="0.4">
      <c r="A2101">
        <v>770</v>
      </c>
      <c r="B2101" t="s">
        <v>907</v>
      </c>
      <c r="C2101" s="1">
        <v>41367</v>
      </c>
      <c r="D2101">
        <v>8461427104</v>
      </c>
      <c r="E2101" s="1">
        <v>41579</v>
      </c>
      <c r="F2101" s="1">
        <v>41549</v>
      </c>
      <c r="G2101">
        <v>52.14</v>
      </c>
      <c r="H2101" t="s">
        <v>837</v>
      </c>
      <c r="I2101" s="1">
        <v>41579</v>
      </c>
      <c r="J2101" t="s">
        <v>835</v>
      </c>
      <c r="K2101">
        <v>40</v>
      </c>
      <c r="L2101">
        <v>10</v>
      </c>
    </row>
    <row r="2102" spans="1:12" x14ac:dyDescent="0.4">
      <c r="A2102">
        <v>818</v>
      </c>
      <c r="B2102" t="s">
        <v>932</v>
      </c>
      <c r="C2102" s="1">
        <v>41373</v>
      </c>
      <c r="D2102">
        <v>8462827944</v>
      </c>
      <c r="E2102" s="1">
        <v>41278</v>
      </c>
      <c r="F2102" s="1">
        <v>41279</v>
      </c>
      <c r="G2102">
        <v>52.4</v>
      </c>
      <c r="H2102" t="s">
        <v>834</v>
      </c>
      <c r="I2102" s="1">
        <v>41278</v>
      </c>
      <c r="J2102" t="s">
        <v>835</v>
      </c>
      <c r="K2102">
        <v>17</v>
      </c>
      <c r="L2102">
        <v>0</v>
      </c>
    </row>
    <row r="2103" spans="1:12" x14ac:dyDescent="0.4">
      <c r="A2103">
        <v>818</v>
      </c>
      <c r="B2103" t="s">
        <v>851</v>
      </c>
      <c r="C2103" s="1">
        <v>41234</v>
      </c>
      <c r="D2103">
        <v>8464039248</v>
      </c>
      <c r="E2103" s="1">
        <v>41455</v>
      </c>
      <c r="F2103" s="1">
        <v>41485</v>
      </c>
      <c r="G2103">
        <v>63.05</v>
      </c>
      <c r="H2103" t="s">
        <v>834</v>
      </c>
      <c r="I2103" s="1">
        <v>41455</v>
      </c>
      <c r="J2103" t="s">
        <v>838</v>
      </c>
      <c r="K2103">
        <v>3</v>
      </c>
      <c r="L2103">
        <v>0</v>
      </c>
    </row>
    <row r="2104" spans="1:12" x14ac:dyDescent="0.4">
      <c r="A2104">
        <v>897</v>
      </c>
      <c r="B2104" t="s">
        <v>922</v>
      </c>
      <c r="C2104" s="1">
        <v>41309</v>
      </c>
      <c r="D2104">
        <v>8466153246</v>
      </c>
      <c r="E2104" s="1">
        <v>40974</v>
      </c>
      <c r="F2104" s="1">
        <v>40975</v>
      </c>
      <c r="G2104">
        <v>35.299999999999997</v>
      </c>
      <c r="H2104" t="s">
        <v>834</v>
      </c>
      <c r="I2104" s="1">
        <v>40974</v>
      </c>
      <c r="J2104" t="s">
        <v>835</v>
      </c>
      <c r="K2104">
        <v>30</v>
      </c>
      <c r="L2104">
        <v>0</v>
      </c>
    </row>
    <row r="2105" spans="1:12" x14ac:dyDescent="0.4">
      <c r="A2105">
        <v>406</v>
      </c>
      <c r="B2105" t="s">
        <v>912</v>
      </c>
      <c r="C2105" s="1">
        <v>41605</v>
      </c>
      <c r="D2105">
        <v>8467769345</v>
      </c>
      <c r="E2105" s="1">
        <v>41118</v>
      </c>
      <c r="F2105" s="1">
        <v>41148</v>
      </c>
      <c r="G2105">
        <v>86.76</v>
      </c>
      <c r="H2105" t="s">
        <v>837</v>
      </c>
      <c r="I2105" s="1">
        <v>41118</v>
      </c>
      <c r="J2105" t="s">
        <v>835</v>
      </c>
      <c r="K2105">
        <v>49</v>
      </c>
      <c r="L2105">
        <v>19</v>
      </c>
    </row>
    <row r="2106" spans="1:12" x14ac:dyDescent="0.4">
      <c r="A2106">
        <v>897</v>
      </c>
      <c r="B2106" t="s">
        <v>929</v>
      </c>
      <c r="C2106" s="1">
        <v>41579</v>
      </c>
      <c r="D2106">
        <v>8469604228</v>
      </c>
      <c r="E2106" s="1">
        <v>41492</v>
      </c>
      <c r="F2106" s="1">
        <v>41493</v>
      </c>
      <c r="G2106">
        <v>46.34</v>
      </c>
      <c r="H2106" t="s">
        <v>834</v>
      </c>
      <c r="I2106" s="1">
        <v>41492</v>
      </c>
      <c r="J2106" t="s">
        <v>838</v>
      </c>
      <c r="K2106">
        <v>13</v>
      </c>
      <c r="L2106">
        <v>0</v>
      </c>
    </row>
    <row r="2107" spans="1:12" x14ac:dyDescent="0.4">
      <c r="A2107">
        <v>897</v>
      </c>
      <c r="B2107" t="s">
        <v>880</v>
      </c>
      <c r="C2107" s="1">
        <v>41208</v>
      </c>
      <c r="D2107">
        <v>8471061442</v>
      </c>
      <c r="E2107" s="1">
        <v>41237</v>
      </c>
      <c r="F2107" s="1">
        <v>41267</v>
      </c>
      <c r="G2107">
        <v>19.059999999999999</v>
      </c>
      <c r="H2107" t="s">
        <v>837</v>
      </c>
      <c r="I2107" s="1">
        <v>41237</v>
      </c>
      <c r="J2107" t="s">
        <v>838</v>
      </c>
      <c r="K2107">
        <v>15</v>
      </c>
      <c r="L2107">
        <v>0</v>
      </c>
    </row>
    <row r="2108" spans="1:12" x14ac:dyDescent="0.4">
      <c r="A2108">
        <v>897</v>
      </c>
      <c r="B2108" t="s">
        <v>863</v>
      </c>
      <c r="C2108" s="1">
        <v>41318</v>
      </c>
      <c r="D2108">
        <v>8471592455</v>
      </c>
      <c r="E2108" s="1">
        <v>41273</v>
      </c>
      <c r="F2108" s="1">
        <v>41303</v>
      </c>
      <c r="G2108">
        <v>51.96</v>
      </c>
      <c r="H2108" t="s">
        <v>834</v>
      </c>
      <c r="I2108" s="1">
        <v>41273</v>
      </c>
      <c r="J2108" t="s">
        <v>835</v>
      </c>
      <c r="K2108">
        <v>5</v>
      </c>
      <c r="L2108">
        <v>0</v>
      </c>
    </row>
    <row r="2109" spans="1:12" x14ac:dyDescent="0.4">
      <c r="A2109">
        <v>391</v>
      </c>
      <c r="B2109" t="s">
        <v>870</v>
      </c>
      <c r="C2109" s="1">
        <v>41341</v>
      </c>
      <c r="D2109">
        <v>8473757844</v>
      </c>
      <c r="E2109" s="1">
        <v>41400</v>
      </c>
      <c r="F2109" s="1">
        <v>41401</v>
      </c>
      <c r="G2109">
        <v>26.13</v>
      </c>
      <c r="H2109" t="s">
        <v>834</v>
      </c>
      <c r="I2109" s="1">
        <v>41400</v>
      </c>
      <c r="J2109" t="s">
        <v>835</v>
      </c>
      <c r="K2109">
        <v>38</v>
      </c>
      <c r="L2109">
        <v>8</v>
      </c>
    </row>
    <row r="2110" spans="1:12" x14ac:dyDescent="0.4">
      <c r="A2110">
        <v>406</v>
      </c>
      <c r="B2110" t="s">
        <v>889</v>
      </c>
      <c r="C2110" s="1">
        <v>41103</v>
      </c>
      <c r="D2110">
        <v>8478661655</v>
      </c>
      <c r="E2110" s="1">
        <v>41541</v>
      </c>
      <c r="F2110" s="1">
        <v>41571</v>
      </c>
      <c r="G2110">
        <v>54.37</v>
      </c>
      <c r="H2110" t="s">
        <v>834</v>
      </c>
      <c r="I2110" s="1">
        <v>41541</v>
      </c>
      <c r="J2110" t="s">
        <v>838</v>
      </c>
      <c r="K2110">
        <v>5</v>
      </c>
      <c r="L2110">
        <v>0</v>
      </c>
    </row>
    <row r="2111" spans="1:12" x14ac:dyDescent="0.4">
      <c r="A2111">
        <v>897</v>
      </c>
      <c r="B2111" t="s">
        <v>846</v>
      </c>
      <c r="C2111" s="1">
        <v>41003</v>
      </c>
      <c r="D2111">
        <v>8482497127</v>
      </c>
      <c r="E2111" s="1">
        <v>41612</v>
      </c>
      <c r="F2111" s="1">
        <v>41613</v>
      </c>
      <c r="G2111">
        <v>16.059999999999999</v>
      </c>
      <c r="H2111" t="s">
        <v>834</v>
      </c>
      <c r="I2111" s="1">
        <v>41612</v>
      </c>
      <c r="J2111" t="s">
        <v>838</v>
      </c>
      <c r="K2111">
        <v>25</v>
      </c>
      <c r="L2111">
        <v>0</v>
      </c>
    </row>
    <row r="2112" spans="1:12" x14ac:dyDescent="0.4">
      <c r="A2112">
        <v>406</v>
      </c>
      <c r="B2112" t="s">
        <v>887</v>
      </c>
      <c r="C2112" s="1">
        <v>41048</v>
      </c>
      <c r="D2112">
        <v>8483378519</v>
      </c>
      <c r="E2112" s="1">
        <v>41000</v>
      </c>
      <c r="F2112" s="1">
        <v>40970</v>
      </c>
      <c r="G2112">
        <v>75.209999999999994</v>
      </c>
      <c r="H2112" t="s">
        <v>834</v>
      </c>
      <c r="I2112" s="1">
        <v>41000</v>
      </c>
      <c r="J2112" t="s">
        <v>835</v>
      </c>
      <c r="K2112">
        <v>9</v>
      </c>
      <c r="L2112">
        <v>0</v>
      </c>
    </row>
    <row r="2113" spans="1:12" x14ac:dyDescent="0.4">
      <c r="A2113">
        <v>770</v>
      </c>
      <c r="B2113" t="s">
        <v>907</v>
      </c>
      <c r="C2113" s="1">
        <v>41367</v>
      </c>
      <c r="D2113">
        <v>8488549558</v>
      </c>
      <c r="E2113" s="1">
        <v>41027</v>
      </c>
      <c r="F2113" s="1">
        <v>41057</v>
      </c>
      <c r="G2113">
        <v>43.62</v>
      </c>
      <c r="H2113" t="s">
        <v>837</v>
      </c>
      <c r="I2113" s="1">
        <v>41027</v>
      </c>
      <c r="J2113" t="s">
        <v>835</v>
      </c>
      <c r="K2113">
        <v>45</v>
      </c>
      <c r="L2113">
        <v>15</v>
      </c>
    </row>
    <row r="2114" spans="1:12" x14ac:dyDescent="0.4">
      <c r="A2114">
        <v>818</v>
      </c>
      <c r="B2114" t="s">
        <v>851</v>
      </c>
      <c r="C2114" s="1">
        <v>41234</v>
      </c>
      <c r="D2114">
        <v>8489952796</v>
      </c>
      <c r="E2114" s="1">
        <v>41447</v>
      </c>
      <c r="F2114" s="1">
        <v>41477</v>
      </c>
      <c r="G2114">
        <v>53.19</v>
      </c>
      <c r="H2114" t="s">
        <v>834</v>
      </c>
      <c r="I2114" s="1">
        <v>41447</v>
      </c>
      <c r="J2114" t="s">
        <v>838</v>
      </c>
      <c r="K2114">
        <v>3</v>
      </c>
      <c r="L2114">
        <v>0</v>
      </c>
    </row>
    <row r="2115" spans="1:12" x14ac:dyDescent="0.4">
      <c r="A2115">
        <v>897</v>
      </c>
      <c r="B2115" t="s">
        <v>883</v>
      </c>
      <c r="C2115" s="1">
        <v>41084</v>
      </c>
      <c r="D2115">
        <v>8493182849</v>
      </c>
      <c r="E2115" s="1">
        <v>40926</v>
      </c>
      <c r="F2115" s="1">
        <v>40956</v>
      </c>
      <c r="G2115">
        <v>18.03</v>
      </c>
      <c r="H2115" t="s">
        <v>834</v>
      </c>
      <c r="I2115" s="1">
        <v>40926</v>
      </c>
      <c r="J2115" t="s">
        <v>835</v>
      </c>
      <c r="K2115">
        <v>64</v>
      </c>
      <c r="L2115">
        <v>34</v>
      </c>
    </row>
    <row r="2116" spans="1:12" x14ac:dyDescent="0.4">
      <c r="A2116">
        <v>406</v>
      </c>
      <c r="B2116" t="s">
        <v>884</v>
      </c>
      <c r="C2116" s="1">
        <v>41145</v>
      </c>
      <c r="D2116">
        <v>8502171486</v>
      </c>
      <c r="E2116" s="1">
        <v>41608</v>
      </c>
      <c r="F2116" s="1">
        <v>41638</v>
      </c>
      <c r="G2116">
        <v>73.599999999999994</v>
      </c>
      <c r="H2116" t="s">
        <v>837</v>
      </c>
      <c r="I2116" s="1">
        <v>41608</v>
      </c>
      <c r="J2116" t="s">
        <v>838</v>
      </c>
      <c r="K2116">
        <v>38</v>
      </c>
      <c r="L2116">
        <v>8</v>
      </c>
    </row>
    <row r="2117" spans="1:12" x14ac:dyDescent="0.4">
      <c r="A2117">
        <v>770</v>
      </c>
      <c r="B2117" t="s">
        <v>920</v>
      </c>
      <c r="C2117" s="1">
        <v>41254</v>
      </c>
      <c r="D2117">
        <v>8503873648</v>
      </c>
      <c r="E2117" s="1">
        <v>41211</v>
      </c>
      <c r="F2117" s="1">
        <v>41241</v>
      </c>
      <c r="G2117">
        <v>37.869999999999997</v>
      </c>
      <c r="H2117" t="s">
        <v>834</v>
      </c>
      <c r="I2117" s="1">
        <v>41211</v>
      </c>
      <c r="J2117" t="s">
        <v>835</v>
      </c>
      <c r="K2117">
        <v>13</v>
      </c>
      <c r="L2117">
        <v>0</v>
      </c>
    </row>
    <row r="2118" spans="1:12" x14ac:dyDescent="0.4">
      <c r="A2118">
        <v>770</v>
      </c>
      <c r="B2118" t="s">
        <v>901</v>
      </c>
      <c r="C2118" s="1">
        <v>41222</v>
      </c>
      <c r="D2118">
        <v>8513935149</v>
      </c>
      <c r="E2118" s="1">
        <v>41007</v>
      </c>
      <c r="F2118" s="1">
        <v>40977</v>
      </c>
      <c r="G2118">
        <v>30.14</v>
      </c>
      <c r="H2118" t="s">
        <v>834</v>
      </c>
      <c r="I2118" s="1">
        <v>41007</v>
      </c>
      <c r="J2118" t="s">
        <v>835</v>
      </c>
      <c r="K2118">
        <v>26</v>
      </c>
      <c r="L2118">
        <v>0</v>
      </c>
    </row>
    <row r="2119" spans="1:12" x14ac:dyDescent="0.4">
      <c r="A2119">
        <v>406</v>
      </c>
      <c r="B2119" t="s">
        <v>889</v>
      </c>
      <c r="C2119" s="1">
        <v>41103</v>
      </c>
      <c r="D2119">
        <v>8514889441</v>
      </c>
      <c r="E2119" s="1">
        <v>41549</v>
      </c>
      <c r="F2119" s="1">
        <v>41611</v>
      </c>
      <c r="G2119">
        <v>92.14</v>
      </c>
      <c r="H2119" t="s">
        <v>837</v>
      </c>
      <c r="I2119" s="1">
        <v>41549</v>
      </c>
      <c r="J2119" t="s">
        <v>838</v>
      </c>
      <c r="K2119">
        <v>12</v>
      </c>
      <c r="L2119">
        <v>0</v>
      </c>
    </row>
    <row r="2120" spans="1:12" x14ac:dyDescent="0.4">
      <c r="A2120">
        <v>406</v>
      </c>
      <c r="B2120" t="s">
        <v>836</v>
      </c>
      <c r="C2120" s="1">
        <v>40971</v>
      </c>
      <c r="D2120">
        <v>8517033976</v>
      </c>
      <c r="E2120" s="1">
        <v>41354</v>
      </c>
      <c r="F2120" s="1">
        <v>41384</v>
      </c>
      <c r="G2120">
        <v>70.989999999999995</v>
      </c>
      <c r="H2120" t="s">
        <v>834</v>
      </c>
      <c r="I2120" s="1">
        <v>41354</v>
      </c>
      <c r="J2120" t="s">
        <v>838</v>
      </c>
      <c r="K2120">
        <v>33</v>
      </c>
      <c r="L2120">
        <v>3</v>
      </c>
    </row>
    <row r="2121" spans="1:12" x14ac:dyDescent="0.4">
      <c r="A2121">
        <v>818</v>
      </c>
      <c r="B2121" t="s">
        <v>854</v>
      </c>
      <c r="C2121" s="1">
        <v>41060</v>
      </c>
      <c r="D2121">
        <v>8523083533</v>
      </c>
      <c r="E2121" s="1">
        <v>41252</v>
      </c>
      <c r="F2121" s="1">
        <v>41253</v>
      </c>
      <c r="G2121">
        <v>41.12</v>
      </c>
      <c r="H2121" t="s">
        <v>837</v>
      </c>
      <c r="I2121" s="1">
        <v>41252</v>
      </c>
      <c r="J2121" t="s">
        <v>838</v>
      </c>
      <c r="K2121">
        <v>39</v>
      </c>
      <c r="L2121">
        <v>9</v>
      </c>
    </row>
    <row r="2122" spans="1:12" x14ac:dyDescent="0.4">
      <c r="A2122">
        <v>770</v>
      </c>
      <c r="B2122" t="s">
        <v>905</v>
      </c>
      <c r="C2122" s="1">
        <v>41337</v>
      </c>
      <c r="D2122">
        <v>8527409222</v>
      </c>
      <c r="E2122" s="1">
        <v>41048</v>
      </c>
      <c r="F2122" s="1">
        <v>41078</v>
      </c>
      <c r="G2122">
        <v>67.97</v>
      </c>
      <c r="H2122" t="s">
        <v>834</v>
      </c>
      <c r="I2122" s="1">
        <v>41048</v>
      </c>
      <c r="J2122" t="s">
        <v>835</v>
      </c>
      <c r="K2122">
        <v>12</v>
      </c>
      <c r="L2122">
        <v>0</v>
      </c>
    </row>
    <row r="2123" spans="1:12" x14ac:dyDescent="0.4">
      <c r="A2123">
        <v>897</v>
      </c>
      <c r="B2123" t="s">
        <v>883</v>
      </c>
      <c r="C2123" s="1">
        <v>41084</v>
      </c>
      <c r="D2123">
        <v>8528877072</v>
      </c>
      <c r="E2123" s="1">
        <v>41244</v>
      </c>
      <c r="F2123" s="1">
        <v>41215</v>
      </c>
      <c r="G2123">
        <v>64.19</v>
      </c>
      <c r="H2123" t="s">
        <v>834</v>
      </c>
      <c r="I2123" s="1">
        <v>41244</v>
      </c>
      <c r="J2123" t="s">
        <v>835</v>
      </c>
      <c r="K2123">
        <v>43</v>
      </c>
      <c r="L2123">
        <v>13</v>
      </c>
    </row>
    <row r="2124" spans="1:12" x14ac:dyDescent="0.4">
      <c r="A2124">
        <v>770</v>
      </c>
      <c r="B2124" t="s">
        <v>844</v>
      </c>
      <c r="C2124" s="1">
        <v>41452</v>
      </c>
      <c r="D2124">
        <v>8548423449</v>
      </c>
      <c r="E2124" s="1">
        <v>41158</v>
      </c>
      <c r="F2124" s="1">
        <v>41159</v>
      </c>
      <c r="G2124">
        <v>51.6</v>
      </c>
      <c r="H2124" t="s">
        <v>834</v>
      </c>
      <c r="I2124" s="1">
        <v>41158</v>
      </c>
      <c r="J2124" t="s">
        <v>835</v>
      </c>
      <c r="K2124">
        <v>44</v>
      </c>
      <c r="L2124">
        <v>14</v>
      </c>
    </row>
    <row r="2125" spans="1:12" x14ac:dyDescent="0.4">
      <c r="A2125">
        <v>818</v>
      </c>
      <c r="B2125" t="s">
        <v>932</v>
      </c>
      <c r="C2125" s="1">
        <v>41373</v>
      </c>
      <c r="D2125">
        <v>8551131035</v>
      </c>
      <c r="E2125" s="1">
        <v>41232</v>
      </c>
      <c r="F2125" s="1">
        <v>41262</v>
      </c>
      <c r="G2125">
        <v>86.87</v>
      </c>
      <c r="H2125" t="s">
        <v>834</v>
      </c>
      <c r="I2125" s="1">
        <v>41232</v>
      </c>
      <c r="J2125" t="s">
        <v>835</v>
      </c>
      <c r="K2125">
        <v>19</v>
      </c>
      <c r="L2125">
        <v>0</v>
      </c>
    </row>
    <row r="2126" spans="1:12" x14ac:dyDescent="0.4">
      <c r="A2126">
        <v>770</v>
      </c>
      <c r="B2126" t="s">
        <v>916</v>
      </c>
      <c r="C2126" s="1">
        <v>41394</v>
      </c>
      <c r="D2126">
        <v>8553422918</v>
      </c>
      <c r="E2126" s="1">
        <v>41604</v>
      </c>
      <c r="F2126" s="1">
        <v>41634</v>
      </c>
      <c r="G2126">
        <v>51.42</v>
      </c>
      <c r="H2126" t="s">
        <v>834</v>
      </c>
      <c r="I2126" s="1">
        <v>41604</v>
      </c>
      <c r="J2126" t="s">
        <v>838</v>
      </c>
      <c r="K2126">
        <v>22</v>
      </c>
      <c r="L2126">
        <v>0</v>
      </c>
    </row>
    <row r="2127" spans="1:12" x14ac:dyDescent="0.4">
      <c r="A2127">
        <v>897</v>
      </c>
      <c r="B2127" t="s">
        <v>900</v>
      </c>
      <c r="C2127" s="1">
        <v>41579</v>
      </c>
      <c r="D2127">
        <v>8564835935</v>
      </c>
      <c r="E2127" s="1">
        <v>41574</v>
      </c>
      <c r="F2127" s="1">
        <v>41604</v>
      </c>
      <c r="G2127">
        <v>9.5299999999999994</v>
      </c>
      <c r="H2127" t="s">
        <v>834</v>
      </c>
      <c r="I2127" s="1">
        <v>41574</v>
      </c>
      <c r="J2127" t="s">
        <v>838</v>
      </c>
      <c r="K2127">
        <v>5</v>
      </c>
      <c r="L2127">
        <v>0</v>
      </c>
    </row>
    <row r="2128" spans="1:12" x14ac:dyDescent="0.4">
      <c r="A2128">
        <v>770</v>
      </c>
      <c r="B2128" t="s">
        <v>873</v>
      </c>
      <c r="C2128" s="1">
        <v>41159</v>
      </c>
      <c r="D2128">
        <v>8568370573</v>
      </c>
      <c r="E2128" s="1">
        <v>40926</v>
      </c>
      <c r="F2128" s="1">
        <v>40956</v>
      </c>
      <c r="G2128">
        <v>56.55</v>
      </c>
      <c r="H2128" t="s">
        <v>837</v>
      </c>
      <c r="I2128" s="1">
        <v>40926</v>
      </c>
      <c r="J2128" t="s">
        <v>835</v>
      </c>
      <c r="K2128">
        <v>54</v>
      </c>
      <c r="L2128">
        <v>24</v>
      </c>
    </row>
    <row r="2129" spans="1:12" x14ac:dyDescent="0.4">
      <c r="A2129">
        <v>391</v>
      </c>
      <c r="B2129" t="s">
        <v>914</v>
      </c>
      <c r="C2129" s="1">
        <v>41445</v>
      </c>
      <c r="D2129">
        <v>8575598490</v>
      </c>
      <c r="E2129" s="1">
        <v>41103</v>
      </c>
      <c r="F2129" s="1">
        <v>41251</v>
      </c>
      <c r="G2129">
        <v>26.98</v>
      </c>
      <c r="H2129" t="s">
        <v>837</v>
      </c>
      <c r="I2129" s="1">
        <v>41103</v>
      </c>
      <c r="J2129" t="s">
        <v>835</v>
      </c>
      <c r="K2129">
        <v>42</v>
      </c>
      <c r="L2129">
        <v>12</v>
      </c>
    </row>
    <row r="2130" spans="1:12" x14ac:dyDescent="0.4">
      <c r="A2130">
        <v>897</v>
      </c>
      <c r="B2130" t="s">
        <v>899</v>
      </c>
      <c r="C2130" s="1">
        <v>41339</v>
      </c>
      <c r="D2130">
        <v>8576086686</v>
      </c>
      <c r="E2130" s="1">
        <v>40982</v>
      </c>
      <c r="F2130" s="1">
        <v>41012</v>
      </c>
      <c r="G2130">
        <v>38</v>
      </c>
      <c r="H2130" t="s">
        <v>834</v>
      </c>
      <c r="I2130" s="1">
        <v>40982</v>
      </c>
      <c r="J2130" t="s">
        <v>835</v>
      </c>
      <c r="K2130">
        <v>15</v>
      </c>
      <c r="L2130">
        <v>0</v>
      </c>
    </row>
    <row r="2131" spans="1:12" x14ac:dyDescent="0.4">
      <c r="A2131">
        <v>391</v>
      </c>
      <c r="B2131" t="s">
        <v>875</v>
      </c>
      <c r="C2131" s="1">
        <v>40947</v>
      </c>
      <c r="D2131">
        <v>8582366228</v>
      </c>
      <c r="E2131" s="1">
        <v>40977</v>
      </c>
      <c r="F2131" s="1">
        <v>40978</v>
      </c>
      <c r="G2131">
        <v>27.42</v>
      </c>
      <c r="H2131" t="s">
        <v>834</v>
      </c>
      <c r="I2131" s="1">
        <v>40977</v>
      </c>
      <c r="J2131" t="s">
        <v>838</v>
      </c>
      <c r="K2131">
        <v>33</v>
      </c>
      <c r="L2131">
        <v>3</v>
      </c>
    </row>
    <row r="2132" spans="1:12" x14ac:dyDescent="0.4">
      <c r="A2132">
        <v>897</v>
      </c>
      <c r="B2132" t="s">
        <v>900</v>
      </c>
      <c r="C2132" s="1">
        <v>41579</v>
      </c>
      <c r="D2132">
        <v>8585978960</v>
      </c>
      <c r="E2132" s="1">
        <v>41566</v>
      </c>
      <c r="F2132" s="1">
        <v>41596</v>
      </c>
      <c r="G2132">
        <v>7.39</v>
      </c>
      <c r="H2132" t="s">
        <v>834</v>
      </c>
      <c r="I2132" s="1">
        <v>41566</v>
      </c>
      <c r="J2132" t="s">
        <v>838</v>
      </c>
      <c r="K2132">
        <v>10</v>
      </c>
      <c r="L2132">
        <v>0</v>
      </c>
    </row>
    <row r="2133" spans="1:12" x14ac:dyDescent="0.4">
      <c r="A2133">
        <v>897</v>
      </c>
      <c r="B2133" t="s">
        <v>863</v>
      </c>
      <c r="C2133" s="1">
        <v>41318</v>
      </c>
      <c r="D2133">
        <v>8595337570</v>
      </c>
      <c r="E2133" s="1">
        <v>41140</v>
      </c>
      <c r="F2133" s="1">
        <v>41170</v>
      </c>
      <c r="G2133">
        <v>44.25</v>
      </c>
      <c r="H2133" t="s">
        <v>834</v>
      </c>
      <c r="I2133" s="1">
        <v>41140</v>
      </c>
      <c r="J2133" t="s">
        <v>835</v>
      </c>
      <c r="K2133">
        <v>3</v>
      </c>
      <c r="L2133">
        <v>0</v>
      </c>
    </row>
    <row r="2134" spans="1:12" x14ac:dyDescent="0.4">
      <c r="A2134">
        <v>897</v>
      </c>
      <c r="B2134" t="s">
        <v>931</v>
      </c>
      <c r="C2134" s="1">
        <v>41484</v>
      </c>
      <c r="D2134">
        <v>8598688213</v>
      </c>
      <c r="E2134" s="1">
        <v>40964</v>
      </c>
      <c r="F2134" s="1">
        <v>40994</v>
      </c>
      <c r="G2134">
        <v>25.93</v>
      </c>
      <c r="H2134" t="s">
        <v>834</v>
      </c>
      <c r="I2134" s="1">
        <v>40964</v>
      </c>
      <c r="J2134" t="s">
        <v>835</v>
      </c>
      <c r="K2134">
        <v>37</v>
      </c>
      <c r="L2134">
        <v>7</v>
      </c>
    </row>
    <row r="2135" spans="1:12" x14ac:dyDescent="0.4">
      <c r="A2135">
        <v>818</v>
      </c>
      <c r="B2135" t="s">
        <v>857</v>
      </c>
      <c r="C2135" s="1">
        <v>41283</v>
      </c>
      <c r="D2135">
        <v>8604269690</v>
      </c>
      <c r="E2135" s="1">
        <v>41282</v>
      </c>
      <c r="F2135" s="1">
        <v>41517</v>
      </c>
      <c r="G2135">
        <v>83.37</v>
      </c>
      <c r="H2135" t="s">
        <v>834</v>
      </c>
      <c r="I2135" s="1">
        <v>41282</v>
      </c>
      <c r="J2135" t="s">
        <v>835</v>
      </c>
      <c r="K2135">
        <v>29</v>
      </c>
      <c r="L2135">
        <v>0</v>
      </c>
    </row>
    <row r="2136" spans="1:12" x14ac:dyDescent="0.4">
      <c r="A2136">
        <v>391</v>
      </c>
      <c r="B2136" t="s">
        <v>865</v>
      </c>
      <c r="C2136" s="1">
        <v>41180</v>
      </c>
      <c r="D2136">
        <v>8610241270</v>
      </c>
      <c r="E2136" s="1">
        <v>40982</v>
      </c>
      <c r="F2136" s="1">
        <v>41012</v>
      </c>
      <c r="G2136">
        <v>95.82</v>
      </c>
      <c r="H2136" t="s">
        <v>834</v>
      </c>
      <c r="I2136" s="1">
        <v>40982</v>
      </c>
      <c r="J2136" t="s">
        <v>835</v>
      </c>
      <c r="K2136">
        <v>17</v>
      </c>
      <c r="L2136">
        <v>0</v>
      </c>
    </row>
    <row r="2137" spans="1:12" x14ac:dyDescent="0.4">
      <c r="A2137">
        <v>406</v>
      </c>
      <c r="B2137" t="s">
        <v>848</v>
      </c>
      <c r="C2137" s="1">
        <v>41222</v>
      </c>
      <c r="D2137">
        <v>8615012107</v>
      </c>
      <c r="E2137" s="1">
        <v>40935</v>
      </c>
      <c r="F2137" s="1">
        <v>40965</v>
      </c>
      <c r="G2137">
        <v>53.81</v>
      </c>
      <c r="H2137" t="s">
        <v>834</v>
      </c>
      <c r="I2137" s="1">
        <v>40935</v>
      </c>
      <c r="J2137" t="s">
        <v>835</v>
      </c>
      <c r="K2137">
        <v>15</v>
      </c>
      <c r="L2137">
        <v>0</v>
      </c>
    </row>
    <row r="2138" spans="1:12" x14ac:dyDescent="0.4">
      <c r="A2138">
        <v>897</v>
      </c>
      <c r="B2138" t="s">
        <v>931</v>
      </c>
      <c r="C2138" s="1">
        <v>41484</v>
      </c>
      <c r="D2138">
        <v>8623313803</v>
      </c>
      <c r="E2138" s="1">
        <v>41092</v>
      </c>
      <c r="F2138" s="1">
        <v>41124</v>
      </c>
      <c r="G2138">
        <v>44.52</v>
      </c>
      <c r="H2138" t="s">
        <v>834</v>
      </c>
      <c r="I2138" s="1">
        <v>41092</v>
      </c>
      <c r="J2138" t="s">
        <v>835</v>
      </c>
      <c r="K2138">
        <v>39</v>
      </c>
      <c r="L2138">
        <v>9</v>
      </c>
    </row>
    <row r="2139" spans="1:12" x14ac:dyDescent="0.4">
      <c r="A2139">
        <v>897</v>
      </c>
      <c r="B2139" t="s">
        <v>929</v>
      </c>
      <c r="C2139" s="1">
        <v>41579</v>
      </c>
      <c r="D2139">
        <v>8631854540</v>
      </c>
      <c r="E2139" s="1">
        <v>41379</v>
      </c>
      <c r="F2139" s="1">
        <v>41409</v>
      </c>
      <c r="G2139">
        <v>22.45</v>
      </c>
      <c r="H2139" t="s">
        <v>834</v>
      </c>
      <c r="I2139" s="1">
        <v>41379</v>
      </c>
      <c r="J2139" t="s">
        <v>838</v>
      </c>
      <c r="K2139">
        <v>27</v>
      </c>
      <c r="L2139">
        <v>0</v>
      </c>
    </row>
    <row r="2140" spans="1:12" x14ac:dyDescent="0.4">
      <c r="A2140">
        <v>897</v>
      </c>
      <c r="B2140" t="s">
        <v>929</v>
      </c>
      <c r="C2140" s="1">
        <v>41579</v>
      </c>
      <c r="D2140">
        <v>8634528747</v>
      </c>
      <c r="E2140" s="1">
        <v>41191</v>
      </c>
      <c r="F2140" s="1">
        <v>41192</v>
      </c>
      <c r="G2140">
        <v>52.82</v>
      </c>
      <c r="H2140" t="s">
        <v>834</v>
      </c>
      <c r="I2140" s="1">
        <v>41191</v>
      </c>
      <c r="J2140" t="s">
        <v>835</v>
      </c>
      <c r="K2140">
        <v>18</v>
      </c>
      <c r="L2140">
        <v>0</v>
      </c>
    </row>
    <row r="2141" spans="1:12" x14ac:dyDescent="0.4">
      <c r="A2141">
        <v>818</v>
      </c>
      <c r="B2141" t="s">
        <v>860</v>
      </c>
      <c r="C2141" s="1">
        <v>40960</v>
      </c>
      <c r="D2141">
        <v>8636390396</v>
      </c>
      <c r="E2141" s="1">
        <v>40997</v>
      </c>
      <c r="F2141" s="1">
        <v>41027</v>
      </c>
      <c r="G2141">
        <v>55.38</v>
      </c>
      <c r="H2141" t="s">
        <v>834</v>
      </c>
      <c r="I2141" s="1">
        <v>40997</v>
      </c>
      <c r="J2141" t="s">
        <v>838</v>
      </c>
      <c r="K2141">
        <v>24</v>
      </c>
      <c r="L2141">
        <v>0</v>
      </c>
    </row>
    <row r="2142" spans="1:12" x14ac:dyDescent="0.4">
      <c r="A2142">
        <v>897</v>
      </c>
      <c r="B2142" t="s">
        <v>866</v>
      </c>
      <c r="C2142" s="1">
        <v>41239</v>
      </c>
      <c r="D2142">
        <v>8638140916</v>
      </c>
      <c r="E2142" s="1">
        <v>41102</v>
      </c>
      <c r="F2142" s="1">
        <v>41426</v>
      </c>
      <c r="G2142">
        <v>21.42</v>
      </c>
      <c r="H2142" t="s">
        <v>834</v>
      </c>
      <c r="I2142" s="1">
        <v>41102</v>
      </c>
      <c r="J2142" t="s">
        <v>838</v>
      </c>
      <c r="K2142">
        <v>1</v>
      </c>
      <c r="L2142">
        <v>0</v>
      </c>
    </row>
    <row r="2143" spans="1:12" x14ac:dyDescent="0.4">
      <c r="A2143">
        <v>391</v>
      </c>
      <c r="B2143" t="s">
        <v>898</v>
      </c>
      <c r="C2143" s="1">
        <v>41150</v>
      </c>
      <c r="D2143">
        <v>8645315959</v>
      </c>
      <c r="E2143" s="1">
        <v>40934</v>
      </c>
      <c r="F2143" s="1">
        <v>40964</v>
      </c>
      <c r="G2143">
        <v>47.02</v>
      </c>
      <c r="H2143" t="s">
        <v>834</v>
      </c>
      <c r="I2143" s="1">
        <v>40934</v>
      </c>
      <c r="J2143" t="s">
        <v>835</v>
      </c>
      <c r="K2143">
        <v>14</v>
      </c>
      <c r="L2143">
        <v>0</v>
      </c>
    </row>
    <row r="2144" spans="1:12" x14ac:dyDescent="0.4">
      <c r="A2144">
        <v>770</v>
      </c>
      <c r="B2144" t="s">
        <v>878</v>
      </c>
      <c r="C2144" s="1">
        <v>41274</v>
      </c>
      <c r="D2144">
        <v>8653422623</v>
      </c>
      <c r="E2144" s="1">
        <v>41427</v>
      </c>
      <c r="F2144" s="1">
        <v>41489</v>
      </c>
      <c r="G2144">
        <v>37.22</v>
      </c>
      <c r="H2144" t="s">
        <v>834</v>
      </c>
      <c r="I2144" s="1">
        <v>41427</v>
      </c>
      <c r="J2144" t="s">
        <v>838</v>
      </c>
      <c r="K2144">
        <v>25</v>
      </c>
      <c r="L2144">
        <v>0</v>
      </c>
    </row>
    <row r="2145" spans="1:12" x14ac:dyDescent="0.4">
      <c r="A2145">
        <v>391</v>
      </c>
      <c r="B2145" t="s">
        <v>906</v>
      </c>
      <c r="C2145" s="1">
        <v>41021</v>
      </c>
      <c r="D2145">
        <v>8656503168</v>
      </c>
      <c r="E2145" s="1">
        <v>41413</v>
      </c>
      <c r="F2145" s="1">
        <v>41443</v>
      </c>
      <c r="G2145">
        <v>35.15</v>
      </c>
      <c r="H2145" t="s">
        <v>834</v>
      </c>
      <c r="I2145" s="1">
        <v>41413</v>
      </c>
      <c r="J2145" t="s">
        <v>838</v>
      </c>
      <c r="K2145">
        <v>17</v>
      </c>
      <c r="L2145">
        <v>0</v>
      </c>
    </row>
    <row r="2146" spans="1:12" x14ac:dyDescent="0.4">
      <c r="A2146">
        <v>818</v>
      </c>
      <c r="B2146" t="s">
        <v>841</v>
      </c>
      <c r="C2146" s="1">
        <v>41239</v>
      </c>
      <c r="D2146">
        <v>8659733546</v>
      </c>
      <c r="E2146" s="1">
        <v>41281</v>
      </c>
      <c r="F2146" s="1">
        <v>41486</v>
      </c>
      <c r="G2146">
        <v>57.97</v>
      </c>
      <c r="H2146" t="s">
        <v>834</v>
      </c>
      <c r="I2146" s="1">
        <v>41281</v>
      </c>
      <c r="J2146" t="s">
        <v>838</v>
      </c>
      <c r="K2146">
        <v>13</v>
      </c>
      <c r="L2146">
        <v>0</v>
      </c>
    </row>
    <row r="2147" spans="1:12" x14ac:dyDescent="0.4">
      <c r="A2147">
        <v>897</v>
      </c>
      <c r="B2147" t="s">
        <v>866</v>
      </c>
      <c r="C2147" s="1">
        <v>41239</v>
      </c>
      <c r="D2147">
        <v>8663805291</v>
      </c>
      <c r="E2147" s="1">
        <v>41397</v>
      </c>
      <c r="F2147" s="1">
        <v>41368</v>
      </c>
      <c r="G2147">
        <v>14.8</v>
      </c>
      <c r="H2147" t="s">
        <v>834</v>
      </c>
      <c r="I2147" s="1">
        <v>41397</v>
      </c>
      <c r="J2147" t="s">
        <v>838</v>
      </c>
      <c r="K2147">
        <v>2</v>
      </c>
      <c r="L2147">
        <v>0</v>
      </c>
    </row>
    <row r="2148" spans="1:12" x14ac:dyDescent="0.4">
      <c r="A2148">
        <v>406</v>
      </c>
      <c r="B2148" t="s">
        <v>876</v>
      </c>
      <c r="C2148" s="1">
        <v>41352</v>
      </c>
      <c r="D2148">
        <v>8664445095</v>
      </c>
      <c r="E2148" s="1">
        <v>40960</v>
      </c>
      <c r="F2148" s="1">
        <v>40990</v>
      </c>
      <c r="G2148">
        <v>76.19</v>
      </c>
      <c r="H2148" t="s">
        <v>837</v>
      </c>
      <c r="I2148" s="1">
        <v>40960</v>
      </c>
      <c r="J2148" t="s">
        <v>835</v>
      </c>
      <c r="K2148">
        <v>42</v>
      </c>
      <c r="L2148">
        <v>12</v>
      </c>
    </row>
    <row r="2149" spans="1:12" x14ac:dyDescent="0.4">
      <c r="A2149">
        <v>391</v>
      </c>
      <c r="B2149" t="s">
        <v>865</v>
      </c>
      <c r="C2149" s="1">
        <v>41180</v>
      </c>
      <c r="D2149">
        <v>8673161784</v>
      </c>
      <c r="E2149" s="1">
        <v>41289</v>
      </c>
      <c r="F2149" s="1">
        <v>41319</v>
      </c>
      <c r="G2149">
        <v>100</v>
      </c>
      <c r="H2149" t="s">
        <v>837</v>
      </c>
      <c r="I2149" s="1">
        <v>41289</v>
      </c>
      <c r="J2149" t="s">
        <v>838</v>
      </c>
      <c r="K2149">
        <v>29</v>
      </c>
      <c r="L2149">
        <v>0</v>
      </c>
    </row>
    <row r="2150" spans="1:12" x14ac:dyDescent="0.4">
      <c r="A2150">
        <v>897</v>
      </c>
      <c r="B2150" t="s">
        <v>843</v>
      </c>
      <c r="C2150" s="1">
        <v>41041</v>
      </c>
      <c r="D2150">
        <v>8673355331</v>
      </c>
      <c r="E2150" s="1">
        <v>41481</v>
      </c>
      <c r="F2150" s="1">
        <v>41511</v>
      </c>
      <c r="G2150">
        <v>64.180000000000007</v>
      </c>
      <c r="H2150" t="s">
        <v>834</v>
      </c>
      <c r="I2150" s="1">
        <v>41481</v>
      </c>
      <c r="J2150" t="s">
        <v>838</v>
      </c>
      <c r="K2150">
        <v>31</v>
      </c>
      <c r="L2150">
        <v>1</v>
      </c>
    </row>
    <row r="2151" spans="1:12" x14ac:dyDescent="0.4">
      <c r="A2151">
        <v>391</v>
      </c>
      <c r="B2151" t="s">
        <v>868</v>
      </c>
      <c r="C2151" s="1">
        <v>41240</v>
      </c>
      <c r="D2151">
        <v>8675080549</v>
      </c>
      <c r="E2151" s="1">
        <v>41602</v>
      </c>
      <c r="F2151" s="1">
        <v>41632</v>
      </c>
      <c r="G2151">
        <v>51.62</v>
      </c>
      <c r="H2151" t="s">
        <v>834</v>
      </c>
      <c r="I2151" s="1">
        <v>41602</v>
      </c>
      <c r="J2151" t="s">
        <v>838</v>
      </c>
      <c r="K2151">
        <v>24</v>
      </c>
      <c r="L2151">
        <v>0</v>
      </c>
    </row>
    <row r="2152" spans="1:12" x14ac:dyDescent="0.4">
      <c r="A2152">
        <v>391</v>
      </c>
      <c r="B2152" t="s">
        <v>934</v>
      </c>
      <c r="C2152" s="1">
        <v>41598</v>
      </c>
      <c r="D2152">
        <v>8680785503</v>
      </c>
      <c r="E2152" s="1">
        <v>41495</v>
      </c>
      <c r="F2152" s="1">
        <v>41496</v>
      </c>
      <c r="G2152">
        <v>84.5</v>
      </c>
      <c r="H2152" t="s">
        <v>834</v>
      </c>
      <c r="I2152" s="1">
        <v>41495</v>
      </c>
      <c r="J2152" t="s">
        <v>835</v>
      </c>
      <c r="K2152">
        <v>15</v>
      </c>
      <c r="L2152">
        <v>0</v>
      </c>
    </row>
    <row r="2153" spans="1:12" x14ac:dyDescent="0.4">
      <c r="A2153">
        <v>391</v>
      </c>
      <c r="B2153" t="s">
        <v>906</v>
      </c>
      <c r="C2153" s="1">
        <v>41021</v>
      </c>
      <c r="D2153">
        <v>8682159283</v>
      </c>
      <c r="E2153" s="1">
        <v>41201</v>
      </c>
      <c r="F2153" s="1">
        <v>41231</v>
      </c>
      <c r="G2153">
        <v>45</v>
      </c>
      <c r="H2153" t="s">
        <v>834</v>
      </c>
      <c r="I2153" s="1">
        <v>41201</v>
      </c>
      <c r="J2153" t="s">
        <v>838</v>
      </c>
      <c r="K2153">
        <v>12</v>
      </c>
      <c r="L2153">
        <v>0</v>
      </c>
    </row>
    <row r="2154" spans="1:12" x14ac:dyDescent="0.4">
      <c r="A2154">
        <v>406</v>
      </c>
      <c r="B2154" t="s">
        <v>861</v>
      </c>
      <c r="C2154" s="1">
        <v>41176</v>
      </c>
      <c r="D2154">
        <v>8691041327</v>
      </c>
      <c r="E2154" s="1">
        <v>41015</v>
      </c>
      <c r="F2154" s="1">
        <v>41045</v>
      </c>
      <c r="G2154">
        <v>74.06</v>
      </c>
      <c r="H2154" t="s">
        <v>834</v>
      </c>
      <c r="I2154" s="1">
        <v>41015</v>
      </c>
      <c r="J2154" t="s">
        <v>835</v>
      </c>
      <c r="K2154">
        <v>44</v>
      </c>
      <c r="L2154">
        <v>14</v>
      </c>
    </row>
    <row r="2155" spans="1:12" x14ac:dyDescent="0.4">
      <c r="A2155">
        <v>391</v>
      </c>
      <c r="B2155" t="s">
        <v>893</v>
      </c>
      <c r="C2155" s="1">
        <v>41080</v>
      </c>
      <c r="D2155">
        <v>8696910353</v>
      </c>
      <c r="E2155" s="1">
        <v>41081</v>
      </c>
      <c r="F2155" s="1">
        <v>41111</v>
      </c>
      <c r="G2155">
        <v>82.34</v>
      </c>
      <c r="H2155" t="s">
        <v>834</v>
      </c>
      <c r="I2155" s="1">
        <v>41081</v>
      </c>
      <c r="J2155" t="s">
        <v>838</v>
      </c>
      <c r="K2155">
        <v>13</v>
      </c>
      <c r="L2155">
        <v>0</v>
      </c>
    </row>
    <row r="2156" spans="1:12" x14ac:dyDescent="0.4">
      <c r="A2156">
        <v>406</v>
      </c>
      <c r="B2156" t="s">
        <v>903</v>
      </c>
      <c r="C2156" s="1">
        <v>41006</v>
      </c>
      <c r="D2156">
        <v>8701747713</v>
      </c>
      <c r="E2156" s="1">
        <v>41153</v>
      </c>
      <c r="F2156" s="1">
        <v>41123</v>
      </c>
      <c r="G2156">
        <v>100.32</v>
      </c>
      <c r="H2156" t="s">
        <v>834</v>
      </c>
      <c r="I2156" s="1">
        <v>41153</v>
      </c>
      <c r="J2156" t="s">
        <v>835</v>
      </c>
      <c r="K2156">
        <v>33</v>
      </c>
      <c r="L2156">
        <v>3</v>
      </c>
    </row>
    <row r="2157" spans="1:12" x14ac:dyDescent="0.4">
      <c r="A2157">
        <v>406</v>
      </c>
      <c r="B2157" t="s">
        <v>855</v>
      </c>
      <c r="C2157" s="1">
        <v>41029</v>
      </c>
      <c r="D2157">
        <v>8710240010</v>
      </c>
      <c r="E2157" s="1">
        <v>41167</v>
      </c>
      <c r="F2157" s="1">
        <v>41197</v>
      </c>
      <c r="G2157">
        <v>84.17</v>
      </c>
      <c r="H2157" t="s">
        <v>834</v>
      </c>
      <c r="I2157" s="1">
        <v>41167</v>
      </c>
      <c r="J2157" t="s">
        <v>838</v>
      </c>
      <c r="K2157">
        <v>17</v>
      </c>
      <c r="L2157">
        <v>0</v>
      </c>
    </row>
    <row r="2158" spans="1:12" x14ac:dyDescent="0.4">
      <c r="A2158">
        <v>818</v>
      </c>
      <c r="B2158" t="s">
        <v>841</v>
      </c>
      <c r="C2158" s="1">
        <v>41239</v>
      </c>
      <c r="D2158">
        <v>8711368352</v>
      </c>
      <c r="E2158" s="1">
        <v>41231</v>
      </c>
      <c r="F2158" s="1">
        <v>41261</v>
      </c>
      <c r="G2158">
        <v>80.489999999999995</v>
      </c>
      <c r="H2158" t="s">
        <v>837</v>
      </c>
      <c r="I2158" s="1">
        <v>41231</v>
      </c>
      <c r="J2158" t="s">
        <v>835</v>
      </c>
      <c r="K2158">
        <v>37</v>
      </c>
      <c r="L2158">
        <v>7</v>
      </c>
    </row>
    <row r="2159" spans="1:12" x14ac:dyDescent="0.4">
      <c r="A2159">
        <v>770</v>
      </c>
      <c r="B2159" t="s">
        <v>919</v>
      </c>
      <c r="C2159" s="1">
        <v>41077</v>
      </c>
      <c r="D2159">
        <v>8711889452</v>
      </c>
      <c r="E2159" s="1">
        <v>41411</v>
      </c>
      <c r="F2159" s="1">
        <v>41441</v>
      </c>
      <c r="G2159">
        <v>55.31</v>
      </c>
      <c r="H2159" t="s">
        <v>834</v>
      </c>
      <c r="I2159" s="1">
        <v>41411</v>
      </c>
      <c r="J2159" t="s">
        <v>838</v>
      </c>
      <c r="K2159">
        <v>26</v>
      </c>
      <c r="L2159">
        <v>0</v>
      </c>
    </row>
    <row r="2160" spans="1:12" x14ac:dyDescent="0.4">
      <c r="A2160">
        <v>818</v>
      </c>
      <c r="B2160" t="s">
        <v>854</v>
      </c>
      <c r="C2160" s="1">
        <v>41060</v>
      </c>
      <c r="D2160">
        <v>8713304663</v>
      </c>
      <c r="E2160" s="1">
        <v>41009</v>
      </c>
      <c r="F2160" s="1">
        <v>40979</v>
      </c>
      <c r="G2160">
        <v>64.59</v>
      </c>
      <c r="H2160" t="s">
        <v>837</v>
      </c>
      <c r="I2160" s="1">
        <v>41009</v>
      </c>
      <c r="J2160" t="s">
        <v>838</v>
      </c>
      <c r="K2160">
        <v>53</v>
      </c>
      <c r="L2160">
        <v>23</v>
      </c>
    </row>
    <row r="2161" spans="1:12" x14ac:dyDescent="0.4">
      <c r="A2161">
        <v>406</v>
      </c>
      <c r="B2161" t="s">
        <v>912</v>
      </c>
      <c r="C2161" s="1">
        <v>41605</v>
      </c>
      <c r="D2161">
        <v>8718207011</v>
      </c>
      <c r="E2161" s="1">
        <v>41207</v>
      </c>
      <c r="F2161" s="1">
        <v>41237</v>
      </c>
      <c r="G2161">
        <v>65.2</v>
      </c>
      <c r="H2161" t="s">
        <v>834</v>
      </c>
      <c r="I2161" s="1">
        <v>41207</v>
      </c>
      <c r="J2161" t="s">
        <v>835</v>
      </c>
      <c r="K2161">
        <v>17</v>
      </c>
      <c r="L2161">
        <v>0</v>
      </c>
    </row>
    <row r="2162" spans="1:12" x14ac:dyDescent="0.4">
      <c r="A2162">
        <v>818</v>
      </c>
      <c r="B2162" t="s">
        <v>851</v>
      </c>
      <c r="C2162" s="1">
        <v>41234</v>
      </c>
      <c r="D2162">
        <v>8718899384</v>
      </c>
      <c r="E2162" s="1">
        <v>41233</v>
      </c>
      <c r="F2162" s="1">
        <v>41263</v>
      </c>
      <c r="G2162">
        <v>38.119999999999997</v>
      </c>
      <c r="H2162" t="s">
        <v>837</v>
      </c>
      <c r="I2162" s="1">
        <v>41233</v>
      </c>
      <c r="J2162" t="s">
        <v>835</v>
      </c>
      <c r="K2162">
        <v>22</v>
      </c>
      <c r="L2162">
        <v>0</v>
      </c>
    </row>
    <row r="2163" spans="1:12" x14ac:dyDescent="0.4">
      <c r="A2163">
        <v>391</v>
      </c>
      <c r="B2163" t="s">
        <v>864</v>
      </c>
      <c r="C2163" s="1">
        <v>41548</v>
      </c>
      <c r="D2163">
        <v>8731613770</v>
      </c>
      <c r="E2163" s="1">
        <v>40926</v>
      </c>
      <c r="F2163" s="1">
        <v>40956</v>
      </c>
      <c r="G2163">
        <v>77.44</v>
      </c>
      <c r="H2163" t="s">
        <v>834</v>
      </c>
      <c r="I2163" s="1">
        <v>40926</v>
      </c>
      <c r="J2163" t="s">
        <v>835</v>
      </c>
      <c r="K2163">
        <v>24</v>
      </c>
      <c r="L2163">
        <v>0</v>
      </c>
    </row>
    <row r="2164" spans="1:12" x14ac:dyDescent="0.4">
      <c r="A2164">
        <v>406</v>
      </c>
      <c r="B2164" t="s">
        <v>840</v>
      </c>
      <c r="C2164" s="1">
        <v>41064</v>
      </c>
      <c r="D2164">
        <v>8732544679</v>
      </c>
      <c r="E2164" s="1">
        <v>41471</v>
      </c>
      <c r="F2164" s="1">
        <v>41501</v>
      </c>
      <c r="G2164">
        <v>86.39</v>
      </c>
      <c r="H2164" t="s">
        <v>834</v>
      </c>
      <c r="I2164" s="1">
        <v>41471</v>
      </c>
      <c r="J2164" t="s">
        <v>838</v>
      </c>
      <c r="K2164">
        <v>41</v>
      </c>
      <c r="L2164">
        <v>11</v>
      </c>
    </row>
    <row r="2165" spans="1:12" x14ac:dyDescent="0.4">
      <c r="A2165">
        <v>406</v>
      </c>
      <c r="B2165" t="s">
        <v>876</v>
      </c>
      <c r="C2165" s="1">
        <v>41352</v>
      </c>
      <c r="D2165">
        <v>8732948590</v>
      </c>
      <c r="E2165" s="1">
        <v>41049</v>
      </c>
      <c r="F2165" s="1">
        <v>41079</v>
      </c>
      <c r="G2165">
        <v>65.77</v>
      </c>
      <c r="H2165" t="s">
        <v>837</v>
      </c>
      <c r="I2165" s="1">
        <v>41049</v>
      </c>
      <c r="J2165" t="s">
        <v>835</v>
      </c>
      <c r="K2165">
        <v>38</v>
      </c>
      <c r="L2165">
        <v>8</v>
      </c>
    </row>
    <row r="2166" spans="1:12" x14ac:dyDescent="0.4">
      <c r="A2166">
        <v>391</v>
      </c>
      <c r="B2166" t="s">
        <v>930</v>
      </c>
      <c r="C2166" s="1">
        <v>41583</v>
      </c>
      <c r="D2166">
        <v>8733352411</v>
      </c>
      <c r="E2166" s="1">
        <v>41442</v>
      </c>
      <c r="F2166" s="1">
        <v>41472</v>
      </c>
      <c r="G2166">
        <v>64.209999999999994</v>
      </c>
      <c r="H2166" t="s">
        <v>834</v>
      </c>
      <c r="I2166" s="1">
        <v>41442</v>
      </c>
      <c r="J2166" t="s">
        <v>838</v>
      </c>
      <c r="K2166">
        <v>16</v>
      </c>
      <c r="L2166">
        <v>0</v>
      </c>
    </row>
    <row r="2167" spans="1:12" x14ac:dyDescent="0.4">
      <c r="A2167">
        <v>897</v>
      </c>
      <c r="B2167" t="s">
        <v>929</v>
      </c>
      <c r="C2167" s="1">
        <v>41579</v>
      </c>
      <c r="D2167">
        <v>8737102611</v>
      </c>
      <c r="E2167" s="1">
        <v>41306</v>
      </c>
      <c r="F2167" s="1">
        <v>41276</v>
      </c>
      <c r="G2167">
        <v>27.5</v>
      </c>
      <c r="H2167" t="s">
        <v>834</v>
      </c>
      <c r="I2167" s="1">
        <v>41306</v>
      </c>
      <c r="J2167" t="s">
        <v>835</v>
      </c>
      <c r="K2167">
        <v>25</v>
      </c>
      <c r="L2167">
        <v>0</v>
      </c>
    </row>
    <row r="2168" spans="1:12" x14ac:dyDescent="0.4">
      <c r="A2168">
        <v>391</v>
      </c>
      <c r="B2168" t="s">
        <v>875</v>
      </c>
      <c r="C2168" s="1">
        <v>40947</v>
      </c>
      <c r="D2168">
        <v>8738019739</v>
      </c>
      <c r="E2168" s="1">
        <v>40929</v>
      </c>
      <c r="F2168" s="1">
        <v>40959</v>
      </c>
      <c r="G2168">
        <v>92.19</v>
      </c>
      <c r="H2168" t="s">
        <v>834</v>
      </c>
      <c r="I2168" s="1">
        <v>40929</v>
      </c>
      <c r="J2168" t="s">
        <v>835</v>
      </c>
      <c r="K2168">
        <v>29</v>
      </c>
      <c r="L2168">
        <v>0</v>
      </c>
    </row>
    <row r="2169" spans="1:12" x14ac:dyDescent="0.4">
      <c r="A2169">
        <v>391</v>
      </c>
      <c r="B2169" t="s">
        <v>839</v>
      </c>
      <c r="C2169" s="1">
        <v>40934</v>
      </c>
      <c r="D2169">
        <v>8742038745</v>
      </c>
      <c r="E2169" s="1">
        <v>40914</v>
      </c>
      <c r="F2169" s="1">
        <v>40915</v>
      </c>
      <c r="G2169">
        <v>55.91</v>
      </c>
      <c r="H2169" t="s">
        <v>834</v>
      </c>
      <c r="I2169" s="1">
        <v>40914</v>
      </c>
      <c r="J2169" t="s">
        <v>838</v>
      </c>
      <c r="K2169">
        <v>6</v>
      </c>
      <c r="L2169">
        <v>0</v>
      </c>
    </row>
    <row r="2170" spans="1:12" x14ac:dyDescent="0.4">
      <c r="A2170">
        <v>897</v>
      </c>
      <c r="B2170" t="s">
        <v>883</v>
      </c>
      <c r="C2170" s="1">
        <v>41084</v>
      </c>
      <c r="D2170">
        <v>8748260263</v>
      </c>
      <c r="E2170" s="1">
        <v>41274</v>
      </c>
      <c r="F2170" s="1">
        <v>41304</v>
      </c>
      <c r="G2170">
        <v>44.81</v>
      </c>
      <c r="H2170" t="s">
        <v>834</v>
      </c>
      <c r="I2170" s="1">
        <v>41274</v>
      </c>
      <c r="J2170" t="s">
        <v>838</v>
      </c>
      <c r="K2170">
        <v>47</v>
      </c>
      <c r="L2170">
        <v>17</v>
      </c>
    </row>
    <row r="2171" spans="1:12" x14ac:dyDescent="0.4">
      <c r="A2171">
        <v>770</v>
      </c>
      <c r="B2171" t="s">
        <v>867</v>
      </c>
      <c r="C2171" s="1">
        <v>41491</v>
      </c>
      <c r="D2171">
        <v>8765324049</v>
      </c>
      <c r="E2171" s="1">
        <v>40924</v>
      </c>
      <c r="F2171" s="1">
        <v>40954</v>
      </c>
      <c r="G2171">
        <v>62.84</v>
      </c>
      <c r="H2171" t="s">
        <v>834</v>
      </c>
      <c r="I2171" s="1">
        <v>40924</v>
      </c>
      <c r="J2171" t="s">
        <v>835</v>
      </c>
      <c r="K2171">
        <v>25</v>
      </c>
      <c r="L2171">
        <v>0</v>
      </c>
    </row>
    <row r="2172" spans="1:12" x14ac:dyDescent="0.4">
      <c r="A2172">
        <v>406</v>
      </c>
      <c r="B2172" t="s">
        <v>882</v>
      </c>
      <c r="C2172" s="1">
        <v>41368</v>
      </c>
      <c r="D2172">
        <v>8772170448</v>
      </c>
      <c r="E2172" s="1">
        <v>41051</v>
      </c>
      <c r="F2172" s="1">
        <v>41081</v>
      </c>
      <c r="G2172">
        <v>59.74</v>
      </c>
      <c r="H2172" t="s">
        <v>834</v>
      </c>
      <c r="I2172" s="1">
        <v>41051</v>
      </c>
      <c r="J2172" t="s">
        <v>835</v>
      </c>
      <c r="K2172">
        <v>27</v>
      </c>
      <c r="L2172">
        <v>0</v>
      </c>
    </row>
    <row r="2173" spans="1:12" x14ac:dyDescent="0.4">
      <c r="A2173">
        <v>818</v>
      </c>
      <c r="B2173" t="s">
        <v>918</v>
      </c>
      <c r="C2173" s="1">
        <v>41349</v>
      </c>
      <c r="D2173">
        <v>8780390122</v>
      </c>
      <c r="E2173" s="1">
        <v>41138</v>
      </c>
      <c r="F2173" s="1">
        <v>41168</v>
      </c>
      <c r="G2173">
        <v>87.95</v>
      </c>
      <c r="H2173" t="s">
        <v>834</v>
      </c>
      <c r="I2173" s="1">
        <v>41138</v>
      </c>
      <c r="J2173" t="s">
        <v>835</v>
      </c>
      <c r="K2173">
        <v>41</v>
      </c>
      <c r="L2173">
        <v>11</v>
      </c>
    </row>
    <row r="2174" spans="1:12" x14ac:dyDescent="0.4">
      <c r="A2174">
        <v>818</v>
      </c>
      <c r="B2174" t="s">
        <v>853</v>
      </c>
      <c r="C2174" s="1">
        <v>41153</v>
      </c>
      <c r="D2174">
        <v>8786637235</v>
      </c>
      <c r="E2174" s="1">
        <v>41562</v>
      </c>
      <c r="F2174" s="1">
        <v>41592</v>
      </c>
      <c r="G2174">
        <v>60.71</v>
      </c>
      <c r="H2174" t="s">
        <v>837</v>
      </c>
      <c r="I2174" s="1">
        <v>41562</v>
      </c>
      <c r="J2174" t="s">
        <v>838</v>
      </c>
      <c r="K2174">
        <v>24</v>
      </c>
      <c r="L2174">
        <v>0</v>
      </c>
    </row>
    <row r="2175" spans="1:12" x14ac:dyDescent="0.4">
      <c r="A2175">
        <v>406</v>
      </c>
      <c r="B2175" t="s">
        <v>871</v>
      </c>
      <c r="C2175" s="1">
        <v>41190</v>
      </c>
      <c r="D2175">
        <v>8788784425</v>
      </c>
      <c r="E2175" s="1">
        <v>41247</v>
      </c>
      <c r="F2175" s="1">
        <v>41248</v>
      </c>
      <c r="G2175">
        <v>73.290000000000006</v>
      </c>
      <c r="H2175" t="s">
        <v>834</v>
      </c>
      <c r="I2175" s="1">
        <v>41247</v>
      </c>
      <c r="J2175" t="s">
        <v>835</v>
      </c>
      <c r="K2175">
        <v>36</v>
      </c>
      <c r="L2175">
        <v>6</v>
      </c>
    </row>
    <row r="2176" spans="1:12" x14ac:dyDescent="0.4">
      <c r="A2176">
        <v>770</v>
      </c>
      <c r="B2176" t="s">
        <v>847</v>
      </c>
      <c r="C2176" s="1">
        <v>41274</v>
      </c>
      <c r="D2176">
        <v>8788830849</v>
      </c>
      <c r="E2176" s="1">
        <v>41342</v>
      </c>
      <c r="F2176" s="1">
        <v>41343</v>
      </c>
      <c r="G2176">
        <v>84.91</v>
      </c>
      <c r="H2176" t="s">
        <v>834</v>
      </c>
      <c r="I2176" s="1">
        <v>41342</v>
      </c>
      <c r="J2176" t="s">
        <v>838</v>
      </c>
      <c r="K2176">
        <v>16</v>
      </c>
      <c r="L2176">
        <v>0</v>
      </c>
    </row>
    <row r="2177" spans="1:12" x14ac:dyDescent="0.4">
      <c r="A2177">
        <v>391</v>
      </c>
      <c r="B2177" t="s">
        <v>864</v>
      </c>
      <c r="C2177" s="1">
        <v>41548</v>
      </c>
      <c r="D2177">
        <v>8793921356</v>
      </c>
      <c r="E2177" s="1">
        <v>41503</v>
      </c>
      <c r="F2177" s="1">
        <v>41533</v>
      </c>
      <c r="G2177">
        <v>82.91</v>
      </c>
      <c r="H2177" t="s">
        <v>834</v>
      </c>
      <c r="I2177" s="1">
        <v>41503</v>
      </c>
      <c r="J2177" t="s">
        <v>838</v>
      </c>
      <c r="K2177">
        <v>11</v>
      </c>
      <c r="L2177">
        <v>0</v>
      </c>
    </row>
    <row r="2178" spans="1:12" x14ac:dyDescent="0.4">
      <c r="A2178">
        <v>770</v>
      </c>
      <c r="B2178" t="s">
        <v>845</v>
      </c>
      <c r="C2178" s="1">
        <v>41489</v>
      </c>
      <c r="D2178">
        <v>8808258474</v>
      </c>
      <c r="E2178" s="1">
        <v>41010</v>
      </c>
      <c r="F2178" s="1">
        <v>41011</v>
      </c>
      <c r="G2178">
        <v>66.03</v>
      </c>
      <c r="H2178" t="s">
        <v>834</v>
      </c>
      <c r="I2178" s="1">
        <v>41010</v>
      </c>
      <c r="J2178" t="s">
        <v>835</v>
      </c>
      <c r="K2178">
        <v>31</v>
      </c>
      <c r="L2178">
        <v>1</v>
      </c>
    </row>
    <row r="2179" spans="1:12" x14ac:dyDescent="0.4">
      <c r="A2179">
        <v>770</v>
      </c>
      <c r="B2179" t="s">
        <v>904</v>
      </c>
      <c r="C2179" s="1">
        <v>41521</v>
      </c>
      <c r="D2179">
        <v>8810803769</v>
      </c>
      <c r="E2179" s="1">
        <v>41113</v>
      </c>
      <c r="F2179" s="1">
        <v>41143</v>
      </c>
      <c r="G2179">
        <v>29.62</v>
      </c>
      <c r="H2179" t="s">
        <v>834</v>
      </c>
      <c r="I2179" s="1">
        <v>41113</v>
      </c>
      <c r="J2179" t="s">
        <v>835</v>
      </c>
      <c r="K2179">
        <v>39</v>
      </c>
      <c r="L2179">
        <v>9</v>
      </c>
    </row>
    <row r="2180" spans="1:12" x14ac:dyDescent="0.4">
      <c r="A2180">
        <v>391</v>
      </c>
      <c r="B2180" t="s">
        <v>898</v>
      </c>
      <c r="C2180" s="1">
        <v>41150</v>
      </c>
      <c r="D2180">
        <v>8813796388</v>
      </c>
      <c r="E2180" s="1">
        <v>41390</v>
      </c>
      <c r="F2180" s="1">
        <v>41420</v>
      </c>
      <c r="G2180">
        <v>57.06</v>
      </c>
      <c r="H2180" t="s">
        <v>834</v>
      </c>
      <c r="I2180" s="1">
        <v>41390</v>
      </c>
      <c r="J2180" t="s">
        <v>838</v>
      </c>
      <c r="K2180">
        <v>15</v>
      </c>
      <c r="L2180">
        <v>0</v>
      </c>
    </row>
    <row r="2181" spans="1:12" x14ac:dyDescent="0.4">
      <c r="A2181">
        <v>770</v>
      </c>
      <c r="B2181" t="s">
        <v>873</v>
      </c>
      <c r="C2181" s="1">
        <v>41159</v>
      </c>
      <c r="D2181">
        <v>8815422174</v>
      </c>
      <c r="E2181" s="1">
        <v>41472</v>
      </c>
      <c r="F2181" s="1">
        <v>41502</v>
      </c>
      <c r="G2181">
        <v>29.42</v>
      </c>
      <c r="H2181" t="s">
        <v>834</v>
      </c>
      <c r="I2181" s="1">
        <v>41472</v>
      </c>
      <c r="J2181" t="s">
        <v>838</v>
      </c>
      <c r="K2181">
        <v>24</v>
      </c>
      <c r="L2181">
        <v>0</v>
      </c>
    </row>
    <row r="2182" spans="1:12" x14ac:dyDescent="0.4">
      <c r="A2182">
        <v>770</v>
      </c>
      <c r="B2182" t="s">
        <v>919</v>
      </c>
      <c r="C2182" s="1">
        <v>41077</v>
      </c>
      <c r="D2182">
        <v>8820244619</v>
      </c>
      <c r="E2182" s="1">
        <v>41617</v>
      </c>
      <c r="F2182" s="1">
        <v>41618</v>
      </c>
      <c r="G2182">
        <v>19.7</v>
      </c>
      <c r="H2182" t="s">
        <v>834</v>
      </c>
      <c r="I2182" s="1">
        <v>41617</v>
      </c>
      <c r="J2182" t="s">
        <v>838</v>
      </c>
      <c r="K2182">
        <v>24</v>
      </c>
      <c r="L2182">
        <v>0</v>
      </c>
    </row>
    <row r="2183" spans="1:12" x14ac:dyDescent="0.4">
      <c r="A2183">
        <v>770</v>
      </c>
      <c r="B2183" t="s">
        <v>847</v>
      </c>
      <c r="C2183" s="1">
        <v>41274</v>
      </c>
      <c r="D2183">
        <v>8828293477</v>
      </c>
      <c r="E2183" s="1">
        <v>40947</v>
      </c>
      <c r="F2183" s="1">
        <v>40917</v>
      </c>
      <c r="G2183">
        <v>67.900000000000006</v>
      </c>
      <c r="H2183" t="s">
        <v>834</v>
      </c>
      <c r="I2183" s="1">
        <v>40947</v>
      </c>
      <c r="J2183" t="s">
        <v>835</v>
      </c>
      <c r="K2183">
        <v>16</v>
      </c>
      <c r="L2183">
        <v>0</v>
      </c>
    </row>
    <row r="2184" spans="1:12" x14ac:dyDescent="0.4">
      <c r="A2184">
        <v>897</v>
      </c>
      <c r="B2184" t="s">
        <v>928</v>
      </c>
      <c r="C2184" s="1">
        <v>41436</v>
      </c>
      <c r="D2184">
        <v>8835176664</v>
      </c>
      <c r="E2184" s="1">
        <v>41273</v>
      </c>
      <c r="F2184" s="1">
        <v>41303</v>
      </c>
      <c r="G2184">
        <v>59.86</v>
      </c>
      <c r="H2184" t="s">
        <v>834</v>
      </c>
      <c r="I2184" s="1">
        <v>41273</v>
      </c>
      <c r="J2184" t="s">
        <v>835</v>
      </c>
      <c r="K2184">
        <v>26</v>
      </c>
      <c r="L2184">
        <v>0</v>
      </c>
    </row>
    <row r="2185" spans="1:12" x14ac:dyDescent="0.4">
      <c r="A2185">
        <v>406</v>
      </c>
      <c r="B2185" t="s">
        <v>902</v>
      </c>
      <c r="C2185" s="1">
        <v>41005</v>
      </c>
      <c r="D2185">
        <v>8840023232</v>
      </c>
      <c r="E2185" s="1">
        <v>41092</v>
      </c>
      <c r="F2185" s="1">
        <v>41124</v>
      </c>
      <c r="G2185">
        <v>88.89</v>
      </c>
      <c r="H2185" t="s">
        <v>834</v>
      </c>
      <c r="I2185" s="1">
        <v>41092</v>
      </c>
      <c r="J2185" t="s">
        <v>835</v>
      </c>
      <c r="K2185">
        <v>22</v>
      </c>
      <c r="L2185">
        <v>0</v>
      </c>
    </row>
    <row r="2186" spans="1:12" x14ac:dyDescent="0.4">
      <c r="A2186">
        <v>406</v>
      </c>
      <c r="B2186" t="s">
        <v>855</v>
      </c>
      <c r="C2186" s="1">
        <v>41029</v>
      </c>
      <c r="D2186">
        <v>8844419761</v>
      </c>
      <c r="E2186" s="1">
        <v>41552</v>
      </c>
      <c r="F2186" s="1">
        <v>41523</v>
      </c>
      <c r="G2186">
        <v>54.69</v>
      </c>
      <c r="H2186" t="s">
        <v>834</v>
      </c>
      <c r="I2186" s="1">
        <v>41552</v>
      </c>
      <c r="J2186" t="s">
        <v>838</v>
      </c>
      <c r="K2186">
        <v>22</v>
      </c>
      <c r="L2186">
        <v>0</v>
      </c>
    </row>
    <row r="2187" spans="1:12" x14ac:dyDescent="0.4">
      <c r="A2187">
        <v>897</v>
      </c>
      <c r="B2187" t="s">
        <v>933</v>
      </c>
      <c r="C2187" s="1">
        <v>41555</v>
      </c>
      <c r="D2187">
        <v>8852045930</v>
      </c>
      <c r="E2187" s="1">
        <v>41015</v>
      </c>
      <c r="F2187" s="1">
        <v>41045</v>
      </c>
      <c r="G2187">
        <v>64.78</v>
      </c>
      <c r="H2187" t="s">
        <v>834</v>
      </c>
      <c r="I2187" s="1">
        <v>41015</v>
      </c>
      <c r="J2187" t="s">
        <v>835</v>
      </c>
      <c r="K2187">
        <v>27</v>
      </c>
      <c r="L2187">
        <v>0</v>
      </c>
    </row>
    <row r="2188" spans="1:12" x14ac:dyDescent="0.4">
      <c r="A2188">
        <v>897</v>
      </c>
      <c r="B2188" t="s">
        <v>909</v>
      </c>
      <c r="C2188" s="1">
        <v>41493</v>
      </c>
      <c r="D2188">
        <v>8857063465</v>
      </c>
      <c r="E2188" s="1">
        <v>41319</v>
      </c>
      <c r="F2188" s="1">
        <v>41349</v>
      </c>
      <c r="G2188">
        <v>7.78</v>
      </c>
      <c r="H2188" t="s">
        <v>834</v>
      </c>
      <c r="I2188" s="1">
        <v>41319</v>
      </c>
      <c r="J2188" t="s">
        <v>835</v>
      </c>
      <c r="K2188">
        <v>29</v>
      </c>
      <c r="L2188">
        <v>0</v>
      </c>
    </row>
    <row r="2189" spans="1:12" x14ac:dyDescent="0.4">
      <c r="A2189">
        <v>391</v>
      </c>
      <c r="B2189" t="s">
        <v>852</v>
      </c>
      <c r="C2189" s="1">
        <v>41352</v>
      </c>
      <c r="D2189">
        <v>8857627389</v>
      </c>
      <c r="E2189" s="1">
        <v>41125</v>
      </c>
      <c r="F2189" s="1">
        <v>41126</v>
      </c>
      <c r="G2189">
        <v>83.49</v>
      </c>
      <c r="H2189" t="s">
        <v>834</v>
      </c>
      <c r="I2189" s="1">
        <v>41125</v>
      </c>
      <c r="J2189" t="s">
        <v>835</v>
      </c>
      <c r="K2189">
        <v>12</v>
      </c>
      <c r="L2189">
        <v>0</v>
      </c>
    </row>
    <row r="2190" spans="1:12" x14ac:dyDescent="0.4">
      <c r="A2190">
        <v>897</v>
      </c>
      <c r="B2190" t="s">
        <v>909</v>
      </c>
      <c r="C2190" s="1">
        <v>41493</v>
      </c>
      <c r="D2190">
        <v>8861999698</v>
      </c>
      <c r="E2190" s="1">
        <v>41118</v>
      </c>
      <c r="F2190" s="1">
        <v>41148</v>
      </c>
      <c r="G2190">
        <v>45.24</v>
      </c>
      <c r="H2190" t="s">
        <v>837</v>
      </c>
      <c r="I2190" s="1">
        <v>41118</v>
      </c>
      <c r="J2190" t="s">
        <v>835</v>
      </c>
      <c r="K2190">
        <v>46</v>
      </c>
      <c r="L2190">
        <v>16</v>
      </c>
    </row>
    <row r="2191" spans="1:12" x14ac:dyDescent="0.4">
      <c r="A2191">
        <v>897</v>
      </c>
      <c r="B2191" t="s">
        <v>933</v>
      </c>
      <c r="C2191" s="1">
        <v>41555</v>
      </c>
      <c r="D2191">
        <v>8862522772</v>
      </c>
      <c r="E2191" s="1">
        <v>41060</v>
      </c>
      <c r="F2191" s="1">
        <v>41090</v>
      </c>
      <c r="G2191">
        <v>26.91</v>
      </c>
      <c r="H2191" t="s">
        <v>834</v>
      </c>
      <c r="I2191" s="1">
        <v>41060</v>
      </c>
      <c r="J2191" t="s">
        <v>835</v>
      </c>
      <c r="K2191">
        <v>21</v>
      </c>
      <c r="L2191">
        <v>0</v>
      </c>
    </row>
    <row r="2192" spans="1:12" x14ac:dyDescent="0.4">
      <c r="A2192">
        <v>391</v>
      </c>
      <c r="B2192" t="s">
        <v>930</v>
      </c>
      <c r="C2192" s="1">
        <v>41583</v>
      </c>
      <c r="D2192">
        <v>8864060748</v>
      </c>
      <c r="E2192" s="1">
        <v>41499</v>
      </c>
      <c r="F2192" s="1">
        <v>41617</v>
      </c>
      <c r="G2192">
        <v>61.06</v>
      </c>
      <c r="H2192" t="s">
        <v>834</v>
      </c>
      <c r="I2192" s="1">
        <v>41499</v>
      </c>
      <c r="J2192" t="s">
        <v>838</v>
      </c>
      <c r="K2192">
        <v>17</v>
      </c>
      <c r="L2192">
        <v>0</v>
      </c>
    </row>
    <row r="2193" spans="1:12" x14ac:dyDescent="0.4">
      <c r="A2193">
        <v>406</v>
      </c>
      <c r="B2193" t="s">
        <v>894</v>
      </c>
      <c r="C2193" s="1">
        <v>41167</v>
      </c>
      <c r="D2193">
        <v>8867732285</v>
      </c>
      <c r="E2193" s="1">
        <v>41208</v>
      </c>
      <c r="F2193" s="1">
        <v>41238</v>
      </c>
      <c r="G2193">
        <v>96.51</v>
      </c>
      <c r="H2193" t="s">
        <v>837</v>
      </c>
      <c r="I2193" s="1">
        <v>41208</v>
      </c>
      <c r="J2193" t="s">
        <v>838</v>
      </c>
      <c r="K2193">
        <v>31</v>
      </c>
      <c r="L2193">
        <v>1</v>
      </c>
    </row>
    <row r="2194" spans="1:12" x14ac:dyDescent="0.4">
      <c r="A2194">
        <v>818</v>
      </c>
      <c r="B2194" t="s">
        <v>896</v>
      </c>
      <c r="C2194" s="1">
        <v>41392</v>
      </c>
      <c r="D2194">
        <v>8871842653</v>
      </c>
      <c r="E2194" s="1">
        <v>41032</v>
      </c>
      <c r="F2194" s="1">
        <v>41003</v>
      </c>
      <c r="G2194">
        <v>57.07</v>
      </c>
      <c r="H2194" t="s">
        <v>834</v>
      </c>
      <c r="I2194" s="1">
        <v>41032</v>
      </c>
      <c r="J2194" t="s">
        <v>835</v>
      </c>
      <c r="K2194">
        <v>9</v>
      </c>
      <c r="L2194">
        <v>0</v>
      </c>
    </row>
    <row r="2195" spans="1:12" x14ac:dyDescent="0.4">
      <c r="A2195">
        <v>406</v>
      </c>
      <c r="B2195" t="s">
        <v>902</v>
      </c>
      <c r="C2195" s="1">
        <v>41005</v>
      </c>
      <c r="D2195">
        <v>8873482075</v>
      </c>
      <c r="E2195" s="1">
        <v>41050</v>
      </c>
      <c r="F2195" s="1">
        <v>41080</v>
      </c>
      <c r="G2195">
        <v>93.86</v>
      </c>
      <c r="H2195" t="s">
        <v>834</v>
      </c>
      <c r="I2195" s="1">
        <v>41050</v>
      </c>
      <c r="J2195" t="s">
        <v>835</v>
      </c>
      <c r="K2195">
        <v>23</v>
      </c>
      <c r="L2195">
        <v>0</v>
      </c>
    </row>
    <row r="2196" spans="1:12" x14ac:dyDescent="0.4">
      <c r="A2196">
        <v>770</v>
      </c>
      <c r="B2196" t="s">
        <v>907</v>
      </c>
      <c r="C2196" s="1">
        <v>41367</v>
      </c>
      <c r="D2196">
        <v>8875015994</v>
      </c>
      <c r="E2196" s="1">
        <v>41229</v>
      </c>
      <c r="F2196" s="1">
        <v>41259</v>
      </c>
      <c r="G2196">
        <v>76.209999999999994</v>
      </c>
      <c r="H2196" t="s">
        <v>834</v>
      </c>
      <c r="I2196" s="1">
        <v>41229</v>
      </c>
      <c r="J2196" t="s">
        <v>835</v>
      </c>
      <c r="K2196">
        <v>34</v>
      </c>
      <c r="L2196">
        <v>4</v>
      </c>
    </row>
    <row r="2197" spans="1:12" x14ac:dyDescent="0.4">
      <c r="A2197">
        <v>897</v>
      </c>
      <c r="B2197" t="s">
        <v>899</v>
      </c>
      <c r="C2197" s="1">
        <v>41339</v>
      </c>
      <c r="D2197">
        <v>8891547275</v>
      </c>
      <c r="E2197" s="1">
        <v>41323</v>
      </c>
      <c r="F2197" s="1">
        <v>41353</v>
      </c>
      <c r="G2197">
        <v>58.53</v>
      </c>
      <c r="H2197" t="s">
        <v>834</v>
      </c>
      <c r="I2197" s="1">
        <v>41323</v>
      </c>
      <c r="J2197" t="s">
        <v>835</v>
      </c>
      <c r="K2197">
        <v>28</v>
      </c>
      <c r="L2197">
        <v>0</v>
      </c>
    </row>
    <row r="2198" spans="1:12" x14ac:dyDescent="0.4">
      <c r="A2198">
        <v>770</v>
      </c>
      <c r="B2198" t="s">
        <v>916</v>
      </c>
      <c r="C2198" s="1">
        <v>41394</v>
      </c>
      <c r="D2198">
        <v>8892880121</v>
      </c>
      <c r="E2198" s="1">
        <v>41082</v>
      </c>
      <c r="F2198" s="1">
        <v>41112</v>
      </c>
      <c r="G2198">
        <v>48.35</v>
      </c>
      <c r="H2198" t="s">
        <v>834</v>
      </c>
      <c r="I2198" s="1">
        <v>41082</v>
      </c>
      <c r="J2198" t="s">
        <v>835</v>
      </c>
      <c r="K2198">
        <v>26</v>
      </c>
      <c r="L2198">
        <v>0</v>
      </c>
    </row>
    <row r="2199" spans="1:12" x14ac:dyDescent="0.4">
      <c r="A2199">
        <v>391</v>
      </c>
      <c r="B2199" t="s">
        <v>833</v>
      </c>
      <c r="C2199" s="1">
        <v>41429</v>
      </c>
      <c r="D2199">
        <v>8893171508</v>
      </c>
      <c r="E2199" s="1">
        <v>41423</v>
      </c>
      <c r="F2199" s="1">
        <v>41453</v>
      </c>
      <c r="G2199">
        <v>68.489999999999995</v>
      </c>
      <c r="H2199" t="s">
        <v>834</v>
      </c>
      <c r="I2199" s="1">
        <v>41423</v>
      </c>
      <c r="J2199" t="s">
        <v>838</v>
      </c>
      <c r="K2199">
        <v>8</v>
      </c>
      <c r="L2199">
        <v>0</v>
      </c>
    </row>
    <row r="2200" spans="1:12" x14ac:dyDescent="0.4">
      <c r="A2200">
        <v>897</v>
      </c>
      <c r="B2200" t="s">
        <v>900</v>
      </c>
      <c r="C2200" s="1">
        <v>41579</v>
      </c>
      <c r="D2200">
        <v>8893780423</v>
      </c>
      <c r="E2200" s="1">
        <v>41566</v>
      </c>
      <c r="F2200" s="1">
        <v>41596</v>
      </c>
      <c r="G2200">
        <v>20.22</v>
      </c>
      <c r="H2200" t="s">
        <v>834</v>
      </c>
      <c r="I2200" s="1">
        <v>41566</v>
      </c>
      <c r="J2200" t="s">
        <v>838</v>
      </c>
      <c r="K2200">
        <v>8</v>
      </c>
      <c r="L2200">
        <v>0</v>
      </c>
    </row>
    <row r="2201" spans="1:12" x14ac:dyDescent="0.4">
      <c r="A2201">
        <v>770</v>
      </c>
      <c r="B2201" t="s">
        <v>892</v>
      </c>
      <c r="C2201" s="1">
        <v>41037</v>
      </c>
      <c r="D2201">
        <v>8898728543</v>
      </c>
      <c r="E2201" s="1">
        <v>41459</v>
      </c>
      <c r="F2201" s="1">
        <v>41460</v>
      </c>
      <c r="G2201">
        <v>84.15</v>
      </c>
      <c r="H2201" t="s">
        <v>837</v>
      </c>
      <c r="I2201" s="1">
        <v>41459</v>
      </c>
      <c r="J2201" t="s">
        <v>838</v>
      </c>
      <c r="K2201">
        <v>30</v>
      </c>
      <c r="L2201">
        <v>0</v>
      </c>
    </row>
    <row r="2202" spans="1:12" x14ac:dyDescent="0.4">
      <c r="A2202">
        <v>770</v>
      </c>
      <c r="B2202" t="s">
        <v>919</v>
      </c>
      <c r="C2202" s="1">
        <v>41077</v>
      </c>
      <c r="D2202">
        <v>8900955747</v>
      </c>
      <c r="E2202" s="1">
        <v>41069</v>
      </c>
      <c r="F2202" s="1">
        <v>41070</v>
      </c>
      <c r="G2202">
        <v>44.99</v>
      </c>
      <c r="H2202" t="s">
        <v>834</v>
      </c>
      <c r="I2202" s="1">
        <v>41069</v>
      </c>
      <c r="J2202" t="s">
        <v>838</v>
      </c>
      <c r="K2202">
        <v>20</v>
      </c>
      <c r="L2202">
        <v>0</v>
      </c>
    </row>
    <row r="2203" spans="1:12" x14ac:dyDescent="0.4">
      <c r="A2203">
        <v>818</v>
      </c>
      <c r="B2203" t="s">
        <v>860</v>
      </c>
      <c r="C2203" s="1">
        <v>40960</v>
      </c>
      <c r="D2203">
        <v>8908680989</v>
      </c>
      <c r="E2203" s="1">
        <v>41364</v>
      </c>
      <c r="F2203" s="1">
        <v>41394</v>
      </c>
      <c r="G2203">
        <v>48.07</v>
      </c>
      <c r="H2203" t="s">
        <v>834</v>
      </c>
      <c r="I2203" s="1">
        <v>41364</v>
      </c>
      <c r="J2203" t="s">
        <v>838</v>
      </c>
      <c r="K2203">
        <v>26</v>
      </c>
      <c r="L2203">
        <v>0</v>
      </c>
    </row>
    <row r="2204" spans="1:12" x14ac:dyDescent="0.4">
      <c r="A2204">
        <v>391</v>
      </c>
      <c r="B2204" t="s">
        <v>925</v>
      </c>
      <c r="C2204" s="1">
        <v>41527</v>
      </c>
      <c r="D2204">
        <v>8911239770</v>
      </c>
      <c r="E2204" s="1">
        <v>41388</v>
      </c>
      <c r="F2204" s="1">
        <v>41418</v>
      </c>
      <c r="G2204">
        <v>69.34</v>
      </c>
      <c r="H2204" t="s">
        <v>834</v>
      </c>
      <c r="I2204" s="1">
        <v>41388</v>
      </c>
      <c r="J2204" t="s">
        <v>835</v>
      </c>
      <c r="K2204">
        <v>34</v>
      </c>
      <c r="L2204">
        <v>4</v>
      </c>
    </row>
    <row r="2205" spans="1:12" x14ac:dyDescent="0.4">
      <c r="A2205">
        <v>406</v>
      </c>
      <c r="B2205" t="s">
        <v>861</v>
      </c>
      <c r="C2205" s="1">
        <v>41176</v>
      </c>
      <c r="D2205">
        <v>8912612689</v>
      </c>
      <c r="E2205" s="1">
        <v>41483</v>
      </c>
      <c r="F2205" s="1">
        <v>41513</v>
      </c>
      <c r="G2205">
        <v>92.17</v>
      </c>
      <c r="H2205" t="s">
        <v>837</v>
      </c>
      <c r="I2205" s="1">
        <v>41483</v>
      </c>
      <c r="J2205" t="s">
        <v>838</v>
      </c>
      <c r="K2205">
        <v>46</v>
      </c>
      <c r="L2205">
        <v>16</v>
      </c>
    </row>
    <row r="2206" spans="1:12" x14ac:dyDescent="0.4">
      <c r="A2206">
        <v>391</v>
      </c>
      <c r="B2206" t="s">
        <v>885</v>
      </c>
      <c r="C2206" s="1">
        <v>41521</v>
      </c>
      <c r="D2206">
        <v>8921244707</v>
      </c>
      <c r="E2206" s="1">
        <v>41300</v>
      </c>
      <c r="F2206" s="1">
        <v>41330</v>
      </c>
      <c r="G2206">
        <v>58.42</v>
      </c>
      <c r="H2206" t="s">
        <v>834</v>
      </c>
      <c r="I2206" s="1">
        <v>41300</v>
      </c>
      <c r="J2206" t="s">
        <v>835</v>
      </c>
      <c r="K2206">
        <v>24</v>
      </c>
      <c r="L2206">
        <v>0</v>
      </c>
    </row>
    <row r="2207" spans="1:12" x14ac:dyDescent="0.4">
      <c r="A2207">
        <v>391</v>
      </c>
      <c r="B2207" t="s">
        <v>930</v>
      </c>
      <c r="C2207" s="1">
        <v>41583</v>
      </c>
      <c r="D2207">
        <v>8922128667</v>
      </c>
      <c r="E2207" s="1">
        <v>41397</v>
      </c>
      <c r="F2207" s="1">
        <v>41368</v>
      </c>
      <c r="G2207">
        <v>73.489999999999995</v>
      </c>
      <c r="H2207" t="s">
        <v>834</v>
      </c>
      <c r="I2207" s="1">
        <v>41397</v>
      </c>
      <c r="J2207" t="s">
        <v>835</v>
      </c>
      <c r="K2207">
        <v>27</v>
      </c>
      <c r="L2207">
        <v>0</v>
      </c>
    </row>
    <row r="2208" spans="1:12" x14ac:dyDescent="0.4">
      <c r="A2208">
        <v>770</v>
      </c>
      <c r="B2208" t="s">
        <v>907</v>
      </c>
      <c r="C2208" s="1">
        <v>41367</v>
      </c>
      <c r="D2208">
        <v>8925106994</v>
      </c>
      <c r="E2208" s="1">
        <v>41292</v>
      </c>
      <c r="F2208" s="1">
        <v>41322</v>
      </c>
      <c r="G2208">
        <v>64.48</v>
      </c>
      <c r="H2208" t="s">
        <v>834</v>
      </c>
      <c r="I2208" s="1">
        <v>41292</v>
      </c>
      <c r="J2208" t="s">
        <v>835</v>
      </c>
      <c r="K2208">
        <v>36</v>
      </c>
      <c r="L2208">
        <v>6</v>
      </c>
    </row>
    <row r="2209" spans="1:12" x14ac:dyDescent="0.4">
      <c r="A2209">
        <v>770</v>
      </c>
      <c r="B2209" t="s">
        <v>873</v>
      </c>
      <c r="C2209" s="1">
        <v>41159</v>
      </c>
      <c r="D2209">
        <v>8926617482</v>
      </c>
      <c r="E2209" s="1">
        <v>41238</v>
      </c>
      <c r="F2209" s="1">
        <v>41268</v>
      </c>
      <c r="G2209">
        <v>52.01</v>
      </c>
      <c r="H2209" t="s">
        <v>837</v>
      </c>
      <c r="I2209" s="1">
        <v>41238</v>
      </c>
      <c r="J2209" t="s">
        <v>838</v>
      </c>
      <c r="K2209">
        <v>55</v>
      </c>
      <c r="L2209">
        <v>25</v>
      </c>
    </row>
    <row r="2210" spans="1:12" x14ac:dyDescent="0.4">
      <c r="A2210">
        <v>770</v>
      </c>
      <c r="B2210" t="s">
        <v>897</v>
      </c>
      <c r="C2210" s="1">
        <v>41121</v>
      </c>
      <c r="D2210">
        <v>8927871048</v>
      </c>
      <c r="E2210" s="1">
        <v>41352</v>
      </c>
      <c r="F2210" s="1">
        <v>41382</v>
      </c>
      <c r="G2210">
        <v>66.599999999999994</v>
      </c>
      <c r="H2210" t="s">
        <v>834</v>
      </c>
      <c r="I2210" s="1">
        <v>41352</v>
      </c>
      <c r="J2210" t="s">
        <v>838</v>
      </c>
      <c r="K2210">
        <v>23</v>
      </c>
      <c r="L2210">
        <v>0</v>
      </c>
    </row>
    <row r="2211" spans="1:12" x14ac:dyDescent="0.4">
      <c r="A2211">
        <v>770</v>
      </c>
      <c r="B2211" t="s">
        <v>878</v>
      </c>
      <c r="C2211" s="1">
        <v>41274</v>
      </c>
      <c r="D2211">
        <v>8935367432</v>
      </c>
      <c r="E2211" s="1">
        <v>41156</v>
      </c>
      <c r="F2211" s="1">
        <v>41157</v>
      </c>
      <c r="G2211">
        <v>63.16</v>
      </c>
      <c r="H2211" t="s">
        <v>837</v>
      </c>
      <c r="I2211" s="1">
        <v>41156</v>
      </c>
      <c r="J2211" t="s">
        <v>835</v>
      </c>
      <c r="K2211">
        <v>47</v>
      </c>
      <c r="L2211">
        <v>17</v>
      </c>
    </row>
    <row r="2212" spans="1:12" x14ac:dyDescent="0.4">
      <c r="A2212">
        <v>391</v>
      </c>
      <c r="B2212" t="s">
        <v>930</v>
      </c>
      <c r="C2212" s="1">
        <v>41583</v>
      </c>
      <c r="D2212">
        <v>8938303761</v>
      </c>
      <c r="E2212" s="1">
        <v>40945</v>
      </c>
      <c r="F2212" s="1">
        <v>40946</v>
      </c>
      <c r="G2212">
        <v>73.95</v>
      </c>
      <c r="H2212" t="s">
        <v>834</v>
      </c>
      <c r="I2212" s="1">
        <v>40945</v>
      </c>
      <c r="J2212" t="s">
        <v>835</v>
      </c>
      <c r="K2212">
        <v>26</v>
      </c>
      <c r="L2212">
        <v>0</v>
      </c>
    </row>
    <row r="2213" spans="1:12" x14ac:dyDescent="0.4">
      <c r="A2213">
        <v>391</v>
      </c>
      <c r="B2213" t="s">
        <v>895</v>
      </c>
      <c r="C2213" s="1">
        <v>41532</v>
      </c>
      <c r="D2213">
        <v>8942200261</v>
      </c>
      <c r="E2213" s="1">
        <v>41111</v>
      </c>
      <c r="F2213" s="1">
        <v>41141</v>
      </c>
      <c r="G2213">
        <v>64.33</v>
      </c>
      <c r="H2213" t="s">
        <v>834</v>
      </c>
      <c r="I2213" s="1">
        <v>41111</v>
      </c>
      <c r="J2213" t="s">
        <v>835</v>
      </c>
      <c r="K2213">
        <v>17</v>
      </c>
      <c r="L2213">
        <v>0</v>
      </c>
    </row>
    <row r="2214" spans="1:12" x14ac:dyDescent="0.4">
      <c r="A2214">
        <v>770</v>
      </c>
      <c r="B2214" t="s">
        <v>919</v>
      </c>
      <c r="C2214" s="1">
        <v>41077</v>
      </c>
      <c r="D2214">
        <v>8945106531</v>
      </c>
      <c r="E2214" s="1">
        <v>41104</v>
      </c>
      <c r="F2214" s="1">
        <v>41134</v>
      </c>
      <c r="G2214">
        <v>67.489999999999995</v>
      </c>
      <c r="H2214" t="s">
        <v>834</v>
      </c>
      <c r="I2214" s="1">
        <v>41104</v>
      </c>
      <c r="J2214" t="s">
        <v>838</v>
      </c>
      <c r="K2214">
        <v>15</v>
      </c>
      <c r="L2214">
        <v>0</v>
      </c>
    </row>
    <row r="2215" spans="1:12" x14ac:dyDescent="0.4">
      <c r="A2215">
        <v>897</v>
      </c>
      <c r="B2215" t="s">
        <v>922</v>
      </c>
      <c r="C2215" s="1">
        <v>41309</v>
      </c>
      <c r="D2215">
        <v>8945288109</v>
      </c>
      <c r="E2215" s="1">
        <v>41097</v>
      </c>
      <c r="F2215" s="1">
        <v>41068</v>
      </c>
      <c r="G2215">
        <v>31.81</v>
      </c>
      <c r="H2215" t="s">
        <v>834</v>
      </c>
      <c r="I2215" s="1">
        <v>41097</v>
      </c>
      <c r="J2215" t="s">
        <v>835</v>
      </c>
      <c r="K2215">
        <v>12</v>
      </c>
      <c r="L2215">
        <v>0</v>
      </c>
    </row>
    <row r="2216" spans="1:12" x14ac:dyDescent="0.4">
      <c r="A2216">
        <v>391</v>
      </c>
      <c r="B2216" t="s">
        <v>925</v>
      </c>
      <c r="C2216" s="1">
        <v>41527</v>
      </c>
      <c r="D2216">
        <v>8951862221</v>
      </c>
      <c r="E2216" s="1">
        <v>41208</v>
      </c>
      <c r="F2216" s="1">
        <v>41238</v>
      </c>
      <c r="G2216">
        <v>74.92</v>
      </c>
      <c r="H2216" t="s">
        <v>834</v>
      </c>
      <c r="I2216" s="1">
        <v>41208</v>
      </c>
      <c r="J2216" t="s">
        <v>835</v>
      </c>
      <c r="K2216">
        <v>30</v>
      </c>
      <c r="L2216">
        <v>0</v>
      </c>
    </row>
    <row r="2217" spans="1:12" x14ac:dyDescent="0.4">
      <c r="A2217">
        <v>406</v>
      </c>
      <c r="B2217" t="s">
        <v>879</v>
      </c>
      <c r="C2217" s="1">
        <v>40985</v>
      </c>
      <c r="D2217">
        <v>8953168938</v>
      </c>
      <c r="E2217" s="1">
        <v>41308</v>
      </c>
      <c r="F2217" s="1">
        <v>41278</v>
      </c>
      <c r="G2217">
        <v>77.52</v>
      </c>
      <c r="H2217" t="s">
        <v>837</v>
      </c>
      <c r="I2217" s="1">
        <v>41308</v>
      </c>
      <c r="J2217" t="s">
        <v>838</v>
      </c>
      <c r="K2217">
        <v>26</v>
      </c>
      <c r="L2217">
        <v>0</v>
      </c>
    </row>
    <row r="2218" spans="1:12" x14ac:dyDescent="0.4">
      <c r="A2218">
        <v>406</v>
      </c>
      <c r="B2218" t="s">
        <v>871</v>
      </c>
      <c r="C2218" s="1">
        <v>41190</v>
      </c>
      <c r="D2218">
        <v>8965430329</v>
      </c>
      <c r="E2218" s="1">
        <v>41076</v>
      </c>
      <c r="F2218" s="1">
        <v>41106</v>
      </c>
      <c r="G2218">
        <v>61.6</v>
      </c>
      <c r="H2218" t="s">
        <v>834</v>
      </c>
      <c r="I2218" s="1">
        <v>41076</v>
      </c>
      <c r="J2218" t="s">
        <v>835</v>
      </c>
      <c r="K2218">
        <v>36</v>
      </c>
      <c r="L2218">
        <v>6</v>
      </c>
    </row>
    <row r="2219" spans="1:12" x14ac:dyDescent="0.4">
      <c r="A2219">
        <v>818</v>
      </c>
      <c r="B2219" t="s">
        <v>849</v>
      </c>
      <c r="C2219" s="1">
        <v>41431</v>
      </c>
      <c r="D2219">
        <v>8969881000</v>
      </c>
      <c r="E2219" s="1">
        <v>41171</v>
      </c>
      <c r="F2219" s="1">
        <v>41201</v>
      </c>
      <c r="G2219">
        <v>91.64</v>
      </c>
      <c r="H2219" t="s">
        <v>834</v>
      </c>
      <c r="I2219" s="1">
        <v>41171</v>
      </c>
      <c r="J2219" t="s">
        <v>835</v>
      </c>
      <c r="K2219">
        <v>21</v>
      </c>
      <c r="L2219">
        <v>0</v>
      </c>
    </row>
    <row r="2220" spans="1:12" x14ac:dyDescent="0.4">
      <c r="A2220">
        <v>391</v>
      </c>
      <c r="B2220" t="s">
        <v>868</v>
      </c>
      <c r="C2220" s="1">
        <v>41240</v>
      </c>
      <c r="D2220">
        <v>8973326459</v>
      </c>
      <c r="E2220" s="1">
        <v>41121</v>
      </c>
      <c r="F2220" s="1">
        <v>41151</v>
      </c>
      <c r="G2220">
        <v>53.08</v>
      </c>
      <c r="H2220" t="s">
        <v>834</v>
      </c>
      <c r="I2220" s="1">
        <v>41121</v>
      </c>
      <c r="J2220" t="s">
        <v>835</v>
      </c>
      <c r="K2220">
        <v>41</v>
      </c>
      <c r="L2220">
        <v>11</v>
      </c>
    </row>
    <row r="2221" spans="1:12" x14ac:dyDescent="0.4">
      <c r="A2221">
        <v>770</v>
      </c>
      <c r="B2221" t="s">
        <v>904</v>
      </c>
      <c r="C2221" s="1">
        <v>41521</v>
      </c>
      <c r="D2221">
        <v>8978691415</v>
      </c>
      <c r="E2221" s="1">
        <v>41343</v>
      </c>
      <c r="F2221" s="1">
        <v>41316</v>
      </c>
      <c r="G2221">
        <v>44.36</v>
      </c>
      <c r="H2221" t="s">
        <v>834</v>
      </c>
      <c r="I2221" s="1">
        <v>41343</v>
      </c>
      <c r="J2221" t="s">
        <v>838</v>
      </c>
      <c r="K2221">
        <v>25</v>
      </c>
      <c r="L2221">
        <v>0</v>
      </c>
    </row>
    <row r="2222" spans="1:12" x14ac:dyDescent="0.4">
      <c r="A2222">
        <v>770</v>
      </c>
      <c r="B2222" t="s">
        <v>901</v>
      </c>
      <c r="C2222" s="1">
        <v>41222</v>
      </c>
      <c r="D2222">
        <v>8983088903</v>
      </c>
      <c r="E2222" s="1">
        <v>41016</v>
      </c>
      <c r="F2222" s="1">
        <v>41046</v>
      </c>
      <c r="G2222">
        <v>46.17</v>
      </c>
      <c r="H2222" t="s">
        <v>834</v>
      </c>
      <c r="I2222" s="1">
        <v>41016</v>
      </c>
      <c r="J2222" t="s">
        <v>835</v>
      </c>
      <c r="K2222">
        <v>27</v>
      </c>
      <c r="L2222">
        <v>0</v>
      </c>
    </row>
    <row r="2223" spans="1:12" x14ac:dyDescent="0.4">
      <c r="A2223">
        <v>770</v>
      </c>
      <c r="B2223" t="s">
        <v>919</v>
      </c>
      <c r="C2223" s="1">
        <v>41077</v>
      </c>
      <c r="D2223">
        <v>8984387474</v>
      </c>
      <c r="E2223" s="1">
        <v>41087</v>
      </c>
      <c r="F2223" s="1">
        <v>41117</v>
      </c>
      <c r="G2223">
        <v>56.4</v>
      </c>
      <c r="H2223" t="s">
        <v>834</v>
      </c>
      <c r="I2223" s="1">
        <v>41087</v>
      </c>
      <c r="J2223" t="s">
        <v>838</v>
      </c>
      <c r="K2223">
        <v>24</v>
      </c>
      <c r="L2223">
        <v>0</v>
      </c>
    </row>
    <row r="2224" spans="1:12" x14ac:dyDescent="0.4">
      <c r="A2224">
        <v>770</v>
      </c>
      <c r="B2224" t="s">
        <v>873</v>
      </c>
      <c r="C2224" s="1">
        <v>41159</v>
      </c>
      <c r="D2224">
        <v>8996690503</v>
      </c>
      <c r="E2224" s="1">
        <v>41170</v>
      </c>
      <c r="F2224" s="1">
        <v>41200</v>
      </c>
      <c r="G2224">
        <v>61.32</v>
      </c>
      <c r="H2224" t="s">
        <v>837</v>
      </c>
      <c r="I2224" s="1">
        <v>41170</v>
      </c>
      <c r="J2224" t="s">
        <v>838</v>
      </c>
      <c r="K2224">
        <v>37</v>
      </c>
      <c r="L2224">
        <v>7</v>
      </c>
    </row>
    <row r="2225" spans="1:12" x14ac:dyDescent="0.4">
      <c r="A2225">
        <v>406</v>
      </c>
      <c r="B2225" t="s">
        <v>879</v>
      </c>
      <c r="C2225" s="1">
        <v>40985</v>
      </c>
      <c r="D2225">
        <v>9002067860</v>
      </c>
      <c r="E2225" s="1">
        <v>40988</v>
      </c>
      <c r="F2225" s="1">
        <v>41018</v>
      </c>
      <c r="G2225">
        <v>82.09</v>
      </c>
      <c r="H2225" t="s">
        <v>837</v>
      </c>
      <c r="I2225" s="1">
        <v>40988</v>
      </c>
      <c r="J2225" t="s">
        <v>838</v>
      </c>
      <c r="K2225">
        <v>37</v>
      </c>
      <c r="L2225">
        <v>7</v>
      </c>
    </row>
    <row r="2226" spans="1:12" x14ac:dyDescent="0.4">
      <c r="A2226">
        <v>770</v>
      </c>
      <c r="B2226" t="s">
        <v>907</v>
      </c>
      <c r="C2226" s="1">
        <v>41367</v>
      </c>
      <c r="D2226">
        <v>9010084863</v>
      </c>
      <c r="E2226" s="1">
        <v>41591</v>
      </c>
      <c r="F2226" s="1">
        <v>41621</v>
      </c>
      <c r="G2226">
        <v>58.22</v>
      </c>
      <c r="H2226" t="s">
        <v>834</v>
      </c>
      <c r="I2226" s="1">
        <v>41591</v>
      </c>
      <c r="J2226" t="s">
        <v>838</v>
      </c>
      <c r="K2226">
        <v>29</v>
      </c>
      <c r="L2226">
        <v>0</v>
      </c>
    </row>
    <row r="2227" spans="1:12" x14ac:dyDescent="0.4">
      <c r="A2227">
        <v>391</v>
      </c>
      <c r="B2227" t="s">
        <v>906</v>
      </c>
      <c r="C2227" s="1">
        <v>41021</v>
      </c>
      <c r="D2227">
        <v>9010843366</v>
      </c>
      <c r="E2227" s="1">
        <v>40924</v>
      </c>
      <c r="F2227" s="1">
        <v>40954</v>
      </c>
      <c r="G2227">
        <v>49.25</v>
      </c>
      <c r="H2227" t="s">
        <v>834</v>
      </c>
      <c r="I2227" s="1">
        <v>40924</v>
      </c>
      <c r="J2227" t="s">
        <v>835</v>
      </c>
      <c r="K2227">
        <v>23</v>
      </c>
      <c r="L2227">
        <v>0</v>
      </c>
    </row>
    <row r="2228" spans="1:12" x14ac:dyDescent="0.4">
      <c r="A2228">
        <v>770</v>
      </c>
      <c r="B2228" t="s">
        <v>907</v>
      </c>
      <c r="C2228" s="1">
        <v>41367</v>
      </c>
      <c r="D2228">
        <v>9012691752</v>
      </c>
      <c r="E2228" s="1">
        <v>41475</v>
      </c>
      <c r="F2228" s="1">
        <v>41505</v>
      </c>
      <c r="G2228">
        <v>38.549999999999997</v>
      </c>
      <c r="H2228" t="s">
        <v>834</v>
      </c>
      <c r="I2228" s="1">
        <v>41475</v>
      </c>
      <c r="J2228" t="s">
        <v>838</v>
      </c>
      <c r="K2228">
        <v>26</v>
      </c>
      <c r="L2228">
        <v>0</v>
      </c>
    </row>
    <row r="2229" spans="1:12" x14ac:dyDescent="0.4">
      <c r="A2229">
        <v>391</v>
      </c>
      <c r="B2229" t="s">
        <v>877</v>
      </c>
      <c r="C2229" s="1">
        <v>41051</v>
      </c>
      <c r="D2229">
        <v>9012800022</v>
      </c>
      <c r="E2229" s="1">
        <v>41477</v>
      </c>
      <c r="F2229" s="1">
        <v>41507</v>
      </c>
      <c r="G2229">
        <v>33.42</v>
      </c>
      <c r="H2229" t="s">
        <v>837</v>
      </c>
      <c r="I2229" s="1">
        <v>41477</v>
      </c>
      <c r="J2229" t="s">
        <v>838</v>
      </c>
      <c r="K2229">
        <v>38</v>
      </c>
      <c r="L2229">
        <v>8</v>
      </c>
    </row>
    <row r="2230" spans="1:12" x14ac:dyDescent="0.4">
      <c r="A2230">
        <v>897</v>
      </c>
      <c r="B2230" t="s">
        <v>899</v>
      </c>
      <c r="C2230" s="1">
        <v>41339</v>
      </c>
      <c r="D2230">
        <v>9013501866</v>
      </c>
      <c r="E2230" s="1">
        <v>41113</v>
      </c>
      <c r="F2230" s="1">
        <v>41143</v>
      </c>
      <c r="G2230">
        <v>58.82</v>
      </c>
      <c r="H2230" t="s">
        <v>834</v>
      </c>
      <c r="I2230" s="1">
        <v>41113</v>
      </c>
      <c r="J2230" t="s">
        <v>835</v>
      </c>
      <c r="K2230">
        <v>21</v>
      </c>
      <c r="L2230">
        <v>0</v>
      </c>
    </row>
    <row r="2231" spans="1:12" x14ac:dyDescent="0.4">
      <c r="A2231">
        <v>391</v>
      </c>
      <c r="B2231" t="s">
        <v>881</v>
      </c>
      <c r="C2231" s="1">
        <v>41525</v>
      </c>
      <c r="D2231">
        <v>9016415003</v>
      </c>
      <c r="E2231" s="1">
        <v>41557</v>
      </c>
      <c r="F2231" s="1">
        <v>41528</v>
      </c>
      <c r="G2231">
        <v>41.92</v>
      </c>
      <c r="H2231" t="s">
        <v>834</v>
      </c>
      <c r="I2231" s="1">
        <v>41557</v>
      </c>
      <c r="J2231" t="s">
        <v>838</v>
      </c>
      <c r="K2231">
        <v>24</v>
      </c>
      <c r="L2231">
        <v>0</v>
      </c>
    </row>
    <row r="2232" spans="1:12" x14ac:dyDescent="0.4">
      <c r="A2232">
        <v>391</v>
      </c>
      <c r="B2232" t="s">
        <v>898</v>
      </c>
      <c r="C2232" s="1">
        <v>41150</v>
      </c>
      <c r="D2232">
        <v>9018028314</v>
      </c>
      <c r="E2232" s="1">
        <v>41400</v>
      </c>
      <c r="F2232" s="1">
        <v>41401</v>
      </c>
      <c r="G2232">
        <v>57.33</v>
      </c>
      <c r="H2232" t="s">
        <v>834</v>
      </c>
      <c r="I2232" s="1">
        <v>41400</v>
      </c>
      <c r="J2232" t="s">
        <v>838</v>
      </c>
      <c r="K2232">
        <v>15</v>
      </c>
      <c r="L2232">
        <v>0</v>
      </c>
    </row>
    <row r="2233" spans="1:12" x14ac:dyDescent="0.4">
      <c r="A2233">
        <v>406</v>
      </c>
      <c r="B2233" t="s">
        <v>876</v>
      </c>
      <c r="C2233" s="1">
        <v>41352</v>
      </c>
      <c r="D2233">
        <v>9027126182</v>
      </c>
      <c r="E2233" s="1">
        <v>41423</v>
      </c>
      <c r="F2233" s="1">
        <v>41453</v>
      </c>
      <c r="G2233">
        <v>46.25</v>
      </c>
      <c r="H2233" t="s">
        <v>837</v>
      </c>
      <c r="I2233" s="1">
        <v>41423</v>
      </c>
      <c r="J2233" t="s">
        <v>838</v>
      </c>
      <c r="K2233">
        <v>33</v>
      </c>
      <c r="L2233">
        <v>3</v>
      </c>
    </row>
    <row r="2234" spans="1:12" x14ac:dyDescent="0.4">
      <c r="A2234">
        <v>406</v>
      </c>
      <c r="B2234" t="s">
        <v>848</v>
      </c>
      <c r="C2234" s="1">
        <v>41222</v>
      </c>
      <c r="D2234">
        <v>9027165795</v>
      </c>
      <c r="E2234" s="1">
        <v>41485</v>
      </c>
      <c r="F2234" s="1">
        <v>41515</v>
      </c>
      <c r="G2234">
        <v>68.150000000000006</v>
      </c>
      <c r="H2234" t="s">
        <v>834</v>
      </c>
      <c r="I2234" s="1">
        <v>41485</v>
      </c>
      <c r="J2234" t="s">
        <v>838</v>
      </c>
      <c r="K2234">
        <v>7</v>
      </c>
      <c r="L2234">
        <v>0</v>
      </c>
    </row>
    <row r="2235" spans="1:12" x14ac:dyDescent="0.4">
      <c r="A2235">
        <v>406</v>
      </c>
      <c r="B2235" t="s">
        <v>912</v>
      </c>
      <c r="C2235" s="1">
        <v>41605</v>
      </c>
      <c r="D2235">
        <v>9028881795</v>
      </c>
      <c r="E2235" s="1">
        <v>41334</v>
      </c>
      <c r="F2235" s="1">
        <v>41307</v>
      </c>
      <c r="G2235">
        <v>67.66</v>
      </c>
      <c r="H2235" t="s">
        <v>834</v>
      </c>
      <c r="I2235" s="1">
        <v>41334</v>
      </c>
      <c r="J2235" t="s">
        <v>835</v>
      </c>
      <c r="K2235">
        <v>29</v>
      </c>
      <c r="L2235">
        <v>0</v>
      </c>
    </row>
    <row r="2236" spans="1:12" x14ac:dyDescent="0.4">
      <c r="A2236">
        <v>391</v>
      </c>
      <c r="B2236" t="s">
        <v>852</v>
      </c>
      <c r="C2236" s="1">
        <v>41352</v>
      </c>
      <c r="D2236">
        <v>9037173247</v>
      </c>
      <c r="E2236" s="1">
        <v>41547</v>
      </c>
      <c r="F2236" s="1">
        <v>41577</v>
      </c>
      <c r="G2236">
        <v>66.819999999999993</v>
      </c>
      <c r="H2236" t="s">
        <v>834</v>
      </c>
      <c r="I2236" s="1">
        <v>41547</v>
      </c>
      <c r="J2236" t="s">
        <v>838</v>
      </c>
      <c r="K2236">
        <v>1</v>
      </c>
      <c r="L2236">
        <v>0</v>
      </c>
    </row>
    <row r="2237" spans="1:12" x14ac:dyDescent="0.4">
      <c r="A2237">
        <v>818</v>
      </c>
      <c r="B2237" t="s">
        <v>862</v>
      </c>
      <c r="C2237" s="1">
        <v>41296</v>
      </c>
      <c r="D2237">
        <v>9037530272</v>
      </c>
      <c r="E2237" s="1">
        <v>41407</v>
      </c>
      <c r="F2237" s="1">
        <v>41614</v>
      </c>
      <c r="G2237">
        <v>31.84</v>
      </c>
      <c r="H2237" t="s">
        <v>834</v>
      </c>
      <c r="I2237" s="1">
        <v>41407</v>
      </c>
      <c r="J2237" t="s">
        <v>838</v>
      </c>
      <c r="K2237">
        <v>23</v>
      </c>
      <c r="L2237">
        <v>0</v>
      </c>
    </row>
    <row r="2238" spans="1:12" x14ac:dyDescent="0.4">
      <c r="A2238">
        <v>391</v>
      </c>
      <c r="B2238" t="s">
        <v>858</v>
      </c>
      <c r="C2238" s="1">
        <v>41334</v>
      </c>
      <c r="D2238">
        <v>9039192109</v>
      </c>
      <c r="E2238" s="1">
        <v>41219</v>
      </c>
      <c r="F2238" s="1">
        <v>41220</v>
      </c>
      <c r="G2238">
        <v>27.18</v>
      </c>
      <c r="H2238" t="s">
        <v>834</v>
      </c>
      <c r="I2238" s="1">
        <v>41219</v>
      </c>
      <c r="J2238" t="s">
        <v>835</v>
      </c>
      <c r="K2238">
        <v>30</v>
      </c>
      <c r="L2238">
        <v>0</v>
      </c>
    </row>
    <row r="2239" spans="1:12" x14ac:dyDescent="0.4">
      <c r="A2239">
        <v>406</v>
      </c>
      <c r="B2239" t="s">
        <v>889</v>
      </c>
      <c r="C2239" s="1">
        <v>41103</v>
      </c>
      <c r="D2239">
        <v>9042158941</v>
      </c>
      <c r="E2239" s="1">
        <v>41151</v>
      </c>
      <c r="F2239" s="1">
        <v>41181</v>
      </c>
      <c r="G2239">
        <v>75.59</v>
      </c>
      <c r="H2239" t="s">
        <v>834</v>
      </c>
      <c r="I2239" s="1">
        <v>41151</v>
      </c>
      <c r="J2239" t="s">
        <v>838</v>
      </c>
      <c r="K2239">
        <v>7</v>
      </c>
      <c r="L2239">
        <v>0</v>
      </c>
    </row>
    <row r="2240" spans="1:12" x14ac:dyDescent="0.4">
      <c r="A2240">
        <v>391</v>
      </c>
      <c r="B2240" t="s">
        <v>881</v>
      </c>
      <c r="C2240" s="1">
        <v>41525</v>
      </c>
      <c r="D2240">
        <v>9046073849</v>
      </c>
      <c r="E2240" s="1">
        <v>41094</v>
      </c>
      <c r="F2240" s="1">
        <v>41095</v>
      </c>
      <c r="G2240">
        <v>84.31</v>
      </c>
      <c r="H2240" t="s">
        <v>834</v>
      </c>
      <c r="I2240" s="1">
        <v>41094</v>
      </c>
      <c r="J2240" t="s">
        <v>835</v>
      </c>
      <c r="K2240">
        <v>39</v>
      </c>
      <c r="L2240">
        <v>9</v>
      </c>
    </row>
    <row r="2241" spans="1:12" x14ac:dyDescent="0.4">
      <c r="A2241">
        <v>391</v>
      </c>
      <c r="B2241" t="s">
        <v>910</v>
      </c>
      <c r="C2241" s="1">
        <v>41487</v>
      </c>
      <c r="D2241">
        <v>9052269765</v>
      </c>
      <c r="E2241" s="1">
        <v>41200</v>
      </c>
      <c r="F2241" s="1">
        <v>41230</v>
      </c>
      <c r="G2241">
        <v>98.61</v>
      </c>
      <c r="H2241" t="s">
        <v>834</v>
      </c>
      <c r="I2241" s="1">
        <v>41200</v>
      </c>
      <c r="J2241" t="s">
        <v>835</v>
      </c>
      <c r="K2241">
        <v>20</v>
      </c>
      <c r="L2241">
        <v>0</v>
      </c>
    </row>
    <row r="2242" spans="1:12" x14ac:dyDescent="0.4">
      <c r="A2242">
        <v>770</v>
      </c>
      <c r="B2242" t="s">
        <v>897</v>
      </c>
      <c r="C2242" s="1">
        <v>41121</v>
      </c>
      <c r="D2242">
        <v>9054937897</v>
      </c>
      <c r="E2242" s="1">
        <v>41012</v>
      </c>
      <c r="F2242" s="1">
        <v>41042</v>
      </c>
      <c r="G2242">
        <v>61.49</v>
      </c>
      <c r="H2242" t="s">
        <v>834</v>
      </c>
      <c r="I2242" s="1">
        <v>41012</v>
      </c>
      <c r="J2242" t="s">
        <v>835</v>
      </c>
      <c r="K2242">
        <v>26</v>
      </c>
      <c r="L2242">
        <v>0</v>
      </c>
    </row>
    <row r="2243" spans="1:12" x14ac:dyDescent="0.4">
      <c r="A2243">
        <v>391</v>
      </c>
      <c r="B2243" t="s">
        <v>859</v>
      </c>
      <c r="C2243" s="1">
        <v>40971</v>
      </c>
      <c r="D2243">
        <v>9057872088</v>
      </c>
      <c r="E2243" s="1">
        <v>41427</v>
      </c>
      <c r="F2243" s="1">
        <v>41489</v>
      </c>
      <c r="G2243">
        <v>80.930000000000007</v>
      </c>
      <c r="H2243" t="s">
        <v>834</v>
      </c>
      <c r="I2243" s="1">
        <v>41427</v>
      </c>
      <c r="J2243" t="s">
        <v>838</v>
      </c>
      <c r="K2243">
        <v>26</v>
      </c>
      <c r="L2243">
        <v>0</v>
      </c>
    </row>
    <row r="2244" spans="1:12" x14ac:dyDescent="0.4">
      <c r="A2244">
        <v>770</v>
      </c>
      <c r="B2244" t="s">
        <v>923</v>
      </c>
      <c r="C2244" s="1">
        <v>41501</v>
      </c>
      <c r="D2244">
        <v>9061983609</v>
      </c>
      <c r="E2244" s="1">
        <v>41311</v>
      </c>
      <c r="F2244" s="1">
        <v>41312</v>
      </c>
      <c r="G2244">
        <v>67.86</v>
      </c>
      <c r="H2244" t="s">
        <v>834</v>
      </c>
      <c r="I2244" s="1">
        <v>41311</v>
      </c>
      <c r="J2244" t="s">
        <v>835</v>
      </c>
      <c r="K2244">
        <v>26</v>
      </c>
      <c r="L2244">
        <v>0</v>
      </c>
    </row>
    <row r="2245" spans="1:12" x14ac:dyDescent="0.4">
      <c r="A2245">
        <v>897</v>
      </c>
      <c r="B2245" t="s">
        <v>890</v>
      </c>
      <c r="C2245" s="1">
        <v>41166</v>
      </c>
      <c r="D2245">
        <v>9065240153</v>
      </c>
      <c r="E2245" s="1">
        <v>41019</v>
      </c>
      <c r="F2245" s="1">
        <v>41049</v>
      </c>
      <c r="G2245">
        <v>54.94</v>
      </c>
      <c r="H2245" t="s">
        <v>834</v>
      </c>
      <c r="I2245" s="1">
        <v>41019</v>
      </c>
      <c r="J2245" t="s">
        <v>835</v>
      </c>
      <c r="K2245">
        <v>27</v>
      </c>
      <c r="L2245">
        <v>0</v>
      </c>
    </row>
    <row r="2246" spans="1:12" x14ac:dyDescent="0.4">
      <c r="A2246">
        <v>897</v>
      </c>
      <c r="B2246" t="s">
        <v>846</v>
      </c>
      <c r="C2246" s="1">
        <v>41003</v>
      </c>
      <c r="D2246">
        <v>9069342751</v>
      </c>
      <c r="E2246" s="1">
        <v>41149</v>
      </c>
      <c r="F2246" s="1">
        <v>41179</v>
      </c>
      <c r="G2246">
        <v>69.55</v>
      </c>
      <c r="H2246" t="s">
        <v>834</v>
      </c>
      <c r="I2246" s="1">
        <v>41149</v>
      </c>
      <c r="J2246" t="s">
        <v>838</v>
      </c>
      <c r="K2246">
        <v>26</v>
      </c>
      <c r="L2246">
        <v>0</v>
      </c>
    </row>
    <row r="2247" spans="1:12" x14ac:dyDescent="0.4">
      <c r="A2247">
        <v>406</v>
      </c>
      <c r="B2247" t="s">
        <v>903</v>
      </c>
      <c r="C2247" s="1">
        <v>41006</v>
      </c>
      <c r="D2247">
        <v>9071684141</v>
      </c>
      <c r="E2247" s="1">
        <v>41303</v>
      </c>
      <c r="F2247" s="1">
        <v>41333</v>
      </c>
      <c r="G2247">
        <v>102.01</v>
      </c>
      <c r="H2247" t="s">
        <v>837</v>
      </c>
      <c r="I2247" s="1">
        <v>41303</v>
      </c>
      <c r="J2247" t="s">
        <v>838</v>
      </c>
      <c r="K2247">
        <v>40</v>
      </c>
      <c r="L2247">
        <v>10</v>
      </c>
    </row>
    <row r="2248" spans="1:12" x14ac:dyDescent="0.4">
      <c r="A2248">
        <v>391</v>
      </c>
      <c r="B2248" t="s">
        <v>910</v>
      </c>
      <c r="C2248" s="1">
        <v>41487</v>
      </c>
      <c r="D2248">
        <v>9073174131</v>
      </c>
      <c r="E2248" s="1">
        <v>41519</v>
      </c>
      <c r="F2248" s="1">
        <v>41581</v>
      </c>
      <c r="G2248">
        <v>92.97</v>
      </c>
      <c r="H2248" t="s">
        <v>834</v>
      </c>
      <c r="I2248" s="1">
        <v>41519</v>
      </c>
      <c r="J2248" t="s">
        <v>838</v>
      </c>
      <c r="K2248">
        <v>10</v>
      </c>
      <c r="L2248">
        <v>0</v>
      </c>
    </row>
    <row r="2249" spans="1:12" x14ac:dyDescent="0.4">
      <c r="A2249">
        <v>770</v>
      </c>
      <c r="B2249" t="s">
        <v>901</v>
      </c>
      <c r="C2249" s="1">
        <v>41222</v>
      </c>
      <c r="D2249">
        <v>9077886672</v>
      </c>
      <c r="E2249" s="1">
        <v>41069</v>
      </c>
      <c r="F2249" s="1">
        <v>41070</v>
      </c>
      <c r="G2249">
        <v>30.23</v>
      </c>
      <c r="H2249" t="s">
        <v>834</v>
      </c>
      <c r="I2249" s="1">
        <v>41069</v>
      </c>
      <c r="J2249" t="s">
        <v>835</v>
      </c>
      <c r="K2249">
        <v>16</v>
      </c>
      <c r="L2249">
        <v>0</v>
      </c>
    </row>
    <row r="2250" spans="1:12" x14ac:dyDescent="0.4">
      <c r="A2250">
        <v>897</v>
      </c>
      <c r="B2250" t="s">
        <v>931</v>
      </c>
      <c r="C2250" s="1">
        <v>41484</v>
      </c>
      <c r="D2250">
        <v>9080028887</v>
      </c>
      <c r="E2250" s="1">
        <v>40942</v>
      </c>
      <c r="F2250" s="1">
        <v>40912</v>
      </c>
      <c r="G2250">
        <v>45.97</v>
      </c>
      <c r="H2250" t="s">
        <v>834</v>
      </c>
      <c r="I2250" s="1">
        <v>40942</v>
      </c>
      <c r="J2250" t="s">
        <v>835</v>
      </c>
      <c r="K2250">
        <v>38</v>
      </c>
      <c r="L2250">
        <v>8</v>
      </c>
    </row>
    <row r="2251" spans="1:12" x14ac:dyDescent="0.4">
      <c r="A2251">
        <v>897</v>
      </c>
      <c r="B2251" t="s">
        <v>880</v>
      </c>
      <c r="C2251" s="1">
        <v>41208</v>
      </c>
      <c r="D2251">
        <v>9081761696</v>
      </c>
      <c r="E2251" s="1">
        <v>41474</v>
      </c>
      <c r="F2251" s="1">
        <v>41504</v>
      </c>
      <c r="G2251">
        <v>65.010000000000005</v>
      </c>
      <c r="H2251" t="s">
        <v>834</v>
      </c>
      <c r="I2251" s="1">
        <v>41474</v>
      </c>
      <c r="J2251" t="s">
        <v>838</v>
      </c>
      <c r="K2251">
        <v>15</v>
      </c>
      <c r="L2251">
        <v>0</v>
      </c>
    </row>
    <row r="2252" spans="1:12" x14ac:dyDescent="0.4">
      <c r="A2252">
        <v>406</v>
      </c>
      <c r="B2252" t="s">
        <v>855</v>
      </c>
      <c r="C2252" s="1">
        <v>41029</v>
      </c>
      <c r="D2252">
        <v>9083415808</v>
      </c>
      <c r="E2252" s="1">
        <v>41542</v>
      </c>
      <c r="F2252" s="1">
        <v>41572</v>
      </c>
      <c r="G2252">
        <v>56.38</v>
      </c>
      <c r="H2252" t="s">
        <v>834</v>
      </c>
      <c r="I2252" s="1">
        <v>41542</v>
      </c>
      <c r="J2252" t="s">
        <v>838</v>
      </c>
      <c r="K2252">
        <v>25</v>
      </c>
      <c r="L2252">
        <v>0</v>
      </c>
    </row>
    <row r="2253" spans="1:12" x14ac:dyDescent="0.4">
      <c r="A2253">
        <v>406</v>
      </c>
      <c r="B2253" t="s">
        <v>850</v>
      </c>
      <c r="C2253" s="1">
        <v>41401</v>
      </c>
      <c r="D2253">
        <v>9086013190</v>
      </c>
      <c r="E2253" s="1">
        <v>41289</v>
      </c>
      <c r="F2253" s="1">
        <v>41319</v>
      </c>
      <c r="G2253">
        <v>60.11</v>
      </c>
      <c r="H2253" t="s">
        <v>834</v>
      </c>
      <c r="I2253" s="1">
        <v>41289</v>
      </c>
      <c r="J2253" t="s">
        <v>835</v>
      </c>
      <c r="K2253">
        <v>43</v>
      </c>
      <c r="L2253">
        <v>13</v>
      </c>
    </row>
    <row r="2254" spans="1:12" x14ac:dyDescent="0.4">
      <c r="A2254">
        <v>391</v>
      </c>
      <c r="B2254" t="s">
        <v>930</v>
      </c>
      <c r="C2254" s="1">
        <v>41583</v>
      </c>
      <c r="D2254">
        <v>9089611762</v>
      </c>
      <c r="E2254" s="1">
        <v>41614</v>
      </c>
      <c r="F2254" s="1">
        <v>41615</v>
      </c>
      <c r="G2254">
        <v>91.72</v>
      </c>
      <c r="H2254" t="s">
        <v>834</v>
      </c>
      <c r="I2254" s="1">
        <v>41614</v>
      </c>
      <c r="J2254" t="s">
        <v>838</v>
      </c>
      <c r="K2254">
        <v>20</v>
      </c>
      <c r="L2254">
        <v>0</v>
      </c>
    </row>
    <row r="2255" spans="1:12" x14ac:dyDescent="0.4">
      <c r="A2255">
        <v>391</v>
      </c>
      <c r="B2255" t="s">
        <v>833</v>
      </c>
      <c r="C2255" s="1">
        <v>41429</v>
      </c>
      <c r="D2255">
        <v>9091156209</v>
      </c>
      <c r="E2255" s="1">
        <v>40980</v>
      </c>
      <c r="F2255" s="1">
        <v>41306</v>
      </c>
      <c r="G2255">
        <v>52.47</v>
      </c>
      <c r="H2255" t="s">
        <v>834</v>
      </c>
      <c r="I2255" s="1">
        <v>40980</v>
      </c>
      <c r="J2255" t="s">
        <v>835</v>
      </c>
      <c r="K2255">
        <v>16</v>
      </c>
      <c r="L2255">
        <v>0</v>
      </c>
    </row>
    <row r="2256" spans="1:12" x14ac:dyDescent="0.4">
      <c r="A2256">
        <v>897</v>
      </c>
      <c r="B2256" t="s">
        <v>909</v>
      </c>
      <c r="C2256" s="1">
        <v>41493</v>
      </c>
      <c r="D2256">
        <v>9092385558</v>
      </c>
      <c r="E2256" s="1">
        <v>41162</v>
      </c>
      <c r="F2256" s="1">
        <v>41132</v>
      </c>
      <c r="G2256">
        <v>18.77</v>
      </c>
      <c r="H2256" t="s">
        <v>834</v>
      </c>
      <c r="I2256" s="1">
        <v>41162</v>
      </c>
      <c r="J2256" t="s">
        <v>835</v>
      </c>
      <c r="K2256">
        <v>31</v>
      </c>
      <c r="L2256">
        <v>1</v>
      </c>
    </row>
    <row r="2257" spans="1:12" x14ac:dyDescent="0.4">
      <c r="A2257">
        <v>391</v>
      </c>
      <c r="B2257" t="s">
        <v>875</v>
      </c>
      <c r="C2257" s="1">
        <v>40947</v>
      </c>
      <c r="D2257">
        <v>9094577240</v>
      </c>
      <c r="E2257" s="1">
        <v>41220</v>
      </c>
      <c r="F2257" s="1">
        <v>41190</v>
      </c>
      <c r="G2257">
        <v>73.599999999999994</v>
      </c>
      <c r="H2257" t="s">
        <v>834</v>
      </c>
      <c r="I2257" s="1">
        <v>41220</v>
      </c>
      <c r="J2257" t="s">
        <v>835</v>
      </c>
      <c r="K2257">
        <v>44</v>
      </c>
      <c r="L2257">
        <v>14</v>
      </c>
    </row>
    <row r="2258" spans="1:12" x14ac:dyDescent="0.4">
      <c r="A2258">
        <v>406</v>
      </c>
      <c r="B2258" t="s">
        <v>836</v>
      </c>
      <c r="C2258" s="1">
        <v>40971</v>
      </c>
      <c r="D2258">
        <v>9095475537</v>
      </c>
      <c r="E2258" s="1">
        <v>41440</v>
      </c>
      <c r="F2258" s="1">
        <v>41470</v>
      </c>
      <c r="G2258">
        <v>93.56</v>
      </c>
      <c r="H2258" t="s">
        <v>834</v>
      </c>
      <c r="I2258" s="1">
        <v>41440</v>
      </c>
      <c r="J2258" t="s">
        <v>838</v>
      </c>
      <c r="K2258">
        <v>23</v>
      </c>
      <c r="L2258">
        <v>0</v>
      </c>
    </row>
    <row r="2259" spans="1:12" x14ac:dyDescent="0.4">
      <c r="A2259">
        <v>391</v>
      </c>
      <c r="B2259" t="s">
        <v>864</v>
      </c>
      <c r="C2259" s="1">
        <v>41548</v>
      </c>
      <c r="D2259">
        <v>9097859581</v>
      </c>
      <c r="E2259" s="1">
        <v>41298</v>
      </c>
      <c r="F2259" s="1">
        <v>41328</v>
      </c>
      <c r="G2259">
        <v>44.64</v>
      </c>
      <c r="H2259" t="s">
        <v>834</v>
      </c>
      <c r="I2259" s="1">
        <v>41298</v>
      </c>
      <c r="J2259" t="s">
        <v>838</v>
      </c>
      <c r="K2259">
        <v>18</v>
      </c>
      <c r="L2259">
        <v>0</v>
      </c>
    </row>
    <row r="2260" spans="1:12" x14ac:dyDescent="0.4">
      <c r="A2260">
        <v>770</v>
      </c>
      <c r="B2260" t="s">
        <v>916</v>
      </c>
      <c r="C2260" s="1">
        <v>41394</v>
      </c>
      <c r="D2260">
        <v>9099988532</v>
      </c>
      <c r="E2260" s="1">
        <v>41241</v>
      </c>
      <c r="F2260" s="1">
        <v>41271</v>
      </c>
      <c r="G2260">
        <v>24.32</v>
      </c>
      <c r="H2260" t="s">
        <v>834</v>
      </c>
      <c r="I2260" s="1">
        <v>41241</v>
      </c>
      <c r="J2260" t="s">
        <v>835</v>
      </c>
      <c r="K2260">
        <v>27</v>
      </c>
      <c r="L2260">
        <v>0</v>
      </c>
    </row>
    <row r="2261" spans="1:12" x14ac:dyDescent="0.4">
      <c r="A2261">
        <v>391</v>
      </c>
      <c r="B2261" t="s">
        <v>934</v>
      </c>
      <c r="C2261" s="1">
        <v>41598</v>
      </c>
      <c r="D2261">
        <v>9108099905</v>
      </c>
      <c r="E2261" s="1">
        <v>40944</v>
      </c>
      <c r="F2261" s="1">
        <v>40914</v>
      </c>
      <c r="G2261">
        <v>73.3</v>
      </c>
      <c r="H2261" t="s">
        <v>834</v>
      </c>
      <c r="I2261" s="1">
        <v>40944</v>
      </c>
      <c r="J2261" t="s">
        <v>835</v>
      </c>
      <c r="K2261">
        <v>17</v>
      </c>
      <c r="L2261">
        <v>0</v>
      </c>
    </row>
    <row r="2262" spans="1:12" x14ac:dyDescent="0.4">
      <c r="A2262">
        <v>770</v>
      </c>
      <c r="B2262" t="s">
        <v>892</v>
      </c>
      <c r="C2262" s="1">
        <v>41037</v>
      </c>
      <c r="D2262">
        <v>9111152226</v>
      </c>
      <c r="E2262" s="1">
        <v>41177</v>
      </c>
      <c r="F2262" s="1">
        <v>41207</v>
      </c>
      <c r="G2262">
        <v>44.24</v>
      </c>
      <c r="H2262" t="s">
        <v>834</v>
      </c>
      <c r="I2262" s="1">
        <v>41177</v>
      </c>
      <c r="J2262" t="s">
        <v>838</v>
      </c>
      <c r="K2262">
        <v>24</v>
      </c>
      <c r="L2262">
        <v>0</v>
      </c>
    </row>
    <row r="2263" spans="1:12" x14ac:dyDescent="0.4">
      <c r="A2263">
        <v>406</v>
      </c>
      <c r="B2263" t="s">
        <v>879</v>
      </c>
      <c r="C2263" s="1">
        <v>40985</v>
      </c>
      <c r="D2263">
        <v>9119375519</v>
      </c>
      <c r="E2263" s="1">
        <v>41083</v>
      </c>
      <c r="F2263" s="1">
        <v>41113</v>
      </c>
      <c r="G2263">
        <v>94.51</v>
      </c>
      <c r="H2263" t="s">
        <v>837</v>
      </c>
      <c r="I2263" s="1">
        <v>41083</v>
      </c>
      <c r="J2263" t="s">
        <v>838</v>
      </c>
      <c r="K2263">
        <v>44</v>
      </c>
      <c r="L2263">
        <v>14</v>
      </c>
    </row>
    <row r="2264" spans="1:12" x14ac:dyDescent="0.4">
      <c r="A2264">
        <v>391</v>
      </c>
      <c r="B2264" t="s">
        <v>859</v>
      </c>
      <c r="C2264" s="1">
        <v>40971</v>
      </c>
      <c r="D2264">
        <v>9121577010</v>
      </c>
      <c r="E2264" s="1">
        <v>41545</v>
      </c>
      <c r="F2264" s="1">
        <v>41575</v>
      </c>
      <c r="G2264">
        <v>76.25</v>
      </c>
      <c r="H2264" t="s">
        <v>834</v>
      </c>
      <c r="I2264" s="1">
        <v>41545</v>
      </c>
      <c r="J2264" t="s">
        <v>838</v>
      </c>
      <c r="K2264">
        <v>26</v>
      </c>
      <c r="L2264">
        <v>0</v>
      </c>
    </row>
    <row r="2265" spans="1:12" x14ac:dyDescent="0.4">
      <c r="A2265">
        <v>818</v>
      </c>
      <c r="B2265" t="s">
        <v>841</v>
      </c>
      <c r="C2265" s="1">
        <v>41239</v>
      </c>
      <c r="D2265">
        <v>9124590748</v>
      </c>
      <c r="E2265" s="1">
        <v>41425</v>
      </c>
      <c r="F2265" s="1">
        <v>41455</v>
      </c>
      <c r="G2265">
        <v>66.510000000000005</v>
      </c>
      <c r="H2265" t="s">
        <v>834</v>
      </c>
      <c r="I2265" s="1">
        <v>41425</v>
      </c>
      <c r="J2265" t="s">
        <v>838</v>
      </c>
      <c r="K2265">
        <v>16</v>
      </c>
      <c r="L2265">
        <v>0</v>
      </c>
    </row>
    <row r="2266" spans="1:12" x14ac:dyDescent="0.4">
      <c r="A2266">
        <v>391</v>
      </c>
      <c r="B2266" t="s">
        <v>858</v>
      </c>
      <c r="C2266" s="1">
        <v>41334</v>
      </c>
      <c r="D2266">
        <v>9146955602</v>
      </c>
      <c r="E2266" s="1">
        <v>41046</v>
      </c>
      <c r="F2266" s="1">
        <v>41076</v>
      </c>
      <c r="G2266">
        <v>38.840000000000003</v>
      </c>
      <c r="H2266" t="s">
        <v>834</v>
      </c>
      <c r="I2266" s="1">
        <v>41046</v>
      </c>
      <c r="J2266" t="s">
        <v>835</v>
      </c>
      <c r="K2266">
        <v>28</v>
      </c>
      <c r="L2266">
        <v>0</v>
      </c>
    </row>
    <row r="2267" spans="1:12" x14ac:dyDescent="0.4">
      <c r="A2267">
        <v>406</v>
      </c>
      <c r="B2267" t="s">
        <v>861</v>
      </c>
      <c r="C2267" s="1">
        <v>41176</v>
      </c>
      <c r="D2267">
        <v>9153643214</v>
      </c>
      <c r="E2267" s="1">
        <v>41471</v>
      </c>
      <c r="F2267" s="1">
        <v>41501</v>
      </c>
      <c r="G2267">
        <v>78.08</v>
      </c>
      <c r="H2267" t="s">
        <v>837</v>
      </c>
      <c r="I2267" s="1">
        <v>41471</v>
      </c>
      <c r="J2267" t="s">
        <v>838</v>
      </c>
      <c r="K2267">
        <v>48</v>
      </c>
      <c r="L2267">
        <v>18</v>
      </c>
    </row>
    <row r="2268" spans="1:12" x14ac:dyDescent="0.4">
      <c r="A2268">
        <v>406</v>
      </c>
      <c r="B2268" t="s">
        <v>882</v>
      </c>
      <c r="C2268" s="1">
        <v>41368</v>
      </c>
      <c r="D2268">
        <v>9163369386</v>
      </c>
      <c r="E2268" s="1">
        <v>41005</v>
      </c>
      <c r="F2268" s="1">
        <v>41006</v>
      </c>
      <c r="G2268">
        <v>43.75</v>
      </c>
      <c r="H2268" t="s">
        <v>834</v>
      </c>
      <c r="I2268" s="1">
        <v>41005</v>
      </c>
      <c r="J2268" t="s">
        <v>835</v>
      </c>
      <c r="K2268">
        <v>21</v>
      </c>
      <c r="L2268">
        <v>0</v>
      </c>
    </row>
    <row r="2269" spans="1:12" x14ac:dyDescent="0.4">
      <c r="A2269">
        <v>391</v>
      </c>
      <c r="B2269" t="s">
        <v>877</v>
      </c>
      <c r="C2269" s="1">
        <v>41051</v>
      </c>
      <c r="D2269">
        <v>9166038468</v>
      </c>
      <c r="E2269" s="1">
        <v>41341</v>
      </c>
      <c r="F2269" s="1">
        <v>41314</v>
      </c>
      <c r="G2269">
        <v>69.73</v>
      </c>
      <c r="H2269" t="s">
        <v>834</v>
      </c>
      <c r="I2269" s="1">
        <v>41341</v>
      </c>
      <c r="J2269" t="s">
        <v>838</v>
      </c>
      <c r="K2269">
        <v>31</v>
      </c>
      <c r="L2269">
        <v>1</v>
      </c>
    </row>
    <row r="2270" spans="1:12" x14ac:dyDescent="0.4">
      <c r="A2270">
        <v>770</v>
      </c>
      <c r="B2270" t="s">
        <v>905</v>
      </c>
      <c r="C2270" s="1">
        <v>41337</v>
      </c>
      <c r="D2270">
        <v>9169343910</v>
      </c>
      <c r="E2270" s="1">
        <v>41320</v>
      </c>
      <c r="F2270" s="1">
        <v>41350</v>
      </c>
      <c r="G2270">
        <v>52.29</v>
      </c>
      <c r="H2270" t="s">
        <v>834</v>
      </c>
      <c r="I2270" s="1">
        <v>41320</v>
      </c>
      <c r="J2270" t="s">
        <v>835</v>
      </c>
      <c r="K2270">
        <v>17</v>
      </c>
      <c r="L2270">
        <v>0</v>
      </c>
    </row>
    <row r="2271" spans="1:12" x14ac:dyDescent="0.4">
      <c r="A2271">
        <v>391</v>
      </c>
      <c r="B2271" t="s">
        <v>875</v>
      </c>
      <c r="C2271" s="1">
        <v>40947</v>
      </c>
      <c r="D2271">
        <v>9171870990</v>
      </c>
      <c r="E2271" s="1">
        <v>41352</v>
      </c>
      <c r="F2271" s="1">
        <v>41382</v>
      </c>
      <c r="G2271">
        <v>87.99</v>
      </c>
      <c r="H2271" t="s">
        <v>834</v>
      </c>
      <c r="I2271" s="1">
        <v>41352</v>
      </c>
      <c r="J2271" t="s">
        <v>838</v>
      </c>
      <c r="K2271">
        <v>40</v>
      </c>
      <c r="L2271">
        <v>10</v>
      </c>
    </row>
    <row r="2272" spans="1:12" x14ac:dyDescent="0.4">
      <c r="A2272">
        <v>770</v>
      </c>
      <c r="B2272" t="s">
        <v>886</v>
      </c>
      <c r="C2272" s="1">
        <v>41181</v>
      </c>
      <c r="D2272">
        <v>9176928131</v>
      </c>
      <c r="E2272" s="1">
        <v>41416</v>
      </c>
      <c r="F2272" s="1">
        <v>41446</v>
      </c>
      <c r="G2272">
        <v>77.86</v>
      </c>
      <c r="H2272" t="s">
        <v>834</v>
      </c>
      <c r="I2272" s="1">
        <v>41416</v>
      </c>
      <c r="J2272" t="s">
        <v>838</v>
      </c>
      <c r="K2272">
        <v>16</v>
      </c>
      <c r="L2272">
        <v>0</v>
      </c>
    </row>
    <row r="2273" spans="1:12" x14ac:dyDescent="0.4">
      <c r="A2273">
        <v>897</v>
      </c>
      <c r="B2273" t="s">
        <v>890</v>
      </c>
      <c r="C2273" s="1">
        <v>41166</v>
      </c>
      <c r="D2273">
        <v>9180666472</v>
      </c>
      <c r="E2273" s="1">
        <v>40952</v>
      </c>
      <c r="F2273" s="1">
        <v>40982</v>
      </c>
      <c r="G2273">
        <v>68.28</v>
      </c>
      <c r="H2273" t="s">
        <v>834</v>
      </c>
      <c r="I2273" s="1">
        <v>40952</v>
      </c>
      <c r="J2273" t="s">
        <v>835</v>
      </c>
      <c r="K2273">
        <v>35</v>
      </c>
      <c r="L2273">
        <v>5</v>
      </c>
    </row>
    <row r="2274" spans="1:12" x14ac:dyDescent="0.4">
      <c r="A2274">
        <v>391</v>
      </c>
      <c r="B2274" t="s">
        <v>910</v>
      </c>
      <c r="C2274" s="1">
        <v>41487</v>
      </c>
      <c r="D2274">
        <v>9183796742</v>
      </c>
      <c r="E2274" s="1">
        <v>40981</v>
      </c>
      <c r="F2274" s="1">
        <v>41247</v>
      </c>
      <c r="G2274">
        <v>81.849999999999994</v>
      </c>
      <c r="H2274" t="s">
        <v>834</v>
      </c>
      <c r="I2274" s="1">
        <v>40981</v>
      </c>
      <c r="J2274" t="s">
        <v>835</v>
      </c>
      <c r="K2274">
        <v>13</v>
      </c>
      <c r="L2274">
        <v>0</v>
      </c>
    </row>
    <row r="2275" spans="1:12" x14ac:dyDescent="0.4">
      <c r="A2275">
        <v>406</v>
      </c>
      <c r="B2275" t="s">
        <v>850</v>
      </c>
      <c r="C2275" s="1">
        <v>41401</v>
      </c>
      <c r="D2275">
        <v>9184635048</v>
      </c>
      <c r="E2275" s="1">
        <v>41560</v>
      </c>
      <c r="F2275" s="1">
        <v>41619</v>
      </c>
      <c r="G2275">
        <v>68.25</v>
      </c>
      <c r="H2275" t="s">
        <v>834</v>
      </c>
      <c r="I2275" s="1">
        <v>41560</v>
      </c>
      <c r="J2275" t="s">
        <v>838</v>
      </c>
      <c r="K2275">
        <v>34</v>
      </c>
      <c r="L2275">
        <v>4</v>
      </c>
    </row>
    <row r="2276" spans="1:12" x14ac:dyDescent="0.4">
      <c r="A2276">
        <v>897</v>
      </c>
      <c r="B2276" t="s">
        <v>909</v>
      </c>
      <c r="C2276" s="1">
        <v>41493</v>
      </c>
      <c r="D2276">
        <v>9186926292</v>
      </c>
      <c r="E2276" s="1">
        <v>41331</v>
      </c>
      <c r="F2276" s="1">
        <v>41361</v>
      </c>
      <c r="G2276">
        <v>26.37</v>
      </c>
      <c r="H2276" t="s">
        <v>834</v>
      </c>
      <c r="I2276" s="1">
        <v>41331</v>
      </c>
      <c r="J2276" t="s">
        <v>835</v>
      </c>
      <c r="K2276">
        <v>33</v>
      </c>
      <c r="L2276">
        <v>3</v>
      </c>
    </row>
    <row r="2277" spans="1:12" x14ac:dyDescent="0.4">
      <c r="A2277">
        <v>818</v>
      </c>
      <c r="B2277" t="s">
        <v>913</v>
      </c>
      <c r="C2277" s="1">
        <v>41470</v>
      </c>
      <c r="D2277">
        <v>9188803308</v>
      </c>
      <c r="E2277" s="1">
        <v>41477</v>
      </c>
      <c r="F2277" s="1">
        <v>41507</v>
      </c>
      <c r="G2277">
        <v>67.569999999999993</v>
      </c>
      <c r="H2277" t="s">
        <v>834</v>
      </c>
      <c r="I2277" s="1">
        <v>41477</v>
      </c>
      <c r="J2277" t="s">
        <v>838</v>
      </c>
      <c r="K2277">
        <v>16</v>
      </c>
      <c r="L2277">
        <v>0</v>
      </c>
    </row>
    <row r="2278" spans="1:12" x14ac:dyDescent="0.4">
      <c r="A2278">
        <v>897</v>
      </c>
      <c r="B2278" t="s">
        <v>843</v>
      </c>
      <c r="C2278" s="1">
        <v>41041</v>
      </c>
      <c r="D2278">
        <v>9188939939</v>
      </c>
      <c r="E2278" s="1">
        <v>41577</v>
      </c>
      <c r="F2278" s="1">
        <v>41607</v>
      </c>
      <c r="G2278">
        <v>57.16</v>
      </c>
      <c r="H2278" t="s">
        <v>834</v>
      </c>
      <c r="I2278" s="1">
        <v>41577</v>
      </c>
      <c r="J2278" t="s">
        <v>838</v>
      </c>
      <c r="K2278">
        <v>36</v>
      </c>
      <c r="L2278">
        <v>6</v>
      </c>
    </row>
    <row r="2279" spans="1:12" x14ac:dyDescent="0.4">
      <c r="A2279">
        <v>391</v>
      </c>
      <c r="B2279" t="s">
        <v>874</v>
      </c>
      <c r="C2279" s="1">
        <v>41224</v>
      </c>
      <c r="D2279">
        <v>9189385048</v>
      </c>
      <c r="E2279" s="1">
        <v>41564</v>
      </c>
      <c r="F2279" s="1">
        <v>41594</v>
      </c>
      <c r="G2279">
        <v>65.37</v>
      </c>
      <c r="H2279" t="s">
        <v>834</v>
      </c>
      <c r="I2279" s="1">
        <v>41564</v>
      </c>
      <c r="J2279" t="s">
        <v>838</v>
      </c>
      <c r="K2279">
        <v>15</v>
      </c>
      <c r="L2279">
        <v>0</v>
      </c>
    </row>
    <row r="2280" spans="1:12" x14ac:dyDescent="0.4">
      <c r="A2280">
        <v>406</v>
      </c>
      <c r="B2280" t="s">
        <v>882</v>
      </c>
      <c r="C2280" s="1">
        <v>41368</v>
      </c>
      <c r="D2280">
        <v>9191319419</v>
      </c>
      <c r="E2280" s="1">
        <v>41268</v>
      </c>
      <c r="F2280" s="1">
        <v>41298</v>
      </c>
      <c r="G2280">
        <v>58.59</v>
      </c>
      <c r="H2280" t="s">
        <v>834</v>
      </c>
      <c r="I2280" s="1">
        <v>41268</v>
      </c>
      <c r="J2280" t="s">
        <v>835</v>
      </c>
      <c r="K2280">
        <v>29</v>
      </c>
      <c r="L2280">
        <v>0</v>
      </c>
    </row>
    <row r="2281" spans="1:12" x14ac:dyDescent="0.4">
      <c r="A2281">
        <v>897</v>
      </c>
      <c r="B2281" t="s">
        <v>890</v>
      </c>
      <c r="C2281" s="1">
        <v>41166</v>
      </c>
      <c r="D2281">
        <v>9192101573</v>
      </c>
      <c r="E2281" s="1">
        <v>41432</v>
      </c>
      <c r="F2281" s="1">
        <v>41402</v>
      </c>
      <c r="G2281">
        <v>13.09</v>
      </c>
      <c r="H2281" t="s">
        <v>834</v>
      </c>
      <c r="I2281" s="1">
        <v>41432</v>
      </c>
      <c r="J2281" t="s">
        <v>838</v>
      </c>
      <c r="K2281">
        <v>27</v>
      </c>
      <c r="L2281">
        <v>0</v>
      </c>
    </row>
    <row r="2282" spans="1:12" x14ac:dyDescent="0.4">
      <c r="A2282">
        <v>818</v>
      </c>
      <c r="B2282" t="s">
        <v>860</v>
      </c>
      <c r="C2282" s="1">
        <v>40960</v>
      </c>
      <c r="D2282">
        <v>9193816294</v>
      </c>
      <c r="E2282" s="1">
        <v>41508</v>
      </c>
      <c r="F2282" s="1">
        <v>41538</v>
      </c>
      <c r="G2282">
        <v>58.85</v>
      </c>
      <c r="H2282" t="s">
        <v>834</v>
      </c>
      <c r="I2282" s="1">
        <v>41508</v>
      </c>
      <c r="J2282" t="s">
        <v>838</v>
      </c>
      <c r="K2282">
        <v>28</v>
      </c>
      <c r="L2282">
        <v>0</v>
      </c>
    </row>
    <row r="2283" spans="1:12" x14ac:dyDescent="0.4">
      <c r="A2283">
        <v>406</v>
      </c>
      <c r="B2283" t="s">
        <v>850</v>
      </c>
      <c r="C2283" s="1">
        <v>41401</v>
      </c>
      <c r="D2283">
        <v>9199249934</v>
      </c>
      <c r="E2283" s="1">
        <v>41142</v>
      </c>
      <c r="F2283" s="1">
        <v>41172</v>
      </c>
      <c r="G2283">
        <v>42.62</v>
      </c>
      <c r="H2283" t="s">
        <v>837</v>
      </c>
      <c r="I2283" s="1">
        <v>41142</v>
      </c>
      <c r="J2283" t="s">
        <v>835</v>
      </c>
      <c r="K2283">
        <v>54</v>
      </c>
      <c r="L2283">
        <v>24</v>
      </c>
    </row>
    <row r="2284" spans="1:12" x14ac:dyDescent="0.4">
      <c r="A2284">
        <v>818</v>
      </c>
      <c r="B2284" t="s">
        <v>872</v>
      </c>
      <c r="C2284" s="1">
        <v>41193</v>
      </c>
      <c r="D2284">
        <v>9200291512</v>
      </c>
      <c r="E2284" s="1">
        <v>41218</v>
      </c>
      <c r="F2284" s="1">
        <v>41188</v>
      </c>
      <c r="G2284">
        <v>54.92</v>
      </c>
      <c r="H2284" t="s">
        <v>837</v>
      </c>
      <c r="I2284" s="1">
        <v>41218</v>
      </c>
      <c r="J2284" t="s">
        <v>835</v>
      </c>
      <c r="K2284">
        <v>54</v>
      </c>
      <c r="L2284">
        <v>24</v>
      </c>
    </row>
    <row r="2285" spans="1:12" x14ac:dyDescent="0.4">
      <c r="A2285">
        <v>818</v>
      </c>
      <c r="B2285" t="s">
        <v>862</v>
      </c>
      <c r="C2285" s="1">
        <v>41296</v>
      </c>
      <c r="D2285">
        <v>9200902255</v>
      </c>
      <c r="E2285" s="1">
        <v>41615</v>
      </c>
      <c r="F2285" s="1">
        <v>41586</v>
      </c>
      <c r="G2285">
        <v>26.25</v>
      </c>
      <c r="H2285" t="s">
        <v>837</v>
      </c>
      <c r="I2285" s="1">
        <v>41615</v>
      </c>
      <c r="J2285" t="s">
        <v>838</v>
      </c>
      <c r="K2285">
        <v>35</v>
      </c>
      <c r="L2285">
        <v>5</v>
      </c>
    </row>
    <row r="2286" spans="1:12" x14ac:dyDescent="0.4">
      <c r="A2286">
        <v>770</v>
      </c>
      <c r="B2286" t="s">
        <v>905</v>
      </c>
      <c r="C2286" s="1">
        <v>41337</v>
      </c>
      <c r="D2286">
        <v>9201510343</v>
      </c>
      <c r="E2286" s="1">
        <v>41019</v>
      </c>
      <c r="F2286" s="1">
        <v>41049</v>
      </c>
      <c r="G2286">
        <v>52.06</v>
      </c>
      <c r="H2286" t="s">
        <v>834</v>
      </c>
      <c r="I2286" s="1">
        <v>41019</v>
      </c>
      <c r="J2286" t="s">
        <v>835</v>
      </c>
      <c r="K2286">
        <v>14</v>
      </c>
      <c r="L2286">
        <v>0</v>
      </c>
    </row>
    <row r="2287" spans="1:12" x14ac:dyDescent="0.4">
      <c r="A2287">
        <v>770</v>
      </c>
      <c r="B2287" t="s">
        <v>847</v>
      </c>
      <c r="C2287" s="1">
        <v>41274</v>
      </c>
      <c r="D2287">
        <v>9202536124</v>
      </c>
      <c r="E2287" s="1">
        <v>41446</v>
      </c>
      <c r="F2287" s="1">
        <v>41476</v>
      </c>
      <c r="G2287">
        <v>81.06</v>
      </c>
      <c r="H2287" t="s">
        <v>834</v>
      </c>
      <c r="I2287" s="1">
        <v>41446</v>
      </c>
      <c r="J2287" t="s">
        <v>838</v>
      </c>
      <c r="K2287">
        <v>9</v>
      </c>
      <c r="L2287">
        <v>0</v>
      </c>
    </row>
    <row r="2288" spans="1:12" x14ac:dyDescent="0.4">
      <c r="A2288">
        <v>897</v>
      </c>
      <c r="B2288" t="s">
        <v>866</v>
      </c>
      <c r="C2288" s="1">
        <v>41239</v>
      </c>
      <c r="D2288">
        <v>9215762028</v>
      </c>
      <c r="E2288" s="1">
        <v>41332</v>
      </c>
      <c r="F2288" s="1">
        <v>41362</v>
      </c>
      <c r="G2288">
        <v>35.1</v>
      </c>
      <c r="H2288" t="s">
        <v>834</v>
      </c>
      <c r="I2288" s="1">
        <v>41332</v>
      </c>
      <c r="J2288" t="s">
        <v>838</v>
      </c>
      <c r="K2288">
        <v>5</v>
      </c>
      <c r="L2288">
        <v>0</v>
      </c>
    </row>
    <row r="2289" spans="1:12" x14ac:dyDescent="0.4">
      <c r="A2289">
        <v>897</v>
      </c>
      <c r="B2289" t="s">
        <v>880</v>
      </c>
      <c r="C2289" s="1">
        <v>41208</v>
      </c>
      <c r="D2289">
        <v>9215826735</v>
      </c>
      <c r="E2289" s="1">
        <v>41224</v>
      </c>
      <c r="F2289" s="1">
        <v>41225</v>
      </c>
      <c r="G2289">
        <v>54.3</v>
      </c>
      <c r="H2289" t="s">
        <v>834</v>
      </c>
      <c r="I2289" s="1">
        <v>41224</v>
      </c>
      <c r="J2289" t="s">
        <v>838</v>
      </c>
      <c r="K2289">
        <v>20</v>
      </c>
      <c r="L2289">
        <v>0</v>
      </c>
    </row>
    <row r="2290" spans="1:12" x14ac:dyDescent="0.4">
      <c r="A2290">
        <v>406</v>
      </c>
      <c r="B2290" t="s">
        <v>848</v>
      </c>
      <c r="C2290" s="1">
        <v>41222</v>
      </c>
      <c r="D2290">
        <v>9219327120</v>
      </c>
      <c r="E2290" s="1">
        <v>41480</v>
      </c>
      <c r="F2290" s="1">
        <v>41510</v>
      </c>
      <c r="G2290">
        <v>60.3</v>
      </c>
      <c r="H2290" t="s">
        <v>837</v>
      </c>
      <c r="I2290" s="1">
        <v>41480</v>
      </c>
      <c r="J2290" t="s">
        <v>838</v>
      </c>
      <c r="K2290">
        <v>17</v>
      </c>
      <c r="L2290">
        <v>0</v>
      </c>
    </row>
    <row r="2291" spans="1:12" x14ac:dyDescent="0.4">
      <c r="A2291">
        <v>818</v>
      </c>
      <c r="B2291" t="s">
        <v>913</v>
      </c>
      <c r="C2291" s="1">
        <v>41470</v>
      </c>
      <c r="D2291">
        <v>9227624437</v>
      </c>
      <c r="E2291" s="1">
        <v>41135</v>
      </c>
      <c r="F2291" s="1">
        <v>41165</v>
      </c>
      <c r="G2291">
        <v>89.27</v>
      </c>
      <c r="H2291" t="s">
        <v>834</v>
      </c>
      <c r="I2291" s="1">
        <v>41135</v>
      </c>
      <c r="J2291" t="s">
        <v>835</v>
      </c>
      <c r="K2291">
        <v>27</v>
      </c>
      <c r="L2291">
        <v>0</v>
      </c>
    </row>
    <row r="2292" spans="1:12" x14ac:dyDescent="0.4">
      <c r="A2292">
        <v>818</v>
      </c>
      <c r="B2292" t="s">
        <v>857</v>
      </c>
      <c r="C2292" s="1">
        <v>41283</v>
      </c>
      <c r="D2292">
        <v>9232223339</v>
      </c>
      <c r="E2292" s="1">
        <v>41257</v>
      </c>
      <c r="F2292" s="1">
        <v>41287</v>
      </c>
      <c r="G2292">
        <v>58.56</v>
      </c>
      <c r="H2292" t="s">
        <v>834</v>
      </c>
      <c r="I2292" s="1">
        <v>41257</v>
      </c>
      <c r="J2292" t="s">
        <v>835</v>
      </c>
      <c r="K2292">
        <v>24</v>
      </c>
      <c r="L2292">
        <v>0</v>
      </c>
    </row>
    <row r="2293" spans="1:12" x14ac:dyDescent="0.4">
      <c r="A2293">
        <v>391</v>
      </c>
      <c r="B2293" t="s">
        <v>859</v>
      </c>
      <c r="C2293" s="1">
        <v>40971</v>
      </c>
      <c r="D2293">
        <v>9236280634</v>
      </c>
      <c r="E2293" s="1">
        <v>40925</v>
      </c>
      <c r="F2293" s="1">
        <v>40955</v>
      </c>
      <c r="G2293">
        <v>67.150000000000006</v>
      </c>
      <c r="H2293" t="s">
        <v>834</v>
      </c>
      <c r="I2293" s="1">
        <v>40925</v>
      </c>
      <c r="J2293" t="s">
        <v>835</v>
      </c>
      <c r="K2293">
        <v>43</v>
      </c>
      <c r="L2293">
        <v>13</v>
      </c>
    </row>
    <row r="2294" spans="1:12" x14ac:dyDescent="0.4">
      <c r="A2294">
        <v>391</v>
      </c>
      <c r="B2294" t="s">
        <v>881</v>
      </c>
      <c r="C2294" s="1">
        <v>41525</v>
      </c>
      <c r="D2294">
        <v>9236420705</v>
      </c>
      <c r="E2294" s="1">
        <v>41222</v>
      </c>
      <c r="F2294" s="1">
        <v>41223</v>
      </c>
      <c r="G2294">
        <v>28.09</v>
      </c>
      <c r="H2294" t="s">
        <v>834</v>
      </c>
      <c r="I2294" s="1">
        <v>41222</v>
      </c>
      <c r="J2294" t="s">
        <v>835</v>
      </c>
      <c r="K2294">
        <v>37</v>
      </c>
      <c r="L2294">
        <v>7</v>
      </c>
    </row>
    <row r="2295" spans="1:12" x14ac:dyDescent="0.4">
      <c r="A2295">
        <v>406</v>
      </c>
      <c r="B2295" t="s">
        <v>911</v>
      </c>
      <c r="C2295" s="1">
        <v>41547</v>
      </c>
      <c r="D2295">
        <v>9238366168</v>
      </c>
      <c r="E2295" s="1">
        <v>41592</v>
      </c>
      <c r="F2295" s="1">
        <v>41622</v>
      </c>
      <c r="G2295">
        <v>104.58</v>
      </c>
      <c r="H2295" t="s">
        <v>834</v>
      </c>
      <c r="I2295" s="1">
        <v>41592</v>
      </c>
      <c r="J2295" t="s">
        <v>838</v>
      </c>
      <c r="K2295">
        <v>27</v>
      </c>
      <c r="L2295">
        <v>0</v>
      </c>
    </row>
    <row r="2296" spans="1:12" x14ac:dyDescent="0.4">
      <c r="A2296">
        <v>770</v>
      </c>
      <c r="B2296" t="s">
        <v>892</v>
      </c>
      <c r="C2296" s="1">
        <v>41037</v>
      </c>
      <c r="D2296">
        <v>9239905667</v>
      </c>
      <c r="E2296" s="1">
        <v>41322</v>
      </c>
      <c r="F2296" s="1">
        <v>41352</v>
      </c>
      <c r="G2296">
        <v>43.41</v>
      </c>
      <c r="H2296" t="s">
        <v>837</v>
      </c>
      <c r="I2296" s="1">
        <v>41322</v>
      </c>
      <c r="J2296" t="s">
        <v>838</v>
      </c>
      <c r="K2296">
        <v>33</v>
      </c>
      <c r="L2296">
        <v>3</v>
      </c>
    </row>
    <row r="2297" spans="1:12" x14ac:dyDescent="0.4">
      <c r="A2297">
        <v>818</v>
      </c>
      <c r="B2297" t="s">
        <v>872</v>
      </c>
      <c r="C2297" s="1">
        <v>41193</v>
      </c>
      <c r="D2297">
        <v>9242384432</v>
      </c>
      <c r="E2297" s="1">
        <v>41192</v>
      </c>
      <c r="F2297" s="1">
        <v>41163</v>
      </c>
      <c r="G2297">
        <v>105.85</v>
      </c>
      <c r="H2297" t="s">
        <v>834</v>
      </c>
      <c r="I2297" s="1">
        <v>41192</v>
      </c>
      <c r="J2297" t="s">
        <v>835</v>
      </c>
      <c r="K2297">
        <v>21</v>
      </c>
      <c r="L2297">
        <v>0</v>
      </c>
    </row>
    <row r="2298" spans="1:12" x14ac:dyDescent="0.4">
      <c r="A2298">
        <v>406</v>
      </c>
      <c r="B2298" t="s">
        <v>889</v>
      </c>
      <c r="C2298" s="1">
        <v>41103</v>
      </c>
      <c r="D2298">
        <v>9242625204</v>
      </c>
      <c r="E2298" s="1">
        <v>41149</v>
      </c>
      <c r="F2298" s="1">
        <v>41179</v>
      </c>
      <c r="G2298">
        <v>95.29</v>
      </c>
      <c r="H2298" t="s">
        <v>837</v>
      </c>
      <c r="I2298" s="1">
        <v>41149</v>
      </c>
      <c r="J2298" t="s">
        <v>838</v>
      </c>
      <c r="K2298">
        <v>18</v>
      </c>
      <c r="L2298">
        <v>0</v>
      </c>
    </row>
    <row r="2299" spans="1:12" x14ac:dyDescent="0.4">
      <c r="A2299">
        <v>406</v>
      </c>
      <c r="B2299" t="s">
        <v>911</v>
      </c>
      <c r="C2299" s="1">
        <v>41547</v>
      </c>
      <c r="D2299">
        <v>9247964767</v>
      </c>
      <c r="E2299" s="1">
        <v>40934</v>
      </c>
      <c r="F2299" s="1">
        <v>40964</v>
      </c>
      <c r="G2299">
        <v>98.51</v>
      </c>
      <c r="H2299" t="s">
        <v>837</v>
      </c>
      <c r="I2299" s="1">
        <v>40934</v>
      </c>
      <c r="J2299" t="s">
        <v>835</v>
      </c>
      <c r="K2299">
        <v>49</v>
      </c>
      <c r="L2299">
        <v>19</v>
      </c>
    </row>
    <row r="2300" spans="1:12" x14ac:dyDescent="0.4">
      <c r="A2300">
        <v>818</v>
      </c>
      <c r="B2300" t="s">
        <v>857</v>
      </c>
      <c r="C2300" s="1">
        <v>41283</v>
      </c>
      <c r="D2300">
        <v>9250019415</v>
      </c>
      <c r="E2300" s="1">
        <v>41035</v>
      </c>
      <c r="F2300" s="1">
        <v>41036</v>
      </c>
      <c r="G2300">
        <v>74.900000000000006</v>
      </c>
      <c r="H2300" t="s">
        <v>834</v>
      </c>
      <c r="I2300" s="1">
        <v>41035</v>
      </c>
      <c r="J2300" t="s">
        <v>835</v>
      </c>
      <c r="K2300">
        <v>13</v>
      </c>
      <c r="L2300">
        <v>0</v>
      </c>
    </row>
    <row r="2301" spans="1:12" x14ac:dyDescent="0.4">
      <c r="A2301">
        <v>406</v>
      </c>
      <c r="B2301" t="s">
        <v>912</v>
      </c>
      <c r="C2301" s="1">
        <v>41605</v>
      </c>
      <c r="D2301">
        <v>9250499188</v>
      </c>
      <c r="E2301" s="1">
        <v>41484</v>
      </c>
      <c r="F2301" s="1">
        <v>41514</v>
      </c>
      <c r="G2301">
        <v>75.37</v>
      </c>
      <c r="H2301" t="s">
        <v>834</v>
      </c>
      <c r="I2301" s="1">
        <v>41484</v>
      </c>
      <c r="J2301" t="s">
        <v>835</v>
      </c>
      <c r="K2301">
        <v>25</v>
      </c>
      <c r="L2301">
        <v>0</v>
      </c>
    </row>
    <row r="2302" spans="1:12" x14ac:dyDescent="0.4">
      <c r="A2302">
        <v>897</v>
      </c>
      <c r="B2302" t="s">
        <v>933</v>
      </c>
      <c r="C2302" s="1">
        <v>41555</v>
      </c>
      <c r="D2302">
        <v>9254517013</v>
      </c>
      <c r="E2302" s="1">
        <v>40971</v>
      </c>
      <c r="F2302" s="1">
        <v>40943</v>
      </c>
      <c r="G2302">
        <v>29.39</v>
      </c>
      <c r="H2302" t="s">
        <v>834</v>
      </c>
      <c r="I2302" s="1">
        <v>40971</v>
      </c>
      <c r="J2302" t="s">
        <v>835</v>
      </c>
      <c r="K2302">
        <v>18</v>
      </c>
      <c r="L2302">
        <v>0</v>
      </c>
    </row>
    <row r="2303" spans="1:12" x14ac:dyDescent="0.4">
      <c r="A2303">
        <v>770</v>
      </c>
      <c r="B2303" t="s">
        <v>905</v>
      </c>
      <c r="C2303" s="1">
        <v>41337</v>
      </c>
      <c r="D2303">
        <v>9257925380</v>
      </c>
      <c r="E2303" s="1">
        <v>41588</v>
      </c>
      <c r="F2303" s="1">
        <v>41558</v>
      </c>
      <c r="G2303">
        <v>62.06</v>
      </c>
      <c r="H2303" t="s">
        <v>834</v>
      </c>
      <c r="I2303" s="1">
        <v>41588</v>
      </c>
      <c r="J2303" t="s">
        <v>838</v>
      </c>
      <c r="K2303">
        <v>7</v>
      </c>
      <c r="L2303">
        <v>0</v>
      </c>
    </row>
    <row r="2304" spans="1:12" x14ac:dyDescent="0.4">
      <c r="A2304">
        <v>391</v>
      </c>
      <c r="B2304" t="s">
        <v>914</v>
      </c>
      <c r="C2304" s="1">
        <v>41445</v>
      </c>
      <c r="D2304">
        <v>9258277700</v>
      </c>
      <c r="E2304" s="1">
        <v>41312</v>
      </c>
      <c r="F2304" s="1">
        <v>41282</v>
      </c>
      <c r="G2304">
        <v>44.71</v>
      </c>
      <c r="H2304" t="s">
        <v>834</v>
      </c>
      <c r="I2304" s="1">
        <v>41312</v>
      </c>
      <c r="J2304" t="s">
        <v>838</v>
      </c>
      <c r="K2304">
        <v>22</v>
      </c>
      <c r="L2304">
        <v>0</v>
      </c>
    </row>
    <row r="2305" spans="1:12" x14ac:dyDescent="0.4">
      <c r="A2305">
        <v>406</v>
      </c>
      <c r="B2305" t="s">
        <v>855</v>
      </c>
      <c r="C2305" s="1">
        <v>41029</v>
      </c>
      <c r="D2305">
        <v>9262446048</v>
      </c>
      <c r="E2305" s="1">
        <v>40948</v>
      </c>
      <c r="F2305" s="1">
        <v>40949</v>
      </c>
      <c r="G2305">
        <v>66.680000000000007</v>
      </c>
      <c r="H2305" t="s">
        <v>834</v>
      </c>
      <c r="I2305" s="1">
        <v>40948</v>
      </c>
      <c r="J2305" t="s">
        <v>838</v>
      </c>
      <c r="K2305">
        <v>10</v>
      </c>
      <c r="L2305">
        <v>0</v>
      </c>
    </row>
    <row r="2306" spans="1:12" x14ac:dyDescent="0.4">
      <c r="A2306">
        <v>770</v>
      </c>
      <c r="B2306" t="s">
        <v>901</v>
      </c>
      <c r="C2306" s="1">
        <v>41222</v>
      </c>
      <c r="D2306">
        <v>9264242334</v>
      </c>
      <c r="E2306" s="1">
        <v>41439</v>
      </c>
      <c r="F2306" s="1">
        <v>41469</v>
      </c>
      <c r="G2306">
        <v>48.18</v>
      </c>
      <c r="H2306" t="s">
        <v>834</v>
      </c>
      <c r="I2306" s="1">
        <v>41439</v>
      </c>
      <c r="J2306" t="s">
        <v>838</v>
      </c>
      <c r="K2306">
        <v>16</v>
      </c>
      <c r="L2306">
        <v>0</v>
      </c>
    </row>
    <row r="2307" spans="1:12" x14ac:dyDescent="0.4">
      <c r="A2307">
        <v>406</v>
      </c>
      <c r="B2307" t="s">
        <v>902</v>
      </c>
      <c r="C2307" s="1">
        <v>41005</v>
      </c>
      <c r="D2307">
        <v>9265800851</v>
      </c>
      <c r="E2307" s="1">
        <v>41310</v>
      </c>
      <c r="F2307" s="1">
        <v>41280</v>
      </c>
      <c r="G2307">
        <v>74.36</v>
      </c>
      <c r="H2307" t="s">
        <v>834</v>
      </c>
      <c r="I2307" s="1">
        <v>41310</v>
      </c>
      <c r="J2307" t="s">
        <v>838</v>
      </c>
      <c r="K2307">
        <v>11</v>
      </c>
      <c r="L2307">
        <v>0</v>
      </c>
    </row>
    <row r="2308" spans="1:12" x14ac:dyDescent="0.4">
      <c r="A2308">
        <v>818</v>
      </c>
      <c r="B2308" t="s">
        <v>851</v>
      </c>
      <c r="C2308" s="1">
        <v>41234</v>
      </c>
      <c r="D2308">
        <v>9268191212</v>
      </c>
      <c r="E2308" s="1">
        <v>41100</v>
      </c>
      <c r="F2308" s="1">
        <v>41071</v>
      </c>
      <c r="G2308">
        <v>47.52</v>
      </c>
      <c r="H2308" t="s">
        <v>834</v>
      </c>
      <c r="I2308" s="1">
        <v>41100</v>
      </c>
      <c r="J2308" t="s">
        <v>835</v>
      </c>
      <c r="K2308">
        <v>14</v>
      </c>
      <c r="L2308">
        <v>0</v>
      </c>
    </row>
    <row r="2309" spans="1:12" x14ac:dyDescent="0.4">
      <c r="A2309">
        <v>406</v>
      </c>
      <c r="B2309" t="s">
        <v>850</v>
      </c>
      <c r="C2309" s="1">
        <v>41401</v>
      </c>
      <c r="D2309">
        <v>9275623026</v>
      </c>
      <c r="E2309" s="1">
        <v>41117</v>
      </c>
      <c r="F2309" s="1">
        <v>41147</v>
      </c>
      <c r="G2309">
        <v>69.95</v>
      </c>
      <c r="H2309" t="s">
        <v>837</v>
      </c>
      <c r="I2309" s="1">
        <v>41117</v>
      </c>
      <c r="J2309" t="s">
        <v>835</v>
      </c>
      <c r="K2309">
        <v>67</v>
      </c>
      <c r="L2309">
        <v>37</v>
      </c>
    </row>
    <row r="2310" spans="1:12" x14ac:dyDescent="0.4">
      <c r="A2310">
        <v>391</v>
      </c>
      <c r="B2310" t="s">
        <v>865</v>
      </c>
      <c r="C2310" s="1">
        <v>41180</v>
      </c>
      <c r="D2310">
        <v>9288370923</v>
      </c>
      <c r="E2310" s="1">
        <v>41006</v>
      </c>
      <c r="F2310" s="1">
        <v>40976</v>
      </c>
      <c r="G2310">
        <v>77.47</v>
      </c>
      <c r="H2310" t="s">
        <v>837</v>
      </c>
      <c r="I2310" s="1">
        <v>41006</v>
      </c>
      <c r="J2310" t="s">
        <v>835</v>
      </c>
      <c r="K2310">
        <v>32</v>
      </c>
      <c r="L2310">
        <v>2</v>
      </c>
    </row>
    <row r="2311" spans="1:12" x14ac:dyDescent="0.4">
      <c r="A2311">
        <v>406</v>
      </c>
      <c r="B2311" t="s">
        <v>902</v>
      </c>
      <c r="C2311" s="1">
        <v>41005</v>
      </c>
      <c r="D2311">
        <v>9294398501</v>
      </c>
      <c r="E2311" s="1">
        <v>41066</v>
      </c>
      <c r="F2311" s="1">
        <v>41067</v>
      </c>
      <c r="G2311">
        <v>49.72</v>
      </c>
      <c r="H2311" t="s">
        <v>834</v>
      </c>
      <c r="I2311" s="1">
        <v>41066</v>
      </c>
      <c r="J2311" t="s">
        <v>838</v>
      </c>
      <c r="K2311">
        <v>13</v>
      </c>
      <c r="L2311">
        <v>0</v>
      </c>
    </row>
    <row r="2312" spans="1:12" x14ac:dyDescent="0.4">
      <c r="A2312">
        <v>391</v>
      </c>
      <c r="B2312" t="s">
        <v>869</v>
      </c>
      <c r="C2312" s="1">
        <v>41201</v>
      </c>
      <c r="D2312">
        <v>9298034378</v>
      </c>
      <c r="E2312" s="1">
        <v>41407</v>
      </c>
      <c r="F2312" s="1">
        <v>41614</v>
      </c>
      <c r="G2312">
        <v>68.69</v>
      </c>
      <c r="H2312" t="s">
        <v>834</v>
      </c>
      <c r="I2312" s="1">
        <v>41407</v>
      </c>
      <c r="J2312" t="s">
        <v>838</v>
      </c>
      <c r="K2312">
        <v>9</v>
      </c>
      <c r="L2312">
        <v>0</v>
      </c>
    </row>
    <row r="2313" spans="1:12" x14ac:dyDescent="0.4">
      <c r="A2313">
        <v>391</v>
      </c>
      <c r="B2313" t="s">
        <v>870</v>
      </c>
      <c r="C2313" s="1">
        <v>41341</v>
      </c>
      <c r="D2313">
        <v>9312710244</v>
      </c>
      <c r="E2313" s="1">
        <v>41177</v>
      </c>
      <c r="F2313" s="1">
        <v>41207</v>
      </c>
      <c r="G2313">
        <v>59.56</v>
      </c>
      <c r="H2313" t="s">
        <v>834</v>
      </c>
      <c r="I2313" s="1">
        <v>41177</v>
      </c>
      <c r="J2313" t="s">
        <v>835</v>
      </c>
      <c r="K2313">
        <v>22</v>
      </c>
      <c r="L2313">
        <v>0</v>
      </c>
    </row>
    <row r="2314" spans="1:12" x14ac:dyDescent="0.4">
      <c r="A2314">
        <v>818</v>
      </c>
      <c r="B2314" t="s">
        <v>932</v>
      </c>
      <c r="C2314" s="1">
        <v>41373</v>
      </c>
      <c r="D2314">
        <v>9313451295</v>
      </c>
      <c r="E2314" s="1">
        <v>41002</v>
      </c>
      <c r="F2314" s="1">
        <v>40972</v>
      </c>
      <c r="G2314">
        <v>48.11</v>
      </c>
      <c r="H2314" t="s">
        <v>834</v>
      </c>
      <c r="I2314" s="1">
        <v>41002</v>
      </c>
      <c r="J2314" t="s">
        <v>835</v>
      </c>
      <c r="K2314">
        <v>21</v>
      </c>
      <c r="L2314">
        <v>0</v>
      </c>
    </row>
    <row r="2315" spans="1:12" x14ac:dyDescent="0.4">
      <c r="A2315">
        <v>818</v>
      </c>
      <c r="B2315" t="s">
        <v>853</v>
      </c>
      <c r="C2315" s="1">
        <v>41153</v>
      </c>
      <c r="D2315">
        <v>9314335308</v>
      </c>
      <c r="E2315" s="1">
        <v>41169</v>
      </c>
      <c r="F2315" s="1">
        <v>41199</v>
      </c>
      <c r="G2315">
        <v>67.58</v>
      </c>
      <c r="H2315" t="s">
        <v>837</v>
      </c>
      <c r="I2315" s="1">
        <v>41169</v>
      </c>
      <c r="J2315" t="s">
        <v>838</v>
      </c>
      <c r="K2315">
        <v>17</v>
      </c>
      <c r="L2315">
        <v>0</v>
      </c>
    </row>
    <row r="2316" spans="1:12" x14ac:dyDescent="0.4">
      <c r="A2316">
        <v>897</v>
      </c>
      <c r="B2316" t="s">
        <v>900</v>
      </c>
      <c r="C2316" s="1">
        <v>41579</v>
      </c>
      <c r="D2316">
        <v>9314800674</v>
      </c>
      <c r="E2316" s="1">
        <v>41586</v>
      </c>
      <c r="F2316" s="1">
        <v>41556</v>
      </c>
      <c r="G2316">
        <v>37.130000000000003</v>
      </c>
      <c r="H2316" t="s">
        <v>837</v>
      </c>
      <c r="I2316" s="1">
        <v>41586</v>
      </c>
      <c r="J2316" t="s">
        <v>838</v>
      </c>
      <c r="K2316">
        <v>31</v>
      </c>
      <c r="L2316">
        <v>1</v>
      </c>
    </row>
    <row r="2317" spans="1:12" x14ac:dyDescent="0.4">
      <c r="A2317">
        <v>897</v>
      </c>
      <c r="B2317" t="s">
        <v>866</v>
      </c>
      <c r="C2317" s="1">
        <v>41239</v>
      </c>
      <c r="D2317">
        <v>9315531233</v>
      </c>
      <c r="E2317" s="1">
        <v>41112</v>
      </c>
      <c r="F2317" s="1">
        <v>41142</v>
      </c>
      <c r="G2317">
        <v>29.77</v>
      </c>
      <c r="H2317" t="s">
        <v>834</v>
      </c>
      <c r="I2317" s="1">
        <v>41112</v>
      </c>
      <c r="J2317" t="s">
        <v>835</v>
      </c>
      <c r="K2317">
        <v>3</v>
      </c>
      <c r="L2317">
        <v>0</v>
      </c>
    </row>
    <row r="2318" spans="1:12" x14ac:dyDescent="0.4">
      <c r="A2318">
        <v>897</v>
      </c>
      <c r="B2318" t="s">
        <v>899</v>
      </c>
      <c r="C2318" s="1">
        <v>41339</v>
      </c>
      <c r="D2318">
        <v>9324391627</v>
      </c>
      <c r="E2318" s="1">
        <v>41204</v>
      </c>
      <c r="F2318" s="1">
        <v>41234</v>
      </c>
      <c r="G2318">
        <v>47.41</v>
      </c>
      <c r="H2318" t="s">
        <v>837</v>
      </c>
      <c r="I2318" s="1">
        <v>41204</v>
      </c>
      <c r="J2318" t="s">
        <v>835</v>
      </c>
      <c r="K2318">
        <v>36</v>
      </c>
      <c r="L2318">
        <v>6</v>
      </c>
    </row>
    <row r="2319" spans="1:12" x14ac:dyDescent="0.4">
      <c r="A2319">
        <v>391</v>
      </c>
      <c r="B2319" t="s">
        <v>895</v>
      </c>
      <c r="C2319" s="1">
        <v>41532</v>
      </c>
      <c r="D2319">
        <v>9327462141</v>
      </c>
      <c r="E2319" s="1">
        <v>41563</v>
      </c>
      <c r="F2319" s="1">
        <v>41593</v>
      </c>
      <c r="G2319">
        <v>90.61</v>
      </c>
      <c r="H2319" t="s">
        <v>834</v>
      </c>
      <c r="I2319" s="1">
        <v>41563</v>
      </c>
      <c r="J2319" t="s">
        <v>838</v>
      </c>
      <c r="K2319">
        <v>21</v>
      </c>
      <c r="L2319">
        <v>0</v>
      </c>
    </row>
    <row r="2320" spans="1:12" x14ac:dyDescent="0.4">
      <c r="A2320">
        <v>818</v>
      </c>
      <c r="B2320" t="s">
        <v>932</v>
      </c>
      <c r="C2320" s="1">
        <v>41373</v>
      </c>
      <c r="D2320">
        <v>9327668635</v>
      </c>
      <c r="E2320" s="1">
        <v>41033</v>
      </c>
      <c r="F2320" s="1">
        <v>41034</v>
      </c>
      <c r="G2320">
        <v>44.99</v>
      </c>
      <c r="H2320" t="s">
        <v>834</v>
      </c>
      <c r="I2320" s="1">
        <v>41033</v>
      </c>
      <c r="J2320" t="s">
        <v>835</v>
      </c>
      <c r="K2320">
        <v>24</v>
      </c>
      <c r="L2320">
        <v>0</v>
      </c>
    </row>
    <row r="2321" spans="1:12" x14ac:dyDescent="0.4">
      <c r="A2321">
        <v>818</v>
      </c>
      <c r="B2321" t="s">
        <v>851</v>
      </c>
      <c r="C2321" s="1">
        <v>41234</v>
      </c>
      <c r="D2321">
        <v>9338042562</v>
      </c>
      <c r="E2321" s="1">
        <v>41095</v>
      </c>
      <c r="F2321" s="1">
        <v>41066</v>
      </c>
      <c r="G2321">
        <v>45.76</v>
      </c>
      <c r="H2321" t="s">
        <v>837</v>
      </c>
      <c r="I2321" s="1">
        <v>41095</v>
      </c>
      <c r="J2321" t="s">
        <v>835</v>
      </c>
      <c r="K2321">
        <v>19</v>
      </c>
      <c r="L2321">
        <v>0</v>
      </c>
    </row>
    <row r="2322" spans="1:12" x14ac:dyDescent="0.4">
      <c r="A2322">
        <v>770</v>
      </c>
      <c r="B2322" t="s">
        <v>908</v>
      </c>
      <c r="C2322" s="1">
        <v>41029</v>
      </c>
      <c r="D2322">
        <v>9339508583</v>
      </c>
      <c r="E2322" s="1">
        <v>40917</v>
      </c>
      <c r="F2322" s="1">
        <v>40918</v>
      </c>
      <c r="G2322">
        <v>69.900000000000006</v>
      </c>
      <c r="H2322" t="s">
        <v>834</v>
      </c>
      <c r="I2322" s="1">
        <v>40917</v>
      </c>
      <c r="J2322" t="s">
        <v>838</v>
      </c>
      <c r="K2322">
        <v>35</v>
      </c>
      <c r="L2322">
        <v>5</v>
      </c>
    </row>
    <row r="2323" spans="1:12" x14ac:dyDescent="0.4">
      <c r="A2323">
        <v>818</v>
      </c>
      <c r="B2323" t="s">
        <v>932</v>
      </c>
      <c r="C2323" s="1">
        <v>41373</v>
      </c>
      <c r="D2323">
        <v>9340071189</v>
      </c>
      <c r="E2323" s="1">
        <v>41063</v>
      </c>
      <c r="F2323" s="1">
        <v>41033</v>
      </c>
      <c r="G2323">
        <v>58.14</v>
      </c>
      <c r="H2323" t="s">
        <v>834</v>
      </c>
      <c r="I2323" s="1">
        <v>41063</v>
      </c>
      <c r="J2323" t="s">
        <v>835</v>
      </c>
      <c r="K2323">
        <v>17</v>
      </c>
      <c r="L2323">
        <v>0</v>
      </c>
    </row>
    <row r="2324" spans="1:12" x14ac:dyDescent="0.4">
      <c r="A2324">
        <v>897</v>
      </c>
      <c r="B2324" t="s">
        <v>931</v>
      </c>
      <c r="C2324" s="1">
        <v>41484</v>
      </c>
      <c r="D2324">
        <v>9343302864</v>
      </c>
      <c r="E2324" s="1">
        <v>41228</v>
      </c>
      <c r="F2324" s="1">
        <v>41258</v>
      </c>
      <c r="G2324">
        <v>50.33</v>
      </c>
      <c r="H2324" t="s">
        <v>834</v>
      </c>
      <c r="I2324" s="1">
        <v>41228</v>
      </c>
      <c r="J2324" t="s">
        <v>835</v>
      </c>
      <c r="K2324">
        <v>38</v>
      </c>
      <c r="L2324">
        <v>8</v>
      </c>
    </row>
    <row r="2325" spans="1:12" x14ac:dyDescent="0.4">
      <c r="A2325">
        <v>391</v>
      </c>
      <c r="B2325" t="s">
        <v>874</v>
      </c>
      <c r="C2325" s="1">
        <v>41224</v>
      </c>
      <c r="D2325">
        <v>9344726527</v>
      </c>
      <c r="E2325" s="1">
        <v>41422</v>
      </c>
      <c r="F2325" s="1">
        <v>41452</v>
      </c>
      <c r="G2325">
        <v>68.39</v>
      </c>
      <c r="H2325" t="s">
        <v>834</v>
      </c>
      <c r="I2325" s="1">
        <v>41422</v>
      </c>
      <c r="J2325" t="s">
        <v>838</v>
      </c>
      <c r="K2325">
        <v>13</v>
      </c>
      <c r="L2325">
        <v>0</v>
      </c>
    </row>
    <row r="2326" spans="1:12" x14ac:dyDescent="0.4">
      <c r="A2326">
        <v>391</v>
      </c>
      <c r="B2326" t="s">
        <v>885</v>
      </c>
      <c r="C2326" s="1">
        <v>41521</v>
      </c>
      <c r="D2326">
        <v>9346541006</v>
      </c>
      <c r="E2326" s="1">
        <v>40964</v>
      </c>
      <c r="F2326" s="1">
        <v>40994</v>
      </c>
      <c r="G2326">
        <v>55.09</v>
      </c>
      <c r="H2326" t="s">
        <v>834</v>
      </c>
      <c r="I2326" s="1">
        <v>40964</v>
      </c>
      <c r="J2326" t="s">
        <v>835</v>
      </c>
      <c r="K2326">
        <v>26</v>
      </c>
      <c r="L2326">
        <v>0</v>
      </c>
    </row>
    <row r="2327" spans="1:12" x14ac:dyDescent="0.4">
      <c r="A2327">
        <v>897</v>
      </c>
      <c r="B2327" t="s">
        <v>883</v>
      </c>
      <c r="C2327" s="1">
        <v>41084</v>
      </c>
      <c r="D2327">
        <v>9359250752</v>
      </c>
      <c r="E2327" s="1">
        <v>41434</v>
      </c>
      <c r="F2327" s="1">
        <v>41435</v>
      </c>
      <c r="G2327">
        <v>25.07</v>
      </c>
      <c r="H2327" t="s">
        <v>834</v>
      </c>
      <c r="I2327" s="1">
        <v>41434</v>
      </c>
      <c r="J2327" t="s">
        <v>838</v>
      </c>
      <c r="K2327">
        <v>28</v>
      </c>
      <c r="L2327">
        <v>0</v>
      </c>
    </row>
    <row r="2328" spans="1:12" x14ac:dyDescent="0.4">
      <c r="A2328">
        <v>897</v>
      </c>
      <c r="B2328" t="s">
        <v>927</v>
      </c>
      <c r="C2328" s="1">
        <v>41603</v>
      </c>
      <c r="D2328">
        <v>9366628825</v>
      </c>
      <c r="E2328" s="1">
        <v>41317</v>
      </c>
      <c r="F2328" s="1">
        <v>41640</v>
      </c>
      <c r="G2328">
        <v>18.05</v>
      </c>
      <c r="H2328" t="s">
        <v>834</v>
      </c>
      <c r="I2328" s="1">
        <v>41317</v>
      </c>
      <c r="J2328" t="s">
        <v>838</v>
      </c>
      <c r="K2328">
        <v>11</v>
      </c>
      <c r="L2328">
        <v>0</v>
      </c>
    </row>
    <row r="2329" spans="1:12" x14ac:dyDescent="0.4">
      <c r="A2329">
        <v>391</v>
      </c>
      <c r="B2329" t="s">
        <v>864</v>
      </c>
      <c r="C2329" s="1">
        <v>41548</v>
      </c>
      <c r="D2329">
        <v>9367388295</v>
      </c>
      <c r="E2329" s="1">
        <v>41388</v>
      </c>
      <c r="F2329" s="1">
        <v>41418</v>
      </c>
      <c r="G2329">
        <v>43.95</v>
      </c>
      <c r="H2329" t="s">
        <v>834</v>
      </c>
      <c r="I2329" s="1">
        <v>41388</v>
      </c>
      <c r="J2329" t="s">
        <v>838</v>
      </c>
      <c r="K2329">
        <v>26</v>
      </c>
      <c r="L2329">
        <v>0</v>
      </c>
    </row>
    <row r="2330" spans="1:12" x14ac:dyDescent="0.4">
      <c r="A2330">
        <v>770</v>
      </c>
      <c r="B2330" t="s">
        <v>920</v>
      </c>
      <c r="C2330" s="1">
        <v>41254</v>
      </c>
      <c r="D2330">
        <v>9368067229</v>
      </c>
      <c r="E2330" s="1">
        <v>41574</v>
      </c>
      <c r="F2330" s="1">
        <v>41604</v>
      </c>
      <c r="G2330">
        <v>45.17</v>
      </c>
      <c r="H2330" t="s">
        <v>834</v>
      </c>
      <c r="I2330" s="1">
        <v>41574</v>
      </c>
      <c r="J2330" t="s">
        <v>838</v>
      </c>
      <c r="K2330">
        <v>11</v>
      </c>
      <c r="L2330">
        <v>0</v>
      </c>
    </row>
    <row r="2331" spans="1:12" x14ac:dyDescent="0.4">
      <c r="A2331">
        <v>818</v>
      </c>
      <c r="B2331" t="s">
        <v>860</v>
      </c>
      <c r="C2331" s="1">
        <v>40960</v>
      </c>
      <c r="D2331">
        <v>9373791288</v>
      </c>
      <c r="E2331" s="1">
        <v>40999</v>
      </c>
      <c r="F2331" s="1">
        <v>41029</v>
      </c>
      <c r="G2331">
        <v>60.57</v>
      </c>
      <c r="H2331" t="s">
        <v>834</v>
      </c>
      <c r="I2331" s="1">
        <v>40999</v>
      </c>
      <c r="J2331" t="s">
        <v>838</v>
      </c>
      <c r="K2331">
        <v>21</v>
      </c>
      <c r="L2331">
        <v>0</v>
      </c>
    </row>
    <row r="2332" spans="1:12" x14ac:dyDescent="0.4">
      <c r="A2332">
        <v>897</v>
      </c>
      <c r="B2332" t="s">
        <v>843</v>
      </c>
      <c r="C2332" s="1">
        <v>41041</v>
      </c>
      <c r="D2332">
        <v>9375684651</v>
      </c>
      <c r="E2332" s="1">
        <v>41071</v>
      </c>
      <c r="F2332" s="1">
        <v>41072</v>
      </c>
      <c r="G2332">
        <v>50.27</v>
      </c>
      <c r="H2332" t="s">
        <v>834</v>
      </c>
      <c r="I2332" s="1">
        <v>41071</v>
      </c>
      <c r="J2332" t="s">
        <v>835</v>
      </c>
      <c r="K2332">
        <v>35</v>
      </c>
      <c r="L2332">
        <v>5</v>
      </c>
    </row>
    <row r="2333" spans="1:12" x14ac:dyDescent="0.4">
      <c r="A2333">
        <v>897</v>
      </c>
      <c r="B2333" t="s">
        <v>927</v>
      </c>
      <c r="C2333" s="1">
        <v>41603</v>
      </c>
      <c r="D2333">
        <v>9380641705</v>
      </c>
      <c r="E2333" s="1">
        <v>41565</v>
      </c>
      <c r="F2333" s="1">
        <v>41595</v>
      </c>
      <c r="G2333">
        <v>8.61</v>
      </c>
      <c r="H2333" t="s">
        <v>834</v>
      </c>
      <c r="I2333" s="1">
        <v>41565</v>
      </c>
      <c r="J2333" t="s">
        <v>835</v>
      </c>
      <c r="K2333">
        <v>13</v>
      </c>
      <c r="L2333">
        <v>0</v>
      </c>
    </row>
    <row r="2334" spans="1:12" x14ac:dyDescent="0.4">
      <c r="A2334">
        <v>818</v>
      </c>
      <c r="B2334" t="s">
        <v>918</v>
      </c>
      <c r="C2334" s="1">
        <v>41349</v>
      </c>
      <c r="D2334">
        <v>9385395392</v>
      </c>
      <c r="E2334" s="1">
        <v>41124</v>
      </c>
      <c r="F2334" s="1">
        <v>41094</v>
      </c>
      <c r="G2334">
        <v>54.41</v>
      </c>
      <c r="H2334" t="s">
        <v>834</v>
      </c>
      <c r="I2334" s="1">
        <v>41124</v>
      </c>
      <c r="J2334" t="s">
        <v>835</v>
      </c>
      <c r="K2334">
        <v>54</v>
      </c>
      <c r="L2334">
        <v>24</v>
      </c>
    </row>
    <row r="2335" spans="1:12" x14ac:dyDescent="0.4">
      <c r="A2335">
        <v>391</v>
      </c>
      <c r="B2335" t="s">
        <v>865</v>
      </c>
      <c r="C2335" s="1">
        <v>41180</v>
      </c>
      <c r="D2335">
        <v>9390786866</v>
      </c>
      <c r="E2335" s="1">
        <v>41329</v>
      </c>
      <c r="F2335" s="1">
        <v>41359</v>
      </c>
      <c r="G2335">
        <v>74.62</v>
      </c>
      <c r="H2335" t="s">
        <v>837</v>
      </c>
      <c r="I2335" s="1">
        <v>41329</v>
      </c>
      <c r="J2335" t="s">
        <v>838</v>
      </c>
      <c r="K2335">
        <v>41</v>
      </c>
      <c r="L2335">
        <v>11</v>
      </c>
    </row>
    <row r="2336" spans="1:12" x14ac:dyDescent="0.4">
      <c r="A2336">
        <v>391</v>
      </c>
      <c r="B2336" t="s">
        <v>869</v>
      </c>
      <c r="C2336" s="1">
        <v>41201</v>
      </c>
      <c r="D2336">
        <v>9393038918</v>
      </c>
      <c r="E2336" s="1">
        <v>41538</v>
      </c>
      <c r="F2336" s="1">
        <v>41568</v>
      </c>
      <c r="G2336">
        <v>73.86</v>
      </c>
      <c r="H2336" t="s">
        <v>834</v>
      </c>
      <c r="I2336" s="1">
        <v>41538</v>
      </c>
      <c r="J2336" t="s">
        <v>838</v>
      </c>
      <c r="K2336">
        <v>17</v>
      </c>
      <c r="L2336">
        <v>0</v>
      </c>
    </row>
    <row r="2337" spans="1:12" x14ac:dyDescent="0.4">
      <c r="A2337">
        <v>391</v>
      </c>
      <c r="B2337" t="s">
        <v>925</v>
      </c>
      <c r="C2337" s="1">
        <v>41527</v>
      </c>
      <c r="D2337">
        <v>9394972219</v>
      </c>
      <c r="E2337" s="1">
        <v>41021</v>
      </c>
      <c r="F2337" s="1">
        <v>41051</v>
      </c>
      <c r="G2337">
        <v>72.62</v>
      </c>
      <c r="H2337" t="s">
        <v>834</v>
      </c>
      <c r="I2337" s="1">
        <v>41021</v>
      </c>
      <c r="J2337" t="s">
        <v>835</v>
      </c>
      <c r="K2337">
        <v>36</v>
      </c>
      <c r="L2337">
        <v>6</v>
      </c>
    </row>
    <row r="2338" spans="1:12" x14ac:dyDescent="0.4">
      <c r="A2338">
        <v>406</v>
      </c>
      <c r="B2338" t="s">
        <v>894</v>
      </c>
      <c r="C2338" s="1">
        <v>41167</v>
      </c>
      <c r="D2338">
        <v>9398281591</v>
      </c>
      <c r="E2338" s="1">
        <v>41328</v>
      </c>
      <c r="F2338" s="1">
        <v>41358</v>
      </c>
      <c r="G2338">
        <v>59.31</v>
      </c>
      <c r="H2338" t="s">
        <v>837</v>
      </c>
      <c r="I2338" s="1">
        <v>41328</v>
      </c>
      <c r="J2338" t="s">
        <v>838</v>
      </c>
      <c r="K2338">
        <v>33</v>
      </c>
      <c r="L2338">
        <v>3</v>
      </c>
    </row>
    <row r="2339" spans="1:12" x14ac:dyDescent="0.4">
      <c r="A2339">
        <v>406</v>
      </c>
      <c r="B2339" t="s">
        <v>887</v>
      </c>
      <c r="C2339" s="1">
        <v>41048</v>
      </c>
      <c r="D2339">
        <v>9401804366</v>
      </c>
      <c r="E2339" s="1">
        <v>41215</v>
      </c>
      <c r="F2339" s="1">
        <v>41246</v>
      </c>
      <c r="G2339">
        <v>43.62</v>
      </c>
      <c r="H2339" t="s">
        <v>834</v>
      </c>
      <c r="I2339" s="1">
        <v>41215</v>
      </c>
      <c r="J2339" t="s">
        <v>835</v>
      </c>
      <c r="K2339">
        <v>7</v>
      </c>
      <c r="L2339">
        <v>0</v>
      </c>
    </row>
    <row r="2340" spans="1:12" x14ac:dyDescent="0.4">
      <c r="A2340">
        <v>818</v>
      </c>
      <c r="B2340" t="s">
        <v>853</v>
      </c>
      <c r="C2340" s="1">
        <v>41153</v>
      </c>
      <c r="D2340">
        <v>9414806653</v>
      </c>
      <c r="E2340" s="1">
        <v>41108</v>
      </c>
      <c r="F2340" s="1">
        <v>41138</v>
      </c>
      <c r="G2340">
        <v>84.79</v>
      </c>
      <c r="H2340" t="s">
        <v>837</v>
      </c>
      <c r="I2340" s="1">
        <v>41108</v>
      </c>
      <c r="J2340" t="s">
        <v>838</v>
      </c>
      <c r="K2340">
        <v>27</v>
      </c>
      <c r="L2340">
        <v>0</v>
      </c>
    </row>
    <row r="2341" spans="1:12" x14ac:dyDescent="0.4">
      <c r="A2341">
        <v>391</v>
      </c>
      <c r="B2341" t="s">
        <v>868</v>
      </c>
      <c r="C2341" s="1">
        <v>41240</v>
      </c>
      <c r="D2341">
        <v>9418503093</v>
      </c>
      <c r="E2341" s="1">
        <v>41311</v>
      </c>
      <c r="F2341" s="1">
        <v>41312</v>
      </c>
      <c r="G2341">
        <v>60.65</v>
      </c>
      <c r="H2341" t="s">
        <v>834</v>
      </c>
      <c r="I2341" s="1">
        <v>41311</v>
      </c>
      <c r="J2341" t="s">
        <v>838</v>
      </c>
      <c r="K2341">
        <v>25</v>
      </c>
      <c r="L2341">
        <v>0</v>
      </c>
    </row>
    <row r="2342" spans="1:12" x14ac:dyDescent="0.4">
      <c r="A2342">
        <v>818</v>
      </c>
      <c r="B2342" t="s">
        <v>841</v>
      </c>
      <c r="C2342" s="1">
        <v>41239</v>
      </c>
      <c r="D2342">
        <v>9448816022</v>
      </c>
      <c r="E2342" s="1">
        <v>41321</v>
      </c>
      <c r="F2342" s="1">
        <v>41351</v>
      </c>
      <c r="G2342">
        <v>82.93</v>
      </c>
      <c r="H2342" t="s">
        <v>834</v>
      </c>
      <c r="I2342" s="1">
        <v>41321</v>
      </c>
      <c r="J2342" t="s">
        <v>838</v>
      </c>
      <c r="K2342">
        <v>16</v>
      </c>
      <c r="L2342">
        <v>0</v>
      </c>
    </row>
    <row r="2343" spans="1:12" x14ac:dyDescent="0.4">
      <c r="A2343">
        <v>406</v>
      </c>
      <c r="B2343" t="s">
        <v>912</v>
      </c>
      <c r="C2343" s="1">
        <v>41605</v>
      </c>
      <c r="D2343">
        <v>9455464141</v>
      </c>
      <c r="E2343" s="1">
        <v>41399</v>
      </c>
      <c r="F2343" s="1">
        <v>41370</v>
      </c>
      <c r="G2343">
        <v>60.77</v>
      </c>
      <c r="H2343" t="s">
        <v>834</v>
      </c>
      <c r="I2343" s="1">
        <v>41399</v>
      </c>
      <c r="J2343" t="s">
        <v>835</v>
      </c>
      <c r="K2343">
        <v>30</v>
      </c>
      <c r="L2343">
        <v>0</v>
      </c>
    </row>
    <row r="2344" spans="1:12" x14ac:dyDescent="0.4">
      <c r="A2344">
        <v>406</v>
      </c>
      <c r="B2344" t="s">
        <v>861</v>
      </c>
      <c r="C2344" s="1">
        <v>41176</v>
      </c>
      <c r="D2344">
        <v>9465847338</v>
      </c>
      <c r="E2344" s="1">
        <v>41443</v>
      </c>
      <c r="F2344" s="1">
        <v>41473</v>
      </c>
      <c r="G2344">
        <v>37.49</v>
      </c>
      <c r="H2344" t="s">
        <v>834</v>
      </c>
      <c r="I2344" s="1">
        <v>41443</v>
      </c>
      <c r="J2344" t="s">
        <v>838</v>
      </c>
      <c r="K2344">
        <v>29</v>
      </c>
      <c r="L2344">
        <v>0</v>
      </c>
    </row>
    <row r="2345" spans="1:12" x14ac:dyDescent="0.4">
      <c r="A2345">
        <v>406</v>
      </c>
      <c r="B2345" t="s">
        <v>912</v>
      </c>
      <c r="C2345" s="1">
        <v>41605</v>
      </c>
      <c r="D2345">
        <v>9468928435</v>
      </c>
      <c r="E2345" s="1">
        <v>41228</v>
      </c>
      <c r="F2345" s="1">
        <v>41258</v>
      </c>
      <c r="G2345">
        <v>62.62</v>
      </c>
      <c r="H2345" t="s">
        <v>834</v>
      </c>
      <c r="I2345" s="1">
        <v>41228</v>
      </c>
      <c r="J2345" t="s">
        <v>835</v>
      </c>
      <c r="K2345">
        <v>19</v>
      </c>
      <c r="L2345">
        <v>0</v>
      </c>
    </row>
    <row r="2346" spans="1:12" x14ac:dyDescent="0.4">
      <c r="A2346">
        <v>406</v>
      </c>
      <c r="B2346" t="s">
        <v>884</v>
      </c>
      <c r="C2346" s="1">
        <v>41145</v>
      </c>
      <c r="D2346">
        <v>9469584989</v>
      </c>
      <c r="E2346" s="1">
        <v>41527</v>
      </c>
      <c r="F2346" s="1">
        <v>41497</v>
      </c>
      <c r="G2346">
        <v>59.21</v>
      </c>
      <c r="H2346" t="s">
        <v>834</v>
      </c>
      <c r="I2346" s="1">
        <v>41527</v>
      </c>
      <c r="J2346" t="s">
        <v>838</v>
      </c>
      <c r="K2346">
        <v>26</v>
      </c>
      <c r="L2346">
        <v>0</v>
      </c>
    </row>
    <row r="2347" spans="1:12" x14ac:dyDescent="0.4">
      <c r="A2347">
        <v>391</v>
      </c>
      <c r="B2347" t="s">
        <v>936</v>
      </c>
      <c r="C2347" s="1">
        <v>41486</v>
      </c>
      <c r="D2347">
        <v>9471530987</v>
      </c>
      <c r="E2347" s="1">
        <v>41044</v>
      </c>
      <c r="F2347" s="1">
        <v>41074</v>
      </c>
      <c r="G2347">
        <v>77.19</v>
      </c>
      <c r="H2347" t="s">
        <v>834</v>
      </c>
      <c r="I2347" s="1">
        <v>41044</v>
      </c>
      <c r="J2347" t="s">
        <v>835</v>
      </c>
      <c r="K2347">
        <v>13</v>
      </c>
      <c r="L2347">
        <v>0</v>
      </c>
    </row>
    <row r="2348" spans="1:12" x14ac:dyDescent="0.4">
      <c r="A2348">
        <v>406</v>
      </c>
      <c r="B2348" t="s">
        <v>840</v>
      </c>
      <c r="C2348" s="1">
        <v>41064</v>
      </c>
      <c r="D2348">
        <v>9482778673</v>
      </c>
      <c r="E2348" s="1">
        <v>40937</v>
      </c>
      <c r="F2348" s="1">
        <v>40967</v>
      </c>
      <c r="G2348">
        <v>96.02</v>
      </c>
      <c r="H2348" t="s">
        <v>834</v>
      </c>
      <c r="I2348" s="1">
        <v>40937</v>
      </c>
      <c r="J2348" t="s">
        <v>835</v>
      </c>
      <c r="K2348">
        <v>49</v>
      </c>
      <c r="L2348">
        <v>19</v>
      </c>
    </row>
    <row r="2349" spans="1:12" x14ac:dyDescent="0.4">
      <c r="A2349">
        <v>770</v>
      </c>
      <c r="B2349" t="s">
        <v>867</v>
      </c>
      <c r="C2349" s="1">
        <v>41491</v>
      </c>
      <c r="D2349">
        <v>9485505932</v>
      </c>
      <c r="E2349" s="1">
        <v>41494</v>
      </c>
      <c r="F2349" s="1">
        <v>41464</v>
      </c>
      <c r="G2349">
        <v>40.18</v>
      </c>
      <c r="H2349" t="s">
        <v>837</v>
      </c>
      <c r="I2349" s="1">
        <v>41494</v>
      </c>
      <c r="J2349" t="s">
        <v>838</v>
      </c>
      <c r="K2349">
        <v>45</v>
      </c>
      <c r="L2349">
        <v>15</v>
      </c>
    </row>
    <row r="2350" spans="1:12" x14ac:dyDescent="0.4">
      <c r="A2350">
        <v>818</v>
      </c>
      <c r="B2350" t="s">
        <v>853</v>
      </c>
      <c r="C2350" s="1">
        <v>41153</v>
      </c>
      <c r="D2350">
        <v>9493022226</v>
      </c>
      <c r="E2350" s="1">
        <v>41556</v>
      </c>
      <c r="F2350" s="1">
        <v>41557</v>
      </c>
      <c r="G2350">
        <v>83.68</v>
      </c>
      <c r="H2350" t="s">
        <v>837</v>
      </c>
      <c r="I2350" s="1">
        <v>41556</v>
      </c>
      <c r="J2350" t="s">
        <v>838</v>
      </c>
      <c r="K2350">
        <v>24</v>
      </c>
      <c r="L2350">
        <v>0</v>
      </c>
    </row>
    <row r="2351" spans="1:12" x14ac:dyDescent="0.4">
      <c r="A2351">
        <v>770</v>
      </c>
      <c r="B2351" t="s">
        <v>901</v>
      </c>
      <c r="C2351" s="1">
        <v>41222</v>
      </c>
      <c r="D2351">
        <v>9506308848</v>
      </c>
      <c r="E2351" s="1">
        <v>41357</v>
      </c>
      <c r="F2351" s="1">
        <v>41387</v>
      </c>
      <c r="G2351">
        <v>33.369999999999997</v>
      </c>
      <c r="H2351" t="s">
        <v>834</v>
      </c>
      <c r="I2351" s="1">
        <v>41357</v>
      </c>
      <c r="J2351" t="s">
        <v>838</v>
      </c>
      <c r="K2351">
        <v>15</v>
      </c>
      <c r="L2351">
        <v>0</v>
      </c>
    </row>
    <row r="2352" spans="1:12" x14ac:dyDescent="0.4">
      <c r="A2352">
        <v>406</v>
      </c>
      <c r="B2352" t="s">
        <v>884</v>
      </c>
      <c r="C2352" s="1">
        <v>41145</v>
      </c>
      <c r="D2352">
        <v>9506972426</v>
      </c>
      <c r="E2352" s="1">
        <v>41472</v>
      </c>
      <c r="F2352" s="1">
        <v>41502</v>
      </c>
      <c r="G2352">
        <v>76.260000000000005</v>
      </c>
      <c r="H2352" t="s">
        <v>837</v>
      </c>
      <c r="I2352" s="1">
        <v>41472</v>
      </c>
      <c r="J2352" t="s">
        <v>838</v>
      </c>
      <c r="K2352">
        <v>27</v>
      </c>
      <c r="L2352">
        <v>0</v>
      </c>
    </row>
    <row r="2353" spans="1:12" x14ac:dyDescent="0.4">
      <c r="A2353">
        <v>406</v>
      </c>
      <c r="B2353" t="s">
        <v>855</v>
      </c>
      <c r="C2353" s="1">
        <v>41029</v>
      </c>
      <c r="D2353">
        <v>9506990444</v>
      </c>
      <c r="E2353" s="1">
        <v>41279</v>
      </c>
      <c r="F2353" s="1">
        <v>41425</v>
      </c>
      <c r="G2353">
        <v>65.290000000000006</v>
      </c>
      <c r="H2353" t="s">
        <v>834</v>
      </c>
      <c r="I2353" s="1">
        <v>41279</v>
      </c>
      <c r="J2353" t="s">
        <v>838</v>
      </c>
      <c r="K2353">
        <v>15</v>
      </c>
      <c r="L2353">
        <v>0</v>
      </c>
    </row>
    <row r="2354" spans="1:12" x14ac:dyDescent="0.4">
      <c r="A2354">
        <v>818</v>
      </c>
      <c r="B2354" t="s">
        <v>921</v>
      </c>
      <c r="C2354" s="1">
        <v>41563</v>
      </c>
      <c r="D2354">
        <v>9520565243</v>
      </c>
      <c r="E2354" s="1">
        <v>41615</v>
      </c>
      <c r="F2354" s="1">
        <v>41586</v>
      </c>
      <c r="G2354">
        <v>52.48</v>
      </c>
      <c r="H2354" t="s">
        <v>834</v>
      </c>
      <c r="I2354" s="1">
        <v>41615</v>
      </c>
      <c r="J2354" t="s">
        <v>835</v>
      </c>
      <c r="K2354">
        <v>39</v>
      </c>
      <c r="L2354">
        <v>9</v>
      </c>
    </row>
    <row r="2355" spans="1:12" x14ac:dyDescent="0.4">
      <c r="A2355">
        <v>770</v>
      </c>
      <c r="B2355" t="s">
        <v>892</v>
      </c>
      <c r="C2355" s="1">
        <v>41037</v>
      </c>
      <c r="D2355">
        <v>9532348315</v>
      </c>
      <c r="E2355" s="1">
        <v>40952</v>
      </c>
      <c r="F2355" s="1">
        <v>40982</v>
      </c>
      <c r="G2355">
        <v>40.159999999999997</v>
      </c>
      <c r="H2355" t="s">
        <v>834</v>
      </c>
      <c r="I2355" s="1">
        <v>40952</v>
      </c>
      <c r="J2355" t="s">
        <v>835</v>
      </c>
      <c r="K2355">
        <v>20</v>
      </c>
      <c r="L2355">
        <v>0</v>
      </c>
    </row>
    <row r="2356" spans="1:12" x14ac:dyDescent="0.4">
      <c r="A2356">
        <v>406</v>
      </c>
      <c r="B2356" t="s">
        <v>935</v>
      </c>
      <c r="C2356" s="1">
        <v>41194</v>
      </c>
      <c r="D2356">
        <v>9534543247</v>
      </c>
      <c r="E2356" s="1">
        <v>41439</v>
      </c>
      <c r="F2356" s="1">
        <v>41469</v>
      </c>
      <c r="G2356">
        <v>55.47</v>
      </c>
      <c r="H2356" t="s">
        <v>837</v>
      </c>
      <c r="I2356" s="1">
        <v>41439</v>
      </c>
      <c r="J2356" t="s">
        <v>838</v>
      </c>
      <c r="K2356">
        <v>10</v>
      </c>
      <c r="L2356">
        <v>0</v>
      </c>
    </row>
    <row r="2357" spans="1:12" x14ac:dyDescent="0.4">
      <c r="A2357">
        <v>391</v>
      </c>
      <c r="B2357" t="s">
        <v>925</v>
      </c>
      <c r="C2357" s="1">
        <v>41527</v>
      </c>
      <c r="D2357">
        <v>9537610455</v>
      </c>
      <c r="E2357" s="1">
        <v>41197</v>
      </c>
      <c r="F2357" s="1">
        <v>41227</v>
      </c>
      <c r="G2357">
        <v>55.85</v>
      </c>
      <c r="H2357" t="s">
        <v>834</v>
      </c>
      <c r="I2357" s="1">
        <v>41197</v>
      </c>
      <c r="J2357" t="s">
        <v>835</v>
      </c>
      <c r="K2357">
        <v>34</v>
      </c>
      <c r="L2357">
        <v>4</v>
      </c>
    </row>
    <row r="2358" spans="1:12" x14ac:dyDescent="0.4">
      <c r="A2358">
        <v>391</v>
      </c>
      <c r="B2358" t="s">
        <v>859</v>
      </c>
      <c r="C2358" s="1">
        <v>40971</v>
      </c>
      <c r="D2358">
        <v>9538369066</v>
      </c>
      <c r="E2358" s="1">
        <v>41176</v>
      </c>
      <c r="F2358" s="1">
        <v>41206</v>
      </c>
      <c r="G2358">
        <v>85.49</v>
      </c>
      <c r="H2358" t="s">
        <v>834</v>
      </c>
      <c r="I2358" s="1">
        <v>41176</v>
      </c>
      <c r="J2358" t="s">
        <v>838</v>
      </c>
      <c r="K2358">
        <v>26</v>
      </c>
      <c r="L2358">
        <v>0</v>
      </c>
    </row>
    <row r="2359" spans="1:12" x14ac:dyDescent="0.4">
      <c r="A2359">
        <v>406</v>
      </c>
      <c r="B2359" t="s">
        <v>876</v>
      </c>
      <c r="C2359" s="1">
        <v>41352</v>
      </c>
      <c r="D2359">
        <v>9540987941</v>
      </c>
      <c r="E2359" s="1">
        <v>41536</v>
      </c>
      <c r="F2359" s="1">
        <v>41566</v>
      </c>
      <c r="G2359">
        <v>33.9</v>
      </c>
      <c r="H2359" t="s">
        <v>837</v>
      </c>
      <c r="I2359" s="1">
        <v>41536</v>
      </c>
      <c r="J2359" t="s">
        <v>838</v>
      </c>
      <c r="K2359">
        <v>50</v>
      </c>
      <c r="L2359">
        <v>20</v>
      </c>
    </row>
    <row r="2360" spans="1:12" x14ac:dyDescent="0.4">
      <c r="A2360">
        <v>818</v>
      </c>
      <c r="B2360" t="s">
        <v>918</v>
      </c>
      <c r="C2360" s="1">
        <v>41349</v>
      </c>
      <c r="D2360">
        <v>9543491185</v>
      </c>
      <c r="E2360" s="1">
        <v>41488</v>
      </c>
      <c r="F2360" s="1">
        <v>41550</v>
      </c>
      <c r="G2360">
        <v>85.76</v>
      </c>
      <c r="H2360" t="s">
        <v>834</v>
      </c>
      <c r="I2360" s="1">
        <v>41488</v>
      </c>
      <c r="J2360" t="s">
        <v>835</v>
      </c>
      <c r="K2360">
        <v>39</v>
      </c>
      <c r="L2360">
        <v>9</v>
      </c>
    </row>
    <row r="2361" spans="1:12" x14ac:dyDescent="0.4">
      <c r="A2361">
        <v>818</v>
      </c>
      <c r="B2361" t="s">
        <v>913</v>
      </c>
      <c r="C2361" s="1">
        <v>41470</v>
      </c>
      <c r="D2361">
        <v>9544605433</v>
      </c>
      <c r="E2361" s="1">
        <v>41224</v>
      </c>
      <c r="F2361" s="1">
        <v>41225</v>
      </c>
      <c r="G2361">
        <v>57.87</v>
      </c>
      <c r="H2361" t="s">
        <v>834</v>
      </c>
      <c r="I2361" s="1">
        <v>41224</v>
      </c>
      <c r="J2361" t="s">
        <v>835</v>
      </c>
      <c r="K2361">
        <v>23</v>
      </c>
      <c r="L2361">
        <v>0</v>
      </c>
    </row>
    <row r="2362" spans="1:12" x14ac:dyDescent="0.4">
      <c r="A2362">
        <v>406</v>
      </c>
      <c r="B2362" t="s">
        <v>894</v>
      </c>
      <c r="C2362" s="1">
        <v>41167</v>
      </c>
      <c r="D2362">
        <v>9544630517</v>
      </c>
      <c r="E2362" s="1">
        <v>41539</v>
      </c>
      <c r="F2362" s="1">
        <v>41569</v>
      </c>
      <c r="G2362">
        <v>86.38</v>
      </c>
      <c r="H2362" t="s">
        <v>837</v>
      </c>
      <c r="I2362" s="1">
        <v>41539</v>
      </c>
      <c r="J2362" t="s">
        <v>838</v>
      </c>
      <c r="K2362">
        <v>50</v>
      </c>
      <c r="L2362">
        <v>20</v>
      </c>
    </row>
    <row r="2363" spans="1:12" x14ac:dyDescent="0.4">
      <c r="A2363">
        <v>770</v>
      </c>
      <c r="B2363" t="s">
        <v>886</v>
      </c>
      <c r="C2363" s="1">
        <v>41181</v>
      </c>
      <c r="D2363">
        <v>9545237302</v>
      </c>
      <c r="E2363" s="1">
        <v>41408</v>
      </c>
      <c r="F2363" s="1">
        <v>41438</v>
      </c>
      <c r="G2363">
        <v>59.83</v>
      </c>
      <c r="H2363" t="s">
        <v>834</v>
      </c>
      <c r="I2363" s="1">
        <v>41408</v>
      </c>
      <c r="J2363" t="s">
        <v>838</v>
      </c>
      <c r="K2363">
        <v>20</v>
      </c>
      <c r="L2363">
        <v>0</v>
      </c>
    </row>
    <row r="2364" spans="1:12" x14ac:dyDescent="0.4">
      <c r="A2364">
        <v>770</v>
      </c>
      <c r="B2364" t="s">
        <v>904</v>
      </c>
      <c r="C2364" s="1">
        <v>41521</v>
      </c>
      <c r="D2364">
        <v>9546060439</v>
      </c>
      <c r="E2364" s="1">
        <v>41373</v>
      </c>
      <c r="F2364" s="1">
        <v>41374</v>
      </c>
      <c r="G2364">
        <v>10.029999999999999</v>
      </c>
      <c r="H2364" t="s">
        <v>834</v>
      </c>
      <c r="I2364" s="1">
        <v>41373</v>
      </c>
      <c r="J2364" t="s">
        <v>838</v>
      </c>
      <c r="K2364">
        <v>30</v>
      </c>
      <c r="L2364">
        <v>0</v>
      </c>
    </row>
    <row r="2365" spans="1:12" x14ac:dyDescent="0.4">
      <c r="A2365">
        <v>770</v>
      </c>
      <c r="B2365" t="s">
        <v>844</v>
      </c>
      <c r="C2365" s="1">
        <v>41452</v>
      </c>
      <c r="D2365">
        <v>9551992852</v>
      </c>
      <c r="E2365" s="1">
        <v>41052</v>
      </c>
      <c r="F2365" s="1">
        <v>41082</v>
      </c>
      <c r="G2365">
        <v>74.28</v>
      </c>
      <c r="H2365" t="s">
        <v>837</v>
      </c>
      <c r="I2365" s="1">
        <v>41052</v>
      </c>
      <c r="J2365" t="s">
        <v>835</v>
      </c>
      <c r="K2365">
        <v>56</v>
      </c>
      <c r="L2365">
        <v>26</v>
      </c>
    </row>
    <row r="2366" spans="1:12" x14ac:dyDescent="0.4">
      <c r="A2366">
        <v>897</v>
      </c>
      <c r="B2366" t="s">
        <v>933</v>
      </c>
      <c r="C2366" s="1">
        <v>41555</v>
      </c>
      <c r="D2366">
        <v>9555357249</v>
      </c>
      <c r="E2366" s="1">
        <v>41131</v>
      </c>
      <c r="F2366" s="1">
        <v>41101</v>
      </c>
      <c r="G2366">
        <v>35.799999999999997</v>
      </c>
      <c r="H2366" t="s">
        <v>834</v>
      </c>
      <c r="I2366" s="1">
        <v>41131</v>
      </c>
      <c r="J2366" t="s">
        <v>835</v>
      </c>
      <c r="K2366">
        <v>21</v>
      </c>
      <c r="L2366">
        <v>0</v>
      </c>
    </row>
    <row r="2367" spans="1:12" x14ac:dyDescent="0.4">
      <c r="A2367">
        <v>770</v>
      </c>
      <c r="B2367" t="s">
        <v>919</v>
      </c>
      <c r="C2367" s="1">
        <v>41077</v>
      </c>
      <c r="D2367">
        <v>9565133328</v>
      </c>
      <c r="E2367" s="1">
        <v>41352</v>
      </c>
      <c r="F2367" s="1">
        <v>41382</v>
      </c>
      <c r="G2367">
        <v>81.099999999999994</v>
      </c>
      <c r="H2367" t="s">
        <v>834</v>
      </c>
      <c r="I2367" s="1">
        <v>41352</v>
      </c>
      <c r="J2367" t="s">
        <v>838</v>
      </c>
      <c r="K2367">
        <v>23</v>
      </c>
      <c r="L2367">
        <v>0</v>
      </c>
    </row>
    <row r="2368" spans="1:12" x14ac:dyDescent="0.4">
      <c r="A2368">
        <v>818</v>
      </c>
      <c r="B2368" t="s">
        <v>896</v>
      </c>
      <c r="C2368" s="1">
        <v>41392</v>
      </c>
      <c r="D2368">
        <v>9566049241</v>
      </c>
      <c r="E2368" s="1">
        <v>41146</v>
      </c>
      <c r="F2368" s="1">
        <v>41176</v>
      </c>
      <c r="G2368">
        <v>36.090000000000003</v>
      </c>
      <c r="H2368" t="s">
        <v>834</v>
      </c>
      <c r="I2368" s="1">
        <v>41146</v>
      </c>
      <c r="J2368" t="s">
        <v>835</v>
      </c>
      <c r="K2368">
        <v>6</v>
      </c>
      <c r="L2368">
        <v>0</v>
      </c>
    </row>
    <row r="2369" spans="1:12" x14ac:dyDescent="0.4">
      <c r="A2369">
        <v>897</v>
      </c>
      <c r="B2369" t="s">
        <v>929</v>
      </c>
      <c r="C2369" s="1">
        <v>41579</v>
      </c>
      <c r="D2369">
        <v>9566496102</v>
      </c>
      <c r="E2369" s="1">
        <v>41370</v>
      </c>
      <c r="F2369" s="1">
        <v>41371</v>
      </c>
      <c r="G2369">
        <v>44.54</v>
      </c>
      <c r="H2369" t="s">
        <v>834</v>
      </c>
      <c r="I2369" s="1">
        <v>41370</v>
      </c>
      <c r="J2369" t="s">
        <v>838</v>
      </c>
      <c r="K2369">
        <v>23</v>
      </c>
      <c r="L2369">
        <v>0</v>
      </c>
    </row>
    <row r="2370" spans="1:12" x14ac:dyDescent="0.4">
      <c r="A2370">
        <v>897</v>
      </c>
      <c r="B2370" t="s">
        <v>899</v>
      </c>
      <c r="C2370" s="1">
        <v>41339</v>
      </c>
      <c r="D2370">
        <v>9566884305</v>
      </c>
      <c r="E2370" s="1">
        <v>41477</v>
      </c>
      <c r="F2370" s="1">
        <v>41507</v>
      </c>
      <c r="G2370">
        <v>51.21</v>
      </c>
      <c r="H2370" t="s">
        <v>834</v>
      </c>
      <c r="I2370" s="1">
        <v>41477</v>
      </c>
      <c r="J2370" t="s">
        <v>838</v>
      </c>
      <c r="K2370">
        <v>19</v>
      </c>
      <c r="L2370">
        <v>0</v>
      </c>
    </row>
    <row r="2371" spans="1:12" x14ac:dyDescent="0.4">
      <c r="A2371">
        <v>406</v>
      </c>
      <c r="B2371" t="s">
        <v>882</v>
      </c>
      <c r="C2371" s="1">
        <v>41368</v>
      </c>
      <c r="D2371">
        <v>9574377731</v>
      </c>
      <c r="E2371" s="1">
        <v>41177</v>
      </c>
      <c r="F2371" s="1">
        <v>41207</v>
      </c>
      <c r="G2371">
        <v>93.51</v>
      </c>
      <c r="H2371" t="s">
        <v>834</v>
      </c>
      <c r="I2371" s="1">
        <v>41177</v>
      </c>
      <c r="J2371" t="s">
        <v>835</v>
      </c>
      <c r="K2371">
        <v>29</v>
      </c>
      <c r="L2371">
        <v>0</v>
      </c>
    </row>
    <row r="2372" spans="1:12" x14ac:dyDescent="0.4">
      <c r="A2372">
        <v>406</v>
      </c>
      <c r="B2372" t="s">
        <v>926</v>
      </c>
      <c r="C2372" s="1">
        <v>41605</v>
      </c>
      <c r="D2372">
        <v>9582586663</v>
      </c>
      <c r="E2372" s="1">
        <v>41386</v>
      </c>
      <c r="F2372" s="1">
        <v>41416</v>
      </c>
      <c r="G2372">
        <v>33.11</v>
      </c>
      <c r="H2372" t="s">
        <v>837</v>
      </c>
      <c r="I2372" s="1">
        <v>41386</v>
      </c>
      <c r="J2372" t="s">
        <v>835</v>
      </c>
      <c r="K2372">
        <v>51</v>
      </c>
      <c r="L2372">
        <v>21</v>
      </c>
    </row>
    <row r="2373" spans="1:12" x14ac:dyDescent="0.4">
      <c r="A2373">
        <v>406</v>
      </c>
      <c r="B2373" t="s">
        <v>848</v>
      </c>
      <c r="C2373" s="1">
        <v>41222</v>
      </c>
      <c r="D2373">
        <v>9583697144</v>
      </c>
      <c r="E2373" s="1">
        <v>40962</v>
      </c>
      <c r="F2373" s="1">
        <v>40992</v>
      </c>
      <c r="G2373">
        <v>67.59</v>
      </c>
      <c r="H2373" t="s">
        <v>834</v>
      </c>
      <c r="I2373" s="1">
        <v>40962</v>
      </c>
      <c r="J2373" t="s">
        <v>835</v>
      </c>
      <c r="K2373">
        <v>6</v>
      </c>
      <c r="L2373">
        <v>0</v>
      </c>
    </row>
    <row r="2374" spans="1:12" x14ac:dyDescent="0.4">
      <c r="A2374">
        <v>897</v>
      </c>
      <c r="B2374" t="s">
        <v>880</v>
      </c>
      <c r="C2374" s="1">
        <v>41208</v>
      </c>
      <c r="D2374">
        <v>9584726059</v>
      </c>
      <c r="E2374" s="1">
        <v>41083</v>
      </c>
      <c r="F2374" s="1">
        <v>41113</v>
      </c>
      <c r="G2374">
        <v>40.130000000000003</v>
      </c>
      <c r="H2374" t="s">
        <v>834</v>
      </c>
      <c r="I2374" s="1">
        <v>41083</v>
      </c>
      <c r="J2374" t="s">
        <v>835</v>
      </c>
      <c r="K2374">
        <v>21</v>
      </c>
      <c r="L2374">
        <v>0</v>
      </c>
    </row>
    <row r="2375" spans="1:12" x14ac:dyDescent="0.4">
      <c r="A2375">
        <v>818</v>
      </c>
      <c r="B2375" t="s">
        <v>857</v>
      </c>
      <c r="C2375" s="1">
        <v>41283</v>
      </c>
      <c r="D2375">
        <v>9588957496</v>
      </c>
      <c r="E2375" s="1">
        <v>41495</v>
      </c>
      <c r="F2375" s="1">
        <v>41496</v>
      </c>
      <c r="G2375">
        <v>69.86</v>
      </c>
      <c r="H2375" t="s">
        <v>834</v>
      </c>
      <c r="I2375" s="1">
        <v>41495</v>
      </c>
      <c r="J2375" t="s">
        <v>838</v>
      </c>
      <c r="K2375">
        <v>4</v>
      </c>
      <c r="L2375">
        <v>0</v>
      </c>
    </row>
    <row r="2376" spans="1:12" x14ac:dyDescent="0.4">
      <c r="A2376">
        <v>391</v>
      </c>
      <c r="B2376" t="s">
        <v>852</v>
      </c>
      <c r="C2376" s="1">
        <v>41352</v>
      </c>
      <c r="D2376">
        <v>9590153054</v>
      </c>
      <c r="E2376" s="1">
        <v>41538</v>
      </c>
      <c r="F2376" s="1">
        <v>41568</v>
      </c>
      <c r="G2376">
        <v>78.8</v>
      </c>
      <c r="H2376" t="s">
        <v>834</v>
      </c>
      <c r="I2376" s="1">
        <v>41538</v>
      </c>
      <c r="J2376" t="s">
        <v>838</v>
      </c>
      <c r="K2376">
        <v>5</v>
      </c>
      <c r="L2376">
        <v>0</v>
      </c>
    </row>
    <row r="2377" spans="1:12" x14ac:dyDescent="0.4">
      <c r="A2377">
        <v>818</v>
      </c>
      <c r="B2377" t="s">
        <v>860</v>
      </c>
      <c r="C2377" s="1">
        <v>40960</v>
      </c>
      <c r="D2377">
        <v>9598751206</v>
      </c>
      <c r="E2377" s="1">
        <v>41491</v>
      </c>
      <c r="F2377" s="1">
        <v>41461</v>
      </c>
      <c r="G2377">
        <v>41.83</v>
      </c>
      <c r="H2377" t="s">
        <v>834</v>
      </c>
      <c r="I2377" s="1">
        <v>41491</v>
      </c>
      <c r="J2377" t="s">
        <v>838</v>
      </c>
      <c r="K2377">
        <v>28</v>
      </c>
      <c r="L2377">
        <v>0</v>
      </c>
    </row>
    <row r="2378" spans="1:12" x14ac:dyDescent="0.4">
      <c r="A2378">
        <v>818</v>
      </c>
      <c r="B2378" t="s">
        <v>872</v>
      </c>
      <c r="C2378" s="1">
        <v>41193</v>
      </c>
      <c r="D2378">
        <v>9611156539</v>
      </c>
      <c r="E2378" s="1">
        <v>41061</v>
      </c>
      <c r="F2378" s="1">
        <v>41031</v>
      </c>
      <c r="G2378">
        <v>70.34</v>
      </c>
      <c r="H2378" t="s">
        <v>834</v>
      </c>
      <c r="I2378" s="1">
        <v>41061</v>
      </c>
      <c r="J2378" t="s">
        <v>835</v>
      </c>
      <c r="K2378">
        <v>31</v>
      </c>
      <c r="L2378">
        <v>1</v>
      </c>
    </row>
    <row r="2379" spans="1:12" x14ac:dyDescent="0.4">
      <c r="A2379">
        <v>818</v>
      </c>
      <c r="B2379" t="s">
        <v>917</v>
      </c>
      <c r="C2379" s="1">
        <v>41515</v>
      </c>
      <c r="D2379">
        <v>9614769756</v>
      </c>
      <c r="E2379" s="1">
        <v>41500</v>
      </c>
      <c r="F2379" s="1">
        <v>41530</v>
      </c>
      <c r="G2379">
        <v>60.73</v>
      </c>
      <c r="H2379" t="s">
        <v>837</v>
      </c>
      <c r="I2379" s="1">
        <v>41500</v>
      </c>
      <c r="J2379" t="s">
        <v>835</v>
      </c>
      <c r="K2379">
        <v>37</v>
      </c>
      <c r="L2379">
        <v>7</v>
      </c>
    </row>
    <row r="2380" spans="1:12" x14ac:dyDescent="0.4">
      <c r="A2380">
        <v>391</v>
      </c>
      <c r="B2380" t="s">
        <v>893</v>
      </c>
      <c r="C2380" s="1">
        <v>41080</v>
      </c>
      <c r="D2380">
        <v>9618979999</v>
      </c>
      <c r="E2380" s="1">
        <v>41547</v>
      </c>
      <c r="F2380" s="1">
        <v>41577</v>
      </c>
      <c r="G2380">
        <v>54.25</v>
      </c>
      <c r="H2380" t="s">
        <v>834</v>
      </c>
      <c r="I2380" s="1">
        <v>41547</v>
      </c>
      <c r="J2380" t="s">
        <v>838</v>
      </c>
      <c r="K2380">
        <v>21</v>
      </c>
      <c r="L2380">
        <v>0</v>
      </c>
    </row>
    <row r="2381" spans="1:12" x14ac:dyDescent="0.4">
      <c r="A2381">
        <v>391</v>
      </c>
      <c r="B2381" t="s">
        <v>865</v>
      </c>
      <c r="C2381" s="1">
        <v>41180</v>
      </c>
      <c r="D2381">
        <v>9632048192</v>
      </c>
      <c r="E2381" s="1">
        <v>41159</v>
      </c>
      <c r="F2381" s="1">
        <v>41129</v>
      </c>
      <c r="G2381">
        <v>128.28</v>
      </c>
      <c r="H2381" t="s">
        <v>837</v>
      </c>
      <c r="I2381" s="1">
        <v>41159</v>
      </c>
      <c r="J2381" t="s">
        <v>835</v>
      </c>
      <c r="K2381">
        <v>45</v>
      </c>
      <c r="L2381">
        <v>15</v>
      </c>
    </row>
    <row r="2382" spans="1:12" x14ac:dyDescent="0.4">
      <c r="A2382">
        <v>406</v>
      </c>
      <c r="B2382" t="s">
        <v>855</v>
      </c>
      <c r="C2382" s="1">
        <v>41029</v>
      </c>
      <c r="D2382">
        <v>9633035865</v>
      </c>
      <c r="E2382" s="1">
        <v>40919</v>
      </c>
      <c r="F2382" s="1">
        <v>40920</v>
      </c>
      <c r="G2382">
        <v>78.81</v>
      </c>
      <c r="H2382" t="s">
        <v>834</v>
      </c>
      <c r="I2382" s="1">
        <v>40919</v>
      </c>
      <c r="J2382" t="s">
        <v>838</v>
      </c>
      <c r="K2382">
        <v>24</v>
      </c>
      <c r="L2382">
        <v>0</v>
      </c>
    </row>
    <row r="2383" spans="1:12" x14ac:dyDescent="0.4">
      <c r="A2383">
        <v>391</v>
      </c>
      <c r="B2383" t="s">
        <v>910</v>
      </c>
      <c r="C2383" s="1">
        <v>41487</v>
      </c>
      <c r="D2383">
        <v>9641285578</v>
      </c>
      <c r="E2383" s="1">
        <v>41052</v>
      </c>
      <c r="F2383" s="1">
        <v>41082</v>
      </c>
      <c r="G2383">
        <v>91.98</v>
      </c>
      <c r="H2383" t="s">
        <v>834</v>
      </c>
      <c r="I2383" s="1">
        <v>41052</v>
      </c>
      <c r="J2383" t="s">
        <v>835</v>
      </c>
      <c r="K2383">
        <v>13</v>
      </c>
      <c r="L2383">
        <v>0</v>
      </c>
    </row>
    <row r="2384" spans="1:12" x14ac:dyDescent="0.4">
      <c r="A2384">
        <v>897</v>
      </c>
      <c r="B2384" t="s">
        <v>843</v>
      </c>
      <c r="C2384" s="1">
        <v>41041</v>
      </c>
      <c r="D2384">
        <v>9647514843</v>
      </c>
      <c r="E2384" s="1">
        <v>41054</v>
      </c>
      <c r="F2384" s="1">
        <v>41084</v>
      </c>
      <c r="G2384">
        <v>71.040000000000006</v>
      </c>
      <c r="H2384" t="s">
        <v>834</v>
      </c>
      <c r="I2384" s="1">
        <v>41054</v>
      </c>
      <c r="J2384" t="s">
        <v>835</v>
      </c>
      <c r="K2384">
        <v>51</v>
      </c>
      <c r="L2384">
        <v>21</v>
      </c>
    </row>
    <row r="2385" spans="1:12" x14ac:dyDescent="0.4">
      <c r="A2385">
        <v>406</v>
      </c>
      <c r="B2385" t="s">
        <v>871</v>
      </c>
      <c r="C2385" s="1">
        <v>41190</v>
      </c>
      <c r="D2385">
        <v>9647532335</v>
      </c>
      <c r="E2385" s="1">
        <v>41133</v>
      </c>
      <c r="F2385" s="1">
        <v>41456</v>
      </c>
      <c r="G2385">
        <v>105.9</v>
      </c>
      <c r="H2385" t="s">
        <v>834</v>
      </c>
      <c r="I2385" s="1">
        <v>41133</v>
      </c>
      <c r="J2385" t="s">
        <v>838</v>
      </c>
      <c r="K2385">
        <v>30</v>
      </c>
      <c r="L2385">
        <v>0</v>
      </c>
    </row>
    <row r="2386" spans="1:12" x14ac:dyDescent="0.4">
      <c r="A2386">
        <v>818</v>
      </c>
      <c r="B2386" t="s">
        <v>854</v>
      </c>
      <c r="C2386" s="1">
        <v>41060</v>
      </c>
      <c r="D2386">
        <v>9652079777</v>
      </c>
      <c r="E2386" s="1">
        <v>41016</v>
      </c>
      <c r="F2386" s="1">
        <v>41046</v>
      </c>
      <c r="G2386">
        <v>54.93</v>
      </c>
      <c r="H2386" t="s">
        <v>837</v>
      </c>
      <c r="I2386" s="1">
        <v>41016</v>
      </c>
      <c r="J2386" t="s">
        <v>835</v>
      </c>
      <c r="K2386">
        <v>58</v>
      </c>
      <c r="L2386">
        <v>28</v>
      </c>
    </row>
    <row r="2387" spans="1:12" x14ac:dyDescent="0.4">
      <c r="A2387">
        <v>391</v>
      </c>
      <c r="B2387" t="s">
        <v>930</v>
      </c>
      <c r="C2387" s="1">
        <v>41583</v>
      </c>
      <c r="D2387">
        <v>9654364049</v>
      </c>
      <c r="E2387" s="1">
        <v>40917</v>
      </c>
      <c r="F2387" s="1">
        <v>40918</v>
      </c>
      <c r="G2387">
        <v>55.58</v>
      </c>
      <c r="H2387" t="s">
        <v>834</v>
      </c>
      <c r="I2387" s="1">
        <v>40917</v>
      </c>
      <c r="J2387" t="s">
        <v>835</v>
      </c>
      <c r="K2387">
        <v>25</v>
      </c>
      <c r="L2387">
        <v>0</v>
      </c>
    </row>
    <row r="2388" spans="1:12" x14ac:dyDescent="0.4">
      <c r="A2388">
        <v>818</v>
      </c>
      <c r="B2388" t="s">
        <v>862</v>
      </c>
      <c r="C2388" s="1">
        <v>41296</v>
      </c>
      <c r="D2388">
        <v>9661947571</v>
      </c>
      <c r="E2388" s="1">
        <v>41568</v>
      </c>
      <c r="F2388" s="1">
        <v>41598</v>
      </c>
      <c r="G2388">
        <v>44.09</v>
      </c>
      <c r="H2388" t="s">
        <v>834</v>
      </c>
      <c r="I2388" s="1">
        <v>41568</v>
      </c>
      <c r="J2388" t="s">
        <v>838</v>
      </c>
      <c r="K2388">
        <v>31</v>
      </c>
      <c r="L2388">
        <v>1</v>
      </c>
    </row>
    <row r="2389" spans="1:12" x14ac:dyDescent="0.4">
      <c r="A2389">
        <v>818</v>
      </c>
      <c r="B2389" t="s">
        <v>841</v>
      </c>
      <c r="C2389" s="1">
        <v>41239</v>
      </c>
      <c r="D2389">
        <v>9671446662</v>
      </c>
      <c r="E2389" s="1">
        <v>41432</v>
      </c>
      <c r="F2389" s="1">
        <v>41402</v>
      </c>
      <c r="G2389">
        <v>72.45</v>
      </c>
      <c r="H2389" t="s">
        <v>837</v>
      </c>
      <c r="I2389" s="1">
        <v>41432</v>
      </c>
      <c r="J2389" t="s">
        <v>838</v>
      </c>
      <c r="K2389">
        <v>28</v>
      </c>
      <c r="L2389">
        <v>0</v>
      </c>
    </row>
    <row r="2390" spans="1:12" x14ac:dyDescent="0.4">
      <c r="A2390">
        <v>391</v>
      </c>
      <c r="B2390" t="s">
        <v>875</v>
      </c>
      <c r="C2390" s="1">
        <v>40947</v>
      </c>
      <c r="D2390">
        <v>9671863604</v>
      </c>
      <c r="E2390" s="1">
        <v>41329</v>
      </c>
      <c r="F2390" s="1">
        <v>41359</v>
      </c>
      <c r="G2390">
        <v>64.64</v>
      </c>
      <c r="H2390" t="s">
        <v>834</v>
      </c>
      <c r="I2390" s="1">
        <v>41329</v>
      </c>
      <c r="J2390" t="s">
        <v>838</v>
      </c>
      <c r="K2390">
        <v>41</v>
      </c>
      <c r="L2390">
        <v>11</v>
      </c>
    </row>
    <row r="2391" spans="1:12" x14ac:dyDescent="0.4">
      <c r="A2391">
        <v>406</v>
      </c>
      <c r="B2391" t="s">
        <v>855</v>
      </c>
      <c r="C2391" s="1">
        <v>41029</v>
      </c>
      <c r="D2391">
        <v>9676303588</v>
      </c>
      <c r="E2391" s="1">
        <v>40931</v>
      </c>
      <c r="F2391" s="1">
        <v>40961</v>
      </c>
      <c r="G2391">
        <v>78.33</v>
      </c>
      <c r="H2391" t="s">
        <v>834</v>
      </c>
      <c r="I2391" s="1">
        <v>40931</v>
      </c>
      <c r="J2391" t="s">
        <v>835</v>
      </c>
      <c r="K2391">
        <v>34</v>
      </c>
      <c r="L2391">
        <v>4</v>
      </c>
    </row>
    <row r="2392" spans="1:12" x14ac:dyDescent="0.4">
      <c r="A2392">
        <v>818</v>
      </c>
      <c r="B2392" t="s">
        <v>857</v>
      </c>
      <c r="C2392" s="1">
        <v>41283</v>
      </c>
      <c r="D2392">
        <v>9677444633</v>
      </c>
      <c r="E2392" s="1">
        <v>41055</v>
      </c>
      <c r="F2392" s="1">
        <v>41085</v>
      </c>
      <c r="G2392">
        <v>44.96</v>
      </c>
      <c r="H2392" t="s">
        <v>834</v>
      </c>
      <c r="I2392" s="1">
        <v>41055</v>
      </c>
      <c r="J2392" t="s">
        <v>835</v>
      </c>
      <c r="K2392">
        <v>19</v>
      </c>
      <c r="L2392">
        <v>0</v>
      </c>
    </row>
    <row r="2393" spans="1:12" x14ac:dyDescent="0.4">
      <c r="A2393">
        <v>391</v>
      </c>
      <c r="B2393" t="s">
        <v>914</v>
      </c>
      <c r="C2393" s="1">
        <v>41445</v>
      </c>
      <c r="D2393">
        <v>9685029181</v>
      </c>
      <c r="E2393" s="1">
        <v>41525</v>
      </c>
      <c r="F2393" s="1">
        <v>41495</v>
      </c>
      <c r="G2393">
        <v>66.55</v>
      </c>
      <c r="H2393" t="s">
        <v>834</v>
      </c>
      <c r="I2393" s="1">
        <v>41525</v>
      </c>
      <c r="J2393" t="s">
        <v>838</v>
      </c>
      <c r="K2393">
        <v>33</v>
      </c>
      <c r="L2393">
        <v>3</v>
      </c>
    </row>
    <row r="2394" spans="1:12" x14ac:dyDescent="0.4">
      <c r="A2394">
        <v>897</v>
      </c>
      <c r="B2394" t="s">
        <v>922</v>
      </c>
      <c r="C2394" s="1">
        <v>41309</v>
      </c>
      <c r="D2394">
        <v>9685874517</v>
      </c>
      <c r="E2394" s="1">
        <v>41446</v>
      </c>
      <c r="F2394" s="1">
        <v>41476</v>
      </c>
      <c r="G2394">
        <v>52.51</v>
      </c>
      <c r="H2394" t="s">
        <v>834</v>
      </c>
      <c r="I2394" s="1">
        <v>41446</v>
      </c>
      <c r="J2394" t="s">
        <v>838</v>
      </c>
      <c r="K2394">
        <v>18</v>
      </c>
      <c r="L2394">
        <v>0</v>
      </c>
    </row>
    <row r="2395" spans="1:12" x14ac:dyDescent="0.4">
      <c r="A2395">
        <v>391</v>
      </c>
      <c r="B2395" t="s">
        <v>868</v>
      </c>
      <c r="C2395" s="1">
        <v>41240</v>
      </c>
      <c r="D2395">
        <v>9687805368</v>
      </c>
      <c r="E2395" s="1">
        <v>40963</v>
      </c>
      <c r="F2395" s="1">
        <v>40993</v>
      </c>
      <c r="G2395">
        <v>52.04</v>
      </c>
      <c r="H2395" t="s">
        <v>834</v>
      </c>
      <c r="I2395" s="1">
        <v>40963</v>
      </c>
      <c r="J2395" t="s">
        <v>835</v>
      </c>
      <c r="K2395">
        <v>25</v>
      </c>
      <c r="L2395">
        <v>0</v>
      </c>
    </row>
    <row r="2396" spans="1:12" x14ac:dyDescent="0.4">
      <c r="A2396">
        <v>818</v>
      </c>
      <c r="B2396" t="s">
        <v>849</v>
      </c>
      <c r="C2396" s="1">
        <v>41431</v>
      </c>
      <c r="D2396">
        <v>9699349431</v>
      </c>
      <c r="E2396" s="1">
        <v>41053</v>
      </c>
      <c r="F2396" s="1">
        <v>41083</v>
      </c>
      <c r="G2396">
        <v>71.08</v>
      </c>
      <c r="H2396" t="s">
        <v>834</v>
      </c>
      <c r="I2396" s="1">
        <v>41053</v>
      </c>
      <c r="J2396" t="s">
        <v>835</v>
      </c>
      <c r="K2396">
        <v>25</v>
      </c>
      <c r="L2396">
        <v>0</v>
      </c>
    </row>
    <row r="2397" spans="1:12" x14ac:dyDescent="0.4">
      <c r="A2397">
        <v>406</v>
      </c>
      <c r="B2397" t="s">
        <v>879</v>
      </c>
      <c r="C2397" s="1">
        <v>40985</v>
      </c>
      <c r="D2397">
        <v>9704617693</v>
      </c>
      <c r="E2397" s="1">
        <v>41209</v>
      </c>
      <c r="F2397" s="1">
        <v>41239</v>
      </c>
      <c r="G2397">
        <v>72.34</v>
      </c>
      <c r="H2397" t="s">
        <v>837</v>
      </c>
      <c r="I2397" s="1">
        <v>41209</v>
      </c>
      <c r="J2397" t="s">
        <v>838</v>
      </c>
      <c r="K2397">
        <v>37</v>
      </c>
      <c r="L2397">
        <v>7</v>
      </c>
    </row>
    <row r="2398" spans="1:12" x14ac:dyDescent="0.4">
      <c r="A2398">
        <v>818</v>
      </c>
      <c r="B2398" t="s">
        <v>918</v>
      </c>
      <c r="C2398" s="1">
        <v>41349</v>
      </c>
      <c r="D2398">
        <v>9711993534</v>
      </c>
      <c r="E2398" s="1">
        <v>41089</v>
      </c>
      <c r="F2398" s="1">
        <v>41119</v>
      </c>
      <c r="G2398">
        <v>42.62</v>
      </c>
      <c r="H2398" t="s">
        <v>834</v>
      </c>
      <c r="I2398" s="1">
        <v>41089</v>
      </c>
      <c r="J2398" t="s">
        <v>835</v>
      </c>
      <c r="K2398">
        <v>50</v>
      </c>
      <c r="L2398">
        <v>20</v>
      </c>
    </row>
    <row r="2399" spans="1:12" x14ac:dyDescent="0.4">
      <c r="A2399">
        <v>897</v>
      </c>
      <c r="B2399" t="s">
        <v>880</v>
      </c>
      <c r="C2399" s="1">
        <v>41208</v>
      </c>
      <c r="D2399">
        <v>9712383291</v>
      </c>
      <c r="E2399" s="1">
        <v>40979</v>
      </c>
      <c r="F2399" s="1">
        <v>40980</v>
      </c>
      <c r="G2399">
        <v>22.26</v>
      </c>
      <c r="H2399" t="s">
        <v>834</v>
      </c>
      <c r="I2399" s="1">
        <v>40979</v>
      </c>
      <c r="J2399" t="s">
        <v>838</v>
      </c>
      <c r="K2399">
        <v>12</v>
      </c>
      <c r="L2399">
        <v>0</v>
      </c>
    </row>
    <row r="2400" spans="1:12" x14ac:dyDescent="0.4">
      <c r="A2400">
        <v>770</v>
      </c>
      <c r="B2400" t="s">
        <v>905</v>
      </c>
      <c r="C2400" s="1">
        <v>41337</v>
      </c>
      <c r="D2400">
        <v>9727346662</v>
      </c>
      <c r="E2400" s="1">
        <v>41535</v>
      </c>
      <c r="F2400" s="1">
        <v>41565</v>
      </c>
      <c r="G2400">
        <v>60.96</v>
      </c>
      <c r="H2400" t="s">
        <v>834</v>
      </c>
      <c r="I2400" s="1">
        <v>41535</v>
      </c>
      <c r="J2400" t="s">
        <v>838</v>
      </c>
      <c r="K2400">
        <v>5</v>
      </c>
      <c r="L2400">
        <v>0</v>
      </c>
    </row>
    <row r="2401" spans="1:12" x14ac:dyDescent="0.4">
      <c r="A2401">
        <v>406</v>
      </c>
      <c r="B2401" t="s">
        <v>850</v>
      </c>
      <c r="C2401" s="1">
        <v>41401</v>
      </c>
      <c r="D2401">
        <v>9729507797</v>
      </c>
      <c r="E2401" s="1">
        <v>41207</v>
      </c>
      <c r="F2401" s="1">
        <v>41237</v>
      </c>
      <c r="G2401">
        <v>61.31</v>
      </c>
      <c r="H2401" t="s">
        <v>834</v>
      </c>
      <c r="I2401" s="1">
        <v>41207</v>
      </c>
      <c r="J2401" t="s">
        <v>835</v>
      </c>
      <c r="K2401">
        <v>31</v>
      </c>
      <c r="L2401">
        <v>1</v>
      </c>
    </row>
    <row r="2402" spans="1:12" x14ac:dyDescent="0.4">
      <c r="A2402">
        <v>818</v>
      </c>
      <c r="B2402" t="s">
        <v>932</v>
      </c>
      <c r="C2402" s="1">
        <v>41373</v>
      </c>
      <c r="D2402">
        <v>9733725302</v>
      </c>
      <c r="E2402" s="1">
        <v>40995</v>
      </c>
      <c r="F2402" s="1">
        <v>41025</v>
      </c>
      <c r="G2402">
        <v>58.73</v>
      </c>
      <c r="H2402" t="s">
        <v>834</v>
      </c>
      <c r="I2402" s="1">
        <v>40995</v>
      </c>
      <c r="J2402" t="s">
        <v>835</v>
      </c>
      <c r="K2402">
        <v>21</v>
      </c>
      <c r="L2402">
        <v>0</v>
      </c>
    </row>
    <row r="2403" spans="1:12" x14ac:dyDescent="0.4">
      <c r="A2403">
        <v>391</v>
      </c>
      <c r="B2403" t="s">
        <v>936</v>
      </c>
      <c r="C2403" s="1">
        <v>41486</v>
      </c>
      <c r="D2403">
        <v>9744145268</v>
      </c>
      <c r="E2403" s="1">
        <v>41050</v>
      </c>
      <c r="F2403" s="1">
        <v>41080</v>
      </c>
      <c r="G2403">
        <v>51.65</v>
      </c>
      <c r="H2403" t="s">
        <v>834</v>
      </c>
      <c r="I2403" s="1">
        <v>41050</v>
      </c>
      <c r="J2403" t="s">
        <v>835</v>
      </c>
      <c r="K2403">
        <v>14</v>
      </c>
      <c r="L2403">
        <v>0</v>
      </c>
    </row>
    <row r="2404" spans="1:12" x14ac:dyDescent="0.4">
      <c r="A2404">
        <v>391</v>
      </c>
      <c r="B2404" t="s">
        <v>865</v>
      </c>
      <c r="C2404" s="1">
        <v>41180</v>
      </c>
      <c r="D2404">
        <v>9745775106</v>
      </c>
      <c r="E2404" s="1">
        <v>41230</v>
      </c>
      <c r="F2404" s="1">
        <v>41260</v>
      </c>
      <c r="G2404">
        <v>64.09</v>
      </c>
      <c r="H2404" t="s">
        <v>834</v>
      </c>
      <c r="I2404" s="1">
        <v>41230</v>
      </c>
      <c r="J2404" t="s">
        <v>838</v>
      </c>
      <c r="K2404">
        <v>18</v>
      </c>
      <c r="L2404">
        <v>0</v>
      </c>
    </row>
    <row r="2405" spans="1:12" x14ac:dyDescent="0.4">
      <c r="A2405">
        <v>770</v>
      </c>
      <c r="B2405" t="s">
        <v>923</v>
      </c>
      <c r="C2405" s="1">
        <v>41501</v>
      </c>
      <c r="D2405">
        <v>9759992761</v>
      </c>
      <c r="E2405" s="1">
        <v>41130</v>
      </c>
      <c r="F2405" s="1">
        <v>41131</v>
      </c>
      <c r="G2405">
        <v>53.87</v>
      </c>
      <c r="H2405" t="s">
        <v>834</v>
      </c>
      <c r="I2405" s="1">
        <v>41130</v>
      </c>
      <c r="J2405" t="s">
        <v>835</v>
      </c>
      <c r="K2405">
        <v>24</v>
      </c>
      <c r="L2405">
        <v>0</v>
      </c>
    </row>
    <row r="2406" spans="1:12" x14ac:dyDescent="0.4">
      <c r="A2406">
        <v>770</v>
      </c>
      <c r="B2406" t="s">
        <v>873</v>
      </c>
      <c r="C2406" s="1">
        <v>41159</v>
      </c>
      <c r="D2406">
        <v>9766114576</v>
      </c>
      <c r="E2406" s="1">
        <v>41604</v>
      </c>
      <c r="F2406" s="1">
        <v>41634</v>
      </c>
      <c r="G2406">
        <v>40.71</v>
      </c>
      <c r="H2406" t="s">
        <v>834</v>
      </c>
      <c r="I2406" s="1">
        <v>41604</v>
      </c>
      <c r="J2406" t="s">
        <v>838</v>
      </c>
      <c r="K2406">
        <v>28</v>
      </c>
      <c r="L2406">
        <v>0</v>
      </c>
    </row>
    <row r="2407" spans="1:12" x14ac:dyDescent="0.4">
      <c r="A2407">
        <v>391</v>
      </c>
      <c r="B2407" t="s">
        <v>869</v>
      </c>
      <c r="C2407" s="1">
        <v>41201</v>
      </c>
      <c r="D2407">
        <v>9769339571</v>
      </c>
      <c r="E2407" s="1">
        <v>41449</v>
      </c>
      <c r="F2407" s="1">
        <v>41479</v>
      </c>
      <c r="G2407">
        <v>68.67</v>
      </c>
      <c r="H2407" t="s">
        <v>834</v>
      </c>
      <c r="I2407" s="1">
        <v>41449</v>
      </c>
      <c r="J2407" t="s">
        <v>838</v>
      </c>
      <c r="K2407">
        <v>9</v>
      </c>
      <c r="L2407">
        <v>0</v>
      </c>
    </row>
    <row r="2408" spans="1:12" x14ac:dyDescent="0.4">
      <c r="A2408">
        <v>897</v>
      </c>
      <c r="B2408" t="s">
        <v>846</v>
      </c>
      <c r="C2408" s="1">
        <v>41003</v>
      </c>
      <c r="D2408">
        <v>9769799106</v>
      </c>
      <c r="E2408" s="1">
        <v>40910</v>
      </c>
      <c r="F2408" s="1">
        <v>40942</v>
      </c>
      <c r="G2408">
        <v>20.47</v>
      </c>
      <c r="H2408" t="s">
        <v>834</v>
      </c>
      <c r="I2408" s="1">
        <v>40910</v>
      </c>
      <c r="J2408" t="s">
        <v>835</v>
      </c>
      <c r="K2408">
        <v>38</v>
      </c>
      <c r="L2408">
        <v>8</v>
      </c>
    </row>
    <row r="2409" spans="1:12" x14ac:dyDescent="0.4">
      <c r="A2409">
        <v>818</v>
      </c>
      <c r="B2409" t="s">
        <v>842</v>
      </c>
      <c r="C2409" s="1">
        <v>41514</v>
      </c>
      <c r="D2409">
        <v>9773021858</v>
      </c>
      <c r="E2409" s="1">
        <v>41397</v>
      </c>
      <c r="F2409" s="1">
        <v>41368</v>
      </c>
      <c r="G2409">
        <v>79.489999999999995</v>
      </c>
      <c r="H2409" t="s">
        <v>837</v>
      </c>
      <c r="I2409" s="1">
        <v>41397</v>
      </c>
      <c r="J2409" t="s">
        <v>835</v>
      </c>
      <c r="K2409">
        <v>53</v>
      </c>
      <c r="L2409">
        <v>23</v>
      </c>
    </row>
    <row r="2410" spans="1:12" x14ac:dyDescent="0.4">
      <c r="A2410">
        <v>391</v>
      </c>
      <c r="B2410" t="s">
        <v>895</v>
      </c>
      <c r="C2410" s="1">
        <v>41532</v>
      </c>
      <c r="D2410">
        <v>9774403794</v>
      </c>
      <c r="E2410" s="1">
        <v>41079</v>
      </c>
      <c r="F2410" s="1">
        <v>41109</v>
      </c>
      <c r="G2410">
        <v>58.2</v>
      </c>
      <c r="H2410" t="s">
        <v>834</v>
      </c>
      <c r="I2410" s="1">
        <v>41079</v>
      </c>
      <c r="J2410" t="s">
        <v>835</v>
      </c>
      <c r="K2410">
        <v>30</v>
      </c>
      <c r="L2410">
        <v>0</v>
      </c>
    </row>
    <row r="2411" spans="1:12" x14ac:dyDescent="0.4">
      <c r="A2411">
        <v>770</v>
      </c>
      <c r="B2411" t="s">
        <v>873</v>
      </c>
      <c r="C2411" s="1">
        <v>41159</v>
      </c>
      <c r="D2411">
        <v>9779194561</v>
      </c>
      <c r="E2411" s="1">
        <v>40921</v>
      </c>
      <c r="F2411" s="1">
        <v>41245</v>
      </c>
      <c r="G2411">
        <v>78.489999999999995</v>
      </c>
      <c r="H2411" t="s">
        <v>834</v>
      </c>
      <c r="I2411" s="1">
        <v>40921</v>
      </c>
      <c r="J2411" t="s">
        <v>835</v>
      </c>
      <c r="K2411">
        <v>41</v>
      </c>
      <c r="L2411">
        <v>11</v>
      </c>
    </row>
    <row r="2412" spans="1:12" x14ac:dyDescent="0.4">
      <c r="A2412">
        <v>406</v>
      </c>
      <c r="B2412" t="s">
        <v>836</v>
      </c>
      <c r="C2412" s="1">
        <v>40971</v>
      </c>
      <c r="D2412">
        <v>9784423697</v>
      </c>
      <c r="E2412" s="1">
        <v>41523</v>
      </c>
      <c r="F2412" s="1">
        <v>41524</v>
      </c>
      <c r="G2412">
        <v>87.79</v>
      </c>
      <c r="H2412" t="s">
        <v>837</v>
      </c>
      <c r="I2412" s="1">
        <v>41523</v>
      </c>
      <c r="J2412" t="s">
        <v>838</v>
      </c>
      <c r="K2412">
        <v>39</v>
      </c>
      <c r="L2412">
        <v>9</v>
      </c>
    </row>
    <row r="2413" spans="1:12" x14ac:dyDescent="0.4">
      <c r="A2413">
        <v>770</v>
      </c>
      <c r="B2413" t="s">
        <v>904</v>
      </c>
      <c r="C2413" s="1">
        <v>41521</v>
      </c>
      <c r="D2413">
        <v>9787421130</v>
      </c>
      <c r="E2413" s="1">
        <v>40981</v>
      </c>
      <c r="F2413" s="1">
        <v>41247</v>
      </c>
      <c r="G2413">
        <v>16.62</v>
      </c>
      <c r="H2413" t="s">
        <v>834</v>
      </c>
      <c r="I2413" s="1">
        <v>40981</v>
      </c>
      <c r="J2413" t="s">
        <v>835</v>
      </c>
      <c r="K2413">
        <v>41</v>
      </c>
      <c r="L2413">
        <v>11</v>
      </c>
    </row>
    <row r="2414" spans="1:12" x14ac:dyDescent="0.4">
      <c r="A2414">
        <v>406</v>
      </c>
      <c r="B2414" t="s">
        <v>848</v>
      </c>
      <c r="C2414" s="1">
        <v>41222</v>
      </c>
      <c r="D2414">
        <v>9791750285</v>
      </c>
      <c r="E2414" s="1">
        <v>41356</v>
      </c>
      <c r="F2414" s="1">
        <v>41386</v>
      </c>
      <c r="G2414">
        <v>47.67</v>
      </c>
      <c r="H2414" t="s">
        <v>834</v>
      </c>
      <c r="I2414" s="1">
        <v>41356</v>
      </c>
      <c r="J2414" t="s">
        <v>838</v>
      </c>
      <c r="K2414">
        <v>5</v>
      </c>
      <c r="L2414">
        <v>0</v>
      </c>
    </row>
    <row r="2415" spans="1:12" x14ac:dyDescent="0.4">
      <c r="A2415">
        <v>406</v>
      </c>
      <c r="B2415" t="s">
        <v>912</v>
      </c>
      <c r="C2415" s="1">
        <v>41605</v>
      </c>
      <c r="D2415">
        <v>9798309489</v>
      </c>
      <c r="E2415" s="1">
        <v>40995</v>
      </c>
      <c r="F2415" s="1">
        <v>41025</v>
      </c>
      <c r="G2415">
        <v>74.069999999999993</v>
      </c>
      <c r="H2415" t="s">
        <v>834</v>
      </c>
      <c r="I2415" s="1">
        <v>40995</v>
      </c>
      <c r="J2415" t="s">
        <v>835</v>
      </c>
      <c r="K2415">
        <v>28</v>
      </c>
      <c r="L2415">
        <v>0</v>
      </c>
    </row>
    <row r="2416" spans="1:12" x14ac:dyDescent="0.4">
      <c r="A2416">
        <v>391</v>
      </c>
      <c r="B2416" t="s">
        <v>914</v>
      </c>
      <c r="C2416" s="1">
        <v>41445</v>
      </c>
      <c r="D2416">
        <v>9800138273</v>
      </c>
      <c r="E2416" s="1">
        <v>41428</v>
      </c>
      <c r="F2416" s="1">
        <v>41398</v>
      </c>
      <c r="G2416">
        <v>30.89</v>
      </c>
      <c r="H2416" t="s">
        <v>837</v>
      </c>
      <c r="I2416" s="1">
        <v>41428</v>
      </c>
      <c r="J2416" t="s">
        <v>835</v>
      </c>
      <c r="K2416">
        <v>54</v>
      </c>
      <c r="L2416">
        <v>24</v>
      </c>
    </row>
    <row r="2417" spans="1:12" x14ac:dyDescent="0.4">
      <c r="A2417">
        <v>391</v>
      </c>
      <c r="B2417" t="s">
        <v>858</v>
      </c>
      <c r="C2417" s="1">
        <v>41334</v>
      </c>
      <c r="D2417">
        <v>9801799192</v>
      </c>
      <c r="E2417" s="1">
        <v>41065</v>
      </c>
      <c r="F2417" s="1">
        <v>41035</v>
      </c>
      <c r="G2417">
        <v>62.1</v>
      </c>
      <c r="H2417" t="s">
        <v>834</v>
      </c>
      <c r="I2417" s="1">
        <v>41065</v>
      </c>
      <c r="J2417" t="s">
        <v>835</v>
      </c>
      <c r="K2417">
        <v>28</v>
      </c>
      <c r="L2417">
        <v>0</v>
      </c>
    </row>
    <row r="2418" spans="1:12" x14ac:dyDescent="0.4">
      <c r="A2418">
        <v>391</v>
      </c>
      <c r="B2418" t="s">
        <v>877</v>
      </c>
      <c r="C2418" s="1">
        <v>41051</v>
      </c>
      <c r="D2418">
        <v>9802209671</v>
      </c>
      <c r="E2418" s="1">
        <v>41225</v>
      </c>
      <c r="F2418" s="1">
        <v>41548</v>
      </c>
      <c r="G2418">
        <v>41.08</v>
      </c>
      <c r="H2418" t="s">
        <v>834</v>
      </c>
      <c r="I2418" s="1">
        <v>41225</v>
      </c>
      <c r="J2418" t="s">
        <v>838</v>
      </c>
      <c r="K2418">
        <v>35</v>
      </c>
      <c r="L2418">
        <v>5</v>
      </c>
    </row>
    <row r="2419" spans="1:12" x14ac:dyDescent="0.4">
      <c r="A2419">
        <v>406</v>
      </c>
      <c r="B2419" t="s">
        <v>912</v>
      </c>
      <c r="C2419" s="1">
        <v>41605</v>
      </c>
      <c r="D2419">
        <v>9807005414</v>
      </c>
      <c r="E2419" s="1">
        <v>41258</v>
      </c>
      <c r="F2419" s="1">
        <v>41288</v>
      </c>
      <c r="G2419">
        <v>59.5</v>
      </c>
      <c r="H2419" t="s">
        <v>837</v>
      </c>
      <c r="I2419" s="1">
        <v>41258</v>
      </c>
      <c r="J2419" t="s">
        <v>835</v>
      </c>
      <c r="K2419">
        <v>43</v>
      </c>
      <c r="L2419">
        <v>13</v>
      </c>
    </row>
    <row r="2420" spans="1:12" x14ac:dyDescent="0.4">
      <c r="A2420">
        <v>391</v>
      </c>
      <c r="B2420" t="s">
        <v>833</v>
      </c>
      <c r="C2420" s="1">
        <v>41429</v>
      </c>
      <c r="D2420">
        <v>9814992757</v>
      </c>
      <c r="E2420" s="1">
        <v>40988</v>
      </c>
      <c r="F2420" s="1">
        <v>41018</v>
      </c>
      <c r="G2420">
        <v>103.64</v>
      </c>
      <c r="H2420" t="s">
        <v>834</v>
      </c>
      <c r="I2420" s="1">
        <v>40988</v>
      </c>
      <c r="J2420" t="s">
        <v>835</v>
      </c>
      <c r="K2420">
        <v>19</v>
      </c>
      <c r="L2420">
        <v>0</v>
      </c>
    </row>
    <row r="2421" spans="1:12" x14ac:dyDescent="0.4">
      <c r="A2421">
        <v>770</v>
      </c>
      <c r="B2421" t="s">
        <v>867</v>
      </c>
      <c r="C2421" s="1">
        <v>41491</v>
      </c>
      <c r="D2421">
        <v>9821427141</v>
      </c>
      <c r="E2421" s="1">
        <v>41193</v>
      </c>
      <c r="F2421" s="1">
        <v>41194</v>
      </c>
      <c r="G2421">
        <v>11.79</v>
      </c>
      <c r="H2421" t="s">
        <v>834</v>
      </c>
      <c r="I2421" s="1">
        <v>41193</v>
      </c>
      <c r="J2421" t="s">
        <v>835</v>
      </c>
      <c r="K2421">
        <v>30</v>
      </c>
      <c r="L2421">
        <v>0</v>
      </c>
    </row>
    <row r="2422" spans="1:12" x14ac:dyDescent="0.4">
      <c r="A2422">
        <v>818</v>
      </c>
      <c r="B2422" t="s">
        <v>854</v>
      </c>
      <c r="C2422" s="1">
        <v>41060</v>
      </c>
      <c r="D2422">
        <v>9823818682</v>
      </c>
      <c r="E2422" s="1">
        <v>41594</v>
      </c>
      <c r="F2422" s="1">
        <v>41624</v>
      </c>
      <c r="G2422">
        <v>59.51</v>
      </c>
      <c r="H2422" t="s">
        <v>834</v>
      </c>
      <c r="I2422" s="1">
        <v>41594</v>
      </c>
      <c r="J2422" t="s">
        <v>838</v>
      </c>
      <c r="K2422">
        <v>37</v>
      </c>
      <c r="L2422">
        <v>7</v>
      </c>
    </row>
    <row r="2423" spans="1:12" x14ac:dyDescent="0.4">
      <c r="A2423">
        <v>391</v>
      </c>
      <c r="B2423" t="s">
        <v>914</v>
      </c>
      <c r="C2423" s="1">
        <v>41445</v>
      </c>
      <c r="D2423">
        <v>9825194232</v>
      </c>
      <c r="E2423" s="1">
        <v>41381</v>
      </c>
      <c r="F2423" s="1">
        <v>41411</v>
      </c>
      <c r="G2423">
        <v>63.91</v>
      </c>
      <c r="H2423" t="s">
        <v>837</v>
      </c>
      <c r="I2423" s="1">
        <v>41381</v>
      </c>
      <c r="J2423" t="s">
        <v>835</v>
      </c>
      <c r="K2423">
        <v>35</v>
      </c>
      <c r="L2423">
        <v>5</v>
      </c>
    </row>
    <row r="2424" spans="1:12" x14ac:dyDescent="0.4">
      <c r="A2424">
        <v>391</v>
      </c>
      <c r="B2424" t="s">
        <v>833</v>
      </c>
      <c r="C2424" s="1">
        <v>41429</v>
      </c>
      <c r="D2424">
        <v>9831463047</v>
      </c>
      <c r="E2424" s="1">
        <v>41299</v>
      </c>
      <c r="F2424" s="1">
        <v>41329</v>
      </c>
      <c r="G2424">
        <v>33.229999999999997</v>
      </c>
      <c r="H2424" t="s">
        <v>834</v>
      </c>
      <c r="I2424" s="1">
        <v>41299</v>
      </c>
      <c r="J2424" t="s">
        <v>835</v>
      </c>
      <c r="K2424">
        <v>17</v>
      </c>
      <c r="L2424">
        <v>0</v>
      </c>
    </row>
    <row r="2425" spans="1:12" x14ac:dyDescent="0.4">
      <c r="A2425">
        <v>897</v>
      </c>
      <c r="B2425" t="s">
        <v>863</v>
      </c>
      <c r="C2425" s="1">
        <v>41318</v>
      </c>
      <c r="D2425">
        <v>9833191595</v>
      </c>
      <c r="E2425" s="1">
        <v>41078</v>
      </c>
      <c r="F2425" s="1">
        <v>41108</v>
      </c>
      <c r="G2425">
        <v>66.540000000000006</v>
      </c>
      <c r="H2425" t="s">
        <v>834</v>
      </c>
      <c r="I2425" s="1">
        <v>41078</v>
      </c>
      <c r="J2425" t="s">
        <v>835</v>
      </c>
      <c r="K2425">
        <v>5</v>
      </c>
      <c r="L2425">
        <v>0</v>
      </c>
    </row>
    <row r="2426" spans="1:12" x14ac:dyDescent="0.4">
      <c r="A2426">
        <v>897</v>
      </c>
      <c r="B2426" t="s">
        <v>931</v>
      </c>
      <c r="C2426" s="1">
        <v>41484</v>
      </c>
      <c r="D2426">
        <v>9833377240</v>
      </c>
      <c r="E2426" s="1">
        <v>41287</v>
      </c>
      <c r="F2426" s="1">
        <v>41610</v>
      </c>
      <c r="G2426">
        <v>38.72</v>
      </c>
      <c r="H2426" t="s">
        <v>834</v>
      </c>
      <c r="I2426" s="1">
        <v>41287</v>
      </c>
      <c r="J2426" t="s">
        <v>835</v>
      </c>
      <c r="K2426">
        <v>48</v>
      </c>
      <c r="L2426">
        <v>18</v>
      </c>
    </row>
    <row r="2427" spans="1:12" x14ac:dyDescent="0.4">
      <c r="A2427">
        <v>897</v>
      </c>
      <c r="B2427" t="s">
        <v>927</v>
      </c>
      <c r="C2427" s="1">
        <v>41603</v>
      </c>
      <c r="D2427">
        <v>9835528694</v>
      </c>
      <c r="E2427" s="1">
        <v>41317</v>
      </c>
      <c r="F2427" s="1">
        <v>41640</v>
      </c>
      <c r="G2427">
        <v>8.3800000000000008</v>
      </c>
      <c r="H2427" t="s">
        <v>837</v>
      </c>
      <c r="I2427" s="1">
        <v>41317</v>
      </c>
      <c r="J2427" t="s">
        <v>838</v>
      </c>
      <c r="K2427">
        <v>28</v>
      </c>
      <c r="L2427">
        <v>0</v>
      </c>
    </row>
    <row r="2428" spans="1:12" x14ac:dyDescent="0.4">
      <c r="A2428">
        <v>897</v>
      </c>
      <c r="B2428" t="s">
        <v>890</v>
      </c>
      <c r="C2428" s="1">
        <v>41166</v>
      </c>
      <c r="D2428">
        <v>9835762300</v>
      </c>
      <c r="E2428" s="1">
        <v>41340</v>
      </c>
      <c r="F2428" s="1">
        <v>41313</v>
      </c>
      <c r="G2428">
        <v>35.200000000000003</v>
      </c>
      <c r="H2428" t="s">
        <v>834</v>
      </c>
      <c r="I2428" s="1">
        <v>41340</v>
      </c>
      <c r="J2428" t="s">
        <v>838</v>
      </c>
      <c r="K2428">
        <v>35</v>
      </c>
      <c r="L2428">
        <v>5</v>
      </c>
    </row>
    <row r="2429" spans="1:12" x14ac:dyDescent="0.4">
      <c r="A2429">
        <v>406</v>
      </c>
      <c r="B2429" t="s">
        <v>924</v>
      </c>
      <c r="C2429" s="1">
        <v>41022</v>
      </c>
      <c r="D2429">
        <v>9837408169</v>
      </c>
      <c r="E2429" s="1">
        <v>41462</v>
      </c>
      <c r="F2429" s="1">
        <v>41433</v>
      </c>
      <c r="G2429">
        <v>44.13</v>
      </c>
      <c r="H2429" t="s">
        <v>834</v>
      </c>
      <c r="I2429" s="1">
        <v>41462</v>
      </c>
      <c r="J2429" t="s">
        <v>838</v>
      </c>
      <c r="K2429">
        <v>17</v>
      </c>
      <c r="L2429">
        <v>0</v>
      </c>
    </row>
    <row r="2430" spans="1:12" x14ac:dyDescent="0.4">
      <c r="A2430">
        <v>818</v>
      </c>
      <c r="B2430" t="s">
        <v>872</v>
      </c>
      <c r="C2430" s="1">
        <v>41193</v>
      </c>
      <c r="D2430">
        <v>9839492497</v>
      </c>
      <c r="E2430" s="1">
        <v>41611</v>
      </c>
      <c r="F2430" s="1">
        <v>41582</v>
      </c>
      <c r="G2430">
        <v>86.69</v>
      </c>
      <c r="H2430" t="s">
        <v>834</v>
      </c>
      <c r="I2430" s="1">
        <v>41611</v>
      </c>
      <c r="J2430" t="s">
        <v>838</v>
      </c>
      <c r="K2430">
        <v>14</v>
      </c>
      <c r="L2430">
        <v>0</v>
      </c>
    </row>
    <row r="2431" spans="1:12" x14ac:dyDescent="0.4">
      <c r="A2431">
        <v>897</v>
      </c>
      <c r="B2431" t="s">
        <v>880</v>
      </c>
      <c r="C2431" s="1">
        <v>41208</v>
      </c>
      <c r="D2431">
        <v>9845628694</v>
      </c>
      <c r="E2431" s="1">
        <v>41584</v>
      </c>
      <c r="F2431" s="1">
        <v>41585</v>
      </c>
      <c r="G2431">
        <v>42.86</v>
      </c>
      <c r="H2431" t="s">
        <v>834</v>
      </c>
      <c r="I2431" s="1">
        <v>41584</v>
      </c>
      <c r="J2431" t="s">
        <v>838</v>
      </c>
      <c r="K2431">
        <v>13</v>
      </c>
      <c r="L2431">
        <v>0</v>
      </c>
    </row>
    <row r="2432" spans="1:12" x14ac:dyDescent="0.4">
      <c r="A2432">
        <v>818</v>
      </c>
      <c r="B2432" t="s">
        <v>932</v>
      </c>
      <c r="C2432" s="1">
        <v>41373</v>
      </c>
      <c r="D2432">
        <v>9847742890</v>
      </c>
      <c r="E2432" s="1">
        <v>41396</v>
      </c>
      <c r="F2432" s="1">
        <v>41458</v>
      </c>
      <c r="G2432">
        <v>90.41</v>
      </c>
      <c r="H2432" t="s">
        <v>834</v>
      </c>
      <c r="I2432" s="1">
        <v>41396</v>
      </c>
      <c r="J2432" t="s">
        <v>835</v>
      </c>
      <c r="K2432">
        <v>21</v>
      </c>
      <c r="L2432">
        <v>0</v>
      </c>
    </row>
    <row r="2433" spans="1:12" x14ac:dyDescent="0.4">
      <c r="A2433">
        <v>897</v>
      </c>
      <c r="B2433" t="s">
        <v>890</v>
      </c>
      <c r="C2433" s="1">
        <v>41166</v>
      </c>
      <c r="D2433">
        <v>9855642847</v>
      </c>
      <c r="E2433" s="1">
        <v>41449</v>
      </c>
      <c r="F2433" s="1">
        <v>41479</v>
      </c>
      <c r="G2433">
        <v>59.44</v>
      </c>
      <c r="H2433" t="s">
        <v>837</v>
      </c>
      <c r="I2433" s="1">
        <v>41449</v>
      </c>
      <c r="J2433" t="s">
        <v>838</v>
      </c>
      <c r="K2433">
        <v>48</v>
      </c>
      <c r="L2433">
        <v>18</v>
      </c>
    </row>
    <row r="2434" spans="1:12" x14ac:dyDescent="0.4">
      <c r="A2434">
        <v>406</v>
      </c>
      <c r="B2434" t="s">
        <v>912</v>
      </c>
      <c r="C2434" s="1">
        <v>41605</v>
      </c>
      <c r="D2434">
        <v>9858844250</v>
      </c>
      <c r="E2434" s="1">
        <v>41360</v>
      </c>
      <c r="F2434" s="1">
        <v>41390</v>
      </c>
      <c r="G2434">
        <v>126.31</v>
      </c>
      <c r="H2434" t="s">
        <v>837</v>
      </c>
      <c r="I2434" s="1">
        <v>41360</v>
      </c>
      <c r="J2434" t="s">
        <v>835</v>
      </c>
      <c r="K2434">
        <v>40</v>
      </c>
      <c r="L2434">
        <v>10</v>
      </c>
    </row>
    <row r="2435" spans="1:12" x14ac:dyDescent="0.4">
      <c r="A2435">
        <v>406</v>
      </c>
      <c r="B2435" t="s">
        <v>912</v>
      </c>
      <c r="C2435" s="1">
        <v>41605</v>
      </c>
      <c r="D2435">
        <v>9860244611</v>
      </c>
      <c r="E2435" s="1">
        <v>41167</v>
      </c>
      <c r="F2435" s="1">
        <v>41197</v>
      </c>
      <c r="G2435">
        <v>62.58</v>
      </c>
      <c r="H2435" t="s">
        <v>837</v>
      </c>
      <c r="I2435" s="1">
        <v>41167</v>
      </c>
      <c r="J2435" t="s">
        <v>835</v>
      </c>
      <c r="K2435">
        <v>37</v>
      </c>
      <c r="L2435">
        <v>7</v>
      </c>
    </row>
    <row r="2436" spans="1:12" x14ac:dyDescent="0.4">
      <c r="A2436">
        <v>770</v>
      </c>
      <c r="B2436" t="s">
        <v>844</v>
      </c>
      <c r="C2436" s="1">
        <v>41452</v>
      </c>
      <c r="D2436">
        <v>9863361720</v>
      </c>
      <c r="E2436" s="1">
        <v>41272</v>
      </c>
      <c r="F2436" s="1">
        <v>41302</v>
      </c>
      <c r="G2436">
        <v>58.9</v>
      </c>
      <c r="H2436" t="s">
        <v>834</v>
      </c>
      <c r="I2436" s="1">
        <v>41272</v>
      </c>
      <c r="J2436" t="s">
        <v>835</v>
      </c>
      <c r="K2436">
        <v>43</v>
      </c>
      <c r="L2436">
        <v>13</v>
      </c>
    </row>
    <row r="2437" spans="1:12" x14ac:dyDescent="0.4">
      <c r="A2437">
        <v>406</v>
      </c>
      <c r="B2437" t="s">
        <v>935</v>
      </c>
      <c r="C2437" s="1">
        <v>41194</v>
      </c>
      <c r="D2437">
        <v>9866145537</v>
      </c>
      <c r="E2437" s="1">
        <v>41606</v>
      </c>
      <c r="F2437" s="1">
        <v>41636</v>
      </c>
      <c r="G2437">
        <v>50.83</v>
      </c>
      <c r="H2437" t="s">
        <v>837</v>
      </c>
      <c r="I2437" s="1">
        <v>41606</v>
      </c>
      <c r="J2437" t="s">
        <v>838</v>
      </c>
      <c r="K2437">
        <v>26</v>
      </c>
      <c r="L2437">
        <v>0</v>
      </c>
    </row>
    <row r="2438" spans="1:12" x14ac:dyDescent="0.4">
      <c r="A2438">
        <v>391</v>
      </c>
      <c r="B2438" t="s">
        <v>859</v>
      </c>
      <c r="C2438" s="1">
        <v>40971</v>
      </c>
      <c r="D2438">
        <v>9866646797</v>
      </c>
      <c r="E2438" s="1">
        <v>40986</v>
      </c>
      <c r="F2438" s="1">
        <v>41016</v>
      </c>
      <c r="G2438">
        <v>48.2</v>
      </c>
      <c r="H2438" t="s">
        <v>834</v>
      </c>
      <c r="I2438" s="1">
        <v>40986</v>
      </c>
      <c r="J2438" t="s">
        <v>838</v>
      </c>
      <c r="K2438">
        <v>39</v>
      </c>
      <c r="L2438">
        <v>9</v>
      </c>
    </row>
    <row r="2439" spans="1:12" x14ac:dyDescent="0.4">
      <c r="A2439">
        <v>818</v>
      </c>
      <c r="B2439" t="s">
        <v>921</v>
      </c>
      <c r="C2439" s="1">
        <v>41563</v>
      </c>
      <c r="D2439">
        <v>9868438489</v>
      </c>
      <c r="E2439" s="1">
        <v>41227</v>
      </c>
      <c r="F2439" s="1">
        <v>41257</v>
      </c>
      <c r="G2439">
        <v>84.68</v>
      </c>
      <c r="H2439" t="s">
        <v>834</v>
      </c>
      <c r="I2439" s="1">
        <v>41227</v>
      </c>
      <c r="J2439" t="s">
        <v>835</v>
      </c>
      <c r="K2439">
        <v>31</v>
      </c>
      <c r="L2439">
        <v>1</v>
      </c>
    </row>
    <row r="2440" spans="1:12" x14ac:dyDescent="0.4">
      <c r="A2440">
        <v>391</v>
      </c>
      <c r="B2440" t="s">
        <v>925</v>
      </c>
      <c r="C2440" s="1">
        <v>41527</v>
      </c>
      <c r="D2440">
        <v>9869607581</v>
      </c>
      <c r="E2440" s="1">
        <v>41346</v>
      </c>
      <c r="F2440" s="1">
        <v>41612</v>
      </c>
      <c r="G2440">
        <v>57.41</v>
      </c>
      <c r="H2440" t="s">
        <v>834</v>
      </c>
      <c r="I2440" s="1">
        <v>41346</v>
      </c>
      <c r="J2440" t="s">
        <v>835</v>
      </c>
      <c r="K2440">
        <v>40</v>
      </c>
      <c r="L2440">
        <v>10</v>
      </c>
    </row>
    <row r="2441" spans="1:12" x14ac:dyDescent="0.4">
      <c r="A2441">
        <v>406</v>
      </c>
      <c r="B2441" t="s">
        <v>884</v>
      </c>
      <c r="C2441" s="1">
        <v>41145</v>
      </c>
      <c r="D2441">
        <v>9875167017</v>
      </c>
      <c r="E2441" s="1">
        <v>41338</v>
      </c>
      <c r="F2441" s="1">
        <v>41311</v>
      </c>
      <c r="G2441">
        <v>85.99</v>
      </c>
      <c r="H2441" t="s">
        <v>834</v>
      </c>
      <c r="I2441" s="1">
        <v>41338</v>
      </c>
      <c r="J2441" t="s">
        <v>838</v>
      </c>
      <c r="K2441">
        <v>20</v>
      </c>
      <c r="L2441">
        <v>0</v>
      </c>
    </row>
    <row r="2442" spans="1:12" x14ac:dyDescent="0.4">
      <c r="A2442">
        <v>406</v>
      </c>
      <c r="B2442" t="s">
        <v>924</v>
      </c>
      <c r="C2442" s="1">
        <v>41022</v>
      </c>
      <c r="D2442">
        <v>9882515146</v>
      </c>
      <c r="E2442" s="1">
        <v>41578</v>
      </c>
      <c r="F2442" s="1">
        <v>41608</v>
      </c>
      <c r="G2442">
        <v>55.65</v>
      </c>
      <c r="H2442" t="s">
        <v>834</v>
      </c>
      <c r="I2442" s="1">
        <v>41578</v>
      </c>
      <c r="J2442" t="s">
        <v>838</v>
      </c>
      <c r="K2442">
        <v>12</v>
      </c>
      <c r="L2442">
        <v>0</v>
      </c>
    </row>
    <row r="2443" spans="1:12" x14ac:dyDescent="0.4">
      <c r="A2443">
        <v>818</v>
      </c>
      <c r="B2443" t="s">
        <v>860</v>
      </c>
      <c r="C2443" s="1">
        <v>40960</v>
      </c>
      <c r="D2443">
        <v>9883462057</v>
      </c>
      <c r="E2443" s="1">
        <v>40998</v>
      </c>
      <c r="F2443" s="1">
        <v>41028</v>
      </c>
      <c r="G2443">
        <v>50.1</v>
      </c>
      <c r="H2443" t="s">
        <v>834</v>
      </c>
      <c r="I2443" s="1">
        <v>40998</v>
      </c>
      <c r="J2443" t="s">
        <v>838</v>
      </c>
      <c r="K2443">
        <v>27</v>
      </c>
      <c r="L2443">
        <v>0</v>
      </c>
    </row>
    <row r="2444" spans="1:12" x14ac:dyDescent="0.4">
      <c r="A2444">
        <v>391</v>
      </c>
      <c r="B2444" t="s">
        <v>925</v>
      </c>
      <c r="C2444" s="1">
        <v>41527</v>
      </c>
      <c r="D2444">
        <v>9890424733</v>
      </c>
      <c r="E2444" s="1">
        <v>41156</v>
      </c>
      <c r="F2444" s="1">
        <v>41157</v>
      </c>
      <c r="G2444">
        <v>54.82</v>
      </c>
      <c r="H2444" t="s">
        <v>834</v>
      </c>
      <c r="I2444" s="1">
        <v>41156</v>
      </c>
      <c r="J2444" t="s">
        <v>835</v>
      </c>
      <c r="K2444">
        <v>28</v>
      </c>
      <c r="L2444">
        <v>0</v>
      </c>
    </row>
    <row r="2445" spans="1:12" x14ac:dyDescent="0.4">
      <c r="A2445">
        <v>770</v>
      </c>
      <c r="B2445" t="s">
        <v>878</v>
      </c>
      <c r="C2445" s="1">
        <v>41274</v>
      </c>
      <c r="D2445">
        <v>9893070847</v>
      </c>
      <c r="E2445" s="1">
        <v>41537</v>
      </c>
      <c r="F2445" s="1">
        <v>41567</v>
      </c>
      <c r="G2445">
        <v>49.54</v>
      </c>
      <c r="H2445" t="s">
        <v>834</v>
      </c>
      <c r="I2445" s="1">
        <v>41537</v>
      </c>
      <c r="J2445" t="s">
        <v>838</v>
      </c>
      <c r="K2445">
        <v>16</v>
      </c>
      <c r="L2445">
        <v>0</v>
      </c>
    </row>
    <row r="2446" spans="1:12" x14ac:dyDescent="0.4">
      <c r="A2446">
        <v>897</v>
      </c>
      <c r="B2446" t="s">
        <v>922</v>
      </c>
      <c r="C2446" s="1">
        <v>41309</v>
      </c>
      <c r="D2446">
        <v>9901724277</v>
      </c>
      <c r="E2446" s="1">
        <v>41058</v>
      </c>
      <c r="F2446" s="1">
        <v>41088</v>
      </c>
      <c r="G2446">
        <v>53.67</v>
      </c>
      <c r="H2446" t="s">
        <v>837</v>
      </c>
      <c r="I2446" s="1">
        <v>41058</v>
      </c>
      <c r="J2446" t="s">
        <v>835</v>
      </c>
      <c r="K2446">
        <v>24</v>
      </c>
      <c r="L2446">
        <v>0</v>
      </c>
    </row>
    <row r="2447" spans="1:12" x14ac:dyDescent="0.4">
      <c r="A2447">
        <v>391</v>
      </c>
      <c r="B2447" t="s">
        <v>910</v>
      </c>
      <c r="C2447" s="1">
        <v>41487</v>
      </c>
      <c r="D2447">
        <v>9904297240</v>
      </c>
      <c r="E2447" s="1">
        <v>41102</v>
      </c>
      <c r="F2447" s="1">
        <v>41426</v>
      </c>
      <c r="G2447">
        <v>73.22</v>
      </c>
      <c r="H2447" t="s">
        <v>834</v>
      </c>
      <c r="I2447" s="1">
        <v>41102</v>
      </c>
      <c r="J2447" t="s">
        <v>835</v>
      </c>
      <c r="K2447">
        <v>23</v>
      </c>
      <c r="L2447">
        <v>0</v>
      </c>
    </row>
    <row r="2448" spans="1:12" x14ac:dyDescent="0.4">
      <c r="A2448">
        <v>770</v>
      </c>
      <c r="B2448" t="s">
        <v>892</v>
      </c>
      <c r="C2448" s="1">
        <v>41037</v>
      </c>
      <c r="D2448">
        <v>9912278044</v>
      </c>
      <c r="E2448" s="1">
        <v>41375</v>
      </c>
      <c r="F2448" s="1">
        <v>41376</v>
      </c>
      <c r="G2448">
        <v>21.73</v>
      </c>
      <c r="H2448" t="s">
        <v>834</v>
      </c>
      <c r="I2448" s="1">
        <v>41375</v>
      </c>
      <c r="J2448" t="s">
        <v>838</v>
      </c>
      <c r="K2448">
        <v>15</v>
      </c>
      <c r="L2448">
        <v>0</v>
      </c>
    </row>
    <row r="2449" spans="1:12" x14ac:dyDescent="0.4">
      <c r="A2449">
        <v>770</v>
      </c>
      <c r="B2449" t="s">
        <v>845</v>
      </c>
      <c r="C2449" s="1">
        <v>41489</v>
      </c>
      <c r="D2449">
        <v>9914585915</v>
      </c>
      <c r="E2449" s="1">
        <v>41286</v>
      </c>
      <c r="F2449" s="1">
        <v>41639</v>
      </c>
      <c r="G2449">
        <v>86.29</v>
      </c>
      <c r="H2449" t="s">
        <v>834</v>
      </c>
      <c r="I2449" s="1">
        <v>41286</v>
      </c>
      <c r="J2449" t="s">
        <v>838</v>
      </c>
      <c r="K2449">
        <v>34</v>
      </c>
      <c r="L2449">
        <v>4</v>
      </c>
    </row>
    <row r="2450" spans="1:12" x14ac:dyDescent="0.4">
      <c r="A2450">
        <v>391</v>
      </c>
      <c r="B2450" t="s">
        <v>914</v>
      </c>
      <c r="C2450" s="1">
        <v>41445</v>
      </c>
      <c r="D2450">
        <v>9922568654</v>
      </c>
      <c r="E2450" s="1">
        <v>40977</v>
      </c>
      <c r="F2450" s="1">
        <v>40978</v>
      </c>
      <c r="G2450">
        <v>42.67</v>
      </c>
      <c r="H2450" t="s">
        <v>834</v>
      </c>
      <c r="I2450" s="1">
        <v>40977</v>
      </c>
      <c r="J2450" t="s">
        <v>835</v>
      </c>
      <c r="K2450">
        <v>36</v>
      </c>
      <c r="L2450">
        <v>6</v>
      </c>
    </row>
    <row r="2451" spans="1:12" x14ac:dyDescent="0.4">
      <c r="A2451">
        <v>406</v>
      </c>
      <c r="B2451" t="s">
        <v>879</v>
      </c>
      <c r="C2451" s="1">
        <v>40985</v>
      </c>
      <c r="D2451">
        <v>9923030049</v>
      </c>
      <c r="E2451" s="1">
        <v>41269</v>
      </c>
      <c r="F2451" s="1">
        <v>41299</v>
      </c>
      <c r="G2451">
        <v>71.12</v>
      </c>
      <c r="H2451" t="s">
        <v>837</v>
      </c>
      <c r="I2451" s="1">
        <v>41269</v>
      </c>
      <c r="J2451" t="s">
        <v>838</v>
      </c>
      <c r="K2451">
        <v>34</v>
      </c>
      <c r="L2451">
        <v>4</v>
      </c>
    </row>
    <row r="2452" spans="1:12" x14ac:dyDescent="0.4">
      <c r="A2452">
        <v>818</v>
      </c>
      <c r="B2452" t="s">
        <v>842</v>
      </c>
      <c r="C2452" s="1">
        <v>41514</v>
      </c>
      <c r="D2452">
        <v>9923599437</v>
      </c>
      <c r="E2452" s="1">
        <v>41374</v>
      </c>
      <c r="F2452" s="1">
        <v>41344</v>
      </c>
      <c r="G2452">
        <v>76.180000000000007</v>
      </c>
      <c r="H2452" t="s">
        <v>834</v>
      </c>
      <c r="I2452" s="1">
        <v>41374</v>
      </c>
      <c r="J2452" t="s">
        <v>838</v>
      </c>
      <c r="K2452">
        <v>23</v>
      </c>
      <c r="L2452">
        <v>0</v>
      </c>
    </row>
    <row r="2453" spans="1:12" x14ac:dyDescent="0.4">
      <c r="A2453">
        <v>391</v>
      </c>
      <c r="B2453" t="s">
        <v>881</v>
      </c>
      <c r="C2453" s="1">
        <v>41525</v>
      </c>
      <c r="D2453">
        <v>9923678452</v>
      </c>
      <c r="E2453" s="1">
        <v>41370</v>
      </c>
      <c r="F2453" s="1">
        <v>41371</v>
      </c>
      <c r="G2453">
        <v>68.400000000000006</v>
      </c>
      <c r="H2453" t="s">
        <v>834</v>
      </c>
      <c r="I2453" s="1">
        <v>41370</v>
      </c>
      <c r="J2453" t="s">
        <v>835</v>
      </c>
      <c r="K2453">
        <v>33</v>
      </c>
      <c r="L2453">
        <v>3</v>
      </c>
    </row>
    <row r="2454" spans="1:12" x14ac:dyDescent="0.4">
      <c r="A2454">
        <v>406</v>
      </c>
      <c r="B2454" t="s">
        <v>882</v>
      </c>
      <c r="C2454" s="1">
        <v>41368</v>
      </c>
      <c r="D2454">
        <v>9934734648</v>
      </c>
      <c r="E2454" s="1">
        <v>41023</v>
      </c>
      <c r="F2454" s="1">
        <v>41053</v>
      </c>
      <c r="G2454">
        <v>74.19</v>
      </c>
      <c r="H2454" t="s">
        <v>834</v>
      </c>
      <c r="I2454" s="1">
        <v>41023</v>
      </c>
      <c r="J2454" t="s">
        <v>835</v>
      </c>
      <c r="K2454">
        <v>28</v>
      </c>
      <c r="L2454">
        <v>0</v>
      </c>
    </row>
    <row r="2455" spans="1:12" x14ac:dyDescent="0.4">
      <c r="A2455">
        <v>391</v>
      </c>
      <c r="B2455" t="s">
        <v>906</v>
      </c>
      <c r="C2455" s="1">
        <v>41021</v>
      </c>
      <c r="D2455">
        <v>9936482887</v>
      </c>
      <c r="E2455" s="1">
        <v>41482</v>
      </c>
      <c r="F2455" s="1">
        <v>41512</v>
      </c>
      <c r="G2455">
        <v>68.069999999999993</v>
      </c>
      <c r="H2455" t="s">
        <v>834</v>
      </c>
      <c r="I2455" s="1">
        <v>41482</v>
      </c>
      <c r="J2455" t="s">
        <v>838</v>
      </c>
      <c r="K2455">
        <v>12</v>
      </c>
      <c r="L2455">
        <v>0</v>
      </c>
    </row>
    <row r="2456" spans="1:12" x14ac:dyDescent="0.4">
      <c r="A2456">
        <v>391</v>
      </c>
      <c r="B2456" t="s">
        <v>870</v>
      </c>
      <c r="C2456" s="1">
        <v>41341</v>
      </c>
      <c r="D2456">
        <v>9938539742</v>
      </c>
      <c r="E2456" s="1">
        <v>41239</v>
      </c>
      <c r="F2456" s="1">
        <v>41269</v>
      </c>
      <c r="G2456">
        <v>65.19</v>
      </c>
      <c r="H2456" t="s">
        <v>834</v>
      </c>
      <c r="I2456" s="1">
        <v>41239</v>
      </c>
      <c r="J2456" t="s">
        <v>835</v>
      </c>
      <c r="K2456">
        <v>29</v>
      </c>
      <c r="L2456">
        <v>0</v>
      </c>
    </row>
    <row r="2457" spans="1:12" x14ac:dyDescent="0.4">
      <c r="A2457">
        <v>897</v>
      </c>
      <c r="B2457" t="s">
        <v>931</v>
      </c>
      <c r="C2457" s="1">
        <v>41484</v>
      </c>
      <c r="D2457">
        <v>9938923133</v>
      </c>
      <c r="E2457" s="1">
        <v>40923</v>
      </c>
      <c r="F2457" s="1">
        <v>40953</v>
      </c>
      <c r="G2457">
        <v>48.06</v>
      </c>
      <c r="H2457" t="s">
        <v>834</v>
      </c>
      <c r="I2457" s="1">
        <v>40923</v>
      </c>
      <c r="J2457" t="s">
        <v>835</v>
      </c>
      <c r="K2457">
        <v>38</v>
      </c>
      <c r="L2457">
        <v>8</v>
      </c>
    </row>
    <row r="2458" spans="1:12" x14ac:dyDescent="0.4">
      <c r="A2458">
        <v>818</v>
      </c>
      <c r="B2458" t="s">
        <v>917</v>
      </c>
      <c r="C2458" s="1">
        <v>41515</v>
      </c>
      <c r="D2458">
        <v>9941572096</v>
      </c>
      <c r="E2458" s="1">
        <v>41231</v>
      </c>
      <c r="F2458" s="1">
        <v>41261</v>
      </c>
      <c r="G2458">
        <v>74.16</v>
      </c>
      <c r="H2458" t="s">
        <v>837</v>
      </c>
      <c r="I2458" s="1">
        <v>41231</v>
      </c>
      <c r="J2458" t="s">
        <v>835</v>
      </c>
      <c r="K2458">
        <v>45</v>
      </c>
      <c r="L2458">
        <v>15</v>
      </c>
    </row>
    <row r="2459" spans="1:12" x14ac:dyDescent="0.4">
      <c r="A2459">
        <v>818</v>
      </c>
      <c r="B2459" t="s">
        <v>849</v>
      </c>
      <c r="C2459" s="1">
        <v>41431</v>
      </c>
      <c r="D2459">
        <v>9947321662</v>
      </c>
      <c r="E2459" s="1">
        <v>41130</v>
      </c>
      <c r="F2459" s="1">
        <v>41131</v>
      </c>
      <c r="G2459">
        <v>93.09</v>
      </c>
      <c r="H2459" t="s">
        <v>837</v>
      </c>
      <c r="I2459" s="1">
        <v>41130</v>
      </c>
      <c r="J2459" t="s">
        <v>835</v>
      </c>
      <c r="K2459">
        <v>37</v>
      </c>
      <c r="L2459">
        <v>7</v>
      </c>
    </row>
    <row r="2460" spans="1:12" x14ac:dyDescent="0.4">
      <c r="A2460">
        <v>391</v>
      </c>
      <c r="B2460" t="s">
        <v>881</v>
      </c>
      <c r="C2460" s="1">
        <v>41525</v>
      </c>
      <c r="D2460">
        <v>9968504859</v>
      </c>
      <c r="E2460" s="1">
        <v>41553</v>
      </c>
      <c r="F2460" s="1">
        <v>41554</v>
      </c>
      <c r="G2460">
        <v>38.950000000000003</v>
      </c>
      <c r="H2460" t="s">
        <v>834</v>
      </c>
      <c r="I2460" s="1">
        <v>41553</v>
      </c>
      <c r="J2460" t="s">
        <v>835</v>
      </c>
      <c r="K2460">
        <v>25</v>
      </c>
      <c r="L2460">
        <v>0</v>
      </c>
    </row>
    <row r="2461" spans="1:12" x14ac:dyDescent="0.4">
      <c r="A2461">
        <v>770</v>
      </c>
      <c r="B2461" t="s">
        <v>873</v>
      </c>
      <c r="C2461" s="1">
        <v>41159</v>
      </c>
      <c r="D2461">
        <v>9976671102</v>
      </c>
      <c r="E2461" s="1">
        <v>40999</v>
      </c>
      <c r="F2461" s="1">
        <v>41029</v>
      </c>
      <c r="G2461">
        <v>28.3</v>
      </c>
      <c r="H2461" t="s">
        <v>834</v>
      </c>
      <c r="I2461" s="1">
        <v>40999</v>
      </c>
      <c r="J2461" t="s">
        <v>835</v>
      </c>
      <c r="K2461">
        <v>28</v>
      </c>
      <c r="L2461">
        <v>0</v>
      </c>
    </row>
    <row r="2462" spans="1:12" x14ac:dyDescent="0.4">
      <c r="A2462">
        <v>818</v>
      </c>
      <c r="B2462" t="s">
        <v>842</v>
      </c>
      <c r="C2462" s="1">
        <v>41514</v>
      </c>
      <c r="D2462">
        <v>9982124268</v>
      </c>
      <c r="E2462" s="1">
        <v>41173</v>
      </c>
      <c r="F2462" s="1">
        <v>41203</v>
      </c>
      <c r="G2462">
        <v>59</v>
      </c>
      <c r="H2462" t="s">
        <v>837</v>
      </c>
      <c r="I2462" s="1">
        <v>41173</v>
      </c>
      <c r="J2462" t="s">
        <v>835</v>
      </c>
      <c r="K2462">
        <v>37</v>
      </c>
      <c r="L2462">
        <v>7</v>
      </c>
    </row>
    <row r="2463" spans="1:12" x14ac:dyDescent="0.4">
      <c r="A2463">
        <v>391</v>
      </c>
      <c r="B2463" t="s">
        <v>875</v>
      </c>
      <c r="C2463" s="1">
        <v>40947</v>
      </c>
      <c r="D2463">
        <v>9982796720</v>
      </c>
      <c r="E2463" s="1">
        <v>41565</v>
      </c>
      <c r="F2463" s="1">
        <v>41595</v>
      </c>
      <c r="G2463">
        <v>79.61</v>
      </c>
      <c r="H2463" t="s">
        <v>834</v>
      </c>
      <c r="I2463" s="1">
        <v>41565</v>
      </c>
      <c r="J2463" t="s">
        <v>838</v>
      </c>
      <c r="K2463">
        <v>44</v>
      </c>
      <c r="L2463">
        <v>14</v>
      </c>
    </row>
    <row r="2464" spans="1:12" x14ac:dyDescent="0.4">
      <c r="A2464">
        <v>391</v>
      </c>
      <c r="B2464" t="s">
        <v>858</v>
      </c>
      <c r="C2464" s="1">
        <v>41334</v>
      </c>
      <c r="D2464">
        <v>9983237240</v>
      </c>
      <c r="E2464" s="1">
        <v>41171</v>
      </c>
      <c r="F2464" s="1">
        <v>41201</v>
      </c>
      <c r="G2464">
        <v>38.25</v>
      </c>
      <c r="H2464" t="s">
        <v>834</v>
      </c>
      <c r="I2464" s="1">
        <v>41171</v>
      </c>
      <c r="J2464" t="s">
        <v>835</v>
      </c>
      <c r="K2464">
        <v>24</v>
      </c>
      <c r="L2464">
        <v>0</v>
      </c>
    </row>
    <row r="2465" spans="1:12" x14ac:dyDescent="0.4">
      <c r="A2465">
        <v>770</v>
      </c>
      <c r="B2465" t="s">
        <v>892</v>
      </c>
      <c r="C2465" s="1">
        <v>41037</v>
      </c>
      <c r="D2465">
        <v>9986249860</v>
      </c>
      <c r="E2465" s="1">
        <v>40946</v>
      </c>
      <c r="F2465" s="1">
        <v>40916</v>
      </c>
      <c r="G2465">
        <v>67.59</v>
      </c>
      <c r="H2465" t="s">
        <v>834</v>
      </c>
      <c r="I2465" s="1">
        <v>40946</v>
      </c>
      <c r="J2465" t="s">
        <v>835</v>
      </c>
      <c r="K2465">
        <v>25</v>
      </c>
      <c r="L2465">
        <v>0</v>
      </c>
    </row>
    <row r="2466" spans="1:12" x14ac:dyDescent="0.4">
      <c r="A2466">
        <v>770</v>
      </c>
      <c r="B2466" t="s">
        <v>886</v>
      </c>
      <c r="C2466" s="1">
        <v>41181</v>
      </c>
      <c r="D2466">
        <v>9989225541</v>
      </c>
      <c r="E2466" s="1">
        <v>41026</v>
      </c>
      <c r="F2466" s="1">
        <v>41056</v>
      </c>
      <c r="G2466">
        <v>53.16</v>
      </c>
      <c r="H2466" t="s">
        <v>834</v>
      </c>
      <c r="I2466" s="1">
        <v>41026</v>
      </c>
      <c r="J2466" t="s">
        <v>835</v>
      </c>
      <c r="K2466">
        <v>21</v>
      </c>
      <c r="L2466">
        <v>0</v>
      </c>
    </row>
    <row r="2467" spans="1:12" x14ac:dyDescent="0.4">
      <c r="A2467">
        <v>406</v>
      </c>
      <c r="B2467" t="s">
        <v>924</v>
      </c>
      <c r="C2467" s="1">
        <v>41022</v>
      </c>
      <c r="D2467">
        <v>9990243864</v>
      </c>
      <c r="E2467" s="1">
        <v>41371</v>
      </c>
      <c r="F2467" s="1">
        <v>41341</v>
      </c>
      <c r="G2467">
        <v>68.66</v>
      </c>
      <c r="H2467" t="s">
        <v>834</v>
      </c>
      <c r="I2467" s="1">
        <v>41371</v>
      </c>
      <c r="J2467" t="s">
        <v>838</v>
      </c>
      <c r="K2467">
        <v>14</v>
      </c>
      <c r="L2467">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4C74-160B-43E9-ADA1-E65734092BD9}">
  <dimension ref="A1:P2467"/>
  <sheetViews>
    <sheetView workbookViewId="0">
      <selection activeCell="A2" sqref="A2"/>
    </sheetView>
  </sheetViews>
  <sheetFormatPr defaultRowHeight="14.6" x14ac:dyDescent="0.4"/>
  <cols>
    <col min="1" max="1" width="12.15234375" bestFit="1" customWidth="1"/>
    <col min="2" max="2" width="14.4609375" bestFit="1" customWidth="1"/>
    <col min="3" max="3" width="9.921875" bestFit="1" customWidth="1"/>
    <col min="4" max="4" width="10.61328125" bestFit="1" customWidth="1"/>
    <col min="5" max="5" width="10.07421875" bestFit="1" customWidth="1"/>
    <col min="6" max="6" width="7.53515625" bestFit="1" customWidth="1"/>
    <col min="7" max="7" width="8.23046875" bestFit="1" customWidth="1"/>
    <col min="8" max="8" width="13.23046875" bestFit="1" customWidth="1"/>
    <col min="9" max="9" width="10.07421875" bestFit="1" customWidth="1"/>
    <col min="10" max="10" width="8.15234375" bestFit="1" customWidth="1"/>
    <col min="11" max="11" width="11.4609375" bestFit="1" customWidth="1"/>
    <col min="12" max="12" width="7.4609375" bestFit="1" customWidth="1"/>
    <col min="13" max="13" width="12.3828125" bestFit="1" customWidth="1"/>
    <col min="14" max="14" width="11" bestFit="1" customWidth="1"/>
    <col min="15" max="15" width="5.921875" bestFit="1" customWidth="1"/>
    <col min="16" max="16" width="12.69140625" bestFit="1" customWidth="1"/>
  </cols>
  <sheetData>
    <row r="1" spans="1:16" x14ac:dyDescent="0.4">
      <c r="A1" t="s">
        <v>938</v>
      </c>
      <c r="B1" t="s">
        <v>939</v>
      </c>
      <c r="C1" t="s">
        <v>940</v>
      </c>
      <c r="D1" t="s">
        <v>2</v>
      </c>
      <c r="E1" t="s">
        <v>3</v>
      </c>
      <c r="F1" t="s">
        <v>4</v>
      </c>
      <c r="G1" t="s">
        <v>5</v>
      </c>
      <c r="H1" t="s">
        <v>941</v>
      </c>
      <c r="I1" t="s">
        <v>7</v>
      </c>
      <c r="J1" t="s">
        <v>832</v>
      </c>
      <c r="K1" t="s">
        <v>942</v>
      </c>
      <c r="L1" t="s">
        <v>943</v>
      </c>
      <c r="M1" t="s">
        <v>825</v>
      </c>
      <c r="N1" t="s">
        <v>830</v>
      </c>
      <c r="O1" t="s">
        <v>8</v>
      </c>
      <c r="P1" t="s">
        <v>944</v>
      </c>
    </row>
    <row r="2" spans="1:16" x14ac:dyDescent="0.4">
      <c r="A2">
        <v>391</v>
      </c>
      <c r="B2" t="s">
        <v>948</v>
      </c>
      <c r="C2" t="s">
        <v>833</v>
      </c>
      <c r="D2" s="1">
        <v>41306</v>
      </c>
      <c r="E2" s="1">
        <v>41276</v>
      </c>
      <c r="F2">
        <v>55.94</v>
      </c>
      <c r="H2" t="s">
        <v>28</v>
      </c>
      <c r="I2" s="1">
        <v>41306</v>
      </c>
      <c r="J2">
        <v>0</v>
      </c>
      <c r="K2" t="s">
        <v>834</v>
      </c>
      <c r="L2">
        <v>391</v>
      </c>
      <c r="M2" s="1">
        <v>41429</v>
      </c>
      <c r="N2" t="s">
        <v>835</v>
      </c>
      <c r="O2" t="s">
        <v>947</v>
      </c>
      <c r="P2" t="s">
        <v>949</v>
      </c>
    </row>
    <row r="3" spans="1:16" x14ac:dyDescent="0.4">
      <c r="A3">
        <v>406</v>
      </c>
      <c r="B3" t="s">
        <v>948</v>
      </c>
      <c r="C3" t="s">
        <v>836</v>
      </c>
      <c r="D3" s="1">
        <v>41300</v>
      </c>
      <c r="E3" s="1">
        <v>41330</v>
      </c>
      <c r="F3">
        <v>61.74</v>
      </c>
      <c r="H3" t="s">
        <v>28</v>
      </c>
      <c r="I3" s="1">
        <v>41300</v>
      </c>
      <c r="J3">
        <v>0</v>
      </c>
      <c r="K3" t="s">
        <v>837</v>
      </c>
      <c r="L3">
        <v>406</v>
      </c>
      <c r="M3" s="1">
        <v>40971</v>
      </c>
      <c r="N3" t="s">
        <v>838</v>
      </c>
      <c r="O3" t="s">
        <v>947</v>
      </c>
      <c r="P3" t="s">
        <v>949</v>
      </c>
    </row>
    <row r="4" spans="1:16" x14ac:dyDescent="0.4">
      <c r="A4">
        <v>391</v>
      </c>
      <c r="B4" t="s">
        <v>948</v>
      </c>
      <c r="C4" t="s">
        <v>839</v>
      </c>
      <c r="D4" s="1">
        <v>41340</v>
      </c>
      <c r="E4" s="1">
        <v>41313</v>
      </c>
      <c r="F4">
        <v>65.88</v>
      </c>
      <c r="H4" t="s">
        <v>28</v>
      </c>
      <c r="I4" s="1">
        <v>41340</v>
      </c>
      <c r="J4">
        <v>0</v>
      </c>
      <c r="K4" t="s">
        <v>834</v>
      </c>
      <c r="L4">
        <v>391</v>
      </c>
      <c r="M4" s="1">
        <v>40934</v>
      </c>
      <c r="N4" t="s">
        <v>838</v>
      </c>
      <c r="O4" t="s">
        <v>947</v>
      </c>
      <c r="P4" t="s">
        <v>949</v>
      </c>
    </row>
    <row r="5" spans="1:16" x14ac:dyDescent="0.4">
      <c r="A5">
        <v>406</v>
      </c>
      <c r="B5" t="s">
        <v>948</v>
      </c>
      <c r="C5" t="s">
        <v>840</v>
      </c>
      <c r="D5" s="1">
        <v>41549</v>
      </c>
      <c r="E5" s="1">
        <v>41611</v>
      </c>
      <c r="F5">
        <v>105.92</v>
      </c>
      <c r="H5" t="s">
        <v>28</v>
      </c>
      <c r="I5" s="1">
        <v>41549</v>
      </c>
      <c r="J5">
        <v>5</v>
      </c>
      <c r="K5" t="s">
        <v>834</v>
      </c>
      <c r="L5">
        <v>406</v>
      </c>
      <c r="M5" s="1">
        <v>41064</v>
      </c>
      <c r="N5" t="s">
        <v>838</v>
      </c>
      <c r="O5" t="s">
        <v>947</v>
      </c>
      <c r="P5" t="s">
        <v>949</v>
      </c>
    </row>
    <row r="6" spans="1:16" x14ac:dyDescent="0.4">
      <c r="A6">
        <v>818</v>
      </c>
      <c r="B6" t="s">
        <v>948</v>
      </c>
      <c r="C6" t="s">
        <v>841</v>
      </c>
      <c r="D6" s="1">
        <v>41207</v>
      </c>
      <c r="E6" s="1">
        <v>41237</v>
      </c>
      <c r="F6">
        <v>72.27</v>
      </c>
      <c r="H6" t="s">
        <v>28</v>
      </c>
      <c r="I6" s="1">
        <v>41207</v>
      </c>
      <c r="J6">
        <v>4</v>
      </c>
      <c r="K6" t="s">
        <v>837</v>
      </c>
      <c r="L6">
        <v>818</v>
      </c>
      <c r="M6" s="1">
        <v>41239</v>
      </c>
      <c r="N6" t="s">
        <v>835</v>
      </c>
      <c r="O6" t="s">
        <v>947</v>
      </c>
      <c r="P6" t="s">
        <v>949</v>
      </c>
    </row>
    <row r="7" spans="1:16" x14ac:dyDescent="0.4">
      <c r="A7">
        <v>818</v>
      </c>
      <c r="B7" t="s">
        <v>948</v>
      </c>
      <c r="C7" t="s">
        <v>842</v>
      </c>
      <c r="D7" s="1">
        <v>40935</v>
      </c>
      <c r="E7" s="1">
        <v>40965</v>
      </c>
      <c r="F7">
        <v>94</v>
      </c>
      <c r="H7" t="s">
        <v>28</v>
      </c>
      <c r="I7" s="1">
        <v>40935</v>
      </c>
      <c r="J7">
        <v>0</v>
      </c>
      <c r="K7" t="s">
        <v>837</v>
      </c>
      <c r="L7">
        <v>818</v>
      </c>
      <c r="M7" s="1">
        <v>41514</v>
      </c>
      <c r="N7" t="s">
        <v>835</v>
      </c>
      <c r="O7" t="s">
        <v>947</v>
      </c>
      <c r="P7" t="s">
        <v>949</v>
      </c>
    </row>
    <row r="8" spans="1:16" x14ac:dyDescent="0.4">
      <c r="A8">
        <v>897</v>
      </c>
      <c r="B8" t="s">
        <v>948</v>
      </c>
      <c r="C8" t="s">
        <v>843</v>
      </c>
      <c r="D8" s="1">
        <v>41499</v>
      </c>
      <c r="E8" s="1">
        <v>41617</v>
      </c>
      <c r="F8">
        <v>74.69</v>
      </c>
      <c r="H8" t="s">
        <v>28</v>
      </c>
      <c r="I8" s="1">
        <v>41499</v>
      </c>
      <c r="J8">
        <v>0</v>
      </c>
      <c r="K8" t="s">
        <v>834</v>
      </c>
      <c r="L8">
        <v>897</v>
      </c>
      <c r="M8" s="1">
        <v>41041</v>
      </c>
      <c r="N8" t="s">
        <v>838</v>
      </c>
      <c r="O8" t="s">
        <v>947</v>
      </c>
      <c r="P8" t="s">
        <v>949</v>
      </c>
    </row>
    <row r="9" spans="1:16" x14ac:dyDescent="0.4">
      <c r="A9">
        <v>770</v>
      </c>
      <c r="B9" t="s">
        <v>948</v>
      </c>
      <c r="C9" t="s">
        <v>844</v>
      </c>
      <c r="D9" s="1">
        <v>41259</v>
      </c>
      <c r="E9" s="1">
        <v>41289</v>
      </c>
      <c r="F9">
        <v>75.06</v>
      </c>
      <c r="H9" t="s">
        <v>28</v>
      </c>
      <c r="I9" s="1">
        <v>41259</v>
      </c>
      <c r="J9">
        <v>0</v>
      </c>
      <c r="K9" t="s">
        <v>834</v>
      </c>
      <c r="L9">
        <v>770</v>
      </c>
      <c r="M9" s="1">
        <v>41452</v>
      </c>
      <c r="N9" t="s">
        <v>835</v>
      </c>
      <c r="O9" t="s">
        <v>947</v>
      </c>
      <c r="P9" t="s">
        <v>949</v>
      </c>
    </row>
    <row r="10" spans="1:16" x14ac:dyDescent="0.4">
      <c r="A10">
        <v>770</v>
      </c>
      <c r="B10" t="s">
        <v>948</v>
      </c>
      <c r="C10" t="s">
        <v>845</v>
      </c>
      <c r="D10" s="1">
        <v>41043</v>
      </c>
      <c r="E10" s="1">
        <v>41073</v>
      </c>
      <c r="F10">
        <v>80.069999999999993</v>
      </c>
      <c r="H10" t="s">
        <v>28</v>
      </c>
      <c r="I10" s="1">
        <v>41043</v>
      </c>
      <c r="J10">
        <v>18</v>
      </c>
      <c r="K10" t="s">
        <v>837</v>
      </c>
      <c r="L10">
        <v>770</v>
      </c>
      <c r="M10" s="1">
        <v>41489</v>
      </c>
      <c r="N10" t="s">
        <v>835</v>
      </c>
      <c r="O10" t="s">
        <v>947</v>
      </c>
      <c r="P10" t="s">
        <v>949</v>
      </c>
    </row>
    <row r="11" spans="1:16" x14ac:dyDescent="0.4">
      <c r="A11">
        <v>897</v>
      </c>
      <c r="B11" t="s">
        <v>948</v>
      </c>
      <c r="C11" t="s">
        <v>846</v>
      </c>
      <c r="D11" s="1">
        <v>41281</v>
      </c>
      <c r="E11" s="1">
        <v>41486</v>
      </c>
      <c r="F11">
        <v>48.33</v>
      </c>
      <c r="H11" t="s">
        <v>28</v>
      </c>
      <c r="I11" s="1">
        <v>41281</v>
      </c>
      <c r="J11">
        <v>0</v>
      </c>
      <c r="K11" t="s">
        <v>834</v>
      </c>
      <c r="L11">
        <v>897</v>
      </c>
      <c r="M11" s="1">
        <v>41003</v>
      </c>
      <c r="N11" t="s">
        <v>838</v>
      </c>
      <c r="O11" t="s">
        <v>947</v>
      </c>
      <c r="P11" t="s">
        <v>949</v>
      </c>
    </row>
    <row r="12" spans="1:16" x14ac:dyDescent="0.4">
      <c r="A12">
        <v>770</v>
      </c>
      <c r="B12" t="s">
        <v>948</v>
      </c>
      <c r="C12" t="s">
        <v>847</v>
      </c>
      <c r="D12" s="1">
        <v>40999</v>
      </c>
      <c r="E12" s="1">
        <v>41029</v>
      </c>
      <c r="F12">
        <v>75.33</v>
      </c>
      <c r="H12" t="s">
        <v>28</v>
      </c>
      <c r="I12" s="1">
        <v>40999</v>
      </c>
      <c r="J12">
        <v>0</v>
      </c>
      <c r="K12" t="s">
        <v>834</v>
      </c>
      <c r="L12">
        <v>770</v>
      </c>
      <c r="M12" s="1">
        <v>41274</v>
      </c>
      <c r="N12" t="s">
        <v>835</v>
      </c>
      <c r="O12" t="s">
        <v>947</v>
      </c>
      <c r="P12" t="s">
        <v>949</v>
      </c>
    </row>
    <row r="13" spans="1:16" x14ac:dyDescent="0.4">
      <c r="A13">
        <v>406</v>
      </c>
      <c r="B13" t="s">
        <v>948</v>
      </c>
      <c r="C13" t="s">
        <v>848</v>
      </c>
      <c r="D13" s="1">
        <v>41463</v>
      </c>
      <c r="E13" s="1">
        <v>41434</v>
      </c>
      <c r="F13">
        <v>73.349999999999994</v>
      </c>
      <c r="H13" t="s">
        <v>28</v>
      </c>
      <c r="I13" s="1">
        <v>41463</v>
      </c>
      <c r="J13">
        <v>0</v>
      </c>
      <c r="K13" t="s">
        <v>834</v>
      </c>
      <c r="L13">
        <v>406</v>
      </c>
      <c r="M13" s="1">
        <v>41222</v>
      </c>
      <c r="N13" t="s">
        <v>838</v>
      </c>
      <c r="O13" t="s">
        <v>947</v>
      </c>
      <c r="P13" t="s">
        <v>949</v>
      </c>
    </row>
    <row r="14" spans="1:16" x14ac:dyDescent="0.4">
      <c r="A14">
        <v>818</v>
      </c>
      <c r="B14" t="s">
        <v>948</v>
      </c>
      <c r="C14" t="s">
        <v>849</v>
      </c>
      <c r="D14" s="1">
        <v>41491</v>
      </c>
      <c r="E14" s="1">
        <v>41461</v>
      </c>
      <c r="F14">
        <v>90.08</v>
      </c>
      <c r="H14" t="s">
        <v>28</v>
      </c>
      <c r="I14" s="1">
        <v>41491</v>
      </c>
      <c r="J14">
        <v>2</v>
      </c>
      <c r="K14" t="s">
        <v>837</v>
      </c>
      <c r="L14">
        <v>818</v>
      </c>
      <c r="M14" s="1">
        <v>41431</v>
      </c>
      <c r="N14" t="s">
        <v>835</v>
      </c>
      <c r="O14" t="s">
        <v>947</v>
      </c>
      <c r="P14" t="s">
        <v>949</v>
      </c>
    </row>
    <row r="15" spans="1:16" x14ac:dyDescent="0.4">
      <c r="A15">
        <v>406</v>
      </c>
      <c r="B15" t="s">
        <v>948</v>
      </c>
      <c r="C15" t="s">
        <v>850</v>
      </c>
      <c r="D15" s="1">
        <v>41203</v>
      </c>
      <c r="E15" s="1">
        <v>41233</v>
      </c>
      <c r="F15">
        <v>57.17</v>
      </c>
      <c r="H15" t="s">
        <v>28</v>
      </c>
      <c r="I15" s="1">
        <v>41203</v>
      </c>
      <c r="J15">
        <v>10</v>
      </c>
      <c r="K15" t="s">
        <v>834</v>
      </c>
      <c r="L15">
        <v>406</v>
      </c>
      <c r="M15" s="1">
        <v>41401</v>
      </c>
      <c r="N15" t="s">
        <v>835</v>
      </c>
      <c r="O15" t="s">
        <v>947</v>
      </c>
      <c r="P15" t="s">
        <v>949</v>
      </c>
    </row>
    <row r="16" spans="1:16" x14ac:dyDescent="0.4">
      <c r="A16">
        <v>818</v>
      </c>
      <c r="B16" t="s">
        <v>948</v>
      </c>
      <c r="C16" t="s">
        <v>851</v>
      </c>
      <c r="D16" s="1">
        <v>41101</v>
      </c>
      <c r="E16" s="1">
        <v>41102</v>
      </c>
      <c r="F16">
        <v>50.02</v>
      </c>
      <c r="H16" t="s">
        <v>28</v>
      </c>
      <c r="I16" s="1">
        <v>41101</v>
      </c>
      <c r="J16">
        <v>0</v>
      </c>
      <c r="K16" t="s">
        <v>834</v>
      </c>
      <c r="L16">
        <v>818</v>
      </c>
      <c r="M16" s="1">
        <v>41234</v>
      </c>
      <c r="N16" t="s">
        <v>835</v>
      </c>
      <c r="O16" t="s">
        <v>947</v>
      </c>
      <c r="P16" t="s">
        <v>949</v>
      </c>
    </row>
    <row r="17" spans="1:16" x14ac:dyDescent="0.4">
      <c r="A17">
        <v>391</v>
      </c>
      <c r="B17" t="s">
        <v>948</v>
      </c>
      <c r="C17" t="s">
        <v>852</v>
      </c>
      <c r="D17" s="1">
        <v>41326</v>
      </c>
      <c r="E17" s="1">
        <v>41356</v>
      </c>
      <c r="F17">
        <v>61.96</v>
      </c>
      <c r="H17" t="s">
        <v>28</v>
      </c>
      <c r="I17" s="1">
        <v>41326</v>
      </c>
      <c r="J17">
        <v>0</v>
      </c>
      <c r="K17" t="s">
        <v>834</v>
      </c>
      <c r="L17">
        <v>391</v>
      </c>
      <c r="M17" s="1">
        <v>41352</v>
      </c>
      <c r="N17" t="s">
        <v>835</v>
      </c>
      <c r="O17" t="s">
        <v>947</v>
      </c>
      <c r="P17" t="s">
        <v>949</v>
      </c>
    </row>
    <row r="18" spans="1:16" x14ac:dyDescent="0.4">
      <c r="A18">
        <v>406</v>
      </c>
      <c r="B18" t="s">
        <v>948</v>
      </c>
      <c r="C18" t="s">
        <v>836</v>
      </c>
      <c r="D18" s="1">
        <v>41410</v>
      </c>
      <c r="E18" s="1">
        <v>41440</v>
      </c>
      <c r="F18">
        <v>69.88</v>
      </c>
      <c r="H18" t="s">
        <v>28</v>
      </c>
      <c r="I18" s="1">
        <v>41410</v>
      </c>
      <c r="J18">
        <v>0</v>
      </c>
      <c r="K18" t="s">
        <v>834</v>
      </c>
      <c r="L18">
        <v>406</v>
      </c>
      <c r="M18" s="1">
        <v>40971</v>
      </c>
      <c r="N18" t="s">
        <v>838</v>
      </c>
      <c r="O18" t="s">
        <v>947</v>
      </c>
      <c r="P18" t="s">
        <v>949</v>
      </c>
    </row>
    <row r="19" spans="1:16" x14ac:dyDescent="0.4">
      <c r="A19">
        <v>818</v>
      </c>
      <c r="B19" t="s">
        <v>948</v>
      </c>
      <c r="C19" t="s">
        <v>842</v>
      </c>
      <c r="D19" s="1">
        <v>41423</v>
      </c>
      <c r="E19" s="1">
        <v>41453</v>
      </c>
      <c r="F19">
        <v>68.8</v>
      </c>
      <c r="H19" t="s">
        <v>28</v>
      </c>
      <c r="I19" s="1">
        <v>41423</v>
      </c>
      <c r="J19">
        <v>12</v>
      </c>
      <c r="K19" t="s">
        <v>837</v>
      </c>
      <c r="L19">
        <v>818</v>
      </c>
      <c r="M19" s="1">
        <v>41514</v>
      </c>
      <c r="N19" t="s">
        <v>835</v>
      </c>
      <c r="O19" t="s">
        <v>947</v>
      </c>
      <c r="P19" t="s">
        <v>949</v>
      </c>
    </row>
    <row r="20" spans="1:16" x14ac:dyDescent="0.4">
      <c r="A20">
        <v>818</v>
      </c>
      <c r="B20" t="s">
        <v>948</v>
      </c>
      <c r="C20" t="s">
        <v>853</v>
      </c>
      <c r="D20" s="1">
        <v>41567</v>
      </c>
      <c r="E20" s="1">
        <v>41597</v>
      </c>
      <c r="F20">
        <v>96.23</v>
      </c>
      <c r="H20" t="s">
        <v>28</v>
      </c>
      <c r="I20" s="1">
        <v>41567</v>
      </c>
      <c r="J20">
        <v>0</v>
      </c>
      <c r="K20" t="s">
        <v>837</v>
      </c>
      <c r="L20">
        <v>818</v>
      </c>
      <c r="M20" s="1">
        <v>41153</v>
      </c>
      <c r="N20" t="s">
        <v>838</v>
      </c>
      <c r="O20" t="s">
        <v>947</v>
      </c>
      <c r="P20" t="s">
        <v>949</v>
      </c>
    </row>
    <row r="21" spans="1:16" x14ac:dyDescent="0.4">
      <c r="A21">
        <v>818</v>
      </c>
      <c r="B21" t="s">
        <v>948</v>
      </c>
      <c r="C21" t="s">
        <v>854</v>
      </c>
      <c r="D21" s="1">
        <v>41243</v>
      </c>
      <c r="E21" s="1">
        <v>41273</v>
      </c>
      <c r="F21">
        <v>42.01</v>
      </c>
      <c r="H21" t="s">
        <v>28</v>
      </c>
      <c r="I21" s="1">
        <v>41243</v>
      </c>
      <c r="J21">
        <v>17</v>
      </c>
      <c r="K21" t="s">
        <v>837</v>
      </c>
      <c r="L21">
        <v>818</v>
      </c>
      <c r="M21" s="1">
        <v>41060</v>
      </c>
      <c r="N21" t="s">
        <v>838</v>
      </c>
      <c r="O21" t="s">
        <v>947</v>
      </c>
      <c r="P21" t="s">
        <v>949</v>
      </c>
    </row>
    <row r="22" spans="1:16" x14ac:dyDescent="0.4">
      <c r="A22">
        <v>406</v>
      </c>
      <c r="B22" t="s">
        <v>948</v>
      </c>
      <c r="C22" t="s">
        <v>855</v>
      </c>
      <c r="D22" s="1">
        <v>41010</v>
      </c>
      <c r="E22" s="1">
        <v>41011</v>
      </c>
      <c r="F22">
        <v>86.65</v>
      </c>
      <c r="H22" t="s">
        <v>28</v>
      </c>
      <c r="I22" s="1">
        <v>41010</v>
      </c>
      <c r="J22">
        <v>0</v>
      </c>
      <c r="K22" t="s">
        <v>834</v>
      </c>
      <c r="L22">
        <v>406</v>
      </c>
      <c r="M22" s="1">
        <v>41029</v>
      </c>
      <c r="N22" t="s">
        <v>838</v>
      </c>
      <c r="O22" t="s">
        <v>947</v>
      </c>
      <c r="P22" t="s">
        <v>949</v>
      </c>
    </row>
    <row r="23" spans="1:16" x14ac:dyDescent="0.4">
      <c r="A23">
        <v>770</v>
      </c>
      <c r="B23" t="s">
        <v>948</v>
      </c>
      <c r="C23" t="s">
        <v>856</v>
      </c>
      <c r="D23" s="1">
        <v>41084</v>
      </c>
      <c r="E23" s="1">
        <v>41114</v>
      </c>
      <c r="F23">
        <v>71.489999999999995</v>
      </c>
      <c r="H23" t="s">
        <v>28</v>
      </c>
      <c r="I23" s="1">
        <v>41084</v>
      </c>
      <c r="J23">
        <v>14</v>
      </c>
      <c r="K23" t="s">
        <v>834</v>
      </c>
      <c r="L23">
        <v>770</v>
      </c>
      <c r="M23" s="1">
        <v>41062</v>
      </c>
      <c r="N23" t="s">
        <v>838</v>
      </c>
      <c r="O23" t="s">
        <v>947</v>
      </c>
      <c r="P23" t="s">
        <v>949</v>
      </c>
    </row>
    <row r="24" spans="1:16" x14ac:dyDescent="0.4">
      <c r="A24">
        <v>818</v>
      </c>
      <c r="B24" t="s">
        <v>948</v>
      </c>
      <c r="C24" t="s">
        <v>857</v>
      </c>
      <c r="D24" s="1">
        <v>41426</v>
      </c>
      <c r="E24" s="1">
        <v>41396</v>
      </c>
      <c r="F24">
        <v>88.16</v>
      </c>
      <c r="H24" t="s">
        <v>28</v>
      </c>
      <c r="I24" s="1">
        <v>41426</v>
      </c>
      <c r="J24">
        <v>0</v>
      </c>
      <c r="K24" t="s">
        <v>834</v>
      </c>
      <c r="L24">
        <v>818</v>
      </c>
      <c r="M24" s="1">
        <v>41283</v>
      </c>
      <c r="N24" t="s">
        <v>835</v>
      </c>
      <c r="O24" t="s">
        <v>947</v>
      </c>
      <c r="P24" t="s">
        <v>949</v>
      </c>
    </row>
    <row r="25" spans="1:16" x14ac:dyDescent="0.4">
      <c r="A25">
        <v>391</v>
      </c>
      <c r="B25" t="s">
        <v>948</v>
      </c>
      <c r="C25" t="s">
        <v>858</v>
      </c>
      <c r="D25" s="1">
        <v>41321</v>
      </c>
      <c r="E25" s="1">
        <v>41351</v>
      </c>
      <c r="F25">
        <v>26.44</v>
      </c>
      <c r="H25" t="s">
        <v>28</v>
      </c>
      <c r="I25" s="1">
        <v>41321</v>
      </c>
      <c r="J25">
        <v>0</v>
      </c>
      <c r="K25" t="s">
        <v>834</v>
      </c>
      <c r="L25">
        <v>391</v>
      </c>
      <c r="M25" s="1">
        <v>41334</v>
      </c>
      <c r="N25" t="s">
        <v>838</v>
      </c>
      <c r="O25" t="s">
        <v>947</v>
      </c>
      <c r="P25" t="s">
        <v>949</v>
      </c>
    </row>
    <row r="26" spans="1:16" x14ac:dyDescent="0.4">
      <c r="A26">
        <v>897</v>
      </c>
      <c r="B26" t="s">
        <v>948</v>
      </c>
      <c r="C26" t="s">
        <v>843</v>
      </c>
      <c r="D26" s="1">
        <v>40957</v>
      </c>
      <c r="E26" s="1">
        <v>40987</v>
      </c>
      <c r="F26">
        <v>83.33</v>
      </c>
      <c r="H26" t="s">
        <v>28</v>
      </c>
      <c r="I26" s="1">
        <v>40957</v>
      </c>
      <c r="J26">
        <v>11</v>
      </c>
      <c r="K26" t="s">
        <v>834</v>
      </c>
      <c r="L26">
        <v>897</v>
      </c>
      <c r="M26" s="1">
        <v>41041</v>
      </c>
      <c r="N26" t="s">
        <v>835</v>
      </c>
      <c r="O26" t="s">
        <v>947</v>
      </c>
      <c r="P26" t="s">
        <v>949</v>
      </c>
    </row>
    <row r="27" spans="1:16" x14ac:dyDescent="0.4">
      <c r="A27">
        <v>391</v>
      </c>
      <c r="B27" t="s">
        <v>948</v>
      </c>
      <c r="C27" t="s">
        <v>859</v>
      </c>
      <c r="D27" s="1">
        <v>40932</v>
      </c>
      <c r="E27" s="1">
        <v>40962</v>
      </c>
      <c r="F27">
        <v>72.7</v>
      </c>
      <c r="H27" t="s">
        <v>28</v>
      </c>
      <c r="I27" s="1">
        <v>40932</v>
      </c>
      <c r="J27">
        <v>9</v>
      </c>
      <c r="K27" t="s">
        <v>834</v>
      </c>
      <c r="L27">
        <v>391</v>
      </c>
      <c r="M27" s="1">
        <v>40971</v>
      </c>
      <c r="N27" t="s">
        <v>835</v>
      </c>
      <c r="O27" t="s">
        <v>947</v>
      </c>
      <c r="P27" t="s">
        <v>949</v>
      </c>
    </row>
    <row r="28" spans="1:16" x14ac:dyDescent="0.4">
      <c r="A28">
        <v>818</v>
      </c>
      <c r="B28" t="s">
        <v>948</v>
      </c>
      <c r="C28" t="s">
        <v>860</v>
      </c>
      <c r="D28" s="1">
        <v>41423</v>
      </c>
      <c r="E28" s="1">
        <v>41453</v>
      </c>
      <c r="F28">
        <v>41.69</v>
      </c>
      <c r="H28" t="s">
        <v>28</v>
      </c>
      <c r="I28" s="1">
        <v>41423</v>
      </c>
      <c r="J28">
        <v>0</v>
      </c>
      <c r="K28" t="s">
        <v>834</v>
      </c>
      <c r="L28">
        <v>818</v>
      </c>
      <c r="M28" s="1">
        <v>40960</v>
      </c>
      <c r="N28" t="s">
        <v>838</v>
      </c>
      <c r="O28" t="s">
        <v>947</v>
      </c>
      <c r="P28" t="s">
        <v>949</v>
      </c>
    </row>
    <row r="29" spans="1:16" x14ac:dyDescent="0.4">
      <c r="A29">
        <v>770</v>
      </c>
      <c r="B29" t="s">
        <v>948</v>
      </c>
      <c r="C29" t="s">
        <v>845</v>
      </c>
      <c r="D29" s="1">
        <v>41267</v>
      </c>
      <c r="E29" s="1">
        <v>41297</v>
      </c>
      <c r="F29">
        <v>24.46</v>
      </c>
      <c r="H29" t="s">
        <v>28</v>
      </c>
      <c r="I29" s="1">
        <v>41267</v>
      </c>
      <c r="J29">
        <v>8</v>
      </c>
      <c r="K29" t="s">
        <v>834</v>
      </c>
      <c r="L29">
        <v>770</v>
      </c>
      <c r="M29" s="1">
        <v>41489</v>
      </c>
      <c r="N29" t="s">
        <v>835</v>
      </c>
      <c r="O29" t="s">
        <v>947</v>
      </c>
      <c r="P29" t="s">
        <v>949</v>
      </c>
    </row>
    <row r="30" spans="1:16" x14ac:dyDescent="0.4">
      <c r="A30">
        <v>406</v>
      </c>
      <c r="B30" t="s">
        <v>948</v>
      </c>
      <c r="C30" t="s">
        <v>861</v>
      </c>
      <c r="D30" s="1">
        <v>41364</v>
      </c>
      <c r="E30" s="1">
        <v>41394</v>
      </c>
      <c r="F30">
        <v>70.930000000000007</v>
      </c>
      <c r="H30" t="s">
        <v>28</v>
      </c>
      <c r="I30" s="1">
        <v>41364</v>
      </c>
      <c r="J30">
        <v>25</v>
      </c>
      <c r="K30" t="s">
        <v>837</v>
      </c>
      <c r="L30">
        <v>406</v>
      </c>
      <c r="M30" s="1">
        <v>41176</v>
      </c>
      <c r="N30" t="s">
        <v>838</v>
      </c>
      <c r="O30" t="s">
        <v>947</v>
      </c>
      <c r="P30" t="s">
        <v>949</v>
      </c>
    </row>
    <row r="31" spans="1:16" x14ac:dyDescent="0.4">
      <c r="A31">
        <v>818</v>
      </c>
      <c r="B31" t="s">
        <v>948</v>
      </c>
      <c r="C31" t="s">
        <v>862</v>
      </c>
      <c r="D31" s="1">
        <v>41060</v>
      </c>
      <c r="E31" s="1">
        <v>41090</v>
      </c>
      <c r="F31">
        <v>40.07</v>
      </c>
      <c r="H31" t="s">
        <v>28</v>
      </c>
      <c r="I31" s="1">
        <v>41060</v>
      </c>
      <c r="J31">
        <v>4</v>
      </c>
      <c r="K31" t="s">
        <v>834</v>
      </c>
      <c r="L31">
        <v>818</v>
      </c>
      <c r="M31" s="1">
        <v>41296</v>
      </c>
      <c r="N31" t="s">
        <v>835</v>
      </c>
      <c r="O31" t="s">
        <v>947</v>
      </c>
      <c r="P31" t="s">
        <v>949</v>
      </c>
    </row>
    <row r="32" spans="1:16" x14ac:dyDescent="0.4">
      <c r="A32">
        <v>897</v>
      </c>
      <c r="B32" t="s">
        <v>948</v>
      </c>
      <c r="C32" t="s">
        <v>863</v>
      </c>
      <c r="D32" s="1">
        <v>41421</v>
      </c>
      <c r="E32" s="1">
        <v>41451</v>
      </c>
      <c r="F32">
        <v>58.19</v>
      </c>
      <c r="H32" t="s">
        <v>28</v>
      </c>
      <c r="I32" s="1">
        <v>41421</v>
      </c>
      <c r="J32">
        <v>0</v>
      </c>
      <c r="K32" t="s">
        <v>834</v>
      </c>
      <c r="L32">
        <v>897</v>
      </c>
      <c r="M32" s="1">
        <v>41318</v>
      </c>
      <c r="N32" t="s">
        <v>838</v>
      </c>
      <c r="O32" t="s">
        <v>947</v>
      </c>
      <c r="P32" t="s">
        <v>949</v>
      </c>
    </row>
    <row r="33" spans="1:16" x14ac:dyDescent="0.4">
      <c r="A33">
        <v>406</v>
      </c>
      <c r="B33" t="s">
        <v>948</v>
      </c>
      <c r="C33" t="s">
        <v>855</v>
      </c>
      <c r="D33" s="1">
        <v>41117</v>
      </c>
      <c r="E33" s="1">
        <v>41147</v>
      </c>
      <c r="F33">
        <v>72.13</v>
      </c>
      <c r="H33" t="s">
        <v>28</v>
      </c>
      <c r="I33" s="1">
        <v>41117</v>
      </c>
      <c r="J33">
        <v>0</v>
      </c>
      <c r="K33" t="s">
        <v>834</v>
      </c>
      <c r="L33">
        <v>406</v>
      </c>
      <c r="M33" s="1">
        <v>41029</v>
      </c>
      <c r="N33" t="s">
        <v>838</v>
      </c>
      <c r="O33" t="s">
        <v>947</v>
      </c>
      <c r="P33" t="s">
        <v>949</v>
      </c>
    </row>
    <row r="34" spans="1:16" x14ac:dyDescent="0.4">
      <c r="A34">
        <v>391</v>
      </c>
      <c r="B34" t="s">
        <v>948</v>
      </c>
      <c r="C34" t="s">
        <v>864</v>
      </c>
      <c r="D34" s="1">
        <v>40921</v>
      </c>
      <c r="E34" s="1">
        <v>41245</v>
      </c>
      <c r="F34">
        <v>72.72</v>
      </c>
      <c r="H34" t="s">
        <v>28</v>
      </c>
      <c r="I34" s="1">
        <v>40921</v>
      </c>
      <c r="J34">
        <v>0</v>
      </c>
      <c r="K34" t="s">
        <v>834</v>
      </c>
      <c r="L34">
        <v>391</v>
      </c>
      <c r="M34" s="1">
        <v>41548</v>
      </c>
      <c r="N34" t="s">
        <v>835</v>
      </c>
      <c r="O34" t="s">
        <v>947</v>
      </c>
      <c r="P34" t="s">
        <v>949</v>
      </c>
    </row>
    <row r="35" spans="1:16" x14ac:dyDescent="0.4">
      <c r="A35">
        <v>391</v>
      </c>
      <c r="B35" t="s">
        <v>948</v>
      </c>
      <c r="C35" t="s">
        <v>865</v>
      </c>
      <c r="D35" s="1">
        <v>40958</v>
      </c>
      <c r="E35" s="1">
        <v>40988</v>
      </c>
      <c r="F35">
        <v>93.48</v>
      </c>
      <c r="H35" t="s">
        <v>28</v>
      </c>
      <c r="I35" s="1">
        <v>40958</v>
      </c>
      <c r="J35">
        <v>6</v>
      </c>
      <c r="K35" t="s">
        <v>837</v>
      </c>
      <c r="L35">
        <v>391</v>
      </c>
      <c r="M35" s="1">
        <v>41180</v>
      </c>
      <c r="N35" t="s">
        <v>835</v>
      </c>
      <c r="O35" t="s">
        <v>947</v>
      </c>
      <c r="P35" t="s">
        <v>949</v>
      </c>
    </row>
    <row r="36" spans="1:16" x14ac:dyDescent="0.4">
      <c r="A36">
        <v>897</v>
      </c>
      <c r="B36" t="s">
        <v>948</v>
      </c>
      <c r="C36" t="s">
        <v>866</v>
      </c>
      <c r="D36" s="1">
        <v>41538</v>
      </c>
      <c r="E36" s="1">
        <v>41568</v>
      </c>
      <c r="F36">
        <v>46.55</v>
      </c>
      <c r="H36" t="s">
        <v>28</v>
      </c>
      <c r="I36" s="1">
        <v>41538</v>
      </c>
      <c r="J36">
        <v>0</v>
      </c>
      <c r="K36" t="s">
        <v>834</v>
      </c>
      <c r="L36">
        <v>897</v>
      </c>
      <c r="M36" s="1">
        <v>41239</v>
      </c>
      <c r="N36" t="s">
        <v>838</v>
      </c>
      <c r="O36" t="s">
        <v>947</v>
      </c>
      <c r="P36" t="s">
        <v>949</v>
      </c>
    </row>
    <row r="37" spans="1:16" x14ac:dyDescent="0.4">
      <c r="A37">
        <v>770</v>
      </c>
      <c r="B37" t="s">
        <v>948</v>
      </c>
      <c r="C37" t="s">
        <v>867</v>
      </c>
      <c r="D37" s="1">
        <v>41205</v>
      </c>
      <c r="E37" s="1">
        <v>41235</v>
      </c>
      <c r="F37">
        <v>32.58</v>
      </c>
      <c r="H37" t="s">
        <v>28</v>
      </c>
      <c r="I37" s="1">
        <v>41205</v>
      </c>
      <c r="J37">
        <v>8</v>
      </c>
      <c r="K37" t="s">
        <v>834</v>
      </c>
      <c r="L37">
        <v>770</v>
      </c>
      <c r="M37" s="1">
        <v>41491</v>
      </c>
      <c r="N37" t="s">
        <v>835</v>
      </c>
      <c r="O37" t="s">
        <v>947</v>
      </c>
      <c r="P37" t="s">
        <v>949</v>
      </c>
    </row>
    <row r="38" spans="1:16" x14ac:dyDescent="0.4">
      <c r="A38">
        <v>897</v>
      </c>
      <c r="B38" t="s">
        <v>948</v>
      </c>
      <c r="C38" t="s">
        <v>866</v>
      </c>
      <c r="D38" s="1">
        <v>41387</v>
      </c>
      <c r="E38" s="1">
        <v>41417</v>
      </c>
      <c r="F38">
        <v>34.630000000000003</v>
      </c>
      <c r="H38" t="s">
        <v>28</v>
      </c>
      <c r="I38" s="1">
        <v>41387</v>
      </c>
      <c r="J38">
        <v>0</v>
      </c>
      <c r="K38" t="s">
        <v>834</v>
      </c>
      <c r="L38">
        <v>897</v>
      </c>
      <c r="M38" s="1">
        <v>41239</v>
      </c>
      <c r="N38" t="s">
        <v>838</v>
      </c>
      <c r="O38" t="s">
        <v>947</v>
      </c>
      <c r="P38" t="s">
        <v>949</v>
      </c>
    </row>
    <row r="39" spans="1:16" x14ac:dyDescent="0.4">
      <c r="A39">
        <v>818</v>
      </c>
      <c r="B39" t="s">
        <v>948</v>
      </c>
      <c r="C39" t="s">
        <v>842</v>
      </c>
      <c r="D39" s="1">
        <v>41180</v>
      </c>
      <c r="E39" s="1">
        <v>41210</v>
      </c>
      <c r="F39">
        <v>89.15</v>
      </c>
      <c r="H39" t="s">
        <v>28</v>
      </c>
      <c r="I39" s="1">
        <v>41180</v>
      </c>
      <c r="J39">
        <v>2</v>
      </c>
      <c r="K39" t="s">
        <v>834</v>
      </c>
      <c r="L39">
        <v>818</v>
      </c>
      <c r="M39" s="1">
        <v>41514</v>
      </c>
      <c r="N39" t="s">
        <v>835</v>
      </c>
      <c r="O39" t="s">
        <v>947</v>
      </c>
      <c r="P39" t="s">
        <v>949</v>
      </c>
    </row>
    <row r="40" spans="1:16" x14ac:dyDescent="0.4">
      <c r="A40">
        <v>391</v>
      </c>
      <c r="B40" t="s">
        <v>948</v>
      </c>
      <c r="C40" t="s">
        <v>833</v>
      </c>
      <c r="D40" s="1">
        <v>41402</v>
      </c>
      <c r="E40" s="1">
        <v>41373</v>
      </c>
      <c r="F40">
        <v>43.64</v>
      </c>
      <c r="H40" t="s">
        <v>28</v>
      </c>
      <c r="I40" s="1">
        <v>41402</v>
      </c>
      <c r="J40">
        <v>0</v>
      </c>
      <c r="K40" t="s">
        <v>834</v>
      </c>
      <c r="L40">
        <v>391</v>
      </c>
      <c r="M40" s="1">
        <v>41429</v>
      </c>
      <c r="N40" t="s">
        <v>838</v>
      </c>
      <c r="O40" t="s">
        <v>947</v>
      </c>
      <c r="P40" t="s">
        <v>949</v>
      </c>
    </row>
    <row r="41" spans="1:16" x14ac:dyDescent="0.4">
      <c r="A41">
        <v>770</v>
      </c>
      <c r="B41" t="s">
        <v>948</v>
      </c>
      <c r="C41" t="s">
        <v>856</v>
      </c>
      <c r="D41" s="1">
        <v>41265</v>
      </c>
      <c r="E41" s="1">
        <v>41295</v>
      </c>
      <c r="F41">
        <v>44.36</v>
      </c>
      <c r="H41" t="s">
        <v>28</v>
      </c>
      <c r="I41" s="1">
        <v>41265</v>
      </c>
      <c r="J41">
        <v>3</v>
      </c>
      <c r="K41" t="s">
        <v>834</v>
      </c>
      <c r="L41">
        <v>770</v>
      </c>
      <c r="M41" s="1">
        <v>41062</v>
      </c>
      <c r="N41" t="s">
        <v>838</v>
      </c>
      <c r="O41" t="s">
        <v>947</v>
      </c>
      <c r="P41" t="s">
        <v>949</v>
      </c>
    </row>
    <row r="42" spans="1:16" x14ac:dyDescent="0.4">
      <c r="A42">
        <v>770</v>
      </c>
      <c r="B42" t="s">
        <v>948</v>
      </c>
      <c r="C42" t="s">
        <v>847</v>
      </c>
      <c r="D42" s="1">
        <v>41276</v>
      </c>
      <c r="E42" s="1">
        <v>41336</v>
      </c>
      <c r="F42">
        <v>56.65</v>
      </c>
      <c r="H42" t="s">
        <v>28</v>
      </c>
      <c r="I42" s="1">
        <v>41276</v>
      </c>
      <c r="J42">
        <v>0</v>
      </c>
      <c r="K42" t="s">
        <v>834</v>
      </c>
      <c r="L42">
        <v>770</v>
      </c>
      <c r="M42" s="1">
        <v>41274</v>
      </c>
      <c r="N42" t="s">
        <v>838</v>
      </c>
      <c r="O42" t="s">
        <v>947</v>
      </c>
      <c r="P42" t="s">
        <v>949</v>
      </c>
    </row>
    <row r="43" spans="1:16" x14ac:dyDescent="0.4">
      <c r="A43">
        <v>391</v>
      </c>
      <c r="B43" t="s">
        <v>948</v>
      </c>
      <c r="C43" t="s">
        <v>868</v>
      </c>
      <c r="D43" s="1">
        <v>40947</v>
      </c>
      <c r="E43" s="1">
        <v>40917</v>
      </c>
      <c r="F43">
        <v>58.2</v>
      </c>
      <c r="H43" t="s">
        <v>28</v>
      </c>
      <c r="I43" s="1">
        <v>40947</v>
      </c>
      <c r="J43">
        <v>0</v>
      </c>
      <c r="K43" t="s">
        <v>834</v>
      </c>
      <c r="L43">
        <v>391</v>
      </c>
      <c r="M43" s="1">
        <v>41240</v>
      </c>
      <c r="N43" t="s">
        <v>835</v>
      </c>
      <c r="O43" t="s">
        <v>947</v>
      </c>
      <c r="P43" t="s">
        <v>949</v>
      </c>
    </row>
    <row r="44" spans="1:16" x14ac:dyDescent="0.4">
      <c r="A44">
        <v>391</v>
      </c>
      <c r="B44" t="s">
        <v>948</v>
      </c>
      <c r="C44" t="s">
        <v>869</v>
      </c>
      <c r="D44" s="1">
        <v>41505</v>
      </c>
      <c r="E44" s="1">
        <v>41535</v>
      </c>
      <c r="F44">
        <v>83.05</v>
      </c>
      <c r="H44" t="s">
        <v>28</v>
      </c>
      <c r="I44" s="1">
        <v>41505</v>
      </c>
      <c r="J44">
        <v>0</v>
      </c>
      <c r="K44" t="s">
        <v>834</v>
      </c>
      <c r="L44">
        <v>391</v>
      </c>
      <c r="M44" s="1">
        <v>41201</v>
      </c>
      <c r="N44" t="s">
        <v>838</v>
      </c>
      <c r="O44" t="s">
        <v>947</v>
      </c>
      <c r="P44" t="s">
        <v>949</v>
      </c>
    </row>
    <row r="45" spans="1:16" x14ac:dyDescent="0.4">
      <c r="A45">
        <v>391</v>
      </c>
      <c r="B45" t="s">
        <v>948</v>
      </c>
      <c r="C45" t="s">
        <v>870</v>
      </c>
      <c r="D45" s="1">
        <v>41318</v>
      </c>
      <c r="E45" s="1">
        <v>41348</v>
      </c>
      <c r="F45">
        <v>60.03</v>
      </c>
      <c r="H45" t="s">
        <v>28</v>
      </c>
      <c r="I45" s="1">
        <v>41318</v>
      </c>
      <c r="J45">
        <v>0</v>
      </c>
      <c r="K45" t="s">
        <v>834</v>
      </c>
      <c r="L45">
        <v>391</v>
      </c>
      <c r="M45" s="1">
        <v>41341</v>
      </c>
      <c r="N45" t="s">
        <v>835</v>
      </c>
      <c r="O45" t="s">
        <v>947</v>
      </c>
      <c r="P45" t="s">
        <v>949</v>
      </c>
    </row>
    <row r="46" spans="1:16" x14ac:dyDescent="0.4">
      <c r="A46">
        <v>406</v>
      </c>
      <c r="B46" t="s">
        <v>948</v>
      </c>
      <c r="C46" t="s">
        <v>855</v>
      </c>
      <c r="D46" s="1">
        <v>41222</v>
      </c>
      <c r="E46" s="1">
        <v>41223</v>
      </c>
      <c r="F46">
        <v>59.01</v>
      </c>
      <c r="H46" t="s">
        <v>28</v>
      </c>
      <c r="I46" s="1">
        <v>41222</v>
      </c>
      <c r="J46">
        <v>0</v>
      </c>
      <c r="K46" t="s">
        <v>834</v>
      </c>
      <c r="L46">
        <v>406</v>
      </c>
      <c r="M46" s="1">
        <v>41029</v>
      </c>
      <c r="N46" t="s">
        <v>838</v>
      </c>
      <c r="O46" t="s">
        <v>947</v>
      </c>
      <c r="P46" t="s">
        <v>949</v>
      </c>
    </row>
    <row r="47" spans="1:16" x14ac:dyDescent="0.4">
      <c r="A47">
        <v>406</v>
      </c>
      <c r="B47" t="s">
        <v>948</v>
      </c>
      <c r="C47" t="s">
        <v>871</v>
      </c>
      <c r="D47" s="1">
        <v>41391</v>
      </c>
      <c r="E47" s="1">
        <v>41421</v>
      </c>
      <c r="F47">
        <v>66.849999999999994</v>
      </c>
      <c r="H47" t="s">
        <v>28</v>
      </c>
      <c r="I47" s="1">
        <v>41391</v>
      </c>
      <c r="J47">
        <v>0</v>
      </c>
      <c r="K47" t="s">
        <v>834</v>
      </c>
      <c r="L47">
        <v>406</v>
      </c>
      <c r="M47" s="1">
        <v>41190</v>
      </c>
      <c r="N47" t="s">
        <v>838</v>
      </c>
      <c r="O47" t="s">
        <v>947</v>
      </c>
      <c r="P47" t="s">
        <v>949</v>
      </c>
    </row>
    <row r="48" spans="1:16" x14ac:dyDescent="0.4">
      <c r="A48">
        <v>818</v>
      </c>
      <c r="B48" t="s">
        <v>948</v>
      </c>
      <c r="C48" t="s">
        <v>872</v>
      </c>
      <c r="D48" s="1">
        <v>41141</v>
      </c>
      <c r="E48" s="1">
        <v>41171</v>
      </c>
      <c r="F48">
        <v>78.83</v>
      </c>
      <c r="H48" t="s">
        <v>28</v>
      </c>
      <c r="I48" s="1">
        <v>41141</v>
      </c>
      <c r="J48">
        <v>14</v>
      </c>
      <c r="K48" t="s">
        <v>837</v>
      </c>
      <c r="L48">
        <v>818</v>
      </c>
      <c r="M48" s="1">
        <v>41193</v>
      </c>
      <c r="N48" t="s">
        <v>835</v>
      </c>
      <c r="O48" t="s">
        <v>947</v>
      </c>
      <c r="P48" t="s">
        <v>949</v>
      </c>
    </row>
    <row r="49" spans="1:16" x14ac:dyDescent="0.4">
      <c r="A49">
        <v>770</v>
      </c>
      <c r="B49" t="s">
        <v>948</v>
      </c>
      <c r="C49" t="s">
        <v>873</v>
      </c>
      <c r="D49" s="1">
        <v>41556</v>
      </c>
      <c r="E49" s="1">
        <v>41557</v>
      </c>
      <c r="F49">
        <v>65</v>
      </c>
      <c r="H49" t="s">
        <v>28</v>
      </c>
      <c r="I49" s="1">
        <v>41556</v>
      </c>
      <c r="J49">
        <v>7</v>
      </c>
      <c r="K49" t="s">
        <v>834</v>
      </c>
      <c r="L49">
        <v>770</v>
      </c>
      <c r="M49" s="1">
        <v>41159</v>
      </c>
      <c r="N49" t="s">
        <v>838</v>
      </c>
      <c r="O49" t="s">
        <v>947</v>
      </c>
      <c r="P49" t="s">
        <v>949</v>
      </c>
    </row>
    <row r="50" spans="1:16" x14ac:dyDescent="0.4">
      <c r="A50">
        <v>391</v>
      </c>
      <c r="B50" t="s">
        <v>948</v>
      </c>
      <c r="C50" t="s">
        <v>874</v>
      </c>
      <c r="D50" s="1">
        <v>41151</v>
      </c>
      <c r="E50" s="1">
        <v>41181</v>
      </c>
      <c r="F50">
        <v>57.18</v>
      </c>
      <c r="H50" t="s">
        <v>28</v>
      </c>
      <c r="I50" s="1">
        <v>41151</v>
      </c>
      <c r="J50">
        <v>0</v>
      </c>
      <c r="K50" t="s">
        <v>834</v>
      </c>
      <c r="L50">
        <v>391</v>
      </c>
      <c r="M50" s="1">
        <v>41224</v>
      </c>
      <c r="N50" t="s">
        <v>835</v>
      </c>
      <c r="O50" t="s">
        <v>947</v>
      </c>
      <c r="P50" t="s">
        <v>949</v>
      </c>
    </row>
    <row r="51" spans="1:16" x14ac:dyDescent="0.4">
      <c r="A51">
        <v>391</v>
      </c>
      <c r="B51" t="s">
        <v>948</v>
      </c>
      <c r="C51" t="s">
        <v>875</v>
      </c>
      <c r="D51" s="1">
        <v>40947</v>
      </c>
      <c r="E51" s="1">
        <v>40917</v>
      </c>
      <c r="F51">
        <v>74.650000000000006</v>
      </c>
      <c r="H51" t="s">
        <v>28</v>
      </c>
      <c r="I51" s="1">
        <v>40947</v>
      </c>
      <c r="J51">
        <v>17</v>
      </c>
      <c r="K51" t="s">
        <v>834</v>
      </c>
      <c r="L51">
        <v>391</v>
      </c>
      <c r="M51" s="1">
        <v>40947</v>
      </c>
      <c r="N51" t="s">
        <v>835</v>
      </c>
      <c r="O51" t="s">
        <v>947</v>
      </c>
      <c r="P51" t="s">
        <v>949</v>
      </c>
    </row>
    <row r="52" spans="1:16" x14ac:dyDescent="0.4">
      <c r="A52">
        <v>391</v>
      </c>
      <c r="B52" t="s">
        <v>948</v>
      </c>
      <c r="C52" t="s">
        <v>870</v>
      </c>
      <c r="D52" s="1">
        <v>41158</v>
      </c>
      <c r="E52" s="1">
        <v>41159</v>
      </c>
      <c r="F52">
        <v>59.85</v>
      </c>
      <c r="H52" t="s">
        <v>28</v>
      </c>
      <c r="I52" s="1">
        <v>41158</v>
      </c>
      <c r="J52">
        <v>0</v>
      </c>
      <c r="K52" t="s">
        <v>834</v>
      </c>
      <c r="L52">
        <v>391</v>
      </c>
      <c r="M52" s="1">
        <v>41341</v>
      </c>
      <c r="N52" t="s">
        <v>835</v>
      </c>
      <c r="O52" t="s">
        <v>947</v>
      </c>
      <c r="P52" t="s">
        <v>949</v>
      </c>
    </row>
    <row r="53" spans="1:16" x14ac:dyDescent="0.4">
      <c r="A53">
        <v>406</v>
      </c>
      <c r="B53" t="s">
        <v>948</v>
      </c>
      <c r="C53" t="s">
        <v>876</v>
      </c>
      <c r="D53" s="1">
        <v>41188</v>
      </c>
      <c r="E53" s="1">
        <v>41189</v>
      </c>
      <c r="F53">
        <v>40.54</v>
      </c>
      <c r="H53" t="s">
        <v>28</v>
      </c>
      <c r="I53" s="1">
        <v>41188</v>
      </c>
      <c r="J53">
        <v>1</v>
      </c>
      <c r="K53" t="s">
        <v>837</v>
      </c>
      <c r="L53">
        <v>406</v>
      </c>
      <c r="M53" s="1">
        <v>41352</v>
      </c>
      <c r="N53" t="s">
        <v>835</v>
      </c>
      <c r="O53" t="s">
        <v>947</v>
      </c>
      <c r="P53" t="s">
        <v>949</v>
      </c>
    </row>
    <row r="54" spans="1:16" x14ac:dyDescent="0.4">
      <c r="A54">
        <v>391</v>
      </c>
      <c r="B54" t="s">
        <v>948</v>
      </c>
      <c r="C54" t="s">
        <v>877</v>
      </c>
      <c r="D54" s="1">
        <v>40977</v>
      </c>
      <c r="E54" s="1">
        <v>40978</v>
      </c>
      <c r="F54">
        <v>51.44</v>
      </c>
      <c r="H54" t="s">
        <v>28</v>
      </c>
      <c r="I54" s="1">
        <v>40977</v>
      </c>
      <c r="J54">
        <v>14</v>
      </c>
      <c r="K54" t="s">
        <v>834</v>
      </c>
      <c r="L54">
        <v>391</v>
      </c>
      <c r="M54" s="1">
        <v>41051</v>
      </c>
      <c r="N54" t="s">
        <v>838</v>
      </c>
      <c r="O54" t="s">
        <v>947</v>
      </c>
      <c r="P54" t="s">
        <v>949</v>
      </c>
    </row>
    <row r="55" spans="1:16" x14ac:dyDescent="0.4">
      <c r="A55">
        <v>770</v>
      </c>
      <c r="B55" t="s">
        <v>948</v>
      </c>
      <c r="C55" t="s">
        <v>878</v>
      </c>
      <c r="D55" s="1">
        <v>41470</v>
      </c>
      <c r="E55" s="1">
        <v>41500</v>
      </c>
      <c r="F55">
        <v>28.43</v>
      </c>
      <c r="H55" t="s">
        <v>28</v>
      </c>
      <c r="I55" s="1">
        <v>41470</v>
      </c>
      <c r="J55">
        <v>0</v>
      </c>
      <c r="K55" t="s">
        <v>834</v>
      </c>
      <c r="L55">
        <v>770</v>
      </c>
      <c r="M55" s="1">
        <v>41274</v>
      </c>
      <c r="N55" t="s">
        <v>838</v>
      </c>
      <c r="O55" t="s">
        <v>947</v>
      </c>
      <c r="P55" t="s">
        <v>949</v>
      </c>
    </row>
    <row r="56" spans="1:16" x14ac:dyDescent="0.4">
      <c r="A56">
        <v>406</v>
      </c>
      <c r="B56" t="s">
        <v>948</v>
      </c>
      <c r="C56" t="s">
        <v>879</v>
      </c>
      <c r="D56" s="1">
        <v>41316</v>
      </c>
      <c r="E56" s="1">
        <v>41317</v>
      </c>
      <c r="F56">
        <v>78.73</v>
      </c>
      <c r="H56" t="s">
        <v>28</v>
      </c>
      <c r="I56" s="1">
        <v>41316</v>
      </c>
      <c r="J56">
        <v>2</v>
      </c>
      <c r="K56" t="s">
        <v>837</v>
      </c>
      <c r="L56">
        <v>406</v>
      </c>
      <c r="M56" s="1">
        <v>40985</v>
      </c>
      <c r="N56" t="s">
        <v>838</v>
      </c>
      <c r="O56" t="s">
        <v>947</v>
      </c>
      <c r="P56" t="s">
        <v>949</v>
      </c>
    </row>
    <row r="57" spans="1:16" x14ac:dyDescent="0.4">
      <c r="A57">
        <v>897</v>
      </c>
      <c r="B57" t="s">
        <v>948</v>
      </c>
      <c r="C57" t="s">
        <v>880</v>
      </c>
      <c r="D57" s="1">
        <v>41150</v>
      </c>
      <c r="E57" s="1">
        <v>41180</v>
      </c>
      <c r="F57">
        <v>56.26</v>
      </c>
      <c r="H57" t="s">
        <v>28</v>
      </c>
      <c r="I57" s="1">
        <v>41150</v>
      </c>
      <c r="J57">
        <v>0</v>
      </c>
      <c r="K57" t="s">
        <v>837</v>
      </c>
      <c r="L57">
        <v>897</v>
      </c>
      <c r="M57" s="1">
        <v>41208</v>
      </c>
      <c r="N57" t="s">
        <v>835</v>
      </c>
      <c r="O57" t="s">
        <v>947</v>
      </c>
      <c r="P57" t="s">
        <v>949</v>
      </c>
    </row>
    <row r="58" spans="1:16" x14ac:dyDescent="0.4">
      <c r="A58">
        <v>391</v>
      </c>
      <c r="B58" t="s">
        <v>948</v>
      </c>
      <c r="C58" t="s">
        <v>881</v>
      </c>
      <c r="D58" s="1">
        <v>41549</v>
      </c>
      <c r="E58" s="1">
        <v>41611</v>
      </c>
      <c r="F58">
        <v>77.260000000000005</v>
      </c>
      <c r="H58" t="s">
        <v>28</v>
      </c>
      <c r="I58" s="1">
        <v>41549</v>
      </c>
      <c r="J58">
        <v>1</v>
      </c>
      <c r="K58" t="s">
        <v>834</v>
      </c>
      <c r="L58">
        <v>391</v>
      </c>
      <c r="M58" s="1">
        <v>41525</v>
      </c>
      <c r="N58" t="s">
        <v>835</v>
      </c>
      <c r="O58" t="s">
        <v>947</v>
      </c>
      <c r="P58" t="s">
        <v>949</v>
      </c>
    </row>
    <row r="59" spans="1:16" x14ac:dyDescent="0.4">
      <c r="A59">
        <v>406</v>
      </c>
      <c r="B59" t="s">
        <v>948</v>
      </c>
      <c r="C59" t="s">
        <v>882</v>
      </c>
      <c r="D59" s="1">
        <v>41175</v>
      </c>
      <c r="E59" s="1">
        <v>41205</v>
      </c>
      <c r="F59">
        <v>64.599999999999994</v>
      </c>
      <c r="H59" t="s">
        <v>28</v>
      </c>
      <c r="I59" s="1">
        <v>41175</v>
      </c>
      <c r="J59">
        <v>0</v>
      </c>
      <c r="K59" t="s">
        <v>834</v>
      </c>
      <c r="L59">
        <v>406</v>
      </c>
      <c r="M59" s="1">
        <v>41368</v>
      </c>
      <c r="N59" t="s">
        <v>835</v>
      </c>
      <c r="O59" t="s">
        <v>947</v>
      </c>
      <c r="P59" t="s">
        <v>949</v>
      </c>
    </row>
    <row r="60" spans="1:16" x14ac:dyDescent="0.4">
      <c r="A60">
        <v>406</v>
      </c>
      <c r="B60" t="s">
        <v>948</v>
      </c>
      <c r="C60" t="s">
        <v>848</v>
      </c>
      <c r="D60" s="1">
        <v>40921</v>
      </c>
      <c r="E60" s="1">
        <v>41245</v>
      </c>
      <c r="F60">
        <v>54.44</v>
      </c>
      <c r="H60" t="s">
        <v>28</v>
      </c>
      <c r="I60" s="1">
        <v>40921</v>
      </c>
      <c r="J60">
        <v>0</v>
      </c>
      <c r="K60" t="s">
        <v>834</v>
      </c>
      <c r="L60">
        <v>406</v>
      </c>
      <c r="M60" s="1">
        <v>41222</v>
      </c>
      <c r="N60" t="s">
        <v>835</v>
      </c>
      <c r="O60" t="s">
        <v>947</v>
      </c>
      <c r="P60" t="s">
        <v>949</v>
      </c>
    </row>
    <row r="61" spans="1:16" x14ac:dyDescent="0.4">
      <c r="A61">
        <v>897</v>
      </c>
      <c r="B61" t="s">
        <v>948</v>
      </c>
      <c r="C61" t="s">
        <v>883</v>
      </c>
      <c r="D61" s="1">
        <v>41500</v>
      </c>
      <c r="E61" s="1">
        <v>41530</v>
      </c>
      <c r="F61">
        <v>49.04</v>
      </c>
      <c r="H61" t="s">
        <v>28</v>
      </c>
      <c r="I61" s="1">
        <v>41500</v>
      </c>
      <c r="J61">
        <v>8</v>
      </c>
      <c r="K61" t="s">
        <v>834</v>
      </c>
      <c r="L61">
        <v>897</v>
      </c>
      <c r="M61" s="1">
        <v>41084</v>
      </c>
      <c r="N61" t="s">
        <v>838</v>
      </c>
      <c r="O61" t="s">
        <v>947</v>
      </c>
      <c r="P61" t="s">
        <v>949</v>
      </c>
    </row>
    <row r="62" spans="1:16" x14ac:dyDescent="0.4">
      <c r="A62">
        <v>406</v>
      </c>
      <c r="B62" t="s">
        <v>948</v>
      </c>
      <c r="C62" t="s">
        <v>884</v>
      </c>
      <c r="D62" s="1">
        <v>41286</v>
      </c>
      <c r="E62" s="1">
        <v>41639</v>
      </c>
      <c r="F62">
        <v>70.45</v>
      </c>
      <c r="H62" t="s">
        <v>28</v>
      </c>
      <c r="I62" s="1">
        <v>41286</v>
      </c>
      <c r="J62">
        <v>4</v>
      </c>
      <c r="K62" t="s">
        <v>837</v>
      </c>
      <c r="L62">
        <v>406</v>
      </c>
      <c r="M62" s="1">
        <v>41145</v>
      </c>
      <c r="N62" t="s">
        <v>838</v>
      </c>
      <c r="O62" t="s">
        <v>947</v>
      </c>
      <c r="P62" t="s">
        <v>949</v>
      </c>
    </row>
    <row r="63" spans="1:16" x14ac:dyDescent="0.4">
      <c r="A63">
        <v>391</v>
      </c>
      <c r="B63" t="s">
        <v>948</v>
      </c>
      <c r="C63" t="s">
        <v>852</v>
      </c>
      <c r="D63" s="1">
        <v>41195</v>
      </c>
      <c r="E63" s="1">
        <v>41254</v>
      </c>
      <c r="F63">
        <v>66.12</v>
      </c>
      <c r="H63" t="s">
        <v>28</v>
      </c>
      <c r="I63" s="1">
        <v>41195</v>
      </c>
      <c r="J63">
        <v>0</v>
      </c>
      <c r="K63" t="s">
        <v>834</v>
      </c>
      <c r="L63">
        <v>391</v>
      </c>
      <c r="M63" s="1">
        <v>41352</v>
      </c>
      <c r="N63" t="s">
        <v>835</v>
      </c>
      <c r="O63" t="s">
        <v>947</v>
      </c>
      <c r="P63" t="s">
        <v>949</v>
      </c>
    </row>
    <row r="64" spans="1:16" x14ac:dyDescent="0.4">
      <c r="A64">
        <v>391</v>
      </c>
      <c r="B64" t="s">
        <v>948</v>
      </c>
      <c r="C64" t="s">
        <v>868</v>
      </c>
      <c r="D64" s="1">
        <v>41539</v>
      </c>
      <c r="E64" s="1">
        <v>41569</v>
      </c>
      <c r="F64">
        <v>49.88</v>
      </c>
      <c r="H64" t="s">
        <v>28</v>
      </c>
      <c r="I64" s="1">
        <v>41539</v>
      </c>
      <c r="J64">
        <v>1</v>
      </c>
      <c r="K64" t="s">
        <v>837</v>
      </c>
      <c r="L64">
        <v>391</v>
      </c>
      <c r="M64" s="1">
        <v>41240</v>
      </c>
      <c r="N64" t="s">
        <v>838</v>
      </c>
      <c r="O64" t="s">
        <v>947</v>
      </c>
      <c r="P64" t="s">
        <v>949</v>
      </c>
    </row>
    <row r="65" spans="1:16" x14ac:dyDescent="0.4">
      <c r="A65">
        <v>391</v>
      </c>
      <c r="B65" t="s">
        <v>948</v>
      </c>
      <c r="C65" t="s">
        <v>885</v>
      </c>
      <c r="D65" s="1">
        <v>41276</v>
      </c>
      <c r="E65" s="1">
        <v>41336</v>
      </c>
      <c r="F65">
        <v>38.64</v>
      </c>
      <c r="H65" t="s">
        <v>28</v>
      </c>
      <c r="I65" s="1">
        <v>41276</v>
      </c>
      <c r="J65">
        <v>2</v>
      </c>
      <c r="K65" t="s">
        <v>834</v>
      </c>
      <c r="L65">
        <v>391</v>
      </c>
      <c r="M65" s="1">
        <v>41521</v>
      </c>
      <c r="N65" t="s">
        <v>835</v>
      </c>
      <c r="O65" t="s">
        <v>947</v>
      </c>
      <c r="P65" t="s">
        <v>949</v>
      </c>
    </row>
    <row r="66" spans="1:16" x14ac:dyDescent="0.4">
      <c r="A66">
        <v>770</v>
      </c>
      <c r="B66" t="s">
        <v>948</v>
      </c>
      <c r="C66" t="s">
        <v>886</v>
      </c>
      <c r="D66" s="1">
        <v>41124</v>
      </c>
      <c r="E66" s="1">
        <v>41094</v>
      </c>
      <c r="F66">
        <v>65.7</v>
      </c>
      <c r="H66" t="s">
        <v>28</v>
      </c>
      <c r="I66" s="1">
        <v>41124</v>
      </c>
      <c r="J66">
        <v>2</v>
      </c>
      <c r="K66" t="s">
        <v>837</v>
      </c>
      <c r="L66">
        <v>770</v>
      </c>
      <c r="M66" s="1">
        <v>41181</v>
      </c>
      <c r="N66" t="s">
        <v>835</v>
      </c>
      <c r="O66" t="s">
        <v>947</v>
      </c>
      <c r="P66" t="s">
        <v>949</v>
      </c>
    </row>
    <row r="67" spans="1:16" x14ac:dyDescent="0.4">
      <c r="A67">
        <v>818</v>
      </c>
      <c r="B67" t="s">
        <v>948</v>
      </c>
      <c r="C67" t="s">
        <v>849</v>
      </c>
      <c r="D67" s="1">
        <v>40982</v>
      </c>
      <c r="E67" s="1">
        <v>41012</v>
      </c>
      <c r="F67">
        <v>67.599999999999994</v>
      </c>
      <c r="H67" t="s">
        <v>28</v>
      </c>
      <c r="I67" s="1">
        <v>40982</v>
      </c>
      <c r="J67">
        <v>0</v>
      </c>
      <c r="K67" t="s">
        <v>834</v>
      </c>
      <c r="L67">
        <v>818</v>
      </c>
      <c r="M67" s="1">
        <v>41431</v>
      </c>
      <c r="N67" t="s">
        <v>835</v>
      </c>
      <c r="O67" t="s">
        <v>947</v>
      </c>
      <c r="P67" t="s">
        <v>949</v>
      </c>
    </row>
    <row r="68" spans="1:16" x14ac:dyDescent="0.4">
      <c r="A68">
        <v>391</v>
      </c>
      <c r="B68" t="s">
        <v>948</v>
      </c>
      <c r="C68" t="s">
        <v>868</v>
      </c>
      <c r="D68" s="1">
        <v>41164</v>
      </c>
      <c r="E68" s="1">
        <v>41487</v>
      </c>
      <c r="F68">
        <v>35.69</v>
      </c>
      <c r="H68" t="s">
        <v>28</v>
      </c>
      <c r="I68" s="1">
        <v>41164</v>
      </c>
      <c r="J68">
        <v>7</v>
      </c>
      <c r="K68" t="s">
        <v>837</v>
      </c>
      <c r="L68">
        <v>391</v>
      </c>
      <c r="M68" s="1">
        <v>41240</v>
      </c>
      <c r="N68" t="s">
        <v>838</v>
      </c>
      <c r="O68" t="s">
        <v>947</v>
      </c>
      <c r="P68" t="s">
        <v>949</v>
      </c>
    </row>
    <row r="69" spans="1:16" x14ac:dyDescent="0.4">
      <c r="A69">
        <v>391</v>
      </c>
      <c r="B69" t="s">
        <v>948</v>
      </c>
      <c r="C69" t="s">
        <v>865</v>
      </c>
      <c r="D69" s="1">
        <v>41069</v>
      </c>
      <c r="E69" s="1">
        <v>41070</v>
      </c>
      <c r="F69">
        <v>92.53</v>
      </c>
      <c r="H69" t="s">
        <v>28</v>
      </c>
      <c r="I69" s="1">
        <v>41069</v>
      </c>
      <c r="J69">
        <v>7</v>
      </c>
      <c r="K69" t="s">
        <v>837</v>
      </c>
      <c r="L69">
        <v>391</v>
      </c>
      <c r="M69" s="1">
        <v>41180</v>
      </c>
      <c r="N69" t="s">
        <v>835</v>
      </c>
      <c r="O69" t="s">
        <v>947</v>
      </c>
      <c r="P69" t="s">
        <v>949</v>
      </c>
    </row>
    <row r="70" spans="1:16" x14ac:dyDescent="0.4">
      <c r="A70">
        <v>897</v>
      </c>
      <c r="B70" t="s">
        <v>948</v>
      </c>
      <c r="C70" t="s">
        <v>863</v>
      </c>
      <c r="D70" s="1">
        <v>41271</v>
      </c>
      <c r="E70" s="1">
        <v>41301</v>
      </c>
      <c r="F70">
        <v>61.59</v>
      </c>
      <c r="H70" t="s">
        <v>28</v>
      </c>
      <c r="I70" s="1">
        <v>41271</v>
      </c>
      <c r="J70">
        <v>0</v>
      </c>
      <c r="K70" t="s">
        <v>834</v>
      </c>
      <c r="L70">
        <v>897</v>
      </c>
      <c r="M70" s="1">
        <v>41318</v>
      </c>
      <c r="N70" t="s">
        <v>835</v>
      </c>
      <c r="O70" t="s">
        <v>947</v>
      </c>
      <c r="P70" t="s">
        <v>949</v>
      </c>
    </row>
    <row r="71" spans="1:16" x14ac:dyDescent="0.4">
      <c r="A71">
        <v>406</v>
      </c>
      <c r="B71" t="s">
        <v>948</v>
      </c>
      <c r="C71" t="s">
        <v>882</v>
      </c>
      <c r="D71" s="1">
        <v>41567</v>
      </c>
      <c r="E71" s="1">
        <v>41597</v>
      </c>
      <c r="F71">
        <v>94.47</v>
      </c>
      <c r="H71" t="s">
        <v>28</v>
      </c>
      <c r="I71" s="1">
        <v>41567</v>
      </c>
      <c r="J71">
        <v>0</v>
      </c>
      <c r="K71" t="s">
        <v>834</v>
      </c>
      <c r="L71">
        <v>406</v>
      </c>
      <c r="M71" s="1">
        <v>41368</v>
      </c>
      <c r="N71" t="s">
        <v>838</v>
      </c>
      <c r="O71" t="s">
        <v>947</v>
      </c>
      <c r="P71" t="s">
        <v>949</v>
      </c>
    </row>
    <row r="72" spans="1:16" x14ac:dyDescent="0.4">
      <c r="A72">
        <v>391</v>
      </c>
      <c r="B72" t="s">
        <v>948</v>
      </c>
      <c r="C72" t="s">
        <v>868</v>
      </c>
      <c r="D72" s="1">
        <v>41191</v>
      </c>
      <c r="E72" s="1">
        <v>41192</v>
      </c>
      <c r="F72">
        <v>38</v>
      </c>
      <c r="H72" t="s">
        <v>28</v>
      </c>
      <c r="I72" s="1">
        <v>41191</v>
      </c>
      <c r="J72">
        <v>1</v>
      </c>
      <c r="K72" t="s">
        <v>834</v>
      </c>
      <c r="L72">
        <v>391</v>
      </c>
      <c r="M72" s="1">
        <v>41240</v>
      </c>
      <c r="N72" t="s">
        <v>835</v>
      </c>
      <c r="O72" t="s">
        <v>947</v>
      </c>
      <c r="P72" t="s">
        <v>949</v>
      </c>
    </row>
    <row r="73" spans="1:16" x14ac:dyDescent="0.4">
      <c r="A73">
        <v>391</v>
      </c>
      <c r="B73" t="s">
        <v>948</v>
      </c>
      <c r="C73" t="s">
        <v>859</v>
      </c>
      <c r="D73" s="1">
        <v>41213</v>
      </c>
      <c r="E73" s="1">
        <v>41243</v>
      </c>
      <c r="F73">
        <v>50.24</v>
      </c>
      <c r="H73" t="s">
        <v>28</v>
      </c>
      <c r="I73" s="1">
        <v>41213</v>
      </c>
      <c r="J73">
        <v>0</v>
      </c>
      <c r="K73" t="s">
        <v>834</v>
      </c>
      <c r="L73">
        <v>391</v>
      </c>
      <c r="M73" s="1">
        <v>40971</v>
      </c>
      <c r="N73" t="s">
        <v>838</v>
      </c>
      <c r="O73" t="s">
        <v>947</v>
      </c>
      <c r="P73" t="s">
        <v>949</v>
      </c>
    </row>
    <row r="74" spans="1:16" x14ac:dyDescent="0.4">
      <c r="A74">
        <v>818</v>
      </c>
      <c r="B74" t="s">
        <v>948</v>
      </c>
      <c r="C74" t="s">
        <v>849</v>
      </c>
      <c r="D74" s="1">
        <v>41092</v>
      </c>
      <c r="E74" s="1">
        <v>41124</v>
      </c>
      <c r="F74">
        <v>113.76</v>
      </c>
      <c r="H74" t="s">
        <v>28</v>
      </c>
      <c r="I74" s="1">
        <v>41092</v>
      </c>
      <c r="J74">
        <v>11</v>
      </c>
      <c r="K74" t="s">
        <v>837</v>
      </c>
      <c r="L74">
        <v>818</v>
      </c>
      <c r="M74" s="1">
        <v>41431</v>
      </c>
      <c r="N74" t="s">
        <v>835</v>
      </c>
      <c r="O74" t="s">
        <v>947</v>
      </c>
      <c r="P74" t="s">
        <v>949</v>
      </c>
    </row>
    <row r="75" spans="1:16" x14ac:dyDescent="0.4">
      <c r="A75">
        <v>406</v>
      </c>
      <c r="B75" t="s">
        <v>948</v>
      </c>
      <c r="C75" t="s">
        <v>887</v>
      </c>
      <c r="D75" s="1">
        <v>41095</v>
      </c>
      <c r="E75" s="1">
        <v>41066</v>
      </c>
      <c r="F75">
        <v>50.96</v>
      </c>
      <c r="H75" t="s">
        <v>28</v>
      </c>
      <c r="I75" s="1">
        <v>41095</v>
      </c>
      <c r="J75">
        <v>0</v>
      </c>
      <c r="K75" t="s">
        <v>834</v>
      </c>
      <c r="L75">
        <v>406</v>
      </c>
      <c r="M75" s="1">
        <v>41048</v>
      </c>
      <c r="N75" t="s">
        <v>835</v>
      </c>
      <c r="O75" t="s">
        <v>947</v>
      </c>
      <c r="P75" t="s">
        <v>949</v>
      </c>
    </row>
    <row r="76" spans="1:16" x14ac:dyDescent="0.4">
      <c r="A76">
        <v>770</v>
      </c>
      <c r="B76" t="s">
        <v>948</v>
      </c>
      <c r="C76" t="s">
        <v>888</v>
      </c>
      <c r="D76" s="1">
        <v>40950</v>
      </c>
      <c r="E76" s="1">
        <v>40951</v>
      </c>
      <c r="F76">
        <v>73.25</v>
      </c>
      <c r="H76" t="s">
        <v>28</v>
      </c>
      <c r="I76" s="1">
        <v>40950</v>
      </c>
      <c r="J76">
        <v>0</v>
      </c>
      <c r="K76" t="s">
        <v>834</v>
      </c>
      <c r="L76">
        <v>770</v>
      </c>
      <c r="M76" s="1">
        <v>40986</v>
      </c>
      <c r="N76" t="s">
        <v>838</v>
      </c>
      <c r="O76" t="s">
        <v>947</v>
      </c>
      <c r="P76" t="s">
        <v>949</v>
      </c>
    </row>
    <row r="77" spans="1:16" x14ac:dyDescent="0.4">
      <c r="A77">
        <v>770</v>
      </c>
      <c r="B77" t="s">
        <v>948</v>
      </c>
      <c r="C77" t="s">
        <v>847</v>
      </c>
      <c r="D77" s="1">
        <v>40969</v>
      </c>
      <c r="E77" s="1">
        <v>40941</v>
      </c>
      <c r="F77">
        <v>50.39</v>
      </c>
      <c r="H77" t="s">
        <v>28</v>
      </c>
      <c r="I77" s="1">
        <v>40969</v>
      </c>
      <c r="J77">
        <v>0</v>
      </c>
      <c r="K77" t="s">
        <v>834</v>
      </c>
      <c r="L77">
        <v>770</v>
      </c>
      <c r="M77" s="1">
        <v>41274</v>
      </c>
      <c r="N77" t="s">
        <v>835</v>
      </c>
      <c r="O77" t="s">
        <v>947</v>
      </c>
      <c r="P77" t="s">
        <v>949</v>
      </c>
    </row>
    <row r="78" spans="1:16" x14ac:dyDescent="0.4">
      <c r="A78">
        <v>391</v>
      </c>
      <c r="B78" t="s">
        <v>948</v>
      </c>
      <c r="C78" t="s">
        <v>833</v>
      </c>
      <c r="D78" s="1">
        <v>41210</v>
      </c>
      <c r="E78" s="1">
        <v>41240</v>
      </c>
      <c r="F78">
        <v>76.81</v>
      </c>
      <c r="H78" t="s">
        <v>28</v>
      </c>
      <c r="I78" s="1">
        <v>41210</v>
      </c>
      <c r="J78">
        <v>0</v>
      </c>
      <c r="K78" t="s">
        <v>834</v>
      </c>
      <c r="L78">
        <v>391</v>
      </c>
      <c r="M78" s="1">
        <v>41429</v>
      </c>
      <c r="N78" t="s">
        <v>835</v>
      </c>
      <c r="O78" t="s">
        <v>947</v>
      </c>
      <c r="P78" t="s">
        <v>949</v>
      </c>
    </row>
    <row r="79" spans="1:16" x14ac:dyDescent="0.4">
      <c r="A79">
        <v>897</v>
      </c>
      <c r="B79" t="s">
        <v>948</v>
      </c>
      <c r="C79" t="s">
        <v>880</v>
      </c>
      <c r="D79" s="1">
        <v>41062</v>
      </c>
      <c r="E79" s="1">
        <v>41093</v>
      </c>
      <c r="F79">
        <v>63.28</v>
      </c>
      <c r="H79" t="s">
        <v>28</v>
      </c>
      <c r="I79" s="1">
        <v>41062</v>
      </c>
      <c r="J79">
        <v>0</v>
      </c>
      <c r="K79" t="s">
        <v>834</v>
      </c>
      <c r="L79">
        <v>897</v>
      </c>
      <c r="M79" s="1">
        <v>41208</v>
      </c>
      <c r="N79" t="s">
        <v>835</v>
      </c>
      <c r="O79" t="s">
        <v>947</v>
      </c>
      <c r="P79" t="s">
        <v>949</v>
      </c>
    </row>
    <row r="80" spans="1:16" x14ac:dyDescent="0.4">
      <c r="A80">
        <v>406</v>
      </c>
      <c r="B80" t="s">
        <v>948</v>
      </c>
      <c r="C80" t="s">
        <v>889</v>
      </c>
      <c r="D80" s="1">
        <v>41319</v>
      </c>
      <c r="E80" s="1">
        <v>41349</v>
      </c>
      <c r="F80">
        <v>87.9</v>
      </c>
      <c r="H80" t="s">
        <v>28</v>
      </c>
      <c r="I80" s="1">
        <v>41319</v>
      </c>
      <c r="J80">
        <v>1</v>
      </c>
      <c r="K80" t="s">
        <v>837</v>
      </c>
      <c r="L80">
        <v>406</v>
      </c>
      <c r="M80" s="1">
        <v>41103</v>
      </c>
      <c r="N80" t="s">
        <v>838</v>
      </c>
      <c r="O80" t="s">
        <v>947</v>
      </c>
      <c r="P80" t="s">
        <v>949</v>
      </c>
    </row>
    <row r="81" spans="1:16" x14ac:dyDescent="0.4">
      <c r="A81">
        <v>897</v>
      </c>
      <c r="B81" t="s">
        <v>948</v>
      </c>
      <c r="C81" t="s">
        <v>890</v>
      </c>
      <c r="D81" s="1">
        <v>41033</v>
      </c>
      <c r="E81" s="1">
        <v>41034</v>
      </c>
      <c r="F81">
        <v>27.05</v>
      </c>
      <c r="H81" t="s">
        <v>28</v>
      </c>
      <c r="I81" s="1">
        <v>41033</v>
      </c>
      <c r="J81">
        <v>23</v>
      </c>
      <c r="K81" t="s">
        <v>834</v>
      </c>
      <c r="L81">
        <v>897</v>
      </c>
      <c r="M81" s="1">
        <v>41166</v>
      </c>
      <c r="N81" t="s">
        <v>835</v>
      </c>
      <c r="O81" t="s">
        <v>947</v>
      </c>
      <c r="P81" t="s">
        <v>949</v>
      </c>
    </row>
    <row r="82" spans="1:16" x14ac:dyDescent="0.4">
      <c r="A82">
        <v>897</v>
      </c>
      <c r="B82" t="s">
        <v>948</v>
      </c>
      <c r="C82" t="s">
        <v>843</v>
      </c>
      <c r="D82" s="1">
        <v>41331</v>
      </c>
      <c r="E82" s="1">
        <v>41361</v>
      </c>
      <c r="F82">
        <v>53.45</v>
      </c>
      <c r="H82" t="s">
        <v>28</v>
      </c>
      <c r="I82" s="1">
        <v>41331</v>
      </c>
      <c r="J82">
        <v>3</v>
      </c>
      <c r="K82" t="s">
        <v>834</v>
      </c>
      <c r="L82">
        <v>897</v>
      </c>
      <c r="M82" s="1">
        <v>41041</v>
      </c>
      <c r="N82" t="s">
        <v>838</v>
      </c>
      <c r="O82" t="s">
        <v>947</v>
      </c>
      <c r="P82" t="s">
        <v>949</v>
      </c>
    </row>
    <row r="83" spans="1:16" x14ac:dyDescent="0.4">
      <c r="A83">
        <v>406</v>
      </c>
      <c r="B83" t="s">
        <v>948</v>
      </c>
      <c r="C83" t="s">
        <v>884</v>
      </c>
      <c r="D83" s="1">
        <v>40930</v>
      </c>
      <c r="E83" s="1">
        <v>40960</v>
      </c>
      <c r="F83">
        <v>72.489999999999995</v>
      </c>
      <c r="H83" t="s">
        <v>28</v>
      </c>
      <c r="I83" s="1">
        <v>40930</v>
      </c>
      <c r="J83">
        <v>0</v>
      </c>
      <c r="K83" t="s">
        <v>834</v>
      </c>
      <c r="L83">
        <v>406</v>
      </c>
      <c r="M83" s="1">
        <v>41145</v>
      </c>
      <c r="N83" t="s">
        <v>835</v>
      </c>
      <c r="O83" t="s">
        <v>947</v>
      </c>
      <c r="P83" t="s">
        <v>949</v>
      </c>
    </row>
    <row r="84" spans="1:16" x14ac:dyDescent="0.4">
      <c r="A84">
        <v>406</v>
      </c>
      <c r="B84" t="s">
        <v>948</v>
      </c>
      <c r="C84" t="s">
        <v>887</v>
      </c>
      <c r="D84" s="1">
        <v>41332</v>
      </c>
      <c r="E84" s="1">
        <v>41362</v>
      </c>
      <c r="F84">
        <v>69.650000000000006</v>
      </c>
      <c r="H84" t="s">
        <v>28</v>
      </c>
      <c r="I84" s="1">
        <v>41332</v>
      </c>
      <c r="J84">
        <v>0</v>
      </c>
      <c r="K84" t="s">
        <v>837</v>
      </c>
      <c r="L84">
        <v>406</v>
      </c>
      <c r="M84" s="1">
        <v>41048</v>
      </c>
      <c r="N84" t="s">
        <v>838</v>
      </c>
      <c r="O84" t="s">
        <v>947</v>
      </c>
      <c r="P84" t="s">
        <v>949</v>
      </c>
    </row>
    <row r="85" spans="1:16" x14ac:dyDescent="0.4">
      <c r="A85">
        <v>406</v>
      </c>
      <c r="B85" t="s">
        <v>948</v>
      </c>
      <c r="C85" t="s">
        <v>891</v>
      </c>
      <c r="D85" s="1">
        <v>40975</v>
      </c>
      <c r="E85" s="1">
        <v>40947</v>
      </c>
      <c r="F85">
        <v>61.25</v>
      </c>
      <c r="H85" t="s">
        <v>28</v>
      </c>
      <c r="I85" s="1">
        <v>40975</v>
      </c>
      <c r="J85">
        <v>5</v>
      </c>
      <c r="K85" t="s">
        <v>837</v>
      </c>
      <c r="L85">
        <v>406</v>
      </c>
      <c r="M85" s="1">
        <v>41474</v>
      </c>
      <c r="N85" t="s">
        <v>835</v>
      </c>
      <c r="O85" t="s">
        <v>947</v>
      </c>
      <c r="P85" t="s">
        <v>949</v>
      </c>
    </row>
    <row r="86" spans="1:16" x14ac:dyDescent="0.4">
      <c r="A86">
        <v>770</v>
      </c>
      <c r="B86" t="s">
        <v>948</v>
      </c>
      <c r="C86" t="s">
        <v>856</v>
      </c>
      <c r="D86" s="1">
        <v>41611</v>
      </c>
      <c r="E86" s="1">
        <v>41582</v>
      </c>
      <c r="F86">
        <v>70.849999999999994</v>
      </c>
      <c r="H86" t="s">
        <v>28</v>
      </c>
      <c r="I86" s="1">
        <v>41611</v>
      </c>
      <c r="J86">
        <v>25</v>
      </c>
      <c r="K86" t="s">
        <v>837</v>
      </c>
      <c r="L86">
        <v>770</v>
      </c>
      <c r="M86" s="1">
        <v>41062</v>
      </c>
      <c r="N86" t="s">
        <v>838</v>
      </c>
      <c r="O86" t="s">
        <v>947</v>
      </c>
      <c r="P86" t="s">
        <v>949</v>
      </c>
    </row>
    <row r="87" spans="1:16" x14ac:dyDescent="0.4">
      <c r="A87">
        <v>897</v>
      </c>
      <c r="B87" t="s">
        <v>948</v>
      </c>
      <c r="C87" t="s">
        <v>880</v>
      </c>
      <c r="D87" s="1">
        <v>41607</v>
      </c>
      <c r="E87" s="1">
        <v>41637</v>
      </c>
      <c r="F87">
        <v>41.97</v>
      </c>
      <c r="H87" t="s">
        <v>28</v>
      </c>
      <c r="I87" s="1">
        <v>41607</v>
      </c>
      <c r="J87">
        <v>0</v>
      </c>
      <c r="K87" t="s">
        <v>834</v>
      </c>
      <c r="L87">
        <v>897</v>
      </c>
      <c r="M87" s="1">
        <v>41208</v>
      </c>
      <c r="N87" t="s">
        <v>838</v>
      </c>
      <c r="O87" t="s">
        <v>947</v>
      </c>
      <c r="P87" t="s">
        <v>949</v>
      </c>
    </row>
    <row r="88" spans="1:16" x14ac:dyDescent="0.4">
      <c r="A88">
        <v>770</v>
      </c>
      <c r="B88" t="s">
        <v>948</v>
      </c>
      <c r="C88" t="s">
        <v>892</v>
      </c>
      <c r="D88" s="1">
        <v>41608</v>
      </c>
      <c r="E88" s="1">
        <v>41638</v>
      </c>
      <c r="F88">
        <v>49.71</v>
      </c>
      <c r="H88" t="s">
        <v>28</v>
      </c>
      <c r="I88" s="1">
        <v>41608</v>
      </c>
      <c r="J88">
        <v>7</v>
      </c>
      <c r="K88" t="s">
        <v>837</v>
      </c>
      <c r="L88">
        <v>770</v>
      </c>
      <c r="M88" s="1">
        <v>41037</v>
      </c>
      <c r="N88" t="s">
        <v>838</v>
      </c>
      <c r="O88" t="s">
        <v>947</v>
      </c>
      <c r="P88" t="s">
        <v>949</v>
      </c>
    </row>
    <row r="89" spans="1:16" x14ac:dyDescent="0.4">
      <c r="A89">
        <v>391</v>
      </c>
      <c r="B89" t="s">
        <v>948</v>
      </c>
      <c r="C89" t="s">
        <v>893</v>
      </c>
      <c r="D89" s="1">
        <v>41006</v>
      </c>
      <c r="E89" s="1">
        <v>40976</v>
      </c>
      <c r="F89">
        <v>72.650000000000006</v>
      </c>
      <c r="H89" t="s">
        <v>28</v>
      </c>
      <c r="I89" s="1">
        <v>41006</v>
      </c>
      <c r="J89">
        <v>0</v>
      </c>
      <c r="K89" t="s">
        <v>834</v>
      </c>
      <c r="L89">
        <v>391</v>
      </c>
      <c r="M89" s="1">
        <v>41080</v>
      </c>
      <c r="N89" t="s">
        <v>838</v>
      </c>
      <c r="O89" t="s">
        <v>947</v>
      </c>
      <c r="P89" t="s">
        <v>949</v>
      </c>
    </row>
    <row r="90" spans="1:16" x14ac:dyDescent="0.4">
      <c r="A90">
        <v>406</v>
      </c>
      <c r="B90" t="s">
        <v>948</v>
      </c>
      <c r="C90" t="s">
        <v>889</v>
      </c>
      <c r="D90" s="1">
        <v>41238</v>
      </c>
      <c r="E90" s="1">
        <v>41268</v>
      </c>
      <c r="F90">
        <v>73.73</v>
      </c>
      <c r="H90" t="s">
        <v>28</v>
      </c>
      <c r="I90" s="1">
        <v>41238</v>
      </c>
      <c r="J90">
        <v>0</v>
      </c>
      <c r="K90" t="s">
        <v>834</v>
      </c>
      <c r="L90">
        <v>406</v>
      </c>
      <c r="M90" s="1">
        <v>41103</v>
      </c>
      <c r="N90" t="s">
        <v>838</v>
      </c>
      <c r="O90" t="s">
        <v>947</v>
      </c>
      <c r="P90" t="s">
        <v>949</v>
      </c>
    </row>
    <row r="91" spans="1:16" x14ac:dyDescent="0.4">
      <c r="A91">
        <v>406</v>
      </c>
      <c r="B91" t="s">
        <v>948</v>
      </c>
      <c r="C91" t="s">
        <v>894</v>
      </c>
      <c r="D91" s="1">
        <v>41036</v>
      </c>
      <c r="E91" s="1">
        <v>41007</v>
      </c>
      <c r="F91">
        <v>66.13</v>
      </c>
      <c r="H91" t="s">
        <v>28</v>
      </c>
      <c r="I91" s="1">
        <v>41036</v>
      </c>
      <c r="J91">
        <v>9</v>
      </c>
      <c r="K91" t="s">
        <v>837</v>
      </c>
      <c r="L91">
        <v>406</v>
      </c>
      <c r="M91" s="1">
        <v>41167</v>
      </c>
      <c r="N91" t="s">
        <v>835</v>
      </c>
      <c r="O91" t="s">
        <v>947</v>
      </c>
      <c r="P91" t="s">
        <v>949</v>
      </c>
    </row>
    <row r="92" spans="1:16" x14ac:dyDescent="0.4">
      <c r="A92">
        <v>406</v>
      </c>
      <c r="B92" t="s">
        <v>948</v>
      </c>
      <c r="C92" t="s">
        <v>848</v>
      </c>
      <c r="D92" s="1">
        <v>41356</v>
      </c>
      <c r="E92" s="1">
        <v>41386</v>
      </c>
      <c r="F92">
        <v>80.709999999999994</v>
      </c>
      <c r="H92" t="s">
        <v>28</v>
      </c>
      <c r="I92" s="1">
        <v>41356</v>
      </c>
      <c r="J92">
        <v>0</v>
      </c>
      <c r="K92" t="s">
        <v>834</v>
      </c>
      <c r="L92">
        <v>406</v>
      </c>
      <c r="M92" s="1">
        <v>41222</v>
      </c>
      <c r="N92" t="s">
        <v>838</v>
      </c>
      <c r="O92" t="s">
        <v>947</v>
      </c>
      <c r="P92" t="s">
        <v>949</v>
      </c>
    </row>
    <row r="93" spans="1:16" x14ac:dyDescent="0.4">
      <c r="A93">
        <v>406</v>
      </c>
      <c r="B93" t="s">
        <v>948</v>
      </c>
      <c r="C93" t="s">
        <v>848</v>
      </c>
      <c r="D93" s="1">
        <v>41419</v>
      </c>
      <c r="E93" s="1">
        <v>41449</v>
      </c>
      <c r="F93">
        <v>72.849999999999994</v>
      </c>
      <c r="H93" t="s">
        <v>28</v>
      </c>
      <c r="I93" s="1">
        <v>41419</v>
      </c>
      <c r="J93">
        <v>0</v>
      </c>
      <c r="K93" t="s">
        <v>837</v>
      </c>
      <c r="L93">
        <v>406</v>
      </c>
      <c r="M93" s="1">
        <v>41222</v>
      </c>
      <c r="N93" t="s">
        <v>838</v>
      </c>
      <c r="O93" t="s">
        <v>947</v>
      </c>
      <c r="P93" t="s">
        <v>949</v>
      </c>
    </row>
    <row r="94" spans="1:16" x14ac:dyDescent="0.4">
      <c r="A94">
        <v>818</v>
      </c>
      <c r="B94" t="s">
        <v>948</v>
      </c>
      <c r="C94" t="s">
        <v>853</v>
      </c>
      <c r="D94" s="1">
        <v>41270</v>
      </c>
      <c r="E94" s="1">
        <v>41300</v>
      </c>
      <c r="F94">
        <v>88.5</v>
      </c>
      <c r="H94" t="s">
        <v>28</v>
      </c>
      <c r="I94" s="1">
        <v>41270</v>
      </c>
      <c r="J94">
        <v>0</v>
      </c>
      <c r="K94" t="s">
        <v>837</v>
      </c>
      <c r="L94">
        <v>818</v>
      </c>
      <c r="M94" s="1">
        <v>41153</v>
      </c>
      <c r="N94" t="s">
        <v>838</v>
      </c>
      <c r="O94" t="s">
        <v>947</v>
      </c>
      <c r="P94" t="s">
        <v>949</v>
      </c>
    </row>
    <row r="95" spans="1:16" x14ac:dyDescent="0.4">
      <c r="A95">
        <v>391</v>
      </c>
      <c r="B95" t="s">
        <v>948</v>
      </c>
      <c r="C95" t="s">
        <v>895</v>
      </c>
      <c r="D95" s="1">
        <v>40947</v>
      </c>
      <c r="E95" s="1">
        <v>40917</v>
      </c>
      <c r="F95">
        <v>68.53</v>
      </c>
      <c r="H95" t="s">
        <v>28</v>
      </c>
      <c r="I95" s="1">
        <v>40947</v>
      </c>
      <c r="J95">
        <v>8</v>
      </c>
      <c r="K95" t="s">
        <v>837</v>
      </c>
      <c r="L95">
        <v>391</v>
      </c>
      <c r="M95" s="1">
        <v>41532</v>
      </c>
      <c r="N95" t="s">
        <v>835</v>
      </c>
      <c r="O95" t="s">
        <v>947</v>
      </c>
      <c r="P95" t="s">
        <v>949</v>
      </c>
    </row>
    <row r="96" spans="1:16" x14ac:dyDescent="0.4">
      <c r="A96">
        <v>818</v>
      </c>
      <c r="B96" t="s">
        <v>948</v>
      </c>
      <c r="C96" t="s">
        <v>854</v>
      </c>
      <c r="D96" s="1">
        <v>41558</v>
      </c>
      <c r="E96" s="1">
        <v>41559</v>
      </c>
      <c r="F96">
        <v>60.6</v>
      </c>
      <c r="H96" t="s">
        <v>28</v>
      </c>
      <c r="I96" s="1">
        <v>41558</v>
      </c>
      <c r="J96">
        <v>2</v>
      </c>
      <c r="K96" t="s">
        <v>837</v>
      </c>
      <c r="L96">
        <v>818</v>
      </c>
      <c r="M96" s="1">
        <v>41060</v>
      </c>
      <c r="N96" t="s">
        <v>838</v>
      </c>
      <c r="O96" t="s">
        <v>947</v>
      </c>
      <c r="P96" t="s">
        <v>949</v>
      </c>
    </row>
    <row r="97" spans="1:16" x14ac:dyDescent="0.4">
      <c r="A97">
        <v>818</v>
      </c>
      <c r="B97" t="s">
        <v>948</v>
      </c>
      <c r="C97" t="s">
        <v>896</v>
      </c>
      <c r="D97" s="1">
        <v>41612</v>
      </c>
      <c r="E97" s="1">
        <v>41613</v>
      </c>
      <c r="F97">
        <v>45.56</v>
      </c>
      <c r="H97" t="s">
        <v>28</v>
      </c>
      <c r="I97" s="1">
        <v>41612</v>
      </c>
      <c r="J97">
        <v>0</v>
      </c>
      <c r="K97" t="s">
        <v>834</v>
      </c>
      <c r="L97">
        <v>818</v>
      </c>
      <c r="M97" s="1">
        <v>41392</v>
      </c>
      <c r="N97" t="s">
        <v>835</v>
      </c>
      <c r="O97" t="s">
        <v>947</v>
      </c>
      <c r="P97" t="s">
        <v>949</v>
      </c>
    </row>
    <row r="98" spans="1:16" x14ac:dyDescent="0.4">
      <c r="A98">
        <v>770</v>
      </c>
      <c r="B98" t="s">
        <v>948</v>
      </c>
      <c r="C98" t="s">
        <v>897</v>
      </c>
      <c r="D98" s="1">
        <v>41255</v>
      </c>
      <c r="E98" s="1">
        <v>41579</v>
      </c>
      <c r="F98">
        <v>31.38</v>
      </c>
      <c r="H98" t="s">
        <v>28</v>
      </c>
      <c r="I98" s="1">
        <v>41255</v>
      </c>
      <c r="J98">
        <v>0</v>
      </c>
      <c r="K98" t="s">
        <v>834</v>
      </c>
      <c r="L98">
        <v>770</v>
      </c>
      <c r="M98" s="1">
        <v>41121</v>
      </c>
      <c r="N98" t="s">
        <v>838</v>
      </c>
      <c r="O98" t="s">
        <v>947</v>
      </c>
      <c r="P98" t="s">
        <v>949</v>
      </c>
    </row>
    <row r="99" spans="1:16" x14ac:dyDescent="0.4">
      <c r="A99">
        <v>391</v>
      </c>
      <c r="B99" t="s">
        <v>948</v>
      </c>
      <c r="C99" t="s">
        <v>898</v>
      </c>
      <c r="D99" s="1">
        <v>40938</v>
      </c>
      <c r="E99" s="1">
        <v>40968</v>
      </c>
      <c r="F99">
        <v>56.37</v>
      </c>
      <c r="H99" t="s">
        <v>28</v>
      </c>
      <c r="I99" s="1">
        <v>40938</v>
      </c>
      <c r="J99">
        <v>0</v>
      </c>
      <c r="K99" t="s">
        <v>834</v>
      </c>
      <c r="L99">
        <v>391</v>
      </c>
      <c r="M99" s="1">
        <v>41150</v>
      </c>
      <c r="N99" t="s">
        <v>835</v>
      </c>
      <c r="O99" t="s">
        <v>947</v>
      </c>
      <c r="P99" t="s">
        <v>949</v>
      </c>
    </row>
    <row r="100" spans="1:16" x14ac:dyDescent="0.4">
      <c r="A100">
        <v>818</v>
      </c>
      <c r="B100" t="s">
        <v>948</v>
      </c>
      <c r="C100" t="s">
        <v>896</v>
      </c>
      <c r="D100" s="1">
        <v>41555</v>
      </c>
      <c r="E100" s="1">
        <v>41526</v>
      </c>
      <c r="F100">
        <v>58.78</v>
      </c>
      <c r="H100" t="s">
        <v>28</v>
      </c>
      <c r="I100" s="1">
        <v>41555</v>
      </c>
      <c r="J100">
        <v>0</v>
      </c>
      <c r="K100" t="s">
        <v>834</v>
      </c>
      <c r="L100">
        <v>818</v>
      </c>
      <c r="M100" s="1">
        <v>41392</v>
      </c>
      <c r="N100" t="s">
        <v>838</v>
      </c>
      <c r="O100" t="s">
        <v>947</v>
      </c>
      <c r="P100" t="s">
        <v>949</v>
      </c>
    </row>
    <row r="101" spans="1:16" x14ac:dyDescent="0.4">
      <c r="A101">
        <v>406</v>
      </c>
      <c r="B101" t="s">
        <v>948</v>
      </c>
      <c r="C101" t="s">
        <v>887</v>
      </c>
      <c r="D101" s="1">
        <v>41509</v>
      </c>
      <c r="E101" s="1">
        <v>41539</v>
      </c>
      <c r="F101">
        <v>62.68</v>
      </c>
      <c r="H101" t="s">
        <v>28</v>
      </c>
      <c r="I101" s="1">
        <v>41509</v>
      </c>
      <c r="J101">
        <v>0</v>
      </c>
      <c r="K101" t="s">
        <v>837</v>
      </c>
      <c r="L101">
        <v>406</v>
      </c>
      <c r="M101" s="1">
        <v>41048</v>
      </c>
      <c r="N101" t="s">
        <v>838</v>
      </c>
      <c r="O101" t="s">
        <v>947</v>
      </c>
      <c r="P101" t="s">
        <v>949</v>
      </c>
    </row>
    <row r="102" spans="1:16" x14ac:dyDescent="0.4">
      <c r="A102">
        <v>770</v>
      </c>
      <c r="B102" t="s">
        <v>948</v>
      </c>
      <c r="C102" t="s">
        <v>886</v>
      </c>
      <c r="D102" s="1">
        <v>41571</v>
      </c>
      <c r="E102" s="1">
        <v>41601</v>
      </c>
      <c r="F102">
        <v>76.69</v>
      </c>
      <c r="H102" t="s">
        <v>28</v>
      </c>
      <c r="I102" s="1">
        <v>41571</v>
      </c>
      <c r="J102">
        <v>0</v>
      </c>
      <c r="K102" t="s">
        <v>834</v>
      </c>
      <c r="L102">
        <v>770</v>
      </c>
      <c r="M102" s="1">
        <v>41181</v>
      </c>
      <c r="N102" t="s">
        <v>838</v>
      </c>
      <c r="O102" t="s">
        <v>947</v>
      </c>
      <c r="P102" t="s">
        <v>949</v>
      </c>
    </row>
    <row r="103" spans="1:16" x14ac:dyDescent="0.4">
      <c r="A103">
        <v>391</v>
      </c>
      <c r="B103" t="s">
        <v>948</v>
      </c>
      <c r="C103" t="s">
        <v>893</v>
      </c>
      <c r="D103" s="1">
        <v>41493</v>
      </c>
      <c r="E103" s="1">
        <v>41463</v>
      </c>
      <c r="F103">
        <v>60</v>
      </c>
      <c r="H103" t="s">
        <v>28</v>
      </c>
      <c r="I103" s="1">
        <v>41493</v>
      </c>
      <c r="J103">
        <v>0</v>
      </c>
      <c r="K103" t="s">
        <v>834</v>
      </c>
      <c r="L103">
        <v>391</v>
      </c>
      <c r="M103" s="1">
        <v>41080</v>
      </c>
      <c r="N103" t="s">
        <v>838</v>
      </c>
      <c r="O103" t="s">
        <v>947</v>
      </c>
      <c r="P103" t="s">
        <v>949</v>
      </c>
    </row>
    <row r="104" spans="1:16" x14ac:dyDescent="0.4">
      <c r="A104">
        <v>770</v>
      </c>
      <c r="B104" t="s">
        <v>948</v>
      </c>
      <c r="C104" t="s">
        <v>892</v>
      </c>
      <c r="D104" s="1">
        <v>41337</v>
      </c>
      <c r="E104" s="1">
        <v>41338</v>
      </c>
      <c r="F104">
        <v>37.82</v>
      </c>
      <c r="H104" t="s">
        <v>28</v>
      </c>
      <c r="I104" s="1">
        <v>41337</v>
      </c>
      <c r="J104">
        <v>0</v>
      </c>
      <c r="K104" t="s">
        <v>834</v>
      </c>
      <c r="L104">
        <v>770</v>
      </c>
      <c r="M104" s="1">
        <v>41037</v>
      </c>
      <c r="N104" t="s">
        <v>838</v>
      </c>
      <c r="O104" t="s">
        <v>947</v>
      </c>
      <c r="P104" t="s">
        <v>949</v>
      </c>
    </row>
    <row r="105" spans="1:16" x14ac:dyDescent="0.4">
      <c r="A105">
        <v>897</v>
      </c>
      <c r="B105" t="s">
        <v>948</v>
      </c>
      <c r="C105" t="s">
        <v>899</v>
      </c>
      <c r="D105" s="1">
        <v>41522</v>
      </c>
      <c r="E105" s="1">
        <v>41492</v>
      </c>
      <c r="F105">
        <v>29.93</v>
      </c>
      <c r="H105" t="s">
        <v>28</v>
      </c>
      <c r="I105" s="1">
        <v>41522</v>
      </c>
      <c r="J105">
        <v>0</v>
      </c>
      <c r="K105" t="s">
        <v>834</v>
      </c>
      <c r="L105">
        <v>897</v>
      </c>
      <c r="M105" s="1">
        <v>41339</v>
      </c>
      <c r="N105" t="s">
        <v>835</v>
      </c>
      <c r="O105" t="s">
        <v>947</v>
      </c>
      <c r="P105" t="s">
        <v>949</v>
      </c>
    </row>
    <row r="106" spans="1:16" x14ac:dyDescent="0.4">
      <c r="A106">
        <v>391</v>
      </c>
      <c r="B106" t="s">
        <v>948</v>
      </c>
      <c r="C106" t="s">
        <v>877</v>
      </c>
      <c r="D106" s="1">
        <v>41308</v>
      </c>
      <c r="E106" s="1">
        <v>41278</v>
      </c>
      <c r="F106">
        <v>26.83</v>
      </c>
      <c r="H106" t="s">
        <v>28</v>
      </c>
      <c r="I106" s="1">
        <v>41308</v>
      </c>
      <c r="J106">
        <v>9</v>
      </c>
      <c r="K106" t="s">
        <v>834</v>
      </c>
      <c r="L106">
        <v>391</v>
      </c>
      <c r="M106" s="1">
        <v>41051</v>
      </c>
      <c r="N106" t="s">
        <v>838</v>
      </c>
      <c r="O106" t="s">
        <v>947</v>
      </c>
      <c r="P106" t="s">
        <v>949</v>
      </c>
    </row>
    <row r="107" spans="1:16" x14ac:dyDescent="0.4">
      <c r="A107">
        <v>897</v>
      </c>
      <c r="B107" t="s">
        <v>948</v>
      </c>
      <c r="C107" t="s">
        <v>900</v>
      </c>
      <c r="D107" s="1">
        <v>41619</v>
      </c>
      <c r="E107" s="1">
        <v>41620</v>
      </c>
      <c r="F107">
        <v>32.950000000000003</v>
      </c>
      <c r="H107" t="s">
        <v>28</v>
      </c>
      <c r="I107" s="1">
        <v>41619</v>
      </c>
      <c r="J107">
        <v>0</v>
      </c>
      <c r="K107" t="s">
        <v>834</v>
      </c>
      <c r="L107">
        <v>897</v>
      </c>
      <c r="M107" s="1">
        <v>41579</v>
      </c>
      <c r="N107" t="s">
        <v>838</v>
      </c>
      <c r="O107" t="s">
        <v>947</v>
      </c>
      <c r="P107" t="s">
        <v>949</v>
      </c>
    </row>
    <row r="108" spans="1:16" x14ac:dyDescent="0.4">
      <c r="A108">
        <v>391</v>
      </c>
      <c r="B108" t="s">
        <v>948</v>
      </c>
      <c r="C108" t="s">
        <v>839</v>
      </c>
      <c r="D108" s="1">
        <v>41095</v>
      </c>
      <c r="E108" s="1">
        <v>41066</v>
      </c>
      <c r="F108">
        <v>73.900000000000006</v>
      </c>
      <c r="H108" t="s">
        <v>28</v>
      </c>
      <c r="I108" s="1">
        <v>41095</v>
      </c>
      <c r="J108">
        <v>0</v>
      </c>
      <c r="K108" t="s">
        <v>834</v>
      </c>
      <c r="L108">
        <v>391</v>
      </c>
      <c r="M108" s="1">
        <v>40934</v>
      </c>
      <c r="N108" t="s">
        <v>838</v>
      </c>
      <c r="O108" t="s">
        <v>947</v>
      </c>
      <c r="P108" t="s">
        <v>949</v>
      </c>
    </row>
    <row r="109" spans="1:16" x14ac:dyDescent="0.4">
      <c r="A109">
        <v>770</v>
      </c>
      <c r="B109" t="s">
        <v>948</v>
      </c>
      <c r="C109" t="s">
        <v>901</v>
      </c>
      <c r="D109" s="1">
        <v>41141</v>
      </c>
      <c r="E109" s="1">
        <v>41171</v>
      </c>
      <c r="F109">
        <v>62.95</v>
      </c>
      <c r="H109" t="s">
        <v>28</v>
      </c>
      <c r="I109" s="1">
        <v>41141</v>
      </c>
      <c r="J109">
        <v>0</v>
      </c>
      <c r="K109" t="s">
        <v>834</v>
      </c>
      <c r="L109">
        <v>770</v>
      </c>
      <c r="M109" s="1">
        <v>41222</v>
      </c>
      <c r="N109" t="s">
        <v>835</v>
      </c>
      <c r="O109" t="s">
        <v>947</v>
      </c>
      <c r="P109" t="s">
        <v>949</v>
      </c>
    </row>
    <row r="110" spans="1:16" x14ac:dyDescent="0.4">
      <c r="A110">
        <v>818</v>
      </c>
      <c r="B110" t="s">
        <v>948</v>
      </c>
      <c r="C110" t="s">
        <v>853</v>
      </c>
      <c r="D110" s="1">
        <v>41129</v>
      </c>
      <c r="E110" s="1">
        <v>41099</v>
      </c>
      <c r="F110">
        <v>71.98</v>
      </c>
      <c r="H110" t="s">
        <v>28</v>
      </c>
      <c r="I110" s="1">
        <v>41129</v>
      </c>
      <c r="J110">
        <v>0</v>
      </c>
      <c r="K110" t="s">
        <v>837</v>
      </c>
      <c r="L110">
        <v>818</v>
      </c>
      <c r="M110" s="1">
        <v>41153</v>
      </c>
      <c r="N110" t="s">
        <v>838</v>
      </c>
      <c r="O110" t="s">
        <v>947</v>
      </c>
      <c r="P110" t="s">
        <v>949</v>
      </c>
    </row>
    <row r="111" spans="1:16" x14ac:dyDescent="0.4">
      <c r="A111">
        <v>406</v>
      </c>
      <c r="B111" t="s">
        <v>948</v>
      </c>
      <c r="C111" t="s">
        <v>902</v>
      </c>
      <c r="D111" s="1">
        <v>41503</v>
      </c>
      <c r="E111" s="1">
        <v>41533</v>
      </c>
      <c r="F111">
        <v>51.6</v>
      </c>
      <c r="H111" t="s">
        <v>28</v>
      </c>
      <c r="I111" s="1">
        <v>41503</v>
      </c>
      <c r="J111">
        <v>0</v>
      </c>
      <c r="K111" t="s">
        <v>834</v>
      </c>
      <c r="L111">
        <v>406</v>
      </c>
      <c r="M111" s="1">
        <v>41005</v>
      </c>
      <c r="N111" t="s">
        <v>838</v>
      </c>
      <c r="O111" t="s">
        <v>947</v>
      </c>
      <c r="P111" t="s">
        <v>949</v>
      </c>
    </row>
    <row r="112" spans="1:16" x14ac:dyDescent="0.4">
      <c r="A112">
        <v>897</v>
      </c>
      <c r="B112" t="s">
        <v>948</v>
      </c>
      <c r="C112" t="s">
        <v>900</v>
      </c>
      <c r="D112" s="1">
        <v>41385</v>
      </c>
      <c r="E112" s="1">
        <v>41415</v>
      </c>
      <c r="F112">
        <v>34.119999999999997</v>
      </c>
      <c r="H112" t="s">
        <v>28</v>
      </c>
      <c r="I112" s="1">
        <v>41385</v>
      </c>
      <c r="J112">
        <v>0</v>
      </c>
      <c r="K112" t="s">
        <v>837</v>
      </c>
      <c r="L112">
        <v>897</v>
      </c>
      <c r="M112" s="1">
        <v>41579</v>
      </c>
      <c r="N112" t="s">
        <v>838</v>
      </c>
      <c r="O112" t="s">
        <v>947</v>
      </c>
      <c r="P112" t="s">
        <v>949</v>
      </c>
    </row>
    <row r="113" spans="1:16" x14ac:dyDescent="0.4">
      <c r="A113">
        <v>391</v>
      </c>
      <c r="B113" t="s">
        <v>948</v>
      </c>
      <c r="C113" t="s">
        <v>898</v>
      </c>
      <c r="D113" s="1">
        <v>41160</v>
      </c>
      <c r="E113" s="1">
        <v>41130</v>
      </c>
      <c r="F113">
        <v>57.34</v>
      </c>
      <c r="H113" t="s">
        <v>28</v>
      </c>
      <c r="I113" s="1">
        <v>41160</v>
      </c>
      <c r="J113">
        <v>0</v>
      </c>
      <c r="K113" t="s">
        <v>834</v>
      </c>
      <c r="L113">
        <v>391</v>
      </c>
      <c r="M113" s="1">
        <v>41150</v>
      </c>
      <c r="N113" t="s">
        <v>835</v>
      </c>
      <c r="O113" t="s">
        <v>947</v>
      </c>
      <c r="P113" t="s">
        <v>949</v>
      </c>
    </row>
    <row r="114" spans="1:16" x14ac:dyDescent="0.4">
      <c r="A114">
        <v>406</v>
      </c>
      <c r="B114" t="s">
        <v>948</v>
      </c>
      <c r="C114" t="s">
        <v>848</v>
      </c>
      <c r="D114" s="1">
        <v>40973</v>
      </c>
      <c r="E114" s="1">
        <v>40945</v>
      </c>
      <c r="F114">
        <v>39.51</v>
      </c>
      <c r="H114" t="s">
        <v>28</v>
      </c>
      <c r="I114" s="1">
        <v>40973</v>
      </c>
      <c r="J114">
        <v>0</v>
      </c>
      <c r="K114" t="s">
        <v>834</v>
      </c>
      <c r="L114">
        <v>406</v>
      </c>
      <c r="M114" s="1">
        <v>41222</v>
      </c>
      <c r="N114" t="s">
        <v>835</v>
      </c>
      <c r="O114" t="s">
        <v>947</v>
      </c>
      <c r="P114" t="s">
        <v>949</v>
      </c>
    </row>
    <row r="115" spans="1:16" x14ac:dyDescent="0.4">
      <c r="A115">
        <v>391</v>
      </c>
      <c r="B115" t="s">
        <v>948</v>
      </c>
      <c r="C115" t="s">
        <v>875</v>
      </c>
      <c r="D115" s="1">
        <v>40952</v>
      </c>
      <c r="E115" s="1">
        <v>40982</v>
      </c>
      <c r="F115">
        <v>86.74</v>
      </c>
      <c r="H115" t="s">
        <v>28</v>
      </c>
      <c r="I115" s="1">
        <v>40952</v>
      </c>
      <c r="J115">
        <v>16</v>
      </c>
      <c r="K115" t="s">
        <v>834</v>
      </c>
      <c r="L115">
        <v>391</v>
      </c>
      <c r="M115" s="1">
        <v>40947</v>
      </c>
      <c r="N115" t="s">
        <v>835</v>
      </c>
      <c r="O115" t="s">
        <v>947</v>
      </c>
      <c r="P115" t="s">
        <v>949</v>
      </c>
    </row>
    <row r="116" spans="1:16" x14ac:dyDescent="0.4">
      <c r="A116">
        <v>406</v>
      </c>
      <c r="B116" t="s">
        <v>948</v>
      </c>
      <c r="C116" t="s">
        <v>903</v>
      </c>
      <c r="D116" s="1">
        <v>41365</v>
      </c>
      <c r="E116" s="1">
        <v>41335</v>
      </c>
      <c r="F116">
        <v>77.459999999999994</v>
      </c>
      <c r="H116" t="s">
        <v>28</v>
      </c>
      <c r="I116" s="1">
        <v>41365</v>
      </c>
      <c r="J116">
        <v>0</v>
      </c>
      <c r="K116" t="s">
        <v>834</v>
      </c>
      <c r="L116">
        <v>406</v>
      </c>
      <c r="M116" s="1">
        <v>41006</v>
      </c>
      <c r="N116" t="s">
        <v>838</v>
      </c>
      <c r="O116" t="s">
        <v>947</v>
      </c>
      <c r="P116" t="s">
        <v>949</v>
      </c>
    </row>
    <row r="117" spans="1:16" x14ac:dyDescent="0.4">
      <c r="A117">
        <v>391</v>
      </c>
      <c r="B117" t="s">
        <v>948</v>
      </c>
      <c r="C117" t="s">
        <v>881</v>
      </c>
      <c r="D117" s="1">
        <v>41233</v>
      </c>
      <c r="E117" s="1">
        <v>41263</v>
      </c>
      <c r="F117">
        <v>55.81</v>
      </c>
      <c r="H117" t="s">
        <v>28</v>
      </c>
      <c r="I117" s="1">
        <v>41233</v>
      </c>
      <c r="J117">
        <v>0</v>
      </c>
      <c r="K117" t="s">
        <v>834</v>
      </c>
      <c r="L117">
        <v>391</v>
      </c>
      <c r="M117" s="1">
        <v>41525</v>
      </c>
      <c r="N117" t="s">
        <v>835</v>
      </c>
      <c r="O117" t="s">
        <v>947</v>
      </c>
      <c r="P117" t="s">
        <v>949</v>
      </c>
    </row>
    <row r="118" spans="1:16" x14ac:dyDescent="0.4">
      <c r="A118">
        <v>406</v>
      </c>
      <c r="B118" t="s">
        <v>948</v>
      </c>
      <c r="C118" t="s">
        <v>902</v>
      </c>
      <c r="D118" s="1">
        <v>41475</v>
      </c>
      <c r="E118" s="1">
        <v>41505</v>
      </c>
      <c r="F118">
        <v>66.28</v>
      </c>
      <c r="H118" t="s">
        <v>28</v>
      </c>
      <c r="I118" s="1">
        <v>41475</v>
      </c>
      <c r="J118">
        <v>0</v>
      </c>
      <c r="K118" t="s">
        <v>834</v>
      </c>
      <c r="L118">
        <v>406</v>
      </c>
      <c r="M118" s="1">
        <v>41005</v>
      </c>
      <c r="N118" t="s">
        <v>838</v>
      </c>
      <c r="O118" t="s">
        <v>947</v>
      </c>
      <c r="P118" t="s">
        <v>949</v>
      </c>
    </row>
    <row r="119" spans="1:16" x14ac:dyDescent="0.4">
      <c r="A119">
        <v>391</v>
      </c>
      <c r="B119" t="s">
        <v>948</v>
      </c>
      <c r="C119" t="s">
        <v>833</v>
      </c>
      <c r="D119" s="1">
        <v>41319</v>
      </c>
      <c r="E119" s="1">
        <v>41349</v>
      </c>
      <c r="F119">
        <v>55.21</v>
      </c>
      <c r="H119" t="s">
        <v>28</v>
      </c>
      <c r="I119" s="1">
        <v>41319</v>
      </c>
      <c r="J119">
        <v>0</v>
      </c>
      <c r="K119" t="s">
        <v>834</v>
      </c>
      <c r="L119">
        <v>391</v>
      </c>
      <c r="M119" s="1">
        <v>41429</v>
      </c>
      <c r="N119" t="s">
        <v>835</v>
      </c>
      <c r="O119" t="s">
        <v>947</v>
      </c>
      <c r="P119" t="s">
        <v>949</v>
      </c>
    </row>
    <row r="120" spans="1:16" x14ac:dyDescent="0.4">
      <c r="A120">
        <v>391</v>
      </c>
      <c r="B120" t="s">
        <v>948</v>
      </c>
      <c r="C120" t="s">
        <v>870</v>
      </c>
      <c r="D120" s="1">
        <v>41377</v>
      </c>
      <c r="E120" s="1">
        <v>41407</v>
      </c>
      <c r="F120">
        <v>65.83</v>
      </c>
      <c r="H120" t="s">
        <v>28</v>
      </c>
      <c r="I120" s="1">
        <v>41377</v>
      </c>
      <c r="J120">
        <v>20</v>
      </c>
      <c r="K120" t="s">
        <v>834</v>
      </c>
      <c r="L120">
        <v>391</v>
      </c>
      <c r="M120" s="1">
        <v>41341</v>
      </c>
      <c r="N120" t="s">
        <v>835</v>
      </c>
      <c r="O120" t="s">
        <v>947</v>
      </c>
      <c r="P120" t="s">
        <v>949</v>
      </c>
    </row>
    <row r="121" spans="1:16" x14ac:dyDescent="0.4">
      <c r="A121">
        <v>770</v>
      </c>
      <c r="B121" t="s">
        <v>948</v>
      </c>
      <c r="C121" t="s">
        <v>844</v>
      </c>
      <c r="D121" s="1">
        <v>41070</v>
      </c>
      <c r="E121" s="1">
        <v>41040</v>
      </c>
      <c r="F121">
        <v>80.31</v>
      </c>
      <c r="H121" t="s">
        <v>28</v>
      </c>
      <c r="I121" s="1">
        <v>41070</v>
      </c>
      <c r="J121">
        <v>8</v>
      </c>
      <c r="K121" t="s">
        <v>834</v>
      </c>
      <c r="L121">
        <v>770</v>
      </c>
      <c r="M121" s="1">
        <v>41452</v>
      </c>
      <c r="N121" t="s">
        <v>835</v>
      </c>
      <c r="O121" t="s">
        <v>947</v>
      </c>
      <c r="P121" t="s">
        <v>949</v>
      </c>
    </row>
    <row r="122" spans="1:16" x14ac:dyDescent="0.4">
      <c r="A122">
        <v>770</v>
      </c>
      <c r="B122" t="s">
        <v>948</v>
      </c>
      <c r="C122" t="s">
        <v>892</v>
      </c>
      <c r="D122" s="1">
        <v>41412</v>
      </c>
      <c r="E122" s="1">
        <v>41442</v>
      </c>
      <c r="F122">
        <v>40.54</v>
      </c>
      <c r="H122" t="s">
        <v>28</v>
      </c>
      <c r="I122" s="1">
        <v>41412</v>
      </c>
      <c r="J122">
        <v>0</v>
      </c>
      <c r="K122" t="s">
        <v>834</v>
      </c>
      <c r="L122">
        <v>770</v>
      </c>
      <c r="M122" s="1">
        <v>41037</v>
      </c>
      <c r="N122" t="s">
        <v>838</v>
      </c>
      <c r="O122" t="s">
        <v>947</v>
      </c>
      <c r="P122" t="s">
        <v>949</v>
      </c>
    </row>
    <row r="123" spans="1:16" x14ac:dyDescent="0.4">
      <c r="A123">
        <v>770</v>
      </c>
      <c r="B123" t="s">
        <v>948</v>
      </c>
      <c r="C123" t="s">
        <v>904</v>
      </c>
      <c r="D123" s="1">
        <v>41015</v>
      </c>
      <c r="E123" s="1">
        <v>41045</v>
      </c>
      <c r="F123">
        <v>41.44</v>
      </c>
      <c r="H123" t="s">
        <v>28</v>
      </c>
      <c r="I123" s="1">
        <v>41015</v>
      </c>
      <c r="J123">
        <v>6</v>
      </c>
      <c r="K123" t="s">
        <v>834</v>
      </c>
      <c r="L123">
        <v>770</v>
      </c>
      <c r="M123" s="1">
        <v>41521</v>
      </c>
      <c r="N123" t="s">
        <v>835</v>
      </c>
      <c r="O123" t="s">
        <v>947</v>
      </c>
      <c r="P123" t="s">
        <v>949</v>
      </c>
    </row>
    <row r="124" spans="1:16" x14ac:dyDescent="0.4">
      <c r="A124">
        <v>770</v>
      </c>
      <c r="B124" t="s">
        <v>948</v>
      </c>
      <c r="C124" t="s">
        <v>867</v>
      </c>
      <c r="D124" s="1">
        <v>41491</v>
      </c>
      <c r="E124" s="1">
        <v>41461</v>
      </c>
      <c r="F124">
        <v>36.29</v>
      </c>
      <c r="H124" t="s">
        <v>28</v>
      </c>
      <c r="I124" s="1">
        <v>41491</v>
      </c>
      <c r="J124">
        <v>7</v>
      </c>
      <c r="K124" t="s">
        <v>834</v>
      </c>
      <c r="L124">
        <v>770</v>
      </c>
      <c r="M124" s="1">
        <v>41491</v>
      </c>
      <c r="N124" t="s">
        <v>835</v>
      </c>
      <c r="O124" t="s">
        <v>947</v>
      </c>
      <c r="P124" t="s">
        <v>949</v>
      </c>
    </row>
    <row r="125" spans="1:16" x14ac:dyDescent="0.4">
      <c r="A125">
        <v>770</v>
      </c>
      <c r="B125" t="s">
        <v>948</v>
      </c>
      <c r="C125" t="s">
        <v>905</v>
      </c>
      <c r="D125" s="1">
        <v>41077</v>
      </c>
      <c r="E125" s="1">
        <v>41107</v>
      </c>
      <c r="F125">
        <v>60.22</v>
      </c>
      <c r="H125" t="s">
        <v>28</v>
      </c>
      <c r="I125" s="1">
        <v>41077</v>
      </c>
      <c r="J125">
        <v>7</v>
      </c>
      <c r="K125" t="s">
        <v>837</v>
      </c>
      <c r="L125">
        <v>770</v>
      </c>
      <c r="M125" s="1">
        <v>41337</v>
      </c>
      <c r="N125" t="s">
        <v>835</v>
      </c>
      <c r="O125" t="s">
        <v>947</v>
      </c>
      <c r="P125" t="s">
        <v>949</v>
      </c>
    </row>
    <row r="126" spans="1:16" x14ac:dyDescent="0.4">
      <c r="A126">
        <v>391</v>
      </c>
      <c r="B126" t="s">
        <v>948</v>
      </c>
      <c r="C126" t="s">
        <v>906</v>
      </c>
      <c r="D126" s="1">
        <v>41311</v>
      </c>
      <c r="E126" s="1">
        <v>41312</v>
      </c>
      <c r="F126">
        <v>59.71</v>
      </c>
      <c r="H126" t="s">
        <v>28</v>
      </c>
      <c r="I126" s="1">
        <v>41311</v>
      </c>
      <c r="J126">
        <v>0</v>
      </c>
      <c r="K126" t="s">
        <v>834</v>
      </c>
      <c r="L126">
        <v>391</v>
      </c>
      <c r="M126" s="1">
        <v>41021</v>
      </c>
      <c r="N126" t="s">
        <v>838</v>
      </c>
      <c r="O126" t="s">
        <v>947</v>
      </c>
      <c r="P126" t="s">
        <v>949</v>
      </c>
    </row>
    <row r="127" spans="1:16" x14ac:dyDescent="0.4">
      <c r="A127">
        <v>897</v>
      </c>
      <c r="B127" t="s">
        <v>948</v>
      </c>
      <c r="C127" t="s">
        <v>866</v>
      </c>
      <c r="D127" s="1">
        <v>41101</v>
      </c>
      <c r="E127" s="1">
        <v>41102</v>
      </c>
      <c r="F127">
        <v>54.74</v>
      </c>
      <c r="H127" t="s">
        <v>28</v>
      </c>
      <c r="I127" s="1">
        <v>41101</v>
      </c>
      <c r="J127">
        <v>0</v>
      </c>
      <c r="K127" t="s">
        <v>837</v>
      </c>
      <c r="L127">
        <v>897</v>
      </c>
      <c r="M127" s="1">
        <v>41239</v>
      </c>
      <c r="N127" t="s">
        <v>835</v>
      </c>
      <c r="O127" t="s">
        <v>947</v>
      </c>
      <c r="P127" t="s">
        <v>949</v>
      </c>
    </row>
    <row r="128" spans="1:16" x14ac:dyDescent="0.4">
      <c r="A128">
        <v>406</v>
      </c>
      <c r="B128" t="s">
        <v>948</v>
      </c>
      <c r="C128" t="s">
        <v>889</v>
      </c>
      <c r="D128" s="1">
        <v>41145</v>
      </c>
      <c r="E128" s="1">
        <v>41175</v>
      </c>
      <c r="F128">
        <v>76.34</v>
      </c>
      <c r="H128" t="s">
        <v>28</v>
      </c>
      <c r="I128" s="1">
        <v>41145</v>
      </c>
      <c r="J128">
        <v>0</v>
      </c>
      <c r="K128" t="s">
        <v>837</v>
      </c>
      <c r="L128">
        <v>406</v>
      </c>
      <c r="M128" s="1">
        <v>41103</v>
      </c>
      <c r="N128" t="s">
        <v>838</v>
      </c>
      <c r="O128" t="s">
        <v>947</v>
      </c>
      <c r="P128" t="s">
        <v>949</v>
      </c>
    </row>
    <row r="129" spans="1:16" x14ac:dyDescent="0.4">
      <c r="A129">
        <v>897</v>
      </c>
      <c r="B129" t="s">
        <v>948</v>
      </c>
      <c r="C129" t="s">
        <v>890</v>
      </c>
      <c r="D129" s="1">
        <v>41382</v>
      </c>
      <c r="E129" s="1">
        <v>41412</v>
      </c>
      <c r="F129">
        <v>37.81</v>
      </c>
      <c r="H129" t="s">
        <v>28</v>
      </c>
      <c r="I129" s="1">
        <v>41382</v>
      </c>
      <c r="J129">
        <v>5</v>
      </c>
      <c r="K129" t="s">
        <v>834</v>
      </c>
      <c r="L129">
        <v>897</v>
      </c>
      <c r="M129" s="1">
        <v>41166</v>
      </c>
      <c r="N129" t="s">
        <v>838</v>
      </c>
      <c r="O129" t="s">
        <v>947</v>
      </c>
      <c r="P129" t="s">
        <v>949</v>
      </c>
    </row>
    <row r="130" spans="1:16" x14ac:dyDescent="0.4">
      <c r="A130">
        <v>897</v>
      </c>
      <c r="B130" t="s">
        <v>948</v>
      </c>
      <c r="C130" t="s">
        <v>880</v>
      </c>
      <c r="D130" s="1">
        <v>41269</v>
      </c>
      <c r="E130" s="1">
        <v>41299</v>
      </c>
      <c r="F130">
        <v>8.27</v>
      </c>
      <c r="H130" t="s">
        <v>28</v>
      </c>
      <c r="I130" s="1">
        <v>41269</v>
      </c>
      <c r="J130">
        <v>0</v>
      </c>
      <c r="K130" t="s">
        <v>834</v>
      </c>
      <c r="L130">
        <v>897</v>
      </c>
      <c r="M130" s="1">
        <v>41208</v>
      </c>
      <c r="N130" t="s">
        <v>838</v>
      </c>
      <c r="O130" t="s">
        <v>947</v>
      </c>
      <c r="P130" t="s">
        <v>949</v>
      </c>
    </row>
    <row r="131" spans="1:16" x14ac:dyDescent="0.4">
      <c r="A131">
        <v>391</v>
      </c>
      <c r="B131" t="s">
        <v>948</v>
      </c>
      <c r="C131" t="s">
        <v>859</v>
      </c>
      <c r="D131" s="1">
        <v>40996</v>
      </c>
      <c r="E131" s="1">
        <v>41026</v>
      </c>
      <c r="F131">
        <v>64.400000000000006</v>
      </c>
      <c r="H131" t="s">
        <v>28</v>
      </c>
      <c r="I131" s="1">
        <v>40996</v>
      </c>
      <c r="J131">
        <v>1</v>
      </c>
      <c r="K131" t="s">
        <v>834</v>
      </c>
      <c r="L131">
        <v>391</v>
      </c>
      <c r="M131" s="1">
        <v>40971</v>
      </c>
      <c r="N131" t="s">
        <v>838</v>
      </c>
      <c r="O131" t="s">
        <v>947</v>
      </c>
      <c r="P131" t="s">
        <v>949</v>
      </c>
    </row>
    <row r="132" spans="1:16" x14ac:dyDescent="0.4">
      <c r="A132">
        <v>770</v>
      </c>
      <c r="B132" t="s">
        <v>948</v>
      </c>
      <c r="C132" t="s">
        <v>907</v>
      </c>
      <c r="D132" s="1">
        <v>41166</v>
      </c>
      <c r="E132" s="1">
        <v>41196</v>
      </c>
      <c r="F132">
        <v>32.86</v>
      </c>
      <c r="H132" t="s">
        <v>28</v>
      </c>
      <c r="I132" s="1">
        <v>41166</v>
      </c>
      <c r="J132">
        <v>3</v>
      </c>
      <c r="K132" t="s">
        <v>834</v>
      </c>
      <c r="L132">
        <v>770</v>
      </c>
      <c r="M132" s="1">
        <v>41367</v>
      </c>
      <c r="N132" t="s">
        <v>835</v>
      </c>
      <c r="O132" t="s">
        <v>947</v>
      </c>
      <c r="P132" t="s">
        <v>949</v>
      </c>
    </row>
    <row r="133" spans="1:16" x14ac:dyDescent="0.4">
      <c r="A133">
        <v>770</v>
      </c>
      <c r="B133" t="s">
        <v>948</v>
      </c>
      <c r="C133" t="s">
        <v>908</v>
      </c>
      <c r="D133" s="1">
        <v>41155</v>
      </c>
      <c r="E133" s="1">
        <v>41125</v>
      </c>
      <c r="F133">
        <v>32.17</v>
      </c>
      <c r="H133" t="s">
        <v>28</v>
      </c>
      <c r="I133" s="1">
        <v>41155</v>
      </c>
      <c r="J133">
        <v>10</v>
      </c>
      <c r="K133" t="s">
        <v>834</v>
      </c>
      <c r="L133">
        <v>770</v>
      </c>
      <c r="M133" s="1">
        <v>41029</v>
      </c>
      <c r="N133" t="s">
        <v>835</v>
      </c>
      <c r="O133" t="s">
        <v>947</v>
      </c>
      <c r="P133" t="s">
        <v>949</v>
      </c>
    </row>
    <row r="134" spans="1:16" x14ac:dyDescent="0.4">
      <c r="A134">
        <v>897</v>
      </c>
      <c r="B134" t="s">
        <v>948</v>
      </c>
      <c r="C134" t="s">
        <v>909</v>
      </c>
      <c r="D134" s="1">
        <v>41016</v>
      </c>
      <c r="E134" s="1">
        <v>41046</v>
      </c>
      <c r="F134">
        <v>28.77</v>
      </c>
      <c r="H134" t="s">
        <v>28</v>
      </c>
      <c r="I134" s="1">
        <v>41016</v>
      </c>
      <c r="J134">
        <v>7</v>
      </c>
      <c r="K134" t="s">
        <v>834</v>
      </c>
      <c r="L134">
        <v>897</v>
      </c>
      <c r="M134" s="1">
        <v>41493</v>
      </c>
      <c r="N134" t="s">
        <v>835</v>
      </c>
      <c r="O134" t="s">
        <v>947</v>
      </c>
      <c r="P134" t="s">
        <v>949</v>
      </c>
    </row>
    <row r="135" spans="1:16" x14ac:dyDescent="0.4">
      <c r="A135">
        <v>391</v>
      </c>
      <c r="B135" t="s">
        <v>948</v>
      </c>
      <c r="C135" t="s">
        <v>910</v>
      </c>
      <c r="D135" s="1">
        <v>41039</v>
      </c>
      <c r="E135" s="1">
        <v>41010</v>
      </c>
      <c r="F135">
        <v>57.86</v>
      </c>
      <c r="H135" t="s">
        <v>28</v>
      </c>
      <c r="I135" s="1">
        <v>41039</v>
      </c>
      <c r="J135">
        <v>0</v>
      </c>
      <c r="K135" t="s">
        <v>834</v>
      </c>
      <c r="L135">
        <v>391</v>
      </c>
      <c r="M135" s="1">
        <v>41487</v>
      </c>
      <c r="N135" t="s">
        <v>835</v>
      </c>
      <c r="O135" t="s">
        <v>947</v>
      </c>
      <c r="P135" t="s">
        <v>949</v>
      </c>
    </row>
    <row r="136" spans="1:16" x14ac:dyDescent="0.4">
      <c r="A136">
        <v>406</v>
      </c>
      <c r="B136" t="s">
        <v>948</v>
      </c>
      <c r="C136" t="s">
        <v>911</v>
      </c>
      <c r="D136" s="1">
        <v>41566</v>
      </c>
      <c r="E136" s="1">
        <v>41596</v>
      </c>
      <c r="F136">
        <v>57.78</v>
      </c>
      <c r="H136" t="s">
        <v>28</v>
      </c>
      <c r="I136" s="1">
        <v>41566</v>
      </c>
      <c r="J136">
        <v>0</v>
      </c>
      <c r="K136" t="s">
        <v>834</v>
      </c>
      <c r="L136">
        <v>406</v>
      </c>
      <c r="M136" s="1">
        <v>41547</v>
      </c>
      <c r="N136" t="s">
        <v>838</v>
      </c>
      <c r="O136" t="s">
        <v>947</v>
      </c>
      <c r="P136" t="s">
        <v>949</v>
      </c>
    </row>
    <row r="137" spans="1:16" x14ac:dyDescent="0.4">
      <c r="A137">
        <v>406</v>
      </c>
      <c r="B137" t="s">
        <v>948</v>
      </c>
      <c r="C137" t="s">
        <v>912</v>
      </c>
      <c r="D137" s="1">
        <v>41327</v>
      </c>
      <c r="E137" s="1">
        <v>41357</v>
      </c>
      <c r="F137">
        <v>90.22</v>
      </c>
      <c r="H137" t="s">
        <v>28</v>
      </c>
      <c r="I137" s="1">
        <v>41327</v>
      </c>
      <c r="J137">
        <v>0</v>
      </c>
      <c r="K137" t="s">
        <v>834</v>
      </c>
      <c r="L137">
        <v>406</v>
      </c>
      <c r="M137" s="1">
        <v>41605</v>
      </c>
      <c r="N137" t="s">
        <v>835</v>
      </c>
      <c r="O137" t="s">
        <v>947</v>
      </c>
      <c r="P137" t="s">
        <v>949</v>
      </c>
    </row>
    <row r="138" spans="1:16" x14ac:dyDescent="0.4">
      <c r="A138">
        <v>391</v>
      </c>
      <c r="B138" t="s">
        <v>948</v>
      </c>
      <c r="C138" t="s">
        <v>864</v>
      </c>
      <c r="D138" s="1">
        <v>41141</v>
      </c>
      <c r="E138" s="1">
        <v>41171</v>
      </c>
      <c r="F138">
        <v>65.489999999999995</v>
      </c>
      <c r="H138" t="s">
        <v>28</v>
      </c>
      <c r="I138" s="1">
        <v>41141</v>
      </c>
      <c r="J138">
        <v>0</v>
      </c>
      <c r="K138" t="s">
        <v>834</v>
      </c>
      <c r="L138">
        <v>391</v>
      </c>
      <c r="M138" s="1">
        <v>41548</v>
      </c>
      <c r="N138" t="s">
        <v>835</v>
      </c>
      <c r="O138" t="s">
        <v>947</v>
      </c>
      <c r="P138" t="s">
        <v>949</v>
      </c>
    </row>
    <row r="139" spans="1:16" x14ac:dyDescent="0.4">
      <c r="A139">
        <v>391</v>
      </c>
      <c r="B139" t="s">
        <v>948</v>
      </c>
      <c r="C139" t="s">
        <v>881</v>
      </c>
      <c r="D139" s="1">
        <v>41189</v>
      </c>
      <c r="E139" s="1">
        <v>41160</v>
      </c>
      <c r="F139">
        <v>57.88</v>
      </c>
      <c r="H139" t="s">
        <v>28</v>
      </c>
      <c r="I139" s="1">
        <v>41189</v>
      </c>
      <c r="J139">
        <v>12</v>
      </c>
      <c r="K139" t="s">
        <v>834</v>
      </c>
      <c r="L139">
        <v>391</v>
      </c>
      <c r="M139" s="1">
        <v>41525</v>
      </c>
      <c r="N139" t="s">
        <v>835</v>
      </c>
      <c r="O139" t="s">
        <v>947</v>
      </c>
      <c r="P139" t="s">
        <v>949</v>
      </c>
    </row>
    <row r="140" spans="1:16" x14ac:dyDescent="0.4">
      <c r="A140">
        <v>391</v>
      </c>
      <c r="B140" t="s">
        <v>948</v>
      </c>
      <c r="C140" t="s">
        <v>869</v>
      </c>
      <c r="D140" s="1">
        <v>41025</v>
      </c>
      <c r="E140" s="1">
        <v>41055</v>
      </c>
      <c r="F140">
        <v>65.010000000000005</v>
      </c>
      <c r="H140" t="s">
        <v>28</v>
      </c>
      <c r="I140" s="1">
        <v>41025</v>
      </c>
      <c r="J140">
        <v>0</v>
      </c>
      <c r="K140" t="s">
        <v>834</v>
      </c>
      <c r="L140">
        <v>391</v>
      </c>
      <c r="M140" s="1">
        <v>41201</v>
      </c>
      <c r="N140" t="s">
        <v>835</v>
      </c>
      <c r="O140" t="s">
        <v>947</v>
      </c>
      <c r="P140" t="s">
        <v>949</v>
      </c>
    </row>
    <row r="141" spans="1:16" x14ac:dyDescent="0.4">
      <c r="A141">
        <v>406</v>
      </c>
      <c r="B141" t="s">
        <v>948</v>
      </c>
      <c r="C141" t="s">
        <v>861</v>
      </c>
      <c r="D141" s="1">
        <v>40960</v>
      </c>
      <c r="E141" s="1">
        <v>40990</v>
      </c>
      <c r="F141">
        <v>79.510000000000005</v>
      </c>
      <c r="H141" t="s">
        <v>28</v>
      </c>
      <c r="I141" s="1">
        <v>40960</v>
      </c>
      <c r="J141">
        <v>16</v>
      </c>
      <c r="K141" t="s">
        <v>834</v>
      </c>
      <c r="L141">
        <v>406</v>
      </c>
      <c r="M141" s="1">
        <v>41176</v>
      </c>
      <c r="N141" t="s">
        <v>835</v>
      </c>
      <c r="O141" t="s">
        <v>947</v>
      </c>
      <c r="P141" t="s">
        <v>949</v>
      </c>
    </row>
    <row r="142" spans="1:16" x14ac:dyDescent="0.4">
      <c r="A142">
        <v>406</v>
      </c>
      <c r="B142" t="s">
        <v>948</v>
      </c>
      <c r="C142" t="s">
        <v>884</v>
      </c>
      <c r="D142" s="1">
        <v>41304</v>
      </c>
      <c r="E142" s="1">
        <v>41277</v>
      </c>
      <c r="F142">
        <v>85.5</v>
      </c>
      <c r="H142" t="s">
        <v>28</v>
      </c>
      <c r="I142" s="1">
        <v>41304</v>
      </c>
      <c r="J142">
        <v>0</v>
      </c>
      <c r="K142" t="s">
        <v>834</v>
      </c>
      <c r="L142">
        <v>406</v>
      </c>
      <c r="M142" s="1">
        <v>41145</v>
      </c>
      <c r="N142" t="s">
        <v>838</v>
      </c>
      <c r="O142" t="s">
        <v>947</v>
      </c>
      <c r="P142" t="s">
        <v>949</v>
      </c>
    </row>
    <row r="143" spans="1:16" x14ac:dyDescent="0.4">
      <c r="A143">
        <v>897</v>
      </c>
      <c r="B143" t="s">
        <v>948</v>
      </c>
      <c r="C143" t="s">
        <v>880</v>
      </c>
      <c r="D143" s="1">
        <v>41396</v>
      </c>
      <c r="E143" s="1">
        <v>41458</v>
      </c>
      <c r="F143">
        <v>39.33</v>
      </c>
      <c r="H143" t="s">
        <v>28</v>
      </c>
      <c r="I143" s="1">
        <v>41396</v>
      </c>
      <c r="J143">
        <v>0</v>
      </c>
      <c r="K143" t="s">
        <v>837</v>
      </c>
      <c r="L143">
        <v>897</v>
      </c>
      <c r="M143" s="1">
        <v>41208</v>
      </c>
      <c r="N143" t="s">
        <v>838</v>
      </c>
      <c r="O143" t="s">
        <v>947</v>
      </c>
      <c r="P143" t="s">
        <v>949</v>
      </c>
    </row>
    <row r="144" spans="1:16" x14ac:dyDescent="0.4">
      <c r="A144">
        <v>770</v>
      </c>
      <c r="B144" t="s">
        <v>948</v>
      </c>
      <c r="C144" t="s">
        <v>886</v>
      </c>
      <c r="D144" s="1">
        <v>41441</v>
      </c>
      <c r="E144" s="1">
        <v>41471</v>
      </c>
      <c r="F144">
        <v>62.26</v>
      </c>
      <c r="H144" t="s">
        <v>28</v>
      </c>
      <c r="I144" s="1">
        <v>41441</v>
      </c>
      <c r="J144">
        <v>0</v>
      </c>
      <c r="K144" t="s">
        <v>834</v>
      </c>
      <c r="L144">
        <v>770</v>
      </c>
      <c r="M144" s="1">
        <v>41181</v>
      </c>
      <c r="N144" t="s">
        <v>838</v>
      </c>
      <c r="O144" t="s">
        <v>947</v>
      </c>
      <c r="P144" t="s">
        <v>949</v>
      </c>
    </row>
    <row r="145" spans="1:16" x14ac:dyDescent="0.4">
      <c r="A145">
        <v>406</v>
      </c>
      <c r="B145" t="s">
        <v>948</v>
      </c>
      <c r="C145" t="s">
        <v>879</v>
      </c>
      <c r="D145" s="1">
        <v>40944</v>
      </c>
      <c r="E145" s="1">
        <v>40914</v>
      </c>
      <c r="F145">
        <v>116.78</v>
      </c>
      <c r="H145" t="s">
        <v>28</v>
      </c>
      <c r="I145" s="1">
        <v>40944</v>
      </c>
      <c r="J145">
        <v>0</v>
      </c>
      <c r="K145" t="s">
        <v>837</v>
      </c>
      <c r="L145">
        <v>406</v>
      </c>
      <c r="M145" s="1">
        <v>40985</v>
      </c>
      <c r="N145" t="s">
        <v>838</v>
      </c>
      <c r="O145" t="s">
        <v>947</v>
      </c>
      <c r="P145" t="s">
        <v>949</v>
      </c>
    </row>
    <row r="146" spans="1:16" x14ac:dyDescent="0.4">
      <c r="A146">
        <v>770</v>
      </c>
      <c r="B146" t="s">
        <v>948</v>
      </c>
      <c r="C146" t="s">
        <v>844</v>
      </c>
      <c r="D146" s="1">
        <v>41283</v>
      </c>
      <c r="E146" s="1">
        <v>41284</v>
      </c>
      <c r="F146">
        <v>73.77</v>
      </c>
      <c r="H146" t="s">
        <v>28</v>
      </c>
      <c r="I146" s="1">
        <v>41283</v>
      </c>
      <c r="J146">
        <v>15</v>
      </c>
      <c r="K146" t="s">
        <v>837</v>
      </c>
      <c r="L146">
        <v>770</v>
      </c>
      <c r="M146" s="1">
        <v>41452</v>
      </c>
      <c r="N146" t="s">
        <v>838</v>
      </c>
      <c r="O146" t="s">
        <v>947</v>
      </c>
      <c r="P146" t="s">
        <v>949</v>
      </c>
    </row>
    <row r="147" spans="1:16" x14ac:dyDescent="0.4">
      <c r="A147">
        <v>818</v>
      </c>
      <c r="B147" t="s">
        <v>948</v>
      </c>
      <c r="C147" t="s">
        <v>862</v>
      </c>
      <c r="D147" s="1">
        <v>41380</v>
      </c>
      <c r="E147" s="1">
        <v>41410</v>
      </c>
      <c r="F147">
        <v>37.380000000000003</v>
      </c>
      <c r="H147" t="s">
        <v>28</v>
      </c>
      <c r="I147" s="1">
        <v>41380</v>
      </c>
      <c r="J147">
        <v>5</v>
      </c>
      <c r="K147" t="s">
        <v>837</v>
      </c>
      <c r="L147">
        <v>818</v>
      </c>
      <c r="M147" s="1">
        <v>41296</v>
      </c>
      <c r="N147" t="s">
        <v>838</v>
      </c>
      <c r="O147" t="s">
        <v>947</v>
      </c>
      <c r="P147" t="s">
        <v>949</v>
      </c>
    </row>
    <row r="148" spans="1:16" x14ac:dyDescent="0.4">
      <c r="A148">
        <v>818</v>
      </c>
      <c r="B148" t="s">
        <v>948</v>
      </c>
      <c r="C148" t="s">
        <v>913</v>
      </c>
      <c r="D148" s="1">
        <v>41212</v>
      </c>
      <c r="E148" s="1">
        <v>41242</v>
      </c>
      <c r="F148">
        <v>60.8</v>
      </c>
      <c r="H148" t="s">
        <v>28</v>
      </c>
      <c r="I148" s="1">
        <v>41212</v>
      </c>
      <c r="J148">
        <v>0</v>
      </c>
      <c r="K148" t="s">
        <v>834</v>
      </c>
      <c r="L148">
        <v>818</v>
      </c>
      <c r="M148" s="1">
        <v>41470</v>
      </c>
      <c r="N148" t="s">
        <v>835</v>
      </c>
      <c r="O148" t="s">
        <v>947</v>
      </c>
      <c r="P148" t="s">
        <v>949</v>
      </c>
    </row>
    <row r="149" spans="1:16" x14ac:dyDescent="0.4">
      <c r="A149">
        <v>770</v>
      </c>
      <c r="B149" t="s">
        <v>948</v>
      </c>
      <c r="C149" t="s">
        <v>844</v>
      </c>
      <c r="D149" s="1">
        <v>41418</v>
      </c>
      <c r="E149" s="1">
        <v>41448</v>
      </c>
      <c r="F149">
        <v>102.98</v>
      </c>
      <c r="H149" t="s">
        <v>28</v>
      </c>
      <c r="I149" s="1">
        <v>41418</v>
      </c>
      <c r="J149">
        <v>2</v>
      </c>
      <c r="K149" t="s">
        <v>834</v>
      </c>
      <c r="L149">
        <v>770</v>
      </c>
      <c r="M149" s="1">
        <v>41452</v>
      </c>
      <c r="N149" t="s">
        <v>835</v>
      </c>
      <c r="O149" t="s">
        <v>947</v>
      </c>
      <c r="P149" t="s">
        <v>949</v>
      </c>
    </row>
    <row r="150" spans="1:16" x14ac:dyDescent="0.4">
      <c r="A150">
        <v>406</v>
      </c>
      <c r="B150" t="s">
        <v>948</v>
      </c>
      <c r="C150" t="s">
        <v>882</v>
      </c>
      <c r="D150" s="1">
        <v>41018</v>
      </c>
      <c r="E150" s="1">
        <v>41048</v>
      </c>
      <c r="F150">
        <v>70.02</v>
      </c>
      <c r="H150" t="s">
        <v>28</v>
      </c>
      <c r="I150" s="1">
        <v>41018</v>
      </c>
      <c r="J150">
        <v>2</v>
      </c>
      <c r="K150" t="s">
        <v>834</v>
      </c>
      <c r="L150">
        <v>406</v>
      </c>
      <c r="M150" s="1">
        <v>41368</v>
      </c>
      <c r="N150" t="s">
        <v>835</v>
      </c>
      <c r="O150" t="s">
        <v>947</v>
      </c>
      <c r="P150" t="s">
        <v>949</v>
      </c>
    </row>
    <row r="151" spans="1:16" x14ac:dyDescent="0.4">
      <c r="A151">
        <v>897</v>
      </c>
      <c r="B151" t="s">
        <v>948</v>
      </c>
      <c r="C151" t="s">
        <v>883</v>
      </c>
      <c r="D151" s="1">
        <v>41256</v>
      </c>
      <c r="E151" s="1">
        <v>41609</v>
      </c>
      <c r="F151">
        <v>36.090000000000003</v>
      </c>
      <c r="H151" t="s">
        <v>28</v>
      </c>
      <c r="I151" s="1">
        <v>41256</v>
      </c>
      <c r="J151">
        <v>18</v>
      </c>
      <c r="K151" t="s">
        <v>834</v>
      </c>
      <c r="L151">
        <v>897</v>
      </c>
      <c r="M151" s="1">
        <v>41084</v>
      </c>
      <c r="N151" t="s">
        <v>838</v>
      </c>
      <c r="O151" t="s">
        <v>947</v>
      </c>
      <c r="P151" t="s">
        <v>949</v>
      </c>
    </row>
    <row r="152" spans="1:16" x14ac:dyDescent="0.4">
      <c r="A152">
        <v>897</v>
      </c>
      <c r="B152" t="s">
        <v>948</v>
      </c>
      <c r="C152" t="s">
        <v>909</v>
      </c>
      <c r="D152" s="1">
        <v>40997</v>
      </c>
      <c r="E152" s="1">
        <v>41027</v>
      </c>
      <c r="F152">
        <v>14.94</v>
      </c>
      <c r="H152" t="s">
        <v>28</v>
      </c>
      <c r="I152" s="1">
        <v>40997</v>
      </c>
      <c r="J152">
        <v>15</v>
      </c>
      <c r="K152" t="s">
        <v>837</v>
      </c>
      <c r="L152">
        <v>897</v>
      </c>
      <c r="M152" s="1">
        <v>41493</v>
      </c>
      <c r="N152" t="s">
        <v>835</v>
      </c>
      <c r="O152" t="s">
        <v>947</v>
      </c>
      <c r="P152" t="s">
        <v>949</v>
      </c>
    </row>
    <row r="153" spans="1:16" x14ac:dyDescent="0.4">
      <c r="A153">
        <v>391</v>
      </c>
      <c r="B153" t="s">
        <v>948</v>
      </c>
      <c r="C153" t="s">
        <v>881</v>
      </c>
      <c r="D153" s="1">
        <v>41611</v>
      </c>
      <c r="E153" s="1">
        <v>41582</v>
      </c>
      <c r="F153">
        <v>46.63</v>
      </c>
      <c r="H153" t="s">
        <v>28</v>
      </c>
      <c r="I153" s="1">
        <v>41611</v>
      </c>
      <c r="J153">
        <v>0</v>
      </c>
      <c r="K153" t="s">
        <v>834</v>
      </c>
      <c r="L153">
        <v>391</v>
      </c>
      <c r="M153" s="1">
        <v>41525</v>
      </c>
      <c r="N153" t="s">
        <v>835</v>
      </c>
      <c r="O153" t="s">
        <v>947</v>
      </c>
      <c r="P153" t="s">
        <v>949</v>
      </c>
    </row>
    <row r="154" spans="1:16" x14ac:dyDescent="0.4">
      <c r="A154">
        <v>391</v>
      </c>
      <c r="B154" t="s">
        <v>948</v>
      </c>
      <c r="C154" t="s">
        <v>914</v>
      </c>
      <c r="D154" s="1">
        <v>41097</v>
      </c>
      <c r="E154" s="1">
        <v>41068</v>
      </c>
      <c r="F154">
        <v>10.92</v>
      </c>
      <c r="H154" t="s">
        <v>28</v>
      </c>
      <c r="I154" s="1">
        <v>41097</v>
      </c>
      <c r="J154">
        <v>10</v>
      </c>
      <c r="K154" t="s">
        <v>834</v>
      </c>
      <c r="L154">
        <v>391</v>
      </c>
      <c r="M154" s="1">
        <v>41445</v>
      </c>
      <c r="N154" t="s">
        <v>835</v>
      </c>
      <c r="O154" t="s">
        <v>947</v>
      </c>
      <c r="P154" t="s">
        <v>949</v>
      </c>
    </row>
    <row r="155" spans="1:16" x14ac:dyDescent="0.4">
      <c r="A155">
        <v>818</v>
      </c>
      <c r="B155" t="s">
        <v>948</v>
      </c>
      <c r="C155" t="s">
        <v>862</v>
      </c>
      <c r="D155" s="1">
        <v>41059</v>
      </c>
      <c r="E155" s="1">
        <v>41089</v>
      </c>
      <c r="F155">
        <v>42.76</v>
      </c>
      <c r="H155" t="s">
        <v>28</v>
      </c>
      <c r="I155" s="1">
        <v>41059</v>
      </c>
      <c r="J155">
        <v>10</v>
      </c>
      <c r="K155" t="s">
        <v>837</v>
      </c>
      <c r="L155">
        <v>818</v>
      </c>
      <c r="M155" s="1">
        <v>41296</v>
      </c>
      <c r="N155" t="s">
        <v>835</v>
      </c>
      <c r="O155" t="s">
        <v>947</v>
      </c>
      <c r="P155" t="s">
        <v>949</v>
      </c>
    </row>
    <row r="156" spans="1:16" x14ac:dyDescent="0.4">
      <c r="A156">
        <v>391</v>
      </c>
      <c r="B156" t="s">
        <v>948</v>
      </c>
      <c r="C156" t="s">
        <v>858</v>
      </c>
      <c r="D156" s="1">
        <v>41207</v>
      </c>
      <c r="E156" s="1">
        <v>41237</v>
      </c>
      <c r="F156">
        <v>50.97</v>
      </c>
      <c r="H156" t="s">
        <v>28</v>
      </c>
      <c r="I156" s="1">
        <v>41207</v>
      </c>
      <c r="J156">
        <v>0</v>
      </c>
      <c r="K156" t="s">
        <v>834</v>
      </c>
      <c r="L156">
        <v>391</v>
      </c>
      <c r="M156" s="1">
        <v>41334</v>
      </c>
      <c r="N156" t="s">
        <v>835</v>
      </c>
      <c r="O156" t="s">
        <v>947</v>
      </c>
      <c r="P156" t="s">
        <v>949</v>
      </c>
    </row>
    <row r="157" spans="1:16" x14ac:dyDescent="0.4">
      <c r="A157">
        <v>391</v>
      </c>
      <c r="B157" t="s">
        <v>948</v>
      </c>
      <c r="C157" t="s">
        <v>906</v>
      </c>
      <c r="D157" s="1">
        <v>41326</v>
      </c>
      <c r="E157" s="1">
        <v>41356</v>
      </c>
      <c r="F157">
        <v>73.59</v>
      </c>
      <c r="H157" t="s">
        <v>28</v>
      </c>
      <c r="I157" s="1">
        <v>41326</v>
      </c>
      <c r="J157">
        <v>0</v>
      </c>
      <c r="K157" t="s">
        <v>834</v>
      </c>
      <c r="L157">
        <v>391</v>
      </c>
      <c r="M157" s="1">
        <v>41021</v>
      </c>
      <c r="N157" t="s">
        <v>838</v>
      </c>
      <c r="O157" t="s">
        <v>947</v>
      </c>
      <c r="P157" t="s">
        <v>949</v>
      </c>
    </row>
    <row r="158" spans="1:16" x14ac:dyDescent="0.4">
      <c r="A158">
        <v>770</v>
      </c>
      <c r="B158" t="s">
        <v>948</v>
      </c>
      <c r="C158" t="s">
        <v>888</v>
      </c>
      <c r="D158" s="1">
        <v>41520</v>
      </c>
      <c r="E158" s="1">
        <v>41490</v>
      </c>
      <c r="F158">
        <v>46.61</v>
      </c>
      <c r="H158" t="s">
        <v>28</v>
      </c>
      <c r="I158" s="1">
        <v>41520</v>
      </c>
      <c r="J158">
        <v>8</v>
      </c>
      <c r="K158" t="s">
        <v>834</v>
      </c>
      <c r="L158">
        <v>770</v>
      </c>
      <c r="M158" s="1">
        <v>40986</v>
      </c>
      <c r="N158" t="s">
        <v>838</v>
      </c>
      <c r="O158" t="s">
        <v>947</v>
      </c>
      <c r="P158" t="s">
        <v>949</v>
      </c>
    </row>
    <row r="159" spans="1:16" x14ac:dyDescent="0.4">
      <c r="A159">
        <v>406</v>
      </c>
      <c r="B159" t="s">
        <v>948</v>
      </c>
      <c r="C159" t="s">
        <v>887</v>
      </c>
      <c r="D159" s="1">
        <v>41180</v>
      </c>
      <c r="E159" s="1">
        <v>41210</v>
      </c>
      <c r="F159">
        <v>60.14</v>
      </c>
      <c r="H159" t="s">
        <v>28</v>
      </c>
      <c r="I159" s="1">
        <v>41180</v>
      </c>
      <c r="J159">
        <v>0</v>
      </c>
      <c r="K159" t="s">
        <v>834</v>
      </c>
      <c r="L159">
        <v>406</v>
      </c>
      <c r="M159" s="1">
        <v>41048</v>
      </c>
      <c r="N159" t="s">
        <v>838</v>
      </c>
      <c r="O159" t="s">
        <v>947</v>
      </c>
      <c r="P159" t="s">
        <v>949</v>
      </c>
    </row>
    <row r="160" spans="1:16" x14ac:dyDescent="0.4">
      <c r="A160">
        <v>391</v>
      </c>
      <c r="B160" t="s">
        <v>948</v>
      </c>
      <c r="C160" t="s">
        <v>839</v>
      </c>
      <c r="D160" s="1">
        <v>41419</v>
      </c>
      <c r="E160" s="1">
        <v>41449</v>
      </c>
      <c r="F160">
        <v>56.09</v>
      </c>
      <c r="H160" t="s">
        <v>28</v>
      </c>
      <c r="I160" s="1">
        <v>41419</v>
      </c>
      <c r="J160">
        <v>0</v>
      </c>
      <c r="K160" t="s">
        <v>834</v>
      </c>
      <c r="L160">
        <v>391</v>
      </c>
      <c r="M160" s="1">
        <v>40934</v>
      </c>
      <c r="N160" t="s">
        <v>838</v>
      </c>
      <c r="O160" t="s">
        <v>947</v>
      </c>
      <c r="P160" t="s">
        <v>949</v>
      </c>
    </row>
    <row r="161" spans="1:16" x14ac:dyDescent="0.4">
      <c r="A161">
        <v>391</v>
      </c>
      <c r="B161" t="s">
        <v>948</v>
      </c>
      <c r="C161" t="s">
        <v>914</v>
      </c>
      <c r="D161" s="1">
        <v>41179</v>
      </c>
      <c r="E161" s="1">
        <v>41209</v>
      </c>
      <c r="F161">
        <v>61.07</v>
      </c>
      <c r="H161" t="s">
        <v>28</v>
      </c>
      <c r="I161" s="1">
        <v>41179</v>
      </c>
      <c r="J161">
        <v>0</v>
      </c>
      <c r="K161" t="s">
        <v>834</v>
      </c>
      <c r="L161">
        <v>391</v>
      </c>
      <c r="M161" s="1">
        <v>41445</v>
      </c>
      <c r="N161" t="s">
        <v>835</v>
      </c>
      <c r="O161" t="s">
        <v>947</v>
      </c>
      <c r="P161" t="s">
        <v>949</v>
      </c>
    </row>
    <row r="162" spans="1:16" x14ac:dyDescent="0.4">
      <c r="A162">
        <v>406</v>
      </c>
      <c r="B162" t="s">
        <v>948</v>
      </c>
      <c r="C162" t="s">
        <v>882</v>
      </c>
      <c r="D162" s="1">
        <v>41458</v>
      </c>
      <c r="E162" s="1">
        <v>41429</v>
      </c>
      <c r="F162">
        <v>90.34</v>
      </c>
      <c r="H162" t="s">
        <v>28</v>
      </c>
      <c r="I162" s="1">
        <v>41458</v>
      </c>
      <c r="J162">
        <v>2</v>
      </c>
      <c r="K162" t="s">
        <v>834</v>
      </c>
      <c r="L162">
        <v>406</v>
      </c>
      <c r="M162" s="1">
        <v>41368</v>
      </c>
      <c r="N162" t="s">
        <v>835</v>
      </c>
      <c r="O162" t="s">
        <v>947</v>
      </c>
      <c r="P162" t="s">
        <v>949</v>
      </c>
    </row>
    <row r="163" spans="1:16" x14ac:dyDescent="0.4">
      <c r="A163">
        <v>818</v>
      </c>
      <c r="B163" t="s">
        <v>948</v>
      </c>
      <c r="C163" t="s">
        <v>853</v>
      </c>
      <c r="D163" s="1">
        <v>41337</v>
      </c>
      <c r="E163" s="1">
        <v>41338</v>
      </c>
      <c r="F163">
        <v>77.790000000000006</v>
      </c>
      <c r="H163" t="s">
        <v>28</v>
      </c>
      <c r="I163" s="1">
        <v>41337</v>
      </c>
      <c r="J163">
        <v>0</v>
      </c>
      <c r="K163" t="s">
        <v>837</v>
      </c>
      <c r="L163">
        <v>818</v>
      </c>
      <c r="M163" s="1">
        <v>41153</v>
      </c>
      <c r="N163" t="s">
        <v>838</v>
      </c>
      <c r="O163" t="s">
        <v>947</v>
      </c>
      <c r="P163" t="s">
        <v>949</v>
      </c>
    </row>
    <row r="164" spans="1:16" x14ac:dyDescent="0.4">
      <c r="A164">
        <v>818</v>
      </c>
      <c r="B164" t="s">
        <v>948</v>
      </c>
      <c r="C164" t="s">
        <v>841</v>
      </c>
      <c r="D164" s="1">
        <v>41320</v>
      </c>
      <c r="E164" s="1">
        <v>41350</v>
      </c>
      <c r="F164">
        <v>76.5</v>
      </c>
      <c r="H164" t="s">
        <v>28</v>
      </c>
      <c r="I164" s="1">
        <v>41320</v>
      </c>
      <c r="J164">
        <v>15</v>
      </c>
      <c r="K164" t="s">
        <v>837</v>
      </c>
      <c r="L164">
        <v>818</v>
      </c>
      <c r="M164" s="1">
        <v>41239</v>
      </c>
      <c r="N164" t="s">
        <v>838</v>
      </c>
      <c r="O164" t="s">
        <v>947</v>
      </c>
      <c r="P164" t="s">
        <v>949</v>
      </c>
    </row>
    <row r="165" spans="1:16" x14ac:dyDescent="0.4">
      <c r="A165">
        <v>406</v>
      </c>
      <c r="B165" t="s">
        <v>948</v>
      </c>
      <c r="C165" t="s">
        <v>915</v>
      </c>
      <c r="D165" s="1">
        <v>41500</v>
      </c>
      <c r="E165" s="1">
        <v>41530</v>
      </c>
      <c r="F165">
        <v>44.09</v>
      </c>
      <c r="H165" t="s">
        <v>28</v>
      </c>
      <c r="I165" s="1">
        <v>41500</v>
      </c>
      <c r="J165">
        <v>11</v>
      </c>
      <c r="K165" t="s">
        <v>834</v>
      </c>
      <c r="L165">
        <v>406</v>
      </c>
      <c r="M165" s="1">
        <v>41258</v>
      </c>
      <c r="N165" t="s">
        <v>838</v>
      </c>
      <c r="O165" t="s">
        <v>947</v>
      </c>
      <c r="P165" t="s">
        <v>949</v>
      </c>
    </row>
    <row r="166" spans="1:16" x14ac:dyDescent="0.4">
      <c r="A166">
        <v>770</v>
      </c>
      <c r="B166" t="s">
        <v>948</v>
      </c>
      <c r="C166" t="s">
        <v>897</v>
      </c>
      <c r="D166" s="1">
        <v>41064</v>
      </c>
      <c r="E166" s="1">
        <v>41065</v>
      </c>
      <c r="F166">
        <v>35.67</v>
      </c>
      <c r="H166" t="s">
        <v>28</v>
      </c>
      <c r="I166" s="1">
        <v>41064</v>
      </c>
      <c r="J166">
        <v>0</v>
      </c>
      <c r="K166" t="s">
        <v>834</v>
      </c>
      <c r="L166">
        <v>770</v>
      </c>
      <c r="M166" s="1">
        <v>41121</v>
      </c>
      <c r="N166" t="s">
        <v>835</v>
      </c>
      <c r="O166" t="s">
        <v>947</v>
      </c>
      <c r="P166" t="s">
        <v>949</v>
      </c>
    </row>
    <row r="167" spans="1:16" x14ac:dyDescent="0.4">
      <c r="A167">
        <v>897</v>
      </c>
      <c r="B167" t="s">
        <v>948</v>
      </c>
      <c r="C167" t="s">
        <v>846</v>
      </c>
      <c r="D167" s="1">
        <v>41536</v>
      </c>
      <c r="E167" s="1">
        <v>41566</v>
      </c>
      <c r="F167">
        <v>23.62</v>
      </c>
      <c r="H167" t="s">
        <v>28</v>
      </c>
      <c r="I167" s="1">
        <v>41536</v>
      </c>
      <c r="J167">
        <v>0</v>
      </c>
      <c r="K167" t="s">
        <v>834</v>
      </c>
      <c r="L167">
        <v>897</v>
      </c>
      <c r="M167" s="1">
        <v>41003</v>
      </c>
      <c r="N167" t="s">
        <v>838</v>
      </c>
      <c r="O167" t="s">
        <v>947</v>
      </c>
      <c r="P167" t="s">
        <v>949</v>
      </c>
    </row>
    <row r="168" spans="1:16" x14ac:dyDescent="0.4">
      <c r="A168">
        <v>770</v>
      </c>
      <c r="B168" t="s">
        <v>948</v>
      </c>
      <c r="C168" t="s">
        <v>916</v>
      </c>
      <c r="D168" s="1">
        <v>41278</v>
      </c>
      <c r="E168" s="1">
        <v>41279</v>
      </c>
      <c r="F168">
        <v>50.95</v>
      </c>
      <c r="H168" t="s">
        <v>28</v>
      </c>
      <c r="I168" s="1">
        <v>41278</v>
      </c>
      <c r="J168">
        <v>0</v>
      </c>
      <c r="K168" t="s">
        <v>834</v>
      </c>
      <c r="L168">
        <v>770</v>
      </c>
      <c r="M168" s="1">
        <v>41394</v>
      </c>
      <c r="N168" t="s">
        <v>835</v>
      </c>
      <c r="O168" t="s">
        <v>947</v>
      </c>
      <c r="P168" t="s">
        <v>949</v>
      </c>
    </row>
    <row r="169" spans="1:16" x14ac:dyDescent="0.4">
      <c r="A169">
        <v>770</v>
      </c>
      <c r="B169" t="s">
        <v>948</v>
      </c>
      <c r="C169" t="s">
        <v>916</v>
      </c>
      <c r="D169" s="1">
        <v>41267</v>
      </c>
      <c r="E169" s="1">
        <v>41297</v>
      </c>
      <c r="F169">
        <v>64.180000000000007</v>
      </c>
      <c r="H169" t="s">
        <v>28</v>
      </c>
      <c r="I169" s="1">
        <v>41267</v>
      </c>
      <c r="J169">
        <v>0</v>
      </c>
      <c r="K169" t="s">
        <v>834</v>
      </c>
      <c r="L169">
        <v>770</v>
      </c>
      <c r="M169" s="1">
        <v>41394</v>
      </c>
      <c r="N169" t="s">
        <v>835</v>
      </c>
      <c r="O169" t="s">
        <v>947</v>
      </c>
      <c r="P169" t="s">
        <v>949</v>
      </c>
    </row>
    <row r="170" spans="1:16" x14ac:dyDescent="0.4">
      <c r="A170">
        <v>406</v>
      </c>
      <c r="B170" t="s">
        <v>948</v>
      </c>
      <c r="C170" t="s">
        <v>903</v>
      </c>
      <c r="D170" s="1">
        <v>40979</v>
      </c>
      <c r="E170" s="1">
        <v>40980</v>
      </c>
      <c r="F170">
        <v>49.01</v>
      </c>
      <c r="H170" t="s">
        <v>28</v>
      </c>
      <c r="I170" s="1">
        <v>40979</v>
      </c>
      <c r="J170">
        <v>0</v>
      </c>
      <c r="K170" t="s">
        <v>834</v>
      </c>
      <c r="L170">
        <v>406</v>
      </c>
      <c r="M170" s="1">
        <v>41006</v>
      </c>
      <c r="N170" t="s">
        <v>838</v>
      </c>
      <c r="O170" t="s">
        <v>947</v>
      </c>
      <c r="P170" t="s">
        <v>949</v>
      </c>
    </row>
    <row r="171" spans="1:16" x14ac:dyDescent="0.4">
      <c r="A171">
        <v>391</v>
      </c>
      <c r="B171" t="s">
        <v>948</v>
      </c>
      <c r="C171" t="s">
        <v>865</v>
      </c>
      <c r="D171" s="1">
        <v>41617</v>
      </c>
      <c r="E171" s="1">
        <v>41618</v>
      </c>
      <c r="F171">
        <v>94.57</v>
      </c>
      <c r="H171" t="s">
        <v>28</v>
      </c>
      <c r="I171" s="1">
        <v>41617</v>
      </c>
      <c r="J171">
        <v>2</v>
      </c>
      <c r="K171" t="s">
        <v>837</v>
      </c>
      <c r="L171">
        <v>391</v>
      </c>
      <c r="M171" s="1">
        <v>41180</v>
      </c>
      <c r="N171" t="s">
        <v>838</v>
      </c>
      <c r="O171" t="s">
        <v>947</v>
      </c>
      <c r="P171" t="s">
        <v>949</v>
      </c>
    </row>
    <row r="172" spans="1:16" x14ac:dyDescent="0.4">
      <c r="A172">
        <v>818</v>
      </c>
      <c r="B172" t="s">
        <v>948</v>
      </c>
      <c r="C172" t="s">
        <v>862</v>
      </c>
      <c r="D172" s="1">
        <v>41580</v>
      </c>
      <c r="E172" s="1">
        <v>41346</v>
      </c>
      <c r="F172">
        <v>26.37</v>
      </c>
      <c r="H172" t="s">
        <v>28</v>
      </c>
      <c r="I172" s="1">
        <v>41580</v>
      </c>
      <c r="J172">
        <v>0</v>
      </c>
      <c r="K172" t="s">
        <v>834</v>
      </c>
      <c r="L172">
        <v>818</v>
      </c>
      <c r="M172" s="1">
        <v>41296</v>
      </c>
      <c r="N172" t="s">
        <v>838</v>
      </c>
      <c r="O172" t="s">
        <v>947</v>
      </c>
      <c r="P172" t="s">
        <v>949</v>
      </c>
    </row>
    <row r="173" spans="1:16" x14ac:dyDescent="0.4">
      <c r="A173">
        <v>391</v>
      </c>
      <c r="B173" t="s">
        <v>948</v>
      </c>
      <c r="C173" t="s">
        <v>895</v>
      </c>
      <c r="D173" s="1">
        <v>41080</v>
      </c>
      <c r="E173" s="1">
        <v>41110</v>
      </c>
      <c r="F173">
        <v>63.36</v>
      </c>
      <c r="H173" t="s">
        <v>28</v>
      </c>
      <c r="I173" s="1">
        <v>41080</v>
      </c>
      <c r="J173">
        <v>0</v>
      </c>
      <c r="K173" t="s">
        <v>834</v>
      </c>
      <c r="L173">
        <v>391</v>
      </c>
      <c r="M173" s="1">
        <v>41532</v>
      </c>
      <c r="N173" t="s">
        <v>835</v>
      </c>
      <c r="O173" t="s">
        <v>947</v>
      </c>
      <c r="P173" t="s">
        <v>949</v>
      </c>
    </row>
    <row r="174" spans="1:16" x14ac:dyDescent="0.4">
      <c r="A174">
        <v>391</v>
      </c>
      <c r="B174" t="s">
        <v>948</v>
      </c>
      <c r="C174" t="s">
        <v>877</v>
      </c>
      <c r="D174" s="1">
        <v>41208</v>
      </c>
      <c r="E174" s="1">
        <v>41238</v>
      </c>
      <c r="F174">
        <v>43.18</v>
      </c>
      <c r="H174" t="s">
        <v>28</v>
      </c>
      <c r="I174" s="1">
        <v>41208</v>
      </c>
      <c r="J174">
        <v>0</v>
      </c>
      <c r="K174" t="s">
        <v>834</v>
      </c>
      <c r="L174">
        <v>391</v>
      </c>
      <c r="M174" s="1">
        <v>41051</v>
      </c>
      <c r="N174" t="s">
        <v>838</v>
      </c>
      <c r="O174" t="s">
        <v>947</v>
      </c>
      <c r="P174" t="s">
        <v>949</v>
      </c>
    </row>
    <row r="175" spans="1:16" x14ac:dyDescent="0.4">
      <c r="A175">
        <v>391</v>
      </c>
      <c r="B175" t="s">
        <v>948</v>
      </c>
      <c r="C175" t="s">
        <v>864</v>
      </c>
      <c r="D175" s="1">
        <v>41567</v>
      </c>
      <c r="E175" s="1">
        <v>41597</v>
      </c>
      <c r="F175">
        <v>92.57</v>
      </c>
      <c r="H175" t="s">
        <v>28</v>
      </c>
      <c r="I175" s="1">
        <v>41567</v>
      </c>
      <c r="J175">
        <v>0</v>
      </c>
      <c r="K175" t="s">
        <v>834</v>
      </c>
      <c r="L175">
        <v>391</v>
      </c>
      <c r="M175" s="1">
        <v>41548</v>
      </c>
      <c r="N175" t="s">
        <v>838</v>
      </c>
      <c r="O175" t="s">
        <v>947</v>
      </c>
      <c r="P175" t="s">
        <v>949</v>
      </c>
    </row>
    <row r="176" spans="1:16" x14ac:dyDescent="0.4">
      <c r="A176">
        <v>818</v>
      </c>
      <c r="B176" t="s">
        <v>948</v>
      </c>
      <c r="C176" t="s">
        <v>862</v>
      </c>
      <c r="D176" s="1">
        <v>41344</v>
      </c>
      <c r="E176" s="1">
        <v>41345</v>
      </c>
      <c r="F176">
        <v>52.14</v>
      </c>
      <c r="H176" t="s">
        <v>28</v>
      </c>
      <c r="I176" s="1">
        <v>41344</v>
      </c>
      <c r="J176">
        <v>0</v>
      </c>
      <c r="K176" t="s">
        <v>834</v>
      </c>
      <c r="L176">
        <v>818</v>
      </c>
      <c r="M176" s="1">
        <v>41296</v>
      </c>
      <c r="N176" t="s">
        <v>838</v>
      </c>
      <c r="O176" t="s">
        <v>947</v>
      </c>
      <c r="P176" t="s">
        <v>949</v>
      </c>
    </row>
    <row r="177" spans="1:16" x14ac:dyDescent="0.4">
      <c r="A177">
        <v>391</v>
      </c>
      <c r="B177" t="s">
        <v>948</v>
      </c>
      <c r="C177" t="s">
        <v>874</v>
      </c>
      <c r="D177" s="1">
        <v>41390</v>
      </c>
      <c r="E177" s="1">
        <v>41420</v>
      </c>
      <c r="F177">
        <v>68.349999999999994</v>
      </c>
      <c r="H177" t="s">
        <v>28</v>
      </c>
      <c r="I177" s="1">
        <v>41390</v>
      </c>
      <c r="J177">
        <v>0</v>
      </c>
      <c r="K177" t="s">
        <v>834</v>
      </c>
      <c r="L177">
        <v>391</v>
      </c>
      <c r="M177" s="1">
        <v>41224</v>
      </c>
      <c r="N177" t="s">
        <v>838</v>
      </c>
      <c r="O177" t="s">
        <v>947</v>
      </c>
      <c r="P177" t="s">
        <v>949</v>
      </c>
    </row>
    <row r="178" spans="1:16" x14ac:dyDescent="0.4">
      <c r="A178">
        <v>818</v>
      </c>
      <c r="B178" t="s">
        <v>948</v>
      </c>
      <c r="C178" t="s">
        <v>872</v>
      </c>
      <c r="D178" s="1">
        <v>41411</v>
      </c>
      <c r="E178" s="1">
        <v>41441</v>
      </c>
      <c r="F178">
        <v>69.819999999999993</v>
      </c>
      <c r="H178" t="s">
        <v>28</v>
      </c>
      <c r="I178" s="1">
        <v>41411</v>
      </c>
      <c r="J178">
        <v>0</v>
      </c>
      <c r="K178" t="s">
        <v>834</v>
      </c>
      <c r="L178">
        <v>818</v>
      </c>
      <c r="M178" s="1">
        <v>41193</v>
      </c>
      <c r="N178" t="s">
        <v>838</v>
      </c>
      <c r="O178" t="s">
        <v>947</v>
      </c>
      <c r="P178" t="s">
        <v>949</v>
      </c>
    </row>
    <row r="179" spans="1:16" x14ac:dyDescent="0.4">
      <c r="A179">
        <v>406</v>
      </c>
      <c r="B179" t="s">
        <v>948</v>
      </c>
      <c r="C179" t="s">
        <v>911</v>
      </c>
      <c r="D179" s="1">
        <v>41041</v>
      </c>
      <c r="E179" s="1">
        <v>41365</v>
      </c>
      <c r="F179">
        <v>75.650000000000006</v>
      </c>
      <c r="H179" t="s">
        <v>28</v>
      </c>
      <c r="I179" s="1">
        <v>41041</v>
      </c>
      <c r="J179">
        <v>10</v>
      </c>
      <c r="K179" t="s">
        <v>837</v>
      </c>
      <c r="L179">
        <v>406</v>
      </c>
      <c r="M179" s="1">
        <v>41547</v>
      </c>
      <c r="N179" t="s">
        <v>835</v>
      </c>
      <c r="O179" t="s">
        <v>947</v>
      </c>
      <c r="P179" t="s">
        <v>949</v>
      </c>
    </row>
    <row r="180" spans="1:16" x14ac:dyDescent="0.4">
      <c r="A180">
        <v>818</v>
      </c>
      <c r="B180" t="s">
        <v>948</v>
      </c>
      <c r="C180" t="s">
        <v>917</v>
      </c>
      <c r="D180" s="1">
        <v>41139</v>
      </c>
      <c r="E180" s="1">
        <v>41169</v>
      </c>
      <c r="F180">
        <v>57.38</v>
      </c>
      <c r="H180" t="s">
        <v>28</v>
      </c>
      <c r="I180" s="1">
        <v>41139</v>
      </c>
      <c r="J180">
        <v>12</v>
      </c>
      <c r="K180" t="s">
        <v>837</v>
      </c>
      <c r="L180">
        <v>818</v>
      </c>
      <c r="M180" s="1">
        <v>41515</v>
      </c>
      <c r="N180" t="s">
        <v>835</v>
      </c>
      <c r="O180" t="s">
        <v>947</v>
      </c>
      <c r="P180" t="s">
        <v>949</v>
      </c>
    </row>
    <row r="181" spans="1:16" x14ac:dyDescent="0.4">
      <c r="A181">
        <v>391</v>
      </c>
      <c r="B181" t="s">
        <v>948</v>
      </c>
      <c r="C181" t="s">
        <v>877</v>
      </c>
      <c r="D181" s="1">
        <v>41163</v>
      </c>
      <c r="E181" s="1">
        <v>41164</v>
      </c>
      <c r="F181">
        <v>57.37</v>
      </c>
      <c r="H181" t="s">
        <v>28</v>
      </c>
      <c r="I181" s="1">
        <v>41163</v>
      </c>
      <c r="J181">
        <v>0</v>
      </c>
      <c r="K181" t="s">
        <v>834</v>
      </c>
      <c r="L181">
        <v>391</v>
      </c>
      <c r="M181" s="1">
        <v>41051</v>
      </c>
      <c r="N181" t="s">
        <v>838</v>
      </c>
      <c r="O181" t="s">
        <v>947</v>
      </c>
      <c r="P181" t="s">
        <v>949</v>
      </c>
    </row>
    <row r="182" spans="1:16" x14ac:dyDescent="0.4">
      <c r="A182">
        <v>818</v>
      </c>
      <c r="B182" t="s">
        <v>948</v>
      </c>
      <c r="C182" t="s">
        <v>849</v>
      </c>
      <c r="D182" s="1">
        <v>41118</v>
      </c>
      <c r="E182" s="1">
        <v>41148</v>
      </c>
      <c r="F182">
        <v>94.42</v>
      </c>
      <c r="H182" t="s">
        <v>28</v>
      </c>
      <c r="I182" s="1">
        <v>41118</v>
      </c>
      <c r="J182">
        <v>0</v>
      </c>
      <c r="K182" t="s">
        <v>834</v>
      </c>
      <c r="L182">
        <v>818</v>
      </c>
      <c r="M182" s="1">
        <v>41431</v>
      </c>
      <c r="N182" t="s">
        <v>835</v>
      </c>
      <c r="O182" t="s">
        <v>947</v>
      </c>
      <c r="P182" t="s">
        <v>949</v>
      </c>
    </row>
    <row r="183" spans="1:16" x14ac:dyDescent="0.4">
      <c r="A183">
        <v>818</v>
      </c>
      <c r="B183" t="s">
        <v>948</v>
      </c>
      <c r="C183" t="s">
        <v>918</v>
      </c>
      <c r="D183" s="1">
        <v>41195</v>
      </c>
      <c r="E183" s="1">
        <v>41254</v>
      </c>
      <c r="F183">
        <v>82.74</v>
      </c>
      <c r="H183" t="s">
        <v>28</v>
      </c>
      <c r="I183" s="1">
        <v>41195</v>
      </c>
      <c r="J183">
        <v>19</v>
      </c>
      <c r="K183" t="s">
        <v>834</v>
      </c>
      <c r="L183">
        <v>818</v>
      </c>
      <c r="M183" s="1">
        <v>41349</v>
      </c>
      <c r="N183" t="s">
        <v>835</v>
      </c>
      <c r="O183" t="s">
        <v>947</v>
      </c>
      <c r="P183" t="s">
        <v>949</v>
      </c>
    </row>
    <row r="184" spans="1:16" x14ac:dyDescent="0.4">
      <c r="A184">
        <v>770</v>
      </c>
      <c r="B184" t="s">
        <v>948</v>
      </c>
      <c r="C184" t="s">
        <v>919</v>
      </c>
      <c r="D184" s="1">
        <v>41142</v>
      </c>
      <c r="E184" s="1">
        <v>41172</v>
      </c>
      <c r="F184">
        <v>67.739999999999995</v>
      </c>
      <c r="H184" t="s">
        <v>28</v>
      </c>
      <c r="I184" s="1">
        <v>41142</v>
      </c>
      <c r="J184">
        <v>0</v>
      </c>
      <c r="K184" t="s">
        <v>834</v>
      </c>
      <c r="L184">
        <v>770</v>
      </c>
      <c r="M184" s="1">
        <v>41077</v>
      </c>
      <c r="N184" t="s">
        <v>838</v>
      </c>
      <c r="O184" t="s">
        <v>947</v>
      </c>
      <c r="P184" t="s">
        <v>949</v>
      </c>
    </row>
    <row r="185" spans="1:16" x14ac:dyDescent="0.4">
      <c r="A185">
        <v>770</v>
      </c>
      <c r="B185" t="s">
        <v>948</v>
      </c>
      <c r="C185" t="s">
        <v>920</v>
      </c>
      <c r="D185" s="1">
        <v>41465</v>
      </c>
      <c r="E185" s="1">
        <v>41436</v>
      </c>
      <c r="F185">
        <v>49.73</v>
      </c>
      <c r="H185" t="s">
        <v>28</v>
      </c>
      <c r="I185" s="1">
        <v>41465</v>
      </c>
      <c r="J185">
        <v>0</v>
      </c>
      <c r="K185" t="s">
        <v>834</v>
      </c>
      <c r="L185">
        <v>770</v>
      </c>
      <c r="M185" s="1">
        <v>41254</v>
      </c>
      <c r="N185" t="s">
        <v>838</v>
      </c>
      <c r="O185" t="s">
        <v>947</v>
      </c>
      <c r="P185" t="s">
        <v>949</v>
      </c>
    </row>
    <row r="186" spans="1:16" x14ac:dyDescent="0.4">
      <c r="A186">
        <v>818</v>
      </c>
      <c r="B186" t="s">
        <v>948</v>
      </c>
      <c r="C186" t="s">
        <v>921</v>
      </c>
      <c r="D186" s="1">
        <v>41148</v>
      </c>
      <c r="E186" s="1">
        <v>41178</v>
      </c>
      <c r="F186">
        <v>85.06</v>
      </c>
      <c r="H186" t="s">
        <v>28</v>
      </c>
      <c r="I186" s="1">
        <v>41148</v>
      </c>
      <c r="J186">
        <v>0</v>
      </c>
      <c r="K186" t="s">
        <v>834</v>
      </c>
      <c r="L186">
        <v>818</v>
      </c>
      <c r="M186" s="1">
        <v>41563</v>
      </c>
      <c r="N186" t="s">
        <v>835</v>
      </c>
      <c r="O186" t="s">
        <v>947</v>
      </c>
      <c r="P186" t="s">
        <v>949</v>
      </c>
    </row>
    <row r="187" spans="1:16" x14ac:dyDescent="0.4">
      <c r="A187">
        <v>406</v>
      </c>
      <c r="B187" t="s">
        <v>948</v>
      </c>
      <c r="C187" t="s">
        <v>891</v>
      </c>
      <c r="D187" s="1">
        <v>41479</v>
      </c>
      <c r="E187" s="1">
        <v>41509</v>
      </c>
      <c r="F187">
        <v>48.17</v>
      </c>
      <c r="H187" t="s">
        <v>28</v>
      </c>
      <c r="I187" s="1">
        <v>41479</v>
      </c>
      <c r="J187">
        <v>0</v>
      </c>
      <c r="K187" t="s">
        <v>837</v>
      </c>
      <c r="L187">
        <v>406</v>
      </c>
      <c r="M187" s="1">
        <v>41474</v>
      </c>
      <c r="N187" t="s">
        <v>838</v>
      </c>
      <c r="O187" t="s">
        <v>947</v>
      </c>
      <c r="P187" t="s">
        <v>949</v>
      </c>
    </row>
    <row r="188" spans="1:16" x14ac:dyDescent="0.4">
      <c r="A188">
        <v>770</v>
      </c>
      <c r="B188" t="s">
        <v>948</v>
      </c>
      <c r="C188" t="s">
        <v>888</v>
      </c>
      <c r="D188" s="1">
        <v>40972</v>
      </c>
      <c r="E188" s="1">
        <v>40973</v>
      </c>
      <c r="F188">
        <v>66.25</v>
      </c>
      <c r="H188" t="s">
        <v>28</v>
      </c>
      <c r="I188" s="1">
        <v>40972</v>
      </c>
      <c r="J188">
        <v>12</v>
      </c>
      <c r="K188" t="s">
        <v>837</v>
      </c>
      <c r="L188">
        <v>770</v>
      </c>
      <c r="M188" s="1">
        <v>40986</v>
      </c>
      <c r="N188" t="s">
        <v>838</v>
      </c>
      <c r="O188" t="s">
        <v>947</v>
      </c>
      <c r="P188" t="s">
        <v>949</v>
      </c>
    </row>
    <row r="189" spans="1:16" x14ac:dyDescent="0.4">
      <c r="A189">
        <v>406</v>
      </c>
      <c r="B189" t="s">
        <v>948</v>
      </c>
      <c r="C189" t="s">
        <v>879</v>
      </c>
      <c r="D189" s="1">
        <v>41195</v>
      </c>
      <c r="E189" s="1">
        <v>41254</v>
      </c>
      <c r="F189">
        <v>124.38</v>
      </c>
      <c r="H189" t="s">
        <v>28</v>
      </c>
      <c r="I189" s="1">
        <v>41195</v>
      </c>
      <c r="J189">
        <v>0</v>
      </c>
      <c r="K189" t="s">
        <v>837</v>
      </c>
      <c r="L189">
        <v>406</v>
      </c>
      <c r="M189" s="1">
        <v>40985</v>
      </c>
      <c r="N189" t="s">
        <v>838</v>
      </c>
      <c r="O189" t="s">
        <v>947</v>
      </c>
      <c r="P189" t="s">
        <v>949</v>
      </c>
    </row>
    <row r="190" spans="1:16" x14ac:dyDescent="0.4">
      <c r="A190">
        <v>818</v>
      </c>
      <c r="B190" t="s">
        <v>948</v>
      </c>
      <c r="C190" t="s">
        <v>921</v>
      </c>
      <c r="D190" s="1">
        <v>41546</v>
      </c>
      <c r="E190" s="1">
        <v>41576</v>
      </c>
      <c r="F190">
        <v>76.09</v>
      </c>
      <c r="H190" t="s">
        <v>28</v>
      </c>
      <c r="I190" s="1">
        <v>41546</v>
      </c>
      <c r="J190">
        <v>13</v>
      </c>
      <c r="K190" t="s">
        <v>837</v>
      </c>
      <c r="L190">
        <v>818</v>
      </c>
      <c r="M190" s="1">
        <v>41563</v>
      </c>
      <c r="N190" t="s">
        <v>835</v>
      </c>
      <c r="O190" t="s">
        <v>947</v>
      </c>
      <c r="P190" t="s">
        <v>949</v>
      </c>
    </row>
    <row r="191" spans="1:16" x14ac:dyDescent="0.4">
      <c r="A191">
        <v>406</v>
      </c>
      <c r="B191" t="s">
        <v>948</v>
      </c>
      <c r="C191" t="s">
        <v>891</v>
      </c>
      <c r="D191" s="1">
        <v>41215</v>
      </c>
      <c r="E191" s="1">
        <v>41246</v>
      </c>
      <c r="F191">
        <v>65.67</v>
      </c>
      <c r="H191" t="s">
        <v>28</v>
      </c>
      <c r="I191" s="1">
        <v>41215</v>
      </c>
      <c r="J191">
        <v>0</v>
      </c>
      <c r="K191" t="s">
        <v>837</v>
      </c>
      <c r="L191">
        <v>406</v>
      </c>
      <c r="M191" s="1">
        <v>41474</v>
      </c>
      <c r="N191" t="s">
        <v>835</v>
      </c>
      <c r="O191" t="s">
        <v>947</v>
      </c>
      <c r="P191" t="s">
        <v>949</v>
      </c>
    </row>
    <row r="192" spans="1:16" x14ac:dyDescent="0.4">
      <c r="A192">
        <v>391</v>
      </c>
      <c r="B192" t="s">
        <v>948</v>
      </c>
      <c r="C192" t="s">
        <v>852</v>
      </c>
      <c r="D192" s="1">
        <v>41364</v>
      </c>
      <c r="E192" s="1">
        <v>41394</v>
      </c>
      <c r="F192">
        <v>73.489999999999995</v>
      </c>
      <c r="H192" t="s">
        <v>28</v>
      </c>
      <c r="I192" s="1">
        <v>41364</v>
      </c>
      <c r="J192">
        <v>0</v>
      </c>
      <c r="K192" t="s">
        <v>834</v>
      </c>
      <c r="L192">
        <v>391</v>
      </c>
      <c r="M192" s="1">
        <v>41352</v>
      </c>
      <c r="N192" t="s">
        <v>838</v>
      </c>
      <c r="O192" t="s">
        <v>947</v>
      </c>
      <c r="P192" t="s">
        <v>949</v>
      </c>
    </row>
    <row r="193" spans="1:16" x14ac:dyDescent="0.4">
      <c r="A193">
        <v>406</v>
      </c>
      <c r="B193" t="s">
        <v>948</v>
      </c>
      <c r="C193" t="s">
        <v>848</v>
      </c>
      <c r="D193" s="1">
        <v>41027</v>
      </c>
      <c r="E193" s="1">
        <v>41057</v>
      </c>
      <c r="F193">
        <v>67.34</v>
      </c>
      <c r="H193" t="s">
        <v>28</v>
      </c>
      <c r="I193" s="1">
        <v>41027</v>
      </c>
      <c r="J193">
        <v>0</v>
      </c>
      <c r="K193" t="s">
        <v>834</v>
      </c>
      <c r="L193">
        <v>406</v>
      </c>
      <c r="M193" s="1">
        <v>41222</v>
      </c>
      <c r="N193" t="s">
        <v>835</v>
      </c>
      <c r="O193" t="s">
        <v>947</v>
      </c>
      <c r="P193" t="s">
        <v>949</v>
      </c>
    </row>
    <row r="194" spans="1:16" x14ac:dyDescent="0.4">
      <c r="A194">
        <v>406</v>
      </c>
      <c r="B194" t="s">
        <v>948</v>
      </c>
      <c r="C194" t="s">
        <v>871</v>
      </c>
      <c r="D194" s="1">
        <v>41310</v>
      </c>
      <c r="E194" s="1">
        <v>41280</v>
      </c>
      <c r="F194">
        <v>56.39</v>
      </c>
      <c r="H194" t="s">
        <v>28</v>
      </c>
      <c r="I194" s="1">
        <v>41310</v>
      </c>
      <c r="J194">
        <v>0</v>
      </c>
      <c r="K194" t="s">
        <v>834</v>
      </c>
      <c r="L194">
        <v>406</v>
      </c>
      <c r="M194" s="1">
        <v>41190</v>
      </c>
      <c r="N194" t="s">
        <v>838</v>
      </c>
      <c r="O194" t="s">
        <v>947</v>
      </c>
      <c r="P194" t="s">
        <v>949</v>
      </c>
    </row>
    <row r="195" spans="1:16" x14ac:dyDescent="0.4">
      <c r="A195">
        <v>406</v>
      </c>
      <c r="B195" t="s">
        <v>948</v>
      </c>
      <c r="C195" t="s">
        <v>891</v>
      </c>
      <c r="D195" s="1">
        <v>41613</v>
      </c>
      <c r="E195" s="1">
        <v>41584</v>
      </c>
      <c r="F195">
        <v>54.99</v>
      </c>
      <c r="H195" t="s">
        <v>28</v>
      </c>
      <c r="I195" s="1">
        <v>41613</v>
      </c>
      <c r="J195">
        <v>4</v>
      </c>
      <c r="K195" t="s">
        <v>837</v>
      </c>
      <c r="L195">
        <v>406</v>
      </c>
      <c r="M195" s="1">
        <v>41474</v>
      </c>
      <c r="N195" t="s">
        <v>835</v>
      </c>
      <c r="O195" t="s">
        <v>947</v>
      </c>
      <c r="P195" t="s">
        <v>949</v>
      </c>
    </row>
    <row r="196" spans="1:16" x14ac:dyDescent="0.4">
      <c r="A196">
        <v>897</v>
      </c>
      <c r="B196" t="s">
        <v>948</v>
      </c>
      <c r="C196" t="s">
        <v>922</v>
      </c>
      <c r="D196" s="1">
        <v>41125</v>
      </c>
      <c r="E196" s="1">
        <v>41126</v>
      </c>
      <c r="F196">
        <v>76.709999999999994</v>
      </c>
      <c r="H196" t="s">
        <v>28</v>
      </c>
      <c r="I196" s="1">
        <v>41125</v>
      </c>
      <c r="J196">
        <v>17</v>
      </c>
      <c r="K196" t="s">
        <v>837</v>
      </c>
      <c r="L196">
        <v>897</v>
      </c>
      <c r="M196" s="1">
        <v>41309</v>
      </c>
      <c r="N196" t="s">
        <v>835</v>
      </c>
      <c r="O196" t="s">
        <v>947</v>
      </c>
      <c r="P196" t="s">
        <v>949</v>
      </c>
    </row>
    <row r="197" spans="1:16" x14ac:dyDescent="0.4">
      <c r="A197">
        <v>770</v>
      </c>
      <c r="B197" t="s">
        <v>948</v>
      </c>
      <c r="C197" t="s">
        <v>867</v>
      </c>
      <c r="D197" s="1">
        <v>41582</v>
      </c>
      <c r="E197" s="1">
        <v>41583</v>
      </c>
      <c r="F197">
        <v>41.94</v>
      </c>
      <c r="H197" t="s">
        <v>28</v>
      </c>
      <c r="I197" s="1">
        <v>41582</v>
      </c>
      <c r="J197">
        <v>11</v>
      </c>
      <c r="K197" t="s">
        <v>837</v>
      </c>
      <c r="L197">
        <v>770</v>
      </c>
      <c r="M197" s="1">
        <v>41491</v>
      </c>
      <c r="N197" t="s">
        <v>835</v>
      </c>
      <c r="O197" t="s">
        <v>947</v>
      </c>
      <c r="P197" t="s">
        <v>949</v>
      </c>
    </row>
    <row r="198" spans="1:16" x14ac:dyDescent="0.4">
      <c r="A198">
        <v>818</v>
      </c>
      <c r="B198" t="s">
        <v>948</v>
      </c>
      <c r="C198" t="s">
        <v>917</v>
      </c>
      <c r="D198" s="1">
        <v>41450</v>
      </c>
      <c r="E198" s="1">
        <v>41480</v>
      </c>
      <c r="F198">
        <v>80.680000000000007</v>
      </c>
      <c r="H198" t="s">
        <v>28</v>
      </c>
      <c r="I198" s="1">
        <v>41450</v>
      </c>
      <c r="J198">
        <v>14</v>
      </c>
      <c r="K198" t="s">
        <v>837</v>
      </c>
      <c r="L198">
        <v>818</v>
      </c>
      <c r="M198" s="1">
        <v>41515</v>
      </c>
      <c r="N198" t="s">
        <v>835</v>
      </c>
      <c r="O198" t="s">
        <v>947</v>
      </c>
      <c r="P198" t="s">
        <v>949</v>
      </c>
    </row>
    <row r="199" spans="1:16" x14ac:dyDescent="0.4">
      <c r="A199">
        <v>818</v>
      </c>
      <c r="B199" t="s">
        <v>948</v>
      </c>
      <c r="C199" t="s">
        <v>857</v>
      </c>
      <c r="D199" s="1">
        <v>41164</v>
      </c>
      <c r="E199" s="1">
        <v>41487</v>
      </c>
      <c r="F199">
        <v>71.709999999999994</v>
      </c>
      <c r="H199" t="s">
        <v>28</v>
      </c>
      <c r="I199" s="1">
        <v>41164</v>
      </c>
      <c r="J199">
        <v>0</v>
      </c>
      <c r="K199" t="s">
        <v>834</v>
      </c>
      <c r="L199">
        <v>818</v>
      </c>
      <c r="M199" s="1">
        <v>41283</v>
      </c>
      <c r="N199" t="s">
        <v>835</v>
      </c>
      <c r="O199" t="s">
        <v>947</v>
      </c>
      <c r="P199" t="s">
        <v>949</v>
      </c>
    </row>
    <row r="200" spans="1:16" x14ac:dyDescent="0.4">
      <c r="A200">
        <v>897</v>
      </c>
      <c r="B200" t="s">
        <v>948</v>
      </c>
      <c r="C200" t="s">
        <v>890</v>
      </c>
      <c r="D200" s="1">
        <v>41371</v>
      </c>
      <c r="E200" s="1">
        <v>41341</v>
      </c>
      <c r="F200">
        <v>42.36</v>
      </c>
      <c r="H200" t="s">
        <v>28</v>
      </c>
      <c r="I200" s="1">
        <v>41371</v>
      </c>
      <c r="J200">
        <v>3</v>
      </c>
      <c r="K200" t="s">
        <v>834</v>
      </c>
      <c r="L200">
        <v>897</v>
      </c>
      <c r="M200" s="1">
        <v>41166</v>
      </c>
      <c r="N200" t="s">
        <v>838</v>
      </c>
      <c r="O200" t="s">
        <v>947</v>
      </c>
      <c r="P200" t="s">
        <v>949</v>
      </c>
    </row>
    <row r="201" spans="1:16" x14ac:dyDescent="0.4">
      <c r="A201">
        <v>897</v>
      </c>
      <c r="B201" t="s">
        <v>948</v>
      </c>
      <c r="C201" t="s">
        <v>843</v>
      </c>
      <c r="D201" s="1">
        <v>41277</v>
      </c>
      <c r="E201" s="1">
        <v>41364</v>
      </c>
      <c r="F201">
        <v>61.04</v>
      </c>
      <c r="H201" t="s">
        <v>28</v>
      </c>
      <c r="I201" s="1">
        <v>41277</v>
      </c>
      <c r="J201">
        <v>7</v>
      </c>
      <c r="K201" t="s">
        <v>834</v>
      </c>
      <c r="L201">
        <v>897</v>
      </c>
      <c r="M201" s="1">
        <v>41041</v>
      </c>
      <c r="N201" t="s">
        <v>838</v>
      </c>
      <c r="O201" t="s">
        <v>947</v>
      </c>
      <c r="P201" t="s">
        <v>949</v>
      </c>
    </row>
    <row r="202" spans="1:16" x14ac:dyDescent="0.4">
      <c r="A202">
        <v>391</v>
      </c>
      <c r="B202" t="s">
        <v>948</v>
      </c>
      <c r="C202" t="s">
        <v>906</v>
      </c>
      <c r="D202" s="1">
        <v>41256</v>
      </c>
      <c r="E202" s="1">
        <v>41609</v>
      </c>
      <c r="F202">
        <v>53.91</v>
      </c>
      <c r="H202" t="s">
        <v>28</v>
      </c>
      <c r="I202" s="1">
        <v>41256</v>
      </c>
      <c r="J202">
        <v>0</v>
      </c>
      <c r="K202" t="s">
        <v>834</v>
      </c>
      <c r="L202">
        <v>391</v>
      </c>
      <c r="M202" s="1">
        <v>41021</v>
      </c>
      <c r="N202" t="s">
        <v>838</v>
      </c>
      <c r="O202" t="s">
        <v>947</v>
      </c>
      <c r="P202" t="s">
        <v>949</v>
      </c>
    </row>
    <row r="203" spans="1:16" x14ac:dyDescent="0.4">
      <c r="A203">
        <v>770</v>
      </c>
      <c r="B203" t="s">
        <v>948</v>
      </c>
      <c r="C203" t="s">
        <v>923</v>
      </c>
      <c r="D203" s="1">
        <v>41583</v>
      </c>
      <c r="E203" s="1">
        <v>41553</v>
      </c>
      <c r="F203">
        <v>53.01</v>
      </c>
      <c r="H203" t="s">
        <v>28</v>
      </c>
      <c r="I203" s="1">
        <v>41583</v>
      </c>
      <c r="J203">
        <v>0</v>
      </c>
      <c r="K203" t="s">
        <v>834</v>
      </c>
      <c r="L203">
        <v>770</v>
      </c>
      <c r="M203" s="1">
        <v>41501</v>
      </c>
      <c r="N203" t="s">
        <v>835</v>
      </c>
      <c r="O203" t="s">
        <v>947</v>
      </c>
      <c r="P203" t="s">
        <v>949</v>
      </c>
    </row>
    <row r="204" spans="1:16" x14ac:dyDescent="0.4">
      <c r="A204">
        <v>770</v>
      </c>
      <c r="B204" t="s">
        <v>948</v>
      </c>
      <c r="C204" t="s">
        <v>867</v>
      </c>
      <c r="D204" s="1">
        <v>41240</v>
      </c>
      <c r="E204" s="1">
        <v>41270</v>
      </c>
      <c r="F204">
        <v>59.71</v>
      </c>
      <c r="H204" t="s">
        <v>28</v>
      </c>
      <c r="I204" s="1">
        <v>41240</v>
      </c>
      <c r="J204">
        <v>2</v>
      </c>
      <c r="K204" t="s">
        <v>834</v>
      </c>
      <c r="L204">
        <v>770</v>
      </c>
      <c r="M204" s="1">
        <v>41491</v>
      </c>
      <c r="N204" t="s">
        <v>835</v>
      </c>
      <c r="O204" t="s">
        <v>947</v>
      </c>
      <c r="P204" t="s">
        <v>949</v>
      </c>
    </row>
    <row r="205" spans="1:16" x14ac:dyDescent="0.4">
      <c r="A205">
        <v>406</v>
      </c>
      <c r="B205" t="s">
        <v>948</v>
      </c>
      <c r="C205" t="s">
        <v>848</v>
      </c>
      <c r="D205" s="1">
        <v>41206</v>
      </c>
      <c r="E205" s="1">
        <v>41236</v>
      </c>
      <c r="F205">
        <v>94.88</v>
      </c>
      <c r="H205" t="s">
        <v>28</v>
      </c>
      <c r="I205" s="1">
        <v>41206</v>
      </c>
      <c r="J205">
        <v>0</v>
      </c>
      <c r="K205" t="s">
        <v>834</v>
      </c>
      <c r="L205">
        <v>406</v>
      </c>
      <c r="M205" s="1">
        <v>41222</v>
      </c>
      <c r="N205" t="s">
        <v>838</v>
      </c>
      <c r="O205" t="s">
        <v>947</v>
      </c>
      <c r="P205" t="s">
        <v>949</v>
      </c>
    </row>
    <row r="206" spans="1:16" x14ac:dyDescent="0.4">
      <c r="A206">
        <v>770</v>
      </c>
      <c r="B206" t="s">
        <v>948</v>
      </c>
      <c r="C206" t="s">
        <v>878</v>
      </c>
      <c r="D206" s="1">
        <v>41435</v>
      </c>
      <c r="E206" s="1">
        <v>41405</v>
      </c>
      <c r="F206">
        <v>43.12</v>
      </c>
      <c r="H206" t="s">
        <v>28</v>
      </c>
      <c r="I206" s="1">
        <v>41435</v>
      </c>
      <c r="J206">
        <v>5</v>
      </c>
      <c r="K206" t="s">
        <v>837</v>
      </c>
      <c r="L206">
        <v>770</v>
      </c>
      <c r="M206" s="1">
        <v>41274</v>
      </c>
      <c r="N206" t="s">
        <v>838</v>
      </c>
      <c r="O206" t="s">
        <v>947</v>
      </c>
      <c r="P206" t="s">
        <v>949</v>
      </c>
    </row>
    <row r="207" spans="1:16" x14ac:dyDescent="0.4">
      <c r="A207">
        <v>897</v>
      </c>
      <c r="B207" t="s">
        <v>948</v>
      </c>
      <c r="C207" t="s">
        <v>883</v>
      </c>
      <c r="D207" s="1">
        <v>41555</v>
      </c>
      <c r="E207" s="1">
        <v>41526</v>
      </c>
      <c r="F207">
        <v>40.58</v>
      </c>
      <c r="H207" t="s">
        <v>28</v>
      </c>
      <c r="I207" s="1">
        <v>41555</v>
      </c>
      <c r="J207">
        <v>9</v>
      </c>
      <c r="K207" t="s">
        <v>834</v>
      </c>
      <c r="L207">
        <v>897</v>
      </c>
      <c r="M207" s="1">
        <v>41084</v>
      </c>
      <c r="N207" t="s">
        <v>838</v>
      </c>
      <c r="O207" t="s">
        <v>947</v>
      </c>
      <c r="P207" t="s">
        <v>949</v>
      </c>
    </row>
    <row r="208" spans="1:16" x14ac:dyDescent="0.4">
      <c r="A208">
        <v>770</v>
      </c>
      <c r="B208" t="s">
        <v>948</v>
      </c>
      <c r="C208" t="s">
        <v>923</v>
      </c>
      <c r="D208" s="1">
        <v>41464</v>
      </c>
      <c r="E208" s="1">
        <v>41465</v>
      </c>
      <c r="F208">
        <v>64.16</v>
      </c>
      <c r="H208" t="s">
        <v>28</v>
      </c>
      <c r="I208" s="1">
        <v>41464</v>
      </c>
      <c r="J208">
        <v>11</v>
      </c>
      <c r="K208" t="s">
        <v>837</v>
      </c>
      <c r="L208">
        <v>770</v>
      </c>
      <c r="M208" s="1">
        <v>41501</v>
      </c>
      <c r="N208" t="s">
        <v>838</v>
      </c>
      <c r="O208" t="s">
        <v>947</v>
      </c>
      <c r="P208" t="s">
        <v>949</v>
      </c>
    </row>
    <row r="209" spans="1:16" x14ac:dyDescent="0.4">
      <c r="A209">
        <v>391</v>
      </c>
      <c r="B209" t="s">
        <v>948</v>
      </c>
      <c r="C209" t="s">
        <v>868</v>
      </c>
      <c r="D209" s="1">
        <v>41248</v>
      </c>
      <c r="E209" s="1">
        <v>41219</v>
      </c>
      <c r="F209">
        <v>74.7</v>
      </c>
      <c r="H209" t="s">
        <v>28</v>
      </c>
      <c r="I209" s="1">
        <v>41248</v>
      </c>
      <c r="J209">
        <v>0</v>
      </c>
      <c r="K209" t="s">
        <v>834</v>
      </c>
      <c r="L209">
        <v>391</v>
      </c>
      <c r="M209" s="1">
        <v>41240</v>
      </c>
      <c r="N209" t="s">
        <v>835</v>
      </c>
      <c r="O209" t="s">
        <v>947</v>
      </c>
      <c r="P209" t="s">
        <v>949</v>
      </c>
    </row>
    <row r="210" spans="1:16" x14ac:dyDescent="0.4">
      <c r="A210">
        <v>818</v>
      </c>
      <c r="B210" t="s">
        <v>948</v>
      </c>
      <c r="C210" t="s">
        <v>854</v>
      </c>
      <c r="D210" s="1">
        <v>41230</v>
      </c>
      <c r="E210" s="1">
        <v>41260</v>
      </c>
      <c r="F210">
        <v>63.8</v>
      </c>
      <c r="H210" t="s">
        <v>28</v>
      </c>
      <c r="I210" s="1">
        <v>41230</v>
      </c>
      <c r="J210">
        <v>19</v>
      </c>
      <c r="K210" t="s">
        <v>837</v>
      </c>
      <c r="L210">
        <v>818</v>
      </c>
      <c r="M210" s="1">
        <v>41060</v>
      </c>
      <c r="N210" t="s">
        <v>838</v>
      </c>
      <c r="O210" t="s">
        <v>947</v>
      </c>
      <c r="P210" t="s">
        <v>949</v>
      </c>
    </row>
    <row r="211" spans="1:16" x14ac:dyDescent="0.4">
      <c r="A211">
        <v>406</v>
      </c>
      <c r="B211" t="s">
        <v>948</v>
      </c>
      <c r="C211" t="s">
        <v>911</v>
      </c>
      <c r="D211" s="1">
        <v>41291</v>
      </c>
      <c r="E211" s="1">
        <v>41321</v>
      </c>
      <c r="F211">
        <v>86.27</v>
      </c>
      <c r="H211" t="s">
        <v>28</v>
      </c>
      <c r="I211" s="1">
        <v>41291</v>
      </c>
      <c r="J211">
        <v>12</v>
      </c>
      <c r="K211" t="s">
        <v>837</v>
      </c>
      <c r="L211">
        <v>406</v>
      </c>
      <c r="M211" s="1">
        <v>41547</v>
      </c>
      <c r="N211" t="s">
        <v>835</v>
      </c>
      <c r="O211" t="s">
        <v>947</v>
      </c>
      <c r="P211" t="s">
        <v>949</v>
      </c>
    </row>
    <row r="212" spans="1:16" x14ac:dyDescent="0.4">
      <c r="A212">
        <v>818</v>
      </c>
      <c r="B212" t="s">
        <v>948</v>
      </c>
      <c r="C212" t="s">
        <v>872</v>
      </c>
      <c r="D212" s="1">
        <v>41532</v>
      </c>
      <c r="E212" s="1">
        <v>41562</v>
      </c>
      <c r="F212">
        <v>65.36</v>
      </c>
      <c r="H212" t="s">
        <v>28</v>
      </c>
      <c r="I212" s="1">
        <v>41532</v>
      </c>
      <c r="J212">
        <v>6</v>
      </c>
      <c r="K212" t="s">
        <v>837</v>
      </c>
      <c r="L212">
        <v>818</v>
      </c>
      <c r="M212" s="1">
        <v>41193</v>
      </c>
      <c r="N212" t="s">
        <v>838</v>
      </c>
      <c r="O212" t="s">
        <v>947</v>
      </c>
      <c r="P212" t="s">
        <v>949</v>
      </c>
    </row>
    <row r="213" spans="1:16" x14ac:dyDescent="0.4">
      <c r="A213">
        <v>406</v>
      </c>
      <c r="B213" t="s">
        <v>948</v>
      </c>
      <c r="C213" t="s">
        <v>912</v>
      </c>
      <c r="D213" s="1">
        <v>41283</v>
      </c>
      <c r="E213" s="1">
        <v>41284</v>
      </c>
      <c r="F213">
        <v>65.900000000000006</v>
      </c>
      <c r="H213" t="s">
        <v>28</v>
      </c>
      <c r="I213" s="1">
        <v>41283</v>
      </c>
      <c r="J213">
        <v>2</v>
      </c>
      <c r="K213" t="s">
        <v>834</v>
      </c>
      <c r="L213">
        <v>406</v>
      </c>
      <c r="M213" s="1">
        <v>41605</v>
      </c>
      <c r="N213" t="s">
        <v>835</v>
      </c>
      <c r="O213" t="s">
        <v>947</v>
      </c>
      <c r="P213" t="s">
        <v>949</v>
      </c>
    </row>
    <row r="214" spans="1:16" x14ac:dyDescent="0.4">
      <c r="A214">
        <v>406</v>
      </c>
      <c r="B214" t="s">
        <v>948</v>
      </c>
      <c r="C214" t="s">
        <v>894</v>
      </c>
      <c r="D214" s="1">
        <v>41485</v>
      </c>
      <c r="E214" s="1">
        <v>41515</v>
      </c>
      <c r="F214">
        <v>66.709999999999994</v>
      </c>
      <c r="H214" t="s">
        <v>28</v>
      </c>
      <c r="I214" s="1">
        <v>41485</v>
      </c>
      <c r="J214">
        <v>11</v>
      </c>
      <c r="K214" t="s">
        <v>837</v>
      </c>
      <c r="L214">
        <v>406</v>
      </c>
      <c r="M214" s="1">
        <v>41167</v>
      </c>
      <c r="N214" t="s">
        <v>838</v>
      </c>
      <c r="O214" t="s">
        <v>947</v>
      </c>
      <c r="P214" t="s">
        <v>949</v>
      </c>
    </row>
    <row r="215" spans="1:16" x14ac:dyDescent="0.4">
      <c r="A215">
        <v>770</v>
      </c>
      <c r="B215" t="s">
        <v>948</v>
      </c>
      <c r="C215" t="s">
        <v>901</v>
      </c>
      <c r="D215" s="1">
        <v>41542</v>
      </c>
      <c r="E215" s="1">
        <v>41572</v>
      </c>
      <c r="F215">
        <v>18.899999999999999</v>
      </c>
      <c r="H215" t="s">
        <v>28</v>
      </c>
      <c r="I215" s="1">
        <v>41542</v>
      </c>
      <c r="J215">
        <v>0</v>
      </c>
      <c r="K215" t="s">
        <v>837</v>
      </c>
      <c r="L215">
        <v>770</v>
      </c>
      <c r="M215" s="1">
        <v>41222</v>
      </c>
      <c r="N215" t="s">
        <v>838</v>
      </c>
      <c r="O215" t="s">
        <v>947</v>
      </c>
      <c r="P215" t="s">
        <v>949</v>
      </c>
    </row>
    <row r="216" spans="1:16" x14ac:dyDescent="0.4">
      <c r="A216">
        <v>406</v>
      </c>
      <c r="B216" t="s">
        <v>948</v>
      </c>
      <c r="C216" t="s">
        <v>882</v>
      </c>
      <c r="D216" s="1">
        <v>41617</v>
      </c>
      <c r="E216" s="1">
        <v>41618</v>
      </c>
      <c r="F216">
        <v>76.180000000000007</v>
      </c>
      <c r="H216" t="s">
        <v>28</v>
      </c>
      <c r="I216" s="1">
        <v>41617</v>
      </c>
      <c r="J216">
        <v>0</v>
      </c>
      <c r="K216" t="s">
        <v>837</v>
      </c>
      <c r="L216">
        <v>406</v>
      </c>
      <c r="M216" s="1">
        <v>41368</v>
      </c>
      <c r="N216" t="s">
        <v>838</v>
      </c>
      <c r="O216" t="s">
        <v>947</v>
      </c>
      <c r="P216" t="s">
        <v>949</v>
      </c>
    </row>
    <row r="217" spans="1:16" x14ac:dyDescent="0.4">
      <c r="A217">
        <v>406</v>
      </c>
      <c r="B217" t="s">
        <v>948</v>
      </c>
      <c r="C217" t="s">
        <v>924</v>
      </c>
      <c r="D217" s="1">
        <v>41141</v>
      </c>
      <c r="E217" s="1">
        <v>41171</v>
      </c>
      <c r="F217">
        <v>33.82</v>
      </c>
      <c r="H217" t="s">
        <v>28</v>
      </c>
      <c r="I217" s="1">
        <v>41141</v>
      </c>
      <c r="J217">
        <v>0</v>
      </c>
      <c r="K217" t="s">
        <v>834</v>
      </c>
      <c r="L217">
        <v>406</v>
      </c>
      <c r="M217" s="1">
        <v>41022</v>
      </c>
      <c r="N217" t="s">
        <v>838</v>
      </c>
      <c r="O217" t="s">
        <v>947</v>
      </c>
      <c r="P217" t="s">
        <v>949</v>
      </c>
    </row>
    <row r="218" spans="1:16" x14ac:dyDescent="0.4">
      <c r="A218">
        <v>391</v>
      </c>
      <c r="B218" t="s">
        <v>948</v>
      </c>
      <c r="C218" t="s">
        <v>906</v>
      </c>
      <c r="D218" s="1">
        <v>41289</v>
      </c>
      <c r="E218" s="1">
        <v>41319</v>
      </c>
      <c r="F218">
        <v>48.18</v>
      </c>
      <c r="H218" t="s">
        <v>28</v>
      </c>
      <c r="I218" s="1">
        <v>41289</v>
      </c>
      <c r="J218">
        <v>0</v>
      </c>
      <c r="K218" t="s">
        <v>834</v>
      </c>
      <c r="L218">
        <v>391</v>
      </c>
      <c r="M218" s="1">
        <v>41021</v>
      </c>
      <c r="N218" t="s">
        <v>838</v>
      </c>
      <c r="O218" t="s">
        <v>947</v>
      </c>
      <c r="P218" t="s">
        <v>949</v>
      </c>
    </row>
    <row r="219" spans="1:16" x14ac:dyDescent="0.4">
      <c r="A219">
        <v>406</v>
      </c>
      <c r="B219" t="s">
        <v>948</v>
      </c>
      <c r="C219" t="s">
        <v>911</v>
      </c>
      <c r="D219" s="1">
        <v>41195</v>
      </c>
      <c r="E219" s="1">
        <v>41254</v>
      </c>
      <c r="F219">
        <v>102.61</v>
      </c>
      <c r="H219" t="s">
        <v>28</v>
      </c>
      <c r="I219" s="1">
        <v>41195</v>
      </c>
      <c r="J219">
        <v>18</v>
      </c>
      <c r="K219" t="s">
        <v>837</v>
      </c>
      <c r="L219">
        <v>406</v>
      </c>
      <c r="M219" s="1">
        <v>41547</v>
      </c>
      <c r="N219" t="s">
        <v>835</v>
      </c>
      <c r="O219" t="s">
        <v>947</v>
      </c>
      <c r="P219" t="s">
        <v>949</v>
      </c>
    </row>
    <row r="220" spans="1:16" x14ac:dyDescent="0.4">
      <c r="A220">
        <v>391</v>
      </c>
      <c r="B220" t="s">
        <v>948</v>
      </c>
      <c r="C220" t="s">
        <v>925</v>
      </c>
      <c r="D220" s="1">
        <v>41449</v>
      </c>
      <c r="E220" s="1">
        <v>41479</v>
      </c>
      <c r="F220">
        <v>49.68</v>
      </c>
      <c r="H220" t="s">
        <v>28</v>
      </c>
      <c r="I220" s="1">
        <v>41449</v>
      </c>
      <c r="J220">
        <v>6</v>
      </c>
      <c r="K220" t="s">
        <v>834</v>
      </c>
      <c r="L220">
        <v>391</v>
      </c>
      <c r="M220" s="1">
        <v>41527</v>
      </c>
      <c r="N220" t="s">
        <v>835</v>
      </c>
      <c r="O220" t="s">
        <v>947</v>
      </c>
      <c r="P220" t="s">
        <v>949</v>
      </c>
    </row>
    <row r="221" spans="1:16" x14ac:dyDescent="0.4">
      <c r="A221">
        <v>391</v>
      </c>
      <c r="B221" t="s">
        <v>948</v>
      </c>
      <c r="C221" t="s">
        <v>893</v>
      </c>
      <c r="D221" s="1">
        <v>41012</v>
      </c>
      <c r="E221" s="1">
        <v>41042</v>
      </c>
      <c r="F221">
        <v>77.599999999999994</v>
      </c>
      <c r="H221" t="s">
        <v>28</v>
      </c>
      <c r="I221" s="1">
        <v>41012</v>
      </c>
      <c r="J221">
        <v>5</v>
      </c>
      <c r="K221" t="s">
        <v>834</v>
      </c>
      <c r="L221">
        <v>391</v>
      </c>
      <c r="M221" s="1">
        <v>41080</v>
      </c>
      <c r="N221" t="s">
        <v>835</v>
      </c>
      <c r="O221" t="s">
        <v>947</v>
      </c>
      <c r="P221" t="s">
        <v>949</v>
      </c>
    </row>
    <row r="222" spans="1:16" x14ac:dyDescent="0.4">
      <c r="A222">
        <v>897</v>
      </c>
      <c r="B222" t="s">
        <v>948</v>
      </c>
      <c r="C222" t="s">
        <v>900</v>
      </c>
      <c r="D222" s="1">
        <v>41535</v>
      </c>
      <c r="E222" s="1">
        <v>41565</v>
      </c>
      <c r="F222">
        <v>19.82</v>
      </c>
      <c r="H222" t="s">
        <v>28</v>
      </c>
      <c r="I222" s="1">
        <v>41535</v>
      </c>
      <c r="J222">
        <v>0</v>
      </c>
      <c r="K222" t="s">
        <v>834</v>
      </c>
      <c r="L222">
        <v>897</v>
      </c>
      <c r="M222" s="1">
        <v>41579</v>
      </c>
      <c r="N222" t="s">
        <v>838</v>
      </c>
      <c r="O222" t="s">
        <v>947</v>
      </c>
      <c r="P222" t="s">
        <v>949</v>
      </c>
    </row>
    <row r="223" spans="1:16" x14ac:dyDescent="0.4">
      <c r="A223">
        <v>391</v>
      </c>
      <c r="B223" t="s">
        <v>948</v>
      </c>
      <c r="C223" t="s">
        <v>875</v>
      </c>
      <c r="D223" s="1">
        <v>41603</v>
      </c>
      <c r="E223" s="1">
        <v>41633</v>
      </c>
      <c r="F223">
        <v>76.180000000000007</v>
      </c>
      <c r="H223" t="s">
        <v>28</v>
      </c>
      <c r="I223" s="1">
        <v>41603</v>
      </c>
      <c r="J223">
        <v>6</v>
      </c>
      <c r="K223" t="s">
        <v>834</v>
      </c>
      <c r="L223">
        <v>391</v>
      </c>
      <c r="M223" s="1">
        <v>40947</v>
      </c>
      <c r="N223" t="s">
        <v>838</v>
      </c>
      <c r="O223" t="s">
        <v>947</v>
      </c>
      <c r="P223" t="s">
        <v>949</v>
      </c>
    </row>
    <row r="224" spans="1:16" x14ac:dyDescent="0.4">
      <c r="A224">
        <v>406</v>
      </c>
      <c r="B224" t="s">
        <v>948</v>
      </c>
      <c r="C224" t="s">
        <v>848</v>
      </c>
      <c r="D224" s="1">
        <v>41007</v>
      </c>
      <c r="E224" s="1">
        <v>40977</v>
      </c>
      <c r="F224">
        <v>72.95</v>
      </c>
      <c r="H224" t="s">
        <v>28</v>
      </c>
      <c r="I224" s="1">
        <v>41007</v>
      </c>
      <c r="J224">
        <v>6</v>
      </c>
      <c r="K224" t="s">
        <v>837</v>
      </c>
      <c r="L224">
        <v>406</v>
      </c>
      <c r="M224" s="1">
        <v>41222</v>
      </c>
      <c r="N224" t="s">
        <v>835</v>
      </c>
      <c r="O224" t="s">
        <v>947</v>
      </c>
      <c r="P224" t="s">
        <v>949</v>
      </c>
    </row>
    <row r="225" spans="1:16" x14ac:dyDescent="0.4">
      <c r="A225">
        <v>391</v>
      </c>
      <c r="B225" t="s">
        <v>948</v>
      </c>
      <c r="C225" t="s">
        <v>865</v>
      </c>
      <c r="D225" s="1">
        <v>41327</v>
      </c>
      <c r="E225" s="1">
        <v>41357</v>
      </c>
      <c r="F225">
        <v>93.39</v>
      </c>
      <c r="H225" t="s">
        <v>28</v>
      </c>
      <c r="I225" s="1">
        <v>41327</v>
      </c>
      <c r="J225">
        <v>11</v>
      </c>
      <c r="K225" t="s">
        <v>837</v>
      </c>
      <c r="L225">
        <v>391</v>
      </c>
      <c r="M225" s="1">
        <v>41180</v>
      </c>
      <c r="N225" t="s">
        <v>838</v>
      </c>
      <c r="O225" t="s">
        <v>947</v>
      </c>
      <c r="P225" t="s">
        <v>949</v>
      </c>
    </row>
    <row r="226" spans="1:16" x14ac:dyDescent="0.4">
      <c r="A226">
        <v>406</v>
      </c>
      <c r="B226" t="s">
        <v>948</v>
      </c>
      <c r="C226" t="s">
        <v>926</v>
      </c>
      <c r="D226" s="1">
        <v>41547</v>
      </c>
      <c r="E226" s="1">
        <v>41577</v>
      </c>
      <c r="F226">
        <v>43.67</v>
      </c>
      <c r="H226" t="s">
        <v>28</v>
      </c>
      <c r="I226" s="1">
        <v>41547</v>
      </c>
      <c r="J226">
        <v>11</v>
      </c>
      <c r="K226" t="s">
        <v>834</v>
      </c>
      <c r="L226">
        <v>406</v>
      </c>
      <c r="M226" s="1">
        <v>41605</v>
      </c>
      <c r="N226" t="s">
        <v>835</v>
      </c>
      <c r="O226" t="s">
        <v>947</v>
      </c>
      <c r="P226" t="s">
        <v>949</v>
      </c>
    </row>
    <row r="227" spans="1:16" x14ac:dyDescent="0.4">
      <c r="A227">
        <v>391</v>
      </c>
      <c r="B227" t="s">
        <v>948</v>
      </c>
      <c r="C227" t="s">
        <v>893</v>
      </c>
      <c r="D227" s="1">
        <v>40964</v>
      </c>
      <c r="E227" s="1">
        <v>40994</v>
      </c>
      <c r="F227">
        <v>65.599999999999994</v>
      </c>
      <c r="H227" t="s">
        <v>28</v>
      </c>
      <c r="I227" s="1">
        <v>40964</v>
      </c>
      <c r="J227">
        <v>6</v>
      </c>
      <c r="K227" t="s">
        <v>834</v>
      </c>
      <c r="L227">
        <v>391</v>
      </c>
      <c r="M227" s="1">
        <v>41080</v>
      </c>
      <c r="N227" t="s">
        <v>835</v>
      </c>
      <c r="O227" t="s">
        <v>947</v>
      </c>
      <c r="P227" t="s">
        <v>949</v>
      </c>
    </row>
    <row r="228" spans="1:16" x14ac:dyDescent="0.4">
      <c r="A228">
        <v>391</v>
      </c>
      <c r="B228" t="s">
        <v>948</v>
      </c>
      <c r="C228" t="s">
        <v>833</v>
      </c>
      <c r="D228" s="1">
        <v>40917</v>
      </c>
      <c r="E228" s="1">
        <v>40918</v>
      </c>
      <c r="F228">
        <v>69.55</v>
      </c>
      <c r="H228" t="s">
        <v>28</v>
      </c>
      <c r="I228" s="1">
        <v>40917</v>
      </c>
      <c r="J228">
        <v>0</v>
      </c>
      <c r="K228" t="s">
        <v>834</v>
      </c>
      <c r="L228">
        <v>391</v>
      </c>
      <c r="M228" s="1">
        <v>41429</v>
      </c>
      <c r="N228" t="s">
        <v>835</v>
      </c>
      <c r="O228" t="s">
        <v>947</v>
      </c>
      <c r="P228" t="s">
        <v>949</v>
      </c>
    </row>
    <row r="229" spans="1:16" x14ac:dyDescent="0.4">
      <c r="A229">
        <v>406</v>
      </c>
      <c r="B229" t="s">
        <v>948</v>
      </c>
      <c r="C229" t="s">
        <v>889</v>
      </c>
      <c r="D229" s="1">
        <v>40987</v>
      </c>
      <c r="E229" s="1">
        <v>41017</v>
      </c>
      <c r="F229">
        <v>73.92</v>
      </c>
      <c r="H229" t="s">
        <v>28</v>
      </c>
      <c r="I229" s="1">
        <v>40987</v>
      </c>
      <c r="J229">
        <v>0</v>
      </c>
      <c r="K229" t="s">
        <v>834</v>
      </c>
      <c r="L229">
        <v>406</v>
      </c>
      <c r="M229" s="1">
        <v>41103</v>
      </c>
      <c r="N229" t="s">
        <v>835</v>
      </c>
      <c r="O229" t="s">
        <v>947</v>
      </c>
      <c r="P229" t="s">
        <v>949</v>
      </c>
    </row>
    <row r="230" spans="1:16" x14ac:dyDescent="0.4">
      <c r="A230">
        <v>818</v>
      </c>
      <c r="B230" t="s">
        <v>948</v>
      </c>
      <c r="C230" t="s">
        <v>913</v>
      </c>
      <c r="D230" s="1">
        <v>41535</v>
      </c>
      <c r="E230" s="1">
        <v>41565</v>
      </c>
      <c r="F230">
        <v>46.17</v>
      </c>
      <c r="H230" t="s">
        <v>28</v>
      </c>
      <c r="I230" s="1">
        <v>41535</v>
      </c>
      <c r="J230">
        <v>0</v>
      </c>
      <c r="K230" t="s">
        <v>834</v>
      </c>
      <c r="L230">
        <v>818</v>
      </c>
      <c r="M230" s="1">
        <v>41470</v>
      </c>
      <c r="N230" t="s">
        <v>838</v>
      </c>
      <c r="O230" t="s">
        <v>947</v>
      </c>
      <c r="P230" t="s">
        <v>949</v>
      </c>
    </row>
    <row r="231" spans="1:16" x14ac:dyDescent="0.4">
      <c r="A231">
        <v>391</v>
      </c>
      <c r="B231" t="s">
        <v>948</v>
      </c>
      <c r="C231" t="s">
        <v>874</v>
      </c>
      <c r="D231" s="1">
        <v>41034</v>
      </c>
      <c r="E231" s="1">
        <v>41005</v>
      </c>
      <c r="F231">
        <v>82.2</v>
      </c>
      <c r="H231" t="s">
        <v>28</v>
      </c>
      <c r="I231" s="1">
        <v>41034</v>
      </c>
      <c r="J231">
        <v>0</v>
      </c>
      <c r="K231" t="s">
        <v>834</v>
      </c>
      <c r="L231">
        <v>391</v>
      </c>
      <c r="M231" s="1">
        <v>41224</v>
      </c>
      <c r="N231" t="s">
        <v>835</v>
      </c>
      <c r="O231" t="s">
        <v>947</v>
      </c>
      <c r="P231" t="s">
        <v>949</v>
      </c>
    </row>
    <row r="232" spans="1:16" x14ac:dyDescent="0.4">
      <c r="A232">
        <v>897</v>
      </c>
      <c r="B232" t="s">
        <v>948</v>
      </c>
      <c r="C232" t="s">
        <v>909</v>
      </c>
      <c r="D232" s="1">
        <v>41126</v>
      </c>
      <c r="E232" s="1">
        <v>41096</v>
      </c>
      <c r="F232">
        <v>41.25</v>
      </c>
      <c r="H232" t="s">
        <v>28</v>
      </c>
      <c r="I232" s="1">
        <v>41126</v>
      </c>
      <c r="J232">
        <v>13</v>
      </c>
      <c r="K232" t="s">
        <v>837</v>
      </c>
      <c r="L232">
        <v>897</v>
      </c>
      <c r="M232" s="1">
        <v>41493</v>
      </c>
      <c r="N232" t="s">
        <v>835</v>
      </c>
      <c r="O232" t="s">
        <v>947</v>
      </c>
      <c r="P232" t="s">
        <v>949</v>
      </c>
    </row>
    <row r="233" spans="1:16" x14ac:dyDescent="0.4">
      <c r="A233">
        <v>770</v>
      </c>
      <c r="B233" t="s">
        <v>948</v>
      </c>
      <c r="C233" t="s">
        <v>916</v>
      </c>
      <c r="D233" s="1">
        <v>41347</v>
      </c>
      <c r="E233" s="1">
        <v>41377</v>
      </c>
      <c r="F233">
        <v>23.92</v>
      </c>
      <c r="H233" t="s">
        <v>28</v>
      </c>
      <c r="I233" s="1">
        <v>41347</v>
      </c>
      <c r="J233">
        <v>3</v>
      </c>
      <c r="K233" t="s">
        <v>834</v>
      </c>
      <c r="L233">
        <v>770</v>
      </c>
      <c r="M233" s="1">
        <v>41394</v>
      </c>
      <c r="N233" t="s">
        <v>835</v>
      </c>
      <c r="O233" t="s">
        <v>947</v>
      </c>
      <c r="P233" t="s">
        <v>949</v>
      </c>
    </row>
    <row r="234" spans="1:16" x14ac:dyDescent="0.4">
      <c r="A234">
        <v>818</v>
      </c>
      <c r="B234" t="s">
        <v>948</v>
      </c>
      <c r="C234" t="s">
        <v>841</v>
      </c>
      <c r="D234" s="1">
        <v>41360</v>
      </c>
      <c r="E234" s="1">
        <v>41390</v>
      </c>
      <c r="F234">
        <v>71.39</v>
      </c>
      <c r="H234" t="s">
        <v>28</v>
      </c>
      <c r="I234" s="1">
        <v>41360</v>
      </c>
      <c r="J234">
        <v>8</v>
      </c>
      <c r="K234" t="s">
        <v>837</v>
      </c>
      <c r="L234">
        <v>818</v>
      </c>
      <c r="M234" s="1">
        <v>41239</v>
      </c>
      <c r="N234" t="s">
        <v>838</v>
      </c>
      <c r="O234" t="s">
        <v>947</v>
      </c>
      <c r="P234" t="s">
        <v>949</v>
      </c>
    </row>
    <row r="235" spans="1:16" x14ac:dyDescent="0.4">
      <c r="A235">
        <v>391</v>
      </c>
      <c r="B235" t="s">
        <v>948</v>
      </c>
      <c r="C235" t="s">
        <v>881</v>
      </c>
      <c r="D235" s="1">
        <v>41268</v>
      </c>
      <c r="E235" s="1">
        <v>41298</v>
      </c>
      <c r="F235">
        <v>37.97</v>
      </c>
      <c r="H235" t="s">
        <v>28</v>
      </c>
      <c r="I235" s="1">
        <v>41268</v>
      </c>
      <c r="J235">
        <v>18</v>
      </c>
      <c r="K235" t="s">
        <v>837</v>
      </c>
      <c r="L235">
        <v>391</v>
      </c>
      <c r="M235" s="1">
        <v>41525</v>
      </c>
      <c r="N235" t="s">
        <v>835</v>
      </c>
      <c r="O235" t="s">
        <v>947</v>
      </c>
      <c r="P235" t="s">
        <v>949</v>
      </c>
    </row>
    <row r="236" spans="1:16" x14ac:dyDescent="0.4">
      <c r="A236">
        <v>406</v>
      </c>
      <c r="B236" t="s">
        <v>948</v>
      </c>
      <c r="C236" t="s">
        <v>889</v>
      </c>
      <c r="D236" s="1">
        <v>41123</v>
      </c>
      <c r="E236" s="1">
        <v>41155</v>
      </c>
      <c r="F236">
        <v>86.44</v>
      </c>
      <c r="H236" t="s">
        <v>28</v>
      </c>
      <c r="I236" s="1">
        <v>41123</v>
      </c>
      <c r="J236">
        <v>0</v>
      </c>
      <c r="K236" t="s">
        <v>837</v>
      </c>
      <c r="L236">
        <v>406</v>
      </c>
      <c r="M236" s="1">
        <v>41103</v>
      </c>
      <c r="N236" t="s">
        <v>835</v>
      </c>
      <c r="O236" t="s">
        <v>947</v>
      </c>
      <c r="P236" t="s">
        <v>949</v>
      </c>
    </row>
    <row r="237" spans="1:16" x14ac:dyDescent="0.4">
      <c r="A237">
        <v>406</v>
      </c>
      <c r="B237" t="s">
        <v>948</v>
      </c>
      <c r="C237" t="s">
        <v>902</v>
      </c>
      <c r="D237" s="1">
        <v>41531</v>
      </c>
      <c r="E237" s="1">
        <v>41561</v>
      </c>
      <c r="F237">
        <v>92.77</v>
      </c>
      <c r="H237" t="s">
        <v>28</v>
      </c>
      <c r="I237" s="1">
        <v>41531</v>
      </c>
      <c r="J237">
        <v>0</v>
      </c>
      <c r="K237" t="s">
        <v>834</v>
      </c>
      <c r="L237">
        <v>406</v>
      </c>
      <c r="M237" s="1">
        <v>41005</v>
      </c>
      <c r="N237" t="s">
        <v>838</v>
      </c>
      <c r="O237" t="s">
        <v>947</v>
      </c>
      <c r="P237" t="s">
        <v>949</v>
      </c>
    </row>
    <row r="238" spans="1:16" x14ac:dyDescent="0.4">
      <c r="A238">
        <v>770</v>
      </c>
      <c r="B238" t="s">
        <v>948</v>
      </c>
      <c r="C238" t="s">
        <v>845</v>
      </c>
      <c r="D238" s="1">
        <v>41544</v>
      </c>
      <c r="E238" s="1">
        <v>41574</v>
      </c>
      <c r="F238">
        <v>53.05</v>
      </c>
      <c r="H238" t="s">
        <v>28</v>
      </c>
      <c r="I238" s="1">
        <v>41544</v>
      </c>
      <c r="J238">
        <v>0</v>
      </c>
      <c r="K238" t="s">
        <v>834</v>
      </c>
      <c r="L238">
        <v>770</v>
      </c>
      <c r="M238" s="1">
        <v>41489</v>
      </c>
      <c r="N238" t="s">
        <v>838</v>
      </c>
      <c r="O238" t="s">
        <v>947</v>
      </c>
      <c r="P238" t="s">
        <v>949</v>
      </c>
    </row>
    <row r="239" spans="1:16" x14ac:dyDescent="0.4">
      <c r="A239">
        <v>818</v>
      </c>
      <c r="B239" t="s">
        <v>948</v>
      </c>
      <c r="C239" t="s">
        <v>872</v>
      </c>
      <c r="D239" s="1">
        <v>41090</v>
      </c>
      <c r="E239" s="1">
        <v>41120</v>
      </c>
      <c r="F239">
        <v>74.84</v>
      </c>
      <c r="H239" t="s">
        <v>28</v>
      </c>
      <c r="I239" s="1">
        <v>41090</v>
      </c>
      <c r="J239">
        <v>6</v>
      </c>
      <c r="K239" t="s">
        <v>837</v>
      </c>
      <c r="L239">
        <v>818</v>
      </c>
      <c r="M239" s="1">
        <v>41193</v>
      </c>
      <c r="N239" t="s">
        <v>835</v>
      </c>
      <c r="O239" t="s">
        <v>947</v>
      </c>
      <c r="P239" t="s">
        <v>949</v>
      </c>
    </row>
    <row r="240" spans="1:16" x14ac:dyDescent="0.4">
      <c r="A240">
        <v>406</v>
      </c>
      <c r="B240" t="s">
        <v>948</v>
      </c>
      <c r="C240" t="s">
        <v>891</v>
      </c>
      <c r="D240" s="1">
        <v>41029</v>
      </c>
      <c r="E240" s="1">
        <v>41059</v>
      </c>
      <c r="F240">
        <v>97.06</v>
      </c>
      <c r="H240" t="s">
        <v>28</v>
      </c>
      <c r="I240" s="1">
        <v>41029</v>
      </c>
      <c r="J240">
        <v>0</v>
      </c>
      <c r="K240" t="s">
        <v>837</v>
      </c>
      <c r="L240">
        <v>406</v>
      </c>
      <c r="M240" s="1">
        <v>41474</v>
      </c>
      <c r="N240" t="s">
        <v>835</v>
      </c>
      <c r="O240" t="s">
        <v>947</v>
      </c>
      <c r="P240" t="s">
        <v>949</v>
      </c>
    </row>
    <row r="241" spans="1:16" x14ac:dyDescent="0.4">
      <c r="A241">
        <v>897</v>
      </c>
      <c r="B241" t="s">
        <v>948</v>
      </c>
      <c r="C241" t="s">
        <v>927</v>
      </c>
      <c r="D241" s="1">
        <v>41154</v>
      </c>
      <c r="E241" s="1">
        <v>41185</v>
      </c>
      <c r="F241">
        <v>6.43</v>
      </c>
      <c r="H241" t="s">
        <v>28</v>
      </c>
      <c r="I241" s="1">
        <v>41154</v>
      </c>
      <c r="J241">
        <v>0</v>
      </c>
      <c r="K241" t="s">
        <v>834</v>
      </c>
      <c r="L241">
        <v>897</v>
      </c>
      <c r="M241" s="1">
        <v>41603</v>
      </c>
      <c r="N241" t="s">
        <v>835</v>
      </c>
      <c r="O241" t="s">
        <v>947</v>
      </c>
      <c r="P241" t="s">
        <v>949</v>
      </c>
    </row>
    <row r="242" spans="1:16" x14ac:dyDescent="0.4">
      <c r="A242">
        <v>406</v>
      </c>
      <c r="B242" t="s">
        <v>948</v>
      </c>
      <c r="C242" t="s">
        <v>887</v>
      </c>
      <c r="D242" s="1">
        <v>41205</v>
      </c>
      <c r="E242" s="1">
        <v>41235</v>
      </c>
      <c r="F242">
        <v>84.43</v>
      </c>
      <c r="H242" t="s">
        <v>28</v>
      </c>
      <c r="I242" s="1">
        <v>41205</v>
      </c>
      <c r="J242">
        <v>0</v>
      </c>
      <c r="K242" t="s">
        <v>837</v>
      </c>
      <c r="L242">
        <v>406</v>
      </c>
      <c r="M242" s="1">
        <v>41048</v>
      </c>
      <c r="N242" t="s">
        <v>838</v>
      </c>
      <c r="O242" t="s">
        <v>947</v>
      </c>
      <c r="P242" t="s">
        <v>949</v>
      </c>
    </row>
    <row r="243" spans="1:16" x14ac:dyDescent="0.4">
      <c r="A243">
        <v>770</v>
      </c>
      <c r="B243" t="s">
        <v>948</v>
      </c>
      <c r="C243" t="s">
        <v>867</v>
      </c>
      <c r="D243" s="1">
        <v>41416</v>
      </c>
      <c r="E243" s="1">
        <v>41446</v>
      </c>
      <c r="F243">
        <v>51.92</v>
      </c>
      <c r="H243" t="s">
        <v>28</v>
      </c>
      <c r="I243" s="1">
        <v>41416</v>
      </c>
      <c r="J243">
        <v>0</v>
      </c>
      <c r="K243" t="s">
        <v>834</v>
      </c>
      <c r="L243">
        <v>770</v>
      </c>
      <c r="M243" s="1">
        <v>41491</v>
      </c>
      <c r="N243" t="s">
        <v>838</v>
      </c>
      <c r="O243" t="s">
        <v>947</v>
      </c>
      <c r="P243" t="s">
        <v>949</v>
      </c>
    </row>
    <row r="244" spans="1:16" x14ac:dyDescent="0.4">
      <c r="A244">
        <v>770</v>
      </c>
      <c r="B244" t="s">
        <v>948</v>
      </c>
      <c r="C244" t="s">
        <v>907</v>
      </c>
      <c r="D244" s="1">
        <v>41277</v>
      </c>
      <c r="E244" s="1">
        <v>41364</v>
      </c>
      <c r="F244">
        <v>68.349999999999994</v>
      </c>
      <c r="H244" t="s">
        <v>28</v>
      </c>
      <c r="I244" s="1">
        <v>41277</v>
      </c>
      <c r="J244">
        <v>0</v>
      </c>
      <c r="K244" t="s">
        <v>834</v>
      </c>
      <c r="L244">
        <v>770</v>
      </c>
      <c r="M244" s="1">
        <v>41367</v>
      </c>
      <c r="N244" t="s">
        <v>835</v>
      </c>
      <c r="O244" t="s">
        <v>947</v>
      </c>
      <c r="P244" t="s">
        <v>949</v>
      </c>
    </row>
    <row r="245" spans="1:16" x14ac:dyDescent="0.4">
      <c r="A245">
        <v>406</v>
      </c>
      <c r="B245" t="s">
        <v>948</v>
      </c>
      <c r="C245" t="s">
        <v>855</v>
      </c>
      <c r="D245" s="1">
        <v>41022</v>
      </c>
      <c r="E245" s="1">
        <v>41052</v>
      </c>
      <c r="F245">
        <v>73.87</v>
      </c>
      <c r="H245" t="s">
        <v>28</v>
      </c>
      <c r="I245" s="1">
        <v>41022</v>
      </c>
      <c r="J245">
        <v>0</v>
      </c>
      <c r="K245" t="s">
        <v>834</v>
      </c>
      <c r="L245">
        <v>406</v>
      </c>
      <c r="M245" s="1">
        <v>41029</v>
      </c>
      <c r="N245" t="s">
        <v>835</v>
      </c>
      <c r="O245" t="s">
        <v>947</v>
      </c>
      <c r="P245" t="s">
        <v>949</v>
      </c>
    </row>
    <row r="246" spans="1:16" x14ac:dyDescent="0.4">
      <c r="A246">
        <v>770</v>
      </c>
      <c r="B246" t="s">
        <v>948</v>
      </c>
      <c r="C246" t="s">
        <v>897</v>
      </c>
      <c r="D246" s="1">
        <v>41298</v>
      </c>
      <c r="E246" s="1">
        <v>41328</v>
      </c>
      <c r="F246">
        <v>73.28</v>
      </c>
      <c r="H246" t="s">
        <v>28</v>
      </c>
      <c r="I246" s="1">
        <v>41298</v>
      </c>
      <c r="J246">
        <v>0</v>
      </c>
      <c r="K246" t="s">
        <v>834</v>
      </c>
      <c r="L246">
        <v>770</v>
      </c>
      <c r="M246" s="1">
        <v>41121</v>
      </c>
      <c r="N246" t="s">
        <v>838</v>
      </c>
      <c r="O246" t="s">
        <v>947</v>
      </c>
      <c r="P246" t="s">
        <v>949</v>
      </c>
    </row>
    <row r="247" spans="1:16" x14ac:dyDescent="0.4">
      <c r="A247">
        <v>391</v>
      </c>
      <c r="B247" t="s">
        <v>948</v>
      </c>
      <c r="C247" t="s">
        <v>881</v>
      </c>
      <c r="D247" s="1">
        <v>41058</v>
      </c>
      <c r="E247" s="1">
        <v>41088</v>
      </c>
      <c r="F247">
        <v>64.78</v>
      </c>
      <c r="H247" t="s">
        <v>28</v>
      </c>
      <c r="I247" s="1">
        <v>41058</v>
      </c>
      <c r="J247">
        <v>1</v>
      </c>
      <c r="K247" t="s">
        <v>834</v>
      </c>
      <c r="L247">
        <v>391</v>
      </c>
      <c r="M247" s="1">
        <v>41525</v>
      </c>
      <c r="N247" t="s">
        <v>835</v>
      </c>
      <c r="O247" t="s">
        <v>947</v>
      </c>
      <c r="P247" t="s">
        <v>949</v>
      </c>
    </row>
    <row r="248" spans="1:16" x14ac:dyDescent="0.4">
      <c r="A248">
        <v>818</v>
      </c>
      <c r="B248" t="s">
        <v>948</v>
      </c>
      <c r="C248" t="s">
        <v>849</v>
      </c>
      <c r="D248" s="1">
        <v>41012</v>
      </c>
      <c r="E248" s="1">
        <v>41042</v>
      </c>
      <c r="F248">
        <v>84.43</v>
      </c>
      <c r="H248" t="s">
        <v>28</v>
      </c>
      <c r="I248" s="1">
        <v>41012</v>
      </c>
      <c r="J248">
        <v>0</v>
      </c>
      <c r="K248" t="s">
        <v>834</v>
      </c>
      <c r="L248">
        <v>818</v>
      </c>
      <c r="M248" s="1">
        <v>41431</v>
      </c>
      <c r="N248" t="s">
        <v>835</v>
      </c>
      <c r="O248" t="s">
        <v>947</v>
      </c>
      <c r="P248" t="s">
        <v>949</v>
      </c>
    </row>
    <row r="249" spans="1:16" x14ac:dyDescent="0.4">
      <c r="A249">
        <v>391</v>
      </c>
      <c r="B249" t="s">
        <v>948</v>
      </c>
      <c r="C249" t="s">
        <v>885</v>
      </c>
      <c r="D249" s="1">
        <v>41139</v>
      </c>
      <c r="E249" s="1">
        <v>41169</v>
      </c>
      <c r="F249">
        <v>102.96</v>
      </c>
      <c r="H249" t="s">
        <v>28</v>
      </c>
      <c r="I249" s="1">
        <v>41139</v>
      </c>
      <c r="J249">
        <v>0</v>
      </c>
      <c r="K249" t="s">
        <v>834</v>
      </c>
      <c r="L249">
        <v>391</v>
      </c>
      <c r="M249" s="1">
        <v>41521</v>
      </c>
      <c r="N249" t="s">
        <v>835</v>
      </c>
      <c r="O249" t="s">
        <v>947</v>
      </c>
      <c r="P249" t="s">
        <v>949</v>
      </c>
    </row>
    <row r="250" spans="1:16" x14ac:dyDescent="0.4">
      <c r="A250">
        <v>818</v>
      </c>
      <c r="B250" t="s">
        <v>948</v>
      </c>
      <c r="C250" t="s">
        <v>921</v>
      </c>
      <c r="D250" s="1">
        <v>41507</v>
      </c>
      <c r="E250" s="1">
        <v>41537</v>
      </c>
      <c r="F250">
        <v>72.55</v>
      </c>
      <c r="H250" t="s">
        <v>28</v>
      </c>
      <c r="I250" s="1">
        <v>41507</v>
      </c>
      <c r="J250">
        <v>19</v>
      </c>
      <c r="K250" t="s">
        <v>837</v>
      </c>
      <c r="L250">
        <v>818</v>
      </c>
      <c r="M250" s="1">
        <v>41563</v>
      </c>
      <c r="N250" t="s">
        <v>835</v>
      </c>
      <c r="O250" t="s">
        <v>947</v>
      </c>
      <c r="P250" t="s">
        <v>949</v>
      </c>
    </row>
    <row r="251" spans="1:16" x14ac:dyDescent="0.4">
      <c r="A251">
        <v>406</v>
      </c>
      <c r="B251" t="s">
        <v>948</v>
      </c>
      <c r="C251" t="s">
        <v>836</v>
      </c>
      <c r="D251" s="1">
        <v>41224</v>
      </c>
      <c r="E251" s="1">
        <v>41225</v>
      </c>
      <c r="F251">
        <v>59.8</v>
      </c>
      <c r="H251" t="s">
        <v>28</v>
      </c>
      <c r="I251" s="1">
        <v>41224</v>
      </c>
      <c r="J251">
        <v>0</v>
      </c>
      <c r="K251" t="s">
        <v>834</v>
      </c>
      <c r="L251">
        <v>406</v>
      </c>
      <c r="M251" s="1">
        <v>40971</v>
      </c>
      <c r="N251" t="s">
        <v>838</v>
      </c>
      <c r="O251" t="s">
        <v>947</v>
      </c>
      <c r="P251" t="s">
        <v>949</v>
      </c>
    </row>
    <row r="252" spans="1:16" x14ac:dyDescent="0.4">
      <c r="A252">
        <v>391</v>
      </c>
      <c r="B252" t="s">
        <v>948</v>
      </c>
      <c r="C252" t="s">
        <v>865</v>
      </c>
      <c r="D252" s="1">
        <v>41030</v>
      </c>
      <c r="E252" s="1">
        <v>41001</v>
      </c>
      <c r="F252">
        <v>78.290000000000006</v>
      </c>
      <c r="H252" t="s">
        <v>28</v>
      </c>
      <c r="I252" s="1">
        <v>41030</v>
      </c>
      <c r="J252">
        <v>9</v>
      </c>
      <c r="K252" t="s">
        <v>837</v>
      </c>
      <c r="L252">
        <v>391</v>
      </c>
      <c r="M252" s="1">
        <v>41180</v>
      </c>
      <c r="N252" t="s">
        <v>835</v>
      </c>
      <c r="O252" t="s">
        <v>947</v>
      </c>
      <c r="P252" t="s">
        <v>949</v>
      </c>
    </row>
    <row r="253" spans="1:16" x14ac:dyDescent="0.4">
      <c r="A253">
        <v>770</v>
      </c>
      <c r="B253" t="s">
        <v>948</v>
      </c>
      <c r="C253" t="s">
        <v>901</v>
      </c>
      <c r="D253" s="1">
        <v>41273</v>
      </c>
      <c r="E253" s="1">
        <v>41303</v>
      </c>
      <c r="F253">
        <v>49.84</v>
      </c>
      <c r="H253" t="s">
        <v>28</v>
      </c>
      <c r="I253" s="1">
        <v>41273</v>
      </c>
      <c r="J253">
        <v>0</v>
      </c>
      <c r="K253" t="s">
        <v>834</v>
      </c>
      <c r="L253">
        <v>770</v>
      </c>
      <c r="M253" s="1">
        <v>41222</v>
      </c>
      <c r="N253" t="s">
        <v>838</v>
      </c>
      <c r="O253" t="s">
        <v>947</v>
      </c>
      <c r="P253" t="s">
        <v>949</v>
      </c>
    </row>
    <row r="254" spans="1:16" x14ac:dyDescent="0.4">
      <c r="A254">
        <v>391</v>
      </c>
      <c r="B254" t="s">
        <v>948</v>
      </c>
      <c r="C254" t="s">
        <v>895</v>
      </c>
      <c r="D254" s="1">
        <v>41412</v>
      </c>
      <c r="E254" s="1">
        <v>41442</v>
      </c>
      <c r="F254">
        <v>64.3</v>
      </c>
      <c r="H254" t="s">
        <v>28</v>
      </c>
      <c r="I254" s="1">
        <v>41412</v>
      </c>
      <c r="J254">
        <v>0</v>
      </c>
      <c r="K254" t="s">
        <v>834</v>
      </c>
      <c r="L254">
        <v>391</v>
      </c>
      <c r="M254" s="1">
        <v>41532</v>
      </c>
      <c r="N254" t="s">
        <v>835</v>
      </c>
      <c r="O254" t="s">
        <v>947</v>
      </c>
      <c r="P254" t="s">
        <v>949</v>
      </c>
    </row>
    <row r="255" spans="1:16" x14ac:dyDescent="0.4">
      <c r="A255">
        <v>406</v>
      </c>
      <c r="B255" t="s">
        <v>948</v>
      </c>
      <c r="C255" t="s">
        <v>915</v>
      </c>
      <c r="D255" s="1">
        <v>41036</v>
      </c>
      <c r="E255" s="1">
        <v>41007</v>
      </c>
      <c r="F255">
        <v>59.67</v>
      </c>
      <c r="H255" t="s">
        <v>28</v>
      </c>
      <c r="I255" s="1">
        <v>41036</v>
      </c>
      <c r="J255">
        <v>4</v>
      </c>
      <c r="K255" t="s">
        <v>834</v>
      </c>
      <c r="L255">
        <v>406</v>
      </c>
      <c r="M255" s="1">
        <v>41258</v>
      </c>
      <c r="N255" t="s">
        <v>835</v>
      </c>
      <c r="O255" t="s">
        <v>947</v>
      </c>
      <c r="P255" t="s">
        <v>949</v>
      </c>
    </row>
    <row r="256" spans="1:16" x14ac:dyDescent="0.4">
      <c r="A256">
        <v>897</v>
      </c>
      <c r="B256" t="s">
        <v>948</v>
      </c>
      <c r="C256" t="s">
        <v>883</v>
      </c>
      <c r="D256" s="1">
        <v>41194</v>
      </c>
      <c r="E256" s="1">
        <v>41518</v>
      </c>
      <c r="F256">
        <v>30.98</v>
      </c>
      <c r="H256" t="s">
        <v>28</v>
      </c>
      <c r="I256" s="1">
        <v>41194</v>
      </c>
      <c r="J256">
        <v>8</v>
      </c>
      <c r="K256" t="s">
        <v>834</v>
      </c>
      <c r="L256">
        <v>897</v>
      </c>
      <c r="M256" s="1">
        <v>41084</v>
      </c>
      <c r="N256" t="s">
        <v>838</v>
      </c>
      <c r="O256" t="s">
        <v>947</v>
      </c>
      <c r="P256" t="s">
        <v>949</v>
      </c>
    </row>
    <row r="257" spans="1:16" x14ac:dyDescent="0.4">
      <c r="A257">
        <v>818</v>
      </c>
      <c r="B257" t="s">
        <v>948</v>
      </c>
      <c r="C257" t="s">
        <v>860</v>
      </c>
      <c r="D257" s="1">
        <v>41386</v>
      </c>
      <c r="E257" s="1">
        <v>41416</v>
      </c>
      <c r="F257">
        <v>49.03</v>
      </c>
      <c r="H257" t="s">
        <v>28</v>
      </c>
      <c r="I257" s="1">
        <v>41386</v>
      </c>
      <c r="J257">
        <v>0</v>
      </c>
      <c r="K257" t="s">
        <v>834</v>
      </c>
      <c r="L257">
        <v>818</v>
      </c>
      <c r="M257" s="1">
        <v>40960</v>
      </c>
      <c r="N257" t="s">
        <v>838</v>
      </c>
      <c r="O257" t="s">
        <v>947</v>
      </c>
      <c r="P257" t="s">
        <v>949</v>
      </c>
    </row>
    <row r="258" spans="1:16" x14ac:dyDescent="0.4">
      <c r="A258">
        <v>406</v>
      </c>
      <c r="B258" t="s">
        <v>948</v>
      </c>
      <c r="C258" t="s">
        <v>902</v>
      </c>
      <c r="D258" s="1">
        <v>41191</v>
      </c>
      <c r="E258" s="1">
        <v>41192</v>
      </c>
      <c r="F258">
        <v>85.36</v>
      </c>
      <c r="H258" t="s">
        <v>28</v>
      </c>
      <c r="I258" s="1">
        <v>41191</v>
      </c>
      <c r="J258">
        <v>0</v>
      </c>
      <c r="K258" t="s">
        <v>834</v>
      </c>
      <c r="L258">
        <v>406</v>
      </c>
      <c r="M258" s="1">
        <v>41005</v>
      </c>
      <c r="N258" t="s">
        <v>838</v>
      </c>
      <c r="O258" t="s">
        <v>947</v>
      </c>
      <c r="P258" t="s">
        <v>949</v>
      </c>
    </row>
    <row r="259" spans="1:16" x14ac:dyDescent="0.4">
      <c r="A259">
        <v>406</v>
      </c>
      <c r="B259" t="s">
        <v>948</v>
      </c>
      <c r="C259" t="s">
        <v>882</v>
      </c>
      <c r="D259" s="1">
        <v>40950</v>
      </c>
      <c r="E259" s="1">
        <v>40951</v>
      </c>
      <c r="F259">
        <v>99.34</v>
      </c>
      <c r="H259" t="s">
        <v>28</v>
      </c>
      <c r="I259" s="1">
        <v>40950</v>
      </c>
      <c r="J259">
        <v>3</v>
      </c>
      <c r="K259" t="s">
        <v>834</v>
      </c>
      <c r="L259">
        <v>406</v>
      </c>
      <c r="M259" s="1">
        <v>41368</v>
      </c>
      <c r="N259" t="s">
        <v>835</v>
      </c>
      <c r="O259" t="s">
        <v>947</v>
      </c>
      <c r="P259" t="s">
        <v>949</v>
      </c>
    </row>
    <row r="260" spans="1:16" x14ac:dyDescent="0.4">
      <c r="A260">
        <v>391</v>
      </c>
      <c r="B260" t="s">
        <v>948</v>
      </c>
      <c r="C260" t="s">
        <v>833</v>
      </c>
      <c r="D260" s="1">
        <v>41400</v>
      </c>
      <c r="E260" s="1">
        <v>41401</v>
      </c>
      <c r="F260">
        <v>57.04</v>
      </c>
      <c r="H260" t="s">
        <v>28</v>
      </c>
      <c r="I260" s="1">
        <v>41400</v>
      </c>
      <c r="J260">
        <v>0</v>
      </c>
      <c r="K260" t="s">
        <v>834</v>
      </c>
      <c r="L260">
        <v>391</v>
      </c>
      <c r="M260" s="1">
        <v>41429</v>
      </c>
      <c r="N260" t="s">
        <v>838</v>
      </c>
      <c r="O260" t="s">
        <v>947</v>
      </c>
      <c r="P260" t="s">
        <v>949</v>
      </c>
    </row>
    <row r="261" spans="1:16" x14ac:dyDescent="0.4">
      <c r="A261">
        <v>406</v>
      </c>
      <c r="B261" t="s">
        <v>948</v>
      </c>
      <c r="C261" t="s">
        <v>882</v>
      </c>
      <c r="D261" s="1">
        <v>41077</v>
      </c>
      <c r="E261" s="1">
        <v>41107</v>
      </c>
      <c r="F261">
        <v>58.13</v>
      </c>
      <c r="H261" t="s">
        <v>28</v>
      </c>
      <c r="I261" s="1">
        <v>41077</v>
      </c>
      <c r="J261">
        <v>11</v>
      </c>
      <c r="K261" t="s">
        <v>837</v>
      </c>
      <c r="L261">
        <v>406</v>
      </c>
      <c r="M261" s="1">
        <v>41368</v>
      </c>
      <c r="N261" t="s">
        <v>835</v>
      </c>
      <c r="O261" t="s">
        <v>947</v>
      </c>
      <c r="P261" t="s">
        <v>949</v>
      </c>
    </row>
    <row r="262" spans="1:16" x14ac:dyDescent="0.4">
      <c r="A262">
        <v>770</v>
      </c>
      <c r="B262" t="s">
        <v>948</v>
      </c>
      <c r="C262" t="s">
        <v>844</v>
      </c>
      <c r="D262" s="1">
        <v>41289</v>
      </c>
      <c r="E262" s="1">
        <v>41319</v>
      </c>
      <c r="F262">
        <v>72.05</v>
      </c>
      <c r="H262" t="s">
        <v>28</v>
      </c>
      <c r="I262" s="1">
        <v>41289</v>
      </c>
      <c r="J262">
        <v>24</v>
      </c>
      <c r="K262" t="s">
        <v>837</v>
      </c>
      <c r="L262">
        <v>770</v>
      </c>
      <c r="M262" s="1">
        <v>41452</v>
      </c>
      <c r="N262" t="s">
        <v>835</v>
      </c>
      <c r="O262" t="s">
        <v>947</v>
      </c>
      <c r="P262" t="s">
        <v>949</v>
      </c>
    </row>
    <row r="263" spans="1:16" x14ac:dyDescent="0.4">
      <c r="A263">
        <v>406</v>
      </c>
      <c r="B263" t="s">
        <v>948</v>
      </c>
      <c r="C263" t="s">
        <v>915</v>
      </c>
      <c r="D263" s="1">
        <v>41472</v>
      </c>
      <c r="E263" s="1">
        <v>41502</v>
      </c>
      <c r="F263">
        <v>72.099999999999994</v>
      </c>
      <c r="H263" t="s">
        <v>28</v>
      </c>
      <c r="I263" s="1">
        <v>41472</v>
      </c>
      <c r="J263">
        <v>0</v>
      </c>
      <c r="K263" t="s">
        <v>834</v>
      </c>
      <c r="L263">
        <v>406</v>
      </c>
      <c r="M263" s="1">
        <v>41258</v>
      </c>
      <c r="N263" t="s">
        <v>838</v>
      </c>
      <c r="O263" t="s">
        <v>947</v>
      </c>
      <c r="P263" t="s">
        <v>949</v>
      </c>
    </row>
    <row r="264" spans="1:16" x14ac:dyDescent="0.4">
      <c r="A264">
        <v>770</v>
      </c>
      <c r="B264" t="s">
        <v>948</v>
      </c>
      <c r="C264" t="s">
        <v>904</v>
      </c>
      <c r="D264" s="1">
        <v>41237</v>
      </c>
      <c r="E264" s="1">
        <v>41267</v>
      </c>
      <c r="F264">
        <v>39.619999999999997</v>
      </c>
      <c r="H264" t="s">
        <v>28</v>
      </c>
      <c r="I264" s="1">
        <v>41237</v>
      </c>
      <c r="J264">
        <v>17</v>
      </c>
      <c r="K264" t="s">
        <v>834</v>
      </c>
      <c r="L264">
        <v>770</v>
      </c>
      <c r="M264" s="1">
        <v>41521</v>
      </c>
      <c r="N264" t="s">
        <v>835</v>
      </c>
      <c r="O264" t="s">
        <v>947</v>
      </c>
      <c r="P264" t="s">
        <v>949</v>
      </c>
    </row>
    <row r="265" spans="1:16" x14ac:dyDescent="0.4">
      <c r="A265">
        <v>897</v>
      </c>
      <c r="B265" t="s">
        <v>948</v>
      </c>
      <c r="C265" t="s">
        <v>883</v>
      </c>
      <c r="D265" s="1">
        <v>41096</v>
      </c>
      <c r="E265" s="1">
        <v>41097</v>
      </c>
      <c r="F265">
        <v>45.79</v>
      </c>
      <c r="H265" t="s">
        <v>28</v>
      </c>
      <c r="I265" s="1">
        <v>41096</v>
      </c>
      <c r="J265">
        <v>21</v>
      </c>
      <c r="K265" t="s">
        <v>834</v>
      </c>
      <c r="L265">
        <v>897</v>
      </c>
      <c r="M265" s="1">
        <v>41084</v>
      </c>
      <c r="N265" t="s">
        <v>835</v>
      </c>
      <c r="O265" t="s">
        <v>947</v>
      </c>
      <c r="P265" t="s">
        <v>949</v>
      </c>
    </row>
    <row r="266" spans="1:16" x14ac:dyDescent="0.4">
      <c r="A266">
        <v>818</v>
      </c>
      <c r="B266" t="s">
        <v>948</v>
      </c>
      <c r="C266" t="s">
        <v>921</v>
      </c>
      <c r="D266" s="1">
        <v>40935</v>
      </c>
      <c r="E266" s="1">
        <v>40965</v>
      </c>
      <c r="F266">
        <v>86.92</v>
      </c>
      <c r="H266" t="s">
        <v>28</v>
      </c>
      <c r="I266" s="1">
        <v>40935</v>
      </c>
      <c r="J266">
        <v>11</v>
      </c>
      <c r="K266" t="s">
        <v>837</v>
      </c>
      <c r="L266">
        <v>818</v>
      </c>
      <c r="M266" s="1">
        <v>41563</v>
      </c>
      <c r="N266" t="s">
        <v>835</v>
      </c>
      <c r="O266" t="s">
        <v>947</v>
      </c>
      <c r="P266" t="s">
        <v>949</v>
      </c>
    </row>
    <row r="267" spans="1:16" x14ac:dyDescent="0.4">
      <c r="A267">
        <v>391</v>
      </c>
      <c r="B267" t="s">
        <v>948</v>
      </c>
      <c r="C267" t="s">
        <v>874</v>
      </c>
      <c r="D267" s="1">
        <v>41010</v>
      </c>
      <c r="E267" s="1">
        <v>41011</v>
      </c>
      <c r="F267">
        <v>58.73</v>
      </c>
      <c r="H267" t="s">
        <v>28</v>
      </c>
      <c r="I267" s="1">
        <v>41010</v>
      </c>
      <c r="J267">
        <v>5</v>
      </c>
      <c r="K267" t="s">
        <v>834</v>
      </c>
      <c r="L267">
        <v>391</v>
      </c>
      <c r="M267" s="1">
        <v>41224</v>
      </c>
      <c r="N267" t="s">
        <v>835</v>
      </c>
      <c r="O267" t="s">
        <v>947</v>
      </c>
      <c r="P267" t="s">
        <v>949</v>
      </c>
    </row>
    <row r="268" spans="1:16" x14ac:dyDescent="0.4">
      <c r="A268">
        <v>770</v>
      </c>
      <c r="B268" t="s">
        <v>948</v>
      </c>
      <c r="C268" t="s">
        <v>845</v>
      </c>
      <c r="D268" s="1">
        <v>41237</v>
      </c>
      <c r="E268" s="1">
        <v>41267</v>
      </c>
      <c r="F268">
        <v>83.66</v>
      </c>
      <c r="H268" t="s">
        <v>28</v>
      </c>
      <c r="I268" s="1">
        <v>41237</v>
      </c>
      <c r="J268">
        <v>10</v>
      </c>
      <c r="K268" t="s">
        <v>834</v>
      </c>
      <c r="L268">
        <v>770</v>
      </c>
      <c r="M268" s="1">
        <v>41489</v>
      </c>
      <c r="N268" t="s">
        <v>835</v>
      </c>
      <c r="O268" t="s">
        <v>947</v>
      </c>
      <c r="P268" t="s">
        <v>949</v>
      </c>
    </row>
    <row r="269" spans="1:16" x14ac:dyDescent="0.4">
      <c r="A269">
        <v>897</v>
      </c>
      <c r="B269" t="s">
        <v>948</v>
      </c>
      <c r="C269" t="s">
        <v>909</v>
      </c>
      <c r="D269" s="1">
        <v>41166</v>
      </c>
      <c r="E269" s="1">
        <v>41196</v>
      </c>
      <c r="F269">
        <v>33.86</v>
      </c>
      <c r="H269" t="s">
        <v>28</v>
      </c>
      <c r="I269" s="1">
        <v>41166</v>
      </c>
      <c r="J269">
        <v>5</v>
      </c>
      <c r="K269" t="s">
        <v>834</v>
      </c>
      <c r="L269">
        <v>897</v>
      </c>
      <c r="M269" s="1">
        <v>41493</v>
      </c>
      <c r="N269" t="s">
        <v>835</v>
      </c>
      <c r="O269" t="s">
        <v>947</v>
      </c>
      <c r="P269" t="s">
        <v>949</v>
      </c>
    </row>
    <row r="270" spans="1:16" x14ac:dyDescent="0.4">
      <c r="A270">
        <v>897</v>
      </c>
      <c r="B270" t="s">
        <v>948</v>
      </c>
      <c r="C270" t="s">
        <v>890</v>
      </c>
      <c r="D270" s="1">
        <v>40960</v>
      </c>
      <c r="E270" s="1">
        <v>40990</v>
      </c>
      <c r="F270">
        <v>26.05</v>
      </c>
      <c r="H270" t="s">
        <v>28</v>
      </c>
      <c r="I270" s="1">
        <v>40960</v>
      </c>
      <c r="J270">
        <v>30</v>
      </c>
      <c r="K270" t="s">
        <v>837</v>
      </c>
      <c r="L270">
        <v>897</v>
      </c>
      <c r="M270" s="1">
        <v>41166</v>
      </c>
      <c r="N270" t="s">
        <v>835</v>
      </c>
      <c r="O270" t="s">
        <v>947</v>
      </c>
      <c r="P270" t="s">
        <v>949</v>
      </c>
    </row>
    <row r="271" spans="1:16" x14ac:dyDescent="0.4">
      <c r="A271">
        <v>391</v>
      </c>
      <c r="B271" t="s">
        <v>948</v>
      </c>
      <c r="C271" t="s">
        <v>864</v>
      </c>
      <c r="D271" s="1">
        <v>41074</v>
      </c>
      <c r="E271" s="1">
        <v>41104</v>
      </c>
      <c r="F271">
        <v>65.569999999999993</v>
      </c>
      <c r="H271" t="s">
        <v>28</v>
      </c>
      <c r="I271" s="1">
        <v>41074</v>
      </c>
      <c r="J271">
        <v>0</v>
      </c>
      <c r="K271" t="s">
        <v>834</v>
      </c>
      <c r="L271">
        <v>391</v>
      </c>
      <c r="M271" s="1">
        <v>41548</v>
      </c>
      <c r="N271" t="s">
        <v>835</v>
      </c>
      <c r="O271" t="s">
        <v>947</v>
      </c>
      <c r="P271" t="s">
        <v>949</v>
      </c>
    </row>
    <row r="272" spans="1:16" x14ac:dyDescent="0.4">
      <c r="A272">
        <v>406</v>
      </c>
      <c r="B272" t="s">
        <v>948</v>
      </c>
      <c r="C272" t="s">
        <v>902</v>
      </c>
      <c r="D272" s="1">
        <v>41431</v>
      </c>
      <c r="E272" s="1">
        <v>41432</v>
      </c>
      <c r="F272">
        <v>67.19</v>
      </c>
      <c r="H272" t="s">
        <v>28</v>
      </c>
      <c r="I272" s="1">
        <v>41431</v>
      </c>
      <c r="J272">
        <v>0</v>
      </c>
      <c r="K272" t="s">
        <v>834</v>
      </c>
      <c r="L272">
        <v>406</v>
      </c>
      <c r="M272" s="1">
        <v>41005</v>
      </c>
      <c r="N272" t="s">
        <v>838</v>
      </c>
      <c r="O272" t="s">
        <v>947</v>
      </c>
      <c r="P272" t="s">
        <v>949</v>
      </c>
    </row>
    <row r="273" spans="1:16" x14ac:dyDescent="0.4">
      <c r="A273">
        <v>818</v>
      </c>
      <c r="B273" t="s">
        <v>948</v>
      </c>
      <c r="C273" t="s">
        <v>853</v>
      </c>
      <c r="D273" s="1">
        <v>41482</v>
      </c>
      <c r="E273" s="1">
        <v>41512</v>
      </c>
      <c r="F273">
        <v>70.86</v>
      </c>
      <c r="H273" t="s">
        <v>28</v>
      </c>
      <c r="I273" s="1">
        <v>41482</v>
      </c>
      <c r="J273">
        <v>0</v>
      </c>
      <c r="K273" t="s">
        <v>837</v>
      </c>
      <c r="L273">
        <v>818</v>
      </c>
      <c r="M273" s="1">
        <v>41153</v>
      </c>
      <c r="N273" t="s">
        <v>838</v>
      </c>
      <c r="O273" t="s">
        <v>947</v>
      </c>
      <c r="P273" t="s">
        <v>949</v>
      </c>
    </row>
    <row r="274" spans="1:16" x14ac:dyDescent="0.4">
      <c r="A274">
        <v>391</v>
      </c>
      <c r="B274" t="s">
        <v>948</v>
      </c>
      <c r="C274" t="s">
        <v>893</v>
      </c>
      <c r="D274" s="1">
        <v>41533</v>
      </c>
      <c r="E274" s="1">
        <v>41563</v>
      </c>
      <c r="F274">
        <v>37.22</v>
      </c>
      <c r="H274" t="s">
        <v>28</v>
      </c>
      <c r="I274" s="1">
        <v>41533</v>
      </c>
      <c r="J274">
        <v>0</v>
      </c>
      <c r="K274" t="s">
        <v>834</v>
      </c>
      <c r="L274">
        <v>391</v>
      </c>
      <c r="M274" s="1">
        <v>41080</v>
      </c>
      <c r="N274" t="s">
        <v>838</v>
      </c>
      <c r="O274" t="s">
        <v>947</v>
      </c>
      <c r="P274" t="s">
        <v>949</v>
      </c>
    </row>
    <row r="275" spans="1:16" x14ac:dyDescent="0.4">
      <c r="A275">
        <v>406</v>
      </c>
      <c r="B275" t="s">
        <v>948</v>
      </c>
      <c r="C275" t="s">
        <v>850</v>
      </c>
      <c r="D275" s="1">
        <v>41224</v>
      </c>
      <c r="E275" s="1">
        <v>41225</v>
      </c>
      <c r="F275">
        <v>11.13</v>
      </c>
      <c r="H275" t="s">
        <v>28</v>
      </c>
      <c r="I275" s="1">
        <v>41224</v>
      </c>
      <c r="J275">
        <v>6</v>
      </c>
      <c r="K275" t="s">
        <v>834</v>
      </c>
      <c r="L275">
        <v>406</v>
      </c>
      <c r="M275" s="1">
        <v>41401</v>
      </c>
      <c r="N275" t="s">
        <v>835</v>
      </c>
      <c r="O275" t="s">
        <v>947</v>
      </c>
      <c r="P275" t="s">
        <v>949</v>
      </c>
    </row>
    <row r="276" spans="1:16" x14ac:dyDescent="0.4">
      <c r="A276">
        <v>391</v>
      </c>
      <c r="B276" t="s">
        <v>948</v>
      </c>
      <c r="C276" t="s">
        <v>881</v>
      </c>
      <c r="D276" s="1">
        <v>41097</v>
      </c>
      <c r="E276" s="1">
        <v>41068</v>
      </c>
      <c r="F276">
        <v>79.09</v>
      </c>
      <c r="H276" t="s">
        <v>28</v>
      </c>
      <c r="I276" s="1">
        <v>41097</v>
      </c>
      <c r="J276">
        <v>0</v>
      </c>
      <c r="K276" t="s">
        <v>834</v>
      </c>
      <c r="L276">
        <v>391</v>
      </c>
      <c r="M276" s="1">
        <v>41525</v>
      </c>
      <c r="N276" t="s">
        <v>835</v>
      </c>
      <c r="O276" t="s">
        <v>947</v>
      </c>
      <c r="P276" t="s">
        <v>949</v>
      </c>
    </row>
    <row r="277" spans="1:16" x14ac:dyDescent="0.4">
      <c r="A277">
        <v>897</v>
      </c>
      <c r="B277" t="s">
        <v>948</v>
      </c>
      <c r="C277" t="s">
        <v>928</v>
      </c>
      <c r="D277" s="1">
        <v>41378</v>
      </c>
      <c r="E277" s="1">
        <v>41408</v>
      </c>
      <c r="F277">
        <v>57</v>
      </c>
      <c r="H277" t="s">
        <v>28</v>
      </c>
      <c r="I277" s="1">
        <v>41378</v>
      </c>
      <c r="J277">
        <v>0</v>
      </c>
      <c r="K277" t="s">
        <v>834</v>
      </c>
      <c r="L277">
        <v>897</v>
      </c>
      <c r="M277" s="1">
        <v>41436</v>
      </c>
      <c r="N277" t="s">
        <v>835</v>
      </c>
      <c r="O277" t="s">
        <v>947</v>
      </c>
      <c r="P277" t="s">
        <v>949</v>
      </c>
    </row>
    <row r="278" spans="1:16" x14ac:dyDescent="0.4">
      <c r="A278">
        <v>770</v>
      </c>
      <c r="B278" t="s">
        <v>948</v>
      </c>
      <c r="C278" t="s">
        <v>908</v>
      </c>
      <c r="D278" s="1">
        <v>41612</v>
      </c>
      <c r="E278" s="1">
        <v>41613</v>
      </c>
      <c r="F278">
        <v>52.67</v>
      </c>
      <c r="H278" t="s">
        <v>28</v>
      </c>
      <c r="I278" s="1">
        <v>41612</v>
      </c>
      <c r="J278">
        <v>7</v>
      </c>
      <c r="K278" t="s">
        <v>834</v>
      </c>
      <c r="L278">
        <v>770</v>
      </c>
      <c r="M278" s="1">
        <v>41029</v>
      </c>
      <c r="N278" t="s">
        <v>838</v>
      </c>
      <c r="O278" t="s">
        <v>947</v>
      </c>
      <c r="P278" t="s">
        <v>949</v>
      </c>
    </row>
    <row r="279" spans="1:16" x14ac:dyDescent="0.4">
      <c r="A279">
        <v>818</v>
      </c>
      <c r="B279" t="s">
        <v>948</v>
      </c>
      <c r="C279" t="s">
        <v>842</v>
      </c>
      <c r="D279" s="1">
        <v>41599</v>
      </c>
      <c r="E279" s="1">
        <v>41629</v>
      </c>
      <c r="F279">
        <v>75.540000000000006</v>
      </c>
      <c r="H279" t="s">
        <v>28</v>
      </c>
      <c r="I279" s="1">
        <v>41599</v>
      </c>
      <c r="J279">
        <v>2</v>
      </c>
      <c r="K279" t="s">
        <v>837</v>
      </c>
      <c r="L279">
        <v>818</v>
      </c>
      <c r="M279" s="1">
        <v>41514</v>
      </c>
      <c r="N279" t="s">
        <v>838</v>
      </c>
      <c r="O279" t="s">
        <v>947</v>
      </c>
      <c r="P279" t="s">
        <v>949</v>
      </c>
    </row>
    <row r="280" spans="1:16" x14ac:dyDescent="0.4">
      <c r="A280">
        <v>406</v>
      </c>
      <c r="B280" t="s">
        <v>948</v>
      </c>
      <c r="C280" t="s">
        <v>926</v>
      </c>
      <c r="D280" s="1">
        <v>41436</v>
      </c>
      <c r="E280" s="1">
        <v>41437</v>
      </c>
      <c r="F280">
        <v>71.78</v>
      </c>
      <c r="H280" t="s">
        <v>28</v>
      </c>
      <c r="I280" s="1">
        <v>41436</v>
      </c>
      <c r="J280">
        <v>0</v>
      </c>
      <c r="K280" t="s">
        <v>834</v>
      </c>
      <c r="L280">
        <v>406</v>
      </c>
      <c r="M280" s="1">
        <v>41605</v>
      </c>
      <c r="N280" t="s">
        <v>835</v>
      </c>
      <c r="O280" t="s">
        <v>947</v>
      </c>
      <c r="P280" t="s">
        <v>949</v>
      </c>
    </row>
    <row r="281" spans="1:16" x14ac:dyDescent="0.4">
      <c r="A281">
        <v>897</v>
      </c>
      <c r="B281" t="s">
        <v>948</v>
      </c>
      <c r="C281" t="s">
        <v>929</v>
      </c>
      <c r="D281" s="1">
        <v>40956</v>
      </c>
      <c r="E281" s="1">
        <v>40986</v>
      </c>
      <c r="F281">
        <v>20.8</v>
      </c>
      <c r="H281" t="s">
        <v>28</v>
      </c>
      <c r="I281" s="1">
        <v>40956</v>
      </c>
      <c r="J281">
        <v>0</v>
      </c>
      <c r="K281" t="s">
        <v>834</v>
      </c>
      <c r="L281">
        <v>897</v>
      </c>
      <c r="M281" s="1">
        <v>41579</v>
      </c>
      <c r="N281" t="s">
        <v>835</v>
      </c>
      <c r="O281" t="s">
        <v>947</v>
      </c>
      <c r="P281" t="s">
        <v>949</v>
      </c>
    </row>
    <row r="282" spans="1:16" x14ac:dyDescent="0.4">
      <c r="A282">
        <v>897</v>
      </c>
      <c r="B282" t="s">
        <v>948</v>
      </c>
      <c r="C282" t="s">
        <v>899</v>
      </c>
      <c r="D282" s="1">
        <v>41343</v>
      </c>
      <c r="E282" s="1">
        <v>41316</v>
      </c>
      <c r="F282">
        <v>53.85</v>
      </c>
      <c r="H282" t="s">
        <v>28</v>
      </c>
      <c r="I282" s="1">
        <v>41343</v>
      </c>
      <c r="J282">
        <v>0</v>
      </c>
      <c r="K282" t="s">
        <v>834</v>
      </c>
      <c r="L282">
        <v>897</v>
      </c>
      <c r="M282" s="1">
        <v>41339</v>
      </c>
      <c r="N282" t="s">
        <v>838</v>
      </c>
      <c r="O282" t="s">
        <v>947</v>
      </c>
      <c r="P282" t="s">
        <v>949</v>
      </c>
    </row>
    <row r="283" spans="1:16" x14ac:dyDescent="0.4">
      <c r="A283">
        <v>391</v>
      </c>
      <c r="B283" t="s">
        <v>948</v>
      </c>
      <c r="C283" t="s">
        <v>895</v>
      </c>
      <c r="D283" s="1">
        <v>41549</v>
      </c>
      <c r="E283" s="1">
        <v>41611</v>
      </c>
      <c r="F283">
        <v>91.89</v>
      </c>
      <c r="H283" t="s">
        <v>28</v>
      </c>
      <c r="I283" s="1">
        <v>41549</v>
      </c>
      <c r="J283">
        <v>0</v>
      </c>
      <c r="K283" t="s">
        <v>834</v>
      </c>
      <c r="L283">
        <v>391</v>
      </c>
      <c r="M283" s="1">
        <v>41532</v>
      </c>
      <c r="N283" t="s">
        <v>835</v>
      </c>
      <c r="O283" t="s">
        <v>947</v>
      </c>
      <c r="P283" t="s">
        <v>949</v>
      </c>
    </row>
    <row r="284" spans="1:16" x14ac:dyDescent="0.4">
      <c r="A284">
        <v>770</v>
      </c>
      <c r="B284" t="s">
        <v>948</v>
      </c>
      <c r="C284" t="s">
        <v>916</v>
      </c>
      <c r="D284" s="1">
        <v>41136</v>
      </c>
      <c r="E284" s="1">
        <v>41166</v>
      </c>
      <c r="F284">
        <v>48.02</v>
      </c>
      <c r="H284" t="s">
        <v>28</v>
      </c>
      <c r="I284" s="1">
        <v>41136</v>
      </c>
      <c r="J284">
        <v>5</v>
      </c>
      <c r="K284" t="s">
        <v>834</v>
      </c>
      <c r="L284">
        <v>770</v>
      </c>
      <c r="M284" s="1">
        <v>41394</v>
      </c>
      <c r="N284" t="s">
        <v>835</v>
      </c>
      <c r="O284" t="s">
        <v>947</v>
      </c>
      <c r="P284" t="s">
        <v>949</v>
      </c>
    </row>
    <row r="285" spans="1:16" x14ac:dyDescent="0.4">
      <c r="A285">
        <v>770</v>
      </c>
      <c r="B285" t="s">
        <v>948</v>
      </c>
      <c r="C285" t="s">
        <v>873</v>
      </c>
      <c r="D285" s="1">
        <v>41201</v>
      </c>
      <c r="E285" s="1">
        <v>41231</v>
      </c>
      <c r="F285">
        <v>20.23</v>
      </c>
      <c r="H285" t="s">
        <v>28</v>
      </c>
      <c r="I285" s="1">
        <v>41201</v>
      </c>
      <c r="J285">
        <v>0</v>
      </c>
      <c r="K285" t="s">
        <v>834</v>
      </c>
      <c r="L285">
        <v>770</v>
      </c>
      <c r="M285" s="1">
        <v>41159</v>
      </c>
      <c r="N285" t="s">
        <v>838</v>
      </c>
      <c r="O285" t="s">
        <v>947</v>
      </c>
      <c r="P285" t="s">
        <v>949</v>
      </c>
    </row>
    <row r="286" spans="1:16" x14ac:dyDescent="0.4">
      <c r="A286">
        <v>406</v>
      </c>
      <c r="B286" t="s">
        <v>948</v>
      </c>
      <c r="C286" t="s">
        <v>894</v>
      </c>
      <c r="D286" s="1">
        <v>40982</v>
      </c>
      <c r="E286" s="1">
        <v>41012</v>
      </c>
      <c r="F286">
        <v>86.1</v>
      </c>
      <c r="H286" t="s">
        <v>28</v>
      </c>
      <c r="I286" s="1">
        <v>40982</v>
      </c>
      <c r="J286">
        <v>15</v>
      </c>
      <c r="K286" t="s">
        <v>837</v>
      </c>
      <c r="L286">
        <v>406</v>
      </c>
      <c r="M286" s="1">
        <v>41167</v>
      </c>
      <c r="N286" t="s">
        <v>835</v>
      </c>
      <c r="O286" t="s">
        <v>947</v>
      </c>
      <c r="P286" t="s">
        <v>949</v>
      </c>
    </row>
    <row r="287" spans="1:16" x14ac:dyDescent="0.4">
      <c r="A287">
        <v>770</v>
      </c>
      <c r="B287" t="s">
        <v>948</v>
      </c>
      <c r="C287" t="s">
        <v>919</v>
      </c>
      <c r="D287" s="1">
        <v>41151</v>
      </c>
      <c r="E287" s="1">
        <v>41181</v>
      </c>
      <c r="F287">
        <v>60.64</v>
      </c>
      <c r="H287" t="s">
        <v>28</v>
      </c>
      <c r="I287" s="1">
        <v>41151</v>
      </c>
      <c r="J287">
        <v>0</v>
      </c>
      <c r="K287" t="s">
        <v>834</v>
      </c>
      <c r="L287">
        <v>770</v>
      </c>
      <c r="M287" s="1">
        <v>41077</v>
      </c>
      <c r="N287" t="s">
        <v>838</v>
      </c>
      <c r="O287" t="s">
        <v>947</v>
      </c>
      <c r="P287" t="s">
        <v>949</v>
      </c>
    </row>
    <row r="288" spans="1:16" x14ac:dyDescent="0.4">
      <c r="A288">
        <v>897</v>
      </c>
      <c r="B288" t="s">
        <v>948</v>
      </c>
      <c r="C288" t="s">
        <v>909</v>
      </c>
      <c r="D288" s="1">
        <v>41335</v>
      </c>
      <c r="E288" s="1">
        <v>41397</v>
      </c>
      <c r="F288">
        <v>41.96</v>
      </c>
      <c r="H288" t="s">
        <v>28</v>
      </c>
      <c r="I288" s="1">
        <v>41335</v>
      </c>
      <c r="J288">
        <v>12</v>
      </c>
      <c r="K288" t="s">
        <v>837</v>
      </c>
      <c r="L288">
        <v>897</v>
      </c>
      <c r="M288" s="1">
        <v>41493</v>
      </c>
      <c r="N288" t="s">
        <v>835</v>
      </c>
      <c r="O288" t="s">
        <v>947</v>
      </c>
      <c r="P288" t="s">
        <v>949</v>
      </c>
    </row>
    <row r="289" spans="1:16" x14ac:dyDescent="0.4">
      <c r="A289">
        <v>391</v>
      </c>
      <c r="B289" t="s">
        <v>948</v>
      </c>
      <c r="C289" t="s">
        <v>906</v>
      </c>
      <c r="D289" s="1">
        <v>41490</v>
      </c>
      <c r="E289" s="1">
        <v>41491</v>
      </c>
      <c r="F289">
        <v>64.81</v>
      </c>
      <c r="H289" t="s">
        <v>28</v>
      </c>
      <c r="I289" s="1">
        <v>41490</v>
      </c>
      <c r="J289">
        <v>0</v>
      </c>
      <c r="K289" t="s">
        <v>834</v>
      </c>
      <c r="L289">
        <v>391</v>
      </c>
      <c r="M289" s="1">
        <v>41021</v>
      </c>
      <c r="N289" t="s">
        <v>838</v>
      </c>
      <c r="O289" t="s">
        <v>947</v>
      </c>
      <c r="P289" t="s">
        <v>949</v>
      </c>
    </row>
    <row r="290" spans="1:16" x14ac:dyDescent="0.4">
      <c r="A290">
        <v>391</v>
      </c>
      <c r="B290" t="s">
        <v>948</v>
      </c>
      <c r="C290" t="s">
        <v>910</v>
      </c>
      <c r="D290" s="1">
        <v>41362</v>
      </c>
      <c r="E290" s="1">
        <v>41392</v>
      </c>
      <c r="F290">
        <v>85.33</v>
      </c>
      <c r="H290" t="s">
        <v>28</v>
      </c>
      <c r="I290" s="1">
        <v>41362</v>
      </c>
      <c r="J290">
        <v>0</v>
      </c>
      <c r="K290" t="s">
        <v>834</v>
      </c>
      <c r="L290">
        <v>391</v>
      </c>
      <c r="M290" s="1">
        <v>41487</v>
      </c>
      <c r="N290" t="s">
        <v>838</v>
      </c>
      <c r="O290" t="s">
        <v>947</v>
      </c>
      <c r="P290" t="s">
        <v>949</v>
      </c>
    </row>
    <row r="291" spans="1:16" x14ac:dyDescent="0.4">
      <c r="A291">
        <v>818</v>
      </c>
      <c r="B291" t="s">
        <v>948</v>
      </c>
      <c r="C291" t="s">
        <v>921</v>
      </c>
      <c r="D291" s="1">
        <v>41414</v>
      </c>
      <c r="E291" s="1">
        <v>41444</v>
      </c>
      <c r="F291">
        <v>75.180000000000007</v>
      </c>
      <c r="H291" t="s">
        <v>28</v>
      </c>
      <c r="I291" s="1">
        <v>41414</v>
      </c>
      <c r="J291">
        <v>2</v>
      </c>
      <c r="K291" t="s">
        <v>834</v>
      </c>
      <c r="L291">
        <v>818</v>
      </c>
      <c r="M291" s="1">
        <v>41563</v>
      </c>
      <c r="N291" t="s">
        <v>835</v>
      </c>
      <c r="O291" t="s">
        <v>947</v>
      </c>
      <c r="P291" t="s">
        <v>949</v>
      </c>
    </row>
    <row r="292" spans="1:16" x14ac:dyDescent="0.4">
      <c r="A292">
        <v>406</v>
      </c>
      <c r="B292" t="s">
        <v>948</v>
      </c>
      <c r="C292" t="s">
        <v>836</v>
      </c>
      <c r="D292" s="1">
        <v>41050</v>
      </c>
      <c r="E292" s="1">
        <v>41080</v>
      </c>
      <c r="F292">
        <v>84.81</v>
      </c>
      <c r="H292" t="s">
        <v>28</v>
      </c>
      <c r="I292" s="1">
        <v>41050</v>
      </c>
      <c r="J292">
        <v>0</v>
      </c>
      <c r="K292" t="s">
        <v>837</v>
      </c>
      <c r="L292">
        <v>406</v>
      </c>
      <c r="M292" s="1">
        <v>40971</v>
      </c>
      <c r="N292" t="s">
        <v>838</v>
      </c>
      <c r="O292" t="s">
        <v>947</v>
      </c>
      <c r="P292" t="s">
        <v>949</v>
      </c>
    </row>
    <row r="293" spans="1:16" x14ac:dyDescent="0.4">
      <c r="A293">
        <v>406</v>
      </c>
      <c r="B293" t="s">
        <v>948</v>
      </c>
      <c r="C293" t="s">
        <v>882</v>
      </c>
      <c r="D293" s="1">
        <v>40948</v>
      </c>
      <c r="E293" s="1">
        <v>40949</v>
      </c>
      <c r="F293">
        <v>68.569999999999993</v>
      </c>
      <c r="H293" t="s">
        <v>28</v>
      </c>
      <c r="I293" s="1">
        <v>40948</v>
      </c>
      <c r="J293">
        <v>12</v>
      </c>
      <c r="K293" t="s">
        <v>837</v>
      </c>
      <c r="L293">
        <v>406</v>
      </c>
      <c r="M293" s="1">
        <v>41368</v>
      </c>
      <c r="N293" t="s">
        <v>835</v>
      </c>
      <c r="O293" t="s">
        <v>947</v>
      </c>
      <c r="P293" t="s">
        <v>949</v>
      </c>
    </row>
    <row r="294" spans="1:16" x14ac:dyDescent="0.4">
      <c r="A294">
        <v>897</v>
      </c>
      <c r="B294" t="s">
        <v>948</v>
      </c>
      <c r="C294" t="s">
        <v>909</v>
      </c>
      <c r="D294" s="1">
        <v>41556</v>
      </c>
      <c r="E294" s="1">
        <v>41557</v>
      </c>
      <c r="F294">
        <v>46.73</v>
      </c>
      <c r="H294" t="s">
        <v>28</v>
      </c>
      <c r="I294" s="1">
        <v>41556</v>
      </c>
      <c r="J294">
        <v>0</v>
      </c>
      <c r="K294" t="s">
        <v>834</v>
      </c>
      <c r="L294">
        <v>897</v>
      </c>
      <c r="M294" s="1">
        <v>41493</v>
      </c>
      <c r="N294" t="s">
        <v>838</v>
      </c>
      <c r="O294" t="s">
        <v>947</v>
      </c>
      <c r="P294" t="s">
        <v>949</v>
      </c>
    </row>
    <row r="295" spans="1:16" x14ac:dyDescent="0.4">
      <c r="A295">
        <v>770</v>
      </c>
      <c r="B295" t="s">
        <v>948</v>
      </c>
      <c r="C295" t="s">
        <v>892</v>
      </c>
      <c r="D295" s="1">
        <v>41010</v>
      </c>
      <c r="E295" s="1">
        <v>41011</v>
      </c>
      <c r="F295">
        <v>30.4</v>
      </c>
      <c r="H295" t="s">
        <v>28</v>
      </c>
      <c r="I295" s="1">
        <v>41010</v>
      </c>
      <c r="J295">
        <v>0</v>
      </c>
      <c r="K295" t="s">
        <v>834</v>
      </c>
      <c r="L295">
        <v>770</v>
      </c>
      <c r="M295" s="1">
        <v>41037</v>
      </c>
      <c r="N295" t="s">
        <v>838</v>
      </c>
      <c r="O295" t="s">
        <v>947</v>
      </c>
      <c r="P295" t="s">
        <v>949</v>
      </c>
    </row>
    <row r="296" spans="1:16" x14ac:dyDescent="0.4">
      <c r="A296">
        <v>391</v>
      </c>
      <c r="B296" t="s">
        <v>948</v>
      </c>
      <c r="C296" t="s">
        <v>877</v>
      </c>
      <c r="D296" s="1">
        <v>41102</v>
      </c>
      <c r="E296" s="1">
        <v>41426</v>
      </c>
      <c r="F296">
        <v>42.29</v>
      </c>
      <c r="H296" t="s">
        <v>28</v>
      </c>
      <c r="I296" s="1">
        <v>41102</v>
      </c>
      <c r="J296">
        <v>0</v>
      </c>
      <c r="K296" t="s">
        <v>834</v>
      </c>
      <c r="L296">
        <v>391</v>
      </c>
      <c r="M296" s="1">
        <v>41051</v>
      </c>
      <c r="N296" t="s">
        <v>838</v>
      </c>
      <c r="O296" t="s">
        <v>947</v>
      </c>
      <c r="P296" t="s">
        <v>949</v>
      </c>
    </row>
    <row r="297" spans="1:16" x14ac:dyDescent="0.4">
      <c r="A297">
        <v>818</v>
      </c>
      <c r="B297" t="s">
        <v>948</v>
      </c>
      <c r="C297" t="s">
        <v>854</v>
      </c>
      <c r="D297" s="1">
        <v>41388</v>
      </c>
      <c r="E297" s="1">
        <v>41418</v>
      </c>
      <c r="F297">
        <v>74.11</v>
      </c>
      <c r="H297" t="s">
        <v>28</v>
      </c>
      <c r="I297" s="1">
        <v>41388</v>
      </c>
      <c r="J297">
        <v>9</v>
      </c>
      <c r="K297" t="s">
        <v>837</v>
      </c>
      <c r="L297">
        <v>818</v>
      </c>
      <c r="M297" s="1">
        <v>41060</v>
      </c>
      <c r="N297" t="s">
        <v>838</v>
      </c>
      <c r="O297" t="s">
        <v>947</v>
      </c>
      <c r="P297" t="s">
        <v>949</v>
      </c>
    </row>
    <row r="298" spans="1:16" x14ac:dyDescent="0.4">
      <c r="A298">
        <v>818</v>
      </c>
      <c r="B298" t="s">
        <v>948</v>
      </c>
      <c r="C298" t="s">
        <v>896</v>
      </c>
      <c r="D298" s="1">
        <v>40973</v>
      </c>
      <c r="E298" s="1">
        <v>40945</v>
      </c>
      <c r="F298">
        <v>27.53</v>
      </c>
      <c r="H298" t="s">
        <v>28</v>
      </c>
      <c r="I298" s="1">
        <v>40973</v>
      </c>
      <c r="J298">
        <v>0</v>
      </c>
      <c r="K298" t="s">
        <v>834</v>
      </c>
      <c r="L298">
        <v>818</v>
      </c>
      <c r="M298" s="1">
        <v>41392</v>
      </c>
      <c r="N298" t="s">
        <v>835</v>
      </c>
      <c r="O298" t="s">
        <v>947</v>
      </c>
      <c r="P298" t="s">
        <v>949</v>
      </c>
    </row>
    <row r="299" spans="1:16" x14ac:dyDescent="0.4">
      <c r="A299">
        <v>406</v>
      </c>
      <c r="B299" t="s">
        <v>948</v>
      </c>
      <c r="C299" t="s">
        <v>882</v>
      </c>
      <c r="D299" s="1">
        <v>41455</v>
      </c>
      <c r="E299" s="1">
        <v>41485</v>
      </c>
      <c r="F299">
        <v>97.75</v>
      </c>
      <c r="H299" t="s">
        <v>28</v>
      </c>
      <c r="I299" s="1">
        <v>41455</v>
      </c>
      <c r="J299">
        <v>0</v>
      </c>
      <c r="K299" t="s">
        <v>834</v>
      </c>
      <c r="L299">
        <v>406</v>
      </c>
      <c r="M299" s="1">
        <v>41368</v>
      </c>
      <c r="N299" t="s">
        <v>838</v>
      </c>
      <c r="O299" t="s">
        <v>947</v>
      </c>
      <c r="P299" t="s">
        <v>949</v>
      </c>
    </row>
    <row r="300" spans="1:16" x14ac:dyDescent="0.4">
      <c r="A300">
        <v>897</v>
      </c>
      <c r="B300" t="s">
        <v>948</v>
      </c>
      <c r="C300" t="s">
        <v>880</v>
      </c>
      <c r="D300" s="1">
        <v>41085</v>
      </c>
      <c r="E300" s="1">
        <v>41115</v>
      </c>
      <c r="F300">
        <v>71.349999999999994</v>
      </c>
      <c r="H300" t="s">
        <v>28</v>
      </c>
      <c r="I300" s="1">
        <v>41085</v>
      </c>
      <c r="J300">
        <v>0</v>
      </c>
      <c r="K300" t="s">
        <v>834</v>
      </c>
      <c r="L300">
        <v>897</v>
      </c>
      <c r="M300" s="1">
        <v>41208</v>
      </c>
      <c r="N300" t="s">
        <v>835</v>
      </c>
      <c r="O300" t="s">
        <v>947</v>
      </c>
      <c r="P300" t="s">
        <v>949</v>
      </c>
    </row>
    <row r="301" spans="1:16" x14ac:dyDescent="0.4">
      <c r="A301">
        <v>818</v>
      </c>
      <c r="B301" t="s">
        <v>948</v>
      </c>
      <c r="C301" t="s">
        <v>913</v>
      </c>
      <c r="D301" s="1">
        <v>41421</v>
      </c>
      <c r="E301" s="1">
        <v>41451</v>
      </c>
      <c r="F301">
        <v>55.99</v>
      </c>
      <c r="H301" t="s">
        <v>28</v>
      </c>
      <c r="I301" s="1">
        <v>41421</v>
      </c>
      <c r="J301">
        <v>0</v>
      </c>
      <c r="K301" t="s">
        <v>834</v>
      </c>
      <c r="L301">
        <v>818</v>
      </c>
      <c r="M301" s="1">
        <v>41470</v>
      </c>
      <c r="N301" t="s">
        <v>835</v>
      </c>
      <c r="O301" t="s">
        <v>947</v>
      </c>
      <c r="P301" t="s">
        <v>949</v>
      </c>
    </row>
    <row r="302" spans="1:16" x14ac:dyDescent="0.4">
      <c r="A302">
        <v>391</v>
      </c>
      <c r="B302" t="s">
        <v>948</v>
      </c>
      <c r="C302" t="s">
        <v>885</v>
      </c>
      <c r="D302" s="1">
        <v>40935</v>
      </c>
      <c r="E302" s="1">
        <v>40965</v>
      </c>
      <c r="F302">
        <v>58.71</v>
      </c>
      <c r="H302" t="s">
        <v>28</v>
      </c>
      <c r="I302" s="1">
        <v>40935</v>
      </c>
      <c r="J302">
        <v>3</v>
      </c>
      <c r="K302" t="s">
        <v>837</v>
      </c>
      <c r="L302">
        <v>391</v>
      </c>
      <c r="M302" s="1">
        <v>41521</v>
      </c>
      <c r="N302" t="s">
        <v>835</v>
      </c>
      <c r="O302" t="s">
        <v>947</v>
      </c>
      <c r="P302" t="s">
        <v>949</v>
      </c>
    </row>
    <row r="303" spans="1:16" x14ac:dyDescent="0.4">
      <c r="A303">
        <v>391</v>
      </c>
      <c r="B303" t="s">
        <v>948</v>
      </c>
      <c r="C303" t="s">
        <v>893</v>
      </c>
      <c r="D303" s="1">
        <v>41011</v>
      </c>
      <c r="E303" s="1">
        <v>41334</v>
      </c>
      <c r="F303">
        <v>61.73</v>
      </c>
      <c r="H303" t="s">
        <v>28</v>
      </c>
      <c r="I303" s="1">
        <v>41011</v>
      </c>
      <c r="J303">
        <v>0</v>
      </c>
      <c r="K303" t="s">
        <v>834</v>
      </c>
      <c r="L303">
        <v>391</v>
      </c>
      <c r="M303" s="1">
        <v>41080</v>
      </c>
      <c r="N303" t="s">
        <v>838</v>
      </c>
      <c r="O303" t="s">
        <v>947</v>
      </c>
      <c r="P303" t="s">
        <v>949</v>
      </c>
    </row>
    <row r="304" spans="1:16" x14ac:dyDescent="0.4">
      <c r="A304">
        <v>897</v>
      </c>
      <c r="B304" t="s">
        <v>948</v>
      </c>
      <c r="C304" t="s">
        <v>843</v>
      </c>
      <c r="D304" s="1">
        <v>41075</v>
      </c>
      <c r="E304" s="1">
        <v>41105</v>
      </c>
      <c r="F304">
        <v>51.35</v>
      </c>
      <c r="H304" t="s">
        <v>28</v>
      </c>
      <c r="I304" s="1">
        <v>41075</v>
      </c>
      <c r="J304">
        <v>12</v>
      </c>
      <c r="K304" t="s">
        <v>834</v>
      </c>
      <c r="L304">
        <v>897</v>
      </c>
      <c r="M304" s="1">
        <v>41041</v>
      </c>
      <c r="N304" t="s">
        <v>835</v>
      </c>
      <c r="O304" t="s">
        <v>947</v>
      </c>
      <c r="P304" t="s">
        <v>949</v>
      </c>
    </row>
    <row r="305" spans="1:16" x14ac:dyDescent="0.4">
      <c r="A305">
        <v>897</v>
      </c>
      <c r="B305" t="s">
        <v>948</v>
      </c>
      <c r="C305" t="s">
        <v>863</v>
      </c>
      <c r="D305" s="1">
        <v>41605</v>
      </c>
      <c r="E305" s="1">
        <v>41635</v>
      </c>
      <c r="F305">
        <v>74.75</v>
      </c>
      <c r="H305" t="s">
        <v>28</v>
      </c>
      <c r="I305" s="1">
        <v>41605</v>
      </c>
      <c r="J305">
        <v>0</v>
      </c>
      <c r="K305" t="s">
        <v>837</v>
      </c>
      <c r="L305">
        <v>897</v>
      </c>
      <c r="M305" s="1">
        <v>41318</v>
      </c>
      <c r="N305" t="s">
        <v>838</v>
      </c>
      <c r="O305" t="s">
        <v>947</v>
      </c>
      <c r="P305" t="s">
        <v>949</v>
      </c>
    </row>
    <row r="306" spans="1:16" x14ac:dyDescent="0.4">
      <c r="A306">
        <v>818</v>
      </c>
      <c r="B306" t="s">
        <v>948</v>
      </c>
      <c r="C306" t="s">
        <v>896</v>
      </c>
      <c r="D306" s="1">
        <v>41095</v>
      </c>
      <c r="E306" s="1">
        <v>41066</v>
      </c>
      <c r="F306">
        <v>60.55</v>
      </c>
      <c r="H306" t="s">
        <v>28</v>
      </c>
      <c r="I306" s="1">
        <v>41095</v>
      </c>
      <c r="J306">
        <v>0</v>
      </c>
      <c r="K306" t="s">
        <v>834</v>
      </c>
      <c r="L306">
        <v>818</v>
      </c>
      <c r="M306" s="1">
        <v>41392</v>
      </c>
      <c r="N306" t="s">
        <v>835</v>
      </c>
      <c r="O306" t="s">
        <v>947</v>
      </c>
      <c r="P306" t="s">
        <v>949</v>
      </c>
    </row>
    <row r="307" spans="1:16" x14ac:dyDescent="0.4">
      <c r="A307">
        <v>391</v>
      </c>
      <c r="B307" t="s">
        <v>948</v>
      </c>
      <c r="C307" t="s">
        <v>864</v>
      </c>
      <c r="D307" s="1">
        <v>41143</v>
      </c>
      <c r="E307" s="1">
        <v>41173</v>
      </c>
      <c r="F307">
        <v>61.84</v>
      </c>
      <c r="H307" t="s">
        <v>28</v>
      </c>
      <c r="I307" s="1">
        <v>41143</v>
      </c>
      <c r="J307">
        <v>0</v>
      </c>
      <c r="K307" t="s">
        <v>834</v>
      </c>
      <c r="L307">
        <v>391</v>
      </c>
      <c r="M307" s="1">
        <v>41548</v>
      </c>
      <c r="N307" t="s">
        <v>835</v>
      </c>
      <c r="O307" t="s">
        <v>947</v>
      </c>
      <c r="P307" t="s">
        <v>949</v>
      </c>
    </row>
    <row r="308" spans="1:16" x14ac:dyDescent="0.4">
      <c r="A308">
        <v>818</v>
      </c>
      <c r="B308" t="s">
        <v>948</v>
      </c>
      <c r="C308" t="s">
        <v>849</v>
      </c>
      <c r="D308" s="1">
        <v>41167</v>
      </c>
      <c r="E308" s="1">
        <v>41197</v>
      </c>
      <c r="F308">
        <v>96.74</v>
      </c>
      <c r="H308" t="s">
        <v>28</v>
      </c>
      <c r="I308" s="1">
        <v>41167</v>
      </c>
      <c r="J308">
        <v>14</v>
      </c>
      <c r="K308" t="s">
        <v>837</v>
      </c>
      <c r="L308">
        <v>818</v>
      </c>
      <c r="M308" s="1">
        <v>41431</v>
      </c>
      <c r="N308" t="s">
        <v>835</v>
      </c>
      <c r="O308" t="s">
        <v>947</v>
      </c>
      <c r="P308" t="s">
        <v>949</v>
      </c>
    </row>
    <row r="309" spans="1:16" x14ac:dyDescent="0.4">
      <c r="A309">
        <v>818</v>
      </c>
      <c r="B309" t="s">
        <v>948</v>
      </c>
      <c r="C309" t="s">
        <v>854</v>
      </c>
      <c r="D309" s="1">
        <v>41545</v>
      </c>
      <c r="E309" s="1">
        <v>41575</v>
      </c>
      <c r="F309">
        <v>67.08</v>
      </c>
      <c r="H309" t="s">
        <v>28</v>
      </c>
      <c r="I309" s="1">
        <v>41545</v>
      </c>
      <c r="J309">
        <v>11</v>
      </c>
      <c r="K309" t="s">
        <v>837</v>
      </c>
      <c r="L309">
        <v>818</v>
      </c>
      <c r="M309" s="1">
        <v>41060</v>
      </c>
      <c r="N309" t="s">
        <v>838</v>
      </c>
      <c r="O309" t="s">
        <v>947</v>
      </c>
      <c r="P309" t="s">
        <v>949</v>
      </c>
    </row>
    <row r="310" spans="1:16" x14ac:dyDescent="0.4">
      <c r="A310">
        <v>770</v>
      </c>
      <c r="B310" t="s">
        <v>948</v>
      </c>
      <c r="C310" t="s">
        <v>901</v>
      </c>
      <c r="D310" s="1">
        <v>41064</v>
      </c>
      <c r="E310" s="1">
        <v>41065</v>
      </c>
      <c r="F310">
        <v>82.4</v>
      </c>
      <c r="H310" t="s">
        <v>28</v>
      </c>
      <c r="I310" s="1">
        <v>41064</v>
      </c>
      <c r="J310">
        <v>0</v>
      </c>
      <c r="K310" t="s">
        <v>834</v>
      </c>
      <c r="L310">
        <v>770</v>
      </c>
      <c r="M310" s="1">
        <v>41222</v>
      </c>
      <c r="N310" t="s">
        <v>835</v>
      </c>
      <c r="O310" t="s">
        <v>947</v>
      </c>
      <c r="P310" t="s">
        <v>949</v>
      </c>
    </row>
    <row r="311" spans="1:16" x14ac:dyDescent="0.4">
      <c r="A311">
        <v>391</v>
      </c>
      <c r="B311" t="s">
        <v>948</v>
      </c>
      <c r="C311" t="s">
        <v>885</v>
      </c>
      <c r="D311" s="1">
        <v>41098</v>
      </c>
      <c r="E311" s="1">
        <v>41069</v>
      </c>
      <c r="F311">
        <v>92.18</v>
      </c>
      <c r="H311" t="s">
        <v>28</v>
      </c>
      <c r="I311" s="1">
        <v>41098</v>
      </c>
      <c r="J311">
        <v>5</v>
      </c>
      <c r="K311" t="s">
        <v>837</v>
      </c>
      <c r="L311">
        <v>391</v>
      </c>
      <c r="M311" s="1">
        <v>41521</v>
      </c>
      <c r="N311" t="s">
        <v>835</v>
      </c>
      <c r="O311" t="s">
        <v>947</v>
      </c>
      <c r="P311" t="s">
        <v>949</v>
      </c>
    </row>
    <row r="312" spans="1:16" x14ac:dyDescent="0.4">
      <c r="A312">
        <v>391</v>
      </c>
      <c r="B312" t="s">
        <v>948</v>
      </c>
      <c r="C312" t="s">
        <v>930</v>
      </c>
      <c r="D312" s="1">
        <v>41068</v>
      </c>
      <c r="E312" s="1">
        <v>41038</v>
      </c>
      <c r="F312">
        <v>47.86</v>
      </c>
      <c r="H312" t="s">
        <v>28</v>
      </c>
      <c r="I312" s="1">
        <v>41068</v>
      </c>
      <c r="J312">
        <v>12</v>
      </c>
      <c r="K312" t="s">
        <v>834</v>
      </c>
      <c r="L312">
        <v>391</v>
      </c>
      <c r="M312" s="1">
        <v>41583</v>
      </c>
      <c r="N312" t="s">
        <v>835</v>
      </c>
      <c r="O312" t="s">
        <v>947</v>
      </c>
      <c r="P312" t="s">
        <v>949</v>
      </c>
    </row>
    <row r="313" spans="1:16" x14ac:dyDescent="0.4">
      <c r="A313">
        <v>818</v>
      </c>
      <c r="B313" t="s">
        <v>948</v>
      </c>
      <c r="C313" t="s">
        <v>860</v>
      </c>
      <c r="D313" s="1">
        <v>41129</v>
      </c>
      <c r="E313" s="1">
        <v>41099</v>
      </c>
      <c r="F313">
        <v>58.32</v>
      </c>
      <c r="H313" t="s">
        <v>28</v>
      </c>
      <c r="I313" s="1">
        <v>41129</v>
      </c>
      <c r="J313">
        <v>5</v>
      </c>
      <c r="K313" t="s">
        <v>834</v>
      </c>
      <c r="L313">
        <v>818</v>
      </c>
      <c r="M313" s="1">
        <v>40960</v>
      </c>
      <c r="N313" t="s">
        <v>838</v>
      </c>
      <c r="O313" t="s">
        <v>947</v>
      </c>
      <c r="P313" t="s">
        <v>949</v>
      </c>
    </row>
    <row r="314" spans="1:16" x14ac:dyDescent="0.4">
      <c r="A314">
        <v>770</v>
      </c>
      <c r="B314" t="s">
        <v>948</v>
      </c>
      <c r="C314" t="s">
        <v>916</v>
      </c>
      <c r="D314" s="1">
        <v>41300</v>
      </c>
      <c r="E314" s="1">
        <v>41330</v>
      </c>
      <c r="F314">
        <v>25.73</v>
      </c>
      <c r="H314" t="s">
        <v>28</v>
      </c>
      <c r="I314" s="1">
        <v>41300</v>
      </c>
      <c r="J314">
        <v>0</v>
      </c>
      <c r="K314" t="s">
        <v>834</v>
      </c>
      <c r="L314">
        <v>770</v>
      </c>
      <c r="M314" s="1">
        <v>41394</v>
      </c>
      <c r="N314" t="s">
        <v>835</v>
      </c>
      <c r="O314" t="s">
        <v>947</v>
      </c>
      <c r="P314" t="s">
        <v>949</v>
      </c>
    </row>
    <row r="315" spans="1:16" x14ac:dyDescent="0.4">
      <c r="A315">
        <v>406</v>
      </c>
      <c r="B315" t="s">
        <v>948</v>
      </c>
      <c r="C315" t="s">
        <v>891</v>
      </c>
      <c r="D315" s="1">
        <v>41040</v>
      </c>
      <c r="E315" s="1">
        <v>41041</v>
      </c>
      <c r="F315">
        <v>87.51</v>
      </c>
      <c r="H315" t="s">
        <v>28</v>
      </c>
      <c r="I315" s="1">
        <v>41040</v>
      </c>
      <c r="J315">
        <v>0</v>
      </c>
      <c r="K315" t="s">
        <v>837</v>
      </c>
      <c r="L315">
        <v>406</v>
      </c>
      <c r="M315" s="1">
        <v>41474</v>
      </c>
      <c r="N315" t="s">
        <v>835</v>
      </c>
      <c r="O315" t="s">
        <v>947</v>
      </c>
      <c r="P315" t="s">
        <v>949</v>
      </c>
    </row>
    <row r="316" spans="1:16" x14ac:dyDescent="0.4">
      <c r="A316">
        <v>818</v>
      </c>
      <c r="B316" t="s">
        <v>948</v>
      </c>
      <c r="C316" t="s">
        <v>860</v>
      </c>
      <c r="D316" s="1">
        <v>40975</v>
      </c>
      <c r="E316" s="1">
        <v>40947</v>
      </c>
      <c r="F316">
        <v>79.05</v>
      </c>
      <c r="H316" t="s">
        <v>28</v>
      </c>
      <c r="I316" s="1">
        <v>40975</v>
      </c>
      <c r="J316">
        <v>0</v>
      </c>
      <c r="K316" t="s">
        <v>834</v>
      </c>
      <c r="L316">
        <v>818</v>
      </c>
      <c r="M316" s="1">
        <v>40960</v>
      </c>
      <c r="N316" t="s">
        <v>838</v>
      </c>
      <c r="O316" t="s">
        <v>947</v>
      </c>
      <c r="P316" t="s">
        <v>949</v>
      </c>
    </row>
    <row r="317" spans="1:16" x14ac:dyDescent="0.4">
      <c r="A317">
        <v>770</v>
      </c>
      <c r="B317" t="s">
        <v>948</v>
      </c>
      <c r="C317" t="s">
        <v>907</v>
      </c>
      <c r="D317" s="1">
        <v>41056</v>
      </c>
      <c r="E317" s="1">
        <v>41086</v>
      </c>
      <c r="F317">
        <v>43.09</v>
      </c>
      <c r="H317" t="s">
        <v>28</v>
      </c>
      <c r="I317" s="1">
        <v>41056</v>
      </c>
      <c r="J317">
        <v>0</v>
      </c>
      <c r="K317" t="s">
        <v>834</v>
      </c>
      <c r="L317">
        <v>770</v>
      </c>
      <c r="M317" s="1">
        <v>41367</v>
      </c>
      <c r="N317" t="s">
        <v>835</v>
      </c>
      <c r="O317" t="s">
        <v>947</v>
      </c>
      <c r="P317" t="s">
        <v>949</v>
      </c>
    </row>
    <row r="318" spans="1:16" x14ac:dyDescent="0.4">
      <c r="A318">
        <v>770</v>
      </c>
      <c r="B318" t="s">
        <v>948</v>
      </c>
      <c r="C318" t="s">
        <v>873</v>
      </c>
      <c r="D318" s="1">
        <v>40922</v>
      </c>
      <c r="E318" s="1">
        <v>40952</v>
      </c>
      <c r="F318">
        <v>47.48</v>
      </c>
      <c r="H318" t="s">
        <v>28</v>
      </c>
      <c r="I318" s="1">
        <v>40922</v>
      </c>
      <c r="J318">
        <v>16</v>
      </c>
      <c r="K318" t="s">
        <v>834</v>
      </c>
      <c r="L318">
        <v>770</v>
      </c>
      <c r="M318" s="1">
        <v>41159</v>
      </c>
      <c r="N318" t="s">
        <v>835</v>
      </c>
      <c r="O318" t="s">
        <v>947</v>
      </c>
      <c r="P318" t="s">
        <v>949</v>
      </c>
    </row>
    <row r="319" spans="1:16" x14ac:dyDescent="0.4">
      <c r="A319">
        <v>770</v>
      </c>
      <c r="B319" t="s">
        <v>948</v>
      </c>
      <c r="C319" t="s">
        <v>923</v>
      </c>
      <c r="D319" s="1">
        <v>41063</v>
      </c>
      <c r="E319" s="1">
        <v>41033</v>
      </c>
      <c r="F319">
        <v>41.89</v>
      </c>
      <c r="H319" t="s">
        <v>28</v>
      </c>
      <c r="I319" s="1">
        <v>41063</v>
      </c>
      <c r="J319">
        <v>0</v>
      </c>
      <c r="K319" t="s">
        <v>834</v>
      </c>
      <c r="L319">
        <v>770</v>
      </c>
      <c r="M319" s="1">
        <v>41501</v>
      </c>
      <c r="N319" t="s">
        <v>835</v>
      </c>
      <c r="O319" t="s">
        <v>947</v>
      </c>
      <c r="P319" t="s">
        <v>949</v>
      </c>
    </row>
    <row r="320" spans="1:16" x14ac:dyDescent="0.4">
      <c r="A320">
        <v>897</v>
      </c>
      <c r="B320" t="s">
        <v>948</v>
      </c>
      <c r="C320" t="s">
        <v>928</v>
      </c>
      <c r="D320" s="1">
        <v>41279</v>
      </c>
      <c r="E320" s="1">
        <v>41425</v>
      </c>
      <c r="F320">
        <v>49.96</v>
      </c>
      <c r="H320" t="s">
        <v>28</v>
      </c>
      <c r="I320" s="1">
        <v>41279</v>
      </c>
      <c r="J320">
        <v>15</v>
      </c>
      <c r="K320" t="s">
        <v>837</v>
      </c>
      <c r="L320">
        <v>897</v>
      </c>
      <c r="M320" s="1">
        <v>41436</v>
      </c>
      <c r="N320" t="s">
        <v>835</v>
      </c>
      <c r="O320" t="s">
        <v>947</v>
      </c>
      <c r="P320" t="s">
        <v>949</v>
      </c>
    </row>
    <row r="321" spans="1:16" x14ac:dyDescent="0.4">
      <c r="A321">
        <v>406</v>
      </c>
      <c r="B321" t="s">
        <v>948</v>
      </c>
      <c r="C321" t="s">
        <v>911</v>
      </c>
      <c r="D321" s="1">
        <v>41364</v>
      </c>
      <c r="E321" s="1">
        <v>41394</v>
      </c>
      <c r="F321">
        <v>57.12</v>
      </c>
      <c r="H321" t="s">
        <v>28</v>
      </c>
      <c r="I321" s="1">
        <v>41364</v>
      </c>
      <c r="J321">
        <v>2</v>
      </c>
      <c r="K321" t="s">
        <v>834</v>
      </c>
      <c r="L321">
        <v>406</v>
      </c>
      <c r="M321" s="1">
        <v>41547</v>
      </c>
      <c r="N321" t="s">
        <v>835</v>
      </c>
      <c r="O321" t="s">
        <v>947</v>
      </c>
      <c r="P321" t="s">
        <v>949</v>
      </c>
    </row>
    <row r="322" spans="1:16" x14ac:dyDescent="0.4">
      <c r="A322">
        <v>406</v>
      </c>
      <c r="B322" t="s">
        <v>948</v>
      </c>
      <c r="C322" t="s">
        <v>855</v>
      </c>
      <c r="D322" s="1">
        <v>41254</v>
      </c>
      <c r="E322" s="1">
        <v>41255</v>
      </c>
      <c r="F322">
        <v>72.88</v>
      </c>
      <c r="H322" t="s">
        <v>28</v>
      </c>
      <c r="I322" s="1">
        <v>41254</v>
      </c>
      <c r="J322">
        <v>0</v>
      </c>
      <c r="K322" t="s">
        <v>834</v>
      </c>
      <c r="L322">
        <v>406</v>
      </c>
      <c r="M322" s="1">
        <v>41029</v>
      </c>
      <c r="N322" t="s">
        <v>838</v>
      </c>
      <c r="O322" t="s">
        <v>947</v>
      </c>
      <c r="P322" t="s">
        <v>949</v>
      </c>
    </row>
    <row r="323" spans="1:16" x14ac:dyDescent="0.4">
      <c r="A323">
        <v>897</v>
      </c>
      <c r="B323" t="s">
        <v>948</v>
      </c>
      <c r="C323" t="s">
        <v>931</v>
      </c>
      <c r="D323" s="1">
        <v>41046</v>
      </c>
      <c r="E323" s="1">
        <v>41076</v>
      </c>
      <c r="F323">
        <v>41.29</v>
      </c>
      <c r="H323" t="s">
        <v>28</v>
      </c>
      <c r="I323" s="1">
        <v>41046</v>
      </c>
      <c r="J323">
        <v>10</v>
      </c>
      <c r="K323" t="s">
        <v>834</v>
      </c>
      <c r="L323">
        <v>897</v>
      </c>
      <c r="M323" s="1">
        <v>41484</v>
      </c>
      <c r="N323" t="s">
        <v>835</v>
      </c>
      <c r="O323" t="s">
        <v>947</v>
      </c>
      <c r="P323" t="s">
        <v>949</v>
      </c>
    </row>
    <row r="324" spans="1:16" x14ac:dyDescent="0.4">
      <c r="A324">
        <v>406</v>
      </c>
      <c r="B324" t="s">
        <v>948</v>
      </c>
      <c r="C324" t="s">
        <v>840</v>
      </c>
      <c r="D324" s="1">
        <v>41393</v>
      </c>
      <c r="E324" s="1">
        <v>41423</v>
      </c>
      <c r="F324">
        <v>54.5</v>
      </c>
      <c r="H324" t="s">
        <v>28</v>
      </c>
      <c r="I324" s="1">
        <v>41393</v>
      </c>
      <c r="J324">
        <v>0</v>
      </c>
      <c r="K324" t="s">
        <v>834</v>
      </c>
      <c r="L324">
        <v>406</v>
      </c>
      <c r="M324" s="1">
        <v>41064</v>
      </c>
      <c r="N324" t="s">
        <v>838</v>
      </c>
      <c r="O324" t="s">
        <v>947</v>
      </c>
      <c r="P324" t="s">
        <v>949</v>
      </c>
    </row>
    <row r="325" spans="1:16" x14ac:dyDescent="0.4">
      <c r="A325">
        <v>818</v>
      </c>
      <c r="B325" t="s">
        <v>948</v>
      </c>
      <c r="C325" t="s">
        <v>932</v>
      </c>
      <c r="D325" s="1">
        <v>41208</v>
      </c>
      <c r="E325" s="1">
        <v>41238</v>
      </c>
      <c r="F325">
        <v>46.05</v>
      </c>
      <c r="H325" t="s">
        <v>28</v>
      </c>
      <c r="I325" s="1">
        <v>41208</v>
      </c>
      <c r="J325">
        <v>0</v>
      </c>
      <c r="K325" t="s">
        <v>834</v>
      </c>
      <c r="L325">
        <v>818</v>
      </c>
      <c r="M325" s="1">
        <v>41373</v>
      </c>
      <c r="N325" t="s">
        <v>835</v>
      </c>
      <c r="O325" t="s">
        <v>947</v>
      </c>
      <c r="P325" t="s">
        <v>949</v>
      </c>
    </row>
    <row r="326" spans="1:16" x14ac:dyDescent="0.4">
      <c r="A326">
        <v>770</v>
      </c>
      <c r="B326" t="s">
        <v>948</v>
      </c>
      <c r="C326" t="s">
        <v>916</v>
      </c>
      <c r="D326" s="1">
        <v>41192</v>
      </c>
      <c r="E326" s="1">
        <v>41163</v>
      </c>
      <c r="F326">
        <v>45.31</v>
      </c>
      <c r="H326" t="s">
        <v>28</v>
      </c>
      <c r="I326" s="1">
        <v>41192</v>
      </c>
      <c r="J326">
        <v>0</v>
      </c>
      <c r="K326" t="s">
        <v>834</v>
      </c>
      <c r="L326">
        <v>770</v>
      </c>
      <c r="M326" s="1">
        <v>41394</v>
      </c>
      <c r="N326" t="s">
        <v>835</v>
      </c>
      <c r="O326" t="s">
        <v>947</v>
      </c>
      <c r="P326" t="s">
        <v>949</v>
      </c>
    </row>
    <row r="327" spans="1:16" x14ac:dyDescent="0.4">
      <c r="A327">
        <v>391</v>
      </c>
      <c r="B327" t="s">
        <v>948</v>
      </c>
      <c r="C327" t="s">
        <v>930</v>
      </c>
      <c r="D327" s="1">
        <v>40965</v>
      </c>
      <c r="E327" s="1">
        <v>40995</v>
      </c>
      <c r="F327">
        <v>56.42</v>
      </c>
      <c r="H327" t="s">
        <v>28</v>
      </c>
      <c r="I327" s="1">
        <v>40965</v>
      </c>
      <c r="J327">
        <v>0</v>
      </c>
      <c r="K327" t="s">
        <v>834</v>
      </c>
      <c r="L327">
        <v>391</v>
      </c>
      <c r="M327" s="1">
        <v>41583</v>
      </c>
      <c r="N327" t="s">
        <v>835</v>
      </c>
      <c r="O327" t="s">
        <v>947</v>
      </c>
      <c r="P327" t="s">
        <v>949</v>
      </c>
    </row>
    <row r="328" spans="1:16" x14ac:dyDescent="0.4">
      <c r="A328">
        <v>818</v>
      </c>
      <c r="B328" t="s">
        <v>948</v>
      </c>
      <c r="C328" t="s">
        <v>860</v>
      </c>
      <c r="D328" s="1">
        <v>41446</v>
      </c>
      <c r="E328" s="1">
        <v>41476</v>
      </c>
      <c r="F328">
        <v>58.4</v>
      </c>
      <c r="H328" t="s">
        <v>28</v>
      </c>
      <c r="I328" s="1">
        <v>41446</v>
      </c>
      <c r="J328">
        <v>0</v>
      </c>
      <c r="K328" t="s">
        <v>834</v>
      </c>
      <c r="L328">
        <v>818</v>
      </c>
      <c r="M328" s="1">
        <v>40960</v>
      </c>
      <c r="N328" t="s">
        <v>838</v>
      </c>
      <c r="O328" t="s">
        <v>947</v>
      </c>
      <c r="P328" t="s">
        <v>949</v>
      </c>
    </row>
    <row r="329" spans="1:16" x14ac:dyDescent="0.4">
      <c r="A329">
        <v>406</v>
      </c>
      <c r="B329" t="s">
        <v>948</v>
      </c>
      <c r="C329" t="s">
        <v>840</v>
      </c>
      <c r="D329" s="1">
        <v>41615</v>
      </c>
      <c r="E329" s="1">
        <v>41586</v>
      </c>
      <c r="F329">
        <v>92.35</v>
      </c>
      <c r="H329" t="s">
        <v>28</v>
      </c>
      <c r="I329" s="1">
        <v>41615</v>
      </c>
      <c r="J329">
        <v>1</v>
      </c>
      <c r="K329" t="s">
        <v>834</v>
      </c>
      <c r="L329">
        <v>406</v>
      </c>
      <c r="M329" s="1">
        <v>41064</v>
      </c>
      <c r="N329" t="s">
        <v>838</v>
      </c>
      <c r="O329" t="s">
        <v>947</v>
      </c>
      <c r="P329" t="s">
        <v>949</v>
      </c>
    </row>
    <row r="330" spans="1:16" x14ac:dyDescent="0.4">
      <c r="A330">
        <v>391</v>
      </c>
      <c r="B330" t="s">
        <v>948</v>
      </c>
      <c r="C330" t="s">
        <v>885</v>
      </c>
      <c r="D330" s="1">
        <v>41268</v>
      </c>
      <c r="E330" s="1">
        <v>41298</v>
      </c>
      <c r="F330">
        <v>59.32</v>
      </c>
      <c r="H330" t="s">
        <v>28</v>
      </c>
      <c r="I330" s="1">
        <v>41268</v>
      </c>
      <c r="J330">
        <v>0</v>
      </c>
      <c r="K330" t="s">
        <v>834</v>
      </c>
      <c r="L330">
        <v>391</v>
      </c>
      <c r="M330" s="1">
        <v>41521</v>
      </c>
      <c r="N330" t="s">
        <v>835</v>
      </c>
      <c r="O330" t="s">
        <v>947</v>
      </c>
      <c r="P330" t="s">
        <v>949</v>
      </c>
    </row>
    <row r="331" spans="1:16" x14ac:dyDescent="0.4">
      <c r="A331">
        <v>406</v>
      </c>
      <c r="B331" t="s">
        <v>948</v>
      </c>
      <c r="C331" t="s">
        <v>876</v>
      </c>
      <c r="D331" s="1">
        <v>40957</v>
      </c>
      <c r="E331" s="1">
        <v>40987</v>
      </c>
      <c r="F331">
        <v>72.180000000000007</v>
      </c>
      <c r="H331" t="s">
        <v>28</v>
      </c>
      <c r="I331" s="1">
        <v>40957</v>
      </c>
      <c r="J331">
        <v>16</v>
      </c>
      <c r="K331" t="s">
        <v>837</v>
      </c>
      <c r="L331">
        <v>406</v>
      </c>
      <c r="M331" s="1">
        <v>41352</v>
      </c>
      <c r="N331" t="s">
        <v>835</v>
      </c>
      <c r="O331" t="s">
        <v>947</v>
      </c>
      <c r="P331" t="s">
        <v>949</v>
      </c>
    </row>
    <row r="332" spans="1:16" x14ac:dyDescent="0.4">
      <c r="A332">
        <v>406</v>
      </c>
      <c r="B332" t="s">
        <v>948</v>
      </c>
      <c r="C332" t="s">
        <v>894</v>
      </c>
      <c r="D332" s="1">
        <v>40923</v>
      </c>
      <c r="E332" s="1">
        <v>40953</v>
      </c>
      <c r="F332">
        <v>48.64</v>
      </c>
      <c r="H332" t="s">
        <v>28</v>
      </c>
      <c r="I332" s="1">
        <v>40923</v>
      </c>
      <c r="J332">
        <v>2</v>
      </c>
      <c r="K332" t="s">
        <v>837</v>
      </c>
      <c r="L332">
        <v>406</v>
      </c>
      <c r="M332" s="1">
        <v>41167</v>
      </c>
      <c r="N332" t="s">
        <v>835</v>
      </c>
      <c r="O332" t="s">
        <v>947</v>
      </c>
      <c r="P332" t="s">
        <v>949</v>
      </c>
    </row>
    <row r="333" spans="1:16" x14ac:dyDescent="0.4">
      <c r="A333">
        <v>897</v>
      </c>
      <c r="B333" t="s">
        <v>948</v>
      </c>
      <c r="C333" t="s">
        <v>933</v>
      </c>
      <c r="D333" s="1">
        <v>41168</v>
      </c>
      <c r="E333" s="1">
        <v>41198</v>
      </c>
      <c r="F333">
        <v>58.21</v>
      </c>
      <c r="H333" t="s">
        <v>28</v>
      </c>
      <c r="I333" s="1">
        <v>41168</v>
      </c>
      <c r="J333">
        <v>0</v>
      </c>
      <c r="K333" t="s">
        <v>834</v>
      </c>
      <c r="L333">
        <v>897</v>
      </c>
      <c r="M333" s="1">
        <v>41555</v>
      </c>
      <c r="N333" t="s">
        <v>835</v>
      </c>
      <c r="O333" t="s">
        <v>947</v>
      </c>
      <c r="P333" t="s">
        <v>949</v>
      </c>
    </row>
    <row r="334" spans="1:16" x14ac:dyDescent="0.4">
      <c r="A334">
        <v>818</v>
      </c>
      <c r="B334" t="s">
        <v>948</v>
      </c>
      <c r="C334" t="s">
        <v>913</v>
      </c>
      <c r="D334" s="1">
        <v>41530</v>
      </c>
      <c r="E334" s="1">
        <v>41560</v>
      </c>
      <c r="F334">
        <v>76.03</v>
      </c>
      <c r="H334" t="s">
        <v>28</v>
      </c>
      <c r="I334" s="1">
        <v>41530</v>
      </c>
      <c r="J334">
        <v>0</v>
      </c>
      <c r="K334" t="s">
        <v>834</v>
      </c>
      <c r="L334">
        <v>818</v>
      </c>
      <c r="M334" s="1">
        <v>41470</v>
      </c>
      <c r="N334" t="s">
        <v>838</v>
      </c>
      <c r="O334" t="s">
        <v>947</v>
      </c>
      <c r="P334" t="s">
        <v>949</v>
      </c>
    </row>
    <row r="335" spans="1:16" x14ac:dyDescent="0.4">
      <c r="A335">
        <v>770</v>
      </c>
      <c r="B335" t="s">
        <v>948</v>
      </c>
      <c r="C335" t="s">
        <v>847</v>
      </c>
      <c r="D335" s="1">
        <v>40986</v>
      </c>
      <c r="E335" s="1">
        <v>41016</v>
      </c>
      <c r="F335">
        <v>60.93</v>
      </c>
      <c r="H335" t="s">
        <v>28</v>
      </c>
      <c r="I335" s="1">
        <v>40986</v>
      </c>
      <c r="J335">
        <v>0</v>
      </c>
      <c r="K335" t="s">
        <v>834</v>
      </c>
      <c r="L335">
        <v>770</v>
      </c>
      <c r="M335" s="1">
        <v>41274</v>
      </c>
      <c r="N335" t="s">
        <v>835</v>
      </c>
      <c r="O335" t="s">
        <v>947</v>
      </c>
      <c r="P335" t="s">
        <v>949</v>
      </c>
    </row>
    <row r="336" spans="1:16" x14ac:dyDescent="0.4">
      <c r="A336">
        <v>818</v>
      </c>
      <c r="B336" t="s">
        <v>948</v>
      </c>
      <c r="C336" t="s">
        <v>896</v>
      </c>
      <c r="D336" s="1">
        <v>41195</v>
      </c>
      <c r="E336" s="1">
        <v>41254</v>
      </c>
      <c r="F336">
        <v>58.41</v>
      </c>
      <c r="H336" t="s">
        <v>28</v>
      </c>
      <c r="I336" s="1">
        <v>41195</v>
      </c>
      <c r="J336">
        <v>0</v>
      </c>
      <c r="K336" t="s">
        <v>834</v>
      </c>
      <c r="L336">
        <v>818</v>
      </c>
      <c r="M336" s="1">
        <v>41392</v>
      </c>
      <c r="N336" t="s">
        <v>835</v>
      </c>
      <c r="O336" t="s">
        <v>947</v>
      </c>
      <c r="P336" t="s">
        <v>949</v>
      </c>
    </row>
    <row r="337" spans="1:16" x14ac:dyDescent="0.4">
      <c r="A337">
        <v>818</v>
      </c>
      <c r="B337" t="s">
        <v>948</v>
      </c>
      <c r="C337" t="s">
        <v>921</v>
      </c>
      <c r="D337" s="1">
        <v>41081</v>
      </c>
      <c r="E337" s="1">
        <v>41111</v>
      </c>
      <c r="F337">
        <v>90</v>
      </c>
      <c r="H337" t="s">
        <v>28</v>
      </c>
      <c r="I337" s="1">
        <v>41081</v>
      </c>
      <c r="J337">
        <v>0</v>
      </c>
      <c r="K337" t="s">
        <v>834</v>
      </c>
      <c r="L337">
        <v>818</v>
      </c>
      <c r="M337" s="1">
        <v>41563</v>
      </c>
      <c r="N337" t="s">
        <v>835</v>
      </c>
      <c r="O337" t="s">
        <v>947</v>
      </c>
      <c r="P337" t="s">
        <v>949</v>
      </c>
    </row>
    <row r="338" spans="1:16" x14ac:dyDescent="0.4">
      <c r="A338">
        <v>818</v>
      </c>
      <c r="B338" t="s">
        <v>948</v>
      </c>
      <c r="C338" t="s">
        <v>860</v>
      </c>
      <c r="D338" s="1">
        <v>41203</v>
      </c>
      <c r="E338" s="1">
        <v>41233</v>
      </c>
      <c r="F338">
        <v>41.84</v>
      </c>
      <c r="H338" t="s">
        <v>28</v>
      </c>
      <c r="I338" s="1">
        <v>41203</v>
      </c>
      <c r="J338">
        <v>0</v>
      </c>
      <c r="K338" t="s">
        <v>834</v>
      </c>
      <c r="L338">
        <v>818</v>
      </c>
      <c r="M338" s="1">
        <v>40960</v>
      </c>
      <c r="N338" t="s">
        <v>838</v>
      </c>
      <c r="O338" t="s">
        <v>947</v>
      </c>
      <c r="P338" t="s">
        <v>949</v>
      </c>
    </row>
    <row r="339" spans="1:16" x14ac:dyDescent="0.4">
      <c r="A339">
        <v>770</v>
      </c>
      <c r="B339" t="s">
        <v>948</v>
      </c>
      <c r="C339" t="s">
        <v>847</v>
      </c>
      <c r="D339" s="1">
        <v>41577</v>
      </c>
      <c r="E339" s="1">
        <v>41607</v>
      </c>
      <c r="F339">
        <v>61.54</v>
      </c>
      <c r="H339" t="s">
        <v>28</v>
      </c>
      <c r="I339" s="1">
        <v>41577</v>
      </c>
      <c r="J339">
        <v>0</v>
      </c>
      <c r="K339" t="s">
        <v>834</v>
      </c>
      <c r="L339">
        <v>770</v>
      </c>
      <c r="M339" s="1">
        <v>41274</v>
      </c>
      <c r="N339" t="s">
        <v>838</v>
      </c>
      <c r="O339" t="s">
        <v>947</v>
      </c>
      <c r="P339" t="s">
        <v>949</v>
      </c>
    </row>
    <row r="340" spans="1:16" x14ac:dyDescent="0.4">
      <c r="A340">
        <v>897</v>
      </c>
      <c r="B340" t="s">
        <v>948</v>
      </c>
      <c r="C340" t="s">
        <v>883</v>
      </c>
      <c r="D340" s="1">
        <v>40977</v>
      </c>
      <c r="E340" s="1">
        <v>40978</v>
      </c>
      <c r="F340">
        <v>28.51</v>
      </c>
      <c r="H340" t="s">
        <v>28</v>
      </c>
      <c r="I340" s="1">
        <v>40977</v>
      </c>
      <c r="J340">
        <v>10</v>
      </c>
      <c r="K340" t="s">
        <v>834</v>
      </c>
      <c r="L340">
        <v>897</v>
      </c>
      <c r="M340" s="1">
        <v>41084</v>
      </c>
      <c r="N340" t="s">
        <v>838</v>
      </c>
      <c r="O340" t="s">
        <v>947</v>
      </c>
      <c r="P340" t="s">
        <v>949</v>
      </c>
    </row>
    <row r="341" spans="1:16" x14ac:dyDescent="0.4">
      <c r="A341">
        <v>897</v>
      </c>
      <c r="B341" t="s">
        <v>948</v>
      </c>
      <c r="C341" t="s">
        <v>931</v>
      </c>
      <c r="D341" s="1">
        <v>41604</v>
      </c>
      <c r="E341" s="1">
        <v>41634</v>
      </c>
      <c r="F341">
        <v>52.38</v>
      </c>
      <c r="H341" t="s">
        <v>28</v>
      </c>
      <c r="I341" s="1">
        <v>41604</v>
      </c>
      <c r="J341">
        <v>5</v>
      </c>
      <c r="K341" t="s">
        <v>834</v>
      </c>
      <c r="L341">
        <v>897</v>
      </c>
      <c r="M341" s="1">
        <v>41484</v>
      </c>
      <c r="N341" t="s">
        <v>838</v>
      </c>
      <c r="O341" t="s">
        <v>947</v>
      </c>
      <c r="P341" t="s">
        <v>949</v>
      </c>
    </row>
    <row r="342" spans="1:16" x14ac:dyDescent="0.4">
      <c r="A342">
        <v>818</v>
      </c>
      <c r="B342" t="s">
        <v>948</v>
      </c>
      <c r="C342" t="s">
        <v>917</v>
      </c>
      <c r="D342" s="1">
        <v>41325</v>
      </c>
      <c r="E342" s="1">
        <v>41355</v>
      </c>
      <c r="F342">
        <v>53.11</v>
      </c>
      <c r="H342" t="s">
        <v>28</v>
      </c>
      <c r="I342" s="1">
        <v>41325</v>
      </c>
      <c r="J342">
        <v>5</v>
      </c>
      <c r="K342" t="s">
        <v>834</v>
      </c>
      <c r="L342">
        <v>818</v>
      </c>
      <c r="M342" s="1">
        <v>41515</v>
      </c>
      <c r="N342" t="s">
        <v>835</v>
      </c>
      <c r="O342" t="s">
        <v>947</v>
      </c>
      <c r="P342" t="s">
        <v>949</v>
      </c>
    </row>
    <row r="343" spans="1:16" x14ac:dyDescent="0.4">
      <c r="A343">
        <v>391</v>
      </c>
      <c r="B343" t="s">
        <v>948</v>
      </c>
      <c r="C343" t="s">
        <v>875</v>
      </c>
      <c r="D343" s="1">
        <v>40910</v>
      </c>
      <c r="E343" s="1">
        <v>40942</v>
      </c>
      <c r="F343">
        <v>80.31</v>
      </c>
      <c r="H343" t="s">
        <v>28</v>
      </c>
      <c r="I343" s="1">
        <v>40910</v>
      </c>
      <c r="J343">
        <v>12</v>
      </c>
      <c r="K343" t="s">
        <v>834</v>
      </c>
      <c r="L343">
        <v>391</v>
      </c>
      <c r="M343" s="1">
        <v>40947</v>
      </c>
      <c r="N343" t="s">
        <v>835</v>
      </c>
      <c r="O343" t="s">
        <v>947</v>
      </c>
      <c r="P343" t="s">
        <v>949</v>
      </c>
    </row>
    <row r="344" spans="1:16" x14ac:dyDescent="0.4">
      <c r="A344">
        <v>391</v>
      </c>
      <c r="B344" t="s">
        <v>948</v>
      </c>
      <c r="C344" t="s">
        <v>914</v>
      </c>
      <c r="D344" s="1">
        <v>41482</v>
      </c>
      <c r="E344" s="1">
        <v>41512</v>
      </c>
      <c r="F344">
        <v>58.68</v>
      </c>
      <c r="H344" t="s">
        <v>28</v>
      </c>
      <c r="I344" s="1">
        <v>41482</v>
      </c>
      <c r="J344">
        <v>0</v>
      </c>
      <c r="K344" t="s">
        <v>834</v>
      </c>
      <c r="L344">
        <v>391</v>
      </c>
      <c r="M344" s="1">
        <v>41445</v>
      </c>
      <c r="N344" t="s">
        <v>838</v>
      </c>
      <c r="O344" t="s">
        <v>947</v>
      </c>
      <c r="P344" t="s">
        <v>949</v>
      </c>
    </row>
    <row r="345" spans="1:16" x14ac:dyDescent="0.4">
      <c r="A345">
        <v>406</v>
      </c>
      <c r="B345" t="s">
        <v>948</v>
      </c>
      <c r="C345" t="s">
        <v>903</v>
      </c>
      <c r="D345" s="1">
        <v>41307</v>
      </c>
      <c r="E345" s="1">
        <v>41367</v>
      </c>
      <c r="F345">
        <v>80.5</v>
      </c>
      <c r="H345" t="s">
        <v>28</v>
      </c>
      <c r="I345" s="1">
        <v>41307</v>
      </c>
      <c r="J345">
        <v>0</v>
      </c>
      <c r="K345" t="s">
        <v>834</v>
      </c>
      <c r="L345">
        <v>406</v>
      </c>
      <c r="M345" s="1">
        <v>41006</v>
      </c>
      <c r="N345" t="s">
        <v>838</v>
      </c>
      <c r="O345" t="s">
        <v>947</v>
      </c>
      <c r="P345" t="s">
        <v>949</v>
      </c>
    </row>
    <row r="346" spans="1:16" x14ac:dyDescent="0.4">
      <c r="A346">
        <v>818</v>
      </c>
      <c r="B346" t="s">
        <v>948</v>
      </c>
      <c r="C346" t="s">
        <v>872</v>
      </c>
      <c r="D346" s="1">
        <v>41201</v>
      </c>
      <c r="E346" s="1">
        <v>41231</v>
      </c>
      <c r="F346">
        <v>75.11</v>
      </c>
      <c r="H346" t="s">
        <v>28</v>
      </c>
      <c r="I346" s="1">
        <v>41201</v>
      </c>
      <c r="J346">
        <v>0</v>
      </c>
      <c r="K346" t="s">
        <v>834</v>
      </c>
      <c r="L346">
        <v>818</v>
      </c>
      <c r="M346" s="1">
        <v>41193</v>
      </c>
      <c r="N346" t="s">
        <v>835</v>
      </c>
      <c r="O346" t="s">
        <v>947</v>
      </c>
      <c r="P346" t="s">
        <v>949</v>
      </c>
    </row>
    <row r="347" spans="1:16" x14ac:dyDescent="0.4">
      <c r="A347">
        <v>770</v>
      </c>
      <c r="B347" t="s">
        <v>948</v>
      </c>
      <c r="C347" t="s">
        <v>907</v>
      </c>
      <c r="D347" s="1">
        <v>41387</v>
      </c>
      <c r="E347" s="1">
        <v>41417</v>
      </c>
      <c r="F347">
        <v>27</v>
      </c>
      <c r="H347" t="s">
        <v>28</v>
      </c>
      <c r="I347" s="1">
        <v>41387</v>
      </c>
      <c r="J347">
        <v>0</v>
      </c>
      <c r="K347" t="s">
        <v>834</v>
      </c>
      <c r="L347">
        <v>770</v>
      </c>
      <c r="M347" s="1">
        <v>41367</v>
      </c>
      <c r="N347" t="s">
        <v>838</v>
      </c>
      <c r="O347" t="s">
        <v>947</v>
      </c>
      <c r="P347" t="s">
        <v>949</v>
      </c>
    </row>
    <row r="348" spans="1:16" x14ac:dyDescent="0.4">
      <c r="A348">
        <v>770</v>
      </c>
      <c r="B348" t="s">
        <v>948</v>
      </c>
      <c r="C348" t="s">
        <v>886</v>
      </c>
      <c r="D348" s="1">
        <v>41008</v>
      </c>
      <c r="E348" s="1">
        <v>41009</v>
      </c>
      <c r="F348">
        <v>76.8</v>
      </c>
      <c r="H348" t="s">
        <v>28</v>
      </c>
      <c r="I348" s="1">
        <v>41008</v>
      </c>
      <c r="J348">
        <v>3</v>
      </c>
      <c r="K348" t="s">
        <v>834</v>
      </c>
      <c r="L348">
        <v>770</v>
      </c>
      <c r="M348" s="1">
        <v>41181</v>
      </c>
      <c r="N348" t="s">
        <v>835</v>
      </c>
      <c r="O348" t="s">
        <v>947</v>
      </c>
      <c r="P348" t="s">
        <v>949</v>
      </c>
    </row>
    <row r="349" spans="1:16" x14ac:dyDescent="0.4">
      <c r="A349">
        <v>406</v>
      </c>
      <c r="B349" t="s">
        <v>948</v>
      </c>
      <c r="C349" t="s">
        <v>889</v>
      </c>
      <c r="D349" s="1">
        <v>41436</v>
      </c>
      <c r="E349" s="1">
        <v>41437</v>
      </c>
      <c r="F349">
        <v>78.83</v>
      </c>
      <c r="H349" t="s">
        <v>28</v>
      </c>
      <c r="I349" s="1">
        <v>41436</v>
      </c>
      <c r="J349">
        <v>0</v>
      </c>
      <c r="K349" t="s">
        <v>834</v>
      </c>
      <c r="L349">
        <v>406</v>
      </c>
      <c r="M349" s="1">
        <v>41103</v>
      </c>
      <c r="N349" t="s">
        <v>838</v>
      </c>
      <c r="O349" t="s">
        <v>947</v>
      </c>
      <c r="P349" t="s">
        <v>949</v>
      </c>
    </row>
    <row r="350" spans="1:16" x14ac:dyDescent="0.4">
      <c r="A350">
        <v>391</v>
      </c>
      <c r="B350" t="s">
        <v>948</v>
      </c>
      <c r="C350" t="s">
        <v>881</v>
      </c>
      <c r="D350" s="1">
        <v>41211</v>
      </c>
      <c r="E350" s="1">
        <v>41241</v>
      </c>
      <c r="F350">
        <v>53.13</v>
      </c>
      <c r="H350" t="s">
        <v>28</v>
      </c>
      <c r="I350" s="1">
        <v>41211</v>
      </c>
      <c r="J350">
        <v>4</v>
      </c>
      <c r="K350" t="s">
        <v>834</v>
      </c>
      <c r="L350">
        <v>391</v>
      </c>
      <c r="M350" s="1">
        <v>41525</v>
      </c>
      <c r="N350" t="s">
        <v>835</v>
      </c>
      <c r="O350" t="s">
        <v>947</v>
      </c>
      <c r="P350" t="s">
        <v>949</v>
      </c>
    </row>
    <row r="351" spans="1:16" x14ac:dyDescent="0.4">
      <c r="A351">
        <v>391</v>
      </c>
      <c r="B351" t="s">
        <v>948</v>
      </c>
      <c r="C351" t="s">
        <v>898</v>
      </c>
      <c r="D351" s="1">
        <v>41252</v>
      </c>
      <c r="E351" s="1">
        <v>41253</v>
      </c>
      <c r="F351">
        <v>56.44</v>
      </c>
      <c r="H351" t="s">
        <v>28</v>
      </c>
      <c r="I351" s="1">
        <v>41252</v>
      </c>
      <c r="J351">
        <v>0</v>
      </c>
      <c r="K351" t="s">
        <v>834</v>
      </c>
      <c r="L351">
        <v>391</v>
      </c>
      <c r="M351" s="1">
        <v>41150</v>
      </c>
      <c r="N351" t="s">
        <v>838</v>
      </c>
      <c r="O351" t="s">
        <v>947</v>
      </c>
      <c r="P351" t="s">
        <v>949</v>
      </c>
    </row>
    <row r="352" spans="1:16" x14ac:dyDescent="0.4">
      <c r="A352">
        <v>391</v>
      </c>
      <c r="B352" t="s">
        <v>948</v>
      </c>
      <c r="C352" t="s">
        <v>833</v>
      </c>
      <c r="D352" s="1">
        <v>41395</v>
      </c>
      <c r="E352" s="1">
        <v>41366</v>
      </c>
      <c r="F352">
        <v>61.11</v>
      </c>
      <c r="H352" t="s">
        <v>28</v>
      </c>
      <c r="I352" s="1">
        <v>41395</v>
      </c>
      <c r="J352">
        <v>0</v>
      </c>
      <c r="K352" t="s">
        <v>834</v>
      </c>
      <c r="L352">
        <v>391</v>
      </c>
      <c r="M352" s="1">
        <v>41429</v>
      </c>
      <c r="N352" t="s">
        <v>835</v>
      </c>
      <c r="O352" t="s">
        <v>947</v>
      </c>
      <c r="P352" t="s">
        <v>949</v>
      </c>
    </row>
    <row r="353" spans="1:16" x14ac:dyDescent="0.4">
      <c r="A353">
        <v>391</v>
      </c>
      <c r="B353" t="s">
        <v>948</v>
      </c>
      <c r="C353" t="s">
        <v>869</v>
      </c>
      <c r="D353" s="1">
        <v>41182</v>
      </c>
      <c r="E353" s="1">
        <v>41212</v>
      </c>
      <c r="F353">
        <v>81.25</v>
      </c>
      <c r="H353" t="s">
        <v>28</v>
      </c>
      <c r="I353" s="1">
        <v>41182</v>
      </c>
      <c r="J353">
        <v>0</v>
      </c>
      <c r="K353" t="s">
        <v>834</v>
      </c>
      <c r="L353">
        <v>391</v>
      </c>
      <c r="M353" s="1">
        <v>41201</v>
      </c>
      <c r="N353" t="s">
        <v>835</v>
      </c>
      <c r="O353" t="s">
        <v>947</v>
      </c>
      <c r="P353" t="s">
        <v>949</v>
      </c>
    </row>
    <row r="354" spans="1:16" x14ac:dyDescent="0.4">
      <c r="A354">
        <v>406</v>
      </c>
      <c r="B354" t="s">
        <v>948</v>
      </c>
      <c r="C354" t="s">
        <v>894</v>
      </c>
      <c r="D354" s="1">
        <v>40917</v>
      </c>
      <c r="E354" s="1">
        <v>40918</v>
      </c>
      <c r="F354">
        <v>70.099999999999994</v>
      </c>
      <c r="H354" t="s">
        <v>28</v>
      </c>
      <c r="I354" s="1">
        <v>40917</v>
      </c>
      <c r="J354">
        <v>15</v>
      </c>
      <c r="K354" t="s">
        <v>837</v>
      </c>
      <c r="L354">
        <v>406</v>
      </c>
      <c r="M354" s="1">
        <v>41167</v>
      </c>
      <c r="N354" t="s">
        <v>835</v>
      </c>
      <c r="O354" t="s">
        <v>947</v>
      </c>
      <c r="P354" t="s">
        <v>949</v>
      </c>
    </row>
    <row r="355" spans="1:16" x14ac:dyDescent="0.4">
      <c r="A355">
        <v>391</v>
      </c>
      <c r="B355" t="s">
        <v>948</v>
      </c>
      <c r="C355" t="s">
        <v>925</v>
      </c>
      <c r="D355" s="1">
        <v>41592</v>
      </c>
      <c r="E355" s="1">
        <v>41622</v>
      </c>
      <c r="F355">
        <v>80.14</v>
      </c>
      <c r="H355" t="s">
        <v>28</v>
      </c>
      <c r="I355" s="1">
        <v>41592</v>
      </c>
      <c r="J355">
        <v>0</v>
      </c>
      <c r="K355" t="s">
        <v>834</v>
      </c>
      <c r="L355">
        <v>391</v>
      </c>
      <c r="M355" s="1">
        <v>41527</v>
      </c>
      <c r="N355" t="s">
        <v>838</v>
      </c>
      <c r="O355" t="s">
        <v>947</v>
      </c>
      <c r="P355" t="s">
        <v>949</v>
      </c>
    </row>
    <row r="356" spans="1:16" x14ac:dyDescent="0.4">
      <c r="A356">
        <v>897</v>
      </c>
      <c r="B356" t="s">
        <v>948</v>
      </c>
      <c r="C356" t="s">
        <v>933</v>
      </c>
      <c r="D356" s="1">
        <v>41454</v>
      </c>
      <c r="E356" s="1">
        <v>41484</v>
      </c>
      <c r="F356">
        <v>72.17</v>
      </c>
      <c r="H356" t="s">
        <v>28</v>
      </c>
      <c r="I356" s="1">
        <v>41454</v>
      </c>
      <c r="J356">
        <v>0</v>
      </c>
      <c r="K356" t="s">
        <v>834</v>
      </c>
      <c r="L356">
        <v>897</v>
      </c>
      <c r="M356" s="1">
        <v>41555</v>
      </c>
      <c r="N356" t="s">
        <v>835</v>
      </c>
      <c r="O356" t="s">
        <v>947</v>
      </c>
      <c r="P356" t="s">
        <v>949</v>
      </c>
    </row>
    <row r="357" spans="1:16" x14ac:dyDescent="0.4">
      <c r="A357">
        <v>406</v>
      </c>
      <c r="B357" t="s">
        <v>948</v>
      </c>
      <c r="C357" t="s">
        <v>848</v>
      </c>
      <c r="D357" s="1">
        <v>41566</v>
      </c>
      <c r="E357" s="1">
        <v>41596</v>
      </c>
      <c r="F357">
        <v>72.19</v>
      </c>
      <c r="H357" t="s">
        <v>28</v>
      </c>
      <c r="I357" s="1">
        <v>41566</v>
      </c>
      <c r="J357">
        <v>0</v>
      </c>
      <c r="K357" t="s">
        <v>834</v>
      </c>
      <c r="L357">
        <v>406</v>
      </c>
      <c r="M357" s="1">
        <v>41222</v>
      </c>
      <c r="N357" t="s">
        <v>838</v>
      </c>
      <c r="O357" t="s">
        <v>947</v>
      </c>
      <c r="P357" t="s">
        <v>949</v>
      </c>
    </row>
    <row r="358" spans="1:16" x14ac:dyDescent="0.4">
      <c r="A358">
        <v>391</v>
      </c>
      <c r="B358" t="s">
        <v>948</v>
      </c>
      <c r="C358" t="s">
        <v>865</v>
      </c>
      <c r="D358" s="1">
        <v>41569</v>
      </c>
      <c r="E358" s="1">
        <v>41599</v>
      </c>
      <c r="F358">
        <v>94.19</v>
      </c>
      <c r="H358" t="s">
        <v>28</v>
      </c>
      <c r="I358" s="1">
        <v>41569</v>
      </c>
      <c r="J358">
        <v>0</v>
      </c>
      <c r="K358" t="s">
        <v>837</v>
      </c>
      <c r="L358">
        <v>391</v>
      </c>
      <c r="M358" s="1">
        <v>41180</v>
      </c>
      <c r="N358" t="s">
        <v>838</v>
      </c>
      <c r="O358" t="s">
        <v>947</v>
      </c>
      <c r="P358" t="s">
        <v>949</v>
      </c>
    </row>
    <row r="359" spans="1:16" x14ac:dyDescent="0.4">
      <c r="A359">
        <v>897</v>
      </c>
      <c r="B359" t="s">
        <v>948</v>
      </c>
      <c r="C359" t="s">
        <v>890</v>
      </c>
      <c r="D359" s="1">
        <v>41268</v>
      </c>
      <c r="E359" s="1">
        <v>41298</v>
      </c>
      <c r="F359">
        <v>28.07</v>
      </c>
      <c r="H359" t="s">
        <v>28</v>
      </c>
      <c r="I359" s="1">
        <v>41268</v>
      </c>
      <c r="J359">
        <v>0</v>
      </c>
      <c r="K359" t="s">
        <v>834</v>
      </c>
      <c r="L359">
        <v>897</v>
      </c>
      <c r="M359" s="1">
        <v>41166</v>
      </c>
      <c r="N359" t="s">
        <v>838</v>
      </c>
      <c r="O359" t="s">
        <v>947</v>
      </c>
      <c r="P359" t="s">
        <v>949</v>
      </c>
    </row>
    <row r="360" spans="1:16" x14ac:dyDescent="0.4">
      <c r="A360">
        <v>391</v>
      </c>
      <c r="B360" t="s">
        <v>948</v>
      </c>
      <c r="C360" t="s">
        <v>839</v>
      </c>
      <c r="D360" s="1">
        <v>41441</v>
      </c>
      <c r="E360" s="1">
        <v>41471</v>
      </c>
      <c r="F360">
        <v>51.52</v>
      </c>
      <c r="H360" t="s">
        <v>28</v>
      </c>
      <c r="I360" s="1">
        <v>41441</v>
      </c>
      <c r="J360">
        <v>0</v>
      </c>
      <c r="K360" t="s">
        <v>834</v>
      </c>
      <c r="L360">
        <v>391</v>
      </c>
      <c r="M360" s="1">
        <v>40934</v>
      </c>
      <c r="N360" t="s">
        <v>838</v>
      </c>
      <c r="O360" t="s">
        <v>947</v>
      </c>
      <c r="P360" t="s">
        <v>949</v>
      </c>
    </row>
    <row r="361" spans="1:16" x14ac:dyDescent="0.4">
      <c r="A361">
        <v>391</v>
      </c>
      <c r="B361" t="s">
        <v>948</v>
      </c>
      <c r="C361" t="s">
        <v>895</v>
      </c>
      <c r="D361" s="1">
        <v>41589</v>
      </c>
      <c r="E361" s="1">
        <v>41590</v>
      </c>
      <c r="F361">
        <v>72.62</v>
      </c>
      <c r="H361" t="s">
        <v>28</v>
      </c>
      <c r="I361" s="1">
        <v>41589</v>
      </c>
      <c r="J361">
        <v>0</v>
      </c>
      <c r="K361" t="s">
        <v>834</v>
      </c>
      <c r="L361">
        <v>391</v>
      </c>
      <c r="M361" s="1">
        <v>41532</v>
      </c>
      <c r="N361" t="s">
        <v>838</v>
      </c>
      <c r="O361" t="s">
        <v>947</v>
      </c>
      <c r="P361" t="s">
        <v>949</v>
      </c>
    </row>
    <row r="362" spans="1:16" x14ac:dyDescent="0.4">
      <c r="A362">
        <v>770</v>
      </c>
      <c r="B362" t="s">
        <v>948</v>
      </c>
      <c r="C362" t="s">
        <v>916</v>
      </c>
      <c r="D362" s="1">
        <v>41206</v>
      </c>
      <c r="E362" s="1">
        <v>41236</v>
      </c>
      <c r="F362">
        <v>22.47</v>
      </c>
      <c r="H362" t="s">
        <v>28</v>
      </c>
      <c r="I362" s="1">
        <v>41206</v>
      </c>
      <c r="J362">
        <v>0</v>
      </c>
      <c r="K362" t="s">
        <v>834</v>
      </c>
      <c r="L362">
        <v>770</v>
      </c>
      <c r="M362" s="1">
        <v>41394</v>
      </c>
      <c r="N362" t="s">
        <v>835</v>
      </c>
      <c r="O362" t="s">
        <v>947</v>
      </c>
      <c r="P362" t="s">
        <v>949</v>
      </c>
    </row>
    <row r="363" spans="1:16" x14ac:dyDescent="0.4">
      <c r="A363">
        <v>818</v>
      </c>
      <c r="B363" t="s">
        <v>948</v>
      </c>
      <c r="C363" t="s">
        <v>851</v>
      </c>
      <c r="D363" s="1">
        <v>40989</v>
      </c>
      <c r="E363" s="1">
        <v>41019</v>
      </c>
      <c r="F363">
        <v>40.68</v>
      </c>
      <c r="H363" t="s">
        <v>28</v>
      </c>
      <c r="I363" s="1">
        <v>40989</v>
      </c>
      <c r="J363">
        <v>0</v>
      </c>
      <c r="K363" t="s">
        <v>837</v>
      </c>
      <c r="L363">
        <v>818</v>
      </c>
      <c r="M363" s="1">
        <v>41234</v>
      </c>
      <c r="N363" t="s">
        <v>835</v>
      </c>
      <c r="O363" t="s">
        <v>947</v>
      </c>
      <c r="P363" t="s">
        <v>949</v>
      </c>
    </row>
    <row r="364" spans="1:16" x14ac:dyDescent="0.4">
      <c r="A364">
        <v>818</v>
      </c>
      <c r="B364" t="s">
        <v>948</v>
      </c>
      <c r="C364" t="s">
        <v>849</v>
      </c>
      <c r="D364" s="1">
        <v>41241</v>
      </c>
      <c r="E364" s="1">
        <v>41271</v>
      </c>
      <c r="F364">
        <v>63.76</v>
      </c>
      <c r="H364" t="s">
        <v>28</v>
      </c>
      <c r="I364" s="1">
        <v>41241</v>
      </c>
      <c r="J364">
        <v>0</v>
      </c>
      <c r="K364" t="s">
        <v>834</v>
      </c>
      <c r="L364">
        <v>818</v>
      </c>
      <c r="M364" s="1">
        <v>41431</v>
      </c>
      <c r="N364" t="s">
        <v>835</v>
      </c>
      <c r="O364" t="s">
        <v>947</v>
      </c>
      <c r="P364" t="s">
        <v>949</v>
      </c>
    </row>
    <row r="365" spans="1:16" x14ac:dyDescent="0.4">
      <c r="A365">
        <v>770</v>
      </c>
      <c r="B365" t="s">
        <v>948</v>
      </c>
      <c r="C365" t="s">
        <v>908</v>
      </c>
      <c r="D365" s="1">
        <v>41120</v>
      </c>
      <c r="E365" s="1">
        <v>41150</v>
      </c>
      <c r="F365">
        <v>61.86</v>
      </c>
      <c r="H365" t="s">
        <v>28</v>
      </c>
      <c r="I365" s="1">
        <v>41120</v>
      </c>
      <c r="J365">
        <v>0</v>
      </c>
      <c r="K365" t="s">
        <v>834</v>
      </c>
      <c r="L365">
        <v>770</v>
      </c>
      <c r="M365" s="1">
        <v>41029</v>
      </c>
      <c r="N365" t="s">
        <v>838</v>
      </c>
      <c r="O365" t="s">
        <v>947</v>
      </c>
      <c r="P365" t="s">
        <v>949</v>
      </c>
    </row>
    <row r="366" spans="1:16" x14ac:dyDescent="0.4">
      <c r="A366">
        <v>406</v>
      </c>
      <c r="B366" t="s">
        <v>948</v>
      </c>
      <c r="C366" t="s">
        <v>912</v>
      </c>
      <c r="D366" s="1">
        <v>41200</v>
      </c>
      <c r="E366" s="1">
        <v>41230</v>
      </c>
      <c r="F366">
        <v>70.42</v>
      </c>
      <c r="H366" t="s">
        <v>28</v>
      </c>
      <c r="I366" s="1">
        <v>41200</v>
      </c>
      <c r="J366">
        <v>0</v>
      </c>
      <c r="K366" t="s">
        <v>834</v>
      </c>
      <c r="L366">
        <v>406</v>
      </c>
      <c r="M366" s="1">
        <v>41605</v>
      </c>
      <c r="N366" t="s">
        <v>835</v>
      </c>
      <c r="O366" t="s">
        <v>947</v>
      </c>
      <c r="P366" t="s">
        <v>949</v>
      </c>
    </row>
    <row r="367" spans="1:16" x14ac:dyDescent="0.4">
      <c r="A367">
        <v>391</v>
      </c>
      <c r="B367" t="s">
        <v>948</v>
      </c>
      <c r="C367" t="s">
        <v>906</v>
      </c>
      <c r="D367" s="1">
        <v>41133</v>
      </c>
      <c r="E367" s="1">
        <v>41456</v>
      </c>
      <c r="F367">
        <v>53.99</v>
      </c>
      <c r="H367" t="s">
        <v>28</v>
      </c>
      <c r="I367" s="1">
        <v>41133</v>
      </c>
      <c r="J367">
        <v>0</v>
      </c>
      <c r="K367" t="s">
        <v>834</v>
      </c>
      <c r="L367">
        <v>391</v>
      </c>
      <c r="M367" s="1">
        <v>41021</v>
      </c>
      <c r="N367" t="s">
        <v>838</v>
      </c>
      <c r="O367" t="s">
        <v>947</v>
      </c>
      <c r="P367" t="s">
        <v>949</v>
      </c>
    </row>
    <row r="368" spans="1:16" x14ac:dyDescent="0.4">
      <c r="A368">
        <v>391</v>
      </c>
      <c r="B368" t="s">
        <v>948</v>
      </c>
      <c r="C368" t="s">
        <v>906</v>
      </c>
      <c r="D368" s="1">
        <v>41591</v>
      </c>
      <c r="E368" s="1">
        <v>41621</v>
      </c>
      <c r="F368">
        <v>45.2</v>
      </c>
      <c r="H368" t="s">
        <v>28</v>
      </c>
      <c r="I368" s="1">
        <v>41591</v>
      </c>
      <c r="J368">
        <v>0</v>
      </c>
      <c r="K368" t="s">
        <v>834</v>
      </c>
      <c r="L368">
        <v>391</v>
      </c>
      <c r="M368" s="1">
        <v>41021</v>
      </c>
      <c r="N368" t="s">
        <v>838</v>
      </c>
      <c r="O368" t="s">
        <v>947</v>
      </c>
      <c r="P368" t="s">
        <v>949</v>
      </c>
    </row>
    <row r="369" spans="1:16" x14ac:dyDescent="0.4">
      <c r="A369">
        <v>770</v>
      </c>
      <c r="B369" t="s">
        <v>948</v>
      </c>
      <c r="C369" t="s">
        <v>923</v>
      </c>
      <c r="D369" s="1">
        <v>41079</v>
      </c>
      <c r="E369" s="1">
        <v>41109</v>
      </c>
      <c r="F369">
        <v>48.08</v>
      </c>
      <c r="H369" t="s">
        <v>28</v>
      </c>
      <c r="I369" s="1">
        <v>41079</v>
      </c>
      <c r="J369">
        <v>0</v>
      </c>
      <c r="K369" t="s">
        <v>834</v>
      </c>
      <c r="L369">
        <v>770</v>
      </c>
      <c r="M369" s="1">
        <v>41501</v>
      </c>
      <c r="N369" t="s">
        <v>835</v>
      </c>
      <c r="O369" t="s">
        <v>947</v>
      </c>
      <c r="P369" t="s">
        <v>949</v>
      </c>
    </row>
    <row r="370" spans="1:16" x14ac:dyDescent="0.4">
      <c r="A370">
        <v>897</v>
      </c>
      <c r="B370" t="s">
        <v>948</v>
      </c>
      <c r="C370" t="s">
        <v>883</v>
      </c>
      <c r="D370" s="1">
        <v>41602</v>
      </c>
      <c r="E370" s="1">
        <v>41632</v>
      </c>
      <c r="F370">
        <v>25.19</v>
      </c>
      <c r="H370" t="s">
        <v>28</v>
      </c>
      <c r="I370" s="1">
        <v>41602</v>
      </c>
      <c r="J370">
        <v>15</v>
      </c>
      <c r="K370" t="s">
        <v>834</v>
      </c>
      <c r="L370">
        <v>897</v>
      </c>
      <c r="M370" s="1">
        <v>41084</v>
      </c>
      <c r="N370" t="s">
        <v>838</v>
      </c>
      <c r="O370" t="s">
        <v>947</v>
      </c>
      <c r="P370" t="s">
        <v>949</v>
      </c>
    </row>
    <row r="371" spans="1:16" x14ac:dyDescent="0.4">
      <c r="A371">
        <v>391</v>
      </c>
      <c r="B371" t="s">
        <v>948</v>
      </c>
      <c r="C371" t="s">
        <v>874</v>
      </c>
      <c r="D371" s="1">
        <v>41205</v>
      </c>
      <c r="E371" s="1">
        <v>41235</v>
      </c>
      <c r="F371">
        <v>69.11</v>
      </c>
      <c r="H371" t="s">
        <v>28</v>
      </c>
      <c r="I371" s="1">
        <v>41205</v>
      </c>
      <c r="J371">
        <v>0</v>
      </c>
      <c r="K371" t="s">
        <v>834</v>
      </c>
      <c r="L371">
        <v>391</v>
      </c>
      <c r="M371" s="1">
        <v>41224</v>
      </c>
      <c r="N371" t="s">
        <v>835</v>
      </c>
      <c r="O371" t="s">
        <v>947</v>
      </c>
      <c r="P371" t="s">
        <v>949</v>
      </c>
    </row>
    <row r="372" spans="1:16" x14ac:dyDescent="0.4">
      <c r="A372">
        <v>770</v>
      </c>
      <c r="B372" t="s">
        <v>948</v>
      </c>
      <c r="C372" t="s">
        <v>905</v>
      </c>
      <c r="D372" s="1">
        <v>41483</v>
      </c>
      <c r="E372" s="1">
        <v>41513</v>
      </c>
      <c r="F372">
        <v>49.13</v>
      </c>
      <c r="H372" t="s">
        <v>28</v>
      </c>
      <c r="I372" s="1">
        <v>41483</v>
      </c>
      <c r="J372">
        <v>0</v>
      </c>
      <c r="K372" t="s">
        <v>834</v>
      </c>
      <c r="L372">
        <v>770</v>
      </c>
      <c r="M372" s="1">
        <v>41337</v>
      </c>
      <c r="N372" t="s">
        <v>838</v>
      </c>
      <c r="O372" t="s">
        <v>947</v>
      </c>
      <c r="P372" t="s">
        <v>949</v>
      </c>
    </row>
    <row r="373" spans="1:16" x14ac:dyDescent="0.4">
      <c r="A373">
        <v>818</v>
      </c>
      <c r="B373" t="s">
        <v>948</v>
      </c>
      <c r="C373" t="s">
        <v>917</v>
      </c>
      <c r="D373" s="1">
        <v>40983</v>
      </c>
      <c r="E373" s="1">
        <v>41013</v>
      </c>
      <c r="F373">
        <v>66.88</v>
      </c>
      <c r="H373" t="s">
        <v>28</v>
      </c>
      <c r="I373" s="1">
        <v>40983</v>
      </c>
      <c r="J373">
        <v>21</v>
      </c>
      <c r="K373" t="s">
        <v>837</v>
      </c>
      <c r="L373">
        <v>818</v>
      </c>
      <c r="M373" s="1">
        <v>41515</v>
      </c>
      <c r="N373" t="s">
        <v>835</v>
      </c>
      <c r="O373" t="s">
        <v>947</v>
      </c>
      <c r="P373" t="s">
        <v>949</v>
      </c>
    </row>
    <row r="374" spans="1:16" x14ac:dyDescent="0.4">
      <c r="A374">
        <v>391</v>
      </c>
      <c r="B374" t="s">
        <v>948</v>
      </c>
      <c r="C374" t="s">
        <v>875</v>
      </c>
      <c r="D374" s="1">
        <v>41007</v>
      </c>
      <c r="E374" s="1">
        <v>40977</v>
      </c>
      <c r="F374">
        <v>46.29</v>
      </c>
      <c r="H374" t="s">
        <v>28</v>
      </c>
      <c r="I374" s="1">
        <v>41007</v>
      </c>
      <c r="J374">
        <v>1</v>
      </c>
      <c r="K374" t="s">
        <v>834</v>
      </c>
      <c r="L374">
        <v>391</v>
      </c>
      <c r="M374" s="1">
        <v>40947</v>
      </c>
      <c r="N374" t="s">
        <v>838</v>
      </c>
      <c r="O374" t="s">
        <v>947</v>
      </c>
      <c r="P374" t="s">
        <v>949</v>
      </c>
    </row>
    <row r="375" spans="1:16" x14ac:dyDescent="0.4">
      <c r="A375">
        <v>406</v>
      </c>
      <c r="B375" t="s">
        <v>948</v>
      </c>
      <c r="C375" t="s">
        <v>850</v>
      </c>
      <c r="D375" s="1">
        <v>41378</v>
      </c>
      <c r="E375" s="1">
        <v>41408</v>
      </c>
      <c r="F375">
        <v>45.6</v>
      </c>
      <c r="H375" t="s">
        <v>28</v>
      </c>
      <c r="I375" s="1">
        <v>41378</v>
      </c>
      <c r="J375">
        <v>25</v>
      </c>
      <c r="K375" t="s">
        <v>837</v>
      </c>
      <c r="L375">
        <v>406</v>
      </c>
      <c r="M375" s="1">
        <v>41401</v>
      </c>
      <c r="N375" t="s">
        <v>835</v>
      </c>
      <c r="O375" t="s">
        <v>947</v>
      </c>
      <c r="P375" t="s">
        <v>949</v>
      </c>
    </row>
    <row r="376" spans="1:16" x14ac:dyDescent="0.4">
      <c r="A376">
        <v>818</v>
      </c>
      <c r="B376" t="s">
        <v>948</v>
      </c>
      <c r="C376" t="s">
        <v>896</v>
      </c>
      <c r="D376" s="1">
        <v>41170</v>
      </c>
      <c r="E376" s="1">
        <v>41200</v>
      </c>
      <c r="F376">
        <v>24.33</v>
      </c>
      <c r="H376" t="s">
        <v>28</v>
      </c>
      <c r="I376" s="1">
        <v>41170</v>
      </c>
      <c r="J376">
        <v>0</v>
      </c>
      <c r="K376" t="s">
        <v>834</v>
      </c>
      <c r="L376">
        <v>818</v>
      </c>
      <c r="M376" s="1">
        <v>41392</v>
      </c>
      <c r="N376" t="s">
        <v>835</v>
      </c>
      <c r="O376" t="s">
        <v>947</v>
      </c>
      <c r="P376" t="s">
        <v>949</v>
      </c>
    </row>
    <row r="377" spans="1:16" x14ac:dyDescent="0.4">
      <c r="A377">
        <v>391</v>
      </c>
      <c r="B377" t="s">
        <v>948</v>
      </c>
      <c r="C377" t="s">
        <v>875</v>
      </c>
      <c r="D377" s="1">
        <v>41466</v>
      </c>
      <c r="E377" s="1">
        <v>41467</v>
      </c>
      <c r="F377">
        <v>66.92</v>
      </c>
      <c r="H377" t="s">
        <v>28</v>
      </c>
      <c r="I377" s="1">
        <v>41466</v>
      </c>
      <c r="J377">
        <v>8</v>
      </c>
      <c r="K377" t="s">
        <v>834</v>
      </c>
      <c r="L377">
        <v>391</v>
      </c>
      <c r="M377" s="1">
        <v>40947</v>
      </c>
      <c r="N377" t="s">
        <v>838</v>
      </c>
      <c r="O377" t="s">
        <v>947</v>
      </c>
      <c r="P377" t="s">
        <v>949</v>
      </c>
    </row>
    <row r="378" spans="1:16" x14ac:dyDescent="0.4">
      <c r="A378">
        <v>391</v>
      </c>
      <c r="B378" t="s">
        <v>948</v>
      </c>
      <c r="C378" t="s">
        <v>870</v>
      </c>
      <c r="D378" s="1">
        <v>41347</v>
      </c>
      <c r="E378" s="1">
        <v>41377</v>
      </c>
      <c r="F378">
        <v>78.25</v>
      </c>
      <c r="H378" t="s">
        <v>28</v>
      </c>
      <c r="I378" s="1">
        <v>41347</v>
      </c>
      <c r="J378">
        <v>14</v>
      </c>
      <c r="K378" t="s">
        <v>834</v>
      </c>
      <c r="L378">
        <v>391</v>
      </c>
      <c r="M378" s="1">
        <v>41341</v>
      </c>
      <c r="N378" t="s">
        <v>835</v>
      </c>
      <c r="O378" t="s">
        <v>947</v>
      </c>
      <c r="P378" t="s">
        <v>949</v>
      </c>
    </row>
    <row r="379" spans="1:16" x14ac:dyDescent="0.4">
      <c r="A379">
        <v>897</v>
      </c>
      <c r="B379" t="s">
        <v>948</v>
      </c>
      <c r="C379" t="s">
        <v>909</v>
      </c>
      <c r="D379" s="1">
        <v>41157</v>
      </c>
      <c r="E379" s="1">
        <v>41127</v>
      </c>
      <c r="F379">
        <v>19.23</v>
      </c>
      <c r="H379" t="s">
        <v>28</v>
      </c>
      <c r="I379" s="1">
        <v>41157</v>
      </c>
      <c r="J379">
        <v>0</v>
      </c>
      <c r="K379" t="s">
        <v>834</v>
      </c>
      <c r="L379">
        <v>897</v>
      </c>
      <c r="M379" s="1">
        <v>41493</v>
      </c>
      <c r="N379" t="s">
        <v>835</v>
      </c>
      <c r="O379" t="s">
        <v>947</v>
      </c>
      <c r="P379" t="s">
        <v>949</v>
      </c>
    </row>
    <row r="380" spans="1:16" x14ac:dyDescent="0.4">
      <c r="A380">
        <v>406</v>
      </c>
      <c r="B380" t="s">
        <v>948</v>
      </c>
      <c r="C380" t="s">
        <v>850</v>
      </c>
      <c r="D380" s="1">
        <v>41422</v>
      </c>
      <c r="E380" s="1">
        <v>41452</v>
      </c>
      <c r="F380">
        <v>67.72</v>
      </c>
      <c r="H380" t="s">
        <v>28</v>
      </c>
      <c r="I380" s="1">
        <v>41422</v>
      </c>
      <c r="J380">
        <v>0</v>
      </c>
      <c r="K380" t="s">
        <v>834</v>
      </c>
      <c r="L380">
        <v>406</v>
      </c>
      <c r="M380" s="1">
        <v>41401</v>
      </c>
      <c r="N380" t="s">
        <v>835</v>
      </c>
      <c r="O380" t="s">
        <v>947</v>
      </c>
      <c r="P380" t="s">
        <v>949</v>
      </c>
    </row>
    <row r="381" spans="1:16" x14ac:dyDescent="0.4">
      <c r="A381">
        <v>818</v>
      </c>
      <c r="B381" t="s">
        <v>948</v>
      </c>
      <c r="C381" t="s">
        <v>872</v>
      </c>
      <c r="D381" s="1">
        <v>41321</v>
      </c>
      <c r="E381" s="1">
        <v>41351</v>
      </c>
      <c r="F381">
        <v>53.51</v>
      </c>
      <c r="H381" t="s">
        <v>28</v>
      </c>
      <c r="I381" s="1">
        <v>41321</v>
      </c>
      <c r="J381">
        <v>0</v>
      </c>
      <c r="K381" t="s">
        <v>834</v>
      </c>
      <c r="L381">
        <v>818</v>
      </c>
      <c r="M381" s="1">
        <v>41193</v>
      </c>
      <c r="N381" t="s">
        <v>838</v>
      </c>
      <c r="O381" t="s">
        <v>947</v>
      </c>
      <c r="P381" t="s">
        <v>949</v>
      </c>
    </row>
    <row r="382" spans="1:16" x14ac:dyDescent="0.4">
      <c r="A382">
        <v>818</v>
      </c>
      <c r="B382" t="s">
        <v>948</v>
      </c>
      <c r="C382" t="s">
        <v>913</v>
      </c>
      <c r="D382" s="1">
        <v>41178</v>
      </c>
      <c r="E382" s="1">
        <v>41208</v>
      </c>
      <c r="F382">
        <v>56.57</v>
      </c>
      <c r="H382" t="s">
        <v>28</v>
      </c>
      <c r="I382" s="1">
        <v>41178</v>
      </c>
      <c r="J382">
        <v>1</v>
      </c>
      <c r="K382" t="s">
        <v>834</v>
      </c>
      <c r="L382">
        <v>818</v>
      </c>
      <c r="M382" s="1">
        <v>41470</v>
      </c>
      <c r="N382" t="s">
        <v>835</v>
      </c>
      <c r="O382" t="s">
        <v>947</v>
      </c>
      <c r="P382" t="s">
        <v>949</v>
      </c>
    </row>
    <row r="383" spans="1:16" x14ac:dyDescent="0.4">
      <c r="A383">
        <v>391</v>
      </c>
      <c r="B383" t="s">
        <v>948</v>
      </c>
      <c r="C383" t="s">
        <v>839</v>
      </c>
      <c r="D383" s="1">
        <v>41211</v>
      </c>
      <c r="E383" s="1">
        <v>41241</v>
      </c>
      <c r="F383">
        <v>71.849999999999994</v>
      </c>
      <c r="H383" t="s">
        <v>28</v>
      </c>
      <c r="I383" s="1">
        <v>41211</v>
      </c>
      <c r="J383">
        <v>0</v>
      </c>
      <c r="K383" t="s">
        <v>834</v>
      </c>
      <c r="L383">
        <v>391</v>
      </c>
      <c r="M383" s="1">
        <v>40934</v>
      </c>
      <c r="N383" t="s">
        <v>838</v>
      </c>
      <c r="O383" t="s">
        <v>947</v>
      </c>
      <c r="P383" t="s">
        <v>949</v>
      </c>
    </row>
    <row r="384" spans="1:16" x14ac:dyDescent="0.4">
      <c r="A384">
        <v>391</v>
      </c>
      <c r="B384" t="s">
        <v>948</v>
      </c>
      <c r="C384" t="s">
        <v>934</v>
      </c>
      <c r="D384" s="1">
        <v>41455</v>
      </c>
      <c r="E384" s="1">
        <v>41485</v>
      </c>
      <c r="F384">
        <v>85.35</v>
      </c>
      <c r="H384" t="s">
        <v>28</v>
      </c>
      <c r="I384" s="1">
        <v>41455</v>
      </c>
      <c r="J384">
        <v>0</v>
      </c>
      <c r="K384" t="s">
        <v>834</v>
      </c>
      <c r="L384">
        <v>391</v>
      </c>
      <c r="M384" s="1">
        <v>41598</v>
      </c>
      <c r="N384" t="s">
        <v>835</v>
      </c>
      <c r="O384" t="s">
        <v>947</v>
      </c>
      <c r="P384" t="s">
        <v>949</v>
      </c>
    </row>
    <row r="385" spans="1:16" x14ac:dyDescent="0.4">
      <c r="A385">
        <v>406</v>
      </c>
      <c r="B385" t="s">
        <v>948</v>
      </c>
      <c r="C385" t="s">
        <v>894</v>
      </c>
      <c r="D385" s="1">
        <v>41611</v>
      </c>
      <c r="E385" s="1">
        <v>41582</v>
      </c>
      <c r="F385">
        <v>49.97</v>
      </c>
      <c r="H385" t="s">
        <v>28</v>
      </c>
      <c r="I385" s="1">
        <v>41611</v>
      </c>
      <c r="J385">
        <v>3</v>
      </c>
      <c r="K385" t="s">
        <v>837</v>
      </c>
      <c r="L385">
        <v>406</v>
      </c>
      <c r="M385" s="1">
        <v>41167</v>
      </c>
      <c r="N385" t="s">
        <v>838</v>
      </c>
      <c r="O385" t="s">
        <v>947</v>
      </c>
      <c r="P385" t="s">
        <v>949</v>
      </c>
    </row>
    <row r="386" spans="1:16" x14ac:dyDescent="0.4">
      <c r="A386">
        <v>391</v>
      </c>
      <c r="B386" t="s">
        <v>948</v>
      </c>
      <c r="C386" t="s">
        <v>885</v>
      </c>
      <c r="D386" s="1">
        <v>41262</v>
      </c>
      <c r="E386" s="1">
        <v>41292</v>
      </c>
      <c r="F386">
        <v>63.48</v>
      </c>
      <c r="H386" t="s">
        <v>28</v>
      </c>
      <c r="I386" s="1">
        <v>41262</v>
      </c>
      <c r="J386">
        <v>0</v>
      </c>
      <c r="K386" t="s">
        <v>834</v>
      </c>
      <c r="L386">
        <v>391</v>
      </c>
      <c r="M386" s="1">
        <v>41521</v>
      </c>
      <c r="N386" t="s">
        <v>835</v>
      </c>
      <c r="O386" t="s">
        <v>947</v>
      </c>
      <c r="P386" t="s">
        <v>949</v>
      </c>
    </row>
    <row r="387" spans="1:16" x14ac:dyDescent="0.4">
      <c r="A387">
        <v>770</v>
      </c>
      <c r="B387" t="s">
        <v>948</v>
      </c>
      <c r="C387" t="s">
        <v>844</v>
      </c>
      <c r="D387" s="1">
        <v>41162</v>
      </c>
      <c r="E387" s="1">
        <v>41132</v>
      </c>
      <c r="F387">
        <v>76.790000000000006</v>
      </c>
      <c r="H387" t="s">
        <v>28</v>
      </c>
      <c r="I387" s="1">
        <v>41162</v>
      </c>
      <c r="J387">
        <v>23</v>
      </c>
      <c r="K387" t="s">
        <v>837</v>
      </c>
      <c r="L387">
        <v>770</v>
      </c>
      <c r="M387" s="1">
        <v>41452</v>
      </c>
      <c r="N387" t="s">
        <v>835</v>
      </c>
      <c r="O387" t="s">
        <v>947</v>
      </c>
      <c r="P387" t="s">
        <v>949</v>
      </c>
    </row>
    <row r="388" spans="1:16" x14ac:dyDescent="0.4">
      <c r="A388">
        <v>897</v>
      </c>
      <c r="B388" t="s">
        <v>948</v>
      </c>
      <c r="C388" t="s">
        <v>922</v>
      </c>
      <c r="D388" s="1">
        <v>40955</v>
      </c>
      <c r="E388" s="1">
        <v>40985</v>
      </c>
      <c r="F388">
        <v>28.22</v>
      </c>
      <c r="H388" t="s">
        <v>28</v>
      </c>
      <c r="I388" s="1">
        <v>40955</v>
      </c>
      <c r="J388">
        <v>0</v>
      </c>
      <c r="K388" t="s">
        <v>834</v>
      </c>
      <c r="L388">
        <v>897</v>
      </c>
      <c r="M388" s="1">
        <v>41309</v>
      </c>
      <c r="N388" t="s">
        <v>835</v>
      </c>
      <c r="O388" t="s">
        <v>947</v>
      </c>
      <c r="P388" t="s">
        <v>949</v>
      </c>
    </row>
    <row r="389" spans="1:16" x14ac:dyDescent="0.4">
      <c r="A389">
        <v>391</v>
      </c>
      <c r="B389" t="s">
        <v>948</v>
      </c>
      <c r="C389" t="s">
        <v>864</v>
      </c>
      <c r="D389" s="1">
        <v>41270</v>
      </c>
      <c r="E389" s="1">
        <v>41300</v>
      </c>
      <c r="F389">
        <v>72.260000000000005</v>
      </c>
      <c r="H389" t="s">
        <v>28</v>
      </c>
      <c r="I389" s="1">
        <v>41270</v>
      </c>
      <c r="J389">
        <v>0</v>
      </c>
      <c r="K389" t="s">
        <v>834</v>
      </c>
      <c r="L389">
        <v>391</v>
      </c>
      <c r="M389" s="1">
        <v>41548</v>
      </c>
      <c r="N389" t="s">
        <v>835</v>
      </c>
      <c r="O389" t="s">
        <v>947</v>
      </c>
      <c r="P389" t="s">
        <v>949</v>
      </c>
    </row>
    <row r="390" spans="1:16" x14ac:dyDescent="0.4">
      <c r="A390">
        <v>406</v>
      </c>
      <c r="B390" t="s">
        <v>948</v>
      </c>
      <c r="C390" t="s">
        <v>882</v>
      </c>
      <c r="D390" s="1">
        <v>41377</v>
      </c>
      <c r="E390" s="1">
        <v>41407</v>
      </c>
      <c r="F390">
        <v>75.55</v>
      </c>
      <c r="H390" t="s">
        <v>28</v>
      </c>
      <c r="I390" s="1">
        <v>41377</v>
      </c>
      <c r="J390">
        <v>0</v>
      </c>
      <c r="K390" t="s">
        <v>834</v>
      </c>
      <c r="L390">
        <v>406</v>
      </c>
      <c r="M390" s="1">
        <v>41368</v>
      </c>
      <c r="N390" t="s">
        <v>838</v>
      </c>
      <c r="O390" t="s">
        <v>947</v>
      </c>
      <c r="P390" t="s">
        <v>949</v>
      </c>
    </row>
    <row r="391" spans="1:16" x14ac:dyDescent="0.4">
      <c r="A391">
        <v>391</v>
      </c>
      <c r="B391" t="s">
        <v>948</v>
      </c>
      <c r="C391" t="s">
        <v>858</v>
      </c>
      <c r="D391" s="1">
        <v>41375</v>
      </c>
      <c r="E391" s="1">
        <v>41376</v>
      </c>
      <c r="F391">
        <v>65.959999999999994</v>
      </c>
      <c r="H391" t="s">
        <v>28</v>
      </c>
      <c r="I391" s="1">
        <v>41375</v>
      </c>
      <c r="J391">
        <v>0</v>
      </c>
      <c r="K391" t="s">
        <v>834</v>
      </c>
      <c r="L391">
        <v>391</v>
      </c>
      <c r="M391" s="1">
        <v>41334</v>
      </c>
      <c r="N391" t="s">
        <v>838</v>
      </c>
      <c r="O391" t="s">
        <v>947</v>
      </c>
      <c r="P391" t="s">
        <v>949</v>
      </c>
    </row>
    <row r="392" spans="1:16" x14ac:dyDescent="0.4">
      <c r="A392">
        <v>391</v>
      </c>
      <c r="B392" t="s">
        <v>948</v>
      </c>
      <c r="C392" t="s">
        <v>865</v>
      </c>
      <c r="D392" s="1">
        <v>41325</v>
      </c>
      <c r="E392" s="1">
        <v>41355</v>
      </c>
      <c r="F392">
        <v>107.94</v>
      </c>
      <c r="H392" t="s">
        <v>28</v>
      </c>
      <c r="I392" s="1">
        <v>41325</v>
      </c>
      <c r="J392">
        <v>0</v>
      </c>
      <c r="K392" t="s">
        <v>837</v>
      </c>
      <c r="L392">
        <v>391</v>
      </c>
      <c r="M392" s="1">
        <v>41180</v>
      </c>
      <c r="N392" t="s">
        <v>838</v>
      </c>
      <c r="O392" t="s">
        <v>947</v>
      </c>
      <c r="P392" t="s">
        <v>949</v>
      </c>
    </row>
    <row r="393" spans="1:16" x14ac:dyDescent="0.4">
      <c r="A393">
        <v>818</v>
      </c>
      <c r="B393" t="s">
        <v>948</v>
      </c>
      <c r="C393" t="s">
        <v>917</v>
      </c>
      <c r="D393" s="1">
        <v>41002</v>
      </c>
      <c r="E393" s="1">
        <v>40972</v>
      </c>
      <c r="F393">
        <v>83.15</v>
      </c>
      <c r="H393" t="s">
        <v>28</v>
      </c>
      <c r="I393" s="1">
        <v>41002</v>
      </c>
      <c r="J393">
        <v>17</v>
      </c>
      <c r="K393" t="s">
        <v>837</v>
      </c>
      <c r="L393">
        <v>818</v>
      </c>
      <c r="M393" s="1">
        <v>41515</v>
      </c>
      <c r="N393" t="s">
        <v>835</v>
      </c>
      <c r="O393" t="s">
        <v>947</v>
      </c>
      <c r="P393" t="s">
        <v>949</v>
      </c>
    </row>
    <row r="394" spans="1:16" x14ac:dyDescent="0.4">
      <c r="A394">
        <v>897</v>
      </c>
      <c r="B394" t="s">
        <v>948</v>
      </c>
      <c r="C394" t="s">
        <v>866</v>
      </c>
      <c r="D394" s="1">
        <v>41134</v>
      </c>
      <c r="E394" s="1">
        <v>41252</v>
      </c>
      <c r="F394">
        <v>31.9</v>
      </c>
      <c r="H394" t="s">
        <v>28</v>
      </c>
      <c r="I394" s="1">
        <v>41134</v>
      </c>
      <c r="J394">
        <v>0</v>
      </c>
      <c r="K394" t="s">
        <v>834</v>
      </c>
      <c r="L394">
        <v>897</v>
      </c>
      <c r="M394" s="1">
        <v>41239</v>
      </c>
      <c r="N394" t="s">
        <v>835</v>
      </c>
      <c r="O394" t="s">
        <v>947</v>
      </c>
      <c r="P394" t="s">
        <v>949</v>
      </c>
    </row>
    <row r="395" spans="1:16" x14ac:dyDescent="0.4">
      <c r="A395">
        <v>897</v>
      </c>
      <c r="B395" t="s">
        <v>948</v>
      </c>
      <c r="C395" t="s">
        <v>929</v>
      </c>
      <c r="D395" s="1">
        <v>41011</v>
      </c>
      <c r="E395" s="1">
        <v>41334</v>
      </c>
      <c r="F395">
        <v>28.78</v>
      </c>
      <c r="H395" t="s">
        <v>28</v>
      </c>
      <c r="I395" s="1">
        <v>41011</v>
      </c>
      <c r="J395">
        <v>0</v>
      </c>
      <c r="K395" t="s">
        <v>834</v>
      </c>
      <c r="L395">
        <v>897</v>
      </c>
      <c r="M395" s="1">
        <v>41579</v>
      </c>
      <c r="N395" t="s">
        <v>835</v>
      </c>
      <c r="O395" t="s">
        <v>947</v>
      </c>
      <c r="P395" t="s">
        <v>949</v>
      </c>
    </row>
    <row r="396" spans="1:16" x14ac:dyDescent="0.4">
      <c r="A396">
        <v>818</v>
      </c>
      <c r="B396" t="s">
        <v>948</v>
      </c>
      <c r="C396" t="s">
        <v>896</v>
      </c>
      <c r="D396" s="1">
        <v>41232</v>
      </c>
      <c r="E396" s="1">
        <v>41262</v>
      </c>
      <c r="F396">
        <v>61.52</v>
      </c>
      <c r="H396" t="s">
        <v>28</v>
      </c>
      <c r="I396" s="1">
        <v>41232</v>
      </c>
      <c r="J396">
        <v>0</v>
      </c>
      <c r="K396" t="s">
        <v>834</v>
      </c>
      <c r="L396">
        <v>818</v>
      </c>
      <c r="M396" s="1">
        <v>41392</v>
      </c>
      <c r="N396" t="s">
        <v>835</v>
      </c>
      <c r="O396" t="s">
        <v>947</v>
      </c>
      <c r="P396" t="s">
        <v>949</v>
      </c>
    </row>
    <row r="397" spans="1:16" x14ac:dyDescent="0.4">
      <c r="A397">
        <v>770</v>
      </c>
      <c r="B397" t="s">
        <v>948</v>
      </c>
      <c r="C397" t="s">
        <v>878</v>
      </c>
      <c r="D397" s="1">
        <v>41117</v>
      </c>
      <c r="E397" s="1">
        <v>41147</v>
      </c>
      <c r="F397">
        <v>57.14</v>
      </c>
      <c r="H397" t="s">
        <v>28</v>
      </c>
      <c r="I397" s="1">
        <v>41117</v>
      </c>
      <c r="J397">
        <v>12</v>
      </c>
      <c r="K397" t="s">
        <v>837</v>
      </c>
      <c r="L397">
        <v>770</v>
      </c>
      <c r="M397" s="1">
        <v>41274</v>
      </c>
      <c r="N397" t="s">
        <v>835</v>
      </c>
      <c r="O397" t="s">
        <v>947</v>
      </c>
      <c r="P397" t="s">
        <v>949</v>
      </c>
    </row>
    <row r="398" spans="1:16" x14ac:dyDescent="0.4">
      <c r="A398">
        <v>406</v>
      </c>
      <c r="B398" t="s">
        <v>948</v>
      </c>
      <c r="C398" t="s">
        <v>882</v>
      </c>
      <c r="D398" s="1">
        <v>41275</v>
      </c>
      <c r="E398" s="1">
        <v>41305</v>
      </c>
      <c r="F398">
        <v>80.27</v>
      </c>
      <c r="H398" t="s">
        <v>28</v>
      </c>
      <c r="I398" s="1">
        <v>41275</v>
      </c>
      <c r="J398">
        <v>0</v>
      </c>
      <c r="K398" t="s">
        <v>834</v>
      </c>
      <c r="L398">
        <v>406</v>
      </c>
      <c r="M398" s="1">
        <v>41368</v>
      </c>
      <c r="N398" t="s">
        <v>835</v>
      </c>
      <c r="O398" t="s">
        <v>947</v>
      </c>
      <c r="P398" t="s">
        <v>949</v>
      </c>
    </row>
    <row r="399" spans="1:16" x14ac:dyDescent="0.4">
      <c r="A399">
        <v>818</v>
      </c>
      <c r="B399" t="s">
        <v>948</v>
      </c>
      <c r="C399" t="s">
        <v>842</v>
      </c>
      <c r="D399" s="1">
        <v>41018</v>
      </c>
      <c r="E399" s="1">
        <v>41048</v>
      </c>
      <c r="F399">
        <v>93.99</v>
      </c>
      <c r="H399" t="s">
        <v>28</v>
      </c>
      <c r="I399" s="1">
        <v>41018</v>
      </c>
      <c r="J399">
        <v>0</v>
      </c>
      <c r="K399" t="s">
        <v>837</v>
      </c>
      <c r="L399">
        <v>818</v>
      </c>
      <c r="M399" s="1">
        <v>41514</v>
      </c>
      <c r="N399" t="s">
        <v>835</v>
      </c>
      <c r="O399" t="s">
        <v>947</v>
      </c>
      <c r="P399" t="s">
        <v>949</v>
      </c>
    </row>
    <row r="400" spans="1:16" x14ac:dyDescent="0.4">
      <c r="A400">
        <v>897</v>
      </c>
      <c r="B400" t="s">
        <v>948</v>
      </c>
      <c r="C400" t="s">
        <v>863</v>
      </c>
      <c r="D400" s="1">
        <v>41315</v>
      </c>
      <c r="E400" s="1">
        <v>41285</v>
      </c>
      <c r="F400">
        <v>68.48</v>
      </c>
      <c r="H400" t="s">
        <v>28</v>
      </c>
      <c r="I400" s="1">
        <v>41315</v>
      </c>
      <c r="J400">
        <v>0</v>
      </c>
      <c r="K400" t="s">
        <v>834</v>
      </c>
      <c r="L400">
        <v>897</v>
      </c>
      <c r="M400" s="1">
        <v>41318</v>
      </c>
      <c r="N400" t="s">
        <v>838</v>
      </c>
      <c r="O400" t="s">
        <v>947</v>
      </c>
      <c r="P400" t="s">
        <v>949</v>
      </c>
    </row>
    <row r="401" spans="1:16" x14ac:dyDescent="0.4">
      <c r="A401">
        <v>770</v>
      </c>
      <c r="B401" t="s">
        <v>948</v>
      </c>
      <c r="C401" t="s">
        <v>845</v>
      </c>
      <c r="D401" s="1">
        <v>41478</v>
      </c>
      <c r="E401" s="1">
        <v>41508</v>
      </c>
      <c r="F401">
        <v>65.55</v>
      </c>
      <c r="H401" t="s">
        <v>28</v>
      </c>
      <c r="I401" s="1">
        <v>41478</v>
      </c>
      <c r="J401">
        <v>6</v>
      </c>
      <c r="K401" t="s">
        <v>834</v>
      </c>
      <c r="L401">
        <v>770</v>
      </c>
      <c r="M401" s="1">
        <v>41489</v>
      </c>
      <c r="N401" t="s">
        <v>838</v>
      </c>
      <c r="O401" t="s">
        <v>947</v>
      </c>
      <c r="P401" t="s">
        <v>949</v>
      </c>
    </row>
    <row r="402" spans="1:16" x14ac:dyDescent="0.4">
      <c r="A402">
        <v>770</v>
      </c>
      <c r="B402" t="s">
        <v>948</v>
      </c>
      <c r="C402" t="s">
        <v>916</v>
      </c>
      <c r="D402" s="1">
        <v>41468</v>
      </c>
      <c r="E402" s="1">
        <v>41616</v>
      </c>
      <c r="F402">
        <v>51.13</v>
      </c>
      <c r="H402" t="s">
        <v>28</v>
      </c>
      <c r="I402" s="1">
        <v>41468</v>
      </c>
      <c r="J402">
        <v>0</v>
      </c>
      <c r="K402" t="s">
        <v>834</v>
      </c>
      <c r="L402">
        <v>770</v>
      </c>
      <c r="M402" s="1">
        <v>41394</v>
      </c>
      <c r="N402" t="s">
        <v>838</v>
      </c>
      <c r="O402" t="s">
        <v>947</v>
      </c>
      <c r="P402" t="s">
        <v>949</v>
      </c>
    </row>
    <row r="403" spans="1:16" x14ac:dyDescent="0.4">
      <c r="A403">
        <v>391</v>
      </c>
      <c r="B403" t="s">
        <v>948</v>
      </c>
      <c r="C403" t="s">
        <v>868</v>
      </c>
      <c r="D403" s="1">
        <v>41556</v>
      </c>
      <c r="E403" s="1">
        <v>41557</v>
      </c>
      <c r="F403">
        <v>63.58</v>
      </c>
      <c r="H403" t="s">
        <v>28</v>
      </c>
      <c r="I403" s="1">
        <v>41556</v>
      </c>
      <c r="J403">
        <v>0</v>
      </c>
      <c r="K403" t="s">
        <v>834</v>
      </c>
      <c r="L403">
        <v>391</v>
      </c>
      <c r="M403" s="1">
        <v>41240</v>
      </c>
      <c r="N403" t="s">
        <v>838</v>
      </c>
      <c r="O403" t="s">
        <v>947</v>
      </c>
      <c r="P403" t="s">
        <v>949</v>
      </c>
    </row>
    <row r="404" spans="1:16" x14ac:dyDescent="0.4">
      <c r="A404">
        <v>818</v>
      </c>
      <c r="B404" t="s">
        <v>948</v>
      </c>
      <c r="C404" t="s">
        <v>849</v>
      </c>
      <c r="D404" s="1">
        <v>41117</v>
      </c>
      <c r="E404" s="1">
        <v>41147</v>
      </c>
      <c r="F404">
        <v>59.28</v>
      </c>
      <c r="H404" t="s">
        <v>28</v>
      </c>
      <c r="I404" s="1">
        <v>41117</v>
      </c>
      <c r="J404">
        <v>0</v>
      </c>
      <c r="K404" t="s">
        <v>834</v>
      </c>
      <c r="L404">
        <v>818</v>
      </c>
      <c r="M404" s="1">
        <v>41431</v>
      </c>
      <c r="N404" t="s">
        <v>835</v>
      </c>
      <c r="O404" t="s">
        <v>947</v>
      </c>
      <c r="P404" t="s">
        <v>949</v>
      </c>
    </row>
    <row r="405" spans="1:16" x14ac:dyDescent="0.4">
      <c r="A405">
        <v>391</v>
      </c>
      <c r="B405" t="s">
        <v>948</v>
      </c>
      <c r="C405" t="s">
        <v>833</v>
      </c>
      <c r="D405" s="1">
        <v>41411</v>
      </c>
      <c r="E405" s="1">
        <v>41441</v>
      </c>
      <c r="F405">
        <v>78.569999999999993</v>
      </c>
      <c r="H405" t="s">
        <v>28</v>
      </c>
      <c r="I405" s="1">
        <v>41411</v>
      </c>
      <c r="J405">
        <v>0</v>
      </c>
      <c r="K405" t="s">
        <v>837</v>
      </c>
      <c r="L405">
        <v>391</v>
      </c>
      <c r="M405" s="1">
        <v>41429</v>
      </c>
      <c r="N405" t="s">
        <v>838</v>
      </c>
      <c r="O405" t="s">
        <v>947</v>
      </c>
      <c r="P405" t="s">
        <v>949</v>
      </c>
    </row>
    <row r="406" spans="1:16" x14ac:dyDescent="0.4">
      <c r="A406">
        <v>391</v>
      </c>
      <c r="B406" t="s">
        <v>948</v>
      </c>
      <c r="C406" t="s">
        <v>893</v>
      </c>
      <c r="D406" s="1">
        <v>41251</v>
      </c>
      <c r="E406" s="1">
        <v>41222</v>
      </c>
      <c r="F406">
        <v>49.75</v>
      </c>
      <c r="H406" t="s">
        <v>28</v>
      </c>
      <c r="I406" s="1">
        <v>41251</v>
      </c>
      <c r="J406">
        <v>0</v>
      </c>
      <c r="K406" t="s">
        <v>834</v>
      </c>
      <c r="L406">
        <v>391</v>
      </c>
      <c r="M406" s="1">
        <v>41080</v>
      </c>
      <c r="N406" t="s">
        <v>838</v>
      </c>
      <c r="O406" t="s">
        <v>947</v>
      </c>
      <c r="P406" t="s">
        <v>949</v>
      </c>
    </row>
    <row r="407" spans="1:16" x14ac:dyDescent="0.4">
      <c r="A407">
        <v>818</v>
      </c>
      <c r="B407" t="s">
        <v>948</v>
      </c>
      <c r="C407" t="s">
        <v>913</v>
      </c>
      <c r="D407" s="1">
        <v>41208</v>
      </c>
      <c r="E407" s="1">
        <v>41238</v>
      </c>
      <c r="F407">
        <v>87.55</v>
      </c>
      <c r="H407" t="s">
        <v>28</v>
      </c>
      <c r="I407" s="1">
        <v>41208</v>
      </c>
      <c r="J407">
        <v>0</v>
      </c>
      <c r="K407" t="s">
        <v>837</v>
      </c>
      <c r="L407">
        <v>818</v>
      </c>
      <c r="M407" s="1">
        <v>41470</v>
      </c>
      <c r="N407" t="s">
        <v>835</v>
      </c>
      <c r="O407" t="s">
        <v>947</v>
      </c>
      <c r="P407" t="s">
        <v>949</v>
      </c>
    </row>
    <row r="408" spans="1:16" x14ac:dyDescent="0.4">
      <c r="A408">
        <v>897</v>
      </c>
      <c r="B408" t="s">
        <v>948</v>
      </c>
      <c r="C408" t="s">
        <v>900</v>
      </c>
      <c r="D408" s="1">
        <v>41379</v>
      </c>
      <c r="E408" s="1">
        <v>41409</v>
      </c>
      <c r="F408">
        <v>22.01</v>
      </c>
      <c r="H408" t="s">
        <v>28</v>
      </c>
      <c r="I408" s="1">
        <v>41379</v>
      </c>
      <c r="J408">
        <v>0</v>
      </c>
      <c r="K408" t="s">
        <v>834</v>
      </c>
      <c r="L408">
        <v>897</v>
      </c>
      <c r="M408" s="1">
        <v>41579</v>
      </c>
      <c r="N408" t="s">
        <v>838</v>
      </c>
      <c r="O408" t="s">
        <v>947</v>
      </c>
      <c r="P408" t="s">
        <v>949</v>
      </c>
    </row>
    <row r="409" spans="1:16" x14ac:dyDescent="0.4">
      <c r="A409">
        <v>406</v>
      </c>
      <c r="B409" t="s">
        <v>948</v>
      </c>
      <c r="C409" t="s">
        <v>903</v>
      </c>
      <c r="D409" s="1">
        <v>41206</v>
      </c>
      <c r="E409" s="1">
        <v>41236</v>
      </c>
      <c r="F409">
        <v>77.709999999999994</v>
      </c>
      <c r="H409" t="s">
        <v>28</v>
      </c>
      <c r="I409" s="1">
        <v>41206</v>
      </c>
      <c r="J409">
        <v>0</v>
      </c>
      <c r="K409" t="s">
        <v>834</v>
      </c>
      <c r="L409">
        <v>406</v>
      </c>
      <c r="M409" s="1">
        <v>41006</v>
      </c>
      <c r="N409" t="s">
        <v>838</v>
      </c>
      <c r="O409" t="s">
        <v>947</v>
      </c>
      <c r="P409" t="s">
        <v>949</v>
      </c>
    </row>
    <row r="410" spans="1:16" x14ac:dyDescent="0.4">
      <c r="A410">
        <v>391</v>
      </c>
      <c r="B410" t="s">
        <v>948</v>
      </c>
      <c r="C410" t="s">
        <v>858</v>
      </c>
      <c r="D410" s="1">
        <v>41153</v>
      </c>
      <c r="E410" s="1">
        <v>41123</v>
      </c>
      <c r="F410">
        <v>41.99</v>
      </c>
      <c r="H410" t="s">
        <v>28</v>
      </c>
      <c r="I410" s="1">
        <v>41153</v>
      </c>
      <c r="J410">
        <v>0</v>
      </c>
      <c r="K410" t="s">
        <v>834</v>
      </c>
      <c r="L410">
        <v>391</v>
      </c>
      <c r="M410" s="1">
        <v>41334</v>
      </c>
      <c r="N410" t="s">
        <v>835</v>
      </c>
      <c r="O410" t="s">
        <v>947</v>
      </c>
      <c r="P410" t="s">
        <v>949</v>
      </c>
    </row>
    <row r="411" spans="1:16" x14ac:dyDescent="0.4">
      <c r="A411">
        <v>897</v>
      </c>
      <c r="B411" t="s">
        <v>948</v>
      </c>
      <c r="C411" t="s">
        <v>890</v>
      </c>
      <c r="D411" s="1">
        <v>41561</v>
      </c>
      <c r="E411" s="1">
        <v>41591</v>
      </c>
      <c r="F411">
        <v>54.23</v>
      </c>
      <c r="H411" t="s">
        <v>28</v>
      </c>
      <c r="I411" s="1">
        <v>41561</v>
      </c>
      <c r="J411">
        <v>0</v>
      </c>
      <c r="K411" t="s">
        <v>834</v>
      </c>
      <c r="L411">
        <v>897</v>
      </c>
      <c r="M411" s="1">
        <v>41166</v>
      </c>
      <c r="N411" t="s">
        <v>838</v>
      </c>
      <c r="O411" t="s">
        <v>947</v>
      </c>
      <c r="P411" t="s">
        <v>949</v>
      </c>
    </row>
    <row r="412" spans="1:16" x14ac:dyDescent="0.4">
      <c r="A412">
        <v>406</v>
      </c>
      <c r="B412" t="s">
        <v>948</v>
      </c>
      <c r="C412" t="s">
        <v>911</v>
      </c>
      <c r="D412" s="1">
        <v>41106</v>
      </c>
      <c r="E412" s="1">
        <v>41136</v>
      </c>
      <c r="F412">
        <v>100.63</v>
      </c>
      <c r="H412" t="s">
        <v>28</v>
      </c>
      <c r="I412" s="1">
        <v>41106</v>
      </c>
      <c r="J412">
        <v>4</v>
      </c>
      <c r="K412" t="s">
        <v>834</v>
      </c>
      <c r="L412">
        <v>406</v>
      </c>
      <c r="M412" s="1">
        <v>41547</v>
      </c>
      <c r="N412" t="s">
        <v>835</v>
      </c>
      <c r="O412" t="s">
        <v>947</v>
      </c>
      <c r="P412" t="s">
        <v>949</v>
      </c>
    </row>
    <row r="413" spans="1:16" x14ac:dyDescent="0.4">
      <c r="A413">
        <v>770</v>
      </c>
      <c r="B413" t="s">
        <v>948</v>
      </c>
      <c r="C413" t="s">
        <v>878</v>
      </c>
      <c r="D413" s="1">
        <v>41604</v>
      </c>
      <c r="E413" s="1">
        <v>41634</v>
      </c>
      <c r="F413">
        <v>44.04</v>
      </c>
      <c r="H413" t="s">
        <v>28</v>
      </c>
      <c r="I413" s="1">
        <v>41604</v>
      </c>
      <c r="J413">
        <v>0</v>
      </c>
      <c r="K413" t="s">
        <v>834</v>
      </c>
      <c r="L413">
        <v>770</v>
      </c>
      <c r="M413" s="1">
        <v>41274</v>
      </c>
      <c r="N413" t="s">
        <v>838</v>
      </c>
      <c r="O413" t="s">
        <v>947</v>
      </c>
      <c r="P413" t="s">
        <v>949</v>
      </c>
    </row>
    <row r="414" spans="1:16" x14ac:dyDescent="0.4">
      <c r="A414">
        <v>770</v>
      </c>
      <c r="B414" t="s">
        <v>948</v>
      </c>
      <c r="C414" t="s">
        <v>908</v>
      </c>
      <c r="D414" s="1">
        <v>40937</v>
      </c>
      <c r="E414" s="1">
        <v>40967</v>
      </c>
      <c r="F414">
        <v>27.63</v>
      </c>
      <c r="H414" t="s">
        <v>28</v>
      </c>
      <c r="I414" s="1">
        <v>40937</v>
      </c>
      <c r="J414">
        <v>22</v>
      </c>
      <c r="K414" t="s">
        <v>834</v>
      </c>
      <c r="L414">
        <v>770</v>
      </c>
      <c r="M414" s="1">
        <v>41029</v>
      </c>
      <c r="N414" t="s">
        <v>835</v>
      </c>
      <c r="O414" t="s">
        <v>947</v>
      </c>
      <c r="P414" t="s">
        <v>949</v>
      </c>
    </row>
    <row r="415" spans="1:16" x14ac:dyDescent="0.4">
      <c r="A415">
        <v>897</v>
      </c>
      <c r="B415" t="s">
        <v>948</v>
      </c>
      <c r="C415" t="s">
        <v>890</v>
      </c>
      <c r="D415" s="1">
        <v>40960</v>
      </c>
      <c r="E415" s="1">
        <v>40990</v>
      </c>
      <c r="F415">
        <v>45.08</v>
      </c>
      <c r="H415" t="s">
        <v>28</v>
      </c>
      <c r="I415" s="1">
        <v>40960</v>
      </c>
      <c r="J415">
        <v>6</v>
      </c>
      <c r="K415" t="s">
        <v>834</v>
      </c>
      <c r="L415">
        <v>897</v>
      </c>
      <c r="M415" s="1">
        <v>41166</v>
      </c>
      <c r="N415" t="s">
        <v>835</v>
      </c>
      <c r="O415" t="s">
        <v>947</v>
      </c>
      <c r="P415" t="s">
        <v>949</v>
      </c>
    </row>
    <row r="416" spans="1:16" x14ac:dyDescent="0.4">
      <c r="A416">
        <v>391</v>
      </c>
      <c r="B416" t="s">
        <v>948</v>
      </c>
      <c r="C416" t="s">
        <v>864</v>
      </c>
      <c r="D416" s="1">
        <v>40981</v>
      </c>
      <c r="E416" s="1">
        <v>41247</v>
      </c>
      <c r="F416">
        <v>76.209999999999994</v>
      </c>
      <c r="H416" t="s">
        <v>28</v>
      </c>
      <c r="I416" s="1">
        <v>40981</v>
      </c>
      <c r="J416">
        <v>0</v>
      </c>
      <c r="K416" t="s">
        <v>834</v>
      </c>
      <c r="L416">
        <v>391</v>
      </c>
      <c r="M416" s="1">
        <v>41548</v>
      </c>
      <c r="N416" t="s">
        <v>835</v>
      </c>
      <c r="O416" t="s">
        <v>947</v>
      </c>
      <c r="P416" t="s">
        <v>949</v>
      </c>
    </row>
    <row r="417" spans="1:16" x14ac:dyDescent="0.4">
      <c r="A417">
        <v>391</v>
      </c>
      <c r="B417" t="s">
        <v>948</v>
      </c>
      <c r="C417" t="s">
        <v>895</v>
      </c>
      <c r="D417" s="1">
        <v>41258</v>
      </c>
      <c r="E417" s="1">
        <v>41288</v>
      </c>
      <c r="F417">
        <v>54.27</v>
      </c>
      <c r="H417" t="s">
        <v>28</v>
      </c>
      <c r="I417" s="1">
        <v>41258</v>
      </c>
      <c r="J417">
        <v>14</v>
      </c>
      <c r="K417" t="s">
        <v>837</v>
      </c>
      <c r="L417">
        <v>391</v>
      </c>
      <c r="M417" s="1">
        <v>41532</v>
      </c>
      <c r="N417" t="s">
        <v>835</v>
      </c>
      <c r="O417" t="s">
        <v>947</v>
      </c>
      <c r="P417" t="s">
        <v>949</v>
      </c>
    </row>
    <row r="418" spans="1:16" x14ac:dyDescent="0.4">
      <c r="A418">
        <v>770</v>
      </c>
      <c r="B418" t="s">
        <v>948</v>
      </c>
      <c r="C418" t="s">
        <v>919</v>
      </c>
      <c r="D418" s="1">
        <v>40988</v>
      </c>
      <c r="E418" s="1">
        <v>41018</v>
      </c>
      <c r="F418">
        <v>82.98</v>
      </c>
      <c r="H418" t="s">
        <v>28</v>
      </c>
      <c r="I418" s="1">
        <v>40988</v>
      </c>
      <c r="J418">
        <v>6</v>
      </c>
      <c r="K418" t="s">
        <v>834</v>
      </c>
      <c r="L418">
        <v>770</v>
      </c>
      <c r="M418" s="1">
        <v>41077</v>
      </c>
      <c r="N418" t="s">
        <v>835</v>
      </c>
      <c r="O418" t="s">
        <v>947</v>
      </c>
      <c r="P418" t="s">
        <v>949</v>
      </c>
    </row>
    <row r="419" spans="1:16" x14ac:dyDescent="0.4">
      <c r="A419">
        <v>406</v>
      </c>
      <c r="B419" t="s">
        <v>948</v>
      </c>
      <c r="C419" t="s">
        <v>871</v>
      </c>
      <c r="D419" s="1">
        <v>41291</v>
      </c>
      <c r="E419" s="1">
        <v>41321</v>
      </c>
      <c r="F419">
        <v>88.36</v>
      </c>
      <c r="H419" t="s">
        <v>28</v>
      </c>
      <c r="I419" s="1">
        <v>41291</v>
      </c>
      <c r="J419">
        <v>6</v>
      </c>
      <c r="K419" t="s">
        <v>834</v>
      </c>
      <c r="L419">
        <v>406</v>
      </c>
      <c r="M419" s="1">
        <v>41190</v>
      </c>
      <c r="N419" t="s">
        <v>838</v>
      </c>
      <c r="O419" t="s">
        <v>947</v>
      </c>
      <c r="P419" t="s">
        <v>949</v>
      </c>
    </row>
    <row r="420" spans="1:16" x14ac:dyDescent="0.4">
      <c r="A420">
        <v>391</v>
      </c>
      <c r="B420" t="s">
        <v>948</v>
      </c>
      <c r="C420" t="s">
        <v>865</v>
      </c>
      <c r="D420" s="1">
        <v>41554</v>
      </c>
      <c r="E420" s="1">
        <v>41525</v>
      </c>
      <c r="F420">
        <v>83.49</v>
      </c>
      <c r="H420" t="s">
        <v>28</v>
      </c>
      <c r="I420" s="1">
        <v>41554</v>
      </c>
      <c r="J420">
        <v>0</v>
      </c>
      <c r="K420" t="s">
        <v>837</v>
      </c>
      <c r="L420">
        <v>391</v>
      </c>
      <c r="M420" s="1">
        <v>41180</v>
      </c>
      <c r="N420" t="s">
        <v>838</v>
      </c>
      <c r="O420" t="s">
        <v>947</v>
      </c>
      <c r="P420" t="s">
        <v>949</v>
      </c>
    </row>
    <row r="421" spans="1:16" x14ac:dyDescent="0.4">
      <c r="A421">
        <v>897</v>
      </c>
      <c r="B421" t="s">
        <v>948</v>
      </c>
      <c r="C421" t="s">
        <v>863</v>
      </c>
      <c r="D421" s="1">
        <v>41414</v>
      </c>
      <c r="E421" s="1">
        <v>41444</v>
      </c>
      <c r="F421">
        <v>66.16</v>
      </c>
      <c r="H421" t="s">
        <v>28</v>
      </c>
      <c r="I421" s="1">
        <v>41414</v>
      </c>
      <c r="J421">
        <v>0</v>
      </c>
      <c r="K421" t="s">
        <v>834</v>
      </c>
      <c r="L421">
        <v>897</v>
      </c>
      <c r="M421" s="1">
        <v>41318</v>
      </c>
      <c r="N421" t="s">
        <v>838</v>
      </c>
      <c r="O421" t="s">
        <v>947</v>
      </c>
      <c r="P421" t="s">
        <v>949</v>
      </c>
    </row>
    <row r="422" spans="1:16" x14ac:dyDescent="0.4">
      <c r="A422">
        <v>897</v>
      </c>
      <c r="B422" t="s">
        <v>948</v>
      </c>
      <c r="C422" t="s">
        <v>890</v>
      </c>
      <c r="D422" s="1">
        <v>41248</v>
      </c>
      <c r="E422" s="1">
        <v>41219</v>
      </c>
      <c r="F422">
        <v>47.42</v>
      </c>
      <c r="H422" t="s">
        <v>28</v>
      </c>
      <c r="I422" s="1">
        <v>41248</v>
      </c>
      <c r="J422">
        <v>9</v>
      </c>
      <c r="K422" t="s">
        <v>834</v>
      </c>
      <c r="L422">
        <v>897</v>
      </c>
      <c r="M422" s="1">
        <v>41166</v>
      </c>
      <c r="N422" t="s">
        <v>835</v>
      </c>
      <c r="O422" t="s">
        <v>947</v>
      </c>
      <c r="P422" t="s">
        <v>949</v>
      </c>
    </row>
    <row r="423" spans="1:16" x14ac:dyDescent="0.4">
      <c r="A423">
        <v>391</v>
      </c>
      <c r="B423" t="s">
        <v>948</v>
      </c>
      <c r="C423" t="s">
        <v>893</v>
      </c>
      <c r="D423" s="1">
        <v>41120</v>
      </c>
      <c r="E423" s="1">
        <v>41150</v>
      </c>
      <c r="F423">
        <v>62.28</v>
      </c>
      <c r="H423" t="s">
        <v>28</v>
      </c>
      <c r="I423" s="1">
        <v>41120</v>
      </c>
      <c r="J423">
        <v>0</v>
      </c>
      <c r="K423" t="s">
        <v>834</v>
      </c>
      <c r="L423">
        <v>391</v>
      </c>
      <c r="M423" s="1">
        <v>41080</v>
      </c>
      <c r="N423" t="s">
        <v>838</v>
      </c>
      <c r="O423" t="s">
        <v>947</v>
      </c>
      <c r="P423" t="s">
        <v>949</v>
      </c>
    </row>
    <row r="424" spans="1:16" x14ac:dyDescent="0.4">
      <c r="A424">
        <v>770</v>
      </c>
      <c r="B424" t="s">
        <v>948</v>
      </c>
      <c r="C424" t="s">
        <v>920</v>
      </c>
      <c r="D424" s="1">
        <v>41023</v>
      </c>
      <c r="E424" s="1">
        <v>41053</v>
      </c>
      <c r="F424">
        <v>60.93</v>
      </c>
      <c r="H424" t="s">
        <v>28</v>
      </c>
      <c r="I424" s="1">
        <v>41023</v>
      </c>
      <c r="J424">
        <v>0</v>
      </c>
      <c r="K424" t="s">
        <v>834</v>
      </c>
      <c r="L424">
        <v>770</v>
      </c>
      <c r="M424" s="1">
        <v>41254</v>
      </c>
      <c r="N424" t="s">
        <v>835</v>
      </c>
      <c r="O424" t="s">
        <v>947</v>
      </c>
      <c r="P424" t="s">
        <v>949</v>
      </c>
    </row>
    <row r="425" spans="1:16" x14ac:dyDescent="0.4">
      <c r="A425">
        <v>391</v>
      </c>
      <c r="B425" t="s">
        <v>948</v>
      </c>
      <c r="C425" t="s">
        <v>934</v>
      </c>
      <c r="D425" s="1">
        <v>41553</v>
      </c>
      <c r="E425" s="1">
        <v>41554</v>
      </c>
      <c r="F425">
        <v>63.67</v>
      </c>
      <c r="H425" t="s">
        <v>28</v>
      </c>
      <c r="I425" s="1">
        <v>41553</v>
      </c>
      <c r="J425">
        <v>0</v>
      </c>
      <c r="K425" t="s">
        <v>834</v>
      </c>
      <c r="L425">
        <v>391</v>
      </c>
      <c r="M425" s="1">
        <v>41598</v>
      </c>
      <c r="N425" t="s">
        <v>835</v>
      </c>
      <c r="O425" t="s">
        <v>947</v>
      </c>
      <c r="P425" t="s">
        <v>949</v>
      </c>
    </row>
    <row r="426" spans="1:16" x14ac:dyDescent="0.4">
      <c r="A426">
        <v>406</v>
      </c>
      <c r="B426" t="s">
        <v>948</v>
      </c>
      <c r="C426" t="s">
        <v>889</v>
      </c>
      <c r="D426" s="1">
        <v>41418</v>
      </c>
      <c r="E426" s="1">
        <v>41448</v>
      </c>
      <c r="F426">
        <v>72.42</v>
      </c>
      <c r="H426" t="s">
        <v>28</v>
      </c>
      <c r="I426" s="1">
        <v>41418</v>
      </c>
      <c r="J426">
        <v>0</v>
      </c>
      <c r="K426" t="s">
        <v>834</v>
      </c>
      <c r="L426">
        <v>406</v>
      </c>
      <c r="M426" s="1">
        <v>41103</v>
      </c>
      <c r="N426" t="s">
        <v>838</v>
      </c>
      <c r="O426" t="s">
        <v>947</v>
      </c>
      <c r="P426" t="s">
        <v>949</v>
      </c>
    </row>
    <row r="427" spans="1:16" x14ac:dyDescent="0.4">
      <c r="A427">
        <v>391</v>
      </c>
      <c r="B427" t="s">
        <v>948</v>
      </c>
      <c r="C427" t="s">
        <v>839</v>
      </c>
      <c r="D427" s="1">
        <v>41598</v>
      </c>
      <c r="E427" s="1">
        <v>41628</v>
      </c>
      <c r="F427">
        <v>82.41</v>
      </c>
      <c r="H427" t="s">
        <v>28</v>
      </c>
      <c r="I427" s="1">
        <v>41598</v>
      </c>
      <c r="J427">
        <v>0</v>
      </c>
      <c r="K427" t="s">
        <v>834</v>
      </c>
      <c r="L427">
        <v>391</v>
      </c>
      <c r="M427" s="1">
        <v>40934</v>
      </c>
      <c r="N427" t="s">
        <v>838</v>
      </c>
      <c r="O427" t="s">
        <v>947</v>
      </c>
      <c r="P427" t="s">
        <v>949</v>
      </c>
    </row>
    <row r="428" spans="1:16" x14ac:dyDescent="0.4">
      <c r="A428">
        <v>897</v>
      </c>
      <c r="B428" t="s">
        <v>948</v>
      </c>
      <c r="C428" t="s">
        <v>933</v>
      </c>
      <c r="D428" s="1">
        <v>41275</v>
      </c>
      <c r="E428" s="1">
        <v>41305</v>
      </c>
      <c r="F428">
        <v>62.32</v>
      </c>
      <c r="H428" t="s">
        <v>28</v>
      </c>
      <c r="I428" s="1">
        <v>41275</v>
      </c>
      <c r="J428">
        <v>0</v>
      </c>
      <c r="K428" t="s">
        <v>834</v>
      </c>
      <c r="L428">
        <v>897</v>
      </c>
      <c r="M428" s="1">
        <v>41555</v>
      </c>
      <c r="N428" t="s">
        <v>835</v>
      </c>
      <c r="O428" t="s">
        <v>947</v>
      </c>
      <c r="P428" t="s">
        <v>949</v>
      </c>
    </row>
    <row r="429" spans="1:16" x14ac:dyDescent="0.4">
      <c r="A429">
        <v>391</v>
      </c>
      <c r="B429" t="s">
        <v>948</v>
      </c>
      <c r="C429" t="s">
        <v>868</v>
      </c>
      <c r="D429" s="1">
        <v>41426</v>
      </c>
      <c r="E429" s="1">
        <v>41396</v>
      </c>
      <c r="F429">
        <v>73.09</v>
      </c>
      <c r="H429" t="s">
        <v>28</v>
      </c>
      <c r="I429" s="1">
        <v>41426</v>
      </c>
      <c r="J429">
        <v>0</v>
      </c>
      <c r="K429" t="s">
        <v>834</v>
      </c>
      <c r="L429">
        <v>391</v>
      </c>
      <c r="M429" s="1">
        <v>41240</v>
      </c>
      <c r="N429" t="s">
        <v>838</v>
      </c>
      <c r="O429" t="s">
        <v>947</v>
      </c>
      <c r="P429" t="s">
        <v>949</v>
      </c>
    </row>
    <row r="430" spans="1:16" x14ac:dyDescent="0.4">
      <c r="A430">
        <v>818</v>
      </c>
      <c r="B430" t="s">
        <v>948</v>
      </c>
      <c r="C430" t="s">
        <v>872</v>
      </c>
      <c r="D430" s="1">
        <v>41318</v>
      </c>
      <c r="E430" s="1">
        <v>41348</v>
      </c>
      <c r="F430">
        <v>92.1</v>
      </c>
      <c r="H430" t="s">
        <v>28</v>
      </c>
      <c r="I430" s="1">
        <v>41318</v>
      </c>
      <c r="J430">
        <v>0</v>
      </c>
      <c r="K430" t="s">
        <v>834</v>
      </c>
      <c r="L430">
        <v>818</v>
      </c>
      <c r="M430" s="1">
        <v>41193</v>
      </c>
      <c r="N430" t="s">
        <v>838</v>
      </c>
      <c r="O430" t="s">
        <v>947</v>
      </c>
      <c r="P430" t="s">
        <v>949</v>
      </c>
    </row>
    <row r="431" spans="1:16" x14ac:dyDescent="0.4">
      <c r="A431">
        <v>391</v>
      </c>
      <c r="B431" t="s">
        <v>948</v>
      </c>
      <c r="C431" t="s">
        <v>852</v>
      </c>
      <c r="D431" s="1">
        <v>41113</v>
      </c>
      <c r="E431" s="1">
        <v>41143</v>
      </c>
      <c r="F431">
        <v>85.33</v>
      </c>
      <c r="H431" t="s">
        <v>28</v>
      </c>
      <c r="I431" s="1">
        <v>41113</v>
      </c>
      <c r="J431">
        <v>0</v>
      </c>
      <c r="K431" t="s">
        <v>834</v>
      </c>
      <c r="L431">
        <v>391</v>
      </c>
      <c r="M431" s="1">
        <v>41352</v>
      </c>
      <c r="N431" t="s">
        <v>835</v>
      </c>
      <c r="O431" t="s">
        <v>947</v>
      </c>
      <c r="P431" t="s">
        <v>949</v>
      </c>
    </row>
    <row r="432" spans="1:16" x14ac:dyDescent="0.4">
      <c r="A432">
        <v>406</v>
      </c>
      <c r="B432" t="s">
        <v>948</v>
      </c>
      <c r="C432" t="s">
        <v>879</v>
      </c>
      <c r="D432" s="1">
        <v>41243</v>
      </c>
      <c r="E432" s="1">
        <v>41273</v>
      </c>
      <c r="F432">
        <v>86.44</v>
      </c>
      <c r="H432" t="s">
        <v>28</v>
      </c>
      <c r="I432" s="1">
        <v>41243</v>
      </c>
      <c r="J432">
        <v>3</v>
      </c>
      <c r="K432" t="s">
        <v>837</v>
      </c>
      <c r="L432">
        <v>406</v>
      </c>
      <c r="M432" s="1">
        <v>40985</v>
      </c>
      <c r="N432" t="s">
        <v>838</v>
      </c>
      <c r="O432" t="s">
        <v>947</v>
      </c>
      <c r="P432" t="s">
        <v>949</v>
      </c>
    </row>
    <row r="433" spans="1:16" x14ac:dyDescent="0.4">
      <c r="A433">
        <v>406</v>
      </c>
      <c r="B433" t="s">
        <v>948</v>
      </c>
      <c r="C433" t="s">
        <v>935</v>
      </c>
      <c r="D433" s="1">
        <v>41385</v>
      </c>
      <c r="E433" s="1">
        <v>41415</v>
      </c>
      <c r="F433">
        <v>40.380000000000003</v>
      </c>
      <c r="H433" t="s">
        <v>28</v>
      </c>
      <c r="I433" s="1">
        <v>41385</v>
      </c>
      <c r="J433">
        <v>0</v>
      </c>
      <c r="K433" t="s">
        <v>837</v>
      </c>
      <c r="L433">
        <v>406</v>
      </c>
      <c r="M433" s="1">
        <v>41194</v>
      </c>
      <c r="N433" t="s">
        <v>838</v>
      </c>
      <c r="O433" t="s">
        <v>947</v>
      </c>
      <c r="P433" t="s">
        <v>949</v>
      </c>
    </row>
    <row r="434" spans="1:16" x14ac:dyDescent="0.4">
      <c r="A434">
        <v>391</v>
      </c>
      <c r="B434" t="s">
        <v>948</v>
      </c>
      <c r="C434" t="s">
        <v>930</v>
      </c>
      <c r="D434" s="1">
        <v>40915</v>
      </c>
      <c r="E434" s="1">
        <v>41121</v>
      </c>
      <c r="F434">
        <v>67.38</v>
      </c>
      <c r="H434" t="s">
        <v>28</v>
      </c>
      <c r="I434" s="1">
        <v>40915</v>
      </c>
      <c r="J434">
        <v>0</v>
      </c>
      <c r="K434" t="s">
        <v>837</v>
      </c>
      <c r="L434">
        <v>391</v>
      </c>
      <c r="M434" s="1">
        <v>41583</v>
      </c>
      <c r="N434" t="s">
        <v>835</v>
      </c>
      <c r="O434" t="s">
        <v>947</v>
      </c>
      <c r="P434" t="s">
        <v>949</v>
      </c>
    </row>
    <row r="435" spans="1:16" x14ac:dyDescent="0.4">
      <c r="A435">
        <v>391</v>
      </c>
      <c r="B435" t="s">
        <v>948</v>
      </c>
      <c r="C435" t="s">
        <v>881</v>
      </c>
      <c r="D435" s="1">
        <v>41241</v>
      </c>
      <c r="E435" s="1">
        <v>41271</v>
      </c>
      <c r="F435">
        <v>48.75</v>
      </c>
      <c r="H435" t="s">
        <v>28</v>
      </c>
      <c r="I435" s="1">
        <v>41241</v>
      </c>
      <c r="J435">
        <v>0</v>
      </c>
      <c r="K435" t="s">
        <v>834</v>
      </c>
      <c r="L435">
        <v>391</v>
      </c>
      <c r="M435" s="1">
        <v>41525</v>
      </c>
      <c r="N435" t="s">
        <v>835</v>
      </c>
      <c r="O435" t="s">
        <v>947</v>
      </c>
      <c r="P435" t="s">
        <v>949</v>
      </c>
    </row>
    <row r="436" spans="1:16" x14ac:dyDescent="0.4">
      <c r="A436">
        <v>391</v>
      </c>
      <c r="B436" t="s">
        <v>948</v>
      </c>
      <c r="C436" t="s">
        <v>895</v>
      </c>
      <c r="D436" s="1">
        <v>41023</v>
      </c>
      <c r="E436" s="1">
        <v>41053</v>
      </c>
      <c r="F436">
        <v>71.680000000000007</v>
      </c>
      <c r="H436" t="s">
        <v>28</v>
      </c>
      <c r="I436" s="1">
        <v>41023</v>
      </c>
      <c r="J436">
        <v>0</v>
      </c>
      <c r="K436" t="s">
        <v>834</v>
      </c>
      <c r="L436">
        <v>391</v>
      </c>
      <c r="M436" s="1">
        <v>41532</v>
      </c>
      <c r="N436" t="s">
        <v>835</v>
      </c>
      <c r="O436" t="s">
        <v>947</v>
      </c>
      <c r="P436" t="s">
        <v>949</v>
      </c>
    </row>
    <row r="437" spans="1:16" x14ac:dyDescent="0.4">
      <c r="A437">
        <v>406</v>
      </c>
      <c r="B437" t="s">
        <v>948</v>
      </c>
      <c r="C437" t="s">
        <v>924</v>
      </c>
      <c r="D437" s="1">
        <v>41445</v>
      </c>
      <c r="E437" s="1">
        <v>41475</v>
      </c>
      <c r="F437">
        <v>49.46</v>
      </c>
      <c r="H437" t="s">
        <v>28</v>
      </c>
      <c r="I437" s="1">
        <v>41445</v>
      </c>
      <c r="J437">
        <v>0</v>
      </c>
      <c r="K437" t="s">
        <v>834</v>
      </c>
      <c r="L437">
        <v>406</v>
      </c>
      <c r="M437" s="1">
        <v>41022</v>
      </c>
      <c r="N437" t="s">
        <v>838</v>
      </c>
      <c r="O437" t="s">
        <v>947</v>
      </c>
      <c r="P437" t="s">
        <v>949</v>
      </c>
    </row>
    <row r="438" spans="1:16" x14ac:dyDescent="0.4">
      <c r="A438">
        <v>897</v>
      </c>
      <c r="B438" t="s">
        <v>948</v>
      </c>
      <c r="C438" t="s">
        <v>843</v>
      </c>
      <c r="D438" s="1">
        <v>41533</v>
      </c>
      <c r="E438" s="1">
        <v>41563</v>
      </c>
      <c r="F438">
        <v>36.97</v>
      </c>
      <c r="H438" t="s">
        <v>28</v>
      </c>
      <c r="I438" s="1">
        <v>41533</v>
      </c>
      <c r="J438">
        <v>0</v>
      </c>
      <c r="K438" t="s">
        <v>834</v>
      </c>
      <c r="L438">
        <v>897</v>
      </c>
      <c r="M438" s="1">
        <v>41041</v>
      </c>
      <c r="N438" t="s">
        <v>838</v>
      </c>
      <c r="O438" t="s">
        <v>947</v>
      </c>
      <c r="P438" t="s">
        <v>949</v>
      </c>
    </row>
    <row r="439" spans="1:16" x14ac:dyDescent="0.4">
      <c r="A439">
        <v>391</v>
      </c>
      <c r="B439" t="s">
        <v>948</v>
      </c>
      <c r="C439" t="s">
        <v>914</v>
      </c>
      <c r="D439" s="1">
        <v>41584</v>
      </c>
      <c r="E439" s="1">
        <v>41585</v>
      </c>
      <c r="F439">
        <v>51.45</v>
      </c>
      <c r="H439" t="s">
        <v>28</v>
      </c>
      <c r="I439" s="1">
        <v>41584</v>
      </c>
      <c r="J439">
        <v>11</v>
      </c>
      <c r="K439" t="s">
        <v>837</v>
      </c>
      <c r="L439">
        <v>391</v>
      </c>
      <c r="M439" s="1">
        <v>41445</v>
      </c>
      <c r="N439" t="s">
        <v>835</v>
      </c>
      <c r="O439" t="s">
        <v>947</v>
      </c>
      <c r="P439" t="s">
        <v>949</v>
      </c>
    </row>
    <row r="440" spans="1:16" x14ac:dyDescent="0.4">
      <c r="A440">
        <v>406</v>
      </c>
      <c r="B440" t="s">
        <v>948</v>
      </c>
      <c r="C440" t="s">
        <v>884</v>
      </c>
      <c r="D440" s="1">
        <v>41204</v>
      </c>
      <c r="E440" s="1">
        <v>41234</v>
      </c>
      <c r="F440">
        <v>61.6</v>
      </c>
      <c r="H440" t="s">
        <v>28</v>
      </c>
      <c r="I440" s="1">
        <v>41204</v>
      </c>
      <c r="J440">
        <v>0</v>
      </c>
      <c r="K440" t="s">
        <v>837</v>
      </c>
      <c r="L440">
        <v>406</v>
      </c>
      <c r="M440" s="1">
        <v>41145</v>
      </c>
      <c r="N440" t="s">
        <v>838</v>
      </c>
      <c r="O440" t="s">
        <v>947</v>
      </c>
      <c r="P440" t="s">
        <v>949</v>
      </c>
    </row>
    <row r="441" spans="1:16" x14ac:dyDescent="0.4">
      <c r="A441">
        <v>770</v>
      </c>
      <c r="B441" t="s">
        <v>948</v>
      </c>
      <c r="C441" t="s">
        <v>907</v>
      </c>
      <c r="D441" s="1">
        <v>40916</v>
      </c>
      <c r="E441" s="1">
        <v>41152</v>
      </c>
      <c r="F441">
        <v>61</v>
      </c>
      <c r="H441" t="s">
        <v>28</v>
      </c>
      <c r="I441" s="1">
        <v>40916</v>
      </c>
      <c r="J441">
        <v>5</v>
      </c>
      <c r="K441" t="s">
        <v>834</v>
      </c>
      <c r="L441">
        <v>770</v>
      </c>
      <c r="M441" s="1">
        <v>41367</v>
      </c>
      <c r="N441" t="s">
        <v>835</v>
      </c>
      <c r="O441" t="s">
        <v>947</v>
      </c>
      <c r="P441" t="s">
        <v>949</v>
      </c>
    </row>
    <row r="442" spans="1:16" x14ac:dyDescent="0.4">
      <c r="A442">
        <v>406</v>
      </c>
      <c r="B442" t="s">
        <v>948</v>
      </c>
      <c r="C442" t="s">
        <v>840</v>
      </c>
      <c r="D442" s="1">
        <v>41267</v>
      </c>
      <c r="E442" s="1">
        <v>41297</v>
      </c>
      <c r="F442">
        <v>75.19</v>
      </c>
      <c r="H442" t="s">
        <v>28</v>
      </c>
      <c r="I442" s="1">
        <v>41267</v>
      </c>
      <c r="J442">
        <v>2</v>
      </c>
      <c r="K442" t="s">
        <v>834</v>
      </c>
      <c r="L442">
        <v>406</v>
      </c>
      <c r="M442" s="1">
        <v>41064</v>
      </c>
      <c r="N442" t="s">
        <v>838</v>
      </c>
      <c r="O442" t="s">
        <v>947</v>
      </c>
      <c r="P442" t="s">
        <v>949</v>
      </c>
    </row>
    <row r="443" spans="1:16" x14ac:dyDescent="0.4">
      <c r="A443">
        <v>897</v>
      </c>
      <c r="B443" t="s">
        <v>948</v>
      </c>
      <c r="C443" t="s">
        <v>843</v>
      </c>
      <c r="D443" s="1">
        <v>41125</v>
      </c>
      <c r="E443" s="1">
        <v>41126</v>
      </c>
      <c r="F443">
        <v>71.72</v>
      </c>
      <c r="H443" t="s">
        <v>28</v>
      </c>
      <c r="I443" s="1">
        <v>41125</v>
      </c>
      <c r="J443">
        <v>7</v>
      </c>
      <c r="K443" t="s">
        <v>834</v>
      </c>
      <c r="L443">
        <v>897</v>
      </c>
      <c r="M443" s="1">
        <v>41041</v>
      </c>
      <c r="N443" t="s">
        <v>835</v>
      </c>
      <c r="O443" t="s">
        <v>947</v>
      </c>
      <c r="P443" t="s">
        <v>949</v>
      </c>
    </row>
    <row r="444" spans="1:16" x14ac:dyDescent="0.4">
      <c r="A444">
        <v>770</v>
      </c>
      <c r="B444" t="s">
        <v>948</v>
      </c>
      <c r="C444" t="s">
        <v>886</v>
      </c>
      <c r="D444" s="1">
        <v>41537</v>
      </c>
      <c r="E444" s="1">
        <v>41567</v>
      </c>
      <c r="F444">
        <v>88.99</v>
      </c>
      <c r="H444" t="s">
        <v>28</v>
      </c>
      <c r="I444" s="1">
        <v>41537</v>
      </c>
      <c r="J444">
        <v>4</v>
      </c>
      <c r="K444" t="s">
        <v>837</v>
      </c>
      <c r="L444">
        <v>770</v>
      </c>
      <c r="M444" s="1">
        <v>41181</v>
      </c>
      <c r="N444" t="s">
        <v>838</v>
      </c>
      <c r="O444" t="s">
        <v>947</v>
      </c>
      <c r="P444" t="s">
        <v>949</v>
      </c>
    </row>
    <row r="445" spans="1:16" x14ac:dyDescent="0.4">
      <c r="A445">
        <v>406</v>
      </c>
      <c r="B445" t="s">
        <v>948</v>
      </c>
      <c r="C445" t="s">
        <v>926</v>
      </c>
      <c r="D445" s="1">
        <v>41044</v>
      </c>
      <c r="E445" s="1">
        <v>41074</v>
      </c>
      <c r="F445">
        <v>81.099999999999994</v>
      </c>
      <c r="H445" t="s">
        <v>28</v>
      </c>
      <c r="I445" s="1">
        <v>41044</v>
      </c>
      <c r="J445">
        <v>4</v>
      </c>
      <c r="K445" t="s">
        <v>834</v>
      </c>
      <c r="L445">
        <v>406</v>
      </c>
      <c r="M445" s="1">
        <v>41605</v>
      </c>
      <c r="N445" t="s">
        <v>835</v>
      </c>
      <c r="O445" t="s">
        <v>947</v>
      </c>
      <c r="P445" t="s">
        <v>949</v>
      </c>
    </row>
    <row r="446" spans="1:16" x14ac:dyDescent="0.4">
      <c r="A446">
        <v>391</v>
      </c>
      <c r="B446" t="s">
        <v>948</v>
      </c>
      <c r="C446" t="s">
        <v>875</v>
      </c>
      <c r="D446" s="1">
        <v>41587</v>
      </c>
      <c r="E446" s="1">
        <v>41588</v>
      </c>
      <c r="F446">
        <v>79.52</v>
      </c>
      <c r="H446" t="s">
        <v>28</v>
      </c>
      <c r="I446" s="1">
        <v>41587</v>
      </c>
      <c r="J446">
        <v>0</v>
      </c>
      <c r="K446" t="s">
        <v>834</v>
      </c>
      <c r="L446">
        <v>391</v>
      </c>
      <c r="M446" s="1">
        <v>40947</v>
      </c>
      <c r="N446" t="s">
        <v>838</v>
      </c>
      <c r="O446" t="s">
        <v>947</v>
      </c>
      <c r="P446" t="s">
        <v>949</v>
      </c>
    </row>
    <row r="447" spans="1:16" x14ac:dyDescent="0.4">
      <c r="A447">
        <v>391</v>
      </c>
      <c r="B447" t="s">
        <v>948</v>
      </c>
      <c r="C447" t="s">
        <v>936</v>
      </c>
      <c r="D447" s="1">
        <v>41038</v>
      </c>
      <c r="E447" s="1">
        <v>41039</v>
      </c>
      <c r="F447">
        <v>84.57</v>
      </c>
      <c r="H447" t="s">
        <v>28</v>
      </c>
      <c r="I447" s="1">
        <v>41038</v>
      </c>
      <c r="J447">
        <v>0</v>
      </c>
      <c r="K447" t="s">
        <v>834</v>
      </c>
      <c r="L447">
        <v>391</v>
      </c>
      <c r="M447" s="1">
        <v>41486</v>
      </c>
      <c r="N447" t="s">
        <v>835</v>
      </c>
      <c r="O447" t="s">
        <v>947</v>
      </c>
      <c r="P447" t="s">
        <v>949</v>
      </c>
    </row>
    <row r="448" spans="1:16" x14ac:dyDescent="0.4">
      <c r="A448">
        <v>406</v>
      </c>
      <c r="B448" t="s">
        <v>948</v>
      </c>
      <c r="C448" t="s">
        <v>882</v>
      </c>
      <c r="D448" s="1">
        <v>41536</v>
      </c>
      <c r="E448" s="1">
        <v>41566</v>
      </c>
      <c r="F448">
        <v>72.09</v>
      </c>
      <c r="H448" t="s">
        <v>28</v>
      </c>
      <c r="I448" s="1">
        <v>41536</v>
      </c>
      <c r="J448">
        <v>0</v>
      </c>
      <c r="K448" t="s">
        <v>834</v>
      </c>
      <c r="L448">
        <v>406</v>
      </c>
      <c r="M448" s="1">
        <v>41368</v>
      </c>
      <c r="N448" t="s">
        <v>838</v>
      </c>
      <c r="O448" t="s">
        <v>947</v>
      </c>
      <c r="P448" t="s">
        <v>949</v>
      </c>
    </row>
    <row r="449" spans="1:16" x14ac:dyDescent="0.4">
      <c r="A449">
        <v>897</v>
      </c>
      <c r="B449" t="s">
        <v>948</v>
      </c>
      <c r="C449" t="s">
        <v>909</v>
      </c>
      <c r="D449" s="1">
        <v>41535</v>
      </c>
      <c r="E449" s="1">
        <v>41565</v>
      </c>
      <c r="F449">
        <v>75.39</v>
      </c>
      <c r="H449" t="s">
        <v>28</v>
      </c>
      <c r="I449" s="1">
        <v>41535</v>
      </c>
      <c r="J449">
        <v>12</v>
      </c>
      <c r="K449" t="s">
        <v>837</v>
      </c>
      <c r="L449">
        <v>897</v>
      </c>
      <c r="M449" s="1">
        <v>41493</v>
      </c>
      <c r="N449" t="s">
        <v>838</v>
      </c>
      <c r="O449" t="s">
        <v>947</v>
      </c>
      <c r="P449" t="s">
        <v>949</v>
      </c>
    </row>
    <row r="450" spans="1:16" x14ac:dyDescent="0.4">
      <c r="A450">
        <v>770</v>
      </c>
      <c r="B450" t="s">
        <v>948</v>
      </c>
      <c r="C450" t="s">
        <v>856</v>
      </c>
      <c r="D450" s="1">
        <v>41175</v>
      </c>
      <c r="E450" s="1">
        <v>41205</v>
      </c>
      <c r="F450">
        <v>41.7</v>
      </c>
      <c r="H450" t="s">
        <v>28</v>
      </c>
      <c r="I450" s="1">
        <v>41175</v>
      </c>
      <c r="J450">
        <v>7</v>
      </c>
      <c r="K450" t="s">
        <v>834</v>
      </c>
      <c r="L450">
        <v>770</v>
      </c>
      <c r="M450" s="1">
        <v>41062</v>
      </c>
      <c r="N450" t="s">
        <v>838</v>
      </c>
      <c r="O450" t="s">
        <v>947</v>
      </c>
      <c r="P450" t="s">
        <v>949</v>
      </c>
    </row>
    <row r="451" spans="1:16" x14ac:dyDescent="0.4">
      <c r="A451">
        <v>897</v>
      </c>
      <c r="B451" t="s">
        <v>948</v>
      </c>
      <c r="C451" t="s">
        <v>927</v>
      </c>
      <c r="D451" s="1">
        <v>41476</v>
      </c>
      <c r="E451" s="1">
        <v>41506</v>
      </c>
      <c r="F451">
        <v>8.36</v>
      </c>
      <c r="H451" t="s">
        <v>28</v>
      </c>
      <c r="I451" s="1">
        <v>41476</v>
      </c>
      <c r="J451">
        <v>0</v>
      </c>
      <c r="K451" t="s">
        <v>837</v>
      </c>
      <c r="L451">
        <v>897</v>
      </c>
      <c r="M451" s="1">
        <v>41603</v>
      </c>
      <c r="N451" t="s">
        <v>835</v>
      </c>
      <c r="O451" t="s">
        <v>947</v>
      </c>
      <c r="P451" t="s">
        <v>949</v>
      </c>
    </row>
    <row r="452" spans="1:16" x14ac:dyDescent="0.4">
      <c r="A452">
        <v>391</v>
      </c>
      <c r="B452" t="s">
        <v>948</v>
      </c>
      <c r="C452" t="s">
        <v>864</v>
      </c>
      <c r="D452" s="1">
        <v>41508</v>
      </c>
      <c r="E452" s="1">
        <v>41538</v>
      </c>
      <c r="F452">
        <v>76.849999999999994</v>
      </c>
      <c r="H452" t="s">
        <v>28</v>
      </c>
      <c r="I452" s="1">
        <v>41508</v>
      </c>
      <c r="J452">
        <v>0</v>
      </c>
      <c r="K452" t="s">
        <v>834</v>
      </c>
      <c r="L452">
        <v>391</v>
      </c>
      <c r="M452" s="1">
        <v>41548</v>
      </c>
      <c r="N452" t="s">
        <v>838</v>
      </c>
      <c r="O452" t="s">
        <v>947</v>
      </c>
      <c r="P452" t="s">
        <v>949</v>
      </c>
    </row>
    <row r="453" spans="1:16" x14ac:dyDescent="0.4">
      <c r="A453">
        <v>818</v>
      </c>
      <c r="B453" t="s">
        <v>948</v>
      </c>
      <c r="C453" t="s">
        <v>862</v>
      </c>
      <c r="D453" s="1">
        <v>41418</v>
      </c>
      <c r="E453" s="1">
        <v>41448</v>
      </c>
      <c r="F453">
        <v>51.66</v>
      </c>
      <c r="H453" t="s">
        <v>28</v>
      </c>
      <c r="I453" s="1">
        <v>41418</v>
      </c>
      <c r="J453">
        <v>5</v>
      </c>
      <c r="K453" t="s">
        <v>837</v>
      </c>
      <c r="L453">
        <v>818</v>
      </c>
      <c r="M453" s="1">
        <v>41296</v>
      </c>
      <c r="N453" t="s">
        <v>838</v>
      </c>
      <c r="O453" t="s">
        <v>947</v>
      </c>
      <c r="P453" t="s">
        <v>949</v>
      </c>
    </row>
    <row r="454" spans="1:16" x14ac:dyDescent="0.4">
      <c r="A454">
        <v>897</v>
      </c>
      <c r="B454" t="s">
        <v>948</v>
      </c>
      <c r="C454" t="s">
        <v>928</v>
      </c>
      <c r="D454" s="1">
        <v>41238</v>
      </c>
      <c r="E454" s="1">
        <v>41268</v>
      </c>
      <c r="F454">
        <v>65.5</v>
      </c>
      <c r="H454" t="s">
        <v>28</v>
      </c>
      <c r="I454" s="1">
        <v>41238</v>
      </c>
      <c r="J454">
        <v>0</v>
      </c>
      <c r="K454" t="s">
        <v>834</v>
      </c>
      <c r="L454">
        <v>897</v>
      </c>
      <c r="M454" s="1">
        <v>41436</v>
      </c>
      <c r="N454" t="s">
        <v>835</v>
      </c>
      <c r="O454" t="s">
        <v>947</v>
      </c>
      <c r="P454" t="s">
        <v>949</v>
      </c>
    </row>
    <row r="455" spans="1:16" x14ac:dyDescent="0.4">
      <c r="A455">
        <v>406</v>
      </c>
      <c r="B455" t="s">
        <v>948</v>
      </c>
      <c r="C455" t="s">
        <v>882</v>
      </c>
      <c r="D455" s="1">
        <v>41196</v>
      </c>
      <c r="E455" s="1">
        <v>41226</v>
      </c>
      <c r="F455">
        <v>62.43</v>
      </c>
      <c r="H455" t="s">
        <v>28</v>
      </c>
      <c r="I455" s="1">
        <v>41196</v>
      </c>
      <c r="J455">
        <v>0</v>
      </c>
      <c r="K455" t="s">
        <v>834</v>
      </c>
      <c r="L455">
        <v>406</v>
      </c>
      <c r="M455" s="1">
        <v>41368</v>
      </c>
      <c r="N455" t="s">
        <v>835</v>
      </c>
      <c r="O455" t="s">
        <v>947</v>
      </c>
      <c r="P455" t="s">
        <v>949</v>
      </c>
    </row>
    <row r="456" spans="1:16" x14ac:dyDescent="0.4">
      <c r="A456">
        <v>897</v>
      </c>
      <c r="B456" t="s">
        <v>948</v>
      </c>
      <c r="C456" t="s">
        <v>909</v>
      </c>
      <c r="D456" s="1">
        <v>41091</v>
      </c>
      <c r="E456" s="1">
        <v>41062</v>
      </c>
      <c r="F456">
        <v>46.33</v>
      </c>
      <c r="H456" t="s">
        <v>28</v>
      </c>
      <c r="I456" s="1">
        <v>41091</v>
      </c>
      <c r="J456">
        <v>4</v>
      </c>
      <c r="K456" t="s">
        <v>837</v>
      </c>
      <c r="L456">
        <v>897</v>
      </c>
      <c r="M456" s="1">
        <v>41493</v>
      </c>
      <c r="N456" t="s">
        <v>835</v>
      </c>
      <c r="O456" t="s">
        <v>947</v>
      </c>
      <c r="P456" t="s">
        <v>949</v>
      </c>
    </row>
    <row r="457" spans="1:16" x14ac:dyDescent="0.4">
      <c r="A457">
        <v>391</v>
      </c>
      <c r="B457" t="s">
        <v>948</v>
      </c>
      <c r="C457" t="s">
        <v>859</v>
      </c>
      <c r="D457" s="1">
        <v>40990</v>
      </c>
      <c r="E457" s="1">
        <v>41020</v>
      </c>
      <c r="F457">
        <v>42.61</v>
      </c>
      <c r="H457" t="s">
        <v>28</v>
      </c>
      <c r="I457" s="1">
        <v>40990</v>
      </c>
      <c r="J457">
        <v>0</v>
      </c>
      <c r="K457" t="s">
        <v>834</v>
      </c>
      <c r="L457">
        <v>391</v>
      </c>
      <c r="M457" s="1">
        <v>40971</v>
      </c>
      <c r="N457" t="s">
        <v>838</v>
      </c>
      <c r="O457" t="s">
        <v>947</v>
      </c>
      <c r="P457" t="s">
        <v>949</v>
      </c>
    </row>
    <row r="458" spans="1:16" x14ac:dyDescent="0.4">
      <c r="A458">
        <v>406</v>
      </c>
      <c r="B458" t="s">
        <v>948</v>
      </c>
      <c r="C458" t="s">
        <v>887</v>
      </c>
      <c r="D458" s="1">
        <v>41500</v>
      </c>
      <c r="E458" s="1">
        <v>41530</v>
      </c>
      <c r="F458">
        <v>78.44</v>
      </c>
      <c r="H458" t="s">
        <v>28</v>
      </c>
      <c r="I458" s="1">
        <v>41500</v>
      </c>
      <c r="J458">
        <v>0</v>
      </c>
      <c r="K458" t="s">
        <v>834</v>
      </c>
      <c r="L458">
        <v>406</v>
      </c>
      <c r="M458" s="1">
        <v>41048</v>
      </c>
      <c r="N458" t="s">
        <v>838</v>
      </c>
      <c r="O458" t="s">
        <v>947</v>
      </c>
      <c r="P458" t="s">
        <v>949</v>
      </c>
    </row>
    <row r="459" spans="1:16" x14ac:dyDescent="0.4">
      <c r="A459">
        <v>897</v>
      </c>
      <c r="B459" t="s">
        <v>948</v>
      </c>
      <c r="C459" t="s">
        <v>863</v>
      </c>
      <c r="D459" s="1">
        <v>41528</v>
      </c>
      <c r="E459" s="1">
        <v>41529</v>
      </c>
      <c r="F459">
        <v>72.930000000000007</v>
      </c>
      <c r="H459" t="s">
        <v>28</v>
      </c>
      <c r="I459" s="1">
        <v>41528</v>
      </c>
      <c r="J459">
        <v>0</v>
      </c>
      <c r="K459" t="s">
        <v>837</v>
      </c>
      <c r="L459">
        <v>897</v>
      </c>
      <c r="M459" s="1">
        <v>41318</v>
      </c>
      <c r="N459" t="s">
        <v>838</v>
      </c>
      <c r="O459" t="s">
        <v>947</v>
      </c>
      <c r="P459" t="s">
        <v>949</v>
      </c>
    </row>
    <row r="460" spans="1:16" x14ac:dyDescent="0.4">
      <c r="A460">
        <v>770</v>
      </c>
      <c r="B460" t="s">
        <v>948</v>
      </c>
      <c r="C460" t="s">
        <v>847</v>
      </c>
      <c r="D460" s="1">
        <v>41105</v>
      </c>
      <c r="E460" s="1">
        <v>41135</v>
      </c>
      <c r="F460">
        <v>48.65</v>
      </c>
      <c r="H460" t="s">
        <v>28</v>
      </c>
      <c r="I460" s="1">
        <v>41105</v>
      </c>
      <c r="J460">
        <v>0</v>
      </c>
      <c r="K460" t="s">
        <v>834</v>
      </c>
      <c r="L460">
        <v>770</v>
      </c>
      <c r="M460" s="1">
        <v>41274</v>
      </c>
      <c r="N460" t="s">
        <v>835</v>
      </c>
      <c r="O460" t="s">
        <v>947</v>
      </c>
      <c r="P460" t="s">
        <v>949</v>
      </c>
    </row>
    <row r="461" spans="1:16" x14ac:dyDescent="0.4">
      <c r="A461">
        <v>818</v>
      </c>
      <c r="B461" t="s">
        <v>948</v>
      </c>
      <c r="C461" t="s">
        <v>896</v>
      </c>
      <c r="D461" s="1">
        <v>41528</v>
      </c>
      <c r="E461" s="1">
        <v>41529</v>
      </c>
      <c r="F461">
        <v>56.28</v>
      </c>
      <c r="H461" t="s">
        <v>28</v>
      </c>
      <c r="I461" s="1">
        <v>41528</v>
      </c>
      <c r="J461">
        <v>0</v>
      </c>
      <c r="K461" t="s">
        <v>834</v>
      </c>
      <c r="L461">
        <v>818</v>
      </c>
      <c r="M461" s="1">
        <v>41392</v>
      </c>
      <c r="N461" t="s">
        <v>838</v>
      </c>
      <c r="O461" t="s">
        <v>947</v>
      </c>
      <c r="P461" t="s">
        <v>949</v>
      </c>
    </row>
    <row r="462" spans="1:16" x14ac:dyDescent="0.4">
      <c r="A462">
        <v>818</v>
      </c>
      <c r="B462" t="s">
        <v>948</v>
      </c>
      <c r="C462" t="s">
        <v>862</v>
      </c>
      <c r="D462" s="1">
        <v>41186</v>
      </c>
      <c r="E462" s="1">
        <v>41187</v>
      </c>
      <c r="F462">
        <v>59.56</v>
      </c>
      <c r="H462" t="s">
        <v>28</v>
      </c>
      <c r="I462" s="1">
        <v>41186</v>
      </c>
      <c r="J462">
        <v>24</v>
      </c>
      <c r="K462" t="s">
        <v>837</v>
      </c>
      <c r="L462">
        <v>818</v>
      </c>
      <c r="M462" s="1">
        <v>41296</v>
      </c>
      <c r="N462" t="s">
        <v>835</v>
      </c>
      <c r="O462" t="s">
        <v>947</v>
      </c>
      <c r="P462" t="s">
        <v>949</v>
      </c>
    </row>
    <row r="463" spans="1:16" x14ac:dyDescent="0.4">
      <c r="A463">
        <v>406</v>
      </c>
      <c r="B463" t="s">
        <v>948</v>
      </c>
      <c r="C463" t="s">
        <v>848</v>
      </c>
      <c r="D463" s="1">
        <v>40963</v>
      </c>
      <c r="E463" s="1">
        <v>40993</v>
      </c>
      <c r="F463">
        <v>44.76</v>
      </c>
      <c r="H463" t="s">
        <v>28</v>
      </c>
      <c r="I463" s="1">
        <v>40963</v>
      </c>
      <c r="J463">
        <v>1</v>
      </c>
      <c r="K463" t="s">
        <v>837</v>
      </c>
      <c r="L463">
        <v>406</v>
      </c>
      <c r="M463" s="1">
        <v>41222</v>
      </c>
      <c r="N463" t="s">
        <v>835</v>
      </c>
      <c r="O463" t="s">
        <v>947</v>
      </c>
      <c r="P463" t="s">
        <v>949</v>
      </c>
    </row>
    <row r="464" spans="1:16" x14ac:dyDescent="0.4">
      <c r="A464">
        <v>770</v>
      </c>
      <c r="B464" t="s">
        <v>948</v>
      </c>
      <c r="C464" t="s">
        <v>873</v>
      </c>
      <c r="D464" s="1">
        <v>41591</v>
      </c>
      <c r="E464" s="1">
        <v>41621</v>
      </c>
      <c r="F464">
        <v>44.56</v>
      </c>
      <c r="H464" t="s">
        <v>28</v>
      </c>
      <c r="I464" s="1">
        <v>41591</v>
      </c>
      <c r="J464">
        <v>3</v>
      </c>
      <c r="K464" t="s">
        <v>834</v>
      </c>
      <c r="L464">
        <v>770</v>
      </c>
      <c r="M464" s="1">
        <v>41159</v>
      </c>
      <c r="N464" t="s">
        <v>838</v>
      </c>
      <c r="O464" t="s">
        <v>947</v>
      </c>
      <c r="P464" t="s">
        <v>949</v>
      </c>
    </row>
    <row r="465" spans="1:16" x14ac:dyDescent="0.4">
      <c r="A465">
        <v>406</v>
      </c>
      <c r="B465" t="s">
        <v>948</v>
      </c>
      <c r="C465" t="s">
        <v>924</v>
      </c>
      <c r="D465" s="1">
        <v>40913</v>
      </c>
      <c r="E465" s="1">
        <v>41060</v>
      </c>
      <c r="F465">
        <v>56.25</v>
      </c>
      <c r="H465" t="s">
        <v>28</v>
      </c>
      <c r="I465" s="1">
        <v>40913</v>
      </c>
      <c r="J465">
        <v>8</v>
      </c>
      <c r="K465" t="s">
        <v>837</v>
      </c>
      <c r="L465">
        <v>406</v>
      </c>
      <c r="M465" s="1">
        <v>41022</v>
      </c>
      <c r="N465" t="s">
        <v>838</v>
      </c>
      <c r="O465" t="s">
        <v>947</v>
      </c>
      <c r="P465" t="s">
        <v>949</v>
      </c>
    </row>
    <row r="466" spans="1:16" x14ac:dyDescent="0.4">
      <c r="A466">
        <v>406</v>
      </c>
      <c r="B466" t="s">
        <v>948</v>
      </c>
      <c r="C466" t="s">
        <v>882</v>
      </c>
      <c r="D466" s="1">
        <v>41497</v>
      </c>
      <c r="E466" s="1">
        <v>41498</v>
      </c>
      <c r="F466">
        <v>86.04</v>
      </c>
      <c r="H466" t="s">
        <v>28</v>
      </c>
      <c r="I466" s="1">
        <v>41497</v>
      </c>
      <c r="J466">
        <v>0</v>
      </c>
      <c r="K466" t="s">
        <v>834</v>
      </c>
      <c r="L466">
        <v>406</v>
      </c>
      <c r="M466" s="1">
        <v>41368</v>
      </c>
      <c r="N466" t="s">
        <v>838</v>
      </c>
      <c r="O466" t="s">
        <v>947</v>
      </c>
      <c r="P466" t="s">
        <v>949</v>
      </c>
    </row>
    <row r="467" spans="1:16" x14ac:dyDescent="0.4">
      <c r="A467">
        <v>406</v>
      </c>
      <c r="B467" t="s">
        <v>948</v>
      </c>
      <c r="C467" t="s">
        <v>848</v>
      </c>
      <c r="D467" s="1">
        <v>41054</v>
      </c>
      <c r="E467" s="1">
        <v>41084</v>
      </c>
      <c r="F467">
        <v>68.349999999999994</v>
      </c>
      <c r="H467" t="s">
        <v>28</v>
      </c>
      <c r="I467" s="1">
        <v>41054</v>
      </c>
      <c r="J467">
        <v>0</v>
      </c>
      <c r="K467" t="s">
        <v>834</v>
      </c>
      <c r="L467">
        <v>406</v>
      </c>
      <c r="M467" s="1">
        <v>41222</v>
      </c>
      <c r="N467" t="s">
        <v>835</v>
      </c>
      <c r="O467" t="s">
        <v>947</v>
      </c>
      <c r="P467" t="s">
        <v>949</v>
      </c>
    </row>
    <row r="468" spans="1:16" x14ac:dyDescent="0.4">
      <c r="A468">
        <v>897</v>
      </c>
      <c r="B468" t="s">
        <v>948</v>
      </c>
      <c r="C468" t="s">
        <v>927</v>
      </c>
      <c r="D468" s="1">
        <v>41077</v>
      </c>
      <c r="E468" s="1">
        <v>41107</v>
      </c>
      <c r="F468">
        <v>8.0299999999999994</v>
      </c>
      <c r="H468" t="s">
        <v>28</v>
      </c>
      <c r="I468" s="1">
        <v>41077</v>
      </c>
      <c r="J468">
        <v>0</v>
      </c>
      <c r="K468" t="s">
        <v>834</v>
      </c>
      <c r="L468">
        <v>897</v>
      </c>
      <c r="M468" s="1">
        <v>41603</v>
      </c>
      <c r="N468" t="s">
        <v>835</v>
      </c>
      <c r="O468" t="s">
        <v>947</v>
      </c>
      <c r="P468" t="s">
        <v>949</v>
      </c>
    </row>
    <row r="469" spans="1:16" x14ac:dyDescent="0.4">
      <c r="A469">
        <v>897</v>
      </c>
      <c r="B469" t="s">
        <v>948</v>
      </c>
      <c r="C469" t="s">
        <v>931</v>
      </c>
      <c r="D469" s="1">
        <v>41005</v>
      </c>
      <c r="E469" s="1">
        <v>41006</v>
      </c>
      <c r="F469">
        <v>57.09</v>
      </c>
      <c r="H469" t="s">
        <v>28</v>
      </c>
      <c r="I469" s="1">
        <v>41005</v>
      </c>
      <c r="J469">
        <v>19</v>
      </c>
      <c r="K469" t="s">
        <v>834</v>
      </c>
      <c r="L469">
        <v>897</v>
      </c>
      <c r="M469" s="1">
        <v>41484</v>
      </c>
      <c r="N469" t="s">
        <v>835</v>
      </c>
      <c r="O469" t="s">
        <v>947</v>
      </c>
      <c r="P469" t="s">
        <v>949</v>
      </c>
    </row>
    <row r="470" spans="1:16" x14ac:dyDescent="0.4">
      <c r="A470">
        <v>770</v>
      </c>
      <c r="B470" t="s">
        <v>948</v>
      </c>
      <c r="C470" t="s">
        <v>908</v>
      </c>
      <c r="D470" s="1">
        <v>41252</v>
      </c>
      <c r="E470" s="1">
        <v>41253</v>
      </c>
      <c r="F470">
        <v>61.86</v>
      </c>
      <c r="H470" t="s">
        <v>28</v>
      </c>
      <c r="I470" s="1">
        <v>41252</v>
      </c>
      <c r="J470">
        <v>19</v>
      </c>
      <c r="K470" t="s">
        <v>837</v>
      </c>
      <c r="L470">
        <v>770</v>
      </c>
      <c r="M470" s="1">
        <v>41029</v>
      </c>
      <c r="N470" t="s">
        <v>838</v>
      </c>
      <c r="O470" t="s">
        <v>947</v>
      </c>
      <c r="P470" t="s">
        <v>949</v>
      </c>
    </row>
    <row r="471" spans="1:16" x14ac:dyDescent="0.4">
      <c r="A471">
        <v>391</v>
      </c>
      <c r="B471" t="s">
        <v>948</v>
      </c>
      <c r="C471" t="s">
        <v>874</v>
      </c>
      <c r="D471" s="1">
        <v>41497</v>
      </c>
      <c r="E471" s="1">
        <v>41498</v>
      </c>
      <c r="F471">
        <v>81.47</v>
      </c>
      <c r="H471" t="s">
        <v>28</v>
      </c>
      <c r="I471" s="1">
        <v>41497</v>
      </c>
      <c r="J471">
        <v>0</v>
      </c>
      <c r="K471" t="s">
        <v>834</v>
      </c>
      <c r="L471">
        <v>391</v>
      </c>
      <c r="M471" s="1">
        <v>41224</v>
      </c>
      <c r="N471" t="s">
        <v>838</v>
      </c>
      <c r="O471" t="s">
        <v>947</v>
      </c>
      <c r="P471" t="s">
        <v>949</v>
      </c>
    </row>
    <row r="472" spans="1:16" x14ac:dyDescent="0.4">
      <c r="A472">
        <v>770</v>
      </c>
      <c r="B472" t="s">
        <v>948</v>
      </c>
      <c r="C472" t="s">
        <v>847</v>
      </c>
      <c r="D472" s="1">
        <v>41107</v>
      </c>
      <c r="E472" s="1">
        <v>41137</v>
      </c>
      <c r="F472">
        <v>56.21</v>
      </c>
      <c r="H472" t="s">
        <v>28</v>
      </c>
      <c r="I472" s="1">
        <v>41107</v>
      </c>
      <c r="J472">
        <v>0</v>
      </c>
      <c r="K472" t="s">
        <v>834</v>
      </c>
      <c r="L472">
        <v>770</v>
      </c>
      <c r="M472" s="1">
        <v>41274</v>
      </c>
      <c r="N472" t="s">
        <v>835</v>
      </c>
      <c r="O472" t="s">
        <v>947</v>
      </c>
      <c r="P472" t="s">
        <v>949</v>
      </c>
    </row>
    <row r="473" spans="1:16" x14ac:dyDescent="0.4">
      <c r="A473">
        <v>391</v>
      </c>
      <c r="B473" t="s">
        <v>948</v>
      </c>
      <c r="C473" t="s">
        <v>868</v>
      </c>
      <c r="D473" s="1">
        <v>41594</v>
      </c>
      <c r="E473" s="1">
        <v>41624</v>
      </c>
      <c r="F473">
        <v>57.12</v>
      </c>
      <c r="H473" t="s">
        <v>28</v>
      </c>
      <c r="I473" s="1">
        <v>41594</v>
      </c>
      <c r="J473">
        <v>0</v>
      </c>
      <c r="K473" t="s">
        <v>834</v>
      </c>
      <c r="L473">
        <v>391</v>
      </c>
      <c r="M473" s="1">
        <v>41240</v>
      </c>
      <c r="N473" t="s">
        <v>838</v>
      </c>
      <c r="O473" t="s">
        <v>947</v>
      </c>
      <c r="P473" t="s">
        <v>949</v>
      </c>
    </row>
    <row r="474" spans="1:16" x14ac:dyDescent="0.4">
      <c r="A474">
        <v>391</v>
      </c>
      <c r="B474" t="s">
        <v>948</v>
      </c>
      <c r="C474" t="s">
        <v>893</v>
      </c>
      <c r="D474" s="1">
        <v>41158</v>
      </c>
      <c r="E474" s="1">
        <v>41159</v>
      </c>
      <c r="F474">
        <v>64.989999999999995</v>
      </c>
      <c r="H474" t="s">
        <v>28</v>
      </c>
      <c r="I474" s="1">
        <v>41158</v>
      </c>
      <c r="J474">
        <v>0</v>
      </c>
      <c r="K474" t="s">
        <v>834</v>
      </c>
      <c r="L474">
        <v>391</v>
      </c>
      <c r="M474" s="1">
        <v>41080</v>
      </c>
      <c r="N474" t="s">
        <v>835</v>
      </c>
      <c r="O474" t="s">
        <v>947</v>
      </c>
      <c r="P474" t="s">
        <v>949</v>
      </c>
    </row>
    <row r="475" spans="1:16" x14ac:dyDescent="0.4">
      <c r="A475">
        <v>897</v>
      </c>
      <c r="B475" t="s">
        <v>948</v>
      </c>
      <c r="C475" t="s">
        <v>883</v>
      </c>
      <c r="D475" s="1">
        <v>41400</v>
      </c>
      <c r="E475" s="1">
        <v>41401</v>
      </c>
      <c r="F475">
        <v>43.07</v>
      </c>
      <c r="H475" t="s">
        <v>28</v>
      </c>
      <c r="I475" s="1">
        <v>41400</v>
      </c>
      <c r="J475">
        <v>29</v>
      </c>
      <c r="K475" t="s">
        <v>837</v>
      </c>
      <c r="L475">
        <v>897</v>
      </c>
      <c r="M475" s="1">
        <v>41084</v>
      </c>
      <c r="N475" t="s">
        <v>838</v>
      </c>
      <c r="O475" t="s">
        <v>947</v>
      </c>
      <c r="P475" t="s">
        <v>949</v>
      </c>
    </row>
    <row r="476" spans="1:16" x14ac:dyDescent="0.4">
      <c r="A476">
        <v>391</v>
      </c>
      <c r="B476" t="s">
        <v>948</v>
      </c>
      <c r="C476" t="s">
        <v>870</v>
      </c>
      <c r="D476" s="1">
        <v>40915</v>
      </c>
      <c r="E476" s="1">
        <v>41121</v>
      </c>
      <c r="F476">
        <v>72.69</v>
      </c>
      <c r="H476" t="s">
        <v>28</v>
      </c>
      <c r="I476" s="1">
        <v>40915</v>
      </c>
      <c r="J476">
        <v>0</v>
      </c>
      <c r="K476" t="s">
        <v>834</v>
      </c>
      <c r="L476">
        <v>391</v>
      </c>
      <c r="M476" s="1">
        <v>41341</v>
      </c>
      <c r="N476" t="s">
        <v>835</v>
      </c>
      <c r="O476" t="s">
        <v>947</v>
      </c>
      <c r="P476" t="s">
        <v>949</v>
      </c>
    </row>
    <row r="477" spans="1:16" x14ac:dyDescent="0.4">
      <c r="A477">
        <v>770</v>
      </c>
      <c r="B477" t="s">
        <v>948</v>
      </c>
      <c r="C477" t="s">
        <v>916</v>
      </c>
      <c r="D477" s="1">
        <v>41593</v>
      </c>
      <c r="E477" s="1">
        <v>41623</v>
      </c>
      <c r="F477">
        <v>46.06</v>
      </c>
      <c r="H477" t="s">
        <v>28</v>
      </c>
      <c r="I477" s="1">
        <v>41593</v>
      </c>
      <c r="J477">
        <v>0</v>
      </c>
      <c r="K477" t="s">
        <v>834</v>
      </c>
      <c r="L477">
        <v>770</v>
      </c>
      <c r="M477" s="1">
        <v>41394</v>
      </c>
      <c r="N477" t="s">
        <v>838</v>
      </c>
      <c r="O477" t="s">
        <v>947</v>
      </c>
      <c r="P477" t="s">
        <v>949</v>
      </c>
    </row>
    <row r="478" spans="1:16" x14ac:dyDescent="0.4">
      <c r="A478">
        <v>406</v>
      </c>
      <c r="B478" t="s">
        <v>948</v>
      </c>
      <c r="C478" t="s">
        <v>915</v>
      </c>
      <c r="D478" s="1">
        <v>41028</v>
      </c>
      <c r="E478" s="1">
        <v>41058</v>
      </c>
      <c r="F478">
        <v>65.45</v>
      </c>
      <c r="H478" t="s">
        <v>28</v>
      </c>
      <c r="I478" s="1">
        <v>41028</v>
      </c>
      <c r="J478">
        <v>3</v>
      </c>
      <c r="K478" t="s">
        <v>834</v>
      </c>
      <c r="L478">
        <v>406</v>
      </c>
      <c r="M478" s="1">
        <v>41258</v>
      </c>
      <c r="N478" t="s">
        <v>835</v>
      </c>
      <c r="O478" t="s">
        <v>947</v>
      </c>
      <c r="P478" t="s">
        <v>949</v>
      </c>
    </row>
    <row r="479" spans="1:16" x14ac:dyDescent="0.4">
      <c r="A479">
        <v>391</v>
      </c>
      <c r="B479" t="s">
        <v>948</v>
      </c>
      <c r="C479" t="s">
        <v>859</v>
      </c>
      <c r="D479" s="1">
        <v>41141</v>
      </c>
      <c r="E479" s="1">
        <v>41171</v>
      </c>
      <c r="F479">
        <v>61.58</v>
      </c>
      <c r="H479" t="s">
        <v>28</v>
      </c>
      <c r="I479" s="1">
        <v>41141</v>
      </c>
      <c r="J479">
        <v>0</v>
      </c>
      <c r="K479" t="s">
        <v>834</v>
      </c>
      <c r="L479">
        <v>391</v>
      </c>
      <c r="M479" s="1">
        <v>40971</v>
      </c>
      <c r="N479" t="s">
        <v>838</v>
      </c>
      <c r="O479" t="s">
        <v>947</v>
      </c>
      <c r="P479" t="s">
        <v>949</v>
      </c>
    </row>
    <row r="480" spans="1:16" x14ac:dyDescent="0.4">
      <c r="A480">
        <v>897</v>
      </c>
      <c r="B480" t="s">
        <v>948</v>
      </c>
      <c r="C480" t="s">
        <v>900</v>
      </c>
      <c r="D480" s="1">
        <v>40951</v>
      </c>
      <c r="E480" s="1">
        <v>41275</v>
      </c>
      <c r="F480">
        <v>23.5</v>
      </c>
      <c r="H480" t="s">
        <v>28</v>
      </c>
      <c r="I480" s="1">
        <v>40951</v>
      </c>
      <c r="J480">
        <v>0</v>
      </c>
      <c r="K480" t="s">
        <v>834</v>
      </c>
      <c r="L480">
        <v>897</v>
      </c>
      <c r="M480" s="1">
        <v>41579</v>
      </c>
      <c r="N480" t="s">
        <v>835</v>
      </c>
      <c r="O480" t="s">
        <v>947</v>
      </c>
      <c r="P480" t="s">
        <v>949</v>
      </c>
    </row>
    <row r="481" spans="1:16" x14ac:dyDescent="0.4">
      <c r="A481">
        <v>391</v>
      </c>
      <c r="B481" t="s">
        <v>948</v>
      </c>
      <c r="C481" t="s">
        <v>934</v>
      </c>
      <c r="D481" s="1">
        <v>41504</v>
      </c>
      <c r="E481" s="1">
        <v>41534</v>
      </c>
      <c r="F481">
        <v>61.71</v>
      </c>
      <c r="H481" t="s">
        <v>28</v>
      </c>
      <c r="I481" s="1">
        <v>41504</v>
      </c>
      <c r="J481">
        <v>2</v>
      </c>
      <c r="K481" t="s">
        <v>834</v>
      </c>
      <c r="L481">
        <v>391</v>
      </c>
      <c r="M481" s="1">
        <v>41598</v>
      </c>
      <c r="N481" t="s">
        <v>835</v>
      </c>
      <c r="O481" t="s">
        <v>947</v>
      </c>
      <c r="P481" t="s">
        <v>949</v>
      </c>
    </row>
    <row r="482" spans="1:16" x14ac:dyDescent="0.4">
      <c r="A482">
        <v>391</v>
      </c>
      <c r="B482" t="s">
        <v>948</v>
      </c>
      <c r="C482" t="s">
        <v>870</v>
      </c>
      <c r="D482" s="1">
        <v>41447</v>
      </c>
      <c r="E482" s="1">
        <v>41477</v>
      </c>
      <c r="F482">
        <v>61.2</v>
      </c>
      <c r="H482" t="s">
        <v>28</v>
      </c>
      <c r="I482" s="1">
        <v>41447</v>
      </c>
      <c r="J482">
        <v>0</v>
      </c>
      <c r="K482" t="s">
        <v>834</v>
      </c>
      <c r="L482">
        <v>391</v>
      </c>
      <c r="M482" s="1">
        <v>41341</v>
      </c>
      <c r="N482" t="s">
        <v>835</v>
      </c>
      <c r="O482" t="s">
        <v>947</v>
      </c>
      <c r="P482" t="s">
        <v>949</v>
      </c>
    </row>
    <row r="483" spans="1:16" x14ac:dyDescent="0.4">
      <c r="A483">
        <v>406</v>
      </c>
      <c r="B483" t="s">
        <v>948</v>
      </c>
      <c r="C483" t="s">
        <v>926</v>
      </c>
      <c r="D483" s="1">
        <v>41460</v>
      </c>
      <c r="E483" s="1">
        <v>41431</v>
      </c>
      <c r="F483">
        <v>61.13</v>
      </c>
      <c r="H483" t="s">
        <v>28</v>
      </c>
      <c r="I483" s="1">
        <v>41460</v>
      </c>
      <c r="J483">
        <v>17</v>
      </c>
      <c r="K483" t="s">
        <v>834</v>
      </c>
      <c r="L483">
        <v>406</v>
      </c>
      <c r="M483" s="1">
        <v>41605</v>
      </c>
      <c r="N483" t="s">
        <v>835</v>
      </c>
      <c r="O483" t="s">
        <v>947</v>
      </c>
      <c r="P483" t="s">
        <v>949</v>
      </c>
    </row>
    <row r="484" spans="1:16" x14ac:dyDescent="0.4">
      <c r="A484">
        <v>770</v>
      </c>
      <c r="B484" t="s">
        <v>948</v>
      </c>
      <c r="C484" t="s">
        <v>908</v>
      </c>
      <c r="D484" s="1">
        <v>41215</v>
      </c>
      <c r="E484" s="1">
        <v>41246</v>
      </c>
      <c r="F484">
        <v>45</v>
      </c>
      <c r="H484" t="s">
        <v>28</v>
      </c>
      <c r="I484" s="1">
        <v>41215</v>
      </c>
      <c r="J484">
        <v>9</v>
      </c>
      <c r="K484" t="s">
        <v>834</v>
      </c>
      <c r="L484">
        <v>770</v>
      </c>
      <c r="M484" s="1">
        <v>41029</v>
      </c>
      <c r="N484" t="s">
        <v>835</v>
      </c>
      <c r="O484" t="s">
        <v>947</v>
      </c>
      <c r="P484" t="s">
        <v>949</v>
      </c>
    </row>
    <row r="485" spans="1:16" x14ac:dyDescent="0.4">
      <c r="A485">
        <v>770</v>
      </c>
      <c r="B485" t="s">
        <v>948</v>
      </c>
      <c r="C485" t="s">
        <v>908</v>
      </c>
      <c r="D485" s="1">
        <v>41582</v>
      </c>
      <c r="E485" s="1">
        <v>41583</v>
      </c>
      <c r="F485">
        <v>43.06</v>
      </c>
      <c r="H485" t="s">
        <v>28</v>
      </c>
      <c r="I485" s="1">
        <v>41582</v>
      </c>
      <c r="J485">
        <v>2</v>
      </c>
      <c r="K485" t="s">
        <v>834</v>
      </c>
      <c r="L485">
        <v>770</v>
      </c>
      <c r="M485" s="1">
        <v>41029</v>
      </c>
      <c r="N485" t="s">
        <v>838</v>
      </c>
      <c r="O485" t="s">
        <v>947</v>
      </c>
      <c r="P485" t="s">
        <v>949</v>
      </c>
    </row>
    <row r="486" spans="1:16" x14ac:dyDescent="0.4">
      <c r="A486">
        <v>897</v>
      </c>
      <c r="B486" t="s">
        <v>948</v>
      </c>
      <c r="C486" t="s">
        <v>900</v>
      </c>
      <c r="D486" s="1">
        <v>40933</v>
      </c>
      <c r="E486" s="1">
        <v>40963</v>
      </c>
      <c r="F486">
        <v>7.55</v>
      </c>
      <c r="H486" t="s">
        <v>28</v>
      </c>
      <c r="I486" s="1">
        <v>40933</v>
      </c>
      <c r="J486">
        <v>0</v>
      </c>
      <c r="K486" t="s">
        <v>837</v>
      </c>
      <c r="L486">
        <v>897</v>
      </c>
      <c r="M486" s="1">
        <v>41579</v>
      </c>
      <c r="N486" t="s">
        <v>835</v>
      </c>
      <c r="O486" t="s">
        <v>947</v>
      </c>
      <c r="P486" t="s">
        <v>949</v>
      </c>
    </row>
    <row r="487" spans="1:16" x14ac:dyDescent="0.4">
      <c r="A487">
        <v>897</v>
      </c>
      <c r="B487" t="s">
        <v>948</v>
      </c>
      <c r="C487" t="s">
        <v>843</v>
      </c>
      <c r="D487" s="1">
        <v>41425</v>
      </c>
      <c r="E487" s="1">
        <v>41455</v>
      </c>
      <c r="F487">
        <v>62.35</v>
      </c>
      <c r="H487" t="s">
        <v>28</v>
      </c>
      <c r="I487" s="1">
        <v>41425</v>
      </c>
      <c r="J487">
        <v>8</v>
      </c>
      <c r="K487" t="s">
        <v>834</v>
      </c>
      <c r="L487">
        <v>897</v>
      </c>
      <c r="M487" s="1">
        <v>41041</v>
      </c>
      <c r="N487" t="s">
        <v>838</v>
      </c>
      <c r="O487" t="s">
        <v>947</v>
      </c>
      <c r="P487" t="s">
        <v>949</v>
      </c>
    </row>
    <row r="488" spans="1:16" x14ac:dyDescent="0.4">
      <c r="A488">
        <v>406</v>
      </c>
      <c r="B488" t="s">
        <v>948</v>
      </c>
      <c r="C488" t="s">
        <v>912</v>
      </c>
      <c r="D488" s="1">
        <v>41116</v>
      </c>
      <c r="E488" s="1">
        <v>41146</v>
      </c>
      <c r="F488">
        <v>78.22</v>
      </c>
      <c r="H488" t="s">
        <v>28</v>
      </c>
      <c r="I488" s="1">
        <v>41116</v>
      </c>
      <c r="J488">
        <v>8</v>
      </c>
      <c r="K488" t="s">
        <v>837</v>
      </c>
      <c r="L488">
        <v>406</v>
      </c>
      <c r="M488" s="1">
        <v>41605</v>
      </c>
      <c r="N488" t="s">
        <v>835</v>
      </c>
      <c r="O488" t="s">
        <v>947</v>
      </c>
      <c r="P488" t="s">
        <v>949</v>
      </c>
    </row>
    <row r="489" spans="1:16" x14ac:dyDescent="0.4">
      <c r="A489">
        <v>406</v>
      </c>
      <c r="B489" t="s">
        <v>948</v>
      </c>
      <c r="C489" t="s">
        <v>884</v>
      </c>
      <c r="D489" s="1">
        <v>41539</v>
      </c>
      <c r="E489" s="1">
        <v>41569</v>
      </c>
      <c r="F489">
        <v>67.760000000000005</v>
      </c>
      <c r="H489" t="s">
        <v>28</v>
      </c>
      <c r="I489" s="1">
        <v>41539</v>
      </c>
      <c r="J489">
        <v>0</v>
      </c>
      <c r="K489" t="s">
        <v>837</v>
      </c>
      <c r="L489">
        <v>406</v>
      </c>
      <c r="M489" s="1">
        <v>41145</v>
      </c>
      <c r="N489" t="s">
        <v>838</v>
      </c>
      <c r="O489" t="s">
        <v>947</v>
      </c>
      <c r="P489" t="s">
        <v>949</v>
      </c>
    </row>
    <row r="490" spans="1:16" x14ac:dyDescent="0.4">
      <c r="A490">
        <v>818</v>
      </c>
      <c r="B490" t="s">
        <v>948</v>
      </c>
      <c r="C490" t="s">
        <v>918</v>
      </c>
      <c r="D490" s="1">
        <v>41614</v>
      </c>
      <c r="E490" s="1">
        <v>41615</v>
      </c>
      <c r="F490">
        <v>44.91</v>
      </c>
      <c r="H490" t="s">
        <v>28</v>
      </c>
      <c r="I490" s="1">
        <v>41614</v>
      </c>
      <c r="J490">
        <v>14</v>
      </c>
      <c r="K490" t="s">
        <v>834</v>
      </c>
      <c r="L490">
        <v>818</v>
      </c>
      <c r="M490" s="1">
        <v>41349</v>
      </c>
      <c r="N490" t="s">
        <v>838</v>
      </c>
      <c r="O490" t="s">
        <v>947</v>
      </c>
      <c r="P490" t="s">
        <v>949</v>
      </c>
    </row>
    <row r="491" spans="1:16" x14ac:dyDescent="0.4">
      <c r="A491">
        <v>406</v>
      </c>
      <c r="B491" t="s">
        <v>948</v>
      </c>
      <c r="C491" t="s">
        <v>935</v>
      </c>
      <c r="D491" s="1">
        <v>40928</v>
      </c>
      <c r="E491" s="1">
        <v>40958</v>
      </c>
      <c r="F491">
        <v>56.51</v>
      </c>
      <c r="H491" t="s">
        <v>28</v>
      </c>
      <c r="I491" s="1">
        <v>40928</v>
      </c>
      <c r="J491">
        <v>0</v>
      </c>
      <c r="K491" t="s">
        <v>837</v>
      </c>
      <c r="L491">
        <v>406</v>
      </c>
      <c r="M491" s="1">
        <v>41194</v>
      </c>
      <c r="N491" t="s">
        <v>835</v>
      </c>
      <c r="O491" t="s">
        <v>947</v>
      </c>
      <c r="P491" t="s">
        <v>949</v>
      </c>
    </row>
    <row r="492" spans="1:16" x14ac:dyDescent="0.4">
      <c r="A492">
        <v>406</v>
      </c>
      <c r="B492" t="s">
        <v>948</v>
      </c>
      <c r="C492" t="s">
        <v>855</v>
      </c>
      <c r="D492" s="1">
        <v>41196</v>
      </c>
      <c r="E492" s="1">
        <v>41226</v>
      </c>
      <c r="F492">
        <v>68.17</v>
      </c>
      <c r="H492" t="s">
        <v>28</v>
      </c>
      <c r="I492" s="1">
        <v>41196</v>
      </c>
      <c r="J492">
        <v>0</v>
      </c>
      <c r="K492" t="s">
        <v>834</v>
      </c>
      <c r="L492">
        <v>406</v>
      </c>
      <c r="M492" s="1">
        <v>41029</v>
      </c>
      <c r="N492" t="s">
        <v>838</v>
      </c>
      <c r="O492" t="s">
        <v>947</v>
      </c>
      <c r="P492" t="s">
        <v>949</v>
      </c>
    </row>
    <row r="493" spans="1:16" x14ac:dyDescent="0.4">
      <c r="A493">
        <v>818</v>
      </c>
      <c r="B493" t="s">
        <v>948</v>
      </c>
      <c r="C493" t="s">
        <v>913</v>
      </c>
      <c r="D493" s="1">
        <v>40921</v>
      </c>
      <c r="E493" s="1">
        <v>41245</v>
      </c>
      <c r="F493">
        <v>87.89</v>
      </c>
      <c r="H493" t="s">
        <v>28</v>
      </c>
      <c r="I493" s="1">
        <v>40921</v>
      </c>
      <c r="J493">
        <v>0</v>
      </c>
      <c r="K493" t="s">
        <v>834</v>
      </c>
      <c r="L493">
        <v>818</v>
      </c>
      <c r="M493" s="1">
        <v>41470</v>
      </c>
      <c r="N493" t="s">
        <v>835</v>
      </c>
      <c r="O493" t="s">
        <v>947</v>
      </c>
      <c r="P493" t="s">
        <v>949</v>
      </c>
    </row>
    <row r="494" spans="1:16" x14ac:dyDescent="0.4">
      <c r="A494">
        <v>406</v>
      </c>
      <c r="B494" t="s">
        <v>948</v>
      </c>
      <c r="C494" t="s">
        <v>891</v>
      </c>
      <c r="D494" s="1">
        <v>41413</v>
      </c>
      <c r="E494" s="1">
        <v>41443</v>
      </c>
      <c r="F494">
        <v>59.99</v>
      </c>
      <c r="H494" t="s">
        <v>28</v>
      </c>
      <c r="I494" s="1">
        <v>41413</v>
      </c>
      <c r="J494">
        <v>0</v>
      </c>
      <c r="K494" t="s">
        <v>837</v>
      </c>
      <c r="L494">
        <v>406</v>
      </c>
      <c r="M494" s="1">
        <v>41474</v>
      </c>
      <c r="N494" t="s">
        <v>835</v>
      </c>
      <c r="O494" t="s">
        <v>947</v>
      </c>
      <c r="P494" t="s">
        <v>949</v>
      </c>
    </row>
    <row r="495" spans="1:16" x14ac:dyDescent="0.4">
      <c r="A495">
        <v>406</v>
      </c>
      <c r="B495" t="s">
        <v>948</v>
      </c>
      <c r="C495" t="s">
        <v>889</v>
      </c>
      <c r="D495" s="1">
        <v>41118</v>
      </c>
      <c r="E495" s="1">
        <v>41148</v>
      </c>
      <c r="F495">
        <v>75.540000000000006</v>
      </c>
      <c r="H495" t="s">
        <v>28</v>
      </c>
      <c r="I495" s="1">
        <v>41118</v>
      </c>
      <c r="J495">
        <v>0</v>
      </c>
      <c r="K495" t="s">
        <v>834</v>
      </c>
      <c r="L495">
        <v>406</v>
      </c>
      <c r="M495" s="1">
        <v>41103</v>
      </c>
      <c r="N495" t="s">
        <v>838</v>
      </c>
      <c r="O495" t="s">
        <v>947</v>
      </c>
      <c r="P495" t="s">
        <v>949</v>
      </c>
    </row>
    <row r="496" spans="1:16" x14ac:dyDescent="0.4">
      <c r="A496">
        <v>897</v>
      </c>
      <c r="B496" t="s">
        <v>948</v>
      </c>
      <c r="C496" t="s">
        <v>933</v>
      </c>
      <c r="D496" s="1">
        <v>41538</v>
      </c>
      <c r="E496" s="1">
        <v>41568</v>
      </c>
      <c r="F496">
        <v>8.6300000000000008</v>
      </c>
      <c r="H496" t="s">
        <v>28</v>
      </c>
      <c r="I496" s="1">
        <v>41538</v>
      </c>
      <c r="J496">
        <v>0</v>
      </c>
      <c r="K496" t="s">
        <v>834</v>
      </c>
      <c r="L496">
        <v>897</v>
      </c>
      <c r="M496" s="1">
        <v>41555</v>
      </c>
      <c r="N496" t="s">
        <v>838</v>
      </c>
      <c r="O496" t="s">
        <v>947</v>
      </c>
      <c r="P496" t="s">
        <v>949</v>
      </c>
    </row>
    <row r="497" spans="1:16" x14ac:dyDescent="0.4">
      <c r="A497">
        <v>770</v>
      </c>
      <c r="B497" t="s">
        <v>948</v>
      </c>
      <c r="C497" t="s">
        <v>856</v>
      </c>
      <c r="D497" s="1">
        <v>41142</v>
      </c>
      <c r="E497" s="1">
        <v>41172</v>
      </c>
      <c r="F497">
        <v>60.87</v>
      </c>
      <c r="H497" t="s">
        <v>28</v>
      </c>
      <c r="I497" s="1">
        <v>41142</v>
      </c>
      <c r="J497">
        <v>1</v>
      </c>
      <c r="K497" t="s">
        <v>834</v>
      </c>
      <c r="L497">
        <v>770</v>
      </c>
      <c r="M497" s="1">
        <v>41062</v>
      </c>
      <c r="N497" t="s">
        <v>838</v>
      </c>
      <c r="O497" t="s">
        <v>947</v>
      </c>
      <c r="P497" t="s">
        <v>949</v>
      </c>
    </row>
    <row r="498" spans="1:16" x14ac:dyDescent="0.4">
      <c r="A498">
        <v>897</v>
      </c>
      <c r="B498" t="s">
        <v>948</v>
      </c>
      <c r="C498" t="s">
        <v>899</v>
      </c>
      <c r="D498" s="1">
        <v>40980</v>
      </c>
      <c r="E498" s="1">
        <v>41306</v>
      </c>
      <c r="F498">
        <v>51.05</v>
      </c>
      <c r="H498" t="s">
        <v>28</v>
      </c>
      <c r="I498" s="1">
        <v>40980</v>
      </c>
      <c r="J498">
        <v>0</v>
      </c>
      <c r="K498" t="s">
        <v>834</v>
      </c>
      <c r="L498">
        <v>897</v>
      </c>
      <c r="M498" s="1">
        <v>41339</v>
      </c>
      <c r="N498" t="s">
        <v>835</v>
      </c>
      <c r="O498" t="s">
        <v>947</v>
      </c>
      <c r="P498" t="s">
        <v>949</v>
      </c>
    </row>
    <row r="499" spans="1:16" x14ac:dyDescent="0.4">
      <c r="A499">
        <v>406</v>
      </c>
      <c r="B499" t="s">
        <v>948</v>
      </c>
      <c r="C499" t="s">
        <v>911</v>
      </c>
      <c r="D499" s="1">
        <v>41393</v>
      </c>
      <c r="E499" s="1">
        <v>41423</v>
      </c>
      <c r="F499">
        <v>89.46</v>
      </c>
      <c r="H499" t="s">
        <v>28</v>
      </c>
      <c r="I499" s="1">
        <v>41393</v>
      </c>
      <c r="J499">
        <v>5</v>
      </c>
      <c r="K499" t="s">
        <v>834</v>
      </c>
      <c r="L499">
        <v>406</v>
      </c>
      <c r="M499" s="1">
        <v>41547</v>
      </c>
      <c r="N499" t="s">
        <v>835</v>
      </c>
      <c r="O499" t="s">
        <v>947</v>
      </c>
      <c r="P499" t="s">
        <v>949</v>
      </c>
    </row>
    <row r="500" spans="1:16" x14ac:dyDescent="0.4">
      <c r="A500">
        <v>770</v>
      </c>
      <c r="B500" t="s">
        <v>948</v>
      </c>
      <c r="C500" t="s">
        <v>844</v>
      </c>
      <c r="D500" s="1">
        <v>41126</v>
      </c>
      <c r="E500" s="1">
        <v>41096</v>
      </c>
      <c r="F500">
        <v>61.86</v>
      </c>
      <c r="H500" t="s">
        <v>28</v>
      </c>
      <c r="I500" s="1">
        <v>41126</v>
      </c>
      <c r="J500">
        <v>20</v>
      </c>
      <c r="K500" t="s">
        <v>837</v>
      </c>
      <c r="L500">
        <v>770</v>
      </c>
      <c r="M500" s="1">
        <v>41452</v>
      </c>
      <c r="N500" t="s">
        <v>835</v>
      </c>
      <c r="O500" t="s">
        <v>947</v>
      </c>
      <c r="P500" t="s">
        <v>949</v>
      </c>
    </row>
    <row r="501" spans="1:16" x14ac:dyDescent="0.4">
      <c r="A501">
        <v>391</v>
      </c>
      <c r="B501" t="s">
        <v>948</v>
      </c>
      <c r="C501" t="s">
        <v>906</v>
      </c>
      <c r="D501" s="1">
        <v>41116</v>
      </c>
      <c r="E501" s="1">
        <v>41146</v>
      </c>
      <c r="F501">
        <v>51.56</v>
      </c>
      <c r="H501" t="s">
        <v>28</v>
      </c>
      <c r="I501" s="1">
        <v>41116</v>
      </c>
      <c r="J501">
        <v>0</v>
      </c>
      <c r="K501" t="s">
        <v>834</v>
      </c>
      <c r="L501">
        <v>391</v>
      </c>
      <c r="M501" s="1">
        <v>41021</v>
      </c>
      <c r="N501" t="s">
        <v>838</v>
      </c>
      <c r="O501" t="s">
        <v>947</v>
      </c>
      <c r="P501" t="s">
        <v>949</v>
      </c>
    </row>
    <row r="502" spans="1:16" x14ac:dyDescent="0.4">
      <c r="A502">
        <v>897</v>
      </c>
      <c r="B502" t="s">
        <v>948</v>
      </c>
      <c r="C502" t="s">
        <v>909</v>
      </c>
      <c r="D502" s="1">
        <v>41252</v>
      </c>
      <c r="E502" s="1">
        <v>41253</v>
      </c>
      <c r="F502">
        <v>29.51</v>
      </c>
      <c r="H502" t="s">
        <v>28</v>
      </c>
      <c r="I502" s="1">
        <v>41252</v>
      </c>
      <c r="J502">
        <v>7</v>
      </c>
      <c r="K502" t="s">
        <v>834</v>
      </c>
      <c r="L502">
        <v>897</v>
      </c>
      <c r="M502" s="1">
        <v>41493</v>
      </c>
      <c r="N502" t="s">
        <v>835</v>
      </c>
      <c r="O502" t="s">
        <v>947</v>
      </c>
      <c r="P502" t="s">
        <v>949</v>
      </c>
    </row>
    <row r="503" spans="1:16" x14ac:dyDescent="0.4">
      <c r="A503">
        <v>406</v>
      </c>
      <c r="B503" t="s">
        <v>948</v>
      </c>
      <c r="C503" t="s">
        <v>855</v>
      </c>
      <c r="D503" s="1">
        <v>41300</v>
      </c>
      <c r="E503" s="1">
        <v>41330</v>
      </c>
      <c r="F503">
        <v>63.82</v>
      </c>
      <c r="H503" t="s">
        <v>28</v>
      </c>
      <c r="I503" s="1">
        <v>41300</v>
      </c>
      <c r="J503">
        <v>0</v>
      </c>
      <c r="K503" t="s">
        <v>834</v>
      </c>
      <c r="L503">
        <v>406</v>
      </c>
      <c r="M503" s="1">
        <v>41029</v>
      </c>
      <c r="N503" t="s">
        <v>838</v>
      </c>
      <c r="O503" t="s">
        <v>947</v>
      </c>
      <c r="P503" t="s">
        <v>949</v>
      </c>
    </row>
    <row r="504" spans="1:16" x14ac:dyDescent="0.4">
      <c r="A504">
        <v>818</v>
      </c>
      <c r="B504" t="s">
        <v>948</v>
      </c>
      <c r="C504" t="s">
        <v>860</v>
      </c>
      <c r="D504" s="1">
        <v>41012</v>
      </c>
      <c r="E504" s="1">
        <v>41042</v>
      </c>
      <c r="F504">
        <v>45.35</v>
      </c>
      <c r="H504" t="s">
        <v>28</v>
      </c>
      <c r="I504" s="1">
        <v>41012</v>
      </c>
      <c r="J504">
        <v>0</v>
      </c>
      <c r="K504" t="s">
        <v>834</v>
      </c>
      <c r="L504">
        <v>818</v>
      </c>
      <c r="M504" s="1">
        <v>40960</v>
      </c>
      <c r="N504" t="s">
        <v>838</v>
      </c>
      <c r="O504" t="s">
        <v>947</v>
      </c>
      <c r="P504" t="s">
        <v>949</v>
      </c>
    </row>
    <row r="505" spans="1:16" x14ac:dyDescent="0.4">
      <c r="A505">
        <v>770</v>
      </c>
      <c r="B505" t="s">
        <v>948</v>
      </c>
      <c r="C505" t="s">
        <v>916</v>
      </c>
      <c r="D505" s="1">
        <v>41256</v>
      </c>
      <c r="E505" s="1">
        <v>41609</v>
      </c>
      <c r="F505">
        <v>67.27</v>
      </c>
      <c r="H505" t="s">
        <v>28</v>
      </c>
      <c r="I505" s="1">
        <v>41256</v>
      </c>
      <c r="J505">
        <v>0</v>
      </c>
      <c r="K505" t="s">
        <v>834</v>
      </c>
      <c r="L505">
        <v>770</v>
      </c>
      <c r="M505" s="1">
        <v>41394</v>
      </c>
      <c r="N505" t="s">
        <v>835</v>
      </c>
      <c r="O505" t="s">
        <v>947</v>
      </c>
      <c r="P505" t="s">
        <v>949</v>
      </c>
    </row>
    <row r="506" spans="1:16" x14ac:dyDescent="0.4">
      <c r="A506">
        <v>406</v>
      </c>
      <c r="B506" t="s">
        <v>948</v>
      </c>
      <c r="C506" t="s">
        <v>889</v>
      </c>
      <c r="D506" s="1">
        <v>41411</v>
      </c>
      <c r="E506" s="1">
        <v>41441</v>
      </c>
      <c r="F506">
        <v>76.72</v>
      </c>
      <c r="H506" t="s">
        <v>28</v>
      </c>
      <c r="I506" s="1">
        <v>41411</v>
      </c>
      <c r="J506">
        <v>0</v>
      </c>
      <c r="K506" t="s">
        <v>837</v>
      </c>
      <c r="L506">
        <v>406</v>
      </c>
      <c r="M506" s="1">
        <v>41103</v>
      </c>
      <c r="N506" t="s">
        <v>838</v>
      </c>
      <c r="O506" t="s">
        <v>947</v>
      </c>
      <c r="P506" t="s">
        <v>949</v>
      </c>
    </row>
    <row r="507" spans="1:16" x14ac:dyDescent="0.4">
      <c r="A507">
        <v>406</v>
      </c>
      <c r="B507" t="s">
        <v>948</v>
      </c>
      <c r="C507" t="s">
        <v>891</v>
      </c>
      <c r="D507" s="1">
        <v>41151</v>
      </c>
      <c r="E507" s="1">
        <v>41181</v>
      </c>
      <c r="F507">
        <v>74.430000000000007</v>
      </c>
      <c r="H507" t="s">
        <v>28</v>
      </c>
      <c r="I507" s="1">
        <v>41151</v>
      </c>
      <c r="J507">
        <v>7</v>
      </c>
      <c r="K507" t="s">
        <v>837</v>
      </c>
      <c r="L507">
        <v>406</v>
      </c>
      <c r="M507" s="1">
        <v>41474</v>
      </c>
      <c r="N507" t="s">
        <v>835</v>
      </c>
      <c r="O507" t="s">
        <v>947</v>
      </c>
      <c r="P507" t="s">
        <v>949</v>
      </c>
    </row>
    <row r="508" spans="1:16" x14ac:dyDescent="0.4">
      <c r="A508">
        <v>818</v>
      </c>
      <c r="B508" t="s">
        <v>948</v>
      </c>
      <c r="C508" t="s">
        <v>853</v>
      </c>
      <c r="D508" s="1">
        <v>41403</v>
      </c>
      <c r="E508" s="1">
        <v>41404</v>
      </c>
      <c r="F508">
        <v>67.5</v>
      </c>
      <c r="H508" t="s">
        <v>28</v>
      </c>
      <c r="I508" s="1">
        <v>41403</v>
      </c>
      <c r="J508">
        <v>0</v>
      </c>
      <c r="K508" t="s">
        <v>837</v>
      </c>
      <c r="L508">
        <v>818</v>
      </c>
      <c r="M508" s="1">
        <v>41153</v>
      </c>
      <c r="N508" t="s">
        <v>838</v>
      </c>
      <c r="O508" t="s">
        <v>947</v>
      </c>
      <c r="P508" t="s">
        <v>949</v>
      </c>
    </row>
    <row r="509" spans="1:16" x14ac:dyDescent="0.4">
      <c r="A509">
        <v>818</v>
      </c>
      <c r="B509" t="s">
        <v>948</v>
      </c>
      <c r="C509" t="s">
        <v>862</v>
      </c>
      <c r="D509" s="1">
        <v>41107</v>
      </c>
      <c r="E509" s="1">
        <v>41137</v>
      </c>
      <c r="F509">
        <v>57.63</v>
      </c>
      <c r="H509" t="s">
        <v>28</v>
      </c>
      <c r="I509" s="1">
        <v>41107</v>
      </c>
      <c r="J509">
        <v>22</v>
      </c>
      <c r="K509" t="s">
        <v>837</v>
      </c>
      <c r="L509">
        <v>818</v>
      </c>
      <c r="M509" s="1">
        <v>41296</v>
      </c>
      <c r="N509" t="s">
        <v>835</v>
      </c>
      <c r="O509" t="s">
        <v>947</v>
      </c>
      <c r="P509" t="s">
        <v>949</v>
      </c>
    </row>
    <row r="510" spans="1:16" x14ac:dyDescent="0.4">
      <c r="A510">
        <v>391</v>
      </c>
      <c r="B510" t="s">
        <v>948</v>
      </c>
      <c r="C510" t="s">
        <v>885</v>
      </c>
      <c r="D510" s="1">
        <v>41374</v>
      </c>
      <c r="E510" s="1">
        <v>41344</v>
      </c>
      <c r="F510">
        <v>80.319999999999993</v>
      </c>
      <c r="H510" t="s">
        <v>28</v>
      </c>
      <c r="I510" s="1">
        <v>41374</v>
      </c>
      <c r="J510">
        <v>6</v>
      </c>
      <c r="K510" t="s">
        <v>837</v>
      </c>
      <c r="L510">
        <v>391</v>
      </c>
      <c r="M510" s="1">
        <v>41521</v>
      </c>
      <c r="N510" t="s">
        <v>838</v>
      </c>
      <c r="O510" t="s">
        <v>947</v>
      </c>
      <c r="P510" t="s">
        <v>949</v>
      </c>
    </row>
    <row r="511" spans="1:16" x14ac:dyDescent="0.4">
      <c r="A511">
        <v>770</v>
      </c>
      <c r="B511" t="s">
        <v>948</v>
      </c>
      <c r="C511" t="s">
        <v>878</v>
      </c>
      <c r="D511" s="1">
        <v>41564</v>
      </c>
      <c r="E511" s="1">
        <v>41594</v>
      </c>
      <c r="F511">
        <v>22.06</v>
      </c>
      <c r="H511" t="s">
        <v>28</v>
      </c>
      <c r="I511" s="1">
        <v>41564</v>
      </c>
      <c r="J511">
        <v>7</v>
      </c>
      <c r="K511" t="s">
        <v>837</v>
      </c>
      <c r="L511">
        <v>770</v>
      </c>
      <c r="M511" s="1">
        <v>41274</v>
      </c>
      <c r="N511" t="s">
        <v>838</v>
      </c>
      <c r="O511" t="s">
        <v>947</v>
      </c>
      <c r="P511" t="s">
        <v>949</v>
      </c>
    </row>
    <row r="512" spans="1:16" x14ac:dyDescent="0.4">
      <c r="A512">
        <v>818</v>
      </c>
      <c r="B512" t="s">
        <v>948</v>
      </c>
      <c r="C512" t="s">
        <v>862</v>
      </c>
      <c r="D512" s="1">
        <v>41150</v>
      </c>
      <c r="E512" s="1">
        <v>41180</v>
      </c>
      <c r="F512">
        <v>38.369999999999997</v>
      </c>
      <c r="H512" t="s">
        <v>28</v>
      </c>
      <c r="I512" s="1">
        <v>41150</v>
      </c>
      <c r="J512">
        <v>2</v>
      </c>
      <c r="K512" t="s">
        <v>834</v>
      </c>
      <c r="L512">
        <v>818</v>
      </c>
      <c r="M512" s="1">
        <v>41296</v>
      </c>
      <c r="N512" t="s">
        <v>835</v>
      </c>
      <c r="O512" t="s">
        <v>947</v>
      </c>
      <c r="P512" t="s">
        <v>949</v>
      </c>
    </row>
    <row r="513" spans="1:16" x14ac:dyDescent="0.4">
      <c r="A513">
        <v>406</v>
      </c>
      <c r="B513" t="s">
        <v>948</v>
      </c>
      <c r="C513" t="s">
        <v>903</v>
      </c>
      <c r="D513" s="1">
        <v>41572</v>
      </c>
      <c r="E513" s="1">
        <v>41602</v>
      </c>
      <c r="F513">
        <v>78.739999999999995</v>
      </c>
      <c r="H513" t="s">
        <v>28</v>
      </c>
      <c r="I513" s="1">
        <v>41572</v>
      </c>
      <c r="J513">
        <v>0</v>
      </c>
      <c r="K513" t="s">
        <v>834</v>
      </c>
      <c r="L513">
        <v>406</v>
      </c>
      <c r="M513" s="1">
        <v>41006</v>
      </c>
      <c r="N513" t="s">
        <v>838</v>
      </c>
      <c r="O513" t="s">
        <v>947</v>
      </c>
      <c r="P513" t="s">
        <v>949</v>
      </c>
    </row>
    <row r="514" spans="1:16" x14ac:dyDescent="0.4">
      <c r="A514">
        <v>897</v>
      </c>
      <c r="B514" t="s">
        <v>948</v>
      </c>
      <c r="C514" t="s">
        <v>899</v>
      </c>
      <c r="D514" s="1">
        <v>41249</v>
      </c>
      <c r="E514" s="1">
        <v>41250</v>
      </c>
      <c r="F514">
        <v>31.96</v>
      </c>
      <c r="H514" t="s">
        <v>28</v>
      </c>
      <c r="I514" s="1">
        <v>41249</v>
      </c>
      <c r="J514">
        <v>1</v>
      </c>
      <c r="K514" t="s">
        <v>834</v>
      </c>
      <c r="L514">
        <v>897</v>
      </c>
      <c r="M514" s="1">
        <v>41339</v>
      </c>
      <c r="N514" t="s">
        <v>835</v>
      </c>
      <c r="O514" t="s">
        <v>947</v>
      </c>
      <c r="P514" t="s">
        <v>949</v>
      </c>
    </row>
    <row r="515" spans="1:16" x14ac:dyDescent="0.4">
      <c r="A515">
        <v>391</v>
      </c>
      <c r="B515" t="s">
        <v>948</v>
      </c>
      <c r="C515" t="s">
        <v>852</v>
      </c>
      <c r="D515" s="1">
        <v>40943</v>
      </c>
      <c r="E515" s="1">
        <v>40944</v>
      </c>
      <c r="F515">
        <v>69.97</v>
      </c>
      <c r="H515" t="s">
        <v>28</v>
      </c>
      <c r="I515" s="1">
        <v>40943</v>
      </c>
      <c r="J515">
        <v>0</v>
      </c>
      <c r="K515" t="s">
        <v>834</v>
      </c>
      <c r="L515">
        <v>391</v>
      </c>
      <c r="M515" s="1">
        <v>41352</v>
      </c>
      <c r="N515" t="s">
        <v>835</v>
      </c>
      <c r="O515" t="s">
        <v>947</v>
      </c>
      <c r="P515" t="s">
        <v>949</v>
      </c>
    </row>
    <row r="516" spans="1:16" x14ac:dyDescent="0.4">
      <c r="A516">
        <v>406</v>
      </c>
      <c r="B516" t="s">
        <v>948</v>
      </c>
      <c r="C516" t="s">
        <v>879</v>
      </c>
      <c r="D516" s="1">
        <v>41120</v>
      </c>
      <c r="E516" s="1">
        <v>41150</v>
      </c>
      <c r="F516">
        <v>74.95</v>
      </c>
      <c r="H516" t="s">
        <v>28</v>
      </c>
      <c r="I516" s="1">
        <v>41120</v>
      </c>
      <c r="J516">
        <v>4</v>
      </c>
      <c r="K516" t="s">
        <v>837</v>
      </c>
      <c r="L516">
        <v>406</v>
      </c>
      <c r="M516" s="1">
        <v>40985</v>
      </c>
      <c r="N516" t="s">
        <v>838</v>
      </c>
      <c r="O516" t="s">
        <v>947</v>
      </c>
      <c r="P516" t="s">
        <v>949</v>
      </c>
    </row>
    <row r="517" spans="1:16" x14ac:dyDescent="0.4">
      <c r="A517">
        <v>391</v>
      </c>
      <c r="B517" t="s">
        <v>948</v>
      </c>
      <c r="C517" t="s">
        <v>859</v>
      </c>
      <c r="D517" s="1">
        <v>41291</v>
      </c>
      <c r="E517" s="1">
        <v>41321</v>
      </c>
      <c r="F517">
        <v>62.12</v>
      </c>
      <c r="H517" t="s">
        <v>28</v>
      </c>
      <c r="I517" s="1">
        <v>41291</v>
      </c>
      <c r="J517">
        <v>6</v>
      </c>
      <c r="K517" t="s">
        <v>834</v>
      </c>
      <c r="L517">
        <v>391</v>
      </c>
      <c r="M517" s="1">
        <v>40971</v>
      </c>
      <c r="N517" t="s">
        <v>838</v>
      </c>
      <c r="O517" t="s">
        <v>947</v>
      </c>
      <c r="P517" t="s">
        <v>949</v>
      </c>
    </row>
    <row r="518" spans="1:16" x14ac:dyDescent="0.4">
      <c r="A518">
        <v>391</v>
      </c>
      <c r="B518" t="s">
        <v>948</v>
      </c>
      <c r="C518" t="s">
        <v>874</v>
      </c>
      <c r="D518" s="1">
        <v>41266</v>
      </c>
      <c r="E518" s="1">
        <v>41296</v>
      </c>
      <c r="F518">
        <v>62.58</v>
      </c>
      <c r="H518" t="s">
        <v>28</v>
      </c>
      <c r="I518" s="1">
        <v>41266</v>
      </c>
      <c r="J518">
        <v>0</v>
      </c>
      <c r="K518" t="s">
        <v>834</v>
      </c>
      <c r="L518">
        <v>391</v>
      </c>
      <c r="M518" s="1">
        <v>41224</v>
      </c>
      <c r="N518" t="s">
        <v>838</v>
      </c>
      <c r="O518" t="s">
        <v>947</v>
      </c>
      <c r="P518" t="s">
        <v>949</v>
      </c>
    </row>
    <row r="519" spans="1:16" x14ac:dyDescent="0.4">
      <c r="A519">
        <v>897</v>
      </c>
      <c r="B519" t="s">
        <v>948</v>
      </c>
      <c r="C519" t="s">
        <v>899</v>
      </c>
      <c r="D519" s="1">
        <v>41348</v>
      </c>
      <c r="E519" s="1">
        <v>41378</v>
      </c>
      <c r="F519">
        <v>47.82</v>
      </c>
      <c r="H519" t="s">
        <v>28</v>
      </c>
      <c r="I519" s="1">
        <v>41348</v>
      </c>
      <c r="J519">
        <v>0</v>
      </c>
      <c r="K519" t="s">
        <v>834</v>
      </c>
      <c r="L519">
        <v>897</v>
      </c>
      <c r="M519" s="1">
        <v>41339</v>
      </c>
      <c r="N519" t="s">
        <v>835</v>
      </c>
      <c r="O519" t="s">
        <v>947</v>
      </c>
      <c r="P519" t="s">
        <v>949</v>
      </c>
    </row>
    <row r="520" spans="1:16" x14ac:dyDescent="0.4">
      <c r="A520">
        <v>897</v>
      </c>
      <c r="B520" t="s">
        <v>948</v>
      </c>
      <c r="C520" t="s">
        <v>899</v>
      </c>
      <c r="D520" s="1">
        <v>41058</v>
      </c>
      <c r="E520" s="1">
        <v>41088</v>
      </c>
      <c r="F520">
        <v>57.07</v>
      </c>
      <c r="H520" t="s">
        <v>28</v>
      </c>
      <c r="I520" s="1">
        <v>41058</v>
      </c>
      <c r="J520">
        <v>0</v>
      </c>
      <c r="K520" t="s">
        <v>834</v>
      </c>
      <c r="L520">
        <v>897</v>
      </c>
      <c r="M520" s="1">
        <v>41339</v>
      </c>
      <c r="N520" t="s">
        <v>835</v>
      </c>
      <c r="O520" t="s">
        <v>947</v>
      </c>
      <c r="P520" t="s">
        <v>949</v>
      </c>
    </row>
    <row r="521" spans="1:16" x14ac:dyDescent="0.4">
      <c r="A521">
        <v>818</v>
      </c>
      <c r="B521" t="s">
        <v>948</v>
      </c>
      <c r="C521" t="s">
        <v>857</v>
      </c>
      <c r="D521" s="1">
        <v>41382</v>
      </c>
      <c r="E521" s="1">
        <v>41412</v>
      </c>
      <c r="F521">
        <v>56.17</v>
      </c>
      <c r="H521" t="s">
        <v>28</v>
      </c>
      <c r="I521" s="1">
        <v>41382</v>
      </c>
      <c r="J521">
        <v>0</v>
      </c>
      <c r="K521" t="s">
        <v>834</v>
      </c>
      <c r="L521">
        <v>818</v>
      </c>
      <c r="M521" s="1">
        <v>41283</v>
      </c>
      <c r="N521" t="s">
        <v>835</v>
      </c>
      <c r="O521" t="s">
        <v>947</v>
      </c>
      <c r="P521" t="s">
        <v>949</v>
      </c>
    </row>
    <row r="522" spans="1:16" x14ac:dyDescent="0.4">
      <c r="A522">
        <v>818</v>
      </c>
      <c r="B522" t="s">
        <v>948</v>
      </c>
      <c r="C522" t="s">
        <v>872</v>
      </c>
      <c r="D522" s="1">
        <v>41354</v>
      </c>
      <c r="E522" s="1">
        <v>41384</v>
      </c>
      <c r="F522">
        <v>83.02</v>
      </c>
      <c r="H522" t="s">
        <v>28</v>
      </c>
      <c r="I522" s="1">
        <v>41354</v>
      </c>
      <c r="J522">
        <v>0</v>
      </c>
      <c r="K522" t="s">
        <v>834</v>
      </c>
      <c r="L522">
        <v>818</v>
      </c>
      <c r="M522" s="1">
        <v>41193</v>
      </c>
      <c r="N522" t="s">
        <v>838</v>
      </c>
      <c r="O522" t="s">
        <v>947</v>
      </c>
      <c r="P522" t="s">
        <v>949</v>
      </c>
    </row>
    <row r="523" spans="1:16" x14ac:dyDescent="0.4">
      <c r="A523">
        <v>818</v>
      </c>
      <c r="B523" t="s">
        <v>948</v>
      </c>
      <c r="C523" t="s">
        <v>918</v>
      </c>
      <c r="D523" s="1">
        <v>41238</v>
      </c>
      <c r="E523" s="1">
        <v>41268</v>
      </c>
      <c r="F523">
        <v>73.099999999999994</v>
      </c>
      <c r="H523" t="s">
        <v>28</v>
      </c>
      <c r="I523" s="1">
        <v>41238</v>
      </c>
      <c r="J523">
        <v>19</v>
      </c>
      <c r="K523" t="s">
        <v>834</v>
      </c>
      <c r="L523">
        <v>818</v>
      </c>
      <c r="M523" s="1">
        <v>41349</v>
      </c>
      <c r="N523" t="s">
        <v>835</v>
      </c>
      <c r="O523" t="s">
        <v>947</v>
      </c>
      <c r="P523" t="s">
        <v>949</v>
      </c>
    </row>
    <row r="524" spans="1:16" x14ac:dyDescent="0.4">
      <c r="A524">
        <v>406</v>
      </c>
      <c r="B524" t="s">
        <v>948</v>
      </c>
      <c r="C524" t="s">
        <v>887</v>
      </c>
      <c r="D524" s="1">
        <v>41068</v>
      </c>
      <c r="E524" s="1">
        <v>41038</v>
      </c>
      <c r="F524">
        <v>92.36</v>
      </c>
      <c r="H524" t="s">
        <v>28</v>
      </c>
      <c r="I524" s="1">
        <v>41068</v>
      </c>
      <c r="J524">
        <v>0</v>
      </c>
      <c r="K524" t="s">
        <v>834</v>
      </c>
      <c r="L524">
        <v>406</v>
      </c>
      <c r="M524" s="1">
        <v>41048</v>
      </c>
      <c r="N524" t="s">
        <v>838</v>
      </c>
      <c r="O524" t="s">
        <v>947</v>
      </c>
      <c r="P524" t="s">
        <v>949</v>
      </c>
    </row>
    <row r="525" spans="1:16" x14ac:dyDescent="0.4">
      <c r="A525">
        <v>406</v>
      </c>
      <c r="B525" t="s">
        <v>948</v>
      </c>
      <c r="C525" t="s">
        <v>850</v>
      </c>
      <c r="D525" s="1">
        <v>40933</v>
      </c>
      <c r="E525" s="1">
        <v>40963</v>
      </c>
      <c r="F525">
        <v>22.09</v>
      </c>
      <c r="H525" t="s">
        <v>28</v>
      </c>
      <c r="I525" s="1">
        <v>40933</v>
      </c>
      <c r="J525">
        <v>11</v>
      </c>
      <c r="K525" t="s">
        <v>834</v>
      </c>
      <c r="L525">
        <v>406</v>
      </c>
      <c r="M525" s="1">
        <v>41401</v>
      </c>
      <c r="N525" t="s">
        <v>835</v>
      </c>
      <c r="O525" t="s">
        <v>947</v>
      </c>
      <c r="P525" t="s">
        <v>949</v>
      </c>
    </row>
    <row r="526" spans="1:16" x14ac:dyDescent="0.4">
      <c r="A526">
        <v>406</v>
      </c>
      <c r="B526" t="s">
        <v>948</v>
      </c>
      <c r="C526" t="s">
        <v>840</v>
      </c>
      <c r="D526" s="1">
        <v>41434</v>
      </c>
      <c r="E526" s="1">
        <v>41435</v>
      </c>
      <c r="F526">
        <v>114.54</v>
      </c>
      <c r="H526" t="s">
        <v>28</v>
      </c>
      <c r="I526" s="1">
        <v>41434</v>
      </c>
      <c r="J526">
        <v>5</v>
      </c>
      <c r="K526" t="s">
        <v>834</v>
      </c>
      <c r="L526">
        <v>406</v>
      </c>
      <c r="M526" s="1">
        <v>41064</v>
      </c>
      <c r="N526" t="s">
        <v>838</v>
      </c>
      <c r="O526" t="s">
        <v>947</v>
      </c>
      <c r="P526" t="s">
        <v>949</v>
      </c>
    </row>
    <row r="527" spans="1:16" x14ac:dyDescent="0.4">
      <c r="A527">
        <v>391</v>
      </c>
      <c r="B527" t="s">
        <v>948</v>
      </c>
      <c r="C527" t="s">
        <v>865</v>
      </c>
      <c r="D527" s="1">
        <v>41299</v>
      </c>
      <c r="E527" s="1">
        <v>41329</v>
      </c>
      <c r="F527">
        <v>79.790000000000006</v>
      </c>
      <c r="H527" t="s">
        <v>28</v>
      </c>
      <c r="I527" s="1">
        <v>41299</v>
      </c>
      <c r="J527">
        <v>6</v>
      </c>
      <c r="K527" t="s">
        <v>837</v>
      </c>
      <c r="L527">
        <v>391</v>
      </c>
      <c r="M527" s="1">
        <v>41180</v>
      </c>
      <c r="N527" t="s">
        <v>838</v>
      </c>
      <c r="O527" t="s">
        <v>947</v>
      </c>
      <c r="P527" t="s">
        <v>949</v>
      </c>
    </row>
    <row r="528" spans="1:16" x14ac:dyDescent="0.4">
      <c r="A528">
        <v>818</v>
      </c>
      <c r="B528" t="s">
        <v>948</v>
      </c>
      <c r="C528" t="s">
        <v>913</v>
      </c>
      <c r="D528" s="1">
        <v>41387</v>
      </c>
      <c r="E528" s="1">
        <v>41417</v>
      </c>
      <c r="F528">
        <v>73.709999999999994</v>
      </c>
      <c r="H528" t="s">
        <v>28</v>
      </c>
      <c r="I528" s="1">
        <v>41387</v>
      </c>
      <c r="J528">
        <v>0</v>
      </c>
      <c r="K528" t="s">
        <v>834</v>
      </c>
      <c r="L528">
        <v>818</v>
      </c>
      <c r="M528" s="1">
        <v>41470</v>
      </c>
      <c r="N528" t="s">
        <v>835</v>
      </c>
      <c r="O528" t="s">
        <v>947</v>
      </c>
      <c r="P528" t="s">
        <v>949</v>
      </c>
    </row>
    <row r="529" spans="1:16" x14ac:dyDescent="0.4">
      <c r="A529">
        <v>406</v>
      </c>
      <c r="B529" t="s">
        <v>948</v>
      </c>
      <c r="C529" t="s">
        <v>850</v>
      </c>
      <c r="D529" s="1">
        <v>41058</v>
      </c>
      <c r="E529" s="1">
        <v>41088</v>
      </c>
      <c r="F529">
        <v>55.55</v>
      </c>
      <c r="H529" t="s">
        <v>28</v>
      </c>
      <c r="I529" s="1">
        <v>41058</v>
      </c>
      <c r="J529">
        <v>6</v>
      </c>
      <c r="K529" t="s">
        <v>834</v>
      </c>
      <c r="L529">
        <v>406</v>
      </c>
      <c r="M529" s="1">
        <v>41401</v>
      </c>
      <c r="N529" t="s">
        <v>835</v>
      </c>
      <c r="O529" t="s">
        <v>947</v>
      </c>
      <c r="P529" t="s">
        <v>949</v>
      </c>
    </row>
    <row r="530" spans="1:16" x14ac:dyDescent="0.4">
      <c r="A530">
        <v>818</v>
      </c>
      <c r="B530" t="s">
        <v>948</v>
      </c>
      <c r="C530" t="s">
        <v>860</v>
      </c>
      <c r="D530" s="1">
        <v>41586</v>
      </c>
      <c r="E530" s="1">
        <v>41556</v>
      </c>
      <c r="F530">
        <v>67.34</v>
      </c>
      <c r="H530" t="s">
        <v>28</v>
      </c>
      <c r="I530" s="1">
        <v>41586</v>
      </c>
      <c r="J530">
        <v>4</v>
      </c>
      <c r="K530" t="s">
        <v>834</v>
      </c>
      <c r="L530">
        <v>818</v>
      </c>
      <c r="M530" s="1">
        <v>40960</v>
      </c>
      <c r="N530" t="s">
        <v>838</v>
      </c>
      <c r="O530" t="s">
        <v>947</v>
      </c>
      <c r="P530" t="s">
        <v>949</v>
      </c>
    </row>
    <row r="531" spans="1:16" x14ac:dyDescent="0.4">
      <c r="A531">
        <v>406</v>
      </c>
      <c r="B531" t="s">
        <v>948</v>
      </c>
      <c r="C531" t="s">
        <v>935</v>
      </c>
      <c r="D531" s="1">
        <v>41048</v>
      </c>
      <c r="E531" s="1">
        <v>41078</v>
      </c>
      <c r="F531">
        <v>68.89</v>
      </c>
      <c r="H531" t="s">
        <v>28</v>
      </c>
      <c r="I531" s="1">
        <v>41048</v>
      </c>
      <c r="J531">
        <v>0</v>
      </c>
      <c r="K531" t="s">
        <v>837</v>
      </c>
      <c r="L531">
        <v>406</v>
      </c>
      <c r="M531" s="1">
        <v>41194</v>
      </c>
      <c r="N531" t="s">
        <v>835</v>
      </c>
      <c r="O531" t="s">
        <v>947</v>
      </c>
      <c r="P531" t="s">
        <v>949</v>
      </c>
    </row>
    <row r="532" spans="1:16" x14ac:dyDescent="0.4">
      <c r="A532">
        <v>391</v>
      </c>
      <c r="B532" t="s">
        <v>948</v>
      </c>
      <c r="C532" t="s">
        <v>895</v>
      </c>
      <c r="D532" s="1">
        <v>41596</v>
      </c>
      <c r="E532" s="1">
        <v>41626</v>
      </c>
      <c r="F532">
        <v>60.46</v>
      </c>
      <c r="H532" t="s">
        <v>28</v>
      </c>
      <c r="I532" s="1">
        <v>41596</v>
      </c>
      <c r="J532">
        <v>0</v>
      </c>
      <c r="K532" t="s">
        <v>834</v>
      </c>
      <c r="L532">
        <v>391</v>
      </c>
      <c r="M532" s="1">
        <v>41532</v>
      </c>
      <c r="N532" t="s">
        <v>838</v>
      </c>
      <c r="O532" t="s">
        <v>947</v>
      </c>
      <c r="P532" t="s">
        <v>949</v>
      </c>
    </row>
    <row r="533" spans="1:16" x14ac:dyDescent="0.4">
      <c r="A533">
        <v>770</v>
      </c>
      <c r="B533" t="s">
        <v>948</v>
      </c>
      <c r="C533" t="s">
        <v>873</v>
      </c>
      <c r="D533" s="1">
        <v>41525</v>
      </c>
      <c r="E533" s="1">
        <v>41495</v>
      </c>
      <c r="F533">
        <v>61.06</v>
      </c>
      <c r="H533" t="s">
        <v>28</v>
      </c>
      <c r="I533" s="1">
        <v>41525</v>
      </c>
      <c r="J533">
        <v>0</v>
      </c>
      <c r="K533" t="s">
        <v>834</v>
      </c>
      <c r="L533">
        <v>770</v>
      </c>
      <c r="M533" s="1">
        <v>41159</v>
      </c>
      <c r="N533" t="s">
        <v>838</v>
      </c>
      <c r="O533" t="s">
        <v>947</v>
      </c>
      <c r="P533" t="s">
        <v>949</v>
      </c>
    </row>
    <row r="534" spans="1:16" x14ac:dyDescent="0.4">
      <c r="A534">
        <v>818</v>
      </c>
      <c r="B534" t="s">
        <v>948</v>
      </c>
      <c r="C534" t="s">
        <v>918</v>
      </c>
      <c r="D534" s="1">
        <v>41542</v>
      </c>
      <c r="E534" s="1">
        <v>41572</v>
      </c>
      <c r="F534">
        <v>66.319999999999993</v>
      </c>
      <c r="H534" t="s">
        <v>28</v>
      </c>
      <c r="I534" s="1">
        <v>41542</v>
      </c>
      <c r="J534">
        <v>11</v>
      </c>
      <c r="K534" t="s">
        <v>834</v>
      </c>
      <c r="L534">
        <v>818</v>
      </c>
      <c r="M534" s="1">
        <v>41349</v>
      </c>
      <c r="N534" t="s">
        <v>838</v>
      </c>
      <c r="O534" t="s">
        <v>947</v>
      </c>
      <c r="P534" t="s">
        <v>949</v>
      </c>
    </row>
    <row r="535" spans="1:16" x14ac:dyDescent="0.4">
      <c r="A535">
        <v>391</v>
      </c>
      <c r="B535" t="s">
        <v>948</v>
      </c>
      <c r="C535" t="s">
        <v>898</v>
      </c>
      <c r="D535" s="1">
        <v>41334</v>
      </c>
      <c r="E535" s="1">
        <v>41307</v>
      </c>
      <c r="F535">
        <v>49.51</v>
      </c>
      <c r="H535" t="s">
        <v>28</v>
      </c>
      <c r="I535" s="1">
        <v>41334</v>
      </c>
      <c r="J535">
        <v>0</v>
      </c>
      <c r="K535" t="s">
        <v>834</v>
      </c>
      <c r="L535">
        <v>391</v>
      </c>
      <c r="M535" s="1">
        <v>41150</v>
      </c>
      <c r="N535" t="s">
        <v>838</v>
      </c>
      <c r="O535" t="s">
        <v>947</v>
      </c>
      <c r="P535" t="s">
        <v>949</v>
      </c>
    </row>
    <row r="536" spans="1:16" x14ac:dyDescent="0.4">
      <c r="A536">
        <v>897</v>
      </c>
      <c r="B536" t="s">
        <v>948</v>
      </c>
      <c r="C536" t="s">
        <v>931</v>
      </c>
      <c r="D536" s="1">
        <v>41476</v>
      </c>
      <c r="E536" s="1">
        <v>41506</v>
      </c>
      <c r="F536">
        <v>20.55</v>
      </c>
      <c r="H536" t="s">
        <v>28</v>
      </c>
      <c r="I536" s="1">
        <v>41476</v>
      </c>
      <c r="J536">
        <v>0</v>
      </c>
      <c r="K536" t="s">
        <v>834</v>
      </c>
      <c r="L536">
        <v>897</v>
      </c>
      <c r="M536" s="1">
        <v>41484</v>
      </c>
      <c r="N536" t="s">
        <v>835</v>
      </c>
      <c r="O536" t="s">
        <v>947</v>
      </c>
      <c r="P536" t="s">
        <v>949</v>
      </c>
    </row>
    <row r="537" spans="1:16" x14ac:dyDescent="0.4">
      <c r="A537">
        <v>770</v>
      </c>
      <c r="B537" t="s">
        <v>948</v>
      </c>
      <c r="C537" t="s">
        <v>916</v>
      </c>
      <c r="D537" s="1">
        <v>41405</v>
      </c>
      <c r="E537" s="1">
        <v>41406</v>
      </c>
      <c r="F537">
        <v>43.26</v>
      </c>
      <c r="H537" t="s">
        <v>28</v>
      </c>
      <c r="I537" s="1">
        <v>41405</v>
      </c>
      <c r="J537">
        <v>0</v>
      </c>
      <c r="K537" t="s">
        <v>834</v>
      </c>
      <c r="L537">
        <v>770</v>
      </c>
      <c r="M537" s="1">
        <v>41394</v>
      </c>
      <c r="N537" t="s">
        <v>838</v>
      </c>
      <c r="O537" t="s">
        <v>947</v>
      </c>
      <c r="P537" t="s">
        <v>949</v>
      </c>
    </row>
    <row r="538" spans="1:16" x14ac:dyDescent="0.4">
      <c r="A538">
        <v>897</v>
      </c>
      <c r="B538" t="s">
        <v>948</v>
      </c>
      <c r="C538" t="s">
        <v>922</v>
      </c>
      <c r="D538" s="1">
        <v>41460</v>
      </c>
      <c r="E538" s="1">
        <v>41431</v>
      </c>
      <c r="F538">
        <v>24.39</v>
      </c>
      <c r="H538" t="s">
        <v>28</v>
      </c>
      <c r="I538" s="1">
        <v>41460</v>
      </c>
      <c r="J538">
        <v>7</v>
      </c>
      <c r="K538" t="s">
        <v>837</v>
      </c>
      <c r="L538">
        <v>897</v>
      </c>
      <c r="M538" s="1">
        <v>41309</v>
      </c>
      <c r="N538" t="s">
        <v>838</v>
      </c>
      <c r="O538" t="s">
        <v>947</v>
      </c>
      <c r="P538" t="s">
        <v>949</v>
      </c>
    </row>
    <row r="539" spans="1:16" x14ac:dyDescent="0.4">
      <c r="A539">
        <v>391</v>
      </c>
      <c r="B539" t="s">
        <v>948</v>
      </c>
      <c r="C539" t="s">
        <v>906</v>
      </c>
      <c r="D539" s="1">
        <v>41555</v>
      </c>
      <c r="E539" s="1">
        <v>41526</v>
      </c>
      <c r="F539">
        <v>64.349999999999994</v>
      </c>
      <c r="H539" t="s">
        <v>28</v>
      </c>
      <c r="I539" s="1">
        <v>41555</v>
      </c>
      <c r="J539">
        <v>0</v>
      </c>
      <c r="K539" t="s">
        <v>834</v>
      </c>
      <c r="L539">
        <v>391</v>
      </c>
      <c r="M539" s="1">
        <v>41021</v>
      </c>
      <c r="N539" t="s">
        <v>838</v>
      </c>
      <c r="O539" t="s">
        <v>947</v>
      </c>
      <c r="P539" t="s">
        <v>949</v>
      </c>
    </row>
    <row r="540" spans="1:16" x14ac:dyDescent="0.4">
      <c r="A540">
        <v>406</v>
      </c>
      <c r="B540" t="s">
        <v>948</v>
      </c>
      <c r="C540" t="s">
        <v>848</v>
      </c>
      <c r="D540" s="1">
        <v>41507</v>
      </c>
      <c r="E540" s="1">
        <v>41537</v>
      </c>
      <c r="F540">
        <v>98.88</v>
      </c>
      <c r="H540" t="s">
        <v>28</v>
      </c>
      <c r="I540" s="1">
        <v>41507</v>
      </c>
      <c r="J540">
        <v>0</v>
      </c>
      <c r="K540" t="s">
        <v>834</v>
      </c>
      <c r="L540">
        <v>406</v>
      </c>
      <c r="M540" s="1">
        <v>41222</v>
      </c>
      <c r="N540" t="s">
        <v>838</v>
      </c>
      <c r="O540" t="s">
        <v>947</v>
      </c>
      <c r="P540" t="s">
        <v>949</v>
      </c>
    </row>
    <row r="541" spans="1:16" x14ac:dyDescent="0.4">
      <c r="A541">
        <v>818</v>
      </c>
      <c r="B541" t="s">
        <v>948</v>
      </c>
      <c r="C541" t="s">
        <v>862</v>
      </c>
      <c r="D541" s="1">
        <v>41077</v>
      </c>
      <c r="E541" s="1">
        <v>41107</v>
      </c>
      <c r="F541">
        <v>40.380000000000003</v>
      </c>
      <c r="H541" t="s">
        <v>28</v>
      </c>
      <c r="I541" s="1">
        <v>41077</v>
      </c>
      <c r="J541">
        <v>2</v>
      </c>
      <c r="K541" t="s">
        <v>834</v>
      </c>
      <c r="L541">
        <v>818</v>
      </c>
      <c r="M541" s="1">
        <v>41296</v>
      </c>
      <c r="N541" t="s">
        <v>835</v>
      </c>
      <c r="O541" t="s">
        <v>947</v>
      </c>
      <c r="P541" t="s">
        <v>949</v>
      </c>
    </row>
    <row r="542" spans="1:16" x14ac:dyDescent="0.4">
      <c r="A542">
        <v>406</v>
      </c>
      <c r="B542" t="s">
        <v>948</v>
      </c>
      <c r="C542" t="s">
        <v>935</v>
      </c>
      <c r="D542" s="1">
        <v>41540</v>
      </c>
      <c r="E542" s="1">
        <v>41570</v>
      </c>
      <c r="F542">
        <v>56.54</v>
      </c>
      <c r="H542" t="s">
        <v>28</v>
      </c>
      <c r="I542" s="1">
        <v>41540</v>
      </c>
      <c r="J542">
        <v>0</v>
      </c>
      <c r="K542" t="s">
        <v>837</v>
      </c>
      <c r="L542">
        <v>406</v>
      </c>
      <c r="M542" s="1">
        <v>41194</v>
      </c>
      <c r="N542" t="s">
        <v>838</v>
      </c>
      <c r="O542" t="s">
        <v>947</v>
      </c>
      <c r="P542" t="s">
        <v>949</v>
      </c>
    </row>
    <row r="543" spans="1:16" x14ac:dyDescent="0.4">
      <c r="A543">
        <v>770</v>
      </c>
      <c r="B543" t="s">
        <v>948</v>
      </c>
      <c r="C543" t="s">
        <v>907</v>
      </c>
      <c r="D543" s="1">
        <v>40977</v>
      </c>
      <c r="E543" s="1">
        <v>40978</v>
      </c>
      <c r="F543">
        <v>43.41</v>
      </c>
      <c r="H543" t="s">
        <v>28</v>
      </c>
      <c r="I543" s="1">
        <v>40977</v>
      </c>
      <c r="J543">
        <v>20</v>
      </c>
      <c r="K543" t="s">
        <v>837</v>
      </c>
      <c r="L543">
        <v>770</v>
      </c>
      <c r="M543" s="1">
        <v>41367</v>
      </c>
      <c r="N543" t="s">
        <v>835</v>
      </c>
      <c r="O543" t="s">
        <v>947</v>
      </c>
      <c r="P543" t="s">
        <v>949</v>
      </c>
    </row>
    <row r="544" spans="1:16" x14ac:dyDescent="0.4">
      <c r="A544">
        <v>391</v>
      </c>
      <c r="B544" t="s">
        <v>948</v>
      </c>
      <c r="C544" t="s">
        <v>875</v>
      </c>
      <c r="D544" s="1">
        <v>40992</v>
      </c>
      <c r="E544" s="1">
        <v>41022</v>
      </c>
      <c r="F544">
        <v>92.76</v>
      </c>
      <c r="H544" t="s">
        <v>28</v>
      </c>
      <c r="I544" s="1">
        <v>40992</v>
      </c>
      <c r="J544">
        <v>12</v>
      </c>
      <c r="K544" t="s">
        <v>834</v>
      </c>
      <c r="L544">
        <v>391</v>
      </c>
      <c r="M544" s="1">
        <v>40947</v>
      </c>
      <c r="N544" t="s">
        <v>835</v>
      </c>
      <c r="O544" t="s">
        <v>947</v>
      </c>
      <c r="P544" t="s">
        <v>949</v>
      </c>
    </row>
    <row r="545" spans="1:16" x14ac:dyDescent="0.4">
      <c r="A545">
        <v>391</v>
      </c>
      <c r="B545" t="s">
        <v>948</v>
      </c>
      <c r="C545" t="s">
        <v>925</v>
      </c>
      <c r="D545" s="1">
        <v>41317</v>
      </c>
      <c r="E545" s="1">
        <v>41640</v>
      </c>
      <c r="F545">
        <v>67.69</v>
      </c>
      <c r="H545" t="s">
        <v>28</v>
      </c>
      <c r="I545" s="1">
        <v>41317</v>
      </c>
      <c r="J545">
        <v>0</v>
      </c>
      <c r="K545" t="s">
        <v>834</v>
      </c>
      <c r="L545">
        <v>391</v>
      </c>
      <c r="M545" s="1">
        <v>41527</v>
      </c>
      <c r="N545" t="s">
        <v>838</v>
      </c>
      <c r="O545" t="s">
        <v>947</v>
      </c>
      <c r="P545" t="s">
        <v>949</v>
      </c>
    </row>
    <row r="546" spans="1:16" x14ac:dyDescent="0.4">
      <c r="A546">
        <v>818</v>
      </c>
      <c r="B546" t="s">
        <v>948</v>
      </c>
      <c r="C546" t="s">
        <v>841</v>
      </c>
      <c r="D546" s="1">
        <v>41061</v>
      </c>
      <c r="E546" s="1">
        <v>41031</v>
      </c>
      <c r="F546">
        <v>47.07</v>
      </c>
      <c r="H546" t="s">
        <v>28</v>
      </c>
      <c r="I546" s="1">
        <v>41061</v>
      </c>
      <c r="J546">
        <v>0</v>
      </c>
      <c r="K546" t="s">
        <v>837</v>
      </c>
      <c r="L546">
        <v>818</v>
      </c>
      <c r="M546" s="1">
        <v>41239</v>
      </c>
      <c r="N546" t="s">
        <v>835</v>
      </c>
      <c r="O546" t="s">
        <v>947</v>
      </c>
      <c r="P546" t="s">
        <v>949</v>
      </c>
    </row>
    <row r="547" spans="1:16" x14ac:dyDescent="0.4">
      <c r="A547">
        <v>897</v>
      </c>
      <c r="B547" t="s">
        <v>948</v>
      </c>
      <c r="C547" t="s">
        <v>863</v>
      </c>
      <c r="D547" s="1">
        <v>41576</v>
      </c>
      <c r="E547" s="1">
        <v>41606</v>
      </c>
      <c r="F547">
        <v>76.739999999999995</v>
      </c>
      <c r="H547" t="s">
        <v>28</v>
      </c>
      <c r="I547" s="1">
        <v>41576</v>
      </c>
      <c r="J547">
        <v>0</v>
      </c>
      <c r="K547" t="s">
        <v>837</v>
      </c>
      <c r="L547">
        <v>897</v>
      </c>
      <c r="M547" s="1">
        <v>41318</v>
      </c>
      <c r="N547" t="s">
        <v>838</v>
      </c>
      <c r="O547" t="s">
        <v>947</v>
      </c>
      <c r="P547" t="s">
        <v>949</v>
      </c>
    </row>
    <row r="548" spans="1:16" x14ac:dyDescent="0.4">
      <c r="A548">
        <v>770</v>
      </c>
      <c r="B548" t="s">
        <v>948</v>
      </c>
      <c r="C548" t="s">
        <v>916</v>
      </c>
      <c r="D548" s="1">
        <v>41201</v>
      </c>
      <c r="E548" s="1">
        <v>41231</v>
      </c>
      <c r="F548">
        <v>45.61</v>
      </c>
      <c r="H548" t="s">
        <v>28</v>
      </c>
      <c r="I548" s="1">
        <v>41201</v>
      </c>
      <c r="J548">
        <v>0</v>
      </c>
      <c r="K548" t="s">
        <v>834</v>
      </c>
      <c r="L548">
        <v>770</v>
      </c>
      <c r="M548" s="1">
        <v>41394</v>
      </c>
      <c r="N548" t="s">
        <v>835</v>
      </c>
      <c r="O548" t="s">
        <v>947</v>
      </c>
      <c r="P548" t="s">
        <v>949</v>
      </c>
    </row>
    <row r="549" spans="1:16" x14ac:dyDescent="0.4">
      <c r="A549">
        <v>391</v>
      </c>
      <c r="B549" t="s">
        <v>948</v>
      </c>
      <c r="C549" t="s">
        <v>852</v>
      </c>
      <c r="D549" s="1">
        <v>41062</v>
      </c>
      <c r="E549" s="1">
        <v>41093</v>
      </c>
      <c r="F549">
        <v>71.459999999999994</v>
      </c>
      <c r="H549" t="s">
        <v>28</v>
      </c>
      <c r="I549" s="1">
        <v>41062</v>
      </c>
      <c r="J549">
        <v>0</v>
      </c>
      <c r="K549" t="s">
        <v>834</v>
      </c>
      <c r="L549">
        <v>391</v>
      </c>
      <c r="M549" s="1">
        <v>41352</v>
      </c>
      <c r="N549" t="s">
        <v>835</v>
      </c>
      <c r="O549" t="s">
        <v>947</v>
      </c>
      <c r="P549" t="s">
        <v>949</v>
      </c>
    </row>
    <row r="550" spans="1:16" x14ac:dyDescent="0.4">
      <c r="A550">
        <v>406</v>
      </c>
      <c r="B550" t="s">
        <v>948</v>
      </c>
      <c r="C550" t="s">
        <v>876</v>
      </c>
      <c r="D550" s="1">
        <v>41460</v>
      </c>
      <c r="E550" s="1">
        <v>41431</v>
      </c>
      <c r="F550">
        <v>50.22</v>
      </c>
      <c r="H550" t="s">
        <v>28</v>
      </c>
      <c r="I550" s="1">
        <v>41460</v>
      </c>
      <c r="J550">
        <v>0</v>
      </c>
      <c r="K550" t="s">
        <v>837</v>
      </c>
      <c r="L550">
        <v>406</v>
      </c>
      <c r="M550" s="1">
        <v>41352</v>
      </c>
      <c r="N550" t="s">
        <v>838</v>
      </c>
      <c r="O550" t="s">
        <v>947</v>
      </c>
      <c r="P550" t="s">
        <v>949</v>
      </c>
    </row>
    <row r="551" spans="1:16" x14ac:dyDescent="0.4">
      <c r="A551">
        <v>770</v>
      </c>
      <c r="B551" t="s">
        <v>948</v>
      </c>
      <c r="C551" t="s">
        <v>844</v>
      </c>
      <c r="D551" s="1">
        <v>41520</v>
      </c>
      <c r="E551" s="1">
        <v>41490</v>
      </c>
      <c r="F551">
        <v>32.97</v>
      </c>
      <c r="H551" t="s">
        <v>28</v>
      </c>
      <c r="I551" s="1">
        <v>41520</v>
      </c>
      <c r="J551">
        <v>8</v>
      </c>
      <c r="K551" t="s">
        <v>834</v>
      </c>
      <c r="L551">
        <v>770</v>
      </c>
      <c r="M551" s="1">
        <v>41452</v>
      </c>
      <c r="N551" t="s">
        <v>835</v>
      </c>
      <c r="O551" t="s">
        <v>947</v>
      </c>
      <c r="P551" t="s">
        <v>949</v>
      </c>
    </row>
    <row r="552" spans="1:16" x14ac:dyDescent="0.4">
      <c r="A552">
        <v>770</v>
      </c>
      <c r="B552" t="s">
        <v>948</v>
      </c>
      <c r="C552" t="s">
        <v>908</v>
      </c>
      <c r="D552" s="1">
        <v>41189</v>
      </c>
      <c r="E552" s="1">
        <v>41160</v>
      </c>
      <c r="F552">
        <v>51.32</v>
      </c>
      <c r="H552" t="s">
        <v>28</v>
      </c>
      <c r="I552" s="1">
        <v>41189</v>
      </c>
      <c r="J552">
        <v>18</v>
      </c>
      <c r="K552" t="s">
        <v>834</v>
      </c>
      <c r="L552">
        <v>770</v>
      </c>
      <c r="M552" s="1">
        <v>41029</v>
      </c>
      <c r="N552" t="s">
        <v>838</v>
      </c>
      <c r="O552" t="s">
        <v>947</v>
      </c>
      <c r="P552" t="s">
        <v>949</v>
      </c>
    </row>
    <row r="553" spans="1:16" x14ac:dyDescent="0.4">
      <c r="A553">
        <v>897</v>
      </c>
      <c r="B553" t="s">
        <v>948</v>
      </c>
      <c r="C553" t="s">
        <v>843</v>
      </c>
      <c r="D553" s="1">
        <v>41382</v>
      </c>
      <c r="E553" s="1">
        <v>41412</v>
      </c>
      <c r="F553">
        <v>74.89</v>
      </c>
      <c r="H553" t="s">
        <v>28</v>
      </c>
      <c r="I553" s="1">
        <v>41382</v>
      </c>
      <c r="J553">
        <v>0</v>
      </c>
      <c r="K553" t="s">
        <v>834</v>
      </c>
      <c r="L553">
        <v>897</v>
      </c>
      <c r="M553" s="1">
        <v>41041</v>
      </c>
      <c r="N553" t="s">
        <v>838</v>
      </c>
      <c r="O553" t="s">
        <v>947</v>
      </c>
      <c r="P553" t="s">
        <v>949</v>
      </c>
    </row>
    <row r="554" spans="1:16" x14ac:dyDescent="0.4">
      <c r="A554">
        <v>391</v>
      </c>
      <c r="B554" t="s">
        <v>948</v>
      </c>
      <c r="C554" t="s">
        <v>893</v>
      </c>
      <c r="D554" s="1">
        <v>41306</v>
      </c>
      <c r="E554" s="1">
        <v>41276</v>
      </c>
      <c r="F554">
        <v>45.71</v>
      </c>
      <c r="H554" t="s">
        <v>28</v>
      </c>
      <c r="I554" s="1">
        <v>41306</v>
      </c>
      <c r="J554">
        <v>0</v>
      </c>
      <c r="K554" t="s">
        <v>834</v>
      </c>
      <c r="L554">
        <v>391</v>
      </c>
      <c r="M554" s="1">
        <v>41080</v>
      </c>
      <c r="N554" t="s">
        <v>838</v>
      </c>
      <c r="O554" t="s">
        <v>947</v>
      </c>
      <c r="P554" t="s">
        <v>949</v>
      </c>
    </row>
    <row r="555" spans="1:16" x14ac:dyDescent="0.4">
      <c r="A555">
        <v>897</v>
      </c>
      <c r="B555" t="s">
        <v>948</v>
      </c>
      <c r="C555" t="s">
        <v>843</v>
      </c>
      <c r="D555" s="1">
        <v>41608</v>
      </c>
      <c r="E555" s="1">
        <v>41638</v>
      </c>
      <c r="F555">
        <v>56.21</v>
      </c>
      <c r="H555" t="s">
        <v>28</v>
      </c>
      <c r="I555" s="1">
        <v>41608</v>
      </c>
      <c r="J555">
        <v>3</v>
      </c>
      <c r="K555" t="s">
        <v>834</v>
      </c>
      <c r="L555">
        <v>897</v>
      </c>
      <c r="M555" s="1">
        <v>41041</v>
      </c>
      <c r="N555" t="s">
        <v>838</v>
      </c>
      <c r="O555" t="s">
        <v>947</v>
      </c>
      <c r="P555" t="s">
        <v>949</v>
      </c>
    </row>
    <row r="556" spans="1:16" x14ac:dyDescent="0.4">
      <c r="A556">
        <v>770</v>
      </c>
      <c r="B556" t="s">
        <v>948</v>
      </c>
      <c r="C556" t="s">
        <v>904</v>
      </c>
      <c r="D556" s="1">
        <v>41404</v>
      </c>
      <c r="E556" s="1">
        <v>41375</v>
      </c>
      <c r="F556">
        <v>35.700000000000003</v>
      </c>
      <c r="H556" t="s">
        <v>28</v>
      </c>
      <c r="I556" s="1">
        <v>41404</v>
      </c>
      <c r="J556">
        <v>0</v>
      </c>
      <c r="K556" t="s">
        <v>834</v>
      </c>
      <c r="L556">
        <v>770</v>
      </c>
      <c r="M556" s="1">
        <v>41521</v>
      </c>
      <c r="N556" t="s">
        <v>838</v>
      </c>
      <c r="O556" t="s">
        <v>947</v>
      </c>
      <c r="P556" t="s">
        <v>949</v>
      </c>
    </row>
    <row r="557" spans="1:16" x14ac:dyDescent="0.4">
      <c r="A557">
        <v>770</v>
      </c>
      <c r="B557" t="s">
        <v>948</v>
      </c>
      <c r="C557" t="s">
        <v>888</v>
      </c>
      <c r="D557" s="1">
        <v>41609</v>
      </c>
      <c r="E557" s="1">
        <v>41580</v>
      </c>
      <c r="F557">
        <v>52.07</v>
      </c>
      <c r="H557" t="s">
        <v>28</v>
      </c>
      <c r="I557" s="1">
        <v>41609</v>
      </c>
      <c r="J557">
        <v>1</v>
      </c>
      <c r="K557" t="s">
        <v>834</v>
      </c>
      <c r="L557">
        <v>770</v>
      </c>
      <c r="M557" s="1">
        <v>40986</v>
      </c>
      <c r="N557" t="s">
        <v>838</v>
      </c>
      <c r="O557" t="s">
        <v>947</v>
      </c>
      <c r="P557" t="s">
        <v>949</v>
      </c>
    </row>
    <row r="558" spans="1:16" x14ac:dyDescent="0.4">
      <c r="A558">
        <v>770</v>
      </c>
      <c r="B558" t="s">
        <v>948</v>
      </c>
      <c r="C558" t="s">
        <v>901</v>
      </c>
      <c r="D558" s="1">
        <v>41363</v>
      </c>
      <c r="E558" s="1">
        <v>41393</v>
      </c>
      <c r="F558">
        <v>21.4</v>
      </c>
      <c r="H558" t="s">
        <v>28</v>
      </c>
      <c r="I558" s="1">
        <v>41363</v>
      </c>
      <c r="J558">
        <v>0</v>
      </c>
      <c r="K558" t="s">
        <v>834</v>
      </c>
      <c r="L558">
        <v>770</v>
      </c>
      <c r="M558" s="1">
        <v>41222</v>
      </c>
      <c r="N558" t="s">
        <v>838</v>
      </c>
      <c r="O558" t="s">
        <v>947</v>
      </c>
      <c r="P558" t="s">
        <v>949</v>
      </c>
    </row>
    <row r="559" spans="1:16" x14ac:dyDescent="0.4">
      <c r="A559">
        <v>406</v>
      </c>
      <c r="B559" t="s">
        <v>948</v>
      </c>
      <c r="C559" t="s">
        <v>884</v>
      </c>
      <c r="D559" s="1">
        <v>41305</v>
      </c>
      <c r="E559" s="1">
        <v>41308</v>
      </c>
      <c r="F559">
        <v>62.78</v>
      </c>
      <c r="H559" t="s">
        <v>28</v>
      </c>
      <c r="I559" s="1">
        <v>41305</v>
      </c>
      <c r="J559">
        <v>10</v>
      </c>
      <c r="K559" t="s">
        <v>837</v>
      </c>
      <c r="L559">
        <v>406</v>
      </c>
      <c r="M559" s="1">
        <v>41145</v>
      </c>
      <c r="N559" t="s">
        <v>838</v>
      </c>
      <c r="O559" t="s">
        <v>947</v>
      </c>
      <c r="P559" t="s">
        <v>949</v>
      </c>
    </row>
    <row r="560" spans="1:16" x14ac:dyDescent="0.4">
      <c r="A560">
        <v>391</v>
      </c>
      <c r="B560" t="s">
        <v>948</v>
      </c>
      <c r="C560" t="s">
        <v>906</v>
      </c>
      <c r="D560" s="1">
        <v>41527</v>
      </c>
      <c r="E560" s="1">
        <v>41497</v>
      </c>
      <c r="F560">
        <v>47.21</v>
      </c>
      <c r="H560" t="s">
        <v>28</v>
      </c>
      <c r="I560" s="1">
        <v>41527</v>
      </c>
      <c r="J560">
        <v>3</v>
      </c>
      <c r="K560" t="s">
        <v>837</v>
      </c>
      <c r="L560">
        <v>391</v>
      </c>
      <c r="M560" s="1">
        <v>41021</v>
      </c>
      <c r="N560" t="s">
        <v>838</v>
      </c>
      <c r="O560" t="s">
        <v>947</v>
      </c>
      <c r="P560" t="s">
        <v>949</v>
      </c>
    </row>
    <row r="561" spans="1:16" x14ac:dyDescent="0.4">
      <c r="A561">
        <v>770</v>
      </c>
      <c r="B561" t="s">
        <v>948</v>
      </c>
      <c r="C561" t="s">
        <v>919</v>
      </c>
      <c r="D561" s="1">
        <v>41093</v>
      </c>
      <c r="E561" s="1">
        <v>41064</v>
      </c>
      <c r="F561">
        <v>72.83</v>
      </c>
      <c r="H561" t="s">
        <v>28</v>
      </c>
      <c r="I561" s="1">
        <v>41093</v>
      </c>
      <c r="J561">
        <v>0</v>
      </c>
      <c r="K561" t="s">
        <v>834</v>
      </c>
      <c r="L561">
        <v>770</v>
      </c>
      <c r="M561" s="1">
        <v>41077</v>
      </c>
      <c r="N561" t="s">
        <v>835</v>
      </c>
      <c r="O561" t="s">
        <v>947</v>
      </c>
      <c r="P561" t="s">
        <v>949</v>
      </c>
    </row>
    <row r="562" spans="1:16" x14ac:dyDescent="0.4">
      <c r="A562">
        <v>406</v>
      </c>
      <c r="B562" t="s">
        <v>948</v>
      </c>
      <c r="C562" t="s">
        <v>879</v>
      </c>
      <c r="D562" s="1">
        <v>41193</v>
      </c>
      <c r="E562" s="1">
        <v>41194</v>
      </c>
      <c r="F562">
        <v>87.43</v>
      </c>
      <c r="H562" t="s">
        <v>28</v>
      </c>
      <c r="I562" s="1">
        <v>41193</v>
      </c>
      <c r="J562">
        <v>13</v>
      </c>
      <c r="K562" t="s">
        <v>837</v>
      </c>
      <c r="L562">
        <v>406</v>
      </c>
      <c r="M562" s="1">
        <v>40985</v>
      </c>
      <c r="N562" t="s">
        <v>838</v>
      </c>
      <c r="O562" t="s">
        <v>947</v>
      </c>
      <c r="P562" t="s">
        <v>949</v>
      </c>
    </row>
    <row r="563" spans="1:16" x14ac:dyDescent="0.4">
      <c r="A563">
        <v>770</v>
      </c>
      <c r="B563" t="s">
        <v>948</v>
      </c>
      <c r="C563" t="s">
        <v>908</v>
      </c>
      <c r="D563" s="1">
        <v>41430</v>
      </c>
      <c r="E563" s="1">
        <v>41400</v>
      </c>
      <c r="F563">
        <v>40.9</v>
      </c>
      <c r="H563" t="s">
        <v>28</v>
      </c>
      <c r="I563" s="1">
        <v>41430</v>
      </c>
      <c r="J563">
        <v>8</v>
      </c>
      <c r="K563" t="s">
        <v>834</v>
      </c>
      <c r="L563">
        <v>770</v>
      </c>
      <c r="M563" s="1">
        <v>41029</v>
      </c>
      <c r="N563" t="s">
        <v>838</v>
      </c>
      <c r="O563" t="s">
        <v>947</v>
      </c>
      <c r="P563" t="s">
        <v>949</v>
      </c>
    </row>
    <row r="564" spans="1:16" x14ac:dyDescent="0.4">
      <c r="A564">
        <v>818</v>
      </c>
      <c r="B564" t="s">
        <v>948</v>
      </c>
      <c r="C564" t="s">
        <v>917</v>
      </c>
      <c r="D564" s="1">
        <v>41381</v>
      </c>
      <c r="E564" s="1">
        <v>41411</v>
      </c>
      <c r="F564">
        <v>70.59</v>
      </c>
      <c r="H564" t="s">
        <v>28</v>
      </c>
      <c r="I564" s="1">
        <v>41381</v>
      </c>
      <c r="J564">
        <v>16</v>
      </c>
      <c r="K564" t="s">
        <v>837</v>
      </c>
      <c r="L564">
        <v>818</v>
      </c>
      <c r="M564" s="1">
        <v>41515</v>
      </c>
      <c r="N564" t="s">
        <v>835</v>
      </c>
      <c r="O564" t="s">
        <v>947</v>
      </c>
      <c r="P564" t="s">
        <v>949</v>
      </c>
    </row>
    <row r="565" spans="1:16" x14ac:dyDescent="0.4">
      <c r="A565">
        <v>406</v>
      </c>
      <c r="B565" t="s">
        <v>948</v>
      </c>
      <c r="C565" t="s">
        <v>891</v>
      </c>
      <c r="D565" s="1">
        <v>41213</v>
      </c>
      <c r="E565" s="1">
        <v>41243</v>
      </c>
      <c r="F565">
        <v>70.069999999999993</v>
      </c>
      <c r="H565" t="s">
        <v>28</v>
      </c>
      <c r="I565" s="1">
        <v>41213</v>
      </c>
      <c r="J565">
        <v>7</v>
      </c>
      <c r="K565" t="s">
        <v>837</v>
      </c>
      <c r="L565">
        <v>406</v>
      </c>
      <c r="M565" s="1">
        <v>41474</v>
      </c>
      <c r="N565" t="s">
        <v>835</v>
      </c>
      <c r="O565" t="s">
        <v>947</v>
      </c>
      <c r="P565" t="s">
        <v>949</v>
      </c>
    </row>
    <row r="566" spans="1:16" x14ac:dyDescent="0.4">
      <c r="A566">
        <v>897</v>
      </c>
      <c r="B566" t="s">
        <v>948</v>
      </c>
      <c r="C566" t="s">
        <v>929</v>
      </c>
      <c r="D566" s="1">
        <v>41286</v>
      </c>
      <c r="E566" s="1">
        <v>41639</v>
      </c>
      <c r="F566">
        <v>52.76</v>
      </c>
      <c r="H566" t="s">
        <v>28</v>
      </c>
      <c r="I566" s="1">
        <v>41286</v>
      </c>
      <c r="J566">
        <v>0</v>
      </c>
      <c r="K566" t="s">
        <v>834</v>
      </c>
      <c r="L566">
        <v>897</v>
      </c>
      <c r="M566" s="1">
        <v>41579</v>
      </c>
      <c r="N566" t="s">
        <v>838</v>
      </c>
      <c r="O566" t="s">
        <v>947</v>
      </c>
      <c r="P566" t="s">
        <v>949</v>
      </c>
    </row>
    <row r="567" spans="1:16" x14ac:dyDescent="0.4">
      <c r="A567">
        <v>897</v>
      </c>
      <c r="B567" t="s">
        <v>948</v>
      </c>
      <c r="C567" t="s">
        <v>866</v>
      </c>
      <c r="D567" s="1">
        <v>41612</v>
      </c>
      <c r="E567" s="1">
        <v>41613</v>
      </c>
      <c r="F567">
        <v>27.29</v>
      </c>
      <c r="H567" t="s">
        <v>28</v>
      </c>
      <c r="I567" s="1">
        <v>41612</v>
      </c>
      <c r="J567">
        <v>0</v>
      </c>
      <c r="K567" t="s">
        <v>834</v>
      </c>
      <c r="L567">
        <v>897</v>
      </c>
      <c r="M567" s="1">
        <v>41239</v>
      </c>
      <c r="N567" t="s">
        <v>838</v>
      </c>
      <c r="O567" t="s">
        <v>947</v>
      </c>
      <c r="P567" t="s">
        <v>949</v>
      </c>
    </row>
    <row r="568" spans="1:16" x14ac:dyDescent="0.4">
      <c r="A568">
        <v>406</v>
      </c>
      <c r="B568" t="s">
        <v>948</v>
      </c>
      <c r="C568" t="s">
        <v>894</v>
      </c>
      <c r="D568" s="1">
        <v>40944</v>
      </c>
      <c r="E568" s="1">
        <v>40914</v>
      </c>
      <c r="F568">
        <v>66.12</v>
      </c>
      <c r="H568" t="s">
        <v>28</v>
      </c>
      <c r="I568" s="1">
        <v>40944</v>
      </c>
      <c r="J568">
        <v>12</v>
      </c>
      <c r="K568" t="s">
        <v>837</v>
      </c>
      <c r="L568">
        <v>406</v>
      </c>
      <c r="M568" s="1">
        <v>41167</v>
      </c>
      <c r="N568" t="s">
        <v>835</v>
      </c>
      <c r="O568" t="s">
        <v>947</v>
      </c>
      <c r="P568" t="s">
        <v>949</v>
      </c>
    </row>
    <row r="569" spans="1:16" x14ac:dyDescent="0.4">
      <c r="A569">
        <v>818</v>
      </c>
      <c r="B569" t="s">
        <v>948</v>
      </c>
      <c r="C569" t="s">
        <v>932</v>
      </c>
      <c r="D569" s="1">
        <v>41487</v>
      </c>
      <c r="E569" s="1">
        <v>41457</v>
      </c>
      <c r="F569">
        <v>51.65</v>
      </c>
      <c r="H569" t="s">
        <v>28</v>
      </c>
      <c r="I569" s="1">
        <v>41487</v>
      </c>
      <c r="J569">
        <v>0</v>
      </c>
      <c r="K569" t="s">
        <v>834</v>
      </c>
      <c r="L569">
        <v>818</v>
      </c>
      <c r="M569" s="1">
        <v>41373</v>
      </c>
      <c r="N569" t="s">
        <v>835</v>
      </c>
      <c r="O569" t="s">
        <v>947</v>
      </c>
      <c r="P569" t="s">
        <v>949</v>
      </c>
    </row>
    <row r="570" spans="1:16" x14ac:dyDescent="0.4">
      <c r="A570">
        <v>818</v>
      </c>
      <c r="B570" t="s">
        <v>948</v>
      </c>
      <c r="C570" t="s">
        <v>860</v>
      </c>
      <c r="D570" s="1">
        <v>41170</v>
      </c>
      <c r="E570" s="1">
        <v>41200</v>
      </c>
      <c r="F570">
        <v>27.37</v>
      </c>
      <c r="H570" t="s">
        <v>28</v>
      </c>
      <c r="I570" s="1">
        <v>41170</v>
      </c>
      <c r="J570">
        <v>0</v>
      </c>
      <c r="K570" t="s">
        <v>834</v>
      </c>
      <c r="L570">
        <v>818</v>
      </c>
      <c r="M570" s="1">
        <v>40960</v>
      </c>
      <c r="N570" t="s">
        <v>838</v>
      </c>
      <c r="O570" t="s">
        <v>947</v>
      </c>
      <c r="P570" t="s">
        <v>949</v>
      </c>
    </row>
    <row r="571" spans="1:16" x14ac:dyDescent="0.4">
      <c r="A571">
        <v>897</v>
      </c>
      <c r="B571" t="s">
        <v>948</v>
      </c>
      <c r="C571" t="s">
        <v>890</v>
      </c>
      <c r="D571" s="1">
        <v>41306</v>
      </c>
      <c r="E571" s="1">
        <v>41276</v>
      </c>
      <c r="F571">
        <v>51.91</v>
      </c>
      <c r="H571" t="s">
        <v>28</v>
      </c>
      <c r="I571" s="1">
        <v>41306</v>
      </c>
      <c r="J571">
        <v>8</v>
      </c>
      <c r="K571" t="s">
        <v>837</v>
      </c>
      <c r="L571">
        <v>897</v>
      </c>
      <c r="M571" s="1">
        <v>41166</v>
      </c>
      <c r="N571" t="s">
        <v>838</v>
      </c>
      <c r="O571" t="s">
        <v>947</v>
      </c>
      <c r="P571" t="s">
        <v>949</v>
      </c>
    </row>
    <row r="572" spans="1:16" x14ac:dyDescent="0.4">
      <c r="A572">
        <v>770</v>
      </c>
      <c r="B572" t="s">
        <v>948</v>
      </c>
      <c r="C572" t="s">
        <v>878</v>
      </c>
      <c r="D572" s="1">
        <v>41279</v>
      </c>
      <c r="E572" s="1">
        <v>41425</v>
      </c>
      <c r="F572">
        <v>49.24</v>
      </c>
      <c r="H572" t="s">
        <v>28</v>
      </c>
      <c r="I572" s="1">
        <v>41279</v>
      </c>
      <c r="J572">
        <v>4</v>
      </c>
      <c r="K572" t="s">
        <v>837</v>
      </c>
      <c r="L572">
        <v>770</v>
      </c>
      <c r="M572" s="1">
        <v>41274</v>
      </c>
      <c r="N572" t="s">
        <v>838</v>
      </c>
      <c r="O572" t="s">
        <v>947</v>
      </c>
      <c r="P572" t="s">
        <v>949</v>
      </c>
    </row>
    <row r="573" spans="1:16" x14ac:dyDescent="0.4">
      <c r="A573">
        <v>818</v>
      </c>
      <c r="B573" t="s">
        <v>948</v>
      </c>
      <c r="C573" t="s">
        <v>853</v>
      </c>
      <c r="D573" s="1">
        <v>41126</v>
      </c>
      <c r="E573" s="1">
        <v>41096</v>
      </c>
      <c r="F573">
        <v>48.47</v>
      </c>
      <c r="H573" t="s">
        <v>28</v>
      </c>
      <c r="I573" s="1">
        <v>41126</v>
      </c>
      <c r="J573">
        <v>4</v>
      </c>
      <c r="K573" t="s">
        <v>837</v>
      </c>
      <c r="L573">
        <v>818</v>
      </c>
      <c r="M573" s="1">
        <v>41153</v>
      </c>
      <c r="N573" t="s">
        <v>838</v>
      </c>
      <c r="O573" t="s">
        <v>947</v>
      </c>
      <c r="P573" t="s">
        <v>949</v>
      </c>
    </row>
    <row r="574" spans="1:16" x14ac:dyDescent="0.4">
      <c r="A574">
        <v>406</v>
      </c>
      <c r="B574" t="s">
        <v>948</v>
      </c>
      <c r="C574" t="s">
        <v>924</v>
      </c>
      <c r="D574" s="1">
        <v>41210</v>
      </c>
      <c r="E574" s="1">
        <v>41240</v>
      </c>
      <c r="F574">
        <v>67.959999999999994</v>
      </c>
      <c r="H574" t="s">
        <v>28</v>
      </c>
      <c r="I574" s="1">
        <v>41210</v>
      </c>
      <c r="J574">
        <v>0</v>
      </c>
      <c r="K574" t="s">
        <v>834</v>
      </c>
      <c r="L574">
        <v>406</v>
      </c>
      <c r="M574" s="1">
        <v>41022</v>
      </c>
      <c r="N574" t="s">
        <v>838</v>
      </c>
      <c r="O574" t="s">
        <v>947</v>
      </c>
      <c r="P574" t="s">
        <v>949</v>
      </c>
    </row>
    <row r="575" spans="1:16" x14ac:dyDescent="0.4">
      <c r="A575">
        <v>818</v>
      </c>
      <c r="B575" t="s">
        <v>948</v>
      </c>
      <c r="C575" t="s">
        <v>849</v>
      </c>
      <c r="D575" s="1">
        <v>40917</v>
      </c>
      <c r="E575" s="1">
        <v>40918</v>
      </c>
      <c r="F575">
        <v>59.86</v>
      </c>
      <c r="H575" t="s">
        <v>28</v>
      </c>
      <c r="I575" s="1">
        <v>40917</v>
      </c>
      <c r="J575">
        <v>0</v>
      </c>
      <c r="K575" t="s">
        <v>834</v>
      </c>
      <c r="L575">
        <v>818</v>
      </c>
      <c r="M575" s="1">
        <v>41431</v>
      </c>
      <c r="N575" t="s">
        <v>835</v>
      </c>
      <c r="O575" t="s">
        <v>947</v>
      </c>
      <c r="P575" t="s">
        <v>949</v>
      </c>
    </row>
    <row r="576" spans="1:16" x14ac:dyDescent="0.4">
      <c r="A576">
        <v>406</v>
      </c>
      <c r="B576" t="s">
        <v>948</v>
      </c>
      <c r="C576" t="s">
        <v>891</v>
      </c>
      <c r="D576" s="1">
        <v>41567</v>
      </c>
      <c r="E576" s="1">
        <v>41597</v>
      </c>
      <c r="F576">
        <v>77.430000000000007</v>
      </c>
      <c r="H576" t="s">
        <v>28</v>
      </c>
      <c r="I576" s="1">
        <v>41567</v>
      </c>
      <c r="J576">
        <v>0</v>
      </c>
      <c r="K576" t="s">
        <v>837</v>
      </c>
      <c r="L576">
        <v>406</v>
      </c>
      <c r="M576" s="1">
        <v>41474</v>
      </c>
      <c r="N576" t="s">
        <v>838</v>
      </c>
      <c r="O576" t="s">
        <v>947</v>
      </c>
      <c r="P576" t="s">
        <v>949</v>
      </c>
    </row>
    <row r="577" spans="1:16" x14ac:dyDescent="0.4">
      <c r="A577">
        <v>391</v>
      </c>
      <c r="B577" t="s">
        <v>948</v>
      </c>
      <c r="C577" t="s">
        <v>865</v>
      </c>
      <c r="D577" s="1">
        <v>41308</v>
      </c>
      <c r="E577" s="1">
        <v>41278</v>
      </c>
      <c r="F577">
        <v>54.56</v>
      </c>
      <c r="H577" t="s">
        <v>28</v>
      </c>
      <c r="I577" s="1">
        <v>41308</v>
      </c>
      <c r="J577">
        <v>0</v>
      </c>
      <c r="K577" t="s">
        <v>834</v>
      </c>
      <c r="L577">
        <v>391</v>
      </c>
      <c r="M577" s="1">
        <v>41180</v>
      </c>
      <c r="N577" t="s">
        <v>838</v>
      </c>
      <c r="O577" t="s">
        <v>947</v>
      </c>
      <c r="P577" t="s">
        <v>949</v>
      </c>
    </row>
    <row r="578" spans="1:16" x14ac:dyDescent="0.4">
      <c r="A578">
        <v>818</v>
      </c>
      <c r="B578" t="s">
        <v>948</v>
      </c>
      <c r="C578" t="s">
        <v>921</v>
      </c>
      <c r="D578" s="1">
        <v>41015</v>
      </c>
      <c r="E578" s="1">
        <v>41045</v>
      </c>
      <c r="F578">
        <v>61.2</v>
      </c>
      <c r="H578" t="s">
        <v>28</v>
      </c>
      <c r="I578" s="1">
        <v>41015</v>
      </c>
      <c r="J578">
        <v>0</v>
      </c>
      <c r="K578" t="s">
        <v>834</v>
      </c>
      <c r="L578">
        <v>818</v>
      </c>
      <c r="M578" s="1">
        <v>41563</v>
      </c>
      <c r="N578" t="s">
        <v>835</v>
      </c>
      <c r="O578" t="s">
        <v>947</v>
      </c>
      <c r="P578" t="s">
        <v>949</v>
      </c>
    </row>
    <row r="579" spans="1:16" x14ac:dyDescent="0.4">
      <c r="A579">
        <v>406</v>
      </c>
      <c r="B579" t="s">
        <v>948</v>
      </c>
      <c r="C579" t="s">
        <v>848</v>
      </c>
      <c r="D579" s="1">
        <v>41507</v>
      </c>
      <c r="E579" s="1">
        <v>41537</v>
      </c>
      <c r="F579">
        <v>65.569999999999993</v>
      </c>
      <c r="H579" t="s">
        <v>28</v>
      </c>
      <c r="I579" s="1">
        <v>41507</v>
      </c>
      <c r="J579">
        <v>0</v>
      </c>
      <c r="K579" t="s">
        <v>834</v>
      </c>
      <c r="L579">
        <v>406</v>
      </c>
      <c r="M579" s="1">
        <v>41222</v>
      </c>
      <c r="N579" t="s">
        <v>838</v>
      </c>
      <c r="O579" t="s">
        <v>947</v>
      </c>
      <c r="P579" t="s">
        <v>949</v>
      </c>
    </row>
    <row r="580" spans="1:16" x14ac:dyDescent="0.4">
      <c r="A580">
        <v>770</v>
      </c>
      <c r="B580" t="s">
        <v>948</v>
      </c>
      <c r="C580" t="s">
        <v>867</v>
      </c>
      <c r="D580" s="1">
        <v>41583</v>
      </c>
      <c r="E580" s="1">
        <v>41553</v>
      </c>
      <c r="F580">
        <v>35.869999999999997</v>
      </c>
      <c r="H580" t="s">
        <v>28</v>
      </c>
      <c r="I580" s="1">
        <v>41583</v>
      </c>
      <c r="J580">
        <v>1</v>
      </c>
      <c r="K580" t="s">
        <v>834</v>
      </c>
      <c r="L580">
        <v>770</v>
      </c>
      <c r="M580" s="1">
        <v>41491</v>
      </c>
      <c r="N580" t="s">
        <v>838</v>
      </c>
      <c r="O580" t="s">
        <v>947</v>
      </c>
      <c r="P580" t="s">
        <v>949</v>
      </c>
    </row>
    <row r="581" spans="1:16" x14ac:dyDescent="0.4">
      <c r="A581">
        <v>897</v>
      </c>
      <c r="B581" t="s">
        <v>948</v>
      </c>
      <c r="C581" t="s">
        <v>883</v>
      </c>
      <c r="D581" s="1">
        <v>41106</v>
      </c>
      <c r="E581" s="1">
        <v>41136</v>
      </c>
      <c r="F581">
        <v>9.19</v>
      </c>
      <c r="H581" t="s">
        <v>28</v>
      </c>
      <c r="I581" s="1">
        <v>41106</v>
      </c>
      <c r="J581">
        <v>27</v>
      </c>
      <c r="K581" t="s">
        <v>834</v>
      </c>
      <c r="L581">
        <v>897</v>
      </c>
      <c r="M581" s="1">
        <v>41084</v>
      </c>
      <c r="N581" t="s">
        <v>838</v>
      </c>
      <c r="O581" t="s">
        <v>947</v>
      </c>
      <c r="P581" t="s">
        <v>949</v>
      </c>
    </row>
    <row r="582" spans="1:16" x14ac:dyDescent="0.4">
      <c r="A582">
        <v>391</v>
      </c>
      <c r="B582" t="s">
        <v>948</v>
      </c>
      <c r="C582" t="s">
        <v>930</v>
      </c>
      <c r="D582" s="1">
        <v>41492</v>
      </c>
      <c r="E582" s="1">
        <v>41493</v>
      </c>
      <c r="F582">
        <v>60.62</v>
      </c>
      <c r="H582" t="s">
        <v>28</v>
      </c>
      <c r="I582" s="1">
        <v>41492</v>
      </c>
      <c r="J582">
        <v>0</v>
      </c>
      <c r="K582" t="s">
        <v>834</v>
      </c>
      <c r="L582">
        <v>391</v>
      </c>
      <c r="M582" s="1">
        <v>41583</v>
      </c>
      <c r="N582" t="s">
        <v>838</v>
      </c>
      <c r="O582" t="s">
        <v>947</v>
      </c>
      <c r="P582" t="s">
        <v>949</v>
      </c>
    </row>
    <row r="583" spans="1:16" x14ac:dyDescent="0.4">
      <c r="A583">
        <v>818</v>
      </c>
      <c r="B583" t="s">
        <v>948</v>
      </c>
      <c r="C583" t="s">
        <v>849</v>
      </c>
      <c r="D583" s="1">
        <v>41426</v>
      </c>
      <c r="E583" s="1">
        <v>41396</v>
      </c>
      <c r="F583">
        <v>69.22</v>
      </c>
      <c r="H583" t="s">
        <v>28</v>
      </c>
      <c r="I583" s="1">
        <v>41426</v>
      </c>
      <c r="J583">
        <v>0</v>
      </c>
      <c r="K583" t="s">
        <v>834</v>
      </c>
      <c r="L583">
        <v>818</v>
      </c>
      <c r="M583" s="1">
        <v>41431</v>
      </c>
      <c r="N583" t="s">
        <v>835</v>
      </c>
      <c r="O583" t="s">
        <v>947</v>
      </c>
      <c r="P583" t="s">
        <v>949</v>
      </c>
    </row>
    <row r="584" spans="1:16" x14ac:dyDescent="0.4">
      <c r="A584">
        <v>897</v>
      </c>
      <c r="B584" t="s">
        <v>948</v>
      </c>
      <c r="C584" t="s">
        <v>880</v>
      </c>
      <c r="D584" s="1">
        <v>40975</v>
      </c>
      <c r="E584" s="1">
        <v>40947</v>
      </c>
      <c r="F584">
        <v>48.18</v>
      </c>
      <c r="H584" t="s">
        <v>28</v>
      </c>
      <c r="I584" s="1">
        <v>40975</v>
      </c>
      <c r="J584">
        <v>0</v>
      </c>
      <c r="K584" t="s">
        <v>834</v>
      </c>
      <c r="L584">
        <v>897</v>
      </c>
      <c r="M584" s="1">
        <v>41208</v>
      </c>
      <c r="N584" t="s">
        <v>835</v>
      </c>
      <c r="O584" t="s">
        <v>947</v>
      </c>
      <c r="P584" t="s">
        <v>949</v>
      </c>
    </row>
    <row r="585" spans="1:16" x14ac:dyDescent="0.4">
      <c r="A585">
        <v>770</v>
      </c>
      <c r="B585" t="s">
        <v>948</v>
      </c>
      <c r="C585" t="s">
        <v>916</v>
      </c>
      <c r="D585" s="1">
        <v>41134</v>
      </c>
      <c r="E585" s="1">
        <v>41252</v>
      </c>
      <c r="F585">
        <v>52.46</v>
      </c>
      <c r="H585" t="s">
        <v>28</v>
      </c>
      <c r="I585" s="1">
        <v>41134</v>
      </c>
      <c r="J585">
        <v>1</v>
      </c>
      <c r="K585" t="s">
        <v>834</v>
      </c>
      <c r="L585">
        <v>770</v>
      </c>
      <c r="M585" s="1">
        <v>41394</v>
      </c>
      <c r="N585" t="s">
        <v>835</v>
      </c>
      <c r="O585" t="s">
        <v>947</v>
      </c>
      <c r="P585" t="s">
        <v>949</v>
      </c>
    </row>
    <row r="586" spans="1:16" x14ac:dyDescent="0.4">
      <c r="A586">
        <v>406</v>
      </c>
      <c r="B586" t="s">
        <v>948</v>
      </c>
      <c r="C586" t="s">
        <v>879</v>
      </c>
      <c r="D586" s="1">
        <v>40997</v>
      </c>
      <c r="E586" s="1">
        <v>41027</v>
      </c>
      <c r="F586">
        <v>92.71</v>
      </c>
      <c r="H586" t="s">
        <v>28</v>
      </c>
      <c r="I586" s="1">
        <v>40997</v>
      </c>
      <c r="J586">
        <v>0</v>
      </c>
      <c r="K586" t="s">
        <v>837</v>
      </c>
      <c r="L586">
        <v>406</v>
      </c>
      <c r="M586" s="1">
        <v>40985</v>
      </c>
      <c r="N586" t="s">
        <v>838</v>
      </c>
      <c r="O586" t="s">
        <v>947</v>
      </c>
      <c r="P586" t="s">
        <v>949</v>
      </c>
    </row>
    <row r="587" spans="1:16" x14ac:dyDescent="0.4">
      <c r="A587">
        <v>406</v>
      </c>
      <c r="B587" t="s">
        <v>948</v>
      </c>
      <c r="C587" t="s">
        <v>894</v>
      </c>
      <c r="D587" s="1">
        <v>41331</v>
      </c>
      <c r="E587" s="1">
        <v>41361</v>
      </c>
      <c r="F587">
        <v>80.3</v>
      </c>
      <c r="H587" t="s">
        <v>28</v>
      </c>
      <c r="I587" s="1">
        <v>41331</v>
      </c>
      <c r="J587">
        <v>11</v>
      </c>
      <c r="K587" t="s">
        <v>837</v>
      </c>
      <c r="L587">
        <v>406</v>
      </c>
      <c r="M587" s="1">
        <v>41167</v>
      </c>
      <c r="N587" t="s">
        <v>838</v>
      </c>
      <c r="O587" t="s">
        <v>947</v>
      </c>
      <c r="P587" t="s">
        <v>949</v>
      </c>
    </row>
    <row r="588" spans="1:16" x14ac:dyDescent="0.4">
      <c r="A588">
        <v>818</v>
      </c>
      <c r="B588" t="s">
        <v>948</v>
      </c>
      <c r="C588" t="s">
        <v>862</v>
      </c>
      <c r="D588" s="1">
        <v>40918</v>
      </c>
      <c r="E588" s="1">
        <v>41213</v>
      </c>
      <c r="F588">
        <v>42</v>
      </c>
      <c r="H588" t="s">
        <v>28</v>
      </c>
      <c r="I588" s="1">
        <v>40918</v>
      </c>
      <c r="J588">
        <v>0</v>
      </c>
      <c r="K588" t="s">
        <v>834</v>
      </c>
      <c r="L588">
        <v>818</v>
      </c>
      <c r="M588" s="1">
        <v>41296</v>
      </c>
      <c r="N588" t="s">
        <v>835</v>
      </c>
      <c r="O588" t="s">
        <v>947</v>
      </c>
      <c r="P588" t="s">
        <v>949</v>
      </c>
    </row>
    <row r="589" spans="1:16" x14ac:dyDescent="0.4">
      <c r="A589">
        <v>770</v>
      </c>
      <c r="B589" t="s">
        <v>948</v>
      </c>
      <c r="C589" t="s">
        <v>867</v>
      </c>
      <c r="D589" s="1">
        <v>41261</v>
      </c>
      <c r="E589" s="1">
        <v>41291</v>
      </c>
      <c r="F589">
        <v>41.56</v>
      </c>
      <c r="H589" t="s">
        <v>28</v>
      </c>
      <c r="I589" s="1">
        <v>41261</v>
      </c>
      <c r="J589">
        <v>8</v>
      </c>
      <c r="K589" t="s">
        <v>834</v>
      </c>
      <c r="L589">
        <v>770</v>
      </c>
      <c r="M589" s="1">
        <v>41491</v>
      </c>
      <c r="N589" t="s">
        <v>835</v>
      </c>
      <c r="O589" t="s">
        <v>947</v>
      </c>
      <c r="P589" t="s">
        <v>949</v>
      </c>
    </row>
    <row r="590" spans="1:16" x14ac:dyDescent="0.4">
      <c r="A590">
        <v>406</v>
      </c>
      <c r="B590" t="s">
        <v>948</v>
      </c>
      <c r="C590" t="s">
        <v>935</v>
      </c>
      <c r="D590" s="1">
        <v>41109</v>
      </c>
      <c r="E590" s="1">
        <v>41139</v>
      </c>
      <c r="F590">
        <v>67.400000000000006</v>
      </c>
      <c r="H590" t="s">
        <v>28</v>
      </c>
      <c r="I590" s="1">
        <v>41109</v>
      </c>
      <c r="J590">
        <v>0</v>
      </c>
      <c r="K590" t="s">
        <v>837</v>
      </c>
      <c r="L590">
        <v>406</v>
      </c>
      <c r="M590" s="1">
        <v>41194</v>
      </c>
      <c r="N590" t="s">
        <v>835</v>
      </c>
      <c r="O590" t="s">
        <v>947</v>
      </c>
      <c r="P590" t="s">
        <v>949</v>
      </c>
    </row>
    <row r="591" spans="1:16" x14ac:dyDescent="0.4">
      <c r="A591">
        <v>406</v>
      </c>
      <c r="B591" t="s">
        <v>948</v>
      </c>
      <c r="C591" t="s">
        <v>911</v>
      </c>
      <c r="D591" s="1">
        <v>41580</v>
      </c>
      <c r="E591" s="1">
        <v>41346</v>
      </c>
      <c r="F591">
        <v>86.72</v>
      </c>
      <c r="H591" t="s">
        <v>28</v>
      </c>
      <c r="I591" s="1">
        <v>41580</v>
      </c>
      <c r="J591">
        <v>16</v>
      </c>
      <c r="K591" t="s">
        <v>834</v>
      </c>
      <c r="L591">
        <v>406</v>
      </c>
      <c r="M591" s="1">
        <v>41547</v>
      </c>
      <c r="N591" t="s">
        <v>835</v>
      </c>
      <c r="O591" t="s">
        <v>947</v>
      </c>
      <c r="P591" t="s">
        <v>949</v>
      </c>
    </row>
    <row r="592" spans="1:16" x14ac:dyDescent="0.4">
      <c r="A592">
        <v>897</v>
      </c>
      <c r="B592" t="s">
        <v>948</v>
      </c>
      <c r="C592" t="s">
        <v>928</v>
      </c>
      <c r="D592" s="1">
        <v>41287</v>
      </c>
      <c r="E592" s="1">
        <v>41610</v>
      </c>
      <c r="F592">
        <v>39.18</v>
      </c>
      <c r="H592" t="s">
        <v>28</v>
      </c>
      <c r="I592" s="1">
        <v>41287</v>
      </c>
      <c r="J592">
        <v>0</v>
      </c>
      <c r="K592" t="s">
        <v>834</v>
      </c>
      <c r="L592">
        <v>897</v>
      </c>
      <c r="M592" s="1">
        <v>41436</v>
      </c>
      <c r="N592" t="s">
        <v>835</v>
      </c>
      <c r="O592" t="s">
        <v>947</v>
      </c>
      <c r="P592" t="s">
        <v>949</v>
      </c>
    </row>
    <row r="593" spans="1:16" x14ac:dyDescent="0.4">
      <c r="A593">
        <v>818</v>
      </c>
      <c r="B593" t="s">
        <v>948</v>
      </c>
      <c r="C593" t="s">
        <v>932</v>
      </c>
      <c r="D593" s="1">
        <v>40943</v>
      </c>
      <c r="E593" s="1">
        <v>40944</v>
      </c>
      <c r="F593">
        <v>83.74</v>
      </c>
      <c r="H593" t="s">
        <v>28</v>
      </c>
      <c r="I593" s="1">
        <v>40943</v>
      </c>
      <c r="J593">
        <v>0</v>
      </c>
      <c r="K593" t="s">
        <v>837</v>
      </c>
      <c r="L593">
        <v>818</v>
      </c>
      <c r="M593" s="1">
        <v>41373</v>
      </c>
      <c r="N593" t="s">
        <v>835</v>
      </c>
      <c r="O593" t="s">
        <v>947</v>
      </c>
      <c r="P593" t="s">
        <v>949</v>
      </c>
    </row>
    <row r="594" spans="1:16" x14ac:dyDescent="0.4">
      <c r="A594">
        <v>818</v>
      </c>
      <c r="B594" t="s">
        <v>948</v>
      </c>
      <c r="C594" t="s">
        <v>918</v>
      </c>
      <c r="D594" s="1">
        <v>41458</v>
      </c>
      <c r="E594" s="1">
        <v>41429</v>
      </c>
      <c r="F594">
        <v>63.45</v>
      </c>
      <c r="H594" t="s">
        <v>28</v>
      </c>
      <c r="I594" s="1">
        <v>41458</v>
      </c>
      <c r="J594">
        <v>16</v>
      </c>
      <c r="K594" t="s">
        <v>834</v>
      </c>
      <c r="L594">
        <v>818</v>
      </c>
      <c r="M594" s="1">
        <v>41349</v>
      </c>
      <c r="N594" t="s">
        <v>835</v>
      </c>
      <c r="O594" t="s">
        <v>947</v>
      </c>
      <c r="P594" t="s">
        <v>949</v>
      </c>
    </row>
    <row r="595" spans="1:16" x14ac:dyDescent="0.4">
      <c r="A595">
        <v>406</v>
      </c>
      <c r="B595" t="s">
        <v>948</v>
      </c>
      <c r="C595" t="s">
        <v>891</v>
      </c>
      <c r="D595" s="1">
        <v>41593</v>
      </c>
      <c r="E595" s="1">
        <v>41623</v>
      </c>
      <c r="F595">
        <v>52.7</v>
      </c>
      <c r="H595" t="s">
        <v>28</v>
      </c>
      <c r="I595" s="1">
        <v>41593</v>
      </c>
      <c r="J595">
        <v>0</v>
      </c>
      <c r="K595" t="s">
        <v>837</v>
      </c>
      <c r="L595">
        <v>406</v>
      </c>
      <c r="M595" s="1">
        <v>41474</v>
      </c>
      <c r="N595" t="s">
        <v>838</v>
      </c>
      <c r="O595" t="s">
        <v>947</v>
      </c>
      <c r="P595" t="s">
        <v>949</v>
      </c>
    </row>
    <row r="596" spans="1:16" x14ac:dyDescent="0.4">
      <c r="A596">
        <v>770</v>
      </c>
      <c r="B596" t="s">
        <v>948</v>
      </c>
      <c r="C596" t="s">
        <v>892</v>
      </c>
      <c r="D596" s="1">
        <v>41510</v>
      </c>
      <c r="E596" s="1">
        <v>41540</v>
      </c>
      <c r="F596">
        <v>82.42</v>
      </c>
      <c r="H596" t="s">
        <v>28</v>
      </c>
      <c r="I596" s="1">
        <v>41510</v>
      </c>
      <c r="J596">
        <v>6</v>
      </c>
      <c r="K596" t="s">
        <v>837</v>
      </c>
      <c r="L596">
        <v>770</v>
      </c>
      <c r="M596" s="1">
        <v>41037</v>
      </c>
      <c r="N596" t="s">
        <v>838</v>
      </c>
      <c r="O596" t="s">
        <v>947</v>
      </c>
      <c r="P596" t="s">
        <v>949</v>
      </c>
    </row>
    <row r="597" spans="1:16" x14ac:dyDescent="0.4">
      <c r="A597">
        <v>897</v>
      </c>
      <c r="B597" t="s">
        <v>948</v>
      </c>
      <c r="C597" t="s">
        <v>929</v>
      </c>
      <c r="D597" s="1">
        <v>41332</v>
      </c>
      <c r="E597" s="1">
        <v>41362</v>
      </c>
      <c r="F597">
        <v>59.17</v>
      </c>
      <c r="H597" t="s">
        <v>28</v>
      </c>
      <c r="I597" s="1">
        <v>41332</v>
      </c>
      <c r="J597">
        <v>0</v>
      </c>
      <c r="K597" t="s">
        <v>834</v>
      </c>
      <c r="L597">
        <v>897</v>
      </c>
      <c r="M597" s="1">
        <v>41579</v>
      </c>
      <c r="N597" t="s">
        <v>838</v>
      </c>
      <c r="O597" t="s">
        <v>947</v>
      </c>
      <c r="P597" t="s">
        <v>949</v>
      </c>
    </row>
    <row r="598" spans="1:16" x14ac:dyDescent="0.4">
      <c r="A598">
        <v>897</v>
      </c>
      <c r="B598" t="s">
        <v>948</v>
      </c>
      <c r="C598" t="s">
        <v>846</v>
      </c>
      <c r="D598" s="1">
        <v>41271</v>
      </c>
      <c r="E598" s="1">
        <v>41301</v>
      </c>
      <c r="F598">
        <v>45.11</v>
      </c>
      <c r="H598" t="s">
        <v>28</v>
      </c>
      <c r="I598" s="1">
        <v>41271</v>
      </c>
      <c r="J598">
        <v>0</v>
      </c>
      <c r="K598" t="s">
        <v>834</v>
      </c>
      <c r="L598">
        <v>897</v>
      </c>
      <c r="M598" s="1">
        <v>41003</v>
      </c>
      <c r="N598" t="s">
        <v>838</v>
      </c>
      <c r="O598" t="s">
        <v>947</v>
      </c>
      <c r="P598" t="s">
        <v>949</v>
      </c>
    </row>
    <row r="599" spans="1:16" x14ac:dyDescent="0.4">
      <c r="A599">
        <v>818</v>
      </c>
      <c r="B599" t="s">
        <v>948</v>
      </c>
      <c r="C599" t="s">
        <v>862</v>
      </c>
      <c r="D599" s="1">
        <v>41379</v>
      </c>
      <c r="E599" s="1">
        <v>41409</v>
      </c>
      <c r="F599">
        <v>64.19</v>
      </c>
      <c r="H599" t="s">
        <v>28</v>
      </c>
      <c r="I599" s="1">
        <v>41379</v>
      </c>
      <c r="J599">
        <v>0</v>
      </c>
      <c r="K599" t="s">
        <v>834</v>
      </c>
      <c r="L599">
        <v>818</v>
      </c>
      <c r="M599" s="1">
        <v>41296</v>
      </c>
      <c r="N599" t="s">
        <v>838</v>
      </c>
      <c r="O599" t="s">
        <v>947</v>
      </c>
      <c r="P599" t="s">
        <v>949</v>
      </c>
    </row>
    <row r="600" spans="1:16" x14ac:dyDescent="0.4">
      <c r="A600">
        <v>406</v>
      </c>
      <c r="B600" t="s">
        <v>948</v>
      </c>
      <c r="C600" t="s">
        <v>889</v>
      </c>
      <c r="D600" s="1">
        <v>41541</v>
      </c>
      <c r="E600" s="1">
        <v>41571</v>
      </c>
      <c r="F600">
        <v>76.33</v>
      </c>
      <c r="H600" t="s">
        <v>28</v>
      </c>
      <c r="I600" s="1">
        <v>41541</v>
      </c>
      <c r="J600">
        <v>0</v>
      </c>
      <c r="K600" t="s">
        <v>834</v>
      </c>
      <c r="L600">
        <v>406</v>
      </c>
      <c r="M600" s="1">
        <v>41103</v>
      </c>
      <c r="N600" t="s">
        <v>838</v>
      </c>
      <c r="O600" t="s">
        <v>947</v>
      </c>
      <c r="P600" t="s">
        <v>949</v>
      </c>
    </row>
    <row r="601" spans="1:16" x14ac:dyDescent="0.4">
      <c r="A601">
        <v>818</v>
      </c>
      <c r="B601" t="s">
        <v>948</v>
      </c>
      <c r="C601" t="s">
        <v>862</v>
      </c>
      <c r="D601" s="1">
        <v>41317</v>
      </c>
      <c r="E601" s="1">
        <v>41640</v>
      </c>
      <c r="F601">
        <v>49.51</v>
      </c>
      <c r="H601" t="s">
        <v>28</v>
      </c>
      <c r="I601" s="1">
        <v>41317</v>
      </c>
      <c r="J601">
        <v>6</v>
      </c>
      <c r="K601" t="s">
        <v>834</v>
      </c>
      <c r="L601">
        <v>818</v>
      </c>
      <c r="M601" s="1">
        <v>41296</v>
      </c>
      <c r="N601" t="s">
        <v>838</v>
      </c>
      <c r="O601" t="s">
        <v>947</v>
      </c>
      <c r="P601" t="s">
        <v>949</v>
      </c>
    </row>
    <row r="602" spans="1:16" x14ac:dyDescent="0.4">
      <c r="A602">
        <v>391</v>
      </c>
      <c r="B602" t="s">
        <v>948</v>
      </c>
      <c r="C602" t="s">
        <v>870</v>
      </c>
      <c r="D602" s="1">
        <v>41363</v>
      </c>
      <c r="E602" s="1">
        <v>41393</v>
      </c>
      <c r="F602">
        <v>64.66</v>
      </c>
      <c r="H602" t="s">
        <v>28</v>
      </c>
      <c r="I602" s="1">
        <v>41363</v>
      </c>
      <c r="J602">
        <v>0</v>
      </c>
      <c r="K602" t="s">
        <v>834</v>
      </c>
      <c r="L602">
        <v>391</v>
      </c>
      <c r="M602" s="1">
        <v>41341</v>
      </c>
      <c r="N602" t="s">
        <v>835</v>
      </c>
      <c r="O602" t="s">
        <v>947</v>
      </c>
      <c r="P602" t="s">
        <v>949</v>
      </c>
    </row>
    <row r="603" spans="1:16" x14ac:dyDescent="0.4">
      <c r="A603">
        <v>897</v>
      </c>
      <c r="B603" t="s">
        <v>948</v>
      </c>
      <c r="C603" t="s">
        <v>927</v>
      </c>
      <c r="D603" s="1">
        <v>41599</v>
      </c>
      <c r="E603" s="1">
        <v>41629</v>
      </c>
      <c r="F603">
        <v>34.22</v>
      </c>
      <c r="H603" t="s">
        <v>28</v>
      </c>
      <c r="I603" s="1">
        <v>41599</v>
      </c>
      <c r="J603">
        <v>11</v>
      </c>
      <c r="K603" t="s">
        <v>837</v>
      </c>
      <c r="L603">
        <v>897</v>
      </c>
      <c r="M603" s="1">
        <v>41603</v>
      </c>
      <c r="N603" t="s">
        <v>835</v>
      </c>
      <c r="O603" t="s">
        <v>947</v>
      </c>
      <c r="P603" t="s">
        <v>949</v>
      </c>
    </row>
    <row r="604" spans="1:16" x14ac:dyDescent="0.4">
      <c r="A604">
        <v>406</v>
      </c>
      <c r="B604" t="s">
        <v>948</v>
      </c>
      <c r="C604" t="s">
        <v>884</v>
      </c>
      <c r="D604" s="1">
        <v>41338</v>
      </c>
      <c r="E604" s="1">
        <v>41311</v>
      </c>
      <c r="F604">
        <v>73.569999999999993</v>
      </c>
      <c r="H604" t="s">
        <v>28</v>
      </c>
      <c r="I604" s="1">
        <v>41338</v>
      </c>
      <c r="J604">
        <v>0</v>
      </c>
      <c r="K604" t="s">
        <v>834</v>
      </c>
      <c r="L604">
        <v>406</v>
      </c>
      <c r="M604" s="1">
        <v>41145</v>
      </c>
      <c r="N604" t="s">
        <v>838</v>
      </c>
      <c r="O604" t="s">
        <v>947</v>
      </c>
      <c r="P604" t="s">
        <v>949</v>
      </c>
    </row>
    <row r="605" spans="1:16" x14ac:dyDescent="0.4">
      <c r="A605">
        <v>897</v>
      </c>
      <c r="B605" t="s">
        <v>948</v>
      </c>
      <c r="C605" t="s">
        <v>863</v>
      </c>
      <c r="D605" s="1">
        <v>41010</v>
      </c>
      <c r="E605" s="1">
        <v>41011</v>
      </c>
      <c r="F605">
        <v>25.05</v>
      </c>
      <c r="H605" t="s">
        <v>28</v>
      </c>
      <c r="I605" s="1">
        <v>41010</v>
      </c>
      <c r="J605">
        <v>0</v>
      </c>
      <c r="K605" t="s">
        <v>834</v>
      </c>
      <c r="L605">
        <v>897</v>
      </c>
      <c r="M605" s="1">
        <v>41318</v>
      </c>
      <c r="N605" t="s">
        <v>835</v>
      </c>
      <c r="O605" t="s">
        <v>947</v>
      </c>
      <c r="P605" t="s">
        <v>949</v>
      </c>
    </row>
    <row r="606" spans="1:16" x14ac:dyDescent="0.4">
      <c r="A606">
        <v>897</v>
      </c>
      <c r="B606" t="s">
        <v>948</v>
      </c>
      <c r="C606" t="s">
        <v>880</v>
      </c>
      <c r="D606" s="1">
        <v>41363</v>
      </c>
      <c r="E606" s="1">
        <v>41393</v>
      </c>
      <c r="F606">
        <v>25.7</v>
      </c>
      <c r="H606" t="s">
        <v>28</v>
      </c>
      <c r="I606" s="1">
        <v>41363</v>
      </c>
      <c r="J606">
        <v>0</v>
      </c>
      <c r="K606" t="s">
        <v>834</v>
      </c>
      <c r="L606">
        <v>897</v>
      </c>
      <c r="M606" s="1">
        <v>41208</v>
      </c>
      <c r="N606" t="s">
        <v>838</v>
      </c>
      <c r="O606" t="s">
        <v>947</v>
      </c>
      <c r="P606" t="s">
        <v>949</v>
      </c>
    </row>
    <row r="607" spans="1:16" x14ac:dyDescent="0.4">
      <c r="A607">
        <v>406</v>
      </c>
      <c r="B607" t="s">
        <v>948</v>
      </c>
      <c r="C607" t="s">
        <v>912</v>
      </c>
      <c r="D607" s="1">
        <v>41558</v>
      </c>
      <c r="E607" s="1">
        <v>41559</v>
      </c>
      <c r="F607">
        <v>74.62</v>
      </c>
      <c r="H607" t="s">
        <v>28</v>
      </c>
      <c r="I607" s="1">
        <v>41558</v>
      </c>
      <c r="J607">
        <v>0</v>
      </c>
      <c r="K607" t="s">
        <v>834</v>
      </c>
      <c r="L607">
        <v>406</v>
      </c>
      <c r="M607" s="1">
        <v>41605</v>
      </c>
      <c r="N607" t="s">
        <v>835</v>
      </c>
      <c r="O607" t="s">
        <v>947</v>
      </c>
      <c r="P607" t="s">
        <v>949</v>
      </c>
    </row>
    <row r="608" spans="1:16" x14ac:dyDescent="0.4">
      <c r="A608">
        <v>770</v>
      </c>
      <c r="B608" t="s">
        <v>948</v>
      </c>
      <c r="C608" t="s">
        <v>845</v>
      </c>
      <c r="D608" s="1">
        <v>41331</v>
      </c>
      <c r="E608" s="1">
        <v>41361</v>
      </c>
      <c r="F608">
        <v>74.09</v>
      </c>
      <c r="H608" t="s">
        <v>28</v>
      </c>
      <c r="I608" s="1">
        <v>41331</v>
      </c>
      <c r="J608">
        <v>6</v>
      </c>
      <c r="K608" t="s">
        <v>834</v>
      </c>
      <c r="L608">
        <v>770</v>
      </c>
      <c r="M608" s="1">
        <v>41489</v>
      </c>
      <c r="N608" t="s">
        <v>835</v>
      </c>
      <c r="O608" t="s">
        <v>947</v>
      </c>
      <c r="P608" t="s">
        <v>949</v>
      </c>
    </row>
    <row r="609" spans="1:16" x14ac:dyDescent="0.4">
      <c r="A609">
        <v>770</v>
      </c>
      <c r="B609" t="s">
        <v>948</v>
      </c>
      <c r="C609" t="s">
        <v>867</v>
      </c>
      <c r="D609" s="1">
        <v>41445</v>
      </c>
      <c r="E609" s="1">
        <v>41475</v>
      </c>
      <c r="F609">
        <v>48.7</v>
      </c>
      <c r="H609" t="s">
        <v>28</v>
      </c>
      <c r="I609" s="1">
        <v>41445</v>
      </c>
      <c r="J609">
        <v>10</v>
      </c>
      <c r="K609" t="s">
        <v>837</v>
      </c>
      <c r="L609">
        <v>770</v>
      </c>
      <c r="M609" s="1">
        <v>41491</v>
      </c>
      <c r="N609" t="s">
        <v>838</v>
      </c>
      <c r="O609" t="s">
        <v>947</v>
      </c>
      <c r="P609" t="s">
        <v>949</v>
      </c>
    </row>
    <row r="610" spans="1:16" x14ac:dyDescent="0.4">
      <c r="A610">
        <v>770</v>
      </c>
      <c r="B610" t="s">
        <v>948</v>
      </c>
      <c r="C610" t="s">
        <v>844</v>
      </c>
      <c r="D610" s="1">
        <v>41408</v>
      </c>
      <c r="E610" s="1">
        <v>41438</v>
      </c>
      <c r="F610">
        <v>80.760000000000005</v>
      </c>
      <c r="H610" t="s">
        <v>28</v>
      </c>
      <c r="I610" s="1">
        <v>41408</v>
      </c>
      <c r="J610">
        <v>9</v>
      </c>
      <c r="K610" t="s">
        <v>837</v>
      </c>
      <c r="L610">
        <v>770</v>
      </c>
      <c r="M610" s="1">
        <v>41452</v>
      </c>
      <c r="N610" t="s">
        <v>835</v>
      </c>
      <c r="O610" t="s">
        <v>947</v>
      </c>
      <c r="P610" t="s">
        <v>949</v>
      </c>
    </row>
    <row r="611" spans="1:16" x14ac:dyDescent="0.4">
      <c r="A611">
        <v>770</v>
      </c>
      <c r="B611" t="s">
        <v>948</v>
      </c>
      <c r="C611" t="s">
        <v>901</v>
      </c>
      <c r="D611" s="1">
        <v>41369</v>
      </c>
      <c r="E611" s="1">
        <v>41339</v>
      </c>
      <c r="F611">
        <v>42.59</v>
      </c>
      <c r="H611" t="s">
        <v>28</v>
      </c>
      <c r="I611" s="1">
        <v>41369</v>
      </c>
      <c r="J611">
        <v>0</v>
      </c>
      <c r="K611" t="s">
        <v>834</v>
      </c>
      <c r="L611">
        <v>770</v>
      </c>
      <c r="M611" s="1">
        <v>41222</v>
      </c>
      <c r="N611" t="s">
        <v>838</v>
      </c>
      <c r="O611" t="s">
        <v>947</v>
      </c>
      <c r="P611" t="s">
        <v>949</v>
      </c>
    </row>
    <row r="612" spans="1:16" x14ac:dyDescent="0.4">
      <c r="A612">
        <v>818</v>
      </c>
      <c r="B612" t="s">
        <v>948</v>
      </c>
      <c r="C612" t="s">
        <v>872</v>
      </c>
      <c r="D612" s="1">
        <v>41001</v>
      </c>
      <c r="E612" s="1">
        <v>41032</v>
      </c>
      <c r="F612">
        <v>69.78</v>
      </c>
      <c r="H612" t="s">
        <v>28</v>
      </c>
      <c r="I612" s="1">
        <v>41001</v>
      </c>
      <c r="J612">
        <v>0</v>
      </c>
      <c r="K612" t="s">
        <v>834</v>
      </c>
      <c r="L612">
        <v>818</v>
      </c>
      <c r="M612" s="1">
        <v>41193</v>
      </c>
      <c r="N612" t="s">
        <v>835</v>
      </c>
      <c r="O612" t="s">
        <v>947</v>
      </c>
      <c r="P612" t="s">
        <v>949</v>
      </c>
    </row>
    <row r="613" spans="1:16" x14ac:dyDescent="0.4">
      <c r="A613">
        <v>770</v>
      </c>
      <c r="B613" t="s">
        <v>948</v>
      </c>
      <c r="C613" t="s">
        <v>886</v>
      </c>
      <c r="D613" s="1">
        <v>41597</v>
      </c>
      <c r="E613" s="1">
        <v>41627</v>
      </c>
      <c r="F613">
        <v>64.12</v>
      </c>
      <c r="H613" t="s">
        <v>28</v>
      </c>
      <c r="I613" s="1">
        <v>41597</v>
      </c>
      <c r="J613">
        <v>0</v>
      </c>
      <c r="K613" t="s">
        <v>834</v>
      </c>
      <c r="L613">
        <v>770</v>
      </c>
      <c r="M613" s="1">
        <v>41181</v>
      </c>
      <c r="N613" t="s">
        <v>838</v>
      </c>
      <c r="O613" t="s">
        <v>947</v>
      </c>
      <c r="P613" t="s">
        <v>949</v>
      </c>
    </row>
    <row r="614" spans="1:16" x14ac:dyDescent="0.4">
      <c r="A614">
        <v>406</v>
      </c>
      <c r="B614" t="s">
        <v>948</v>
      </c>
      <c r="C614" t="s">
        <v>836</v>
      </c>
      <c r="D614" s="1">
        <v>41178</v>
      </c>
      <c r="E614" s="1">
        <v>41208</v>
      </c>
      <c r="F614">
        <v>53.18</v>
      </c>
      <c r="H614" t="s">
        <v>28</v>
      </c>
      <c r="I614" s="1">
        <v>41178</v>
      </c>
      <c r="J614">
        <v>0</v>
      </c>
      <c r="K614" t="s">
        <v>834</v>
      </c>
      <c r="L614">
        <v>406</v>
      </c>
      <c r="M614" s="1">
        <v>40971</v>
      </c>
      <c r="N614" t="s">
        <v>838</v>
      </c>
      <c r="O614" t="s">
        <v>947</v>
      </c>
      <c r="P614" t="s">
        <v>949</v>
      </c>
    </row>
    <row r="615" spans="1:16" x14ac:dyDescent="0.4">
      <c r="A615">
        <v>818</v>
      </c>
      <c r="B615" t="s">
        <v>948</v>
      </c>
      <c r="C615" t="s">
        <v>860</v>
      </c>
      <c r="D615" s="1">
        <v>41500</v>
      </c>
      <c r="E615" s="1">
        <v>41530</v>
      </c>
      <c r="F615">
        <v>59.53</v>
      </c>
      <c r="H615" t="s">
        <v>28</v>
      </c>
      <c r="I615" s="1">
        <v>41500</v>
      </c>
      <c r="J615">
        <v>0</v>
      </c>
      <c r="K615" t="s">
        <v>834</v>
      </c>
      <c r="L615">
        <v>818</v>
      </c>
      <c r="M615" s="1">
        <v>40960</v>
      </c>
      <c r="N615" t="s">
        <v>838</v>
      </c>
      <c r="O615" t="s">
        <v>947</v>
      </c>
      <c r="P615" t="s">
        <v>949</v>
      </c>
    </row>
    <row r="616" spans="1:16" x14ac:dyDescent="0.4">
      <c r="A616">
        <v>770</v>
      </c>
      <c r="B616" t="s">
        <v>948</v>
      </c>
      <c r="C616" t="s">
        <v>844</v>
      </c>
      <c r="D616" s="1">
        <v>41386</v>
      </c>
      <c r="E616" s="1">
        <v>41416</v>
      </c>
      <c r="F616">
        <v>75.16</v>
      </c>
      <c r="H616" t="s">
        <v>28</v>
      </c>
      <c r="I616" s="1">
        <v>41386</v>
      </c>
      <c r="J616">
        <v>34</v>
      </c>
      <c r="K616" t="s">
        <v>837</v>
      </c>
      <c r="L616">
        <v>770</v>
      </c>
      <c r="M616" s="1">
        <v>41452</v>
      </c>
      <c r="N616" t="s">
        <v>835</v>
      </c>
      <c r="O616" t="s">
        <v>947</v>
      </c>
      <c r="P616" t="s">
        <v>949</v>
      </c>
    </row>
    <row r="617" spans="1:16" x14ac:dyDescent="0.4">
      <c r="A617">
        <v>897</v>
      </c>
      <c r="B617" t="s">
        <v>948</v>
      </c>
      <c r="C617" t="s">
        <v>866</v>
      </c>
      <c r="D617" s="1">
        <v>40976</v>
      </c>
      <c r="E617" s="1">
        <v>40948</v>
      </c>
      <c r="F617">
        <v>45.31</v>
      </c>
      <c r="H617" t="s">
        <v>28</v>
      </c>
      <c r="I617" s="1">
        <v>40976</v>
      </c>
      <c r="J617">
        <v>0</v>
      </c>
      <c r="K617" t="s">
        <v>837</v>
      </c>
      <c r="L617">
        <v>897</v>
      </c>
      <c r="M617" s="1">
        <v>41239</v>
      </c>
      <c r="N617" t="s">
        <v>835</v>
      </c>
      <c r="O617" t="s">
        <v>947</v>
      </c>
      <c r="P617" t="s">
        <v>949</v>
      </c>
    </row>
    <row r="618" spans="1:16" x14ac:dyDescent="0.4">
      <c r="A618">
        <v>770</v>
      </c>
      <c r="B618" t="s">
        <v>948</v>
      </c>
      <c r="C618" t="s">
        <v>907</v>
      </c>
      <c r="D618" s="1">
        <v>41309</v>
      </c>
      <c r="E618" s="1">
        <v>41310</v>
      </c>
      <c r="F618">
        <v>63</v>
      </c>
      <c r="H618" t="s">
        <v>28</v>
      </c>
      <c r="I618" s="1">
        <v>41309</v>
      </c>
      <c r="J618">
        <v>0</v>
      </c>
      <c r="K618" t="s">
        <v>834</v>
      </c>
      <c r="L618">
        <v>770</v>
      </c>
      <c r="M618" s="1">
        <v>41367</v>
      </c>
      <c r="N618" t="s">
        <v>838</v>
      </c>
      <c r="O618" t="s">
        <v>947</v>
      </c>
      <c r="P618" t="s">
        <v>949</v>
      </c>
    </row>
    <row r="619" spans="1:16" x14ac:dyDescent="0.4">
      <c r="A619">
        <v>391</v>
      </c>
      <c r="B619" t="s">
        <v>948</v>
      </c>
      <c r="C619" t="s">
        <v>910</v>
      </c>
      <c r="D619" s="1">
        <v>41578</v>
      </c>
      <c r="E619" s="1">
        <v>41608</v>
      </c>
      <c r="F619">
        <v>94.71</v>
      </c>
      <c r="H619" t="s">
        <v>28</v>
      </c>
      <c r="I619" s="1">
        <v>41578</v>
      </c>
      <c r="J619">
        <v>0</v>
      </c>
      <c r="K619" t="s">
        <v>834</v>
      </c>
      <c r="L619">
        <v>391</v>
      </c>
      <c r="M619" s="1">
        <v>41487</v>
      </c>
      <c r="N619" t="s">
        <v>838</v>
      </c>
      <c r="O619" t="s">
        <v>947</v>
      </c>
      <c r="P619" t="s">
        <v>949</v>
      </c>
    </row>
    <row r="620" spans="1:16" x14ac:dyDescent="0.4">
      <c r="A620">
        <v>406</v>
      </c>
      <c r="B620" t="s">
        <v>948</v>
      </c>
      <c r="C620" t="s">
        <v>887</v>
      </c>
      <c r="D620" s="1">
        <v>41490</v>
      </c>
      <c r="E620" s="1">
        <v>41491</v>
      </c>
      <c r="F620">
        <v>77.41</v>
      </c>
      <c r="H620" t="s">
        <v>28</v>
      </c>
      <c r="I620" s="1">
        <v>41490</v>
      </c>
      <c r="J620">
        <v>0</v>
      </c>
      <c r="K620" t="s">
        <v>834</v>
      </c>
      <c r="L620">
        <v>406</v>
      </c>
      <c r="M620" s="1">
        <v>41048</v>
      </c>
      <c r="N620" t="s">
        <v>838</v>
      </c>
      <c r="O620" t="s">
        <v>947</v>
      </c>
      <c r="P620" t="s">
        <v>949</v>
      </c>
    </row>
    <row r="621" spans="1:16" x14ac:dyDescent="0.4">
      <c r="A621">
        <v>406</v>
      </c>
      <c r="B621" t="s">
        <v>948</v>
      </c>
      <c r="C621" t="s">
        <v>889</v>
      </c>
      <c r="D621" s="1">
        <v>41490</v>
      </c>
      <c r="E621" s="1">
        <v>41491</v>
      </c>
      <c r="F621">
        <v>82.56</v>
      </c>
      <c r="H621" t="s">
        <v>28</v>
      </c>
      <c r="I621" s="1">
        <v>41490</v>
      </c>
      <c r="J621">
        <v>0</v>
      </c>
      <c r="K621" t="s">
        <v>834</v>
      </c>
      <c r="L621">
        <v>406</v>
      </c>
      <c r="M621" s="1">
        <v>41103</v>
      </c>
      <c r="N621" t="s">
        <v>838</v>
      </c>
      <c r="O621" t="s">
        <v>947</v>
      </c>
      <c r="P621" t="s">
        <v>949</v>
      </c>
    </row>
    <row r="622" spans="1:16" x14ac:dyDescent="0.4">
      <c r="A622">
        <v>818</v>
      </c>
      <c r="B622" t="s">
        <v>948</v>
      </c>
      <c r="C622" t="s">
        <v>849</v>
      </c>
      <c r="D622" s="1">
        <v>41293</v>
      </c>
      <c r="E622" s="1">
        <v>41323</v>
      </c>
      <c r="F622">
        <v>72.36</v>
      </c>
      <c r="H622" t="s">
        <v>28</v>
      </c>
      <c r="I622" s="1">
        <v>41293</v>
      </c>
      <c r="J622">
        <v>16</v>
      </c>
      <c r="K622" t="s">
        <v>837</v>
      </c>
      <c r="L622">
        <v>818</v>
      </c>
      <c r="M622" s="1">
        <v>41431</v>
      </c>
      <c r="N622" t="s">
        <v>835</v>
      </c>
      <c r="O622" t="s">
        <v>947</v>
      </c>
      <c r="P622" t="s">
        <v>949</v>
      </c>
    </row>
    <row r="623" spans="1:16" x14ac:dyDescent="0.4">
      <c r="A623">
        <v>406</v>
      </c>
      <c r="B623" t="s">
        <v>948</v>
      </c>
      <c r="C623" t="s">
        <v>902</v>
      </c>
      <c r="D623" s="1">
        <v>41101</v>
      </c>
      <c r="E623" s="1">
        <v>41102</v>
      </c>
      <c r="F623">
        <v>73.819999999999993</v>
      </c>
      <c r="H623" t="s">
        <v>28</v>
      </c>
      <c r="I623" s="1">
        <v>41101</v>
      </c>
      <c r="J623">
        <v>0</v>
      </c>
      <c r="K623" t="s">
        <v>834</v>
      </c>
      <c r="L623">
        <v>406</v>
      </c>
      <c r="M623" s="1">
        <v>41005</v>
      </c>
      <c r="N623" t="s">
        <v>838</v>
      </c>
      <c r="O623" t="s">
        <v>947</v>
      </c>
      <c r="P623" t="s">
        <v>949</v>
      </c>
    </row>
    <row r="624" spans="1:16" x14ac:dyDescent="0.4">
      <c r="A624">
        <v>897</v>
      </c>
      <c r="B624" t="s">
        <v>948</v>
      </c>
      <c r="C624" t="s">
        <v>933</v>
      </c>
      <c r="D624" s="1">
        <v>41479</v>
      </c>
      <c r="E624" s="1">
        <v>41509</v>
      </c>
      <c r="F624">
        <v>79.06</v>
      </c>
      <c r="H624" t="s">
        <v>28</v>
      </c>
      <c r="I624" s="1">
        <v>41479</v>
      </c>
      <c r="J624">
        <v>0</v>
      </c>
      <c r="K624" t="s">
        <v>834</v>
      </c>
      <c r="L624">
        <v>897</v>
      </c>
      <c r="M624" s="1">
        <v>41555</v>
      </c>
      <c r="N624" t="s">
        <v>835</v>
      </c>
      <c r="O624" t="s">
        <v>947</v>
      </c>
      <c r="P624" t="s">
        <v>949</v>
      </c>
    </row>
    <row r="625" spans="1:16" x14ac:dyDescent="0.4">
      <c r="A625">
        <v>897</v>
      </c>
      <c r="B625" t="s">
        <v>948</v>
      </c>
      <c r="C625" t="s">
        <v>922</v>
      </c>
      <c r="D625" s="1">
        <v>41331</v>
      </c>
      <c r="E625" s="1">
        <v>41361</v>
      </c>
      <c r="F625">
        <v>39.880000000000003</v>
      </c>
      <c r="H625" t="s">
        <v>28</v>
      </c>
      <c r="I625" s="1">
        <v>41331</v>
      </c>
      <c r="J625">
        <v>0</v>
      </c>
      <c r="K625" t="s">
        <v>834</v>
      </c>
      <c r="L625">
        <v>897</v>
      </c>
      <c r="M625" s="1">
        <v>41309</v>
      </c>
      <c r="N625" t="s">
        <v>835</v>
      </c>
      <c r="O625" t="s">
        <v>947</v>
      </c>
      <c r="P625" t="s">
        <v>949</v>
      </c>
    </row>
    <row r="626" spans="1:16" x14ac:dyDescent="0.4">
      <c r="A626">
        <v>391</v>
      </c>
      <c r="B626" t="s">
        <v>948</v>
      </c>
      <c r="C626" t="s">
        <v>874</v>
      </c>
      <c r="D626" s="1">
        <v>41275</v>
      </c>
      <c r="E626" s="1">
        <v>41305</v>
      </c>
      <c r="F626">
        <v>36.1</v>
      </c>
      <c r="H626" t="s">
        <v>28</v>
      </c>
      <c r="I626" s="1">
        <v>41275</v>
      </c>
      <c r="J626">
        <v>0</v>
      </c>
      <c r="K626" t="s">
        <v>834</v>
      </c>
      <c r="L626">
        <v>391</v>
      </c>
      <c r="M626" s="1">
        <v>41224</v>
      </c>
      <c r="N626" t="s">
        <v>838</v>
      </c>
      <c r="O626" t="s">
        <v>947</v>
      </c>
      <c r="P626" t="s">
        <v>949</v>
      </c>
    </row>
    <row r="627" spans="1:16" x14ac:dyDescent="0.4">
      <c r="A627">
        <v>818</v>
      </c>
      <c r="B627" t="s">
        <v>948</v>
      </c>
      <c r="C627" t="s">
        <v>849</v>
      </c>
      <c r="D627" s="1">
        <v>41378</v>
      </c>
      <c r="E627" s="1">
        <v>41408</v>
      </c>
      <c r="F627">
        <v>81.260000000000005</v>
      </c>
      <c r="H627" t="s">
        <v>28</v>
      </c>
      <c r="I627" s="1">
        <v>41378</v>
      </c>
      <c r="J627">
        <v>0</v>
      </c>
      <c r="K627" t="s">
        <v>834</v>
      </c>
      <c r="L627">
        <v>818</v>
      </c>
      <c r="M627" s="1">
        <v>41431</v>
      </c>
      <c r="N627" t="s">
        <v>835</v>
      </c>
      <c r="O627" t="s">
        <v>947</v>
      </c>
      <c r="P627" t="s">
        <v>949</v>
      </c>
    </row>
    <row r="628" spans="1:16" x14ac:dyDescent="0.4">
      <c r="A628">
        <v>770</v>
      </c>
      <c r="B628" t="s">
        <v>948</v>
      </c>
      <c r="C628" t="s">
        <v>878</v>
      </c>
      <c r="D628" s="1">
        <v>41057</v>
      </c>
      <c r="E628" s="1">
        <v>41087</v>
      </c>
      <c r="F628">
        <v>44.33</v>
      </c>
      <c r="H628" t="s">
        <v>28</v>
      </c>
      <c r="I628" s="1">
        <v>41057</v>
      </c>
      <c r="J628">
        <v>2</v>
      </c>
      <c r="K628" t="s">
        <v>834</v>
      </c>
      <c r="L628">
        <v>770</v>
      </c>
      <c r="M628" s="1">
        <v>41274</v>
      </c>
      <c r="N628" t="s">
        <v>835</v>
      </c>
      <c r="O628" t="s">
        <v>947</v>
      </c>
      <c r="P628" t="s">
        <v>949</v>
      </c>
    </row>
    <row r="629" spans="1:16" x14ac:dyDescent="0.4">
      <c r="A629">
        <v>406</v>
      </c>
      <c r="B629" t="s">
        <v>948</v>
      </c>
      <c r="C629" t="s">
        <v>861</v>
      </c>
      <c r="D629" s="1">
        <v>41449</v>
      </c>
      <c r="E629" s="1">
        <v>41479</v>
      </c>
      <c r="F629">
        <v>90.62</v>
      </c>
      <c r="H629" t="s">
        <v>28</v>
      </c>
      <c r="I629" s="1">
        <v>41449</v>
      </c>
      <c r="J629">
        <v>5</v>
      </c>
      <c r="K629" t="s">
        <v>834</v>
      </c>
      <c r="L629">
        <v>406</v>
      </c>
      <c r="M629" s="1">
        <v>41176</v>
      </c>
      <c r="N629" t="s">
        <v>838</v>
      </c>
      <c r="O629" t="s">
        <v>947</v>
      </c>
      <c r="P629" t="s">
        <v>949</v>
      </c>
    </row>
    <row r="630" spans="1:16" x14ac:dyDescent="0.4">
      <c r="A630">
        <v>897</v>
      </c>
      <c r="B630" t="s">
        <v>948</v>
      </c>
      <c r="C630" t="s">
        <v>929</v>
      </c>
      <c r="D630" s="1">
        <v>40985</v>
      </c>
      <c r="E630" s="1">
        <v>41015</v>
      </c>
      <c r="F630">
        <v>34.57</v>
      </c>
      <c r="H630" t="s">
        <v>28</v>
      </c>
      <c r="I630" s="1">
        <v>40985</v>
      </c>
      <c r="J630">
        <v>0</v>
      </c>
      <c r="K630" t="s">
        <v>834</v>
      </c>
      <c r="L630">
        <v>897</v>
      </c>
      <c r="M630" s="1">
        <v>41579</v>
      </c>
      <c r="N630" t="s">
        <v>835</v>
      </c>
      <c r="O630" t="s">
        <v>947</v>
      </c>
      <c r="P630" t="s">
        <v>949</v>
      </c>
    </row>
    <row r="631" spans="1:16" x14ac:dyDescent="0.4">
      <c r="A631">
        <v>391</v>
      </c>
      <c r="B631" t="s">
        <v>948</v>
      </c>
      <c r="C631" t="s">
        <v>865</v>
      </c>
      <c r="D631" s="1">
        <v>41056</v>
      </c>
      <c r="E631" s="1">
        <v>41086</v>
      </c>
      <c r="F631">
        <v>92.25</v>
      </c>
      <c r="H631" t="s">
        <v>28</v>
      </c>
      <c r="I631" s="1">
        <v>41056</v>
      </c>
      <c r="J631">
        <v>3</v>
      </c>
      <c r="K631" t="s">
        <v>837</v>
      </c>
      <c r="L631">
        <v>391</v>
      </c>
      <c r="M631" s="1">
        <v>41180</v>
      </c>
      <c r="N631" t="s">
        <v>835</v>
      </c>
      <c r="O631" t="s">
        <v>947</v>
      </c>
      <c r="P631" t="s">
        <v>949</v>
      </c>
    </row>
    <row r="632" spans="1:16" x14ac:dyDescent="0.4">
      <c r="A632">
        <v>391</v>
      </c>
      <c r="B632" t="s">
        <v>948</v>
      </c>
      <c r="C632" t="s">
        <v>859</v>
      </c>
      <c r="D632" s="1">
        <v>41293</v>
      </c>
      <c r="E632" s="1">
        <v>41323</v>
      </c>
      <c r="F632">
        <v>55.82</v>
      </c>
      <c r="H632" t="s">
        <v>28</v>
      </c>
      <c r="I632" s="1">
        <v>41293</v>
      </c>
      <c r="J632">
        <v>0</v>
      </c>
      <c r="K632" t="s">
        <v>834</v>
      </c>
      <c r="L632">
        <v>391</v>
      </c>
      <c r="M632" s="1">
        <v>40971</v>
      </c>
      <c r="N632" t="s">
        <v>838</v>
      </c>
      <c r="O632" t="s">
        <v>947</v>
      </c>
      <c r="P632" t="s">
        <v>949</v>
      </c>
    </row>
    <row r="633" spans="1:16" x14ac:dyDescent="0.4">
      <c r="A633">
        <v>818</v>
      </c>
      <c r="B633" t="s">
        <v>948</v>
      </c>
      <c r="C633" t="s">
        <v>854</v>
      </c>
      <c r="D633" s="1">
        <v>41150</v>
      </c>
      <c r="E633" s="1">
        <v>41180</v>
      </c>
      <c r="F633">
        <v>55.54</v>
      </c>
      <c r="H633" t="s">
        <v>28</v>
      </c>
      <c r="I633" s="1">
        <v>41150</v>
      </c>
      <c r="J633">
        <v>15</v>
      </c>
      <c r="K633" t="s">
        <v>837</v>
      </c>
      <c r="L633">
        <v>818</v>
      </c>
      <c r="M633" s="1">
        <v>41060</v>
      </c>
      <c r="N633" t="s">
        <v>838</v>
      </c>
      <c r="O633" t="s">
        <v>947</v>
      </c>
      <c r="P633" t="s">
        <v>949</v>
      </c>
    </row>
    <row r="634" spans="1:16" x14ac:dyDescent="0.4">
      <c r="A634">
        <v>391</v>
      </c>
      <c r="B634" t="s">
        <v>948</v>
      </c>
      <c r="C634" t="s">
        <v>864</v>
      </c>
      <c r="D634" s="1">
        <v>40964</v>
      </c>
      <c r="E634" s="1">
        <v>40994</v>
      </c>
      <c r="F634">
        <v>83.21</v>
      </c>
      <c r="H634" t="s">
        <v>28</v>
      </c>
      <c r="I634" s="1">
        <v>40964</v>
      </c>
      <c r="J634">
        <v>0</v>
      </c>
      <c r="K634" t="s">
        <v>834</v>
      </c>
      <c r="L634">
        <v>391</v>
      </c>
      <c r="M634" s="1">
        <v>41548</v>
      </c>
      <c r="N634" t="s">
        <v>835</v>
      </c>
      <c r="O634" t="s">
        <v>947</v>
      </c>
      <c r="P634" t="s">
        <v>949</v>
      </c>
    </row>
    <row r="635" spans="1:16" x14ac:dyDescent="0.4">
      <c r="A635">
        <v>770</v>
      </c>
      <c r="B635" t="s">
        <v>948</v>
      </c>
      <c r="C635" t="s">
        <v>892</v>
      </c>
      <c r="D635" s="1">
        <v>41117</v>
      </c>
      <c r="E635" s="1">
        <v>41147</v>
      </c>
      <c r="F635">
        <v>63.17</v>
      </c>
      <c r="H635" t="s">
        <v>28</v>
      </c>
      <c r="I635" s="1">
        <v>41117</v>
      </c>
      <c r="J635">
        <v>0</v>
      </c>
      <c r="K635" t="s">
        <v>834</v>
      </c>
      <c r="L635">
        <v>770</v>
      </c>
      <c r="M635" s="1">
        <v>41037</v>
      </c>
      <c r="N635" t="s">
        <v>835</v>
      </c>
      <c r="O635" t="s">
        <v>947</v>
      </c>
      <c r="P635" t="s">
        <v>949</v>
      </c>
    </row>
    <row r="636" spans="1:16" x14ac:dyDescent="0.4">
      <c r="A636">
        <v>406</v>
      </c>
      <c r="B636" t="s">
        <v>948</v>
      </c>
      <c r="C636" t="s">
        <v>915</v>
      </c>
      <c r="D636" s="1">
        <v>41350</v>
      </c>
      <c r="E636" s="1">
        <v>41380</v>
      </c>
      <c r="F636">
        <v>78.05</v>
      </c>
      <c r="H636" t="s">
        <v>28</v>
      </c>
      <c r="I636" s="1">
        <v>41350</v>
      </c>
      <c r="J636">
        <v>18</v>
      </c>
      <c r="K636" t="s">
        <v>837</v>
      </c>
      <c r="L636">
        <v>406</v>
      </c>
      <c r="M636" s="1">
        <v>41258</v>
      </c>
      <c r="N636" t="s">
        <v>838</v>
      </c>
      <c r="O636" t="s">
        <v>947</v>
      </c>
      <c r="P636" t="s">
        <v>949</v>
      </c>
    </row>
    <row r="637" spans="1:16" x14ac:dyDescent="0.4">
      <c r="A637">
        <v>391</v>
      </c>
      <c r="B637" t="s">
        <v>948</v>
      </c>
      <c r="C637" t="s">
        <v>881</v>
      </c>
      <c r="D637" s="1">
        <v>41254</v>
      </c>
      <c r="E637" s="1">
        <v>41255</v>
      </c>
      <c r="F637">
        <v>76.12</v>
      </c>
      <c r="H637" t="s">
        <v>28</v>
      </c>
      <c r="I637" s="1">
        <v>41254</v>
      </c>
      <c r="J637">
        <v>11</v>
      </c>
      <c r="K637" t="s">
        <v>837</v>
      </c>
      <c r="L637">
        <v>391</v>
      </c>
      <c r="M637" s="1">
        <v>41525</v>
      </c>
      <c r="N637" t="s">
        <v>835</v>
      </c>
      <c r="O637" t="s">
        <v>947</v>
      </c>
      <c r="P637" t="s">
        <v>949</v>
      </c>
    </row>
    <row r="638" spans="1:16" x14ac:dyDescent="0.4">
      <c r="A638">
        <v>391</v>
      </c>
      <c r="B638" t="s">
        <v>948</v>
      </c>
      <c r="C638" t="s">
        <v>858</v>
      </c>
      <c r="D638" s="1">
        <v>41536</v>
      </c>
      <c r="E638" s="1">
        <v>41566</v>
      </c>
      <c r="F638">
        <v>68.58</v>
      </c>
      <c r="H638" t="s">
        <v>28</v>
      </c>
      <c r="I638" s="1">
        <v>41536</v>
      </c>
      <c r="J638">
        <v>0</v>
      </c>
      <c r="K638" t="s">
        <v>834</v>
      </c>
      <c r="L638">
        <v>391</v>
      </c>
      <c r="M638" s="1">
        <v>41334</v>
      </c>
      <c r="N638" t="s">
        <v>838</v>
      </c>
      <c r="O638" t="s">
        <v>947</v>
      </c>
      <c r="P638" t="s">
        <v>949</v>
      </c>
    </row>
    <row r="639" spans="1:16" x14ac:dyDescent="0.4">
      <c r="A639">
        <v>770</v>
      </c>
      <c r="B639" t="s">
        <v>948</v>
      </c>
      <c r="C639" t="s">
        <v>847</v>
      </c>
      <c r="D639" s="1">
        <v>41380</v>
      </c>
      <c r="E639" s="1">
        <v>41410</v>
      </c>
      <c r="F639">
        <v>77.61</v>
      </c>
      <c r="H639" t="s">
        <v>28</v>
      </c>
      <c r="I639" s="1">
        <v>41380</v>
      </c>
      <c r="J639">
        <v>0</v>
      </c>
      <c r="K639" t="s">
        <v>834</v>
      </c>
      <c r="L639">
        <v>770</v>
      </c>
      <c r="M639" s="1">
        <v>41274</v>
      </c>
      <c r="N639" t="s">
        <v>838</v>
      </c>
      <c r="O639" t="s">
        <v>947</v>
      </c>
      <c r="P639" t="s">
        <v>949</v>
      </c>
    </row>
    <row r="640" spans="1:16" x14ac:dyDescent="0.4">
      <c r="A640">
        <v>897</v>
      </c>
      <c r="B640" t="s">
        <v>948</v>
      </c>
      <c r="C640" t="s">
        <v>843</v>
      </c>
      <c r="D640" s="1">
        <v>41589</v>
      </c>
      <c r="E640" s="1">
        <v>41590</v>
      </c>
      <c r="F640">
        <v>54.43</v>
      </c>
      <c r="H640" t="s">
        <v>28</v>
      </c>
      <c r="I640" s="1">
        <v>41589</v>
      </c>
      <c r="J640">
        <v>7</v>
      </c>
      <c r="K640" t="s">
        <v>834</v>
      </c>
      <c r="L640">
        <v>897</v>
      </c>
      <c r="M640" s="1">
        <v>41041</v>
      </c>
      <c r="N640" t="s">
        <v>838</v>
      </c>
      <c r="O640" t="s">
        <v>947</v>
      </c>
      <c r="P640" t="s">
        <v>949</v>
      </c>
    </row>
    <row r="641" spans="1:16" x14ac:dyDescent="0.4">
      <c r="A641">
        <v>391</v>
      </c>
      <c r="B641" t="s">
        <v>948</v>
      </c>
      <c r="C641" t="s">
        <v>898</v>
      </c>
      <c r="D641" s="1">
        <v>41206</v>
      </c>
      <c r="E641" s="1">
        <v>41236</v>
      </c>
      <c r="F641">
        <v>46.32</v>
      </c>
      <c r="H641" t="s">
        <v>28</v>
      </c>
      <c r="I641" s="1">
        <v>41206</v>
      </c>
      <c r="J641">
        <v>0</v>
      </c>
      <c r="K641" t="s">
        <v>834</v>
      </c>
      <c r="L641">
        <v>391</v>
      </c>
      <c r="M641" s="1">
        <v>41150</v>
      </c>
      <c r="N641" t="s">
        <v>838</v>
      </c>
      <c r="O641" t="s">
        <v>947</v>
      </c>
      <c r="P641" t="s">
        <v>949</v>
      </c>
    </row>
    <row r="642" spans="1:16" x14ac:dyDescent="0.4">
      <c r="A642">
        <v>818</v>
      </c>
      <c r="B642" t="s">
        <v>948</v>
      </c>
      <c r="C642" t="s">
        <v>862</v>
      </c>
      <c r="D642" s="1">
        <v>41609</v>
      </c>
      <c r="E642" s="1">
        <v>41580</v>
      </c>
      <c r="F642">
        <v>36.96</v>
      </c>
      <c r="H642" t="s">
        <v>28</v>
      </c>
      <c r="I642" s="1">
        <v>41609</v>
      </c>
      <c r="J642">
        <v>0</v>
      </c>
      <c r="K642" t="s">
        <v>834</v>
      </c>
      <c r="L642">
        <v>818</v>
      </c>
      <c r="M642" s="1">
        <v>41296</v>
      </c>
      <c r="N642" t="s">
        <v>835</v>
      </c>
      <c r="O642" t="s">
        <v>947</v>
      </c>
      <c r="P642" t="s">
        <v>949</v>
      </c>
    </row>
    <row r="643" spans="1:16" x14ac:dyDescent="0.4">
      <c r="A643">
        <v>406</v>
      </c>
      <c r="B643" t="s">
        <v>948</v>
      </c>
      <c r="C643" t="s">
        <v>924</v>
      </c>
      <c r="D643" s="1">
        <v>41043</v>
      </c>
      <c r="E643" s="1">
        <v>41073</v>
      </c>
      <c r="F643">
        <v>52.88</v>
      </c>
      <c r="H643" t="s">
        <v>28</v>
      </c>
      <c r="I643" s="1">
        <v>41043</v>
      </c>
      <c r="J643">
        <v>0</v>
      </c>
      <c r="K643" t="s">
        <v>834</v>
      </c>
      <c r="L643">
        <v>406</v>
      </c>
      <c r="M643" s="1">
        <v>41022</v>
      </c>
      <c r="N643" t="s">
        <v>838</v>
      </c>
      <c r="O643" t="s">
        <v>947</v>
      </c>
      <c r="P643" t="s">
        <v>949</v>
      </c>
    </row>
    <row r="644" spans="1:16" x14ac:dyDescent="0.4">
      <c r="A644">
        <v>770</v>
      </c>
      <c r="B644" t="s">
        <v>948</v>
      </c>
      <c r="C644" t="s">
        <v>888</v>
      </c>
      <c r="D644" s="1">
        <v>40950</v>
      </c>
      <c r="E644" s="1">
        <v>40951</v>
      </c>
      <c r="F644">
        <v>56.53</v>
      </c>
      <c r="H644" t="s">
        <v>28</v>
      </c>
      <c r="I644" s="1">
        <v>40950</v>
      </c>
      <c r="J644">
        <v>7</v>
      </c>
      <c r="K644" t="s">
        <v>834</v>
      </c>
      <c r="L644">
        <v>770</v>
      </c>
      <c r="M644" s="1">
        <v>40986</v>
      </c>
      <c r="N644" t="s">
        <v>838</v>
      </c>
      <c r="O644" t="s">
        <v>947</v>
      </c>
      <c r="P644" t="s">
        <v>949</v>
      </c>
    </row>
    <row r="645" spans="1:16" x14ac:dyDescent="0.4">
      <c r="A645">
        <v>818</v>
      </c>
      <c r="B645" t="s">
        <v>948</v>
      </c>
      <c r="C645" t="s">
        <v>917</v>
      </c>
      <c r="D645" s="1">
        <v>41520</v>
      </c>
      <c r="E645" s="1">
        <v>41490</v>
      </c>
      <c r="F645">
        <v>46.86</v>
      </c>
      <c r="H645" t="s">
        <v>28</v>
      </c>
      <c r="I645" s="1">
        <v>41520</v>
      </c>
      <c r="J645">
        <v>4</v>
      </c>
      <c r="K645" t="s">
        <v>834</v>
      </c>
      <c r="L645">
        <v>818</v>
      </c>
      <c r="M645" s="1">
        <v>41515</v>
      </c>
      <c r="N645" t="s">
        <v>835</v>
      </c>
      <c r="O645" t="s">
        <v>947</v>
      </c>
      <c r="P645" t="s">
        <v>949</v>
      </c>
    </row>
    <row r="646" spans="1:16" x14ac:dyDescent="0.4">
      <c r="A646">
        <v>818</v>
      </c>
      <c r="B646" t="s">
        <v>948</v>
      </c>
      <c r="C646" t="s">
        <v>921</v>
      </c>
      <c r="D646" s="1">
        <v>41513</v>
      </c>
      <c r="E646" s="1">
        <v>41543</v>
      </c>
      <c r="F646">
        <v>99.82</v>
      </c>
      <c r="H646" t="s">
        <v>28</v>
      </c>
      <c r="I646" s="1">
        <v>41513</v>
      </c>
      <c r="J646">
        <v>10</v>
      </c>
      <c r="K646" t="s">
        <v>837</v>
      </c>
      <c r="L646">
        <v>818</v>
      </c>
      <c r="M646" s="1">
        <v>41563</v>
      </c>
      <c r="N646" t="s">
        <v>835</v>
      </c>
      <c r="O646" t="s">
        <v>947</v>
      </c>
      <c r="P646" t="s">
        <v>949</v>
      </c>
    </row>
    <row r="647" spans="1:16" x14ac:dyDescent="0.4">
      <c r="A647">
        <v>770</v>
      </c>
      <c r="B647" t="s">
        <v>948</v>
      </c>
      <c r="C647" t="s">
        <v>878</v>
      </c>
      <c r="D647" s="1">
        <v>41464</v>
      </c>
      <c r="E647" s="1">
        <v>41465</v>
      </c>
      <c r="F647">
        <v>14.53</v>
      </c>
      <c r="H647" t="s">
        <v>28</v>
      </c>
      <c r="I647" s="1">
        <v>41464</v>
      </c>
      <c r="J647">
        <v>0</v>
      </c>
      <c r="K647" t="s">
        <v>834</v>
      </c>
      <c r="L647">
        <v>770</v>
      </c>
      <c r="M647" s="1">
        <v>41274</v>
      </c>
      <c r="N647" t="s">
        <v>838</v>
      </c>
      <c r="O647" t="s">
        <v>947</v>
      </c>
      <c r="P647" t="s">
        <v>949</v>
      </c>
    </row>
    <row r="648" spans="1:16" x14ac:dyDescent="0.4">
      <c r="A648">
        <v>391</v>
      </c>
      <c r="B648" t="s">
        <v>948</v>
      </c>
      <c r="C648" t="s">
        <v>885</v>
      </c>
      <c r="D648" s="1">
        <v>41448</v>
      </c>
      <c r="E648" s="1">
        <v>41478</v>
      </c>
      <c r="F648">
        <v>88.56</v>
      </c>
      <c r="H648" t="s">
        <v>28</v>
      </c>
      <c r="I648" s="1">
        <v>41448</v>
      </c>
      <c r="J648">
        <v>0</v>
      </c>
      <c r="K648" t="s">
        <v>834</v>
      </c>
      <c r="L648">
        <v>391</v>
      </c>
      <c r="M648" s="1">
        <v>41521</v>
      </c>
      <c r="N648" t="s">
        <v>838</v>
      </c>
      <c r="O648" t="s">
        <v>947</v>
      </c>
      <c r="P648" t="s">
        <v>949</v>
      </c>
    </row>
    <row r="649" spans="1:16" x14ac:dyDescent="0.4">
      <c r="A649">
        <v>818</v>
      </c>
      <c r="B649" t="s">
        <v>948</v>
      </c>
      <c r="C649" t="s">
        <v>917</v>
      </c>
      <c r="D649" s="1">
        <v>41423</v>
      </c>
      <c r="E649" s="1">
        <v>41453</v>
      </c>
      <c r="F649">
        <v>67.349999999999994</v>
      </c>
      <c r="H649" t="s">
        <v>28</v>
      </c>
      <c r="I649" s="1">
        <v>41423</v>
      </c>
      <c r="J649">
        <v>25</v>
      </c>
      <c r="K649" t="s">
        <v>837</v>
      </c>
      <c r="L649">
        <v>818</v>
      </c>
      <c r="M649" s="1">
        <v>41515</v>
      </c>
      <c r="N649" t="s">
        <v>835</v>
      </c>
      <c r="O649" t="s">
        <v>947</v>
      </c>
      <c r="P649" t="s">
        <v>949</v>
      </c>
    </row>
    <row r="650" spans="1:16" x14ac:dyDescent="0.4">
      <c r="A650">
        <v>391</v>
      </c>
      <c r="B650" t="s">
        <v>948</v>
      </c>
      <c r="C650" t="s">
        <v>839</v>
      </c>
      <c r="D650" s="1">
        <v>41560</v>
      </c>
      <c r="E650" s="1">
        <v>41619</v>
      </c>
      <c r="F650">
        <v>54.18</v>
      </c>
      <c r="H650" t="s">
        <v>28</v>
      </c>
      <c r="I650" s="1">
        <v>41560</v>
      </c>
      <c r="J650">
        <v>0</v>
      </c>
      <c r="K650" t="s">
        <v>834</v>
      </c>
      <c r="L650">
        <v>391</v>
      </c>
      <c r="M650" s="1">
        <v>40934</v>
      </c>
      <c r="N650" t="s">
        <v>838</v>
      </c>
      <c r="O650" t="s">
        <v>947</v>
      </c>
      <c r="P650" t="s">
        <v>949</v>
      </c>
    </row>
    <row r="651" spans="1:16" x14ac:dyDescent="0.4">
      <c r="A651">
        <v>770</v>
      </c>
      <c r="B651" t="s">
        <v>948</v>
      </c>
      <c r="C651" t="s">
        <v>888</v>
      </c>
      <c r="D651" s="1">
        <v>41274</v>
      </c>
      <c r="E651" s="1">
        <v>41304</v>
      </c>
      <c r="F651">
        <v>49.68</v>
      </c>
      <c r="H651" t="s">
        <v>28</v>
      </c>
      <c r="I651" s="1">
        <v>41274</v>
      </c>
      <c r="J651">
        <v>3</v>
      </c>
      <c r="K651" t="s">
        <v>834</v>
      </c>
      <c r="L651">
        <v>770</v>
      </c>
      <c r="M651" s="1">
        <v>40986</v>
      </c>
      <c r="N651" t="s">
        <v>838</v>
      </c>
      <c r="O651" t="s">
        <v>947</v>
      </c>
      <c r="P651" t="s">
        <v>949</v>
      </c>
    </row>
    <row r="652" spans="1:16" x14ac:dyDescent="0.4">
      <c r="A652">
        <v>406</v>
      </c>
      <c r="B652" t="s">
        <v>948</v>
      </c>
      <c r="C652" t="s">
        <v>912</v>
      </c>
      <c r="D652" s="1">
        <v>41288</v>
      </c>
      <c r="E652" s="1">
        <v>41318</v>
      </c>
      <c r="F652">
        <v>51.86</v>
      </c>
      <c r="H652" t="s">
        <v>28</v>
      </c>
      <c r="I652" s="1">
        <v>41288</v>
      </c>
      <c r="J652">
        <v>0</v>
      </c>
      <c r="K652" t="s">
        <v>834</v>
      </c>
      <c r="L652">
        <v>406</v>
      </c>
      <c r="M652" s="1">
        <v>41605</v>
      </c>
      <c r="N652" t="s">
        <v>835</v>
      </c>
      <c r="O652" t="s">
        <v>947</v>
      </c>
      <c r="P652" t="s">
        <v>949</v>
      </c>
    </row>
    <row r="653" spans="1:16" x14ac:dyDescent="0.4">
      <c r="A653">
        <v>391</v>
      </c>
      <c r="B653" t="s">
        <v>948</v>
      </c>
      <c r="C653" t="s">
        <v>898</v>
      </c>
      <c r="D653" s="1">
        <v>41110</v>
      </c>
      <c r="E653" s="1">
        <v>41140</v>
      </c>
      <c r="F653">
        <v>84.54</v>
      </c>
      <c r="H653" t="s">
        <v>28</v>
      </c>
      <c r="I653" s="1">
        <v>41110</v>
      </c>
      <c r="J653">
        <v>0</v>
      </c>
      <c r="K653" t="s">
        <v>834</v>
      </c>
      <c r="L653">
        <v>391</v>
      </c>
      <c r="M653" s="1">
        <v>41150</v>
      </c>
      <c r="N653" t="s">
        <v>835</v>
      </c>
      <c r="O653" t="s">
        <v>947</v>
      </c>
      <c r="P653" t="s">
        <v>949</v>
      </c>
    </row>
    <row r="654" spans="1:16" x14ac:dyDescent="0.4">
      <c r="A654">
        <v>406</v>
      </c>
      <c r="B654" t="s">
        <v>948</v>
      </c>
      <c r="C654" t="s">
        <v>855</v>
      </c>
      <c r="D654" s="1">
        <v>40913</v>
      </c>
      <c r="E654" s="1">
        <v>41060</v>
      </c>
      <c r="F654">
        <v>93.7</v>
      </c>
      <c r="H654" t="s">
        <v>28</v>
      </c>
      <c r="I654" s="1">
        <v>40913</v>
      </c>
      <c r="J654">
        <v>0</v>
      </c>
      <c r="K654" t="s">
        <v>834</v>
      </c>
      <c r="L654">
        <v>406</v>
      </c>
      <c r="M654" s="1">
        <v>41029</v>
      </c>
      <c r="N654" t="s">
        <v>838</v>
      </c>
      <c r="O654" t="s">
        <v>947</v>
      </c>
      <c r="P654" t="s">
        <v>949</v>
      </c>
    </row>
    <row r="655" spans="1:16" x14ac:dyDescent="0.4">
      <c r="A655">
        <v>770</v>
      </c>
      <c r="B655" t="s">
        <v>948</v>
      </c>
      <c r="C655" t="s">
        <v>919</v>
      </c>
      <c r="D655" s="1">
        <v>41436</v>
      </c>
      <c r="E655" s="1">
        <v>41437</v>
      </c>
      <c r="F655">
        <v>56.24</v>
      </c>
      <c r="H655" t="s">
        <v>28</v>
      </c>
      <c r="I655" s="1">
        <v>41436</v>
      </c>
      <c r="J655">
        <v>0</v>
      </c>
      <c r="K655" t="s">
        <v>834</v>
      </c>
      <c r="L655">
        <v>770</v>
      </c>
      <c r="M655" s="1">
        <v>41077</v>
      </c>
      <c r="N655" t="s">
        <v>838</v>
      </c>
      <c r="O655" t="s">
        <v>947</v>
      </c>
      <c r="P655" t="s">
        <v>949</v>
      </c>
    </row>
    <row r="656" spans="1:16" x14ac:dyDescent="0.4">
      <c r="A656">
        <v>897</v>
      </c>
      <c r="B656" t="s">
        <v>948</v>
      </c>
      <c r="C656" t="s">
        <v>929</v>
      </c>
      <c r="D656" s="1">
        <v>40986</v>
      </c>
      <c r="E656" s="1">
        <v>41016</v>
      </c>
      <c r="F656">
        <v>30.08</v>
      </c>
      <c r="H656" t="s">
        <v>28</v>
      </c>
      <c r="I656" s="1">
        <v>40986</v>
      </c>
      <c r="J656">
        <v>0</v>
      </c>
      <c r="K656" t="s">
        <v>834</v>
      </c>
      <c r="L656">
        <v>897</v>
      </c>
      <c r="M656" s="1">
        <v>41579</v>
      </c>
      <c r="N656" t="s">
        <v>835</v>
      </c>
      <c r="O656" t="s">
        <v>947</v>
      </c>
      <c r="P656" t="s">
        <v>949</v>
      </c>
    </row>
    <row r="657" spans="1:16" x14ac:dyDescent="0.4">
      <c r="A657">
        <v>897</v>
      </c>
      <c r="B657" t="s">
        <v>948</v>
      </c>
      <c r="C657" t="s">
        <v>883</v>
      </c>
      <c r="D657" s="1">
        <v>41359</v>
      </c>
      <c r="E657" s="1">
        <v>41389</v>
      </c>
      <c r="F657">
        <v>55.16</v>
      </c>
      <c r="H657" t="s">
        <v>28</v>
      </c>
      <c r="I657" s="1">
        <v>41359</v>
      </c>
      <c r="J657">
        <v>32</v>
      </c>
      <c r="K657" t="s">
        <v>837</v>
      </c>
      <c r="L657">
        <v>897</v>
      </c>
      <c r="M657" s="1">
        <v>41084</v>
      </c>
      <c r="N657" t="s">
        <v>838</v>
      </c>
      <c r="O657" t="s">
        <v>947</v>
      </c>
      <c r="P657" t="s">
        <v>949</v>
      </c>
    </row>
    <row r="658" spans="1:16" x14ac:dyDescent="0.4">
      <c r="A658">
        <v>406</v>
      </c>
      <c r="B658" t="s">
        <v>948</v>
      </c>
      <c r="C658" t="s">
        <v>915</v>
      </c>
      <c r="D658" s="1">
        <v>41447</v>
      </c>
      <c r="E658" s="1">
        <v>41477</v>
      </c>
      <c r="F658">
        <v>38.81</v>
      </c>
      <c r="H658" t="s">
        <v>28</v>
      </c>
      <c r="I658" s="1">
        <v>41447</v>
      </c>
      <c r="J658">
        <v>5</v>
      </c>
      <c r="K658" t="s">
        <v>834</v>
      </c>
      <c r="L658">
        <v>406</v>
      </c>
      <c r="M658" s="1">
        <v>41258</v>
      </c>
      <c r="N658" t="s">
        <v>838</v>
      </c>
      <c r="O658" t="s">
        <v>947</v>
      </c>
      <c r="P658" t="s">
        <v>949</v>
      </c>
    </row>
    <row r="659" spans="1:16" x14ac:dyDescent="0.4">
      <c r="A659">
        <v>770</v>
      </c>
      <c r="B659" t="s">
        <v>948</v>
      </c>
      <c r="C659" t="s">
        <v>901</v>
      </c>
      <c r="D659" s="1">
        <v>41408</v>
      </c>
      <c r="E659" s="1">
        <v>41438</v>
      </c>
      <c r="F659">
        <v>43.07</v>
      </c>
      <c r="H659" t="s">
        <v>28</v>
      </c>
      <c r="I659" s="1">
        <v>41408</v>
      </c>
      <c r="J659">
        <v>0</v>
      </c>
      <c r="K659" t="s">
        <v>834</v>
      </c>
      <c r="L659">
        <v>770</v>
      </c>
      <c r="M659" s="1">
        <v>41222</v>
      </c>
      <c r="N659" t="s">
        <v>838</v>
      </c>
      <c r="O659" t="s">
        <v>947</v>
      </c>
      <c r="P659" t="s">
        <v>949</v>
      </c>
    </row>
    <row r="660" spans="1:16" x14ac:dyDescent="0.4">
      <c r="A660">
        <v>391</v>
      </c>
      <c r="B660" t="s">
        <v>948</v>
      </c>
      <c r="C660" t="s">
        <v>930</v>
      </c>
      <c r="D660" s="1">
        <v>41271</v>
      </c>
      <c r="E660" s="1">
        <v>41301</v>
      </c>
      <c r="F660">
        <v>96.31</v>
      </c>
      <c r="H660" t="s">
        <v>28</v>
      </c>
      <c r="I660" s="1">
        <v>41271</v>
      </c>
      <c r="J660">
        <v>0</v>
      </c>
      <c r="K660" t="s">
        <v>834</v>
      </c>
      <c r="L660">
        <v>391</v>
      </c>
      <c r="M660" s="1">
        <v>41583</v>
      </c>
      <c r="N660" t="s">
        <v>835</v>
      </c>
      <c r="O660" t="s">
        <v>947</v>
      </c>
      <c r="P660" t="s">
        <v>949</v>
      </c>
    </row>
    <row r="661" spans="1:16" x14ac:dyDescent="0.4">
      <c r="A661">
        <v>818</v>
      </c>
      <c r="B661" t="s">
        <v>948</v>
      </c>
      <c r="C661" t="s">
        <v>853</v>
      </c>
      <c r="D661" s="1">
        <v>41039</v>
      </c>
      <c r="E661" s="1">
        <v>41010</v>
      </c>
      <c r="F661">
        <v>83.13</v>
      </c>
      <c r="H661" t="s">
        <v>28</v>
      </c>
      <c r="I661" s="1">
        <v>41039</v>
      </c>
      <c r="J661">
        <v>0</v>
      </c>
      <c r="K661" t="s">
        <v>837</v>
      </c>
      <c r="L661">
        <v>818</v>
      </c>
      <c r="M661" s="1">
        <v>41153</v>
      </c>
      <c r="N661" t="s">
        <v>838</v>
      </c>
      <c r="O661" t="s">
        <v>947</v>
      </c>
      <c r="P661" t="s">
        <v>949</v>
      </c>
    </row>
    <row r="662" spans="1:16" x14ac:dyDescent="0.4">
      <c r="A662">
        <v>818</v>
      </c>
      <c r="B662" t="s">
        <v>948</v>
      </c>
      <c r="C662" t="s">
        <v>841</v>
      </c>
      <c r="D662" s="1">
        <v>41318</v>
      </c>
      <c r="E662" s="1">
        <v>41348</v>
      </c>
      <c r="F662">
        <v>57.35</v>
      </c>
      <c r="H662" t="s">
        <v>28</v>
      </c>
      <c r="I662" s="1">
        <v>41318</v>
      </c>
      <c r="J662">
        <v>0</v>
      </c>
      <c r="K662" t="s">
        <v>834</v>
      </c>
      <c r="L662">
        <v>818</v>
      </c>
      <c r="M662" s="1">
        <v>41239</v>
      </c>
      <c r="N662" t="s">
        <v>838</v>
      </c>
      <c r="O662" t="s">
        <v>947</v>
      </c>
      <c r="P662" t="s">
        <v>949</v>
      </c>
    </row>
    <row r="663" spans="1:16" x14ac:dyDescent="0.4">
      <c r="A663">
        <v>391</v>
      </c>
      <c r="B663" t="s">
        <v>948</v>
      </c>
      <c r="C663" t="s">
        <v>930</v>
      </c>
      <c r="D663" s="1">
        <v>41280</v>
      </c>
      <c r="E663" s="1">
        <v>41281</v>
      </c>
      <c r="F663">
        <v>77.98</v>
      </c>
      <c r="H663" t="s">
        <v>28</v>
      </c>
      <c r="I663" s="1">
        <v>41280</v>
      </c>
      <c r="J663">
        <v>0</v>
      </c>
      <c r="K663" t="s">
        <v>834</v>
      </c>
      <c r="L663">
        <v>391</v>
      </c>
      <c r="M663" s="1">
        <v>41583</v>
      </c>
      <c r="N663" t="s">
        <v>838</v>
      </c>
      <c r="O663" t="s">
        <v>947</v>
      </c>
      <c r="P663" t="s">
        <v>949</v>
      </c>
    </row>
    <row r="664" spans="1:16" x14ac:dyDescent="0.4">
      <c r="A664">
        <v>406</v>
      </c>
      <c r="B664" t="s">
        <v>948</v>
      </c>
      <c r="C664" t="s">
        <v>889</v>
      </c>
      <c r="D664" s="1">
        <v>41523</v>
      </c>
      <c r="E664" s="1">
        <v>41524</v>
      </c>
      <c r="F664">
        <v>77.08</v>
      </c>
      <c r="H664" t="s">
        <v>28</v>
      </c>
      <c r="I664" s="1">
        <v>41523</v>
      </c>
      <c r="J664">
        <v>0</v>
      </c>
      <c r="K664" t="s">
        <v>837</v>
      </c>
      <c r="L664">
        <v>406</v>
      </c>
      <c r="M664" s="1">
        <v>41103</v>
      </c>
      <c r="N664" t="s">
        <v>838</v>
      </c>
      <c r="O664" t="s">
        <v>947</v>
      </c>
      <c r="P664" t="s">
        <v>949</v>
      </c>
    </row>
    <row r="665" spans="1:16" x14ac:dyDescent="0.4">
      <c r="A665">
        <v>406</v>
      </c>
      <c r="B665" t="s">
        <v>948</v>
      </c>
      <c r="C665" t="s">
        <v>894</v>
      </c>
      <c r="D665" s="1">
        <v>41531</v>
      </c>
      <c r="E665" s="1">
        <v>41561</v>
      </c>
      <c r="F665">
        <v>60.14</v>
      </c>
      <c r="H665" t="s">
        <v>28</v>
      </c>
      <c r="I665" s="1">
        <v>41531</v>
      </c>
      <c r="J665">
        <v>2</v>
      </c>
      <c r="K665" t="s">
        <v>837</v>
      </c>
      <c r="L665">
        <v>406</v>
      </c>
      <c r="M665" s="1">
        <v>41167</v>
      </c>
      <c r="N665" t="s">
        <v>838</v>
      </c>
      <c r="O665" t="s">
        <v>947</v>
      </c>
      <c r="P665" t="s">
        <v>949</v>
      </c>
    </row>
    <row r="666" spans="1:16" x14ac:dyDescent="0.4">
      <c r="A666">
        <v>406</v>
      </c>
      <c r="B666" t="s">
        <v>948</v>
      </c>
      <c r="C666" t="s">
        <v>884</v>
      </c>
      <c r="D666" s="1">
        <v>41584</v>
      </c>
      <c r="E666" s="1">
        <v>41585</v>
      </c>
      <c r="F666">
        <v>88.19</v>
      </c>
      <c r="H666" t="s">
        <v>28</v>
      </c>
      <c r="I666" s="1">
        <v>41584</v>
      </c>
      <c r="J666">
        <v>0</v>
      </c>
      <c r="K666" t="s">
        <v>834</v>
      </c>
      <c r="L666">
        <v>406</v>
      </c>
      <c r="M666" s="1">
        <v>41145</v>
      </c>
      <c r="N666" t="s">
        <v>838</v>
      </c>
      <c r="O666" t="s">
        <v>947</v>
      </c>
      <c r="P666" t="s">
        <v>949</v>
      </c>
    </row>
    <row r="667" spans="1:16" x14ac:dyDescent="0.4">
      <c r="A667">
        <v>391</v>
      </c>
      <c r="B667" t="s">
        <v>948</v>
      </c>
      <c r="C667" t="s">
        <v>869</v>
      </c>
      <c r="D667" s="1">
        <v>41228</v>
      </c>
      <c r="E667" s="1">
        <v>41258</v>
      </c>
      <c r="F667">
        <v>55.93</v>
      </c>
      <c r="H667" t="s">
        <v>28</v>
      </c>
      <c r="I667" s="1">
        <v>41228</v>
      </c>
      <c r="J667">
        <v>0</v>
      </c>
      <c r="K667" t="s">
        <v>837</v>
      </c>
      <c r="L667">
        <v>391</v>
      </c>
      <c r="M667" s="1">
        <v>41201</v>
      </c>
      <c r="N667" t="s">
        <v>838</v>
      </c>
      <c r="O667" t="s">
        <v>947</v>
      </c>
      <c r="P667" t="s">
        <v>949</v>
      </c>
    </row>
    <row r="668" spans="1:16" x14ac:dyDescent="0.4">
      <c r="A668">
        <v>897</v>
      </c>
      <c r="B668" t="s">
        <v>948</v>
      </c>
      <c r="C668" t="s">
        <v>933</v>
      </c>
      <c r="D668" s="1">
        <v>41141</v>
      </c>
      <c r="E668" s="1">
        <v>41171</v>
      </c>
      <c r="F668">
        <v>52.05</v>
      </c>
      <c r="H668" t="s">
        <v>28</v>
      </c>
      <c r="I668" s="1">
        <v>41141</v>
      </c>
      <c r="J668">
        <v>0</v>
      </c>
      <c r="K668" t="s">
        <v>834</v>
      </c>
      <c r="L668">
        <v>897</v>
      </c>
      <c r="M668" s="1">
        <v>41555</v>
      </c>
      <c r="N668" t="s">
        <v>835</v>
      </c>
      <c r="O668" t="s">
        <v>947</v>
      </c>
      <c r="P668" t="s">
        <v>949</v>
      </c>
    </row>
    <row r="669" spans="1:16" x14ac:dyDescent="0.4">
      <c r="A669">
        <v>897</v>
      </c>
      <c r="B669" t="s">
        <v>948</v>
      </c>
      <c r="C669" t="s">
        <v>883</v>
      </c>
      <c r="D669" s="1">
        <v>41227</v>
      </c>
      <c r="E669" s="1">
        <v>41257</v>
      </c>
      <c r="F669">
        <v>23.05</v>
      </c>
      <c r="H669" t="s">
        <v>28</v>
      </c>
      <c r="I669" s="1">
        <v>41227</v>
      </c>
      <c r="J669">
        <v>11</v>
      </c>
      <c r="K669" t="s">
        <v>834</v>
      </c>
      <c r="L669">
        <v>897</v>
      </c>
      <c r="M669" s="1">
        <v>41084</v>
      </c>
      <c r="N669" t="s">
        <v>838</v>
      </c>
      <c r="O669" t="s">
        <v>947</v>
      </c>
      <c r="P669" t="s">
        <v>949</v>
      </c>
    </row>
    <row r="670" spans="1:16" x14ac:dyDescent="0.4">
      <c r="A670">
        <v>818</v>
      </c>
      <c r="B670" t="s">
        <v>948</v>
      </c>
      <c r="C670" t="s">
        <v>913</v>
      </c>
      <c r="D670" s="1">
        <v>41358</v>
      </c>
      <c r="E670" s="1">
        <v>41388</v>
      </c>
      <c r="F670">
        <v>50.79</v>
      </c>
      <c r="H670" t="s">
        <v>28</v>
      </c>
      <c r="I670" s="1">
        <v>41358</v>
      </c>
      <c r="J670">
        <v>12</v>
      </c>
      <c r="K670" t="s">
        <v>837</v>
      </c>
      <c r="L670">
        <v>818</v>
      </c>
      <c r="M670" s="1">
        <v>41470</v>
      </c>
      <c r="N670" t="s">
        <v>835</v>
      </c>
      <c r="O670" t="s">
        <v>947</v>
      </c>
      <c r="P670" t="s">
        <v>949</v>
      </c>
    </row>
    <row r="671" spans="1:16" x14ac:dyDescent="0.4">
      <c r="A671">
        <v>406</v>
      </c>
      <c r="B671" t="s">
        <v>948</v>
      </c>
      <c r="C671" t="s">
        <v>876</v>
      </c>
      <c r="D671" s="1">
        <v>41358</v>
      </c>
      <c r="E671" s="1">
        <v>41388</v>
      </c>
      <c r="F671">
        <v>64.319999999999993</v>
      </c>
      <c r="H671" t="s">
        <v>28</v>
      </c>
      <c r="I671" s="1">
        <v>41358</v>
      </c>
      <c r="J671">
        <v>1</v>
      </c>
      <c r="K671" t="s">
        <v>837</v>
      </c>
      <c r="L671">
        <v>406</v>
      </c>
      <c r="M671" s="1">
        <v>41352</v>
      </c>
      <c r="N671" t="s">
        <v>838</v>
      </c>
      <c r="O671" t="s">
        <v>947</v>
      </c>
      <c r="P671" t="s">
        <v>949</v>
      </c>
    </row>
    <row r="672" spans="1:16" x14ac:dyDescent="0.4">
      <c r="A672">
        <v>391</v>
      </c>
      <c r="B672" t="s">
        <v>948</v>
      </c>
      <c r="C672" t="s">
        <v>833</v>
      </c>
      <c r="D672" s="1">
        <v>41449</v>
      </c>
      <c r="E672" s="1">
        <v>41479</v>
      </c>
      <c r="F672">
        <v>61.66</v>
      </c>
      <c r="H672" t="s">
        <v>28</v>
      </c>
      <c r="I672" s="1">
        <v>41449</v>
      </c>
      <c r="J672">
        <v>0</v>
      </c>
      <c r="K672" t="s">
        <v>834</v>
      </c>
      <c r="L672">
        <v>391</v>
      </c>
      <c r="M672" s="1">
        <v>41429</v>
      </c>
      <c r="N672" t="s">
        <v>838</v>
      </c>
      <c r="O672" t="s">
        <v>947</v>
      </c>
      <c r="P672" t="s">
        <v>949</v>
      </c>
    </row>
    <row r="673" spans="1:16" x14ac:dyDescent="0.4">
      <c r="A673">
        <v>391</v>
      </c>
      <c r="B673" t="s">
        <v>948</v>
      </c>
      <c r="C673" t="s">
        <v>925</v>
      </c>
      <c r="D673" s="1">
        <v>41478</v>
      </c>
      <c r="E673" s="1">
        <v>41508</v>
      </c>
      <c r="F673">
        <v>56.03</v>
      </c>
      <c r="H673" t="s">
        <v>28</v>
      </c>
      <c r="I673" s="1">
        <v>41478</v>
      </c>
      <c r="J673">
        <v>0</v>
      </c>
      <c r="K673" t="s">
        <v>834</v>
      </c>
      <c r="L673">
        <v>391</v>
      </c>
      <c r="M673" s="1">
        <v>41527</v>
      </c>
      <c r="N673" t="s">
        <v>835</v>
      </c>
      <c r="O673" t="s">
        <v>947</v>
      </c>
      <c r="P673" t="s">
        <v>949</v>
      </c>
    </row>
    <row r="674" spans="1:16" x14ac:dyDescent="0.4">
      <c r="A674">
        <v>770</v>
      </c>
      <c r="B674" t="s">
        <v>948</v>
      </c>
      <c r="C674" t="s">
        <v>844</v>
      </c>
      <c r="D674" s="1">
        <v>41392</v>
      </c>
      <c r="E674" s="1">
        <v>41422</v>
      </c>
      <c r="F674">
        <v>62.63</v>
      </c>
      <c r="H674" t="s">
        <v>28</v>
      </c>
      <c r="I674" s="1">
        <v>41392</v>
      </c>
      <c r="J674">
        <v>4</v>
      </c>
      <c r="K674" t="s">
        <v>834</v>
      </c>
      <c r="L674">
        <v>770</v>
      </c>
      <c r="M674" s="1">
        <v>41452</v>
      </c>
      <c r="N674" t="s">
        <v>835</v>
      </c>
      <c r="O674" t="s">
        <v>947</v>
      </c>
      <c r="P674" t="s">
        <v>949</v>
      </c>
    </row>
    <row r="675" spans="1:16" x14ac:dyDescent="0.4">
      <c r="A675">
        <v>897</v>
      </c>
      <c r="B675" t="s">
        <v>948</v>
      </c>
      <c r="C675" t="s">
        <v>928</v>
      </c>
      <c r="D675" s="1">
        <v>41614</v>
      </c>
      <c r="E675" s="1">
        <v>41615</v>
      </c>
      <c r="F675">
        <v>26.8</v>
      </c>
      <c r="H675" t="s">
        <v>28</v>
      </c>
      <c r="I675" s="1">
        <v>41614</v>
      </c>
      <c r="J675">
        <v>0</v>
      </c>
      <c r="K675" t="s">
        <v>834</v>
      </c>
      <c r="L675">
        <v>897</v>
      </c>
      <c r="M675" s="1">
        <v>41436</v>
      </c>
      <c r="N675" t="s">
        <v>835</v>
      </c>
      <c r="O675" t="s">
        <v>947</v>
      </c>
      <c r="P675" t="s">
        <v>949</v>
      </c>
    </row>
    <row r="676" spans="1:16" x14ac:dyDescent="0.4">
      <c r="A676">
        <v>770</v>
      </c>
      <c r="B676" t="s">
        <v>948</v>
      </c>
      <c r="C676" t="s">
        <v>905</v>
      </c>
      <c r="D676" s="1">
        <v>41379</v>
      </c>
      <c r="E676" s="1">
        <v>41409</v>
      </c>
      <c r="F676">
        <v>55.33</v>
      </c>
      <c r="H676" t="s">
        <v>28</v>
      </c>
      <c r="I676" s="1">
        <v>41379</v>
      </c>
      <c r="J676">
        <v>0</v>
      </c>
      <c r="K676" t="s">
        <v>834</v>
      </c>
      <c r="L676">
        <v>770</v>
      </c>
      <c r="M676" s="1">
        <v>41337</v>
      </c>
      <c r="N676" t="s">
        <v>838</v>
      </c>
      <c r="O676" t="s">
        <v>947</v>
      </c>
      <c r="P676" t="s">
        <v>949</v>
      </c>
    </row>
    <row r="677" spans="1:16" x14ac:dyDescent="0.4">
      <c r="A677">
        <v>897</v>
      </c>
      <c r="B677" t="s">
        <v>948</v>
      </c>
      <c r="C677" t="s">
        <v>933</v>
      </c>
      <c r="D677" s="1">
        <v>41210</v>
      </c>
      <c r="E677" s="1">
        <v>41240</v>
      </c>
      <c r="F677">
        <v>45.13</v>
      </c>
      <c r="H677" t="s">
        <v>28</v>
      </c>
      <c r="I677" s="1">
        <v>41210</v>
      </c>
      <c r="J677">
        <v>0</v>
      </c>
      <c r="K677" t="s">
        <v>834</v>
      </c>
      <c r="L677">
        <v>897</v>
      </c>
      <c r="M677" s="1">
        <v>41555</v>
      </c>
      <c r="N677" t="s">
        <v>835</v>
      </c>
      <c r="O677" t="s">
        <v>947</v>
      </c>
      <c r="P677" t="s">
        <v>949</v>
      </c>
    </row>
    <row r="678" spans="1:16" x14ac:dyDescent="0.4">
      <c r="A678">
        <v>818</v>
      </c>
      <c r="B678" t="s">
        <v>948</v>
      </c>
      <c r="C678" t="s">
        <v>851</v>
      </c>
      <c r="D678" s="1">
        <v>41353</v>
      </c>
      <c r="E678" s="1">
        <v>41383</v>
      </c>
      <c r="F678">
        <v>49.9</v>
      </c>
      <c r="H678" t="s">
        <v>28</v>
      </c>
      <c r="I678" s="1">
        <v>41353</v>
      </c>
      <c r="J678">
        <v>0</v>
      </c>
      <c r="K678" t="s">
        <v>834</v>
      </c>
      <c r="L678">
        <v>818</v>
      </c>
      <c r="M678" s="1">
        <v>41234</v>
      </c>
      <c r="N678" t="s">
        <v>838</v>
      </c>
      <c r="O678" t="s">
        <v>947</v>
      </c>
      <c r="P678" t="s">
        <v>949</v>
      </c>
    </row>
    <row r="679" spans="1:16" x14ac:dyDescent="0.4">
      <c r="A679">
        <v>406</v>
      </c>
      <c r="B679" t="s">
        <v>948</v>
      </c>
      <c r="C679" t="s">
        <v>915</v>
      </c>
      <c r="D679" s="1">
        <v>40924</v>
      </c>
      <c r="E679" s="1">
        <v>40954</v>
      </c>
      <c r="F679">
        <v>87.78</v>
      </c>
      <c r="H679" t="s">
        <v>28</v>
      </c>
      <c r="I679" s="1">
        <v>40924</v>
      </c>
      <c r="J679">
        <v>5</v>
      </c>
      <c r="K679" t="s">
        <v>834</v>
      </c>
      <c r="L679">
        <v>406</v>
      </c>
      <c r="M679" s="1">
        <v>41258</v>
      </c>
      <c r="N679" t="s">
        <v>835</v>
      </c>
      <c r="O679" t="s">
        <v>947</v>
      </c>
      <c r="P679" t="s">
        <v>949</v>
      </c>
    </row>
    <row r="680" spans="1:16" x14ac:dyDescent="0.4">
      <c r="A680">
        <v>391</v>
      </c>
      <c r="B680" t="s">
        <v>948</v>
      </c>
      <c r="C680" t="s">
        <v>895</v>
      </c>
      <c r="D680" s="1">
        <v>40946</v>
      </c>
      <c r="E680" s="1">
        <v>40916</v>
      </c>
      <c r="F680">
        <v>89.14</v>
      </c>
      <c r="H680" t="s">
        <v>28</v>
      </c>
      <c r="I680" s="1">
        <v>40946</v>
      </c>
      <c r="J680">
        <v>0</v>
      </c>
      <c r="K680" t="s">
        <v>834</v>
      </c>
      <c r="L680">
        <v>391</v>
      </c>
      <c r="M680" s="1">
        <v>41532</v>
      </c>
      <c r="N680" t="s">
        <v>835</v>
      </c>
      <c r="O680" t="s">
        <v>947</v>
      </c>
      <c r="P680" t="s">
        <v>949</v>
      </c>
    </row>
    <row r="681" spans="1:16" x14ac:dyDescent="0.4">
      <c r="A681">
        <v>406</v>
      </c>
      <c r="B681" t="s">
        <v>948</v>
      </c>
      <c r="C681" t="s">
        <v>912</v>
      </c>
      <c r="D681" s="1">
        <v>41336</v>
      </c>
      <c r="E681" s="1">
        <v>41309</v>
      </c>
      <c r="F681">
        <v>79.739999999999995</v>
      </c>
      <c r="H681" t="s">
        <v>28</v>
      </c>
      <c r="I681" s="1">
        <v>41336</v>
      </c>
      <c r="J681">
        <v>0</v>
      </c>
      <c r="K681" t="s">
        <v>834</v>
      </c>
      <c r="L681">
        <v>406</v>
      </c>
      <c r="M681" s="1">
        <v>41605</v>
      </c>
      <c r="N681" t="s">
        <v>835</v>
      </c>
      <c r="O681" t="s">
        <v>947</v>
      </c>
      <c r="P681" t="s">
        <v>949</v>
      </c>
    </row>
    <row r="682" spans="1:16" x14ac:dyDescent="0.4">
      <c r="A682">
        <v>391</v>
      </c>
      <c r="B682" t="s">
        <v>948</v>
      </c>
      <c r="C682" t="s">
        <v>914</v>
      </c>
      <c r="D682" s="1">
        <v>40958</v>
      </c>
      <c r="E682" s="1">
        <v>40988</v>
      </c>
      <c r="F682">
        <v>62.85</v>
      </c>
      <c r="H682" t="s">
        <v>28</v>
      </c>
      <c r="I682" s="1">
        <v>40958</v>
      </c>
      <c r="J682">
        <v>5</v>
      </c>
      <c r="K682" t="s">
        <v>834</v>
      </c>
      <c r="L682">
        <v>391</v>
      </c>
      <c r="M682" s="1">
        <v>41445</v>
      </c>
      <c r="N682" t="s">
        <v>835</v>
      </c>
      <c r="O682" t="s">
        <v>947</v>
      </c>
      <c r="P682" t="s">
        <v>949</v>
      </c>
    </row>
    <row r="683" spans="1:16" x14ac:dyDescent="0.4">
      <c r="A683">
        <v>406</v>
      </c>
      <c r="B683" t="s">
        <v>948</v>
      </c>
      <c r="C683" t="s">
        <v>884</v>
      </c>
      <c r="D683" s="1">
        <v>41382</v>
      </c>
      <c r="E683" s="1">
        <v>41412</v>
      </c>
      <c r="F683">
        <v>50.37</v>
      </c>
      <c r="H683" t="s">
        <v>28</v>
      </c>
      <c r="I683" s="1">
        <v>41382</v>
      </c>
      <c r="J683">
        <v>0</v>
      </c>
      <c r="K683" t="s">
        <v>834</v>
      </c>
      <c r="L683">
        <v>406</v>
      </c>
      <c r="M683" s="1">
        <v>41145</v>
      </c>
      <c r="N683" t="s">
        <v>838</v>
      </c>
      <c r="O683" t="s">
        <v>947</v>
      </c>
      <c r="P683" t="s">
        <v>949</v>
      </c>
    </row>
    <row r="684" spans="1:16" x14ac:dyDescent="0.4">
      <c r="A684">
        <v>391</v>
      </c>
      <c r="B684" t="s">
        <v>948</v>
      </c>
      <c r="C684" t="s">
        <v>893</v>
      </c>
      <c r="D684" s="1">
        <v>41575</v>
      </c>
      <c r="E684" s="1">
        <v>41605</v>
      </c>
      <c r="F684">
        <v>54.07</v>
      </c>
      <c r="H684" t="s">
        <v>28</v>
      </c>
      <c r="I684" s="1">
        <v>41575</v>
      </c>
      <c r="J684">
        <v>0</v>
      </c>
      <c r="K684" t="s">
        <v>834</v>
      </c>
      <c r="L684">
        <v>391</v>
      </c>
      <c r="M684" s="1">
        <v>41080</v>
      </c>
      <c r="N684" t="s">
        <v>838</v>
      </c>
      <c r="O684" t="s">
        <v>947</v>
      </c>
      <c r="P684" t="s">
        <v>949</v>
      </c>
    </row>
    <row r="685" spans="1:16" x14ac:dyDescent="0.4">
      <c r="A685">
        <v>391</v>
      </c>
      <c r="B685" t="s">
        <v>948</v>
      </c>
      <c r="C685" t="s">
        <v>865</v>
      </c>
      <c r="D685" s="1">
        <v>41105</v>
      </c>
      <c r="E685" s="1">
        <v>41135</v>
      </c>
      <c r="F685">
        <v>61.48</v>
      </c>
      <c r="H685" t="s">
        <v>28</v>
      </c>
      <c r="I685" s="1">
        <v>41105</v>
      </c>
      <c r="J685">
        <v>0</v>
      </c>
      <c r="K685" t="s">
        <v>834</v>
      </c>
      <c r="L685">
        <v>391</v>
      </c>
      <c r="M685" s="1">
        <v>41180</v>
      </c>
      <c r="N685" t="s">
        <v>835</v>
      </c>
      <c r="O685" t="s">
        <v>947</v>
      </c>
      <c r="P685" t="s">
        <v>949</v>
      </c>
    </row>
    <row r="686" spans="1:16" x14ac:dyDescent="0.4">
      <c r="A686">
        <v>391</v>
      </c>
      <c r="B686" t="s">
        <v>948</v>
      </c>
      <c r="C686" t="s">
        <v>839</v>
      </c>
      <c r="D686" s="1">
        <v>41418</v>
      </c>
      <c r="E686" s="1">
        <v>41448</v>
      </c>
      <c r="F686">
        <v>61.45</v>
      </c>
      <c r="H686" t="s">
        <v>28</v>
      </c>
      <c r="I686" s="1">
        <v>41418</v>
      </c>
      <c r="J686">
        <v>0</v>
      </c>
      <c r="K686" t="s">
        <v>834</v>
      </c>
      <c r="L686">
        <v>391</v>
      </c>
      <c r="M686" s="1">
        <v>40934</v>
      </c>
      <c r="N686" t="s">
        <v>838</v>
      </c>
      <c r="O686" t="s">
        <v>947</v>
      </c>
      <c r="P686" t="s">
        <v>949</v>
      </c>
    </row>
    <row r="687" spans="1:16" x14ac:dyDescent="0.4">
      <c r="A687">
        <v>391</v>
      </c>
      <c r="B687" t="s">
        <v>948</v>
      </c>
      <c r="C687" t="s">
        <v>906</v>
      </c>
      <c r="D687" s="1">
        <v>40936</v>
      </c>
      <c r="E687" s="1">
        <v>40966</v>
      </c>
      <c r="F687">
        <v>74.25</v>
      </c>
      <c r="H687" t="s">
        <v>28</v>
      </c>
      <c r="I687" s="1">
        <v>40936</v>
      </c>
      <c r="J687">
        <v>0</v>
      </c>
      <c r="K687" t="s">
        <v>834</v>
      </c>
      <c r="L687">
        <v>391</v>
      </c>
      <c r="M687" s="1">
        <v>41021</v>
      </c>
      <c r="N687" t="s">
        <v>835</v>
      </c>
      <c r="O687" t="s">
        <v>947</v>
      </c>
      <c r="P687" t="s">
        <v>949</v>
      </c>
    </row>
    <row r="688" spans="1:16" x14ac:dyDescent="0.4">
      <c r="A688">
        <v>770</v>
      </c>
      <c r="B688" t="s">
        <v>948</v>
      </c>
      <c r="C688" t="s">
        <v>901</v>
      </c>
      <c r="D688" s="1">
        <v>41234</v>
      </c>
      <c r="E688" s="1">
        <v>41264</v>
      </c>
      <c r="F688">
        <v>33.36</v>
      </c>
      <c r="H688" t="s">
        <v>28</v>
      </c>
      <c r="I688" s="1">
        <v>41234</v>
      </c>
      <c r="J688">
        <v>0</v>
      </c>
      <c r="K688" t="s">
        <v>834</v>
      </c>
      <c r="L688">
        <v>770</v>
      </c>
      <c r="M688" s="1">
        <v>41222</v>
      </c>
      <c r="N688" t="s">
        <v>838</v>
      </c>
      <c r="O688" t="s">
        <v>947</v>
      </c>
      <c r="P688" t="s">
        <v>949</v>
      </c>
    </row>
    <row r="689" spans="1:16" x14ac:dyDescent="0.4">
      <c r="A689">
        <v>818</v>
      </c>
      <c r="B689" t="s">
        <v>948</v>
      </c>
      <c r="C689" t="s">
        <v>917</v>
      </c>
      <c r="D689" s="1">
        <v>41187</v>
      </c>
      <c r="E689" s="1">
        <v>41158</v>
      </c>
      <c r="F689">
        <v>68.209999999999994</v>
      </c>
      <c r="H689" t="s">
        <v>28</v>
      </c>
      <c r="I689" s="1">
        <v>41187</v>
      </c>
      <c r="J689">
        <v>14</v>
      </c>
      <c r="K689" t="s">
        <v>837</v>
      </c>
      <c r="L689">
        <v>818</v>
      </c>
      <c r="M689" s="1">
        <v>41515</v>
      </c>
      <c r="N689" t="s">
        <v>835</v>
      </c>
      <c r="O689" t="s">
        <v>947</v>
      </c>
      <c r="P689" t="s">
        <v>949</v>
      </c>
    </row>
    <row r="690" spans="1:16" x14ac:dyDescent="0.4">
      <c r="A690">
        <v>406</v>
      </c>
      <c r="B690" t="s">
        <v>948</v>
      </c>
      <c r="C690" t="s">
        <v>850</v>
      </c>
      <c r="D690" s="1">
        <v>41306</v>
      </c>
      <c r="E690" s="1">
        <v>41276</v>
      </c>
      <c r="F690">
        <v>49.59</v>
      </c>
      <c r="H690" t="s">
        <v>28</v>
      </c>
      <c r="I690" s="1">
        <v>41306</v>
      </c>
      <c r="J690">
        <v>5</v>
      </c>
      <c r="K690" t="s">
        <v>834</v>
      </c>
      <c r="L690">
        <v>406</v>
      </c>
      <c r="M690" s="1">
        <v>41401</v>
      </c>
      <c r="N690" t="s">
        <v>835</v>
      </c>
      <c r="O690" t="s">
        <v>947</v>
      </c>
      <c r="P690" t="s">
        <v>949</v>
      </c>
    </row>
    <row r="691" spans="1:16" x14ac:dyDescent="0.4">
      <c r="A691">
        <v>770</v>
      </c>
      <c r="B691" t="s">
        <v>948</v>
      </c>
      <c r="C691" t="s">
        <v>888</v>
      </c>
      <c r="D691" s="1">
        <v>41087</v>
      </c>
      <c r="E691" s="1">
        <v>41117</v>
      </c>
      <c r="F691">
        <v>45.75</v>
      </c>
      <c r="H691" t="s">
        <v>28</v>
      </c>
      <c r="I691" s="1">
        <v>41087</v>
      </c>
      <c r="J691">
        <v>4</v>
      </c>
      <c r="K691" t="s">
        <v>834</v>
      </c>
      <c r="L691">
        <v>770</v>
      </c>
      <c r="M691" s="1">
        <v>40986</v>
      </c>
      <c r="N691" t="s">
        <v>838</v>
      </c>
      <c r="O691" t="s">
        <v>947</v>
      </c>
      <c r="P691" t="s">
        <v>949</v>
      </c>
    </row>
    <row r="692" spans="1:16" x14ac:dyDescent="0.4">
      <c r="A692">
        <v>406</v>
      </c>
      <c r="B692" t="s">
        <v>948</v>
      </c>
      <c r="C692" t="s">
        <v>840</v>
      </c>
      <c r="D692" s="1">
        <v>40994</v>
      </c>
      <c r="E692" s="1">
        <v>41024</v>
      </c>
      <c r="F692">
        <v>95.94</v>
      </c>
      <c r="H692" t="s">
        <v>28</v>
      </c>
      <c r="I692" s="1">
        <v>40994</v>
      </c>
      <c r="J692">
        <v>11</v>
      </c>
      <c r="K692" t="s">
        <v>834</v>
      </c>
      <c r="L692">
        <v>406</v>
      </c>
      <c r="M692" s="1">
        <v>41064</v>
      </c>
      <c r="N692" t="s">
        <v>835</v>
      </c>
      <c r="O692" t="s">
        <v>947</v>
      </c>
      <c r="P692" t="s">
        <v>949</v>
      </c>
    </row>
    <row r="693" spans="1:16" x14ac:dyDescent="0.4">
      <c r="A693">
        <v>391</v>
      </c>
      <c r="B693" t="s">
        <v>948</v>
      </c>
      <c r="C693" t="s">
        <v>898</v>
      </c>
      <c r="D693" s="1">
        <v>41405</v>
      </c>
      <c r="E693" s="1">
        <v>41406</v>
      </c>
      <c r="F693">
        <v>90.41</v>
      </c>
      <c r="H693" t="s">
        <v>28</v>
      </c>
      <c r="I693" s="1">
        <v>41405</v>
      </c>
      <c r="J693">
        <v>0</v>
      </c>
      <c r="K693" t="s">
        <v>834</v>
      </c>
      <c r="L693">
        <v>391</v>
      </c>
      <c r="M693" s="1">
        <v>41150</v>
      </c>
      <c r="N693" t="s">
        <v>838</v>
      </c>
      <c r="O693" t="s">
        <v>947</v>
      </c>
      <c r="P693" t="s">
        <v>949</v>
      </c>
    </row>
    <row r="694" spans="1:16" x14ac:dyDescent="0.4">
      <c r="A694">
        <v>391</v>
      </c>
      <c r="B694" t="s">
        <v>948</v>
      </c>
      <c r="C694" t="s">
        <v>875</v>
      </c>
      <c r="D694" s="1">
        <v>41399</v>
      </c>
      <c r="E694" s="1">
        <v>41370</v>
      </c>
      <c r="F694">
        <v>76.489999999999995</v>
      </c>
      <c r="H694" t="s">
        <v>28</v>
      </c>
      <c r="I694" s="1">
        <v>41399</v>
      </c>
      <c r="J694">
        <v>0</v>
      </c>
      <c r="K694" t="s">
        <v>834</v>
      </c>
      <c r="L694">
        <v>391</v>
      </c>
      <c r="M694" s="1">
        <v>40947</v>
      </c>
      <c r="N694" t="s">
        <v>838</v>
      </c>
      <c r="O694" t="s">
        <v>947</v>
      </c>
      <c r="P694" t="s">
        <v>949</v>
      </c>
    </row>
    <row r="695" spans="1:16" x14ac:dyDescent="0.4">
      <c r="A695">
        <v>406</v>
      </c>
      <c r="B695" t="s">
        <v>948</v>
      </c>
      <c r="C695" t="s">
        <v>836</v>
      </c>
      <c r="D695" s="1">
        <v>40993</v>
      </c>
      <c r="E695" s="1">
        <v>41023</v>
      </c>
      <c r="F695">
        <v>67.41</v>
      </c>
      <c r="H695" t="s">
        <v>28</v>
      </c>
      <c r="I695" s="1">
        <v>40993</v>
      </c>
      <c r="J695">
        <v>0</v>
      </c>
      <c r="K695" t="s">
        <v>834</v>
      </c>
      <c r="L695">
        <v>406</v>
      </c>
      <c r="M695" s="1">
        <v>40971</v>
      </c>
      <c r="N695" t="s">
        <v>838</v>
      </c>
      <c r="O695" t="s">
        <v>947</v>
      </c>
      <c r="P695" t="s">
        <v>949</v>
      </c>
    </row>
    <row r="696" spans="1:16" x14ac:dyDescent="0.4">
      <c r="A696">
        <v>391</v>
      </c>
      <c r="B696" t="s">
        <v>948</v>
      </c>
      <c r="C696" t="s">
        <v>914</v>
      </c>
      <c r="D696" s="1">
        <v>41602</v>
      </c>
      <c r="E696" s="1">
        <v>41632</v>
      </c>
      <c r="F696">
        <v>56.29</v>
      </c>
      <c r="H696" t="s">
        <v>28</v>
      </c>
      <c r="I696" s="1">
        <v>41602</v>
      </c>
      <c r="J696">
        <v>0</v>
      </c>
      <c r="K696" t="s">
        <v>834</v>
      </c>
      <c r="L696">
        <v>391</v>
      </c>
      <c r="M696" s="1">
        <v>41445</v>
      </c>
      <c r="N696" t="s">
        <v>838</v>
      </c>
      <c r="O696" t="s">
        <v>947</v>
      </c>
      <c r="P696" t="s">
        <v>949</v>
      </c>
    </row>
    <row r="697" spans="1:16" x14ac:dyDescent="0.4">
      <c r="A697">
        <v>818</v>
      </c>
      <c r="B697" t="s">
        <v>948</v>
      </c>
      <c r="C697" t="s">
        <v>913</v>
      </c>
      <c r="D697" s="1">
        <v>41416</v>
      </c>
      <c r="E697" s="1">
        <v>41446</v>
      </c>
      <c r="F697">
        <v>66.06</v>
      </c>
      <c r="H697" t="s">
        <v>28</v>
      </c>
      <c r="I697" s="1">
        <v>41416</v>
      </c>
      <c r="J697">
        <v>17</v>
      </c>
      <c r="K697" t="s">
        <v>837</v>
      </c>
      <c r="L697">
        <v>818</v>
      </c>
      <c r="M697" s="1">
        <v>41470</v>
      </c>
      <c r="N697" t="s">
        <v>835</v>
      </c>
      <c r="O697" t="s">
        <v>947</v>
      </c>
      <c r="P697" t="s">
        <v>949</v>
      </c>
    </row>
    <row r="698" spans="1:16" x14ac:dyDescent="0.4">
      <c r="A698">
        <v>770</v>
      </c>
      <c r="B698" t="s">
        <v>948</v>
      </c>
      <c r="C698" t="s">
        <v>886</v>
      </c>
      <c r="D698" s="1">
        <v>41171</v>
      </c>
      <c r="E698" s="1">
        <v>41201</v>
      </c>
      <c r="F698">
        <v>52.53</v>
      </c>
      <c r="H698" t="s">
        <v>28</v>
      </c>
      <c r="I698" s="1">
        <v>41171</v>
      </c>
      <c r="J698">
        <v>0</v>
      </c>
      <c r="K698" t="s">
        <v>834</v>
      </c>
      <c r="L698">
        <v>770</v>
      </c>
      <c r="M698" s="1">
        <v>41181</v>
      </c>
      <c r="N698" t="s">
        <v>835</v>
      </c>
      <c r="O698" t="s">
        <v>947</v>
      </c>
      <c r="P698" t="s">
        <v>949</v>
      </c>
    </row>
    <row r="699" spans="1:16" x14ac:dyDescent="0.4">
      <c r="A699">
        <v>897</v>
      </c>
      <c r="B699" t="s">
        <v>948</v>
      </c>
      <c r="C699" t="s">
        <v>929</v>
      </c>
      <c r="D699" s="1">
        <v>41210</v>
      </c>
      <c r="E699" s="1">
        <v>41240</v>
      </c>
      <c r="F699">
        <v>12.7</v>
      </c>
      <c r="H699" t="s">
        <v>28</v>
      </c>
      <c r="I699" s="1">
        <v>41210</v>
      </c>
      <c r="J699">
        <v>0</v>
      </c>
      <c r="K699" t="s">
        <v>834</v>
      </c>
      <c r="L699">
        <v>897</v>
      </c>
      <c r="M699" s="1">
        <v>41579</v>
      </c>
      <c r="N699" t="s">
        <v>835</v>
      </c>
      <c r="O699" t="s">
        <v>947</v>
      </c>
      <c r="P699" t="s">
        <v>949</v>
      </c>
    </row>
    <row r="700" spans="1:16" x14ac:dyDescent="0.4">
      <c r="A700">
        <v>391</v>
      </c>
      <c r="B700" t="s">
        <v>948</v>
      </c>
      <c r="C700" t="s">
        <v>934</v>
      </c>
      <c r="D700" s="1">
        <v>41090</v>
      </c>
      <c r="E700" s="1">
        <v>41120</v>
      </c>
      <c r="F700">
        <v>74.22</v>
      </c>
      <c r="H700" t="s">
        <v>28</v>
      </c>
      <c r="I700" s="1">
        <v>41090</v>
      </c>
      <c r="J700">
        <v>0</v>
      </c>
      <c r="K700" t="s">
        <v>834</v>
      </c>
      <c r="L700">
        <v>391</v>
      </c>
      <c r="M700" s="1">
        <v>41598</v>
      </c>
      <c r="N700" t="s">
        <v>835</v>
      </c>
      <c r="O700" t="s">
        <v>947</v>
      </c>
      <c r="P700" t="s">
        <v>949</v>
      </c>
    </row>
    <row r="701" spans="1:16" x14ac:dyDescent="0.4">
      <c r="A701">
        <v>897</v>
      </c>
      <c r="B701" t="s">
        <v>948</v>
      </c>
      <c r="C701" t="s">
        <v>929</v>
      </c>
      <c r="D701" s="1">
        <v>41241</v>
      </c>
      <c r="E701" s="1">
        <v>41271</v>
      </c>
      <c r="F701">
        <v>41.76</v>
      </c>
      <c r="H701" t="s">
        <v>28</v>
      </c>
      <c r="I701" s="1">
        <v>41241</v>
      </c>
      <c r="J701">
        <v>3</v>
      </c>
      <c r="K701" t="s">
        <v>834</v>
      </c>
      <c r="L701">
        <v>897</v>
      </c>
      <c r="M701" s="1">
        <v>41579</v>
      </c>
      <c r="N701" t="s">
        <v>835</v>
      </c>
      <c r="O701" t="s">
        <v>947</v>
      </c>
      <c r="P701" t="s">
        <v>949</v>
      </c>
    </row>
    <row r="702" spans="1:16" x14ac:dyDescent="0.4">
      <c r="A702">
        <v>391</v>
      </c>
      <c r="B702" t="s">
        <v>948</v>
      </c>
      <c r="C702" t="s">
        <v>925</v>
      </c>
      <c r="D702" s="1">
        <v>41260</v>
      </c>
      <c r="E702" s="1">
        <v>41290</v>
      </c>
      <c r="F702">
        <v>66.75</v>
      </c>
      <c r="H702" t="s">
        <v>28</v>
      </c>
      <c r="I702" s="1">
        <v>41260</v>
      </c>
      <c r="J702">
        <v>16</v>
      </c>
      <c r="K702" t="s">
        <v>834</v>
      </c>
      <c r="L702">
        <v>391</v>
      </c>
      <c r="M702" s="1">
        <v>41527</v>
      </c>
      <c r="N702" t="s">
        <v>835</v>
      </c>
      <c r="O702" t="s">
        <v>947</v>
      </c>
      <c r="P702" t="s">
        <v>949</v>
      </c>
    </row>
    <row r="703" spans="1:16" x14ac:dyDescent="0.4">
      <c r="A703">
        <v>391</v>
      </c>
      <c r="B703" t="s">
        <v>948</v>
      </c>
      <c r="C703" t="s">
        <v>865</v>
      </c>
      <c r="D703" s="1">
        <v>41402</v>
      </c>
      <c r="E703" s="1">
        <v>41373</v>
      </c>
      <c r="F703">
        <v>92.16</v>
      </c>
      <c r="H703" t="s">
        <v>28</v>
      </c>
      <c r="I703" s="1">
        <v>41402</v>
      </c>
      <c r="J703">
        <v>4</v>
      </c>
      <c r="K703" t="s">
        <v>837</v>
      </c>
      <c r="L703">
        <v>391</v>
      </c>
      <c r="M703" s="1">
        <v>41180</v>
      </c>
      <c r="N703" t="s">
        <v>838</v>
      </c>
      <c r="O703" t="s">
        <v>947</v>
      </c>
      <c r="P703" t="s">
        <v>949</v>
      </c>
    </row>
    <row r="704" spans="1:16" x14ac:dyDescent="0.4">
      <c r="A704">
        <v>406</v>
      </c>
      <c r="B704" t="s">
        <v>948</v>
      </c>
      <c r="C704" t="s">
        <v>902</v>
      </c>
      <c r="D704" s="1">
        <v>41000</v>
      </c>
      <c r="E704" s="1">
        <v>40970</v>
      </c>
      <c r="F704">
        <v>67.709999999999994</v>
      </c>
      <c r="H704" t="s">
        <v>28</v>
      </c>
      <c r="I704" s="1">
        <v>41000</v>
      </c>
      <c r="J704">
        <v>0</v>
      </c>
      <c r="K704" t="s">
        <v>834</v>
      </c>
      <c r="L704">
        <v>406</v>
      </c>
      <c r="M704" s="1">
        <v>41005</v>
      </c>
      <c r="N704" t="s">
        <v>835</v>
      </c>
      <c r="O704" t="s">
        <v>947</v>
      </c>
      <c r="P704" t="s">
        <v>949</v>
      </c>
    </row>
    <row r="705" spans="1:16" x14ac:dyDescent="0.4">
      <c r="A705">
        <v>818</v>
      </c>
      <c r="B705" t="s">
        <v>948</v>
      </c>
      <c r="C705" t="s">
        <v>842</v>
      </c>
      <c r="D705" s="1">
        <v>41578</v>
      </c>
      <c r="E705" s="1">
        <v>41608</v>
      </c>
      <c r="F705">
        <v>91.26</v>
      </c>
      <c r="H705" t="s">
        <v>28</v>
      </c>
      <c r="I705" s="1">
        <v>41578</v>
      </c>
      <c r="J705">
        <v>0</v>
      </c>
      <c r="K705" t="s">
        <v>834</v>
      </c>
      <c r="L705">
        <v>818</v>
      </c>
      <c r="M705" s="1">
        <v>41514</v>
      </c>
      <c r="N705" t="s">
        <v>838</v>
      </c>
      <c r="O705" t="s">
        <v>947</v>
      </c>
      <c r="P705" t="s">
        <v>949</v>
      </c>
    </row>
    <row r="706" spans="1:16" x14ac:dyDescent="0.4">
      <c r="A706">
        <v>818</v>
      </c>
      <c r="B706" t="s">
        <v>948</v>
      </c>
      <c r="C706" t="s">
        <v>841</v>
      </c>
      <c r="D706" s="1">
        <v>41260</v>
      </c>
      <c r="E706" s="1">
        <v>41290</v>
      </c>
      <c r="F706">
        <v>98.73</v>
      </c>
      <c r="H706" t="s">
        <v>28</v>
      </c>
      <c r="I706" s="1">
        <v>41260</v>
      </c>
      <c r="J706">
        <v>0</v>
      </c>
      <c r="K706" t="s">
        <v>834</v>
      </c>
      <c r="L706">
        <v>818</v>
      </c>
      <c r="M706" s="1">
        <v>41239</v>
      </c>
      <c r="N706" t="s">
        <v>838</v>
      </c>
      <c r="O706" t="s">
        <v>947</v>
      </c>
      <c r="P706" t="s">
        <v>949</v>
      </c>
    </row>
    <row r="707" spans="1:16" x14ac:dyDescent="0.4">
      <c r="A707">
        <v>391</v>
      </c>
      <c r="B707" t="s">
        <v>948</v>
      </c>
      <c r="C707" t="s">
        <v>865</v>
      </c>
      <c r="D707" s="1">
        <v>41588</v>
      </c>
      <c r="E707" s="1">
        <v>41558</v>
      </c>
      <c r="F707">
        <v>76.069999999999993</v>
      </c>
      <c r="H707" t="s">
        <v>28</v>
      </c>
      <c r="I707" s="1">
        <v>41588</v>
      </c>
      <c r="J707">
        <v>0</v>
      </c>
      <c r="K707" t="s">
        <v>834</v>
      </c>
      <c r="L707">
        <v>391</v>
      </c>
      <c r="M707" s="1">
        <v>41180</v>
      </c>
      <c r="N707" t="s">
        <v>838</v>
      </c>
      <c r="O707" t="s">
        <v>947</v>
      </c>
      <c r="P707" t="s">
        <v>949</v>
      </c>
    </row>
    <row r="708" spans="1:16" x14ac:dyDescent="0.4">
      <c r="A708">
        <v>897</v>
      </c>
      <c r="B708" t="s">
        <v>948</v>
      </c>
      <c r="C708" t="s">
        <v>880</v>
      </c>
      <c r="D708" s="1">
        <v>41447</v>
      </c>
      <c r="E708" s="1">
        <v>41477</v>
      </c>
      <c r="F708">
        <v>36.619999999999997</v>
      </c>
      <c r="H708" t="s">
        <v>28</v>
      </c>
      <c r="I708" s="1">
        <v>41447</v>
      </c>
      <c r="J708">
        <v>0</v>
      </c>
      <c r="K708" t="s">
        <v>837</v>
      </c>
      <c r="L708">
        <v>897</v>
      </c>
      <c r="M708" s="1">
        <v>41208</v>
      </c>
      <c r="N708" t="s">
        <v>838</v>
      </c>
      <c r="O708" t="s">
        <v>947</v>
      </c>
      <c r="P708" t="s">
        <v>949</v>
      </c>
    </row>
    <row r="709" spans="1:16" x14ac:dyDescent="0.4">
      <c r="A709">
        <v>770</v>
      </c>
      <c r="B709" t="s">
        <v>948</v>
      </c>
      <c r="C709" t="s">
        <v>919</v>
      </c>
      <c r="D709" s="1">
        <v>41394</v>
      </c>
      <c r="E709" s="1">
        <v>41424</v>
      </c>
      <c r="F709">
        <v>59.78</v>
      </c>
      <c r="H709" t="s">
        <v>28</v>
      </c>
      <c r="I709" s="1">
        <v>41394</v>
      </c>
      <c r="J709">
        <v>0</v>
      </c>
      <c r="K709" t="s">
        <v>834</v>
      </c>
      <c r="L709">
        <v>770</v>
      </c>
      <c r="M709" s="1">
        <v>41077</v>
      </c>
      <c r="N709" t="s">
        <v>838</v>
      </c>
      <c r="O709" t="s">
        <v>947</v>
      </c>
      <c r="P709" t="s">
        <v>949</v>
      </c>
    </row>
    <row r="710" spans="1:16" x14ac:dyDescent="0.4">
      <c r="A710">
        <v>818</v>
      </c>
      <c r="B710" t="s">
        <v>948</v>
      </c>
      <c r="C710" t="s">
        <v>851</v>
      </c>
      <c r="D710" s="1">
        <v>40987</v>
      </c>
      <c r="E710" s="1">
        <v>41017</v>
      </c>
      <c r="F710">
        <v>57.21</v>
      </c>
      <c r="H710" t="s">
        <v>28</v>
      </c>
      <c r="I710" s="1">
        <v>40987</v>
      </c>
      <c r="J710">
        <v>0</v>
      </c>
      <c r="K710" t="s">
        <v>837</v>
      </c>
      <c r="L710">
        <v>818</v>
      </c>
      <c r="M710" s="1">
        <v>41234</v>
      </c>
      <c r="N710" t="s">
        <v>835</v>
      </c>
      <c r="O710" t="s">
        <v>947</v>
      </c>
      <c r="P710" t="s">
        <v>949</v>
      </c>
    </row>
    <row r="711" spans="1:16" x14ac:dyDescent="0.4">
      <c r="A711">
        <v>406</v>
      </c>
      <c r="B711" t="s">
        <v>948</v>
      </c>
      <c r="C711" t="s">
        <v>884</v>
      </c>
      <c r="D711" s="1">
        <v>41609</v>
      </c>
      <c r="E711" s="1">
        <v>41580</v>
      </c>
      <c r="F711">
        <v>60.35</v>
      </c>
      <c r="H711" t="s">
        <v>28</v>
      </c>
      <c r="I711" s="1">
        <v>41609</v>
      </c>
      <c r="J711">
        <v>6</v>
      </c>
      <c r="K711" t="s">
        <v>837</v>
      </c>
      <c r="L711">
        <v>406</v>
      </c>
      <c r="M711" s="1">
        <v>41145</v>
      </c>
      <c r="N711" t="s">
        <v>838</v>
      </c>
      <c r="O711" t="s">
        <v>947</v>
      </c>
      <c r="P711" t="s">
        <v>949</v>
      </c>
    </row>
    <row r="712" spans="1:16" x14ac:dyDescent="0.4">
      <c r="A712">
        <v>770</v>
      </c>
      <c r="B712" t="s">
        <v>948</v>
      </c>
      <c r="C712" t="s">
        <v>856</v>
      </c>
      <c r="D712" s="1">
        <v>41352</v>
      </c>
      <c r="E712" s="1">
        <v>41382</v>
      </c>
      <c r="F712">
        <v>72.5</v>
      </c>
      <c r="H712" t="s">
        <v>28</v>
      </c>
      <c r="I712" s="1">
        <v>41352</v>
      </c>
      <c r="J712">
        <v>23</v>
      </c>
      <c r="K712" t="s">
        <v>837</v>
      </c>
      <c r="L712">
        <v>770</v>
      </c>
      <c r="M712" s="1">
        <v>41062</v>
      </c>
      <c r="N712" t="s">
        <v>838</v>
      </c>
      <c r="O712" t="s">
        <v>947</v>
      </c>
      <c r="P712" t="s">
        <v>949</v>
      </c>
    </row>
    <row r="713" spans="1:16" x14ac:dyDescent="0.4">
      <c r="A713">
        <v>897</v>
      </c>
      <c r="B713" t="s">
        <v>948</v>
      </c>
      <c r="C713" t="s">
        <v>933</v>
      </c>
      <c r="D713" s="1">
        <v>41030</v>
      </c>
      <c r="E713" s="1">
        <v>41001</v>
      </c>
      <c r="F713">
        <v>32.28</v>
      </c>
      <c r="H713" t="s">
        <v>28</v>
      </c>
      <c r="I713" s="1">
        <v>41030</v>
      </c>
      <c r="J713">
        <v>0</v>
      </c>
      <c r="K713" t="s">
        <v>834</v>
      </c>
      <c r="L713">
        <v>897</v>
      </c>
      <c r="M713" s="1">
        <v>41555</v>
      </c>
      <c r="N713" t="s">
        <v>835</v>
      </c>
      <c r="O713" t="s">
        <v>947</v>
      </c>
      <c r="P713" t="s">
        <v>949</v>
      </c>
    </row>
    <row r="714" spans="1:16" x14ac:dyDescent="0.4">
      <c r="A714">
        <v>818</v>
      </c>
      <c r="B714" t="s">
        <v>948</v>
      </c>
      <c r="C714" t="s">
        <v>896</v>
      </c>
      <c r="D714" s="1">
        <v>41186</v>
      </c>
      <c r="E714" s="1">
        <v>41187</v>
      </c>
      <c r="F714">
        <v>39.35</v>
      </c>
      <c r="H714" t="s">
        <v>28</v>
      </c>
      <c r="I714" s="1">
        <v>41186</v>
      </c>
      <c r="J714">
        <v>0</v>
      </c>
      <c r="K714" t="s">
        <v>834</v>
      </c>
      <c r="L714">
        <v>818</v>
      </c>
      <c r="M714" s="1">
        <v>41392</v>
      </c>
      <c r="N714" t="s">
        <v>835</v>
      </c>
      <c r="O714" t="s">
        <v>947</v>
      </c>
      <c r="P714" t="s">
        <v>949</v>
      </c>
    </row>
    <row r="715" spans="1:16" x14ac:dyDescent="0.4">
      <c r="A715">
        <v>391</v>
      </c>
      <c r="B715" t="s">
        <v>948</v>
      </c>
      <c r="C715" t="s">
        <v>874</v>
      </c>
      <c r="D715" s="1">
        <v>41584</v>
      </c>
      <c r="E715" s="1">
        <v>41585</v>
      </c>
      <c r="F715">
        <v>53.09</v>
      </c>
      <c r="H715" t="s">
        <v>28</v>
      </c>
      <c r="I715" s="1">
        <v>41584</v>
      </c>
      <c r="J715">
        <v>0</v>
      </c>
      <c r="K715" t="s">
        <v>834</v>
      </c>
      <c r="L715">
        <v>391</v>
      </c>
      <c r="M715" s="1">
        <v>41224</v>
      </c>
      <c r="N715" t="s">
        <v>838</v>
      </c>
      <c r="O715" t="s">
        <v>947</v>
      </c>
      <c r="P715" t="s">
        <v>949</v>
      </c>
    </row>
    <row r="716" spans="1:16" x14ac:dyDescent="0.4">
      <c r="A716">
        <v>406</v>
      </c>
      <c r="B716" t="s">
        <v>948</v>
      </c>
      <c r="C716" t="s">
        <v>912</v>
      </c>
      <c r="D716" s="1">
        <v>41507</v>
      </c>
      <c r="E716" s="1">
        <v>41537</v>
      </c>
      <c r="F716">
        <v>61.41</v>
      </c>
      <c r="H716" t="s">
        <v>28</v>
      </c>
      <c r="I716" s="1">
        <v>41507</v>
      </c>
      <c r="J716">
        <v>0</v>
      </c>
      <c r="K716" t="s">
        <v>834</v>
      </c>
      <c r="L716">
        <v>406</v>
      </c>
      <c r="M716" s="1">
        <v>41605</v>
      </c>
      <c r="N716" t="s">
        <v>835</v>
      </c>
      <c r="O716" t="s">
        <v>947</v>
      </c>
      <c r="P716" t="s">
        <v>949</v>
      </c>
    </row>
    <row r="717" spans="1:16" x14ac:dyDescent="0.4">
      <c r="A717">
        <v>897</v>
      </c>
      <c r="B717" t="s">
        <v>948</v>
      </c>
      <c r="C717" t="s">
        <v>883</v>
      </c>
      <c r="D717" s="1">
        <v>41508</v>
      </c>
      <c r="E717" s="1">
        <v>41538</v>
      </c>
      <c r="F717">
        <v>36.6</v>
      </c>
      <c r="H717" t="s">
        <v>28</v>
      </c>
      <c r="I717" s="1">
        <v>41508</v>
      </c>
      <c r="J717">
        <v>5</v>
      </c>
      <c r="K717" t="s">
        <v>834</v>
      </c>
      <c r="L717">
        <v>897</v>
      </c>
      <c r="M717" s="1">
        <v>41084</v>
      </c>
      <c r="N717" t="s">
        <v>838</v>
      </c>
      <c r="O717" t="s">
        <v>947</v>
      </c>
      <c r="P717" t="s">
        <v>949</v>
      </c>
    </row>
    <row r="718" spans="1:16" x14ac:dyDescent="0.4">
      <c r="A718">
        <v>391</v>
      </c>
      <c r="B718" t="s">
        <v>948</v>
      </c>
      <c r="C718" t="s">
        <v>910</v>
      </c>
      <c r="D718" s="1">
        <v>41434</v>
      </c>
      <c r="E718" s="1">
        <v>41435</v>
      </c>
      <c r="F718">
        <v>56.5</v>
      </c>
      <c r="H718" t="s">
        <v>28</v>
      </c>
      <c r="I718" s="1">
        <v>41434</v>
      </c>
      <c r="J718">
        <v>0</v>
      </c>
      <c r="K718" t="s">
        <v>834</v>
      </c>
      <c r="L718">
        <v>391</v>
      </c>
      <c r="M718" s="1">
        <v>41487</v>
      </c>
      <c r="N718" t="s">
        <v>838</v>
      </c>
      <c r="O718" t="s">
        <v>947</v>
      </c>
      <c r="P718" t="s">
        <v>949</v>
      </c>
    </row>
    <row r="719" spans="1:16" x14ac:dyDescent="0.4">
      <c r="A719">
        <v>818</v>
      </c>
      <c r="B719" t="s">
        <v>948</v>
      </c>
      <c r="C719" t="s">
        <v>932</v>
      </c>
      <c r="D719" s="1">
        <v>41426</v>
      </c>
      <c r="E719" s="1">
        <v>41396</v>
      </c>
      <c r="F719">
        <v>70.5</v>
      </c>
      <c r="H719" t="s">
        <v>28</v>
      </c>
      <c r="I719" s="1">
        <v>41426</v>
      </c>
      <c r="J719">
        <v>0</v>
      </c>
      <c r="K719" t="s">
        <v>834</v>
      </c>
      <c r="L719">
        <v>818</v>
      </c>
      <c r="M719" s="1">
        <v>41373</v>
      </c>
      <c r="N719" t="s">
        <v>835</v>
      </c>
      <c r="O719" t="s">
        <v>947</v>
      </c>
      <c r="P719" t="s">
        <v>949</v>
      </c>
    </row>
    <row r="720" spans="1:16" x14ac:dyDescent="0.4">
      <c r="A720">
        <v>818</v>
      </c>
      <c r="B720" t="s">
        <v>948</v>
      </c>
      <c r="C720" t="s">
        <v>921</v>
      </c>
      <c r="D720" s="1">
        <v>41412</v>
      </c>
      <c r="E720" s="1">
        <v>41442</v>
      </c>
      <c r="F720">
        <v>99.85</v>
      </c>
      <c r="H720" t="s">
        <v>28</v>
      </c>
      <c r="I720" s="1">
        <v>41412</v>
      </c>
      <c r="J720">
        <v>28</v>
      </c>
      <c r="K720" t="s">
        <v>837</v>
      </c>
      <c r="L720">
        <v>818</v>
      </c>
      <c r="M720" s="1">
        <v>41563</v>
      </c>
      <c r="N720" t="s">
        <v>835</v>
      </c>
      <c r="O720" t="s">
        <v>947</v>
      </c>
      <c r="P720" t="s">
        <v>949</v>
      </c>
    </row>
    <row r="721" spans="1:16" x14ac:dyDescent="0.4">
      <c r="A721">
        <v>897</v>
      </c>
      <c r="B721" t="s">
        <v>948</v>
      </c>
      <c r="C721" t="s">
        <v>900</v>
      </c>
      <c r="D721" s="1">
        <v>41420</v>
      </c>
      <c r="E721" s="1">
        <v>41450</v>
      </c>
      <c r="F721">
        <v>7.47</v>
      </c>
      <c r="H721" t="s">
        <v>28</v>
      </c>
      <c r="I721" s="1">
        <v>41420</v>
      </c>
      <c r="J721">
        <v>0</v>
      </c>
      <c r="K721" t="s">
        <v>834</v>
      </c>
      <c r="L721">
        <v>897</v>
      </c>
      <c r="M721" s="1">
        <v>41579</v>
      </c>
      <c r="N721" t="s">
        <v>838</v>
      </c>
      <c r="O721" t="s">
        <v>947</v>
      </c>
      <c r="P721" t="s">
        <v>949</v>
      </c>
    </row>
    <row r="722" spans="1:16" x14ac:dyDescent="0.4">
      <c r="A722">
        <v>897</v>
      </c>
      <c r="B722" t="s">
        <v>948</v>
      </c>
      <c r="C722" t="s">
        <v>928</v>
      </c>
      <c r="D722" s="1">
        <v>41584</v>
      </c>
      <c r="E722" s="1">
        <v>41585</v>
      </c>
      <c r="F722">
        <v>82.63</v>
      </c>
      <c r="H722" t="s">
        <v>28</v>
      </c>
      <c r="I722" s="1">
        <v>41584</v>
      </c>
      <c r="J722">
        <v>0</v>
      </c>
      <c r="K722" t="s">
        <v>834</v>
      </c>
      <c r="L722">
        <v>897</v>
      </c>
      <c r="M722" s="1">
        <v>41436</v>
      </c>
      <c r="N722" t="s">
        <v>835</v>
      </c>
      <c r="O722" t="s">
        <v>947</v>
      </c>
      <c r="P722" t="s">
        <v>949</v>
      </c>
    </row>
    <row r="723" spans="1:16" x14ac:dyDescent="0.4">
      <c r="A723">
        <v>391</v>
      </c>
      <c r="B723" t="s">
        <v>948</v>
      </c>
      <c r="C723" t="s">
        <v>874</v>
      </c>
      <c r="D723" s="1">
        <v>41273</v>
      </c>
      <c r="E723" s="1">
        <v>41303</v>
      </c>
      <c r="F723">
        <v>50.34</v>
      </c>
      <c r="H723" t="s">
        <v>28</v>
      </c>
      <c r="I723" s="1">
        <v>41273</v>
      </c>
      <c r="J723">
        <v>0</v>
      </c>
      <c r="K723" t="s">
        <v>834</v>
      </c>
      <c r="L723">
        <v>391</v>
      </c>
      <c r="M723" s="1">
        <v>41224</v>
      </c>
      <c r="N723" t="s">
        <v>838</v>
      </c>
      <c r="O723" t="s">
        <v>947</v>
      </c>
      <c r="P723" t="s">
        <v>949</v>
      </c>
    </row>
    <row r="724" spans="1:16" x14ac:dyDescent="0.4">
      <c r="A724">
        <v>770</v>
      </c>
      <c r="B724" t="s">
        <v>948</v>
      </c>
      <c r="C724" t="s">
        <v>867</v>
      </c>
      <c r="D724" s="1">
        <v>41499</v>
      </c>
      <c r="E724" s="1">
        <v>41617</v>
      </c>
      <c r="F724">
        <v>35.74</v>
      </c>
      <c r="H724" t="s">
        <v>28</v>
      </c>
      <c r="I724" s="1">
        <v>41499</v>
      </c>
      <c r="J724">
        <v>0</v>
      </c>
      <c r="K724" t="s">
        <v>834</v>
      </c>
      <c r="L724">
        <v>770</v>
      </c>
      <c r="M724" s="1">
        <v>41491</v>
      </c>
      <c r="N724" t="s">
        <v>838</v>
      </c>
      <c r="O724" t="s">
        <v>947</v>
      </c>
      <c r="P724" t="s">
        <v>949</v>
      </c>
    </row>
    <row r="725" spans="1:16" x14ac:dyDescent="0.4">
      <c r="A725">
        <v>897</v>
      </c>
      <c r="B725" t="s">
        <v>948</v>
      </c>
      <c r="C725" t="s">
        <v>929</v>
      </c>
      <c r="D725" s="1">
        <v>41339</v>
      </c>
      <c r="E725" s="1">
        <v>41340</v>
      </c>
      <c r="F725">
        <v>34.89</v>
      </c>
      <c r="H725" t="s">
        <v>28</v>
      </c>
      <c r="I725" s="1">
        <v>41339</v>
      </c>
      <c r="J725">
        <v>0</v>
      </c>
      <c r="K725" t="s">
        <v>834</v>
      </c>
      <c r="L725">
        <v>897</v>
      </c>
      <c r="M725" s="1">
        <v>41579</v>
      </c>
      <c r="N725" t="s">
        <v>838</v>
      </c>
      <c r="O725" t="s">
        <v>947</v>
      </c>
      <c r="P725" t="s">
        <v>949</v>
      </c>
    </row>
    <row r="726" spans="1:16" x14ac:dyDescent="0.4">
      <c r="A726">
        <v>406</v>
      </c>
      <c r="B726" t="s">
        <v>948</v>
      </c>
      <c r="C726" t="s">
        <v>836</v>
      </c>
      <c r="D726" s="1">
        <v>41248</v>
      </c>
      <c r="E726" s="1">
        <v>41219</v>
      </c>
      <c r="F726">
        <v>103.67</v>
      </c>
      <c r="H726" t="s">
        <v>28</v>
      </c>
      <c r="I726" s="1">
        <v>41248</v>
      </c>
      <c r="J726">
        <v>0</v>
      </c>
      <c r="K726" t="s">
        <v>834</v>
      </c>
      <c r="L726">
        <v>406</v>
      </c>
      <c r="M726" s="1">
        <v>40971</v>
      </c>
      <c r="N726" t="s">
        <v>838</v>
      </c>
      <c r="O726" t="s">
        <v>947</v>
      </c>
      <c r="P726" t="s">
        <v>949</v>
      </c>
    </row>
    <row r="727" spans="1:16" x14ac:dyDescent="0.4">
      <c r="A727">
        <v>770</v>
      </c>
      <c r="B727" t="s">
        <v>948</v>
      </c>
      <c r="C727" t="s">
        <v>892</v>
      </c>
      <c r="D727" s="1">
        <v>41489</v>
      </c>
      <c r="E727" s="1">
        <v>41459</v>
      </c>
      <c r="F727">
        <v>57.96</v>
      </c>
      <c r="H727" t="s">
        <v>28</v>
      </c>
      <c r="I727" s="1">
        <v>41489</v>
      </c>
      <c r="J727">
        <v>17</v>
      </c>
      <c r="K727" t="s">
        <v>837</v>
      </c>
      <c r="L727">
        <v>770</v>
      </c>
      <c r="M727" s="1">
        <v>41037</v>
      </c>
      <c r="N727" t="s">
        <v>838</v>
      </c>
      <c r="O727" t="s">
        <v>947</v>
      </c>
      <c r="P727" t="s">
        <v>949</v>
      </c>
    </row>
    <row r="728" spans="1:16" x14ac:dyDescent="0.4">
      <c r="A728">
        <v>391</v>
      </c>
      <c r="B728" t="s">
        <v>948</v>
      </c>
      <c r="C728" t="s">
        <v>833</v>
      </c>
      <c r="D728" s="1">
        <v>41245</v>
      </c>
      <c r="E728" s="1">
        <v>40981</v>
      </c>
      <c r="F728">
        <v>28.21</v>
      </c>
      <c r="H728" t="s">
        <v>28</v>
      </c>
      <c r="I728" s="1">
        <v>41245</v>
      </c>
      <c r="J728">
        <v>0</v>
      </c>
      <c r="K728" t="s">
        <v>834</v>
      </c>
      <c r="L728">
        <v>391</v>
      </c>
      <c r="M728" s="1">
        <v>41429</v>
      </c>
      <c r="N728" t="s">
        <v>835</v>
      </c>
      <c r="O728" t="s">
        <v>947</v>
      </c>
      <c r="P728" t="s">
        <v>949</v>
      </c>
    </row>
    <row r="729" spans="1:16" x14ac:dyDescent="0.4">
      <c r="A729">
        <v>391</v>
      </c>
      <c r="B729" t="s">
        <v>948</v>
      </c>
      <c r="C729" t="s">
        <v>910</v>
      </c>
      <c r="D729" s="1">
        <v>41049</v>
      </c>
      <c r="E729" s="1">
        <v>41079</v>
      </c>
      <c r="F729">
        <v>56.03</v>
      </c>
      <c r="H729" t="s">
        <v>28</v>
      </c>
      <c r="I729" s="1">
        <v>41049</v>
      </c>
      <c r="J729">
        <v>0</v>
      </c>
      <c r="K729" t="s">
        <v>834</v>
      </c>
      <c r="L729">
        <v>391</v>
      </c>
      <c r="M729" s="1">
        <v>41487</v>
      </c>
      <c r="N729" t="s">
        <v>835</v>
      </c>
      <c r="O729" t="s">
        <v>947</v>
      </c>
      <c r="P729" t="s">
        <v>949</v>
      </c>
    </row>
    <row r="730" spans="1:16" x14ac:dyDescent="0.4">
      <c r="A730">
        <v>818</v>
      </c>
      <c r="B730" t="s">
        <v>948</v>
      </c>
      <c r="C730" t="s">
        <v>872</v>
      </c>
      <c r="D730" s="1">
        <v>41254</v>
      </c>
      <c r="E730" s="1">
        <v>41255</v>
      </c>
      <c r="F730">
        <v>92.03</v>
      </c>
      <c r="H730" t="s">
        <v>28</v>
      </c>
      <c r="I730" s="1">
        <v>41254</v>
      </c>
      <c r="J730">
        <v>0</v>
      </c>
      <c r="K730" t="s">
        <v>834</v>
      </c>
      <c r="L730">
        <v>818</v>
      </c>
      <c r="M730" s="1">
        <v>41193</v>
      </c>
      <c r="N730" t="s">
        <v>838</v>
      </c>
      <c r="O730" t="s">
        <v>947</v>
      </c>
      <c r="P730" t="s">
        <v>949</v>
      </c>
    </row>
    <row r="731" spans="1:16" x14ac:dyDescent="0.4">
      <c r="A731">
        <v>391</v>
      </c>
      <c r="B731" t="s">
        <v>948</v>
      </c>
      <c r="C731" t="s">
        <v>925</v>
      </c>
      <c r="D731" s="1">
        <v>41141</v>
      </c>
      <c r="E731" s="1">
        <v>41171</v>
      </c>
      <c r="F731">
        <v>75.55</v>
      </c>
      <c r="H731" t="s">
        <v>28</v>
      </c>
      <c r="I731" s="1">
        <v>41141</v>
      </c>
      <c r="J731">
        <v>0</v>
      </c>
      <c r="K731" t="s">
        <v>834</v>
      </c>
      <c r="L731">
        <v>391</v>
      </c>
      <c r="M731" s="1">
        <v>41527</v>
      </c>
      <c r="N731" t="s">
        <v>835</v>
      </c>
      <c r="O731" t="s">
        <v>947</v>
      </c>
      <c r="P731" t="s">
        <v>949</v>
      </c>
    </row>
    <row r="732" spans="1:16" x14ac:dyDescent="0.4">
      <c r="A732">
        <v>406</v>
      </c>
      <c r="B732" t="s">
        <v>948</v>
      </c>
      <c r="C732" t="s">
        <v>891</v>
      </c>
      <c r="D732" s="1">
        <v>41323</v>
      </c>
      <c r="E732" s="1">
        <v>41353</v>
      </c>
      <c r="F732">
        <v>45.51</v>
      </c>
      <c r="H732" t="s">
        <v>28</v>
      </c>
      <c r="I732" s="1">
        <v>41323</v>
      </c>
      <c r="J732">
        <v>0</v>
      </c>
      <c r="K732" t="s">
        <v>834</v>
      </c>
      <c r="L732">
        <v>406</v>
      </c>
      <c r="M732" s="1">
        <v>41474</v>
      </c>
      <c r="N732" t="s">
        <v>835</v>
      </c>
      <c r="O732" t="s">
        <v>947</v>
      </c>
      <c r="P732" t="s">
        <v>949</v>
      </c>
    </row>
    <row r="733" spans="1:16" x14ac:dyDescent="0.4">
      <c r="A733">
        <v>770</v>
      </c>
      <c r="B733" t="s">
        <v>948</v>
      </c>
      <c r="C733" t="s">
        <v>920</v>
      </c>
      <c r="D733" s="1">
        <v>41390</v>
      </c>
      <c r="E733" s="1">
        <v>41420</v>
      </c>
      <c r="F733">
        <v>103.54</v>
      </c>
      <c r="H733" t="s">
        <v>28</v>
      </c>
      <c r="I733" s="1">
        <v>41390</v>
      </c>
      <c r="J733">
        <v>0</v>
      </c>
      <c r="K733" t="s">
        <v>837</v>
      </c>
      <c r="L733">
        <v>770</v>
      </c>
      <c r="M733" s="1">
        <v>41254</v>
      </c>
      <c r="N733" t="s">
        <v>838</v>
      </c>
      <c r="O733" t="s">
        <v>947</v>
      </c>
      <c r="P733" t="s">
        <v>949</v>
      </c>
    </row>
    <row r="734" spans="1:16" x14ac:dyDescent="0.4">
      <c r="A734">
        <v>897</v>
      </c>
      <c r="B734" t="s">
        <v>948</v>
      </c>
      <c r="C734" t="s">
        <v>899</v>
      </c>
      <c r="D734" s="1">
        <v>40959</v>
      </c>
      <c r="E734" s="1">
        <v>40989</v>
      </c>
      <c r="F734">
        <v>68.41</v>
      </c>
      <c r="H734" t="s">
        <v>28</v>
      </c>
      <c r="I734" s="1">
        <v>40959</v>
      </c>
      <c r="J734">
        <v>0</v>
      </c>
      <c r="K734" t="s">
        <v>834</v>
      </c>
      <c r="L734">
        <v>897</v>
      </c>
      <c r="M734" s="1">
        <v>41339</v>
      </c>
      <c r="N734" t="s">
        <v>835</v>
      </c>
      <c r="O734" t="s">
        <v>947</v>
      </c>
      <c r="P734" t="s">
        <v>949</v>
      </c>
    </row>
    <row r="735" spans="1:16" x14ac:dyDescent="0.4">
      <c r="A735">
        <v>818</v>
      </c>
      <c r="B735" t="s">
        <v>948</v>
      </c>
      <c r="C735" t="s">
        <v>842</v>
      </c>
      <c r="D735" s="1">
        <v>41552</v>
      </c>
      <c r="E735" s="1">
        <v>41523</v>
      </c>
      <c r="F735">
        <v>86.41</v>
      </c>
      <c r="H735" t="s">
        <v>28</v>
      </c>
      <c r="I735" s="1">
        <v>41552</v>
      </c>
      <c r="J735">
        <v>2</v>
      </c>
      <c r="K735" t="s">
        <v>837</v>
      </c>
      <c r="L735">
        <v>818</v>
      </c>
      <c r="M735" s="1">
        <v>41514</v>
      </c>
      <c r="N735" t="s">
        <v>835</v>
      </c>
      <c r="O735" t="s">
        <v>947</v>
      </c>
      <c r="P735" t="s">
        <v>949</v>
      </c>
    </row>
    <row r="736" spans="1:16" x14ac:dyDescent="0.4">
      <c r="A736">
        <v>818</v>
      </c>
      <c r="B736" t="s">
        <v>948</v>
      </c>
      <c r="C736" t="s">
        <v>918</v>
      </c>
      <c r="D736" s="1">
        <v>41303</v>
      </c>
      <c r="E736" s="1">
        <v>41333</v>
      </c>
      <c r="F736">
        <v>79.37</v>
      </c>
      <c r="H736" t="s">
        <v>28</v>
      </c>
      <c r="I736" s="1">
        <v>41303</v>
      </c>
      <c r="J736">
        <v>11</v>
      </c>
      <c r="K736" t="s">
        <v>834</v>
      </c>
      <c r="L736">
        <v>818</v>
      </c>
      <c r="M736" s="1">
        <v>41349</v>
      </c>
      <c r="N736" t="s">
        <v>835</v>
      </c>
      <c r="O736" t="s">
        <v>947</v>
      </c>
      <c r="P736" t="s">
        <v>949</v>
      </c>
    </row>
    <row r="737" spans="1:16" x14ac:dyDescent="0.4">
      <c r="A737">
        <v>818</v>
      </c>
      <c r="B737" t="s">
        <v>948</v>
      </c>
      <c r="C737" t="s">
        <v>862</v>
      </c>
      <c r="D737" s="1">
        <v>41335</v>
      </c>
      <c r="E737" s="1">
        <v>41397</v>
      </c>
      <c r="F737">
        <v>37.17</v>
      </c>
      <c r="H737" t="s">
        <v>28</v>
      </c>
      <c r="I737" s="1">
        <v>41335</v>
      </c>
      <c r="J737">
        <v>13</v>
      </c>
      <c r="K737" t="s">
        <v>837</v>
      </c>
      <c r="L737">
        <v>818</v>
      </c>
      <c r="M737" s="1">
        <v>41296</v>
      </c>
      <c r="N737" t="s">
        <v>838</v>
      </c>
      <c r="O737" t="s">
        <v>947</v>
      </c>
      <c r="P737" t="s">
        <v>949</v>
      </c>
    </row>
    <row r="738" spans="1:16" x14ac:dyDescent="0.4">
      <c r="A738">
        <v>391</v>
      </c>
      <c r="B738" t="s">
        <v>948</v>
      </c>
      <c r="C738" t="s">
        <v>869</v>
      </c>
      <c r="D738" s="1">
        <v>41057</v>
      </c>
      <c r="E738" s="1">
        <v>41087</v>
      </c>
      <c r="F738">
        <v>56.56</v>
      </c>
      <c r="H738" t="s">
        <v>28</v>
      </c>
      <c r="I738" s="1">
        <v>41057</v>
      </c>
      <c r="J738">
        <v>0</v>
      </c>
      <c r="K738" t="s">
        <v>834</v>
      </c>
      <c r="L738">
        <v>391</v>
      </c>
      <c r="M738" s="1">
        <v>41201</v>
      </c>
      <c r="N738" t="s">
        <v>835</v>
      </c>
      <c r="O738" t="s">
        <v>947</v>
      </c>
      <c r="P738" t="s">
        <v>949</v>
      </c>
    </row>
    <row r="739" spans="1:16" x14ac:dyDescent="0.4">
      <c r="A739">
        <v>770</v>
      </c>
      <c r="B739" t="s">
        <v>948</v>
      </c>
      <c r="C739" t="s">
        <v>888</v>
      </c>
      <c r="D739" s="1">
        <v>41337</v>
      </c>
      <c r="E739" s="1">
        <v>41338</v>
      </c>
      <c r="F739">
        <v>83.95</v>
      </c>
      <c r="H739" t="s">
        <v>28</v>
      </c>
      <c r="I739" s="1">
        <v>41337</v>
      </c>
      <c r="J739">
        <v>6</v>
      </c>
      <c r="K739" t="s">
        <v>834</v>
      </c>
      <c r="L739">
        <v>770</v>
      </c>
      <c r="M739" s="1">
        <v>40986</v>
      </c>
      <c r="N739" t="s">
        <v>838</v>
      </c>
      <c r="O739" t="s">
        <v>947</v>
      </c>
      <c r="P739" t="s">
        <v>949</v>
      </c>
    </row>
    <row r="740" spans="1:16" x14ac:dyDescent="0.4">
      <c r="A740">
        <v>391</v>
      </c>
      <c r="B740" t="s">
        <v>948</v>
      </c>
      <c r="C740" t="s">
        <v>833</v>
      </c>
      <c r="D740" s="1">
        <v>41586</v>
      </c>
      <c r="E740" s="1">
        <v>41556</v>
      </c>
      <c r="F740">
        <v>47.08</v>
      </c>
      <c r="H740" t="s">
        <v>28</v>
      </c>
      <c r="I740" s="1">
        <v>41586</v>
      </c>
      <c r="J740">
        <v>0</v>
      </c>
      <c r="K740" t="s">
        <v>834</v>
      </c>
      <c r="L740">
        <v>391</v>
      </c>
      <c r="M740" s="1">
        <v>41429</v>
      </c>
      <c r="N740" t="s">
        <v>838</v>
      </c>
      <c r="O740" t="s">
        <v>947</v>
      </c>
      <c r="P740" t="s">
        <v>949</v>
      </c>
    </row>
    <row r="741" spans="1:16" x14ac:dyDescent="0.4">
      <c r="A741">
        <v>406</v>
      </c>
      <c r="B741" t="s">
        <v>948</v>
      </c>
      <c r="C741" t="s">
        <v>924</v>
      </c>
      <c r="D741" s="1">
        <v>41054</v>
      </c>
      <c r="E741" s="1">
        <v>41084</v>
      </c>
      <c r="F741">
        <v>51.34</v>
      </c>
      <c r="H741" t="s">
        <v>28</v>
      </c>
      <c r="I741" s="1">
        <v>41054</v>
      </c>
      <c r="J741">
        <v>0</v>
      </c>
      <c r="K741" t="s">
        <v>834</v>
      </c>
      <c r="L741">
        <v>406</v>
      </c>
      <c r="M741" s="1">
        <v>41022</v>
      </c>
      <c r="N741" t="s">
        <v>838</v>
      </c>
      <c r="O741" t="s">
        <v>947</v>
      </c>
      <c r="P741" t="s">
        <v>949</v>
      </c>
    </row>
    <row r="742" spans="1:16" x14ac:dyDescent="0.4">
      <c r="A742">
        <v>391</v>
      </c>
      <c r="B742" t="s">
        <v>948</v>
      </c>
      <c r="C742" t="s">
        <v>910</v>
      </c>
      <c r="D742" s="1">
        <v>41207</v>
      </c>
      <c r="E742" s="1">
        <v>41237</v>
      </c>
      <c r="F742">
        <v>83.68</v>
      </c>
      <c r="H742" t="s">
        <v>28</v>
      </c>
      <c r="I742" s="1">
        <v>41207</v>
      </c>
      <c r="J742">
        <v>0</v>
      </c>
      <c r="K742" t="s">
        <v>834</v>
      </c>
      <c r="L742">
        <v>391</v>
      </c>
      <c r="M742" s="1">
        <v>41487</v>
      </c>
      <c r="N742" t="s">
        <v>835</v>
      </c>
      <c r="O742" t="s">
        <v>947</v>
      </c>
      <c r="P742" t="s">
        <v>949</v>
      </c>
    </row>
    <row r="743" spans="1:16" x14ac:dyDescent="0.4">
      <c r="A743">
        <v>391</v>
      </c>
      <c r="B743" t="s">
        <v>948</v>
      </c>
      <c r="C743" t="s">
        <v>868</v>
      </c>
      <c r="D743" s="1">
        <v>40942</v>
      </c>
      <c r="E743" s="1">
        <v>40912</v>
      </c>
      <c r="F743">
        <v>53.79</v>
      </c>
      <c r="H743" t="s">
        <v>28</v>
      </c>
      <c r="I743" s="1">
        <v>40942</v>
      </c>
      <c r="J743">
        <v>1</v>
      </c>
      <c r="K743" t="s">
        <v>834</v>
      </c>
      <c r="L743">
        <v>391</v>
      </c>
      <c r="M743" s="1">
        <v>41240</v>
      </c>
      <c r="N743" t="s">
        <v>835</v>
      </c>
      <c r="O743" t="s">
        <v>947</v>
      </c>
      <c r="P743" t="s">
        <v>949</v>
      </c>
    </row>
    <row r="744" spans="1:16" x14ac:dyDescent="0.4">
      <c r="A744">
        <v>818</v>
      </c>
      <c r="B744" t="s">
        <v>948</v>
      </c>
      <c r="C744" t="s">
        <v>932</v>
      </c>
      <c r="D744" s="1">
        <v>41332</v>
      </c>
      <c r="E744" s="1">
        <v>41362</v>
      </c>
      <c r="F744">
        <v>64.540000000000006</v>
      </c>
      <c r="H744" t="s">
        <v>28</v>
      </c>
      <c r="I744" s="1">
        <v>41332</v>
      </c>
      <c r="J744">
        <v>0</v>
      </c>
      <c r="K744" t="s">
        <v>834</v>
      </c>
      <c r="L744">
        <v>818</v>
      </c>
      <c r="M744" s="1">
        <v>41373</v>
      </c>
      <c r="N744" t="s">
        <v>835</v>
      </c>
      <c r="O744" t="s">
        <v>947</v>
      </c>
      <c r="P744" t="s">
        <v>949</v>
      </c>
    </row>
    <row r="745" spans="1:16" x14ac:dyDescent="0.4">
      <c r="A745">
        <v>406</v>
      </c>
      <c r="B745" t="s">
        <v>948</v>
      </c>
      <c r="C745" t="s">
        <v>882</v>
      </c>
      <c r="D745" s="1">
        <v>41309</v>
      </c>
      <c r="E745" s="1">
        <v>41310</v>
      </c>
      <c r="F745">
        <v>94.62</v>
      </c>
      <c r="H745" t="s">
        <v>28</v>
      </c>
      <c r="I745" s="1">
        <v>41309</v>
      </c>
      <c r="J745">
        <v>0</v>
      </c>
      <c r="K745" t="s">
        <v>834</v>
      </c>
      <c r="L745">
        <v>406</v>
      </c>
      <c r="M745" s="1">
        <v>41368</v>
      </c>
      <c r="N745" t="s">
        <v>835</v>
      </c>
      <c r="O745" t="s">
        <v>947</v>
      </c>
      <c r="P745" t="s">
        <v>949</v>
      </c>
    </row>
    <row r="746" spans="1:16" x14ac:dyDescent="0.4">
      <c r="A746">
        <v>770</v>
      </c>
      <c r="B746" t="s">
        <v>948</v>
      </c>
      <c r="C746" t="s">
        <v>908</v>
      </c>
      <c r="D746" s="1">
        <v>41519</v>
      </c>
      <c r="E746" s="1">
        <v>41581</v>
      </c>
      <c r="F746">
        <v>34.700000000000003</v>
      </c>
      <c r="H746" t="s">
        <v>28</v>
      </c>
      <c r="I746" s="1">
        <v>41519</v>
      </c>
      <c r="J746">
        <v>3</v>
      </c>
      <c r="K746" t="s">
        <v>834</v>
      </c>
      <c r="L746">
        <v>770</v>
      </c>
      <c r="M746" s="1">
        <v>41029</v>
      </c>
      <c r="N746" t="s">
        <v>838</v>
      </c>
      <c r="O746" t="s">
        <v>947</v>
      </c>
      <c r="P746" t="s">
        <v>949</v>
      </c>
    </row>
    <row r="747" spans="1:16" x14ac:dyDescent="0.4">
      <c r="A747">
        <v>406</v>
      </c>
      <c r="B747" t="s">
        <v>948</v>
      </c>
      <c r="C747" t="s">
        <v>884</v>
      </c>
      <c r="D747" s="1">
        <v>41277</v>
      </c>
      <c r="E747" s="1">
        <v>41364</v>
      </c>
      <c r="F747">
        <v>53.38</v>
      </c>
      <c r="H747" t="s">
        <v>28</v>
      </c>
      <c r="I747" s="1">
        <v>41277</v>
      </c>
      <c r="J747">
        <v>13</v>
      </c>
      <c r="K747" t="s">
        <v>837</v>
      </c>
      <c r="L747">
        <v>406</v>
      </c>
      <c r="M747" s="1">
        <v>41145</v>
      </c>
      <c r="N747" t="s">
        <v>838</v>
      </c>
      <c r="O747" t="s">
        <v>947</v>
      </c>
      <c r="P747" t="s">
        <v>949</v>
      </c>
    </row>
    <row r="748" spans="1:16" x14ac:dyDescent="0.4">
      <c r="A748">
        <v>770</v>
      </c>
      <c r="B748" t="s">
        <v>948</v>
      </c>
      <c r="C748" t="s">
        <v>856</v>
      </c>
      <c r="D748" s="1">
        <v>41162</v>
      </c>
      <c r="E748" s="1">
        <v>41132</v>
      </c>
      <c r="F748">
        <v>56.82</v>
      </c>
      <c r="H748" t="s">
        <v>28</v>
      </c>
      <c r="I748" s="1">
        <v>41162</v>
      </c>
      <c r="J748">
        <v>2</v>
      </c>
      <c r="K748" t="s">
        <v>834</v>
      </c>
      <c r="L748">
        <v>770</v>
      </c>
      <c r="M748" s="1">
        <v>41062</v>
      </c>
      <c r="N748" t="s">
        <v>838</v>
      </c>
      <c r="O748" t="s">
        <v>947</v>
      </c>
      <c r="P748" t="s">
        <v>949</v>
      </c>
    </row>
    <row r="749" spans="1:16" x14ac:dyDescent="0.4">
      <c r="A749">
        <v>406</v>
      </c>
      <c r="B749" t="s">
        <v>948</v>
      </c>
      <c r="C749" t="s">
        <v>850</v>
      </c>
      <c r="D749" s="1">
        <v>41277</v>
      </c>
      <c r="E749" s="1">
        <v>41364</v>
      </c>
      <c r="F749">
        <v>58.69</v>
      </c>
      <c r="H749" t="s">
        <v>28</v>
      </c>
      <c r="I749" s="1">
        <v>41277</v>
      </c>
      <c r="J749">
        <v>30</v>
      </c>
      <c r="K749" t="s">
        <v>837</v>
      </c>
      <c r="L749">
        <v>406</v>
      </c>
      <c r="M749" s="1">
        <v>41401</v>
      </c>
      <c r="N749" t="s">
        <v>835</v>
      </c>
      <c r="O749" t="s">
        <v>947</v>
      </c>
      <c r="P749" t="s">
        <v>949</v>
      </c>
    </row>
    <row r="750" spans="1:16" x14ac:dyDescent="0.4">
      <c r="A750">
        <v>391</v>
      </c>
      <c r="B750" t="s">
        <v>948</v>
      </c>
      <c r="C750" t="s">
        <v>870</v>
      </c>
      <c r="D750" s="1">
        <v>41235</v>
      </c>
      <c r="E750" s="1">
        <v>41265</v>
      </c>
      <c r="F750">
        <v>89.68</v>
      </c>
      <c r="H750" t="s">
        <v>28</v>
      </c>
      <c r="I750" s="1">
        <v>41235</v>
      </c>
      <c r="J750">
        <v>2</v>
      </c>
      <c r="K750" t="s">
        <v>834</v>
      </c>
      <c r="L750">
        <v>391</v>
      </c>
      <c r="M750" s="1">
        <v>41341</v>
      </c>
      <c r="N750" t="s">
        <v>835</v>
      </c>
      <c r="O750" t="s">
        <v>947</v>
      </c>
      <c r="P750" t="s">
        <v>949</v>
      </c>
    </row>
    <row r="751" spans="1:16" x14ac:dyDescent="0.4">
      <c r="A751">
        <v>818</v>
      </c>
      <c r="B751" t="s">
        <v>948</v>
      </c>
      <c r="C751" t="s">
        <v>872</v>
      </c>
      <c r="D751" s="1">
        <v>41427</v>
      </c>
      <c r="E751" s="1">
        <v>41489</v>
      </c>
      <c r="F751">
        <v>91.59</v>
      </c>
      <c r="H751" t="s">
        <v>28</v>
      </c>
      <c r="I751" s="1">
        <v>41427</v>
      </c>
      <c r="J751">
        <v>0</v>
      </c>
      <c r="K751" t="s">
        <v>837</v>
      </c>
      <c r="L751">
        <v>818</v>
      </c>
      <c r="M751" s="1">
        <v>41193</v>
      </c>
      <c r="N751" t="s">
        <v>838</v>
      </c>
      <c r="O751" t="s">
        <v>947</v>
      </c>
      <c r="P751" t="s">
        <v>949</v>
      </c>
    </row>
    <row r="752" spans="1:16" x14ac:dyDescent="0.4">
      <c r="A752">
        <v>818</v>
      </c>
      <c r="B752" t="s">
        <v>948</v>
      </c>
      <c r="C752" t="s">
        <v>841</v>
      </c>
      <c r="D752" s="1">
        <v>41282</v>
      </c>
      <c r="E752" s="1">
        <v>41517</v>
      </c>
      <c r="F752">
        <v>86.83</v>
      </c>
      <c r="H752" t="s">
        <v>28</v>
      </c>
      <c r="I752" s="1">
        <v>41282</v>
      </c>
      <c r="J752">
        <v>0</v>
      </c>
      <c r="K752" t="s">
        <v>834</v>
      </c>
      <c r="L752">
        <v>818</v>
      </c>
      <c r="M752" s="1">
        <v>41239</v>
      </c>
      <c r="N752" t="s">
        <v>838</v>
      </c>
      <c r="O752" t="s">
        <v>947</v>
      </c>
      <c r="P752" t="s">
        <v>949</v>
      </c>
    </row>
    <row r="753" spans="1:16" x14ac:dyDescent="0.4">
      <c r="A753">
        <v>818</v>
      </c>
      <c r="B753" t="s">
        <v>948</v>
      </c>
      <c r="C753" t="s">
        <v>917</v>
      </c>
      <c r="D753" s="1">
        <v>41490</v>
      </c>
      <c r="E753" s="1">
        <v>41491</v>
      </c>
      <c r="F753">
        <v>56.01</v>
      </c>
      <c r="H753" t="s">
        <v>28</v>
      </c>
      <c r="I753" s="1">
        <v>41490</v>
      </c>
      <c r="J753">
        <v>0</v>
      </c>
      <c r="K753" t="s">
        <v>837</v>
      </c>
      <c r="L753">
        <v>818</v>
      </c>
      <c r="M753" s="1">
        <v>41515</v>
      </c>
      <c r="N753" t="s">
        <v>835</v>
      </c>
      <c r="O753" t="s">
        <v>947</v>
      </c>
      <c r="P753" t="s">
        <v>949</v>
      </c>
    </row>
    <row r="754" spans="1:16" x14ac:dyDescent="0.4">
      <c r="A754">
        <v>391</v>
      </c>
      <c r="B754" t="s">
        <v>948</v>
      </c>
      <c r="C754" t="s">
        <v>870</v>
      </c>
      <c r="D754" s="1">
        <v>40925</v>
      </c>
      <c r="E754" s="1">
        <v>40955</v>
      </c>
      <c r="F754">
        <v>69.989999999999995</v>
      </c>
      <c r="H754" t="s">
        <v>28</v>
      </c>
      <c r="I754" s="1">
        <v>40925</v>
      </c>
      <c r="J754">
        <v>0</v>
      </c>
      <c r="K754" t="s">
        <v>834</v>
      </c>
      <c r="L754">
        <v>391</v>
      </c>
      <c r="M754" s="1">
        <v>41341</v>
      </c>
      <c r="N754" t="s">
        <v>835</v>
      </c>
      <c r="O754" t="s">
        <v>947</v>
      </c>
      <c r="P754" t="s">
        <v>949</v>
      </c>
    </row>
    <row r="755" spans="1:16" x14ac:dyDescent="0.4">
      <c r="A755">
        <v>406</v>
      </c>
      <c r="B755" t="s">
        <v>948</v>
      </c>
      <c r="C755" t="s">
        <v>891</v>
      </c>
      <c r="D755" s="1">
        <v>41372</v>
      </c>
      <c r="E755" s="1">
        <v>41342</v>
      </c>
      <c r="F755">
        <v>90.54</v>
      </c>
      <c r="H755" t="s">
        <v>28</v>
      </c>
      <c r="I755" s="1">
        <v>41372</v>
      </c>
      <c r="J755">
        <v>0</v>
      </c>
      <c r="K755" t="s">
        <v>837</v>
      </c>
      <c r="L755">
        <v>406</v>
      </c>
      <c r="M755" s="1">
        <v>41474</v>
      </c>
      <c r="N755" t="s">
        <v>838</v>
      </c>
      <c r="O755" t="s">
        <v>947</v>
      </c>
      <c r="P755" t="s">
        <v>949</v>
      </c>
    </row>
    <row r="756" spans="1:16" x14ac:dyDescent="0.4">
      <c r="A756">
        <v>897</v>
      </c>
      <c r="B756" t="s">
        <v>948</v>
      </c>
      <c r="C756" t="s">
        <v>900</v>
      </c>
      <c r="D756" s="1">
        <v>41170</v>
      </c>
      <c r="E756" s="1">
        <v>41200</v>
      </c>
      <c r="F756">
        <v>13.06</v>
      </c>
      <c r="H756" t="s">
        <v>28</v>
      </c>
      <c r="I756" s="1">
        <v>41170</v>
      </c>
      <c r="J756">
        <v>0</v>
      </c>
      <c r="K756" t="s">
        <v>834</v>
      </c>
      <c r="L756">
        <v>897</v>
      </c>
      <c r="M756" s="1">
        <v>41579</v>
      </c>
      <c r="N756" t="s">
        <v>835</v>
      </c>
      <c r="O756" t="s">
        <v>947</v>
      </c>
      <c r="P756" t="s">
        <v>949</v>
      </c>
    </row>
    <row r="757" spans="1:16" x14ac:dyDescent="0.4">
      <c r="A757">
        <v>818</v>
      </c>
      <c r="B757" t="s">
        <v>948</v>
      </c>
      <c r="C757" t="s">
        <v>853</v>
      </c>
      <c r="D757" s="1">
        <v>40998</v>
      </c>
      <c r="E757" s="1">
        <v>41028</v>
      </c>
      <c r="F757">
        <v>36.21</v>
      </c>
      <c r="H757" t="s">
        <v>28</v>
      </c>
      <c r="I757" s="1">
        <v>40998</v>
      </c>
      <c r="J757">
        <v>0</v>
      </c>
      <c r="K757" t="s">
        <v>837</v>
      </c>
      <c r="L757">
        <v>818</v>
      </c>
      <c r="M757" s="1">
        <v>41153</v>
      </c>
      <c r="N757" t="s">
        <v>838</v>
      </c>
      <c r="O757" t="s">
        <v>947</v>
      </c>
      <c r="P757" t="s">
        <v>949</v>
      </c>
    </row>
    <row r="758" spans="1:16" x14ac:dyDescent="0.4">
      <c r="A758">
        <v>391</v>
      </c>
      <c r="B758" t="s">
        <v>948</v>
      </c>
      <c r="C758" t="s">
        <v>925</v>
      </c>
      <c r="D758" s="1">
        <v>41444</v>
      </c>
      <c r="E758" s="1">
        <v>41474</v>
      </c>
      <c r="F758">
        <v>36.229999999999997</v>
      </c>
      <c r="H758" t="s">
        <v>28</v>
      </c>
      <c r="I758" s="1">
        <v>41444</v>
      </c>
      <c r="J758">
        <v>0</v>
      </c>
      <c r="K758" t="s">
        <v>834</v>
      </c>
      <c r="L758">
        <v>391</v>
      </c>
      <c r="M758" s="1">
        <v>41527</v>
      </c>
      <c r="N758" t="s">
        <v>835</v>
      </c>
      <c r="O758" t="s">
        <v>947</v>
      </c>
      <c r="P758" t="s">
        <v>949</v>
      </c>
    </row>
    <row r="759" spans="1:16" x14ac:dyDescent="0.4">
      <c r="A759">
        <v>897</v>
      </c>
      <c r="B759" t="s">
        <v>948</v>
      </c>
      <c r="C759" t="s">
        <v>900</v>
      </c>
      <c r="D759" s="1">
        <v>41419</v>
      </c>
      <c r="E759" s="1">
        <v>41449</v>
      </c>
      <c r="F759">
        <v>51.6</v>
      </c>
      <c r="H759" t="s">
        <v>28</v>
      </c>
      <c r="I759" s="1">
        <v>41419</v>
      </c>
      <c r="J759">
        <v>0</v>
      </c>
      <c r="K759" t="s">
        <v>834</v>
      </c>
      <c r="L759">
        <v>897</v>
      </c>
      <c r="M759" s="1">
        <v>41579</v>
      </c>
      <c r="N759" t="s">
        <v>838</v>
      </c>
      <c r="O759" t="s">
        <v>947</v>
      </c>
      <c r="P759" t="s">
        <v>949</v>
      </c>
    </row>
    <row r="760" spans="1:16" x14ac:dyDescent="0.4">
      <c r="A760">
        <v>897</v>
      </c>
      <c r="B760" t="s">
        <v>948</v>
      </c>
      <c r="C760" t="s">
        <v>899</v>
      </c>
      <c r="D760" s="1">
        <v>41167</v>
      </c>
      <c r="E760" s="1">
        <v>41197</v>
      </c>
      <c r="F760">
        <v>46.49</v>
      </c>
      <c r="H760" t="s">
        <v>28</v>
      </c>
      <c r="I760" s="1">
        <v>41167</v>
      </c>
      <c r="J760">
        <v>0</v>
      </c>
      <c r="K760" t="s">
        <v>834</v>
      </c>
      <c r="L760">
        <v>897</v>
      </c>
      <c r="M760" s="1">
        <v>41339</v>
      </c>
      <c r="N760" t="s">
        <v>835</v>
      </c>
      <c r="O760" t="s">
        <v>947</v>
      </c>
      <c r="P760" t="s">
        <v>949</v>
      </c>
    </row>
    <row r="761" spans="1:16" x14ac:dyDescent="0.4">
      <c r="A761">
        <v>770</v>
      </c>
      <c r="B761" t="s">
        <v>948</v>
      </c>
      <c r="C761" t="s">
        <v>920</v>
      </c>
      <c r="D761" s="1">
        <v>41425</v>
      </c>
      <c r="E761" s="1">
        <v>41455</v>
      </c>
      <c r="F761">
        <v>70.66</v>
      </c>
      <c r="H761" t="s">
        <v>28</v>
      </c>
      <c r="I761" s="1">
        <v>41425</v>
      </c>
      <c r="J761">
        <v>0</v>
      </c>
      <c r="K761" t="s">
        <v>837</v>
      </c>
      <c r="L761">
        <v>770</v>
      </c>
      <c r="M761" s="1">
        <v>41254</v>
      </c>
      <c r="N761" t="s">
        <v>838</v>
      </c>
      <c r="O761" t="s">
        <v>947</v>
      </c>
      <c r="P761" t="s">
        <v>949</v>
      </c>
    </row>
    <row r="762" spans="1:16" x14ac:dyDescent="0.4">
      <c r="A762">
        <v>897</v>
      </c>
      <c r="B762" t="s">
        <v>948</v>
      </c>
      <c r="C762" t="s">
        <v>899</v>
      </c>
      <c r="D762" s="1">
        <v>41039</v>
      </c>
      <c r="E762" s="1">
        <v>41010</v>
      </c>
      <c r="F762">
        <v>48.87</v>
      </c>
      <c r="H762" t="s">
        <v>28</v>
      </c>
      <c r="I762" s="1">
        <v>41039</v>
      </c>
      <c r="J762">
        <v>0</v>
      </c>
      <c r="K762" t="s">
        <v>834</v>
      </c>
      <c r="L762">
        <v>897</v>
      </c>
      <c r="M762" s="1">
        <v>41339</v>
      </c>
      <c r="N762" t="s">
        <v>835</v>
      </c>
      <c r="O762" t="s">
        <v>947</v>
      </c>
      <c r="P762" t="s">
        <v>949</v>
      </c>
    </row>
    <row r="763" spans="1:16" x14ac:dyDescent="0.4">
      <c r="A763">
        <v>897</v>
      </c>
      <c r="B763" t="s">
        <v>948</v>
      </c>
      <c r="C763" t="s">
        <v>900</v>
      </c>
      <c r="D763" s="1">
        <v>40975</v>
      </c>
      <c r="E763" s="1">
        <v>40947</v>
      </c>
      <c r="F763">
        <v>25.41</v>
      </c>
      <c r="H763" t="s">
        <v>28</v>
      </c>
      <c r="I763" s="1">
        <v>40975</v>
      </c>
      <c r="J763">
        <v>0</v>
      </c>
      <c r="K763" t="s">
        <v>834</v>
      </c>
      <c r="L763">
        <v>897</v>
      </c>
      <c r="M763" s="1">
        <v>41579</v>
      </c>
      <c r="N763" t="s">
        <v>835</v>
      </c>
      <c r="O763" t="s">
        <v>947</v>
      </c>
      <c r="P763" t="s">
        <v>949</v>
      </c>
    </row>
    <row r="764" spans="1:16" x14ac:dyDescent="0.4">
      <c r="A764">
        <v>391</v>
      </c>
      <c r="B764" t="s">
        <v>948</v>
      </c>
      <c r="C764" t="s">
        <v>930</v>
      </c>
      <c r="D764" s="1">
        <v>40949</v>
      </c>
      <c r="E764" s="1">
        <v>40919</v>
      </c>
      <c r="F764">
        <v>75.209999999999994</v>
      </c>
      <c r="H764" t="s">
        <v>28</v>
      </c>
      <c r="I764" s="1">
        <v>40949</v>
      </c>
      <c r="J764">
        <v>0</v>
      </c>
      <c r="K764" t="s">
        <v>834</v>
      </c>
      <c r="L764">
        <v>391</v>
      </c>
      <c r="M764" s="1">
        <v>41583</v>
      </c>
      <c r="N764" t="s">
        <v>835</v>
      </c>
      <c r="O764" t="s">
        <v>947</v>
      </c>
      <c r="P764" t="s">
        <v>949</v>
      </c>
    </row>
    <row r="765" spans="1:16" x14ac:dyDescent="0.4">
      <c r="A765">
        <v>770</v>
      </c>
      <c r="B765" t="s">
        <v>948</v>
      </c>
      <c r="C765" t="s">
        <v>916</v>
      </c>
      <c r="D765" s="1">
        <v>41518</v>
      </c>
      <c r="E765" s="1">
        <v>41488</v>
      </c>
      <c r="F765">
        <v>65.81</v>
      </c>
      <c r="H765" t="s">
        <v>28</v>
      </c>
      <c r="I765" s="1">
        <v>41518</v>
      </c>
      <c r="J765">
        <v>0</v>
      </c>
      <c r="K765" t="s">
        <v>834</v>
      </c>
      <c r="L765">
        <v>770</v>
      </c>
      <c r="M765" s="1">
        <v>41394</v>
      </c>
      <c r="N765" t="s">
        <v>835</v>
      </c>
      <c r="O765" t="s">
        <v>947</v>
      </c>
      <c r="P765" t="s">
        <v>949</v>
      </c>
    </row>
    <row r="766" spans="1:16" x14ac:dyDescent="0.4">
      <c r="A766">
        <v>818</v>
      </c>
      <c r="B766" t="s">
        <v>948</v>
      </c>
      <c r="C766" t="s">
        <v>841</v>
      </c>
      <c r="D766" s="1">
        <v>41129</v>
      </c>
      <c r="E766" s="1">
        <v>41099</v>
      </c>
      <c r="F766">
        <v>78</v>
      </c>
      <c r="H766" t="s">
        <v>28</v>
      </c>
      <c r="I766" s="1">
        <v>41129</v>
      </c>
      <c r="J766">
        <v>0</v>
      </c>
      <c r="K766" t="s">
        <v>834</v>
      </c>
      <c r="L766">
        <v>818</v>
      </c>
      <c r="M766" s="1">
        <v>41239</v>
      </c>
      <c r="N766" t="s">
        <v>835</v>
      </c>
      <c r="O766" t="s">
        <v>947</v>
      </c>
      <c r="P766" t="s">
        <v>949</v>
      </c>
    </row>
    <row r="767" spans="1:16" x14ac:dyDescent="0.4">
      <c r="A767">
        <v>818</v>
      </c>
      <c r="B767" t="s">
        <v>948</v>
      </c>
      <c r="C767" t="s">
        <v>860</v>
      </c>
      <c r="D767" s="1">
        <v>41578</v>
      </c>
      <c r="E767" s="1">
        <v>41608</v>
      </c>
      <c r="F767">
        <v>56.48</v>
      </c>
      <c r="H767" t="s">
        <v>28</v>
      </c>
      <c r="I767" s="1">
        <v>41578</v>
      </c>
      <c r="J767">
        <v>0</v>
      </c>
      <c r="K767" t="s">
        <v>834</v>
      </c>
      <c r="L767">
        <v>818</v>
      </c>
      <c r="M767" s="1">
        <v>40960</v>
      </c>
      <c r="N767" t="s">
        <v>838</v>
      </c>
      <c r="O767" t="s">
        <v>947</v>
      </c>
      <c r="P767" t="s">
        <v>949</v>
      </c>
    </row>
    <row r="768" spans="1:16" x14ac:dyDescent="0.4">
      <c r="A768">
        <v>406</v>
      </c>
      <c r="B768" t="s">
        <v>948</v>
      </c>
      <c r="C768" t="s">
        <v>848</v>
      </c>
      <c r="D768" s="1">
        <v>40967</v>
      </c>
      <c r="E768" s="1">
        <v>40997</v>
      </c>
      <c r="F768">
        <v>78.91</v>
      </c>
      <c r="H768" t="s">
        <v>28</v>
      </c>
      <c r="I768" s="1">
        <v>40967</v>
      </c>
      <c r="J768">
        <v>0</v>
      </c>
      <c r="K768" t="s">
        <v>834</v>
      </c>
      <c r="L768">
        <v>406</v>
      </c>
      <c r="M768" s="1">
        <v>41222</v>
      </c>
      <c r="N768" t="s">
        <v>835</v>
      </c>
      <c r="O768" t="s">
        <v>947</v>
      </c>
      <c r="P768" t="s">
        <v>949</v>
      </c>
    </row>
    <row r="769" spans="1:16" x14ac:dyDescent="0.4">
      <c r="A769">
        <v>391</v>
      </c>
      <c r="B769" t="s">
        <v>948</v>
      </c>
      <c r="C769" t="s">
        <v>859</v>
      </c>
      <c r="D769" s="1">
        <v>41046</v>
      </c>
      <c r="E769" s="1">
        <v>41076</v>
      </c>
      <c r="F769">
        <v>82.2</v>
      </c>
      <c r="H769" t="s">
        <v>28</v>
      </c>
      <c r="I769" s="1">
        <v>41046</v>
      </c>
      <c r="J769">
        <v>0</v>
      </c>
      <c r="K769" t="s">
        <v>834</v>
      </c>
      <c r="L769">
        <v>391</v>
      </c>
      <c r="M769" s="1">
        <v>40971</v>
      </c>
      <c r="N769" t="s">
        <v>838</v>
      </c>
      <c r="O769" t="s">
        <v>947</v>
      </c>
      <c r="P769" t="s">
        <v>949</v>
      </c>
    </row>
    <row r="770" spans="1:16" x14ac:dyDescent="0.4">
      <c r="A770">
        <v>897</v>
      </c>
      <c r="B770" t="s">
        <v>948</v>
      </c>
      <c r="C770" t="s">
        <v>899</v>
      </c>
      <c r="D770" s="1">
        <v>41294</v>
      </c>
      <c r="E770" s="1">
        <v>41324</v>
      </c>
      <c r="F770">
        <v>65.430000000000007</v>
      </c>
      <c r="H770" t="s">
        <v>28</v>
      </c>
      <c r="I770" s="1">
        <v>41294</v>
      </c>
      <c r="J770">
        <v>0</v>
      </c>
      <c r="K770" t="s">
        <v>834</v>
      </c>
      <c r="L770">
        <v>897</v>
      </c>
      <c r="M770" s="1">
        <v>41339</v>
      </c>
      <c r="N770" t="s">
        <v>835</v>
      </c>
      <c r="O770" t="s">
        <v>947</v>
      </c>
      <c r="P770" t="s">
        <v>949</v>
      </c>
    </row>
    <row r="771" spans="1:16" x14ac:dyDescent="0.4">
      <c r="A771">
        <v>406</v>
      </c>
      <c r="B771" t="s">
        <v>948</v>
      </c>
      <c r="C771" t="s">
        <v>884</v>
      </c>
      <c r="D771" s="1">
        <v>41550</v>
      </c>
      <c r="E771" s="1">
        <v>41521</v>
      </c>
      <c r="F771">
        <v>37.020000000000003</v>
      </c>
      <c r="H771" t="s">
        <v>28</v>
      </c>
      <c r="I771" s="1">
        <v>41550</v>
      </c>
      <c r="J771">
        <v>0</v>
      </c>
      <c r="K771" t="s">
        <v>837</v>
      </c>
      <c r="L771">
        <v>406</v>
      </c>
      <c r="M771" s="1">
        <v>41145</v>
      </c>
      <c r="N771" t="s">
        <v>838</v>
      </c>
      <c r="O771" t="s">
        <v>947</v>
      </c>
      <c r="P771" t="s">
        <v>949</v>
      </c>
    </row>
    <row r="772" spans="1:16" x14ac:dyDescent="0.4">
      <c r="A772">
        <v>770</v>
      </c>
      <c r="B772" t="s">
        <v>948</v>
      </c>
      <c r="C772" t="s">
        <v>905</v>
      </c>
      <c r="D772" s="1">
        <v>41430</v>
      </c>
      <c r="E772" s="1">
        <v>41400</v>
      </c>
      <c r="F772">
        <v>41.72</v>
      </c>
      <c r="H772" t="s">
        <v>28</v>
      </c>
      <c r="I772" s="1">
        <v>41430</v>
      </c>
      <c r="J772">
        <v>0</v>
      </c>
      <c r="K772" t="s">
        <v>834</v>
      </c>
      <c r="L772">
        <v>770</v>
      </c>
      <c r="M772" s="1">
        <v>41337</v>
      </c>
      <c r="N772" t="s">
        <v>838</v>
      </c>
      <c r="O772" t="s">
        <v>947</v>
      </c>
      <c r="P772" t="s">
        <v>949</v>
      </c>
    </row>
    <row r="773" spans="1:16" x14ac:dyDescent="0.4">
      <c r="A773">
        <v>391</v>
      </c>
      <c r="B773" t="s">
        <v>948</v>
      </c>
      <c r="C773" t="s">
        <v>895</v>
      </c>
      <c r="D773" s="1">
        <v>41129</v>
      </c>
      <c r="E773" s="1">
        <v>41099</v>
      </c>
      <c r="F773">
        <v>53.74</v>
      </c>
      <c r="H773" t="s">
        <v>28</v>
      </c>
      <c r="I773" s="1">
        <v>41129</v>
      </c>
      <c r="J773">
        <v>0</v>
      </c>
      <c r="K773" t="s">
        <v>834</v>
      </c>
      <c r="L773">
        <v>391</v>
      </c>
      <c r="M773" s="1">
        <v>41532</v>
      </c>
      <c r="N773" t="s">
        <v>835</v>
      </c>
      <c r="O773" t="s">
        <v>947</v>
      </c>
      <c r="P773" t="s">
        <v>949</v>
      </c>
    </row>
    <row r="774" spans="1:16" x14ac:dyDescent="0.4">
      <c r="A774">
        <v>770</v>
      </c>
      <c r="B774" t="s">
        <v>948</v>
      </c>
      <c r="C774" t="s">
        <v>901</v>
      </c>
      <c r="D774" s="1">
        <v>41119</v>
      </c>
      <c r="E774" s="1">
        <v>41149</v>
      </c>
      <c r="F774">
        <v>32.590000000000003</v>
      </c>
      <c r="H774" t="s">
        <v>28</v>
      </c>
      <c r="I774" s="1">
        <v>41119</v>
      </c>
      <c r="J774">
        <v>0</v>
      </c>
      <c r="K774" t="s">
        <v>834</v>
      </c>
      <c r="L774">
        <v>770</v>
      </c>
      <c r="M774" s="1">
        <v>41222</v>
      </c>
      <c r="N774" t="s">
        <v>835</v>
      </c>
      <c r="O774" t="s">
        <v>947</v>
      </c>
      <c r="P774" t="s">
        <v>949</v>
      </c>
    </row>
    <row r="775" spans="1:16" x14ac:dyDescent="0.4">
      <c r="A775">
        <v>818</v>
      </c>
      <c r="B775" t="s">
        <v>948</v>
      </c>
      <c r="C775" t="s">
        <v>854</v>
      </c>
      <c r="D775" s="1">
        <v>41380</v>
      </c>
      <c r="E775" s="1">
        <v>41410</v>
      </c>
      <c r="F775">
        <v>71.86</v>
      </c>
      <c r="H775" t="s">
        <v>28</v>
      </c>
      <c r="I775" s="1">
        <v>41380</v>
      </c>
      <c r="J775">
        <v>8</v>
      </c>
      <c r="K775" t="s">
        <v>834</v>
      </c>
      <c r="L775">
        <v>818</v>
      </c>
      <c r="M775" s="1">
        <v>41060</v>
      </c>
      <c r="N775" t="s">
        <v>838</v>
      </c>
      <c r="O775" t="s">
        <v>947</v>
      </c>
      <c r="P775" t="s">
        <v>949</v>
      </c>
    </row>
    <row r="776" spans="1:16" x14ac:dyDescent="0.4">
      <c r="A776">
        <v>770</v>
      </c>
      <c r="B776" t="s">
        <v>948</v>
      </c>
      <c r="C776" t="s">
        <v>845</v>
      </c>
      <c r="D776" s="1">
        <v>40997</v>
      </c>
      <c r="E776" s="1">
        <v>41027</v>
      </c>
      <c r="F776">
        <v>79.28</v>
      </c>
      <c r="H776" t="s">
        <v>28</v>
      </c>
      <c r="I776" s="1">
        <v>40997</v>
      </c>
      <c r="J776">
        <v>8</v>
      </c>
      <c r="K776" t="s">
        <v>834</v>
      </c>
      <c r="L776">
        <v>770</v>
      </c>
      <c r="M776" s="1">
        <v>41489</v>
      </c>
      <c r="N776" t="s">
        <v>835</v>
      </c>
      <c r="O776" t="s">
        <v>947</v>
      </c>
      <c r="P776" t="s">
        <v>949</v>
      </c>
    </row>
    <row r="777" spans="1:16" x14ac:dyDescent="0.4">
      <c r="A777">
        <v>391</v>
      </c>
      <c r="B777" t="s">
        <v>948</v>
      </c>
      <c r="C777" t="s">
        <v>898</v>
      </c>
      <c r="D777" s="1">
        <v>41181</v>
      </c>
      <c r="E777" s="1">
        <v>41211</v>
      </c>
      <c r="F777">
        <v>90.91</v>
      </c>
      <c r="H777" t="s">
        <v>28</v>
      </c>
      <c r="I777" s="1">
        <v>41181</v>
      </c>
      <c r="J777">
        <v>0</v>
      </c>
      <c r="K777" t="s">
        <v>834</v>
      </c>
      <c r="L777">
        <v>391</v>
      </c>
      <c r="M777" s="1">
        <v>41150</v>
      </c>
      <c r="N777" t="s">
        <v>838</v>
      </c>
      <c r="O777" t="s">
        <v>947</v>
      </c>
      <c r="P777" t="s">
        <v>949</v>
      </c>
    </row>
    <row r="778" spans="1:16" x14ac:dyDescent="0.4">
      <c r="A778">
        <v>406</v>
      </c>
      <c r="B778" t="s">
        <v>948</v>
      </c>
      <c r="C778" t="s">
        <v>891</v>
      </c>
      <c r="D778" s="1">
        <v>40916</v>
      </c>
      <c r="E778" s="1">
        <v>41152</v>
      </c>
      <c r="F778">
        <v>79.02</v>
      </c>
      <c r="H778" t="s">
        <v>28</v>
      </c>
      <c r="I778" s="1">
        <v>40916</v>
      </c>
      <c r="J778">
        <v>0</v>
      </c>
      <c r="K778" t="s">
        <v>837</v>
      </c>
      <c r="L778">
        <v>406</v>
      </c>
      <c r="M778" s="1">
        <v>41474</v>
      </c>
      <c r="N778" t="s">
        <v>835</v>
      </c>
      <c r="O778" t="s">
        <v>947</v>
      </c>
      <c r="P778" t="s">
        <v>949</v>
      </c>
    </row>
    <row r="779" spans="1:16" x14ac:dyDescent="0.4">
      <c r="A779">
        <v>406</v>
      </c>
      <c r="B779" t="s">
        <v>948</v>
      </c>
      <c r="C779" t="s">
        <v>889</v>
      </c>
      <c r="D779" s="1">
        <v>41542</v>
      </c>
      <c r="E779" s="1">
        <v>41572</v>
      </c>
      <c r="F779">
        <v>88.58</v>
      </c>
      <c r="H779" t="s">
        <v>28</v>
      </c>
      <c r="I779" s="1">
        <v>41542</v>
      </c>
      <c r="J779">
        <v>0</v>
      </c>
      <c r="K779" t="s">
        <v>837</v>
      </c>
      <c r="L779">
        <v>406</v>
      </c>
      <c r="M779" s="1">
        <v>41103</v>
      </c>
      <c r="N779" t="s">
        <v>838</v>
      </c>
      <c r="O779" t="s">
        <v>947</v>
      </c>
      <c r="P779" t="s">
        <v>949</v>
      </c>
    </row>
    <row r="780" spans="1:16" x14ac:dyDescent="0.4">
      <c r="A780">
        <v>818</v>
      </c>
      <c r="B780" t="s">
        <v>948</v>
      </c>
      <c r="C780" t="s">
        <v>853</v>
      </c>
      <c r="D780" s="1">
        <v>41389</v>
      </c>
      <c r="E780" s="1">
        <v>41419</v>
      </c>
      <c r="F780">
        <v>72.88</v>
      </c>
      <c r="H780" t="s">
        <v>28</v>
      </c>
      <c r="I780" s="1">
        <v>41389</v>
      </c>
      <c r="J780">
        <v>0</v>
      </c>
      <c r="K780" t="s">
        <v>837</v>
      </c>
      <c r="L780">
        <v>818</v>
      </c>
      <c r="M780" s="1">
        <v>41153</v>
      </c>
      <c r="N780" t="s">
        <v>838</v>
      </c>
      <c r="O780" t="s">
        <v>947</v>
      </c>
      <c r="P780" t="s">
        <v>949</v>
      </c>
    </row>
    <row r="781" spans="1:16" x14ac:dyDescent="0.4">
      <c r="A781">
        <v>770</v>
      </c>
      <c r="B781" t="s">
        <v>948</v>
      </c>
      <c r="C781" t="s">
        <v>886</v>
      </c>
      <c r="D781" s="1">
        <v>41093</v>
      </c>
      <c r="E781" s="1">
        <v>41064</v>
      </c>
      <c r="F781">
        <v>62.24</v>
      </c>
      <c r="H781" t="s">
        <v>28</v>
      </c>
      <c r="I781" s="1">
        <v>41093</v>
      </c>
      <c r="J781">
        <v>0</v>
      </c>
      <c r="K781" t="s">
        <v>834</v>
      </c>
      <c r="L781">
        <v>770</v>
      </c>
      <c r="M781" s="1">
        <v>41181</v>
      </c>
      <c r="N781" t="s">
        <v>835</v>
      </c>
      <c r="O781" t="s">
        <v>947</v>
      </c>
      <c r="P781" t="s">
        <v>949</v>
      </c>
    </row>
    <row r="782" spans="1:16" x14ac:dyDescent="0.4">
      <c r="A782">
        <v>391</v>
      </c>
      <c r="B782" t="s">
        <v>948</v>
      </c>
      <c r="C782" t="s">
        <v>877</v>
      </c>
      <c r="D782" s="1">
        <v>41273</v>
      </c>
      <c r="E782" s="1">
        <v>41303</v>
      </c>
      <c r="F782">
        <v>61.93</v>
      </c>
      <c r="H782" t="s">
        <v>28</v>
      </c>
      <c r="I782" s="1">
        <v>41273</v>
      </c>
      <c r="J782">
        <v>18</v>
      </c>
      <c r="K782" t="s">
        <v>834</v>
      </c>
      <c r="L782">
        <v>391</v>
      </c>
      <c r="M782" s="1">
        <v>41051</v>
      </c>
      <c r="N782" t="s">
        <v>838</v>
      </c>
      <c r="O782" t="s">
        <v>947</v>
      </c>
      <c r="P782" t="s">
        <v>949</v>
      </c>
    </row>
    <row r="783" spans="1:16" x14ac:dyDescent="0.4">
      <c r="A783">
        <v>897</v>
      </c>
      <c r="B783" t="s">
        <v>948</v>
      </c>
      <c r="C783" t="s">
        <v>846</v>
      </c>
      <c r="D783" s="1">
        <v>41221</v>
      </c>
      <c r="E783" s="1">
        <v>41191</v>
      </c>
      <c r="F783">
        <v>23.04</v>
      </c>
      <c r="H783" t="s">
        <v>28</v>
      </c>
      <c r="I783" s="1">
        <v>41221</v>
      </c>
      <c r="J783">
        <v>0</v>
      </c>
      <c r="K783" t="s">
        <v>834</v>
      </c>
      <c r="L783">
        <v>897</v>
      </c>
      <c r="M783" s="1">
        <v>41003</v>
      </c>
      <c r="N783" t="s">
        <v>838</v>
      </c>
      <c r="O783" t="s">
        <v>947</v>
      </c>
      <c r="P783" t="s">
        <v>949</v>
      </c>
    </row>
    <row r="784" spans="1:16" x14ac:dyDescent="0.4">
      <c r="A784">
        <v>818</v>
      </c>
      <c r="B784" t="s">
        <v>948</v>
      </c>
      <c r="C784" t="s">
        <v>857</v>
      </c>
      <c r="D784" s="1">
        <v>41076</v>
      </c>
      <c r="E784" s="1">
        <v>41106</v>
      </c>
      <c r="F784">
        <v>65.510000000000005</v>
      </c>
      <c r="H784" t="s">
        <v>28</v>
      </c>
      <c r="I784" s="1">
        <v>41076</v>
      </c>
      <c r="J784">
        <v>0</v>
      </c>
      <c r="K784" t="s">
        <v>834</v>
      </c>
      <c r="L784">
        <v>818</v>
      </c>
      <c r="M784" s="1">
        <v>41283</v>
      </c>
      <c r="N784" t="s">
        <v>835</v>
      </c>
      <c r="O784" t="s">
        <v>947</v>
      </c>
      <c r="P784" t="s">
        <v>949</v>
      </c>
    </row>
    <row r="785" spans="1:16" x14ac:dyDescent="0.4">
      <c r="A785">
        <v>406</v>
      </c>
      <c r="B785" t="s">
        <v>948</v>
      </c>
      <c r="C785" t="s">
        <v>902</v>
      </c>
      <c r="D785" s="1">
        <v>40950</v>
      </c>
      <c r="E785" s="1">
        <v>40951</v>
      </c>
      <c r="F785">
        <v>61.57</v>
      </c>
      <c r="H785" t="s">
        <v>28</v>
      </c>
      <c r="I785" s="1">
        <v>40950</v>
      </c>
      <c r="J785">
        <v>0</v>
      </c>
      <c r="K785" t="s">
        <v>834</v>
      </c>
      <c r="L785">
        <v>406</v>
      </c>
      <c r="M785" s="1">
        <v>41005</v>
      </c>
      <c r="N785" t="s">
        <v>838</v>
      </c>
      <c r="O785" t="s">
        <v>947</v>
      </c>
      <c r="P785" t="s">
        <v>949</v>
      </c>
    </row>
    <row r="786" spans="1:16" x14ac:dyDescent="0.4">
      <c r="A786">
        <v>818</v>
      </c>
      <c r="B786" t="s">
        <v>948</v>
      </c>
      <c r="C786" t="s">
        <v>853</v>
      </c>
      <c r="D786" s="1">
        <v>41419</v>
      </c>
      <c r="E786" s="1">
        <v>41449</v>
      </c>
      <c r="F786">
        <v>96.64</v>
      </c>
      <c r="H786" t="s">
        <v>28</v>
      </c>
      <c r="I786" s="1">
        <v>41419</v>
      </c>
      <c r="J786">
        <v>0</v>
      </c>
      <c r="K786" t="s">
        <v>837</v>
      </c>
      <c r="L786">
        <v>818</v>
      </c>
      <c r="M786" s="1">
        <v>41153</v>
      </c>
      <c r="N786" t="s">
        <v>838</v>
      </c>
      <c r="O786" t="s">
        <v>947</v>
      </c>
      <c r="P786" t="s">
        <v>949</v>
      </c>
    </row>
    <row r="787" spans="1:16" x14ac:dyDescent="0.4">
      <c r="A787">
        <v>897</v>
      </c>
      <c r="B787" t="s">
        <v>948</v>
      </c>
      <c r="C787" t="s">
        <v>909</v>
      </c>
      <c r="D787" s="1">
        <v>41052</v>
      </c>
      <c r="E787" s="1">
        <v>41082</v>
      </c>
      <c r="F787">
        <v>19.010000000000002</v>
      </c>
      <c r="H787" t="s">
        <v>28</v>
      </c>
      <c r="I787" s="1">
        <v>41052</v>
      </c>
      <c r="J787">
        <v>13</v>
      </c>
      <c r="K787" t="s">
        <v>837</v>
      </c>
      <c r="L787">
        <v>897</v>
      </c>
      <c r="M787" s="1">
        <v>41493</v>
      </c>
      <c r="N787" t="s">
        <v>835</v>
      </c>
      <c r="O787" t="s">
        <v>947</v>
      </c>
      <c r="P787" t="s">
        <v>949</v>
      </c>
    </row>
    <row r="788" spans="1:16" x14ac:dyDescent="0.4">
      <c r="A788">
        <v>818</v>
      </c>
      <c r="B788" t="s">
        <v>948</v>
      </c>
      <c r="C788" t="s">
        <v>917</v>
      </c>
      <c r="D788" s="1">
        <v>41174</v>
      </c>
      <c r="E788" s="1">
        <v>41204</v>
      </c>
      <c r="F788">
        <v>32.86</v>
      </c>
      <c r="H788" t="s">
        <v>28</v>
      </c>
      <c r="I788" s="1">
        <v>41174</v>
      </c>
      <c r="J788">
        <v>11</v>
      </c>
      <c r="K788" t="s">
        <v>834</v>
      </c>
      <c r="L788">
        <v>818</v>
      </c>
      <c r="M788" s="1">
        <v>41515</v>
      </c>
      <c r="N788" t="s">
        <v>835</v>
      </c>
      <c r="O788" t="s">
        <v>947</v>
      </c>
      <c r="P788" t="s">
        <v>949</v>
      </c>
    </row>
    <row r="789" spans="1:16" x14ac:dyDescent="0.4">
      <c r="A789">
        <v>818</v>
      </c>
      <c r="B789" t="s">
        <v>948</v>
      </c>
      <c r="C789" t="s">
        <v>841</v>
      </c>
      <c r="D789" s="1">
        <v>40928</v>
      </c>
      <c r="E789" s="1">
        <v>40958</v>
      </c>
      <c r="F789">
        <v>60.52</v>
      </c>
      <c r="H789" t="s">
        <v>28</v>
      </c>
      <c r="I789" s="1">
        <v>40928</v>
      </c>
      <c r="J789">
        <v>0</v>
      </c>
      <c r="K789" t="s">
        <v>834</v>
      </c>
      <c r="L789">
        <v>818</v>
      </c>
      <c r="M789" s="1">
        <v>41239</v>
      </c>
      <c r="N789" t="s">
        <v>835</v>
      </c>
      <c r="O789" t="s">
        <v>947</v>
      </c>
      <c r="P789" t="s">
        <v>949</v>
      </c>
    </row>
    <row r="790" spans="1:16" x14ac:dyDescent="0.4">
      <c r="A790">
        <v>770</v>
      </c>
      <c r="B790" t="s">
        <v>948</v>
      </c>
      <c r="C790" t="s">
        <v>919</v>
      </c>
      <c r="D790" s="1">
        <v>41327</v>
      </c>
      <c r="E790" s="1">
        <v>41357</v>
      </c>
      <c r="F790">
        <v>89.44</v>
      </c>
      <c r="H790" t="s">
        <v>28</v>
      </c>
      <c r="I790" s="1">
        <v>41327</v>
      </c>
      <c r="J790">
        <v>0</v>
      </c>
      <c r="K790" t="s">
        <v>834</v>
      </c>
      <c r="L790">
        <v>770</v>
      </c>
      <c r="M790" s="1">
        <v>41077</v>
      </c>
      <c r="N790" t="s">
        <v>838</v>
      </c>
      <c r="O790" t="s">
        <v>947</v>
      </c>
      <c r="P790" t="s">
        <v>949</v>
      </c>
    </row>
    <row r="791" spans="1:16" x14ac:dyDescent="0.4">
      <c r="A791">
        <v>391</v>
      </c>
      <c r="B791" t="s">
        <v>948</v>
      </c>
      <c r="C791" t="s">
        <v>852</v>
      </c>
      <c r="D791" s="1">
        <v>41609</v>
      </c>
      <c r="E791" s="1">
        <v>41580</v>
      </c>
      <c r="F791">
        <v>46.32</v>
      </c>
      <c r="H791" t="s">
        <v>28</v>
      </c>
      <c r="I791" s="1">
        <v>41609</v>
      </c>
      <c r="J791">
        <v>0</v>
      </c>
      <c r="K791" t="s">
        <v>834</v>
      </c>
      <c r="L791">
        <v>391</v>
      </c>
      <c r="M791" s="1">
        <v>41352</v>
      </c>
      <c r="N791" t="s">
        <v>835</v>
      </c>
      <c r="O791" t="s">
        <v>947</v>
      </c>
      <c r="P791" t="s">
        <v>949</v>
      </c>
    </row>
    <row r="792" spans="1:16" x14ac:dyDescent="0.4">
      <c r="A792">
        <v>391</v>
      </c>
      <c r="B792" t="s">
        <v>948</v>
      </c>
      <c r="C792" t="s">
        <v>869</v>
      </c>
      <c r="D792" s="1">
        <v>41402</v>
      </c>
      <c r="E792" s="1">
        <v>41373</v>
      </c>
      <c r="F792">
        <v>52.5</v>
      </c>
      <c r="H792" t="s">
        <v>28</v>
      </c>
      <c r="I792" s="1">
        <v>41402</v>
      </c>
      <c r="J792">
        <v>0</v>
      </c>
      <c r="K792" t="s">
        <v>834</v>
      </c>
      <c r="L792">
        <v>391</v>
      </c>
      <c r="M792" s="1">
        <v>41201</v>
      </c>
      <c r="N792" t="s">
        <v>838</v>
      </c>
      <c r="O792" t="s">
        <v>947</v>
      </c>
      <c r="P792" t="s">
        <v>949</v>
      </c>
    </row>
    <row r="793" spans="1:16" x14ac:dyDescent="0.4">
      <c r="A793">
        <v>818</v>
      </c>
      <c r="B793" t="s">
        <v>948</v>
      </c>
      <c r="C793" t="s">
        <v>872</v>
      </c>
      <c r="D793" s="1">
        <v>41349</v>
      </c>
      <c r="E793" s="1">
        <v>41379</v>
      </c>
      <c r="F793">
        <v>62.67</v>
      </c>
      <c r="H793" t="s">
        <v>28</v>
      </c>
      <c r="I793" s="1">
        <v>41349</v>
      </c>
      <c r="J793">
        <v>4</v>
      </c>
      <c r="K793" t="s">
        <v>837</v>
      </c>
      <c r="L793">
        <v>818</v>
      </c>
      <c r="M793" s="1">
        <v>41193</v>
      </c>
      <c r="N793" t="s">
        <v>838</v>
      </c>
      <c r="O793" t="s">
        <v>947</v>
      </c>
      <c r="P793" t="s">
        <v>949</v>
      </c>
    </row>
    <row r="794" spans="1:16" x14ac:dyDescent="0.4">
      <c r="A794">
        <v>818</v>
      </c>
      <c r="B794" t="s">
        <v>948</v>
      </c>
      <c r="C794" t="s">
        <v>932</v>
      </c>
      <c r="D794" s="1">
        <v>41243</v>
      </c>
      <c r="E794" s="1">
        <v>41273</v>
      </c>
      <c r="F794">
        <v>100.08</v>
      </c>
      <c r="H794" t="s">
        <v>28</v>
      </c>
      <c r="I794" s="1">
        <v>41243</v>
      </c>
      <c r="J794">
        <v>0</v>
      </c>
      <c r="K794" t="s">
        <v>834</v>
      </c>
      <c r="L794">
        <v>818</v>
      </c>
      <c r="M794" s="1">
        <v>41373</v>
      </c>
      <c r="N794" t="s">
        <v>835</v>
      </c>
      <c r="O794" t="s">
        <v>947</v>
      </c>
      <c r="P794" t="s">
        <v>949</v>
      </c>
    </row>
    <row r="795" spans="1:16" x14ac:dyDescent="0.4">
      <c r="A795">
        <v>770</v>
      </c>
      <c r="B795" t="s">
        <v>948</v>
      </c>
      <c r="C795" t="s">
        <v>844</v>
      </c>
      <c r="D795" s="1">
        <v>41328</v>
      </c>
      <c r="E795" s="1">
        <v>41358</v>
      </c>
      <c r="F795">
        <v>84.71</v>
      </c>
      <c r="H795" t="s">
        <v>28</v>
      </c>
      <c r="I795" s="1">
        <v>41328</v>
      </c>
      <c r="J795">
        <v>7</v>
      </c>
      <c r="K795" t="s">
        <v>837</v>
      </c>
      <c r="L795">
        <v>770</v>
      </c>
      <c r="M795" s="1">
        <v>41452</v>
      </c>
      <c r="N795" t="s">
        <v>835</v>
      </c>
      <c r="O795" t="s">
        <v>947</v>
      </c>
      <c r="P795" t="s">
        <v>949</v>
      </c>
    </row>
    <row r="796" spans="1:16" x14ac:dyDescent="0.4">
      <c r="A796">
        <v>406</v>
      </c>
      <c r="B796" t="s">
        <v>948</v>
      </c>
      <c r="C796" t="s">
        <v>850</v>
      </c>
      <c r="D796" s="1">
        <v>41325</v>
      </c>
      <c r="E796" s="1">
        <v>41355</v>
      </c>
      <c r="F796">
        <v>29.25</v>
      </c>
      <c r="H796" t="s">
        <v>28</v>
      </c>
      <c r="I796" s="1">
        <v>41325</v>
      </c>
      <c r="J796">
        <v>1</v>
      </c>
      <c r="K796" t="s">
        <v>834</v>
      </c>
      <c r="L796">
        <v>406</v>
      </c>
      <c r="M796" s="1">
        <v>41401</v>
      </c>
      <c r="N796" t="s">
        <v>835</v>
      </c>
      <c r="O796" t="s">
        <v>947</v>
      </c>
      <c r="P796" t="s">
        <v>949</v>
      </c>
    </row>
    <row r="797" spans="1:16" x14ac:dyDescent="0.4">
      <c r="A797">
        <v>391</v>
      </c>
      <c r="B797" t="s">
        <v>948</v>
      </c>
      <c r="C797" t="s">
        <v>875</v>
      </c>
      <c r="D797" s="1">
        <v>41224</v>
      </c>
      <c r="E797" s="1">
        <v>41225</v>
      </c>
      <c r="F797">
        <v>94.19</v>
      </c>
      <c r="H797" t="s">
        <v>28</v>
      </c>
      <c r="I797" s="1">
        <v>41224</v>
      </c>
      <c r="J797">
        <v>4</v>
      </c>
      <c r="K797" t="s">
        <v>834</v>
      </c>
      <c r="L797">
        <v>391</v>
      </c>
      <c r="M797" s="1">
        <v>40947</v>
      </c>
      <c r="N797" t="s">
        <v>838</v>
      </c>
      <c r="O797" t="s">
        <v>947</v>
      </c>
      <c r="P797" t="s">
        <v>949</v>
      </c>
    </row>
    <row r="798" spans="1:16" x14ac:dyDescent="0.4">
      <c r="A798">
        <v>391</v>
      </c>
      <c r="B798" t="s">
        <v>948</v>
      </c>
      <c r="C798" t="s">
        <v>895</v>
      </c>
      <c r="D798" s="1">
        <v>41114</v>
      </c>
      <c r="E798" s="1">
        <v>41144</v>
      </c>
      <c r="F798">
        <v>77.84</v>
      </c>
      <c r="H798" t="s">
        <v>28</v>
      </c>
      <c r="I798" s="1">
        <v>41114</v>
      </c>
      <c r="J798">
        <v>0</v>
      </c>
      <c r="K798" t="s">
        <v>834</v>
      </c>
      <c r="L798">
        <v>391</v>
      </c>
      <c r="M798" s="1">
        <v>41532</v>
      </c>
      <c r="N798" t="s">
        <v>835</v>
      </c>
      <c r="O798" t="s">
        <v>947</v>
      </c>
      <c r="P798" t="s">
        <v>949</v>
      </c>
    </row>
    <row r="799" spans="1:16" x14ac:dyDescent="0.4">
      <c r="A799">
        <v>406</v>
      </c>
      <c r="B799" t="s">
        <v>948</v>
      </c>
      <c r="C799" t="s">
        <v>887</v>
      </c>
      <c r="D799" s="1">
        <v>41565</v>
      </c>
      <c r="E799" s="1">
        <v>41595</v>
      </c>
      <c r="F799">
        <v>63.56</v>
      </c>
      <c r="H799" t="s">
        <v>28</v>
      </c>
      <c r="I799" s="1">
        <v>41565</v>
      </c>
      <c r="J799">
        <v>0</v>
      </c>
      <c r="K799" t="s">
        <v>834</v>
      </c>
      <c r="L799">
        <v>406</v>
      </c>
      <c r="M799" s="1">
        <v>41048</v>
      </c>
      <c r="N799" t="s">
        <v>838</v>
      </c>
      <c r="O799" t="s">
        <v>947</v>
      </c>
      <c r="P799" t="s">
        <v>949</v>
      </c>
    </row>
    <row r="800" spans="1:16" x14ac:dyDescent="0.4">
      <c r="A800">
        <v>391</v>
      </c>
      <c r="B800" t="s">
        <v>948</v>
      </c>
      <c r="C800" t="s">
        <v>885</v>
      </c>
      <c r="D800" s="1">
        <v>41409</v>
      </c>
      <c r="E800" s="1">
        <v>41439</v>
      </c>
      <c r="F800">
        <v>35.229999999999997</v>
      </c>
      <c r="H800" t="s">
        <v>28</v>
      </c>
      <c r="I800" s="1">
        <v>41409</v>
      </c>
      <c r="J800">
        <v>0</v>
      </c>
      <c r="K800" t="s">
        <v>834</v>
      </c>
      <c r="L800">
        <v>391</v>
      </c>
      <c r="M800" s="1">
        <v>41521</v>
      </c>
      <c r="N800" t="s">
        <v>838</v>
      </c>
      <c r="O800" t="s">
        <v>947</v>
      </c>
      <c r="P800" t="s">
        <v>949</v>
      </c>
    </row>
    <row r="801" spans="1:16" x14ac:dyDescent="0.4">
      <c r="A801">
        <v>770</v>
      </c>
      <c r="B801" t="s">
        <v>948</v>
      </c>
      <c r="C801" t="s">
        <v>844</v>
      </c>
      <c r="D801" s="1">
        <v>40993</v>
      </c>
      <c r="E801" s="1">
        <v>41023</v>
      </c>
      <c r="F801">
        <v>45.59</v>
      </c>
      <c r="H801" t="s">
        <v>28</v>
      </c>
      <c r="I801" s="1">
        <v>40993</v>
      </c>
      <c r="J801">
        <v>4</v>
      </c>
      <c r="K801" t="s">
        <v>834</v>
      </c>
      <c r="L801">
        <v>770</v>
      </c>
      <c r="M801" s="1">
        <v>41452</v>
      </c>
      <c r="N801" t="s">
        <v>835</v>
      </c>
      <c r="O801" t="s">
        <v>947</v>
      </c>
      <c r="P801" t="s">
        <v>949</v>
      </c>
    </row>
    <row r="802" spans="1:16" x14ac:dyDescent="0.4">
      <c r="A802">
        <v>770</v>
      </c>
      <c r="B802" t="s">
        <v>948</v>
      </c>
      <c r="C802" t="s">
        <v>847</v>
      </c>
      <c r="D802" s="1">
        <v>41429</v>
      </c>
      <c r="E802" s="1">
        <v>41430</v>
      </c>
      <c r="F802">
        <v>76.44</v>
      </c>
      <c r="H802" t="s">
        <v>28</v>
      </c>
      <c r="I802" s="1">
        <v>41429</v>
      </c>
      <c r="J802">
        <v>0</v>
      </c>
      <c r="K802" t="s">
        <v>834</v>
      </c>
      <c r="L802">
        <v>770</v>
      </c>
      <c r="M802" s="1">
        <v>41274</v>
      </c>
      <c r="N802" t="s">
        <v>838</v>
      </c>
      <c r="O802" t="s">
        <v>947</v>
      </c>
      <c r="P802" t="s">
        <v>949</v>
      </c>
    </row>
    <row r="803" spans="1:16" x14ac:dyDescent="0.4">
      <c r="A803">
        <v>770</v>
      </c>
      <c r="B803" t="s">
        <v>948</v>
      </c>
      <c r="C803" t="s">
        <v>856</v>
      </c>
      <c r="D803" s="1">
        <v>41158</v>
      </c>
      <c r="E803" s="1">
        <v>41159</v>
      </c>
      <c r="F803">
        <v>68.06</v>
      </c>
      <c r="H803" t="s">
        <v>28</v>
      </c>
      <c r="I803" s="1">
        <v>41158</v>
      </c>
      <c r="J803">
        <v>0</v>
      </c>
      <c r="K803" t="s">
        <v>834</v>
      </c>
      <c r="L803">
        <v>770</v>
      </c>
      <c r="M803" s="1">
        <v>41062</v>
      </c>
      <c r="N803" t="s">
        <v>838</v>
      </c>
      <c r="O803" t="s">
        <v>947</v>
      </c>
      <c r="P803" t="s">
        <v>949</v>
      </c>
    </row>
    <row r="804" spans="1:16" x14ac:dyDescent="0.4">
      <c r="A804">
        <v>770</v>
      </c>
      <c r="B804" t="s">
        <v>948</v>
      </c>
      <c r="C804" t="s">
        <v>856</v>
      </c>
      <c r="D804" s="1">
        <v>40992</v>
      </c>
      <c r="E804" s="1">
        <v>41022</v>
      </c>
      <c r="F804">
        <v>63.08</v>
      </c>
      <c r="H804" t="s">
        <v>28</v>
      </c>
      <c r="I804" s="1">
        <v>40992</v>
      </c>
      <c r="J804">
        <v>14</v>
      </c>
      <c r="K804" t="s">
        <v>837</v>
      </c>
      <c r="L804">
        <v>770</v>
      </c>
      <c r="M804" s="1">
        <v>41062</v>
      </c>
      <c r="N804" t="s">
        <v>838</v>
      </c>
      <c r="O804" t="s">
        <v>947</v>
      </c>
      <c r="P804" t="s">
        <v>949</v>
      </c>
    </row>
    <row r="805" spans="1:16" x14ac:dyDescent="0.4">
      <c r="A805">
        <v>770</v>
      </c>
      <c r="B805" t="s">
        <v>948</v>
      </c>
      <c r="C805" t="s">
        <v>916</v>
      </c>
      <c r="D805" s="1">
        <v>41606</v>
      </c>
      <c r="E805" s="1">
        <v>41636</v>
      </c>
      <c r="F805">
        <v>42.57</v>
      </c>
      <c r="H805" t="s">
        <v>28</v>
      </c>
      <c r="I805" s="1">
        <v>41606</v>
      </c>
      <c r="J805">
        <v>0</v>
      </c>
      <c r="K805" t="s">
        <v>834</v>
      </c>
      <c r="L805">
        <v>770</v>
      </c>
      <c r="M805" s="1">
        <v>41394</v>
      </c>
      <c r="N805" t="s">
        <v>838</v>
      </c>
      <c r="O805" t="s">
        <v>947</v>
      </c>
      <c r="P805" t="s">
        <v>949</v>
      </c>
    </row>
    <row r="806" spans="1:16" x14ac:dyDescent="0.4">
      <c r="A806">
        <v>770</v>
      </c>
      <c r="B806" t="s">
        <v>948</v>
      </c>
      <c r="C806" t="s">
        <v>892</v>
      </c>
      <c r="D806" s="1">
        <v>41362</v>
      </c>
      <c r="E806" s="1">
        <v>41392</v>
      </c>
      <c r="F806">
        <v>14.63</v>
      </c>
      <c r="H806" t="s">
        <v>28</v>
      </c>
      <c r="I806" s="1">
        <v>41362</v>
      </c>
      <c r="J806">
        <v>0</v>
      </c>
      <c r="K806" t="s">
        <v>834</v>
      </c>
      <c r="L806">
        <v>770</v>
      </c>
      <c r="M806" s="1">
        <v>41037</v>
      </c>
      <c r="N806" t="s">
        <v>838</v>
      </c>
      <c r="O806" t="s">
        <v>947</v>
      </c>
      <c r="P806" t="s">
        <v>949</v>
      </c>
    </row>
    <row r="807" spans="1:16" x14ac:dyDescent="0.4">
      <c r="A807">
        <v>770</v>
      </c>
      <c r="B807" t="s">
        <v>948</v>
      </c>
      <c r="C807" t="s">
        <v>888</v>
      </c>
      <c r="D807" s="1">
        <v>41197</v>
      </c>
      <c r="E807" s="1">
        <v>41227</v>
      </c>
      <c r="F807">
        <v>32.770000000000003</v>
      </c>
      <c r="H807" t="s">
        <v>28</v>
      </c>
      <c r="I807" s="1">
        <v>41197</v>
      </c>
      <c r="J807">
        <v>2</v>
      </c>
      <c r="K807" t="s">
        <v>834</v>
      </c>
      <c r="L807">
        <v>770</v>
      </c>
      <c r="M807" s="1">
        <v>40986</v>
      </c>
      <c r="N807" t="s">
        <v>838</v>
      </c>
      <c r="O807" t="s">
        <v>947</v>
      </c>
      <c r="P807" t="s">
        <v>949</v>
      </c>
    </row>
    <row r="808" spans="1:16" x14ac:dyDescent="0.4">
      <c r="A808">
        <v>406</v>
      </c>
      <c r="B808" t="s">
        <v>948</v>
      </c>
      <c r="C808" t="s">
        <v>836</v>
      </c>
      <c r="D808" s="1">
        <v>40923</v>
      </c>
      <c r="E808" s="1">
        <v>40953</v>
      </c>
      <c r="F808">
        <v>57.55</v>
      </c>
      <c r="H808" t="s">
        <v>28</v>
      </c>
      <c r="I808" s="1">
        <v>40923</v>
      </c>
      <c r="J808">
        <v>1</v>
      </c>
      <c r="K808" t="s">
        <v>834</v>
      </c>
      <c r="L808">
        <v>406</v>
      </c>
      <c r="M808" s="1">
        <v>40971</v>
      </c>
      <c r="N808" t="s">
        <v>835</v>
      </c>
      <c r="O808" t="s">
        <v>947</v>
      </c>
      <c r="P808" t="s">
        <v>949</v>
      </c>
    </row>
    <row r="809" spans="1:16" x14ac:dyDescent="0.4">
      <c r="A809">
        <v>897</v>
      </c>
      <c r="B809" t="s">
        <v>948</v>
      </c>
      <c r="C809" t="s">
        <v>909</v>
      </c>
      <c r="D809" s="1">
        <v>41512</v>
      </c>
      <c r="E809" s="1">
        <v>41542</v>
      </c>
      <c r="F809">
        <v>49.68</v>
      </c>
      <c r="H809" t="s">
        <v>28</v>
      </c>
      <c r="I809" s="1">
        <v>41512</v>
      </c>
      <c r="J809">
        <v>20</v>
      </c>
      <c r="K809" t="s">
        <v>837</v>
      </c>
      <c r="L809">
        <v>897</v>
      </c>
      <c r="M809" s="1">
        <v>41493</v>
      </c>
      <c r="N809" t="s">
        <v>838</v>
      </c>
      <c r="O809" t="s">
        <v>947</v>
      </c>
      <c r="P809" t="s">
        <v>949</v>
      </c>
    </row>
    <row r="810" spans="1:16" x14ac:dyDescent="0.4">
      <c r="A810">
        <v>391</v>
      </c>
      <c r="B810" t="s">
        <v>948</v>
      </c>
      <c r="C810" t="s">
        <v>869</v>
      </c>
      <c r="D810" s="1">
        <v>41104</v>
      </c>
      <c r="E810" s="1">
        <v>41134</v>
      </c>
      <c r="F810">
        <v>89.31</v>
      </c>
      <c r="H810" t="s">
        <v>28</v>
      </c>
      <c r="I810" s="1">
        <v>41104</v>
      </c>
      <c r="J810">
        <v>0</v>
      </c>
      <c r="K810" t="s">
        <v>834</v>
      </c>
      <c r="L810">
        <v>391</v>
      </c>
      <c r="M810" s="1">
        <v>41201</v>
      </c>
      <c r="N810" t="s">
        <v>835</v>
      </c>
      <c r="O810" t="s">
        <v>947</v>
      </c>
      <c r="P810" t="s">
        <v>949</v>
      </c>
    </row>
    <row r="811" spans="1:16" x14ac:dyDescent="0.4">
      <c r="A811">
        <v>406</v>
      </c>
      <c r="B811" t="s">
        <v>948</v>
      </c>
      <c r="C811" t="s">
        <v>911</v>
      </c>
      <c r="D811" s="1">
        <v>41505</v>
      </c>
      <c r="E811" s="1">
        <v>41535</v>
      </c>
      <c r="F811">
        <v>47.54</v>
      </c>
      <c r="H811" t="s">
        <v>28</v>
      </c>
      <c r="I811" s="1">
        <v>41505</v>
      </c>
      <c r="J811">
        <v>8</v>
      </c>
      <c r="K811" t="s">
        <v>834</v>
      </c>
      <c r="L811">
        <v>406</v>
      </c>
      <c r="M811" s="1">
        <v>41547</v>
      </c>
      <c r="N811" t="s">
        <v>835</v>
      </c>
      <c r="O811" t="s">
        <v>947</v>
      </c>
      <c r="P811" t="s">
        <v>949</v>
      </c>
    </row>
    <row r="812" spans="1:16" x14ac:dyDescent="0.4">
      <c r="A812">
        <v>391</v>
      </c>
      <c r="B812" t="s">
        <v>948</v>
      </c>
      <c r="C812" t="s">
        <v>865</v>
      </c>
      <c r="D812" s="1">
        <v>41516</v>
      </c>
      <c r="E812" s="1">
        <v>41546</v>
      </c>
      <c r="F812">
        <v>82.6</v>
      </c>
      <c r="H812" t="s">
        <v>28</v>
      </c>
      <c r="I812" s="1">
        <v>41516</v>
      </c>
      <c r="J812">
        <v>4</v>
      </c>
      <c r="K812" t="s">
        <v>837</v>
      </c>
      <c r="L812">
        <v>391</v>
      </c>
      <c r="M812" s="1">
        <v>41180</v>
      </c>
      <c r="N812" t="s">
        <v>838</v>
      </c>
      <c r="O812" t="s">
        <v>947</v>
      </c>
      <c r="P812" t="s">
        <v>949</v>
      </c>
    </row>
    <row r="813" spans="1:16" x14ac:dyDescent="0.4">
      <c r="A813">
        <v>406</v>
      </c>
      <c r="B813" t="s">
        <v>948</v>
      </c>
      <c r="C813" t="s">
        <v>926</v>
      </c>
      <c r="D813" s="1">
        <v>40947</v>
      </c>
      <c r="E813" s="1">
        <v>40917</v>
      </c>
      <c r="F813">
        <v>84.75</v>
      </c>
      <c r="H813" t="s">
        <v>28</v>
      </c>
      <c r="I813" s="1">
        <v>40947</v>
      </c>
      <c r="J813">
        <v>12</v>
      </c>
      <c r="K813" t="s">
        <v>834</v>
      </c>
      <c r="L813">
        <v>406</v>
      </c>
      <c r="M813" s="1">
        <v>41605</v>
      </c>
      <c r="N813" t="s">
        <v>835</v>
      </c>
      <c r="O813" t="s">
        <v>947</v>
      </c>
      <c r="P813" t="s">
        <v>949</v>
      </c>
    </row>
    <row r="814" spans="1:16" x14ac:dyDescent="0.4">
      <c r="A814">
        <v>897</v>
      </c>
      <c r="B814" t="s">
        <v>948</v>
      </c>
      <c r="C814" t="s">
        <v>927</v>
      </c>
      <c r="D814" s="1">
        <v>40992</v>
      </c>
      <c r="E814" s="1">
        <v>41022</v>
      </c>
      <c r="F814">
        <v>7.11</v>
      </c>
      <c r="H814" t="s">
        <v>28</v>
      </c>
      <c r="I814" s="1">
        <v>40992</v>
      </c>
      <c r="J814">
        <v>0</v>
      </c>
      <c r="K814" t="s">
        <v>834</v>
      </c>
      <c r="L814">
        <v>897</v>
      </c>
      <c r="M814" s="1">
        <v>41603</v>
      </c>
      <c r="N814" t="s">
        <v>835</v>
      </c>
      <c r="O814" t="s">
        <v>947</v>
      </c>
      <c r="P814" t="s">
        <v>949</v>
      </c>
    </row>
    <row r="815" spans="1:16" x14ac:dyDescent="0.4">
      <c r="A815">
        <v>391</v>
      </c>
      <c r="B815" t="s">
        <v>948</v>
      </c>
      <c r="C815" t="s">
        <v>906</v>
      </c>
      <c r="D815" s="1">
        <v>41102</v>
      </c>
      <c r="E815" s="1">
        <v>41426</v>
      </c>
      <c r="F815">
        <v>77.73</v>
      </c>
      <c r="H815" t="s">
        <v>28</v>
      </c>
      <c r="I815" s="1">
        <v>41102</v>
      </c>
      <c r="J815">
        <v>0</v>
      </c>
      <c r="K815" t="s">
        <v>834</v>
      </c>
      <c r="L815">
        <v>391</v>
      </c>
      <c r="M815" s="1">
        <v>41021</v>
      </c>
      <c r="N815" t="s">
        <v>838</v>
      </c>
      <c r="O815" t="s">
        <v>947</v>
      </c>
      <c r="P815" t="s">
        <v>949</v>
      </c>
    </row>
    <row r="816" spans="1:16" x14ac:dyDescent="0.4">
      <c r="A816">
        <v>897</v>
      </c>
      <c r="B816" t="s">
        <v>948</v>
      </c>
      <c r="C816" t="s">
        <v>929</v>
      </c>
      <c r="D816" s="1">
        <v>41186</v>
      </c>
      <c r="E816" s="1">
        <v>41187</v>
      </c>
      <c r="F816">
        <v>21.24</v>
      </c>
      <c r="H816" t="s">
        <v>28</v>
      </c>
      <c r="I816" s="1">
        <v>41186</v>
      </c>
      <c r="J816">
        <v>0</v>
      </c>
      <c r="K816" t="s">
        <v>834</v>
      </c>
      <c r="L816">
        <v>897</v>
      </c>
      <c r="M816" s="1">
        <v>41579</v>
      </c>
      <c r="N816" t="s">
        <v>835</v>
      </c>
      <c r="O816" t="s">
        <v>947</v>
      </c>
      <c r="P816" t="s">
        <v>949</v>
      </c>
    </row>
    <row r="817" spans="1:16" x14ac:dyDescent="0.4">
      <c r="A817">
        <v>406</v>
      </c>
      <c r="B817" t="s">
        <v>948</v>
      </c>
      <c r="C817" t="s">
        <v>879</v>
      </c>
      <c r="D817" s="1">
        <v>41096</v>
      </c>
      <c r="E817" s="1">
        <v>41097</v>
      </c>
      <c r="F817">
        <v>72.599999999999994</v>
      </c>
      <c r="H817" t="s">
        <v>28</v>
      </c>
      <c r="I817" s="1">
        <v>41096</v>
      </c>
      <c r="J817">
        <v>0</v>
      </c>
      <c r="K817" t="s">
        <v>834</v>
      </c>
      <c r="L817">
        <v>406</v>
      </c>
      <c r="M817" s="1">
        <v>40985</v>
      </c>
      <c r="N817" t="s">
        <v>838</v>
      </c>
      <c r="O817" t="s">
        <v>947</v>
      </c>
      <c r="P817" t="s">
        <v>949</v>
      </c>
    </row>
    <row r="818" spans="1:16" x14ac:dyDescent="0.4">
      <c r="A818">
        <v>770</v>
      </c>
      <c r="B818" t="s">
        <v>948</v>
      </c>
      <c r="C818" t="s">
        <v>901</v>
      </c>
      <c r="D818" s="1">
        <v>41122</v>
      </c>
      <c r="E818" s="1">
        <v>41092</v>
      </c>
      <c r="F818">
        <v>28.84</v>
      </c>
      <c r="H818" t="s">
        <v>28</v>
      </c>
      <c r="I818" s="1">
        <v>41122</v>
      </c>
      <c r="J818">
        <v>0</v>
      </c>
      <c r="K818" t="s">
        <v>834</v>
      </c>
      <c r="L818">
        <v>770</v>
      </c>
      <c r="M818" s="1">
        <v>41222</v>
      </c>
      <c r="N818" t="s">
        <v>835</v>
      </c>
      <c r="O818" t="s">
        <v>947</v>
      </c>
      <c r="P818" t="s">
        <v>949</v>
      </c>
    </row>
    <row r="819" spans="1:16" x14ac:dyDescent="0.4">
      <c r="A819">
        <v>770</v>
      </c>
      <c r="B819" t="s">
        <v>948</v>
      </c>
      <c r="C819" t="s">
        <v>920</v>
      </c>
      <c r="D819" s="1">
        <v>41530</v>
      </c>
      <c r="E819" s="1">
        <v>41560</v>
      </c>
      <c r="F819">
        <v>61.79</v>
      </c>
      <c r="H819" t="s">
        <v>28</v>
      </c>
      <c r="I819" s="1">
        <v>41530</v>
      </c>
      <c r="J819">
        <v>0</v>
      </c>
      <c r="K819" t="s">
        <v>837</v>
      </c>
      <c r="L819">
        <v>770</v>
      </c>
      <c r="M819" s="1">
        <v>41254</v>
      </c>
      <c r="N819" t="s">
        <v>838</v>
      </c>
      <c r="O819" t="s">
        <v>947</v>
      </c>
      <c r="P819" t="s">
        <v>949</v>
      </c>
    </row>
    <row r="820" spans="1:16" x14ac:dyDescent="0.4">
      <c r="A820">
        <v>406</v>
      </c>
      <c r="B820" t="s">
        <v>948</v>
      </c>
      <c r="C820" t="s">
        <v>855</v>
      </c>
      <c r="D820" s="1">
        <v>41187</v>
      </c>
      <c r="E820" s="1">
        <v>41158</v>
      </c>
      <c r="F820">
        <v>77.760000000000005</v>
      </c>
      <c r="H820" t="s">
        <v>28</v>
      </c>
      <c r="I820" s="1">
        <v>41187</v>
      </c>
      <c r="J820">
        <v>0</v>
      </c>
      <c r="K820" t="s">
        <v>834</v>
      </c>
      <c r="L820">
        <v>406</v>
      </c>
      <c r="M820" s="1">
        <v>41029</v>
      </c>
      <c r="N820" t="s">
        <v>838</v>
      </c>
      <c r="O820" t="s">
        <v>947</v>
      </c>
      <c r="P820" t="s">
        <v>949</v>
      </c>
    </row>
    <row r="821" spans="1:16" x14ac:dyDescent="0.4">
      <c r="A821">
        <v>391</v>
      </c>
      <c r="B821" t="s">
        <v>948</v>
      </c>
      <c r="C821" t="s">
        <v>934</v>
      </c>
      <c r="D821" s="1">
        <v>41413</v>
      </c>
      <c r="E821" s="1">
        <v>41443</v>
      </c>
      <c r="F821">
        <v>79.650000000000006</v>
      </c>
      <c r="H821" t="s">
        <v>28</v>
      </c>
      <c r="I821" s="1">
        <v>41413</v>
      </c>
      <c r="J821">
        <v>0</v>
      </c>
      <c r="K821" t="s">
        <v>834</v>
      </c>
      <c r="L821">
        <v>391</v>
      </c>
      <c r="M821" s="1">
        <v>41598</v>
      </c>
      <c r="N821" t="s">
        <v>835</v>
      </c>
      <c r="O821" t="s">
        <v>947</v>
      </c>
      <c r="P821" t="s">
        <v>949</v>
      </c>
    </row>
    <row r="822" spans="1:16" x14ac:dyDescent="0.4">
      <c r="A822">
        <v>391</v>
      </c>
      <c r="B822" t="s">
        <v>948</v>
      </c>
      <c r="C822" t="s">
        <v>881</v>
      </c>
      <c r="D822" s="1">
        <v>40985</v>
      </c>
      <c r="E822" s="1">
        <v>41015</v>
      </c>
      <c r="F822">
        <v>53.36</v>
      </c>
      <c r="H822" t="s">
        <v>28</v>
      </c>
      <c r="I822" s="1">
        <v>40985</v>
      </c>
      <c r="J822">
        <v>0</v>
      </c>
      <c r="K822" t="s">
        <v>834</v>
      </c>
      <c r="L822">
        <v>391</v>
      </c>
      <c r="M822" s="1">
        <v>41525</v>
      </c>
      <c r="N822" t="s">
        <v>835</v>
      </c>
      <c r="O822" t="s">
        <v>947</v>
      </c>
      <c r="P822" t="s">
        <v>949</v>
      </c>
    </row>
    <row r="823" spans="1:16" x14ac:dyDescent="0.4">
      <c r="A823">
        <v>770</v>
      </c>
      <c r="B823" t="s">
        <v>948</v>
      </c>
      <c r="C823" t="s">
        <v>873</v>
      </c>
      <c r="D823" s="1">
        <v>41314</v>
      </c>
      <c r="E823" s="1">
        <v>41315</v>
      </c>
      <c r="F823">
        <v>68.97</v>
      </c>
      <c r="H823" t="s">
        <v>28</v>
      </c>
      <c r="I823" s="1">
        <v>41314</v>
      </c>
      <c r="J823">
        <v>0</v>
      </c>
      <c r="K823" t="s">
        <v>834</v>
      </c>
      <c r="L823">
        <v>770</v>
      </c>
      <c r="M823" s="1">
        <v>41159</v>
      </c>
      <c r="N823" t="s">
        <v>838</v>
      </c>
      <c r="O823" t="s">
        <v>947</v>
      </c>
      <c r="P823" t="s">
        <v>949</v>
      </c>
    </row>
    <row r="824" spans="1:16" x14ac:dyDescent="0.4">
      <c r="A824">
        <v>391</v>
      </c>
      <c r="B824" t="s">
        <v>948</v>
      </c>
      <c r="C824" t="s">
        <v>914</v>
      </c>
      <c r="D824" s="1">
        <v>41446</v>
      </c>
      <c r="E824" s="1">
        <v>41476</v>
      </c>
      <c r="F824">
        <v>36.090000000000003</v>
      </c>
      <c r="H824" t="s">
        <v>28</v>
      </c>
      <c r="I824" s="1">
        <v>41446</v>
      </c>
      <c r="J824">
        <v>0</v>
      </c>
      <c r="K824" t="s">
        <v>834</v>
      </c>
      <c r="L824">
        <v>391</v>
      </c>
      <c r="M824" s="1">
        <v>41445</v>
      </c>
      <c r="N824" t="s">
        <v>838</v>
      </c>
      <c r="O824" t="s">
        <v>947</v>
      </c>
      <c r="P824" t="s">
        <v>949</v>
      </c>
    </row>
    <row r="825" spans="1:16" x14ac:dyDescent="0.4">
      <c r="A825">
        <v>391</v>
      </c>
      <c r="B825" t="s">
        <v>948</v>
      </c>
      <c r="C825" t="s">
        <v>910</v>
      </c>
      <c r="D825" s="1">
        <v>41599</v>
      </c>
      <c r="E825" s="1">
        <v>41629</v>
      </c>
      <c r="F825">
        <v>102.41</v>
      </c>
      <c r="H825" t="s">
        <v>28</v>
      </c>
      <c r="I825" s="1">
        <v>41599</v>
      </c>
      <c r="J825">
        <v>0</v>
      </c>
      <c r="K825" t="s">
        <v>834</v>
      </c>
      <c r="L825">
        <v>391</v>
      </c>
      <c r="M825" s="1">
        <v>41487</v>
      </c>
      <c r="N825" t="s">
        <v>838</v>
      </c>
      <c r="O825" t="s">
        <v>947</v>
      </c>
      <c r="P825" t="s">
        <v>949</v>
      </c>
    </row>
    <row r="826" spans="1:16" x14ac:dyDescent="0.4">
      <c r="A826">
        <v>818</v>
      </c>
      <c r="B826" t="s">
        <v>948</v>
      </c>
      <c r="C826" t="s">
        <v>853</v>
      </c>
      <c r="D826" s="1">
        <v>41073</v>
      </c>
      <c r="E826" s="1">
        <v>41103</v>
      </c>
      <c r="F826">
        <v>81.7</v>
      </c>
      <c r="H826" t="s">
        <v>28</v>
      </c>
      <c r="I826" s="1">
        <v>41073</v>
      </c>
      <c r="J826">
        <v>0</v>
      </c>
      <c r="K826" t="s">
        <v>837</v>
      </c>
      <c r="L826">
        <v>818</v>
      </c>
      <c r="M826" s="1">
        <v>41153</v>
      </c>
      <c r="N826" t="s">
        <v>838</v>
      </c>
      <c r="O826" t="s">
        <v>947</v>
      </c>
      <c r="P826" t="s">
        <v>949</v>
      </c>
    </row>
    <row r="827" spans="1:16" x14ac:dyDescent="0.4">
      <c r="A827">
        <v>406</v>
      </c>
      <c r="B827" t="s">
        <v>948</v>
      </c>
      <c r="C827" t="s">
        <v>926</v>
      </c>
      <c r="D827" s="1">
        <v>41421</v>
      </c>
      <c r="E827" s="1">
        <v>41451</v>
      </c>
      <c r="F827">
        <v>104.52</v>
      </c>
      <c r="H827" t="s">
        <v>28</v>
      </c>
      <c r="I827" s="1">
        <v>41421</v>
      </c>
      <c r="J827">
        <v>11</v>
      </c>
      <c r="K827" t="s">
        <v>834</v>
      </c>
      <c r="L827">
        <v>406</v>
      </c>
      <c r="M827" s="1">
        <v>41605</v>
      </c>
      <c r="N827" t="s">
        <v>835</v>
      </c>
      <c r="O827" t="s">
        <v>947</v>
      </c>
      <c r="P827" t="s">
        <v>949</v>
      </c>
    </row>
    <row r="828" spans="1:16" x14ac:dyDescent="0.4">
      <c r="A828">
        <v>818</v>
      </c>
      <c r="B828" t="s">
        <v>948</v>
      </c>
      <c r="C828" t="s">
        <v>917</v>
      </c>
      <c r="D828" s="1">
        <v>41211</v>
      </c>
      <c r="E828" s="1">
        <v>41241</v>
      </c>
      <c r="F828">
        <v>49.7</v>
      </c>
      <c r="H828" t="s">
        <v>28</v>
      </c>
      <c r="I828" s="1">
        <v>41211</v>
      </c>
      <c r="J828">
        <v>2</v>
      </c>
      <c r="K828" t="s">
        <v>834</v>
      </c>
      <c r="L828">
        <v>818</v>
      </c>
      <c r="M828" s="1">
        <v>41515</v>
      </c>
      <c r="N828" t="s">
        <v>835</v>
      </c>
      <c r="O828" t="s">
        <v>947</v>
      </c>
      <c r="P828" t="s">
        <v>949</v>
      </c>
    </row>
    <row r="829" spans="1:16" x14ac:dyDescent="0.4">
      <c r="A829">
        <v>391</v>
      </c>
      <c r="B829" t="s">
        <v>948</v>
      </c>
      <c r="C829" t="s">
        <v>914</v>
      </c>
      <c r="D829" s="1">
        <v>41513</v>
      </c>
      <c r="E829" s="1">
        <v>41543</v>
      </c>
      <c r="F829">
        <v>62.73</v>
      </c>
      <c r="H829" t="s">
        <v>28</v>
      </c>
      <c r="I829" s="1">
        <v>41513</v>
      </c>
      <c r="J829">
        <v>0</v>
      </c>
      <c r="K829" t="s">
        <v>834</v>
      </c>
      <c r="L829">
        <v>391</v>
      </c>
      <c r="M829" s="1">
        <v>41445</v>
      </c>
      <c r="N829" t="s">
        <v>838</v>
      </c>
      <c r="O829" t="s">
        <v>947</v>
      </c>
      <c r="P829" t="s">
        <v>949</v>
      </c>
    </row>
    <row r="830" spans="1:16" x14ac:dyDescent="0.4">
      <c r="A830">
        <v>391</v>
      </c>
      <c r="B830" t="s">
        <v>948</v>
      </c>
      <c r="C830" t="s">
        <v>864</v>
      </c>
      <c r="D830" s="1">
        <v>41357</v>
      </c>
      <c r="E830" s="1">
        <v>41387</v>
      </c>
      <c r="F830">
        <v>65.37</v>
      </c>
      <c r="H830" t="s">
        <v>28</v>
      </c>
      <c r="I830" s="1">
        <v>41357</v>
      </c>
      <c r="J830">
        <v>0</v>
      </c>
      <c r="K830" t="s">
        <v>834</v>
      </c>
      <c r="L830">
        <v>391</v>
      </c>
      <c r="M830" s="1">
        <v>41548</v>
      </c>
      <c r="N830" t="s">
        <v>838</v>
      </c>
      <c r="O830" t="s">
        <v>947</v>
      </c>
      <c r="P830" t="s">
        <v>949</v>
      </c>
    </row>
    <row r="831" spans="1:16" x14ac:dyDescent="0.4">
      <c r="A831">
        <v>406</v>
      </c>
      <c r="B831" t="s">
        <v>948</v>
      </c>
      <c r="C831" t="s">
        <v>912</v>
      </c>
      <c r="D831" s="1">
        <v>41212</v>
      </c>
      <c r="E831" s="1">
        <v>41242</v>
      </c>
      <c r="F831">
        <v>56.93</v>
      </c>
      <c r="H831" t="s">
        <v>28</v>
      </c>
      <c r="I831" s="1">
        <v>41212</v>
      </c>
      <c r="J831">
        <v>0</v>
      </c>
      <c r="K831" t="s">
        <v>834</v>
      </c>
      <c r="L831">
        <v>406</v>
      </c>
      <c r="M831" s="1">
        <v>41605</v>
      </c>
      <c r="N831" t="s">
        <v>835</v>
      </c>
      <c r="O831" t="s">
        <v>947</v>
      </c>
      <c r="P831" t="s">
        <v>949</v>
      </c>
    </row>
    <row r="832" spans="1:16" x14ac:dyDescent="0.4">
      <c r="A832">
        <v>406</v>
      </c>
      <c r="B832" t="s">
        <v>948</v>
      </c>
      <c r="C832" t="s">
        <v>840</v>
      </c>
      <c r="D832" s="1">
        <v>41608</v>
      </c>
      <c r="E832" s="1">
        <v>41638</v>
      </c>
      <c r="F832">
        <v>52.54</v>
      </c>
      <c r="H832" t="s">
        <v>28</v>
      </c>
      <c r="I832" s="1">
        <v>41608</v>
      </c>
      <c r="J832">
        <v>6</v>
      </c>
      <c r="K832" t="s">
        <v>834</v>
      </c>
      <c r="L832">
        <v>406</v>
      </c>
      <c r="M832" s="1">
        <v>41064</v>
      </c>
      <c r="N832" t="s">
        <v>838</v>
      </c>
      <c r="O832" t="s">
        <v>947</v>
      </c>
      <c r="P832" t="s">
        <v>949</v>
      </c>
    </row>
    <row r="833" spans="1:16" x14ac:dyDescent="0.4">
      <c r="A833">
        <v>770</v>
      </c>
      <c r="B833" t="s">
        <v>948</v>
      </c>
      <c r="C833" t="s">
        <v>905</v>
      </c>
      <c r="D833" s="1">
        <v>41520</v>
      </c>
      <c r="E833" s="1">
        <v>41490</v>
      </c>
      <c r="F833">
        <v>44.75</v>
      </c>
      <c r="H833" t="s">
        <v>28</v>
      </c>
      <c r="I833" s="1">
        <v>41520</v>
      </c>
      <c r="J833">
        <v>0</v>
      </c>
      <c r="K833" t="s">
        <v>834</v>
      </c>
      <c r="L833">
        <v>770</v>
      </c>
      <c r="M833" s="1">
        <v>41337</v>
      </c>
      <c r="N833" t="s">
        <v>835</v>
      </c>
      <c r="O833" t="s">
        <v>947</v>
      </c>
      <c r="P833" t="s">
        <v>949</v>
      </c>
    </row>
    <row r="834" spans="1:16" x14ac:dyDescent="0.4">
      <c r="A834">
        <v>406</v>
      </c>
      <c r="B834" t="s">
        <v>948</v>
      </c>
      <c r="C834" t="s">
        <v>882</v>
      </c>
      <c r="D834" s="1">
        <v>41384</v>
      </c>
      <c r="E834" s="1">
        <v>41414</v>
      </c>
      <c r="F834">
        <v>63.48</v>
      </c>
      <c r="H834" t="s">
        <v>28</v>
      </c>
      <c r="I834" s="1">
        <v>41384</v>
      </c>
      <c r="J834">
        <v>0</v>
      </c>
      <c r="K834" t="s">
        <v>834</v>
      </c>
      <c r="L834">
        <v>406</v>
      </c>
      <c r="M834" s="1">
        <v>41368</v>
      </c>
      <c r="N834" t="s">
        <v>838</v>
      </c>
      <c r="O834" t="s">
        <v>947</v>
      </c>
      <c r="P834" t="s">
        <v>949</v>
      </c>
    </row>
    <row r="835" spans="1:16" x14ac:dyDescent="0.4">
      <c r="A835">
        <v>818</v>
      </c>
      <c r="B835" t="s">
        <v>948</v>
      </c>
      <c r="C835" t="s">
        <v>841</v>
      </c>
      <c r="D835" s="1">
        <v>41583</v>
      </c>
      <c r="E835" s="1">
        <v>41553</v>
      </c>
      <c r="F835">
        <v>61.03</v>
      </c>
      <c r="H835" t="s">
        <v>28</v>
      </c>
      <c r="I835" s="1">
        <v>41583</v>
      </c>
      <c r="J835">
        <v>0</v>
      </c>
      <c r="K835" t="s">
        <v>834</v>
      </c>
      <c r="L835">
        <v>818</v>
      </c>
      <c r="M835" s="1">
        <v>41239</v>
      </c>
      <c r="N835" t="s">
        <v>838</v>
      </c>
      <c r="O835" t="s">
        <v>947</v>
      </c>
      <c r="P835" t="s">
        <v>949</v>
      </c>
    </row>
    <row r="836" spans="1:16" x14ac:dyDescent="0.4">
      <c r="A836">
        <v>897</v>
      </c>
      <c r="B836" t="s">
        <v>948</v>
      </c>
      <c r="C836" t="s">
        <v>900</v>
      </c>
      <c r="D836" s="1">
        <v>40985</v>
      </c>
      <c r="E836" s="1">
        <v>41015</v>
      </c>
      <c r="F836">
        <v>26.16</v>
      </c>
      <c r="H836" t="s">
        <v>28</v>
      </c>
      <c r="I836" s="1">
        <v>40985</v>
      </c>
      <c r="J836">
        <v>0</v>
      </c>
      <c r="K836" t="s">
        <v>837</v>
      </c>
      <c r="L836">
        <v>897</v>
      </c>
      <c r="M836" s="1">
        <v>41579</v>
      </c>
      <c r="N836" t="s">
        <v>835</v>
      </c>
      <c r="O836" t="s">
        <v>947</v>
      </c>
      <c r="P836" t="s">
        <v>949</v>
      </c>
    </row>
    <row r="837" spans="1:16" x14ac:dyDescent="0.4">
      <c r="A837">
        <v>818</v>
      </c>
      <c r="B837" t="s">
        <v>948</v>
      </c>
      <c r="C837" t="s">
        <v>917</v>
      </c>
      <c r="D837" s="1">
        <v>41616</v>
      </c>
      <c r="E837" s="1">
        <v>41587</v>
      </c>
      <c r="F837">
        <v>49.31</v>
      </c>
      <c r="H837" t="s">
        <v>28</v>
      </c>
      <c r="I837" s="1">
        <v>41616</v>
      </c>
      <c r="J837">
        <v>19</v>
      </c>
      <c r="K837" t="s">
        <v>837</v>
      </c>
      <c r="L837">
        <v>818</v>
      </c>
      <c r="M837" s="1">
        <v>41515</v>
      </c>
      <c r="N837" t="s">
        <v>835</v>
      </c>
      <c r="O837" t="s">
        <v>947</v>
      </c>
      <c r="P837" t="s">
        <v>949</v>
      </c>
    </row>
    <row r="838" spans="1:16" x14ac:dyDescent="0.4">
      <c r="A838">
        <v>897</v>
      </c>
      <c r="B838" t="s">
        <v>948</v>
      </c>
      <c r="C838" t="s">
        <v>900</v>
      </c>
      <c r="D838" s="1">
        <v>41349</v>
      </c>
      <c r="E838" s="1">
        <v>41379</v>
      </c>
      <c r="F838">
        <v>13.88</v>
      </c>
      <c r="H838" t="s">
        <v>28</v>
      </c>
      <c r="I838" s="1">
        <v>41349</v>
      </c>
      <c r="J838">
        <v>0</v>
      </c>
      <c r="K838" t="s">
        <v>834</v>
      </c>
      <c r="L838">
        <v>897</v>
      </c>
      <c r="M838" s="1">
        <v>41579</v>
      </c>
      <c r="N838" t="s">
        <v>838</v>
      </c>
      <c r="O838" t="s">
        <v>947</v>
      </c>
      <c r="P838" t="s">
        <v>949</v>
      </c>
    </row>
    <row r="839" spans="1:16" x14ac:dyDescent="0.4">
      <c r="A839">
        <v>897</v>
      </c>
      <c r="B839" t="s">
        <v>948</v>
      </c>
      <c r="C839" t="s">
        <v>843</v>
      </c>
      <c r="D839" s="1">
        <v>41011</v>
      </c>
      <c r="E839" s="1">
        <v>41334</v>
      </c>
      <c r="F839">
        <v>57.78</v>
      </c>
      <c r="H839" t="s">
        <v>28</v>
      </c>
      <c r="I839" s="1">
        <v>41011</v>
      </c>
      <c r="J839">
        <v>7</v>
      </c>
      <c r="K839" t="s">
        <v>834</v>
      </c>
      <c r="L839">
        <v>897</v>
      </c>
      <c r="M839" s="1">
        <v>41041</v>
      </c>
      <c r="N839" t="s">
        <v>835</v>
      </c>
      <c r="O839" t="s">
        <v>947</v>
      </c>
      <c r="P839" t="s">
        <v>949</v>
      </c>
    </row>
    <row r="840" spans="1:16" x14ac:dyDescent="0.4">
      <c r="A840">
        <v>818</v>
      </c>
      <c r="B840" t="s">
        <v>948</v>
      </c>
      <c r="C840" t="s">
        <v>918</v>
      </c>
      <c r="D840" s="1">
        <v>40983</v>
      </c>
      <c r="E840" s="1">
        <v>41013</v>
      </c>
      <c r="F840">
        <v>58.17</v>
      </c>
      <c r="H840" t="s">
        <v>28</v>
      </c>
      <c r="I840" s="1">
        <v>40983</v>
      </c>
      <c r="J840">
        <v>20</v>
      </c>
      <c r="K840" t="s">
        <v>834</v>
      </c>
      <c r="L840">
        <v>818</v>
      </c>
      <c r="M840" s="1">
        <v>41349</v>
      </c>
      <c r="N840" t="s">
        <v>835</v>
      </c>
      <c r="O840" t="s">
        <v>947</v>
      </c>
      <c r="P840" t="s">
        <v>949</v>
      </c>
    </row>
    <row r="841" spans="1:16" x14ac:dyDescent="0.4">
      <c r="A841">
        <v>391</v>
      </c>
      <c r="B841" t="s">
        <v>948</v>
      </c>
      <c r="C841" t="s">
        <v>865</v>
      </c>
      <c r="D841" s="1">
        <v>40911</v>
      </c>
      <c r="E841" s="1">
        <v>40999</v>
      </c>
      <c r="F841">
        <v>56.54</v>
      </c>
      <c r="H841" t="s">
        <v>28</v>
      </c>
      <c r="I841" s="1">
        <v>40911</v>
      </c>
      <c r="J841">
        <v>0</v>
      </c>
      <c r="K841" t="s">
        <v>834</v>
      </c>
      <c r="L841">
        <v>391</v>
      </c>
      <c r="M841" s="1">
        <v>41180</v>
      </c>
      <c r="N841" t="s">
        <v>835</v>
      </c>
      <c r="O841" t="s">
        <v>947</v>
      </c>
      <c r="P841" t="s">
        <v>949</v>
      </c>
    </row>
    <row r="842" spans="1:16" x14ac:dyDescent="0.4">
      <c r="A842">
        <v>818</v>
      </c>
      <c r="B842" t="s">
        <v>948</v>
      </c>
      <c r="C842" t="s">
        <v>849</v>
      </c>
      <c r="D842" s="1">
        <v>41372</v>
      </c>
      <c r="E842" s="1">
        <v>41342</v>
      </c>
      <c r="F842">
        <v>65.599999999999994</v>
      </c>
      <c r="H842" t="s">
        <v>28</v>
      </c>
      <c r="I842" s="1">
        <v>41372</v>
      </c>
      <c r="J842">
        <v>0</v>
      </c>
      <c r="K842" t="s">
        <v>834</v>
      </c>
      <c r="L842">
        <v>818</v>
      </c>
      <c r="M842" s="1">
        <v>41431</v>
      </c>
      <c r="N842" t="s">
        <v>838</v>
      </c>
      <c r="O842" t="s">
        <v>947</v>
      </c>
      <c r="P842" t="s">
        <v>949</v>
      </c>
    </row>
    <row r="843" spans="1:16" x14ac:dyDescent="0.4">
      <c r="A843">
        <v>770</v>
      </c>
      <c r="B843" t="s">
        <v>948</v>
      </c>
      <c r="C843" t="s">
        <v>920</v>
      </c>
      <c r="D843" s="1">
        <v>41283</v>
      </c>
      <c r="E843" s="1">
        <v>41284</v>
      </c>
      <c r="F843">
        <v>68.98</v>
      </c>
      <c r="H843" t="s">
        <v>28</v>
      </c>
      <c r="I843" s="1">
        <v>41283</v>
      </c>
      <c r="J843">
        <v>0</v>
      </c>
      <c r="K843" t="s">
        <v>834</v>
      </c>
      <c r="L843">
        <v>770</v>
      </c>
      <c r="M843" s="1">
        <v>41254</v>
      </c>
      <c r="N843" t="s">
        <v>838</v>
      </c>
      <c r="O843" t="s">
        <v>947</v>
      </c>
      <c r="P843" t="s">
        <v>949</v>
      </c>
    </row>
    <row r="844" spans="1:16" x14ac:dyDescent="0.4">
      <c r="A844">
        <v>391</v>
      </c>
      <c r="B844" t="s">
        <v>948</v>
      </c>
      <c r="C844" t="s">
        <v>833</v>
      </c>
      <c r="D844" s="1">
        <v>41206</v>
      </c>
      <c r="E844" s="1">
        <v>41236</v>
      </c>
      <c r="F844">
        <v>50.7</v>
      </c>
      <c r="H844" t="s">
        <v>28</v>
      </c>
      <c r="I844" s="1">
        <v>41206</v>
      </c>
      <c r="J844">
        <v>0</v>
      </c>
      <c r="K844" t="s">
        <v>834</v>
      </c>
      <c r="L844">
        <v>391</v>
      </c>
      <c r="M844" s="1">
        <v>41429</v>
      </c>
      <c r="N844" t="s">
        <v>835</v>
      </c>
      <c r="O844" t="s">
        <v>947</v>
      </c>
      <c r="P844" t="s">
        <v>949</v>
      </c>
    </row>
    <row r="845" spans="1:16" x14ac:dyDescent="0.4">
      <c r="A845">
        <v>406</v>
      </c>
      <c r="B845" t="s">
        <v>948</v>
      </c>
      <c r="C845" t="s">
        <v>902</v>
      </c>
      <c r="D845" s="1">
        <v>41051</v>
      </c>
      <c r="E845" s="1">
        <v>41081</v>
      </c>
      <c r="F845">
        <v>87.82</v>
      </c>
      <c r="H845" t="s">
        <v>28</v>
      </c>
      <c r="I845" s="1">
        <v>41051</v>
      </c>
      <c r="J845">
        <v>0</v>
      </c>
      <c r="K845" t="s">
        <v>834</v>
      </c>
      <c r="L845">
        <v>406</v>
      </c>
      <c r="M845" s="1">
        <v>41005</v>
      </c>
      <c r="N845" t="s">
        <v>835</v>
      </c>
      <c r="O845" t="s">
        <v>947</v>
      </c>
      <c r="P845" t="s">
        <v>949</v>
      </c>
    </row>
    <row r="846" spans="1:16" x14ac:dyDescent="0.4">
      <c r="A846">
        <v>391</v>
      </c>
      <c r="B846" t="s">
        <v>948</v>
      </c>
      <c r="C846" t="s">
        <v>934</v>
      </c>
      <c r="D846" s="1">
        <v>41550</v>
      </c>
      <c r="E846" s="1">
        <v>41521</v>
      </c>
      <c r="F846">
        <v>62.24</v>
      </c>
      <c r="H846" t="s">
        <v>28</v>
      </c>
      <c r="I846" s="1">
        <v>41550</v>
      </c>
      <c r="J846">
        <v>0</v>
      </c>
      <c r="K846" t="s">
        <v>834</v>
      </c>
      <c r="L846">
        <v>391</v>
      </c>
      <c r="M846" s="1">
        <v>41598</v>
      </c>
      <c r="N846" t="s">
        <v>835</v>
      </c>
      <c r="O846" t="s">
        <v>947</v>
      </c>
      <c r="P846" t="s">
        <v>949</v>
      </c>
    </row>
    <row r="847" spans="1:16" x14ac:dyDescent="0.4">
      <c r="A847">
        <v>391</v>
      </c>
      <c r="B847" t="s">
        <v>948</v>
      </c>
      <c r="C847" t="s">
        <v>859</v>
      </c>
      <c r="D847" s="1">
        <v>41365</v>
      </c>
      <c r="E847" s="1">
        <v>41335</v>
      </c>
      <c r="F847">
        <v>58.03</v>
      </c>
      <c r="H847" t="s">
        <v>28</v>
      </c>
      <c r="I847" s="1">
        <v>41365</v>
      </c>
      <c r="J847">
        <v>0</v>
      </c>
      <c r="K847" t="s">
        <v>834</v>
      </c>
      <c r="L847">
        <v>391</v>
      </c>
      <c r="M847" s="1">
        <v>40971</v>
      </c>
      <c r="N847" t="s">
        <v>838</v>
      </c>
      <c r="O847" t="s">
        <v>947</v>
      </c>
      <c r="P847" t="s">
        <v>949</v>
      </c>
    </row>
    <row r="848" spans="1:16" x14ac:dyDescent="0.4">
      <c r="A848">
        <v>406</v>
      </c>
      <c r="B848" t="s">
        <v>948</v>
      </c>
      <c r="C848" t="s">
        <v>902</v>
      </c>
      <c r="D848" s="1">
        <v>41381</v>
      </c>
      <c r="E848" s="1">
        <v>41411</v>
      </c>
      <c r="F848">
        <v>79.260000000000005</v>
      </c>
      <c r="H848" t="s">
        <v>28</v>
      </c>
      <c r="I848" s="1">
        <v>41381</v>
      </c>
      <c r="J848">
        <v>0</v>
      </c>
      <c r="K848" t="s">
        <v>834</v>
      </c>
      <c r="L848">
        <v>406</v>
      </c>
      <c r="M848" s="1">
        <v>41005</v>
      </c>
      <c r="N848" t="s">
        <v>838</v>
      </c>
      <c r="O848" t="s">
        <v>947</v>
      </c>
      <c r="P848" t="s">
        <v>949</v>
      </c>
    </row>
    <row r="849" spans="1:16" x14ac:dyDescent="0.4">
      <c r="A849">
        <v>897</v>
      </c>
      <c r="B849" t="s">
        <v>948</v>
      </c>
      <c r="C849" t="s">
        <v>929</v>
      </c>
      <c r="D849" s="1">
        <v>41591</v>
      </c>
      <c r="E849" s="1">
        <v>41621</v>
      </c>
      <c r="F849">
        <v>23.63</v>
      </c>
      <c r="H849" t="s">
        <v>28</v>
      </c>
      <c r="I849" s="1">
        <v>41591</v>
      </c>
      <c r="J849">
        <v>0</v>
      </c>
      <c r="K849" t="s">
        <v>834</v>
      </c>
      <c r="L849">
        <v>897</v>
      </c>
      <c r="M849" s="1">
        <v>41579</v>
      </c>
      <c r="N849" t="s">
        <v>838</v>
      </c>
      <c r="O849" t="s">
        <v>947</v>
      </c>
      <c r="P849" t="s">
        <v>949</v>
      </c>
    </row>
    <row r="850" spans="1:16" x14ac:dyDescent="0.4">
      <c r="A850">
        <v>770</v>
      </c>
      <c r="B850" t="s">
        <v>948</v>
      </c>
      <c r="C850" t="s">
        <v>844</v>
      </c>
      <c r="D850" s="1">
        <v>41438</v>
      </c>
      <c r="E850" s="1">
        <v>41468</v>
      </c>
      <c r="F850">
        <v>50.47</v>
      </c>
      <c r="H850" t="s">
        <v>28</v>
      </c>
      <c r="I850" s="1">
        <v>41438</v>
      </c>
      <c r="J850">
        <v>5</v>
      </c>
      <c r="K850" t="s">
        <v>834</v>
      </c>
      <c r="L850">
        <v>770</v>
      </c>
      <c r="M850" s="1">
        <v>41452</v>
      </c>
      <c r="N850" t="s">
        <v>835</v>
      </c>
      <c r="O850" t="s">
        <v>947</v>
      </c>
      <c r="P850" t="s">
        <v>949</v>
      </c>
    </row>
    <row r="851" spans="1:16" x14ac:dyDescent="0.4">
      <c r="A851">
        <v>391</v>
      </c>
      <c r="B851" t="s">
        <v>948</v>
      </c>
      <c r="C851" t="s">
        <v>839</v>
      </c>
      <c r="D851" s="1">
        <v>41241</v>
      </c>
      <c r="E851" s="1">
        <v>41271</v>
      </c>
      <c r="F851">
        <v>75.819999999999993</v>
      </c>
      <c r="H851" t="s">
        <v>28</v>
      </c>
      <c r="I851" s="1">
        <v>41241</v>
      </c>
      <c r="J851">
        <v>0</v>
      </c>
      <c r="K851" t="s">
        <v>834</v>
      </c>
      <c r="L851">
        <v>391</v>
      </c>
      <c r="M851" s="1">
        <v>40934</v>
      </c>
      <c r="N851" t="s">
        <v>838</v>
      </c>
      <c r="O851" t="s">
        <v>947</v>
      </c>
      <c r="P851" t="s">
        <v>949</v>
      </c>
    </row>
    <row r="852" spans="1:16" x14ac:dyDescent="0.4">
      <c r="A852">
        <v>770</v>
      </c>
      <c r="B852" t="s">
        <v>948</v>
      </c>
      <c r="C852" t="s">
        <v>867</v>
      </c>
      <c r="D852" s="1">
        <v>41028</v>
      </c>
      <c r="E852" s="1">
        <v>41058</v>
      </c>
      <c r="F852">
        <v>52.26</v>
      </c>
      <c r="H852" t="s">
        <v>28</v>
      </c>
      <c r="I852" s="1">
        <v>41028</v>
      </c>
      <c r="J852">
        <v>8</v>
      </c>
      <c r="K852" t="s">
        <v>834</v>
      </c>
      <c r="L852">
        <v>770</v>
      </c>
      <c r="M852" s="1">
        <v>41491</v>
      </c>
      <c r="N852" t="s">
        <v>835</v>
      </c>
      <c r="O852" t="s">
        <v>947</v>
      </c>
      <c r="P852" t="s">
        <v>949</v>
      </c>
    </row>
    <row r="853" spans="1:16" x14ac:dyDescent="0.4">
      <c r="A853">
        <v>391</v>
      </c>
      <c r="B853" t="s">
        <v>948</v>
      </c>
      <c r="C853" t="s">
        <v>898</v>
      </c>
      <c r="D853" s="1">
        <v>41517</v>
      </c>
      <c r="E853" s="1">
        <v>41547</v>
      </c>
      <c r="F853">
        <v>66.010000000000005</v>
      </c>
      <c r="H853" t="s">
        <v>28</v>
      </c>
      <c r="I853" s="1">
        <v>41517</v>
      </c>
      <c r="J853">
        <v>0</v>
      </c>
      <c r="K853" t="s">
        <v>834</v>
      </c>
      <c r="L853">
        <v>391</v>
      </c>
      <c r="M853" s="1">
        <v>41150</v>
      </c>
      <c r="N853" t="s">
        <v>838</v>
      </c>
      <c r="O853" t="s">
        <v>947</v>
      </c>
      <c r="P853" t="s">
        <v>949</v>
      </c>
    </row>
    <row r="854" spans="1:16" x14ac:dyDescent="0.4">
      <c r="A854">
        <v>818</v>
      </c>
      <c r="B854" t="s">
        <v>948</v>
      </c>
      <c r="C854" t="s">
        <v>853</v>
      </c>
      <c r="D854" s="1">
        <v>41218</v>
      </c>
      <c r="E854" s="1">
        <v>41188</v>
      </c>
      <c r="F854">
        <v>84.39</v>
      </c>
      <c r="H854" t="s">
        <v>28</v>
      </c>
      <c r="I854" s="1">
        <v>41218</v>
      </c>
      <c r="J854">
        <v>0</v>
      </c>
      <c r="K854" t="s">
        <v>837</v>
      </c>
      <c r="L854">
        <v>818</v>
      </c>
      <c r="M854" s="1">
        <v>41153</v>
      </c>
      <c r="N854" t="s">
        <v>838</v>
      </c>
      <c r="O854" t="s">
        <v>947</v>
      </c>
      <c r="P854" t="s">
        <v>949</v>
      </c>
    </row>
    <row r="855" spans="1:16" x14ac:dyDescent="0.4">
      <c r="A855">
        <v>406</v>
      </c>
      <c r="B855" t="s">
        <v>948</v>
      </c>
      <c r="C855" t="s">
        <v>887</v>
      </c>
      <c r="D855" s="1">
        <v>41164</v>
      </c>
      <c r="E855" s="1">
        <v>41487</v>
      </c>
      <c r="F855">
        <v>81.27</v>
      </c>
      <c r="H855" t="s">
        <v>28</v>
      </c>
      <c r="I855" s="1">
        <v>41164</v>
      </c>
      <c r="J855">
        <v>0</v>
      </c>
      <c r="K855" t="s">
        <v>834</v>
      </c>
      <c r="L855">
        <v>406</v>
      </c>
      <c r="M855" s="1">
        <v>41048</v>
      </c>
      <c r="N855" t="s">
        <v>838</v>
      </c>
      <c r="O855" t="s">
        <v>947</v>
      </c>
      <c r="P855" t="s">
        <v>949</v>
      </c>
    </row>
    <row r="856" spans="1:16" x14ac:dyDescent="0.4">
      <c r="A856">
        <v>391</v>
      </c>
      <c r="B856" t="s">
        <v>948</v>
      </c>
      <c r="C856" t="s">
        <v>864</v>
      </c>
      <c r="D856" s="1">
        <v>41253</v>
      </c>
      <c r="E856" s="1">
        <v>41224</v>
      </c>
      <c r="F856">
        <v>88.47</v>
      </c>
      <c r="H856" t="s">
        <v>28</v>
      </c>
      <c r="I856" s="1">
        <v>41253</v>
      </c>
      <c r="J856">
        <v>0</v>
      </c>
      <c r="K856" t="s">
        <v>834</v>
      </c>
      <c r="L856">
        <v>391</v>
      </c>
      <c r="M856" s="1">
        <v>41548</v>
      </c>
      <c r="N856" t="s">
        <v>835</v>
      </c>
      <c r="O856" t="s">
        <v>947</v>
      </c>
      <c r="P856" t="s">
        <v>949</v>
      </c>
    </row>
    <row r="857" spans="1:16" x14ac:dyDescent="0.4">
      <c r="A857">
        <v>818</v>
      </c>
      <c r="B857" t="s">
        <v>948</v>
      </c>
      <c r="C857" t="s">
        <v>857</v>
      </c>
      <c r="D857" s="1">
        <v>41377</v>
      </c>
      <c r="E857" s="1">
        <v>41407</v>
      </c>
      <c r="F857">
        <v>38.6</v>
      </c>
      <c r="H857" t="s">
        <v>28</v>
      </c>
      <c r="I857" s="1">
        <v>41377</v>
      </c>
      <c r="J857">
        <v>0</v>
      </c>
      <c r="K857" t="s">
        <v>834</v>
      </c>
      <c r="L857">
        <v>818</v>
      </c>
      <c r="M857" s="1">
        <v>41283</v>
      </c>
      <c r="N857" t="s">
        <v>835</v>
      </c>
      <c r="O857" t="s">
        <v>947</v>
      </c>
      <c r="P857" t="s">
        <v>949</v>
      </c>
    </row>
    <row r="858" spans="1:16" x14ac:dyDescent="0.4">
      <c r="A858">
        <v>818</v>
      </c>
      <c r="B858" t="s">
        <v>948</v>
      </c>
      <c r="C858" t="s">
        <v>913</v>
      </c>
      <c r="D858" s="1">
        <v>41057</v>
      </c>
      <c r="E858" s="1">
        <v>41087</v>
      </c>
      <c r="F858">
        <v>87.48</v>
      </c>
      <c r="H858" t="s">
        <v>28</v>
      </c>
      <c r="I858" s="1">
        <v>41057</v>
      </c>
      <c r="J858">
        <v>6</v>
      </c>
      <c r="K858" t="s">
        <v>837</v>
      </c>
      <c r="L858">
        <v>818</v>
      </c>
      <c r="M858" s="1">
        <v>41470</v>
      </c>
      <c r="N858" t="s">
        <v>835</v>
      </c>
      <c r="O858" t="s">
        <v>947</v>
      </c>
      <c r="P858" t="s">
        <v>949</v>
      </c>
    </row>
    <row r="859" spans="1:16" x14ac:dyDescent="0.4">
      <c r="A859">
        <v>406</v>
      </c>
      <c r="B859" t="s">
        <v>948</v>
      </c>
      <c r="C859" t="s">
        <v>879</v>
      </c>
      <c r="D859" s="1">
        <v>41217</v>
      </c>
      <c r="E859" s="1">
        <v>41218</v>
      </c>
      <c r="F859">
        <v>40.03</v>
      </c>
      <c r="H859" t="s">
        <v>28</v>
      </c>
      <c r="I859" s="1">
        <v>41217</v>
      </c>
      <c r="J859">
        <v>0</v>
      </c>
      <c r="K859" t="s">
        <v>837</v>
      </c>
      <c r="L859">
        <v>406</v>
      </c>
      <c r="M859" s="1">
        <v>40985</v>
      </c>
      <c r="N859" t="s">
        <v>838</v>
      </c>
      <c r="O859" t="s">
        <v>947</v>
      </c>
      <c r="P859" t="s">
        <v>949</v>
      </c>
    </row>
    <row r="860" spans="1:16" x14ac:dyDescent="0.4">
      <c r="A860">
        <v>770</v>
      </c>
      <c r="B860" t="s">
        <v>948</v>
      </c>
      <c r="C860" t="s">
        <v>888</v>
      </c>
      <c r="D860" s="1">
        <v>41522</v>
      </c>
      <c r="E860" s="1">
        <v>41492</v>
      </c>
      <c r="F860">
        <v>58.83</v>
      </c>
      <c r="H860" t="s">
        <v>28</v>
      </c>
      <c r="I860" s="1">
        <v>41522</v>
      </c>
      <c r="J860">
        <v>3</v>
      </c>
      <c r="K860" t="s">
        <v>834</v>
      </c>
      <c r="L860">
        <v>770</v>
      </c>
      <c r="M860" s="1">
        <v>40986</v>
      </c>
      <c r="N860" t="s">
        <v>838</v>
      </c>
      <c r="O860" t="s">
        <v>947</v>
      </c>
      <c r="P860" t="s">
        <v>949</v>
      </c>
    </row>
    <row r="861" spans="1:16" x14ac:dyDescent="0.4">
      <c r="A861">
        <v>406</v>
      </c>
      <c r="B861" t="s">
        <v>948</v>
      </c>
      <c r="C861" t="s">
        <v>884</v>
      </c>
      <c r="D861" s="1">
        <v>41144</v>
      </c>
      <c r="E861" s="1">
        <v>41174</v>
      </c>
      <c r="F861">
        <v>63.12</v>
      </c>
      <c r="H861" t="s">
        <v>28</v>
      </c>
      <c r="I861" s="1">
        <v>41144</v>
      </c>
      <c r="J861">
        <v>0</v>
      </c>
      <c r="K861" t="s">
        <v>834</v>
      </c>
      <c r="L861">
        <v>406</v>
      </c>
      <c r="M861" s="1">
        <v>41145</v>
      </c>
      <c r="N861" t="s">
        <v>835</v>
      </c>
      <c r="O861" t="s">
        <v>947</v>
      </c>
      <c r="P861" t="s">
        <v>949</v>
      </c>
    </row>
    <row r="862" spans="1:16" x14ac:dyDescent="0.4">
      <c r="A862">
        <v>770</v>
      </c>
      <c r="B862" t="s">
        <v>948</v>
      </c>
      <c r="C862" t="s">
        <v>916</v>
      </c>
      <c r="D862" s="1">
        <v>41514</v>
      </c>
      <c r="E862" s="1">
        <v>41544</v>
      </c>
      <c r="F862">
        <v>63.02</v>
      </c>
      <c r="H862" t="s">
        <v>28</v>
      </c>
      <c r="I862" s="1">
        <v>41514</v>
      </c>
      <c r="J862">
        <v>0</v>
      </c>
      <c r="K862" t="s">
        <v>834</v>
      </c>
      <c r="L862">
        <v>770</v>
      </c>
      <c r="M862" s="1">
        <v>41394</v>
      </c>
      <c r="N862" t="s">
        <v>838</v>
      </c>
      <c r="O862" t="s">
        <v>947</v>
      </c>
      <c r="P862" t="s">
        <v>949</v>
      </c>
    </row>
    <row r="863" spans="1:16" x14ac:dyDescent="0.4">
      <c r="A863">
        <v>391</v>
      </c>
      <c r="B863" t="s">
        <v>948</v>
      </c>
      <c r="C863" t="s">
        <v>885</v>
      </c>
      <c r="D863" s="1">
        <v>41408</v>
      </c>
      <c r="E863" s="1">
        <v>41438</v>
      </c>
      <c r="F863">
        <v>43.67</v>
      </c>
      <c r="H863" t="s">
        <v>28</v>
      </c>
      <c r="I863" s="1">
        <v>41408</v>
      </c>
      <c r="J863">
        <v>0</v>
      </c>
      <c r="K863" t="s">
        <v>834</v>
      </c>
      <c r="L863">
        <v>391</v>
      </c>
      <c r="M863" s="1">
        <v>41521</v>
      </c>
      <c r="N863" t="s">
        <v>838</v>
      </c>
      <c r="O863" t="s">
        <v>947</v>
      </c>
      <c r="P863" t="s">
        <v>949</v>
      </c>
    </row>
    <row r="864" spans="1:16" x14ac:dyDescent="0.4">
      <c r="A864">
        <v>391</v>
      </c>
      <c r="B864" t="s">
        <v>948</v>
      </c>
      <c r="C864" t="s">
        <v>868</v>
      </c>
      <c r="D864" s="1">
        <v>41525</v>
      </c>
      <c r="E864" s="1">
        <v>41495</v>
      </c>
      <c r="F864">
        <v>66.819999999999993</v>
      </c>
      <c r="H864" t="s">
        <v>28</v>
      </c>
      <c r="I864" s="1">
        <v>41525</v>
      </c>
      <c r="J864">
        <v>0</v>
      </c>
      <c r="K864" t="s">
        <v>834</v>
      </c>
      <c r="L864">
        <v>391</v>
      </c>
      <c r="M864" s="1">
        <v>41240</v>
      </c>
      <c r="N864" t="s">
        <v>838</v>
      </c>
      <c r="O864" t="s">
        <v>947</v>
      </c>
      <c r="P864" t="s">
        <v>949</v>
      </c>
    </row>
    <row r="865" spans="1:16" x14ac:dyDescent="0.4">
      <c r="A865">
        <v>897</v>
      </c>
      <c r="B865" t="s">
        <v>948</v>
      </c>
      <c r="C865" t="s">
        <v>909</v>
      </c>
      <c r="D865" s="1">
        <v>41073</v>
      </c>
      <c r="E865" s="1">
        <v>41103</v>
      </c>
      <c r="F865">
        <v>38.06</v>
      </c>
      <c r="H865" t="s">
        <v>28</v>
      </c>
      <c r="I865" s="1">
        <v>41073</v>
      </c>
      <c r="J865">
        <v>0</v>
      </c>
      <c r="K865" t="s">
        <v>834</v>
      </c>
      <c r="L865">
        <v>897</v>
      </c>
      <c r="M865" s="1">
        <v>41493</v>
      </c>
      <c r="N865" t="s">
        <v>835</v>
      </c>
      <c r="O865" t="s">
        <v>947</v>
      </c>
      <c r="P865" t="s">
        <v>949</v>
      </c>
    </row>
    <row r="866" spans="1:16" x14ac:dyDescent="0.4">
      <c r="A866">
        <v>897</v>
      </c>
      <c r="B866" t="s">
        <v>948</v>
      </c>
      <c r="C866" t="s">
        <v>846</v>
      </c>
      <c r="D866" s="1">
        <v>41070</v>
      </c>
      <c r="E866" s="1">
        <v>41040</v>
      </c>
      <c r="F866">
        <v>47.44</v>
      </c>
      <c r="H866" t="s">
        <v>28</v>
      </c>
      <c r="I866" s="1">
        <v>41070</v>
      </c>
      <c r="J866">
        <v>0</v>
      </c>
      <c r="K866" t="s">
        <v>834</v>
      </c>
      <c r="L866">
        <v>897</v>
      </c>
      <c r="M866" s="1">
        <v>41003</v>
      </c>
      <c r="N866" t="s">
        <v>838</v>
      </c>
      <c r="O866" t="s">
        <v>947</v>
      </c>
      <c r="P866" t="s">
        <v>949</v>
      </c>
    </row>
    <row r="867" spans="1:16" x14ac:dyDescent="0.4">
      <c r="A867">
        <v>406</v>
      </c>
      <c r="B867" t="s">
        <v>948</v>
      </c>
      <c r="C867" t="s">
        <v>848</v>
      </c>
      <c r="D867" s="1">
        <v>41380</v>
      </c>
      <c r="E867" s="1">
        <v>41410</v>
      </c>
      <c r="F867">
        <v>88.74</v>
      </c>
      <c r="H867" t="s">
        <v>28</v>
      </c>
      <c r="I867" s="1">
        <v>41380</v>
      </c>
      <c r="J867">
        <v>0</v>
      </c>
      <c r="K867" t="s">
        <v>837</v>
      </c>
      <c r="L867">
        <v>406</v>
      </c>
      <c r="M867" s="1">
        <v>41222</v>
      </c>
      <c r="N867" t="s">
        <v>838</v>
      </c>
      <c r="O867" t="s">
        <v>947</v>
      </c>
      <c r="P867" t="s">
        <v>949</v>
      </c>
    </row>
    <row r="868" spans="1:16" x14ac:dyDescent="0.4">
      <c r="A868">
        <v>391</v>
      </c>
      <c r="B868" t="s">
        <v>948</v>
      </c>
      <c r="C868" t="s">
        <v>852</v>
      </c>
      <c r="D868" s="1">
        <v>40977</v>
      </c>
      <c r="E868" s="1">
        <v>40978</v>
      </c>
      <c r="F868">
        <v>64.95</v>
      </c>
      <c r="H868" t="s">
        <v>28</v>
      </c>
      <c r="I868" s="1">
        <v>40977</v>
      </c>
      <c r="J868">
        <v>0</v>
      </c>
      <c r="K868" t="s">
        <v>834</v>
      </c>
      <c r="L868">
        <v>391</v>
      </c>
      <c r="M868" s="1">
        <v>41352</v>
      </c>
      <c r="N868" t="s">
        <v>835</v>
      </c>
      <c r="O868" t="s">
        <v>947</v>
      </c>
      <c r="P868" t="s">
        <v>949</v>
      </c>
    </row>
    <row r="869" spans="1:16" x14ac:dyDescent="0.4">
      <c r="A869">
        <v>818</v>
      </c>
      <c r="B869" t="s">
        <v>948</v>
      </c>
      <c r="C869" t="s">
        <v>841</v>
      </c>
      <c r="D869" s="1">
        <v>41320</v>
      </c>
      <c r="E869" s="1">
        <v>41350</v>
      </c>
      <c r="F869">
        <v>65.28</v>
      </c>
      <c r="H869" t="s">
        <v>28</v>
      </c>
      <c r="I869" s="1">
        <v>41320</v>
      </c>
      <c r="J869">
        <v>0</v>
      </c>
      <c r="K869" t="s">
        <v>834</v>
      </c>
      <c r="L869">
        <v>818</v>
      </c>
      <c r="M869" s="1">
        <v>41239</v>
      </c>
      <c r="N869" t="s">
        <v>838</v>
      </c>
      <c r="O869" t="s">
        <v>947</v>
      </c>
      <c r="P869" t="s">
        <v>949</v>
      </c>
    </row>
    <row r="870" spans="1:16" x14ac:dyDescent="0.4">
      <c r="A870">
        <v>897</v>
      </c>
      <c r="B870" t="s">
        <v>948</v>
      </c>
      <c r="C870" t="s">
        <v>927</v>
      </c>
      <c r="D870" s="1">
        <v>41374</v>
      </c>
      <c r="E870" s="1">
        <v>41344</v>
      </c>
      <c r="F870">
        <v>24.77</v>
      </c>
      <c r="H870" t="s">
        <v>28</v>
      </c>
      <c r="I870" s="1">
        <v>41374</v>
      </c>
      <c r="J870">
        <v>0</v>
      </c>
      <c r="K870" t="s">
        <v>834</v>
      </c>
      <c r="L870">
        <v>897</v>
      </c>
      <c r="M870" s="1">
        <v>41603</v>
      </c>
      <c r="N870" t="s">
        <v>835</v>
      </c>
      <c r="O870" t="s">
        <v>947</v>
      </c>
      <c r="P870" t="s">
        <v>949</v>
      </c>
    </row>
    <row r="871" spans="1:16" x14ac:dyDescent="0.4">
      <c r="A871">
        <v>391</v>
      </c>
      <c r="B871" t="s">
        <v>948</v>
      </c>
      <c r="C871" t="s">
        <v>859</v>
      </c>
      <c r="D871" s="1">
        <v>41422</v>
      </c>
      <c r="E871" s="1">
        <v>41452</v>
      </c>
      <c r="F871">
        <v>74.59</v>
      </c>
      <c r="H871" t="s">
        <v>28</v>
      </c>
      <c r="I871" s="1">
        <v>41422</v>
      </c>
      <c r="J871">
        <v>0</v>
      </c>
      <c r="K871" t="s">
        <v>834</v>
      </c>
      <c r="L871">
        <v>391</v>
      </c>
      <c r="M871" s="1">
        <v>40971</v>
      </c>
      <c r="N871" t="s">
        <v>838</v>
      </c>
      <c r="O871" t="s">
        <v>947</v>
      </c>
      <c r="P871" t="s">
        <v>949</v>
      </c>
    </row>
    <row r="872" spans="1:16" x14ac:dyDescent="0.4">
      <c r="A872">
        <v>406</v>
      </c>
      <c r="B872" t="s">
        <v>948</v>
      </c>
      <c r="C872" t="s">
        <v>840</v>
      </c>
      <c r="D872" s="1">
        <v>41603</v>
      </c>
      <c r="E872" s="1">
        <v>41633</v>
      </c>
      <c r="F872">
        <v>107.04</v>
      </c>
      <c r="H872" t="s">
        <v>28</v>
      </c>
      <c r="I872" s="1">
        <v>41603</v>
      </c>
      <c r="J872">
        <v>2</v>
      </c>
      <c r="K872" t="s">
        <v>834</v>
      </c>
      <c r="L872">
        <v>406</v>
      </c>
      <c r="M872" s="1">
        <v>41064</v>
      </c>
      <c r="N872" t="s">
        <v>838</v>
      </c>
      <c r="O872" t="s">
        <v>947</v>
      </c>
      <c r="P872" t="s">
        <v>949</v>
      </c>
    </row>
    <row r="873" spans="1:16" x14ac:dyDescent="0.4">
      <c r="A873">
        <v>391</v>
      </c>
      <c r="B873" t="s">
        <v>948</v>
      </c>
      <c r="C873" t="s">
        <v>864</v>
      </c>
      <c r="D873" s="1">
        <v>41176</v>
      </c>
      <c r="E873" s="1">
        <v>41206</v>
      </c>
      <c r="F873">
        <v>55.36</v>
      </c>
      <c r="H873" t="s">
        <v>28</v>
      </c>
      <c r="I873" s="1">
        <v>41176</v>
      </c>
      <c r="J873">
        <v>0</v>
      </c>
      <c r="K873" t="s">
        <v>834</v>
      </c>
      <c r="L873">
        <v>391</v>
      </c>
      <c r="M873" s="1">
        <v>41548</v>
      </c>
      <c r="N873" t="s">
        <v>835</v>
      </c>
      <c r="O873" t="s">
        <v>947</v>
      </c>
      <c r="P873" t="s">
        <v>949</v>
      </c>
    </row>
    <row r="874" spans="1:16" x14ac:dyDescent="0.4">
      <c r="A874">
        <v>770</v>
      </c>
      <c r="B874" t="s">
        <v>948</v>
      </c>
      <c r="C874" t="s">
        <v>856</v>
      </c>
      <c r="D874" s="1">
        <v>40954</v>
      </c>
      <c r="E874" s="1">
        <v>40984</v>
      </c>
      <c r="F874">
        <v>56.36</v>
      </c>
      <c r="H874" t="s">
        <v>28</v>
      </c>
      <c r="I874" s="1">
        <v>40954</v>
      </c>
      <c r="J874">
        <v>9</v>
      </c>
      <c r="K874" t="s">
        <v>834</v>
      </c>
      <c r="L874">
        <v>770</v>
      </c>
      <c r="M874" s="1">
        <v>41062</v>
      </c>
      <c r="N874" t="s">
        <v>838</v>
      </c>
      <c r="O874" t="s">
        <v>947</v>
      </c>
      <c r="P874" t="s">
        <v>949</v>
      </c>
    </row>
    <row r="875" spans="1:16" x14ac:dyDescent="0.4">
      <c r="A875">
        <v>897</v>
      </c>
      <c r="B875" t="s">
        <v>948</v>
      </c>
      <c r="C875" t="s">
        <v>929</v>
      </c>
      <c r="D875" s="1">
        <v>41045</v>
      </c>
      <c r="E875" s="1">
        <v>41075</v>
      </c>
      <c r="F875">
        <v>50.58</v>
      </c>
      <c r="H875" t="s">
        <v>28</v>
      </c>
      <c r="I875" s="1">
        <v>41045</v>
      </c>
      <c r="J875">
        <v>0</v>
      </c>
      <c r="K875" t="s">
        <v>834</v>
      </c>
      <c r="L875">
        <v>897</v>
      </c>
      <c r="M875" s="1">
        <v>41579</v>
      </c>
      <c r="N875" t="s">
        <v>835</v>
      </c>
      <c r="O875" t="s">
        <v>947</v>
      </c>
      <c r="P875" t="s">
        <v>949</v>
      </c>
    </row>
    <row r="876" spans="1:16" x14ac:dyDescent="0.4">
      <c r="A876">
        <v>770</v>
      </c>
      <c r="B876" t="s">
        <v>948</v>
      </c>
      <c r="C876" t="s">
        <v>904</v>
      </c>
      <c r="D876" s="1">
        <v>41513</v>
      </c>
      <c r="E876" s="1">
        <v>41543</v>
      </c>
      <c r="F876">
        <v>57.2</v>
      </c>
      <c r="H876" t="s">
        <v>28</v>
      </c>
      <c r="I876" s="1">
        <v>41513</v>
      </c>
      <c r="J876">
        <v>5</v>
      </c>
      <c r="K876" t="s">
        <v>834</v>
      </c>
      <c r="L876">
        <v>770</v>
      </c>
      <c r="M876" s="1">
        <v>41521</v>
      </c>
      <c r="N876" t="s">
        <v>838</v>
      </c>
      <c r="O876" t="s">
        <v>947</v>
      </c>
      <c r="P876" t="s">
        <v>949</v>
      </c>
    </row>
    <row r="877" spans="1:16" x14ac:dyDescent="0.4">
      <c r="A877">
        <v>391</v>
      </c>
      <c r="B877" t="s">
        <v>948</v>
      </c>
      <c r="C877" t="s">
        <v>859</v>
      </c>
      <c r="D877" s="1">
        <v>41465</v>
      </c>
      <c r="E877" s="1">
        <v>41436</v>
      </c>
      <c r="F877">
        <v>63.39</v>
      </c>
      <c r="H877" t="s">
        <v>28</v>
      </c>
      <c r="I877" s="1">
        <v>41465</v>
      </c>
      <c r="J877">
        <v>0</v>
      </c>
      <c r="K877" t="s">
        <v>834</v>
      </c>
      <c r="L877">
        <v>391</v>
      </c>
      <c r="M877" s="1">
        <v>40971</v>
      </c>
      <c r="N877" t="s">
        <v>838</v>
      </c>
      <c r="O877" t="s">
        <v>947</v>
      </c>
      <c r="P877" t="s">
        <v>949</v>
      </c>
    </row>
    <row r="878" spans="1:16" x14ac:dyDescent="0.4">
      <c r="A878">
        <v>391</v>
      </c>
      <c r="B878" t="s">
        <v>948</v>
      </c>
      <c r="C878" t="s">
        <v>914</v>
      </c>
      <c r="D878" s="1">
        <v>40967</v>
      </c>
      <c r="E878" s="1">
        <v>40997</v>
      </c>
      <c r="F878">
        <v>40.49</v>
      </c>
      <c r="H878" t="s">
        <v>28</v>
      </c>
      <c r="I878" s="1">
        <v>40967</v>
      </c>
      <c r="J878">
        <v>0</v>
      </c>
      <c r="K878" t="s">
        <v>834</v>
      </c>
      <c r="L878">
        <v>391</v>
      </c>
      <c r="M878" s="1">
        <v>41445</v>
      </c>
      <c r="N878" t="s">
        <v>835</v>
      </c>
      <c r="O878" t="s">
        <v>947</v>
      </c>
      <c r="P878" t="s">
        <v>949</v>
      </c>
    </row>
    <row r="879" spans="1:16" x14ac:dyDescent="0.4">
      <c r="A879">
        <v>770</v>
      </c>
      <c r="B879" t="s">
        <v>948</v>
      </c>
      <c r="C879" t="s">
        <v>919</v>
      </c>
      <c r="D879" s="1">
        <v>41065</v>
      </c>
      <c r="E879" s="1">
        <v>41035</v>
      </c>
      <c r="F879">
        <v>77.53</v>
      </c>
      <c r="H879" t="s">
        <v>28</v>
      </c>
      <c r="I879" s="1">
        <v>41065</v>
      </c>
      <c r="J879">
        <v>6</v>
      </c>
      <c r="K879" t="s">
        <v>834</v>
      </c>
      <c r="L879">
        <v>770</v>
      </c>
      <c r="M879" s="1">
        <v>41077</v>
      </c>
      <c r="N879" t="s">
        <v>835</v>
      </c>
      <c r="O879" t="s">
        <v>947</v>
      </c>
      <c r="P879" t="s">
        <v>949</v>
      </c>
    </row>
    <row r="880" spans="1:16" x14ac:dyDescent="0.4">
      <c r="A880">
        <v>770</v>
      </c>
      <c r="B880" t="s">
        <v>948</v>
      </c>
      <c r="C880" t="s">
        <v>873</v>
      </c>
      <c r="D880" s="1">
        <v>41468</v>
      </c>
      <c r="E880" s="1">
        <v>41616</v>
      </c>
      <c r="F880">
        <v>44.48</v>
      </c>
      <c r="H880" t="s">
        <v>28</v>
      </c>
      <c r="I880" s="1">
        <v>41468</v>
      </c>
      <c r="J880">
        <v>0</v>
      </c>
      <c r="K880" t="s">
        <v>834</v>
      </c>
      <c r="L880">
        <v>770</v>
      </c>
      <c r="M880" s="1">
        <v>41159</v>
      </c>
      <c r="N880" t="s">
        <v>838</v>
      </c>
      <c r="O880" t="s">
        <v>947</v>
      </c>
      <c r="P880" t="s">
        <v>949</v>
      </c>
    </row>
    <row r="881" spans="1:16" x14ac:dyDescent="0.4">
      <c r="A881">
        <v>391</v>
      </c>
      <c r="B881" t="s">
        <v>948</v>
      </c>
      <c r="C881" t="s">
        <v>925</v>
      </c>
      <c r="D881" s="1">
        <v>41505</v>
      </c>
      <c r="E881" s="1">
        <v>41535</v>
      </c>
      <c r="F881">
        <v>51.86</v>
      </c>
      <c r="H881" t="s">
        <v>28</v>
      </c>
      <c r="I881" s="1">
        <v>41505</v>
      </c>
      <c r="J881">
        <v>1</v>
      </c>
      <c r="K881" t="s">
        <v>834</v>
      </c>
      <c r="L881">
        <v>391</v>
      </c>
      <c r="M881" s="1">
        <v>41527</v>
      </c>
      <c r="N881" t="s">
        <v>835</v>
      </c>
      <c r="O881" t="s">
        <v>947</v>
      </c>
      <c r="P881" t="s">
        <v>949</v>
      </c>
    </row>
    <row r="882" spans="1:16" x14ac:dyDescent="0.4">
      <c r="A882">
        <v>406</v>
      </c>
      <c r="B882" t="s">
        <v>948</v>
      </c>
      <c r="C882" t="s">
        <v>894</v>
      </c>
      <c r="D882" s="1">
        <v>41118</v>
      </c>
      <c r="E882" s="1">
        <v>41148</v>
      </c>
      <c r="F882">
        <v>59.64</v>
      </c>
      <c r="H882" t="s">
        <v>28</v>
      </c>
      <c r="I882" s="1">
        <v>41118</v>
      </c>
      <c r="J882">
        <v>11</v>
      </c>
      <c r="K882" t="s">
        <v>837</v>
      </c>
      <c r="L882">
        <v>406</v>
      </c>
      <c r="M882" s="1">
        <v>41167</v>
      </c>
      <c r="N882" t="s">
        <v>835</v>
      </c>
      <c r="O882" t="s">
        <v>947</v>
      </c>
      <c r="P882" t="s">
        <v>949</v>
      </c>
    </row>
    <row r="883" spans="1:16" x14ac:dyDescent="0.4">
      <c r="A883">
        <v>770</v>
      </c>
      <c r="B883" t="s">
        <v>948</v>
      </c>
      <c r="C883" t="s">
        <v>923</v>
      </c>
      <c r="D883" s="1">
        <v>41511</v>
      </c>
      <c r="E883" s="1">
        <v>41541</v>
      </c>
      <c r="F883">
        <v>50.17</v>
      </c>
      <c r="H883" t="s">
        <v>28</v>
      </c>
      <c r="I883" s="1">
        <v>41511</v>
      </c>
      <c r="J883">
        <v>0</v>
      </c>
      <c r="K883" t="s">
        <v>834</v>
      </c>
      <c r="L883">
        <v>770</v>
      </c>
      <c r="M883" s="1">
        <v>41501</v>
      </c>
      <c r="N883" t="s">
        <v>838</v>
      </c>
      <c r="O883" t="s">
        <v>947</v>
      </c>
      <c r="P883" t="s">
        <v>949</v>
      </c>
    </row>
    <row r="884" spans="1:16" x14ac:dyDescent="0.4">
      <c r="A884">
        <v>391</v>
      </c>
      <c r="B884" t="s">
        <v>948</v>
      </c>
      <c r="C884" t="s">
        <v>870</v>
      </c>
      <c r="D884" s="1">
        <v>41347</v>
      </c>
      <c r="E884" s="1">
        <v>41377</v>
      </c>
      <c r="F884">
        <v>60.64</v>
      </c>
      <c r="H884" t="s">
        <v>28</v>
      </c>
      <c r="I884" s="1">
        <v>41347</v>
      </c>
      <c r="J884">
        <v>3</v>
      </c>
      <c r="K884" t="s">
        <v>834</v>
      </c>
      <c r="L884">
        <v>391</v>
      </c>
      <c r="M884" s="1">
        <v>41341</v>
      </c>
      <c r="N884" t="s">
        <v>835</v>
      </c>
      <c r="O884" t="s">
        <v>947</v>
      </c>
      <c r="P884" t="s">
        <v>949</v>
      </c>
    </row>
    <row r="885" spans="1:16" x14ac:dyDescent="0.4">
      <c r="A885">
        <v>406</v>
      </c>
      <c r="B885" t="s">
        <v>948</v>
      </c>
      <c r="C885" t="s">
        <v>911</v>
      </c>
      <c r="D885" s="1">
        <v>41575</v>
      </c>
      <c r="E885" s="1">
        <v>41605</v>
      </c>
      <c r="F885">
        <v>67.260000000000005</v>
      </c>
      <c r="H885" t="s">
        <v>28</v>
      </c>
      <c r="I885" s="1">
        <v>41575</v>
      </c>
      <c r="J885">
        <v>0</v>
      </c>
      <c r="K885" t="s">
        <v>834</v>
      </c>
      <c r="L885">
        <v>406</v>
      </c>
      <c r="M885" s="1">
        <v>41547</v>
      </c>
      <c r="N885" t="s">
        <v>838</v>
      </c>
      <c r="O885" t="s">
        <v>947</v>
      </c>
      <c r="P885" t="s">
        <v>949</v>
      </c>
    </row>
    <row r="886" spans="1:16" x14ac:dyDescent="0.4">
      <c r="A886">
        <v>391</v>
      </c>
      <c r="B886" t="s">
        <v>948</v>
      </c>
      <c r="C886" t="s">
        <v>870</v>
      </c>
      <c r="D886" s="1">
        <v>41475</v>
      </c>
      <c r="E886" s="1">
        <v>41505</v>
      </c>
      <c r="F886">
        <v>48.93</v>
      </c>
      <c r="H886" t="s">
        <v>28</v>
      </c>
      <c r="I886" s="1">
        <v>41475</v>
      </c>
      <c r="J886">
        <v>0</v>
      </c>
      <c r="K886" t="s">
        <v>834</v>
      </c>
      <c r="L886">
        <v>391</v>
      </c>
      <c r="M886" s="1">
        <v>41341</v>
      </c>
      <c r="N886" t="s">
        <v>835</v>
      </c>
      <c r="O886" t="s">
        <v>947</v>
      </c>
      <c r="P886" t="s">
        <v>949</v>
      </c>
    </row>
    <row r="887" spans="1:16" x14ac:dyDescent="0.4">
      <c r="A887">
        <v>406</v>
      </c>
      <c r="B887" t="s">
        <v>948</v>
      </c>
      <c r="C887" t="s">
        <v>884</v>
      </c>
      <c r="D887" s="1">
        <v>41417</v>
      </c>
      <c r="E887" s="1">
        <v>41447</v>
      </c>
      <c r="F887">
        <v>71.650000000000006</v>
      </c>
      <c r="H887" t="s">
        <v>28</v>
      </c>
      <c r="I887" s="1">
        <v>41417</v>
      </c>
      <c r="J887">
        <v>0</v>
      </c>
      <c r="K887" t="s">
        <v>834</v>
      </c>
      <c r="L887">
        <v>406</v>
      </c>
      <c r="M887" s="1">
        <v>41145</v>
      </c>
      <c r="N887" t="s">
        <v>838</v>
      </c>
      <c r="O887" t="s">
        <v>947</v>
      </c>
      <c r="P887" t="s">
        <v>949</v>
      </c>
    </row>
    <row r="888" spans="1:16" x14ac:dyDescent="0.4">
      <c r="A888">
        <v>770</v>
      </c>
      <c r="B888" t="s">
        <v>948</v>
      </c>
      <c r="C888" t="s">
        <v>888</v>
      </c>
      <c r="D888" s="1">
        <v>41607</v>
      </c>
      <c r="E888" s="1">
        <v>41637</v>
      </c>
      <c r="F888">
        <v>54.16</v>
      </c>
      <c r="H888" t="s">
        <v>28</v>
      </c>
      <c r="I888" s="1">
        <v>41607</v>
      </c>
      <c r="J888">
        <v>0</v>
      </c>
      <c r="K888" t="s">
        <v>834</v>
      </c>
      <c r="L888">
        <v>770</v>
      </c>
      <c r="M888" s="1">
        <v>40986</v>
      </c>
      <c r="N888" t="s">
        <v>838</v>
      </c>
      <c r="O888" t="s">
        <v>947</v>
      </c>
      <c r="P888" t="s">
        <v>949</v>
      </c>
    </row>
    <row r="889" spans="1:16" x14ac:dyDescent="0.4">
      <c r="A889">
        <v>770</v>
      </c>
      <c r="B889" t="s">
        <v>948</v>
      </c>
      <c r="C889" t="s">
        <v>923</v>
      </c>
      <c r="D889" s="1">
        <v>40916</v>
      </c>
      <c r="E889" s="1">
        <v>41152</v>
      </c>
      <c r="F889">
        <v>64.44</v>
      </c>
      <c r="H889" t="s">
        <v>28</v>
      </c>
      <c r="I889" s="1">
        <v>40916</v>
      </c>
      <c r="J889">
        <v>0</v>
      </c>
      <c r="K889" t="s">
        <v>834</v>
      </c>
      <c r="L889">
        <v>770</v>
      </c>
      <c r="M889" s="1">
        <v>41501</v>
      </c>
      <c r="N889" t="s">
        <v>835</v>
      </c>
      <c r="O889" t="s">
        <v>947</v>
      </c>
      <c r="P889" t="s">
        <v>949</v>
      </c>
    </row>
    <row r="890" spans="1:16" x14ac:dyDescent="0.4">
      <c r="A890">
        <v>897</v>
      </c>
      <c r="B890" t="s">
        <v>948</v>
      </c>
      <c r="C890" t="s">
        <v>899</v>
      </c>
      <c r="D890" s="1">
        <v>41379</v>
      </c>
      <c r="E890" s="1">
        <v>41409</v>
      </c>
      <c r="F890">
        <v>65.19</v>
      </c>
      <c r="H890" t="s">
        <v>28</v>
      </c>
      <c r="I890" s="1">
        <v>41379</v>
      </c>
      <c r="J890">
        <v>0</v>
      </c>
      <c r="K890" t="s">
        <v>834</v>
      </c>
      <c r="L890">
        <v>897</v>
      </c>
      <c r="M890" s="1">
        <v>41339</v>
      </c>
      <c r="N890" t="s">
        <v>835</v>
      </c>
      <c r="O890" t="s">
        <v>947</v>
      </c>
      <c r="P890" t="s">
        <v>949</v>
      </c>
    </row>
    <row r="891" spans="1:16" x14ac:dyDescent="0.4">
      <c r="A891">
        <v>391</v>
      </c>
      <c r="B891" t="s">
        <v>948</v>
      </c>
      <c r="C891" t="s">
        <v>925</v>
      </c>
      <c r="D891" s="1">
        <v>41215</v>
      </c>
      <c r="E891" s="1">
        <v>41246</v>
      </c>
      <c r="F891">
        <v>39.67</v>
      </c>
      <c r="H891" t="s">
        <v>28</v>
      </c>
      <c r="I891" s="1">
        <v>41215</v>
      </c>
      <c r="J891">
        <v>6</v>
      </c>
      <c r="K891" t="s">
        <v>834</v>
      </c>
      <c r="L891">
        <v>391</v>
      </c>
      <c r="M891" s="1">
        <v>41527</v>
      </c>
      <c r="N891" t="s">
        <v>835</v>
      </c>
      <c r="O891" t="s">
        <v>947</v>
      </c>
      <c r="P891" t="s">
        <v>949</v>
      </c>
    </row>
    <row r="892" spans="1:16" x14ac:dyDescent="0.4">
      <c r="A892">
        <v>897</v>
      </c>
      <c r="B892" t="s">
        <v>948</v>
      </c>
      <c r="C892" t="s">
        <v>927</v>
      </c>
      <c r="D892" s="1">
        <v>41577</v>
      </c>
      <c r="E892" s="1">
        <v>41607</v>
      </c>
      <c r="F892">
        <v>30.47</v>
      </c>
      <c r="H892" t="s">
        <v>28</v>
      </c>
      <c r="I892" s="1">
        <v>41577</v>
      </c>
      <c r="J892">
        <v>0</v>
      </c>
      <c r="K892" t="s">
        <v>834</v>
      </c>
      <c r="L892">
        <v>897</v>
      </c>
      <c r="M892" s="1">
        <v>41603</v>
      </c>
      <c r="N892" t="s">
        <v>835</v>
      </c>
      <c r="O892" t="s">
        <v>947</v>
      </c>
      <c r="P892" t="s">
        <v>949</v>
      </c>
    </row>
    <row r="893" spans="1:16" x14ac:dyDescent="0.4">
      <c r="A893">
        <v>770</v>
      </c>
      <c r="B893" t="s">
        <v>948</v>
      </c>
      <c r="C893" t="s">
        <v>905</v>
      </c>
      <c r="D893" s="1">
        <v>41262</v>
      </c>
      <c r="E893" s="1">
        <v>41292</v>
      </c>
      <c r="F893">
        <v>29.64</v>
      </c>
      <c r="H893" t="s">
        <v>28</v>
      </c>
      <c r="I893" s="1">
        <v>41262</v>
      </c>
      <c r="J893">
        <v>0</v>
      </c>
      <c r="K893" t="s">
        <v>834</v>
      </c>
      <c r="L893">
        <v>770</v>
      </c>
      <c r="M893" s="1">
        <v>41337</v>
      </c>
      <c r="N893" t="s">
        <v>835</v>
      </c>
      <c r="O893" t="s">
        <v>947</v>
      </c>
      <c r="P893" t="s">
        <v>949</v>
      </c>
    </row>
    <row r="894" spans="1:16" x14ac:dyDescent="0.4">
      <c r="A894">
        <v>897</v>
      </c>
      <c r="B894" t="s">
        <v>948</v>
      </c>
      <c r="C894" t="s">
        <v>927</v>
      </c>
      <c r="D894" s="1">
        <v>41222</v>
      </c>
      <c r="E894" s="1">
        <v>41223</v>
      </c>
      <c r="F894">
        <v>10.23</v>
      </c>
      <c r="H894" t="s">
        <v>28</v>
      </c>
      <c r="I894" s="1">
        <v>41222</v>
      </c>
      <c r="J894">
        <v>0</v>
      </c>
      <c r="K894" t="s">
        <v>834</v>
      </c>
      <c r="L894">
        <v>897</v>
      </c>
      <c r="M894" s="1">
        <v>41603</v>
      </c>
      <c r="N894" t="s">
        <v>835</v>
      </c>
      <c r="O894" t="s">
        <v>947</v>
      </c>
      <c r="P894" t="s">
        <v>949</v>
      </c>
    </row>
    <row r="895" spans="1:16" x14ac:dyDescent="0.4">
      <c r="A895">
        <v>391</v>
      </c>
      <c r="B895" t="s">
        <v>948</v>
      </c>
      <c r="C895" t="s">
        <v>914</v>
      </c>
      <c r="D895" s="1">
        <v>41246</v>
      </c>
      <c r="E895" s="1">
        <v>41217</v>
      </c>
      <c r="F895">
        <v>67.83</v>
      </c>
      <c r="H895" t="s">
        <v>28</v>
      </c>
      <c r="I895" s="1">
        <v>41246</v>
      </c>
      <c r="J895">
        <v>1</v>
      </c>
      <c r="K895" t="s">
        <v>837</v>
      </c>
      <c r="L895">
        <v>391</v>
      </c>
      <c r="M895" s="1">
        <v>41445</v>
      </c>
      <c r="N895" t="s">
        <v>835</v>
      </c>
      <c r="O895" t="s">
        <v>947</v>
      </c>
      <c r="P895" t="s">
        <v>949</v>
      </c>
    </row>
    <row r="896" spans="1:16" x14ac:dyDescent="0.4">
      <c r="A896">
        <v>406</v>
      </c>
      <c r="B896" t="s">
        <v>948</v>
      </c>
      <c r="C896" t="s">
        <v>911</v>
      </c>
      <c r="D896" s="1">
        <v>41266</v>
      </c>
      <c r="E896" s="1">
        <v>41296</v>
      </c>
      <c r="F896">
        <v>92.94</v>
      </c>
      <c r="H896" t="s">
        <v>28</v>
      </c>
      <c r="I896" s="1">
        <v>41266</v>
      </c>
      <c r="J896">
        <v>16</v>
      </c>
      <c r="K896" t="s">
        <v>834</v>
      </c>
      <c r="L896">
        <v>406</v>
      </c>
      <c r="M896" s="1">
        <v>41547</v>
      </c>
      <c r="N896" t="s">
        <v>835</v>
      </c>
      <c r="O896" t="s">
        <v>947</v>
      </c>
      <c r="P896" t="s">
        <v>949</v>
      </c>
    </row>
    <row r="897" spans="1:16" x14ac:dyDescent="0.4">
      <c r="A897">
        <v>897</v>
      </c>
      <c r="B897" t="s">
        <v>948</v>
      </c>
      <c r="C897" t="s">
        <v>843</v>
      </c>
      <c r="D897" s="1">
        <v>40988</v>
      </c>
      <c r="E897" s="1">
        <v>41018</v>
      </c>
      <c r="F897">
        <v>29.34</v>
      </c>
      <c r="H897" t="s">
        <v>28</v>
      </c>
      <c r="I897" s="1">
        <v>40988</v>
      </c>
      <c r="J897">
        <v>12</v>
      </c>
      <c r="K897" t="s">
        <v>834</v>
      </c>
      <c r="L897">
        <v>897</v>
      </c>
      <c r="M897" s="1">
        <v>41041</v>
      </c>
      <c r="N897" t="s">
        <v>835</v>
      </c>
      <c r="O897" t="s">
        <v>947</v>
      </c>
      <c r="P897" t="s">
        <v>949</v>
      </c>
    </row>
    <row r="898" spans="1:16" x14ac:dyDescent="0.4">
      <c r="A898">
        <v>391</v>
      </c>
      <c r="B898" t="s">
        <v>948</v>
      </c>
      <c r="C898" t="s">
        <v>874</v>
      </c>
      <c r="D898" s="1">
        <v>41600</v>
      </c>
      <c r="E898" s="1">
        <v>41630</v>
      </c>
      <c r="F898">
        <v>44.71</v>
      </c>
      <c r="H898" t="s">
        <v>28</v>
      </c>
      <c r="I898" s="1">
        <v>41600</v>
      </c>
      <c r="J898">
        <v>0</v>
      </c>
      <c r="K898" t="s">
        <v>834</v>
      </c>
      <c r="L898">
        <v>391</v>
      </c>
      <c r="M898" s="1">
        <v>41224</v>
      </c>
      <c r="N898" t="s">
        <v>838</v>
      </c>
      <c r="O898" t="s">
        <v>947</v>
      </c>
      <c r="P898" t="s">
        <v>949</v>
      </c>
    </row>
    <row r="899" spans="1:16" x14ac:dyDescent="0.4">
      <c r="A899">
        <v>406</v>
      </c>
      <c r="B899" t="s">
        <v>948</v>
      </c>
      <c r="C899" t="s">
        <v>903</v>
      </c>
      <c r="D899" s="1">
        <v>41181</v>
      </c>
      <c r="E899" s="1">
        <v>41211</v>
      </c>
      <c r="F899">
        <v>63.1</v>
      </c>
      <c r="H899" t="s">
        <v>28</v>
      </c>
      <c r="I899" s="1">
        <v>41181</v>
      </c>
      <c r="J899">
        <v>0</v>
      </c>
      <c r="K899" t="s">
        <v>834</v>
      </c>
      <c r="L899">
        <v>406</v>
      </c>
      <c r="M899" s="1">
        <v>41006</v>
      </c>
      <c r="N899" t="s">
        <v>838</v>
      </c>
      <c r="O899" t="s">
        <v>947</v>
      </c>
      <c r="P899" t="s">
        <v>949</v>
      </c>
    </row>
    <row r="900" spans="1:16" x14ac:dyDescent="0.4">
      <c r="A900">
        <v>897</v>
      </c>
      <c r="B900" t="s">
        <v>948</v>
      </c>
      <c r="C900" t="s">
        <v>880</v>
      </c>
      <c r="D900" s="1">
        <v>41052</v>
      </c>
      <c r="E900" s="1">
        <v>41082</v>
      </c>
      <c r="F900">
        <v>48.03</v>
      </c>
      <c r="H900" t="s">
        <v>28</v>
      </c>
      <c r="I900" s="1">
        <v>41052</v>
      </c>
      <c r="J900">
        <v>0</v>
      </c>
      <c r="K900" t="s">
        <v>834</v>
      </c>
      <c r="L900">
        <v>897</v>
      </c>
      <c r="M900" s="1">
        <v>41208</v>
      </c>
      <c r="N900" t="s">
        <v>835</v>
      </c>
      <c r="O900" t="s">
        <v>947</v>
      </c>
      <c r="P900" t="s">
        <v>949</v>
      </c>
    </row>
    <row r="901" spans="1:16" x14ac:dyDescent="0.4">
      <c r="A901">
        <v>897</v>
      </c>
      <c r="B901" t="s">
        <v>948</v>
      </c>
      <c r="C901" t="s">
        <v>883</v>
      </c>
      <c r="D901" s="1">
        <v>41532</v>
      </c>
      <c r="E901" s="1">
        <v>41562</v>
      </c>
      <c r="F901">
        <v>33.369999999999997</v>
      </c>
      <c r="H901" t="s">
        <v>28</v>
      </c>
      <c r="I901" s="1">
        <v>41532</v>
      </c>
      <c r="J901">
        <v>13</v>
      </c>
      <c r="K901" t="s">
        <v>834</v>
      </c>
      <c r="L901">
        <v>897</v>
      </c>
      <c r="M901" s="1">
        <v>41084</v>
      </c>
      <c r="N901" t="s">
        <v>838</v>
      </c>
      <c r="O901" t="s">
        <v>947</v>
      </c>
      <c r="P901" t="s">
        <v>949</v>
      </c>
    </row>
    <row r="902" spans="1:16" x14ac:dyDescent="0.4">
      <c r="A902">
        <v>406</v>
      </c>
      <c r="B902" t="s">
        <v>948</v>
      </c>
      <c r="C902" t="s">
        <v>884</v>
      </c>
      <c r="D902" s="1">
        <v>41501</v>
      </c>
      <c r="E902" s="1">
        <v>41531</v>
      </c>
      <c r="F902">
        <v>74.05</v>
      </c>
      <c r="H902" t="s">
        <v>28</v>
      </c>
      <c r="I902" s="1">
        <v>41501</v>
      </c>
      <c r="J902">
        <v>0</v>
      </c>
      <c r="K902" t="s">
        <v>834</v>
      </c>
      <c r="L902">
        <v>406</v>
      </c>
      <c r="M902" s="1">
        <v>41145</v>
      </c>
      <c r="N902" t="s">
        <v>838</v>
      </c>
      <c r="O902" t="s">
        <v>947</v>
      </c>
      <c r="P902" t="s">
        <v>949</v>
      </c>
    </row>
    <row r="903" spans="1:16" x14ac:dyDescent="0.4">
      <c r="A903">
        <v>897</v>
      </c>
      <c r="B903" t="s">
        <v>948</v>
      </c>
      <c r="C903" t="s">
        <v>900</v>
      </c>
      <c r="D903" s="1">
        <v>41609</v>
      </c>
      <c r="E903" s="1">
        <v>41580</v>
      </c>
      <c r="F903">
        <v>14.09</v>
      </c>
      <c r="H903" t="s">
        <v>28</v>
      </c>
      <c r="I903" s="1">
        <v>41609</v>
      </c>
      <c r="J903">
        <v>0</v>
      </c>
      <c r="K903" t="s">
        <v>834</v>
      </c>
      <c r="L903">
        <v>897</v>
      </c>
      <c r="M903" s="1">
        <v>41579</v>
      </c>
      <c r="N903" t="s">
        <v>838</v>
      </c>
      <c r="O903" t="s">
        <v>947</v>
      </c>
      <c r="P903" t="s">
        <v>949</v>
      </c>
    </row>
    <row r="904" spans="1:16" x14ac:dyDescent="0.4">
      <c r="A904">
        <v>818</v>
      </c>
      <c r="B904" t="s">
        <v>948</v>
      </c>
      <c r="C904" t="s">
        <v>851</v>
      </c>
      <c r="D904" s="1">
        <v>41556</v>
      </c>
      <c r="E904" s="1">
        <v>41557</v>
      </c>
      <c r="F904">
        <v>55.6</v>
      </c>
      <c r="H904" t="s">
        <v>28</v>
      </c>
      <c r="I904" s="1">
        <v>41556</v>
      </c>
      <c r="J904">
        <v>0</v>
      </c>
      <c r="K904" t="s">
        <v>837</v>
      </c>
      <c r="L904">
        <v>818</v>
      </c>
      <c r="M904" s="1">
        <v>41234</v>
      </c>
      <c r="N904" t="s">
        <v>838</v>
      </c>
      <c r="O904" t="s">
        <v>947</v>
      </c>
      <c r="P904" t="s">
        <v>949</v>
      </c>
    </row>
    <row r="905" spans="1:16" x14ac:dyDescent="0.4">
      <c r="A905">
        <v>770</v>
      </c>
      <c r="B905" t="s">
        <v>948</v>
      </c>
      <c r="C905" t="s">
        <v>916</v>
      </c>
      <c r="D905" s="1">
        <v>41530</v>
      </c>
      <c r="E905" s="1">
        <v>41560</v>
      </c>
      <c r="F905">
        <v>37.880000000000003</v>
      </c>
      <c r="H905" t="s">
        <v>28</v>
      </c>
      <c r="I905" s="1">
        <v>41530</v>
      </c>
      <c r="J905">
        <v>0</v>
      </c>
      <c r="K905" t="s">
        <v>834</v>
      </c>
      <c r="L905">
        <v>770</v>
      </c>
      <c r="M905" s="1">
        <v>41394</v>
      </c>
      <c r="N905" t="s">
        <v>838</v>
      </c>
      <c r="O905" t="s">
        <v>947</v>
      </c>
      <c r="P905" t="s">
        <v>949</v>
      </c>
    </row>
    <row r="906" spans="1:16" x14ac:dyDescent="0.4">
      <c r="A906">
        <v>818</v>
      </c>
      <c r="B906" t="s">
        <v>948</v>
      </c>
      <c r="C906" t="s">
        <v>918</v>
      </c>
      <c r="D906" s="1">
        <v>41389</v>
      </c>
      <c r="E906" s="1">
        <v>41419</v>
      </c>
      <c r="F906">
        <v>47.82</v>
      </c>
      <c r="H906" t="s">
        <v>28</v>
      </c>
      <c r="I906" s="1">
        <v>41389</v>
      </c>
      <c r="J906">
        <v>9</v>
      </c>
      <c r="K906" t="s">
        <v>834</v>
      </c>
      <c r="L906">
        <v>818</v>
      </c>
      <c r="M906" s="1">
        <v>41349</v>
      </c>
      <c r="N906" t="s">
        <v>838</v>
      </c>
      <c r="O906" t="s">
        <v>947</v>
      </c>
      <c r="P906" t="s">
        <v>949</v>
      </c>
    </row>
    <row r="907" spans="1:16" x14ac:dyDescent="0.4">
      <c r="A907">
        <v>391</v>
      </c>
      <c r="B907" t="s">
        <v>948</v>
      </c>
      <c r="C907" t="s">
        <v>833</v>
      </c>
      <c r="D907" s="1">
        <v>41464</v>
      </c>
      <c r="E907" s="1">
        <v>41465</v>
      </c>
      <c r="F907">
        <v>62.88</v>
      </c>
      <c r="H907" t="s">
        <v>28</v>
      </c>
      <c r="I907" s="1">
        <v>41464</v>
      </c>
      <c r="J907">
        <v>0</v>
      </c>
      <c r="K907" t="s">
        <v>834</v>
      </c>
      <c r="L907">
        <v>391</v>
      </c>
      <c r="M907" s="1">
        <v>41429</v>
      </c>
      <c r="N907" t="s">
        <v>838</v>
      </c>
      <c r="O907" t="s">
        <v>947</v>
      </c>
      <c r="P907" t="s">
        <v>949</v>
      </c>
    </row>
    <row r="908" spans="1:16" x14ac:dyDescent="0.4">
      <c r="A908">
        <v>406</v>
      </c>
      <c r="B908" t="s">
        <v>948</v>
      </c>
      <c r="C908" t="s">
        <v>935</v>
      </c>
      <c r="D908" s="1">
        <v>41393</v>
      </c>
      <c r="E908" s="1">
        <v>41423</v>
      </c>
      <c r="F908">
        <v>49.21</v>
      </c>
      <c r="H908" t="s">
        <v>28</v>
      </c>
      <c r="I908" s="1">
        <v>41393</v>
      </c>
      <c r="J908">
        <v>0</v>
      </c>
      <c r="K908" t="s">
        <v>834</v>
      </c>
      <c r="L908">
        <v>406</v>
      </c>
      <c r="M908" s="1">
        <v>41194</v>
      </c>
      <c r="N908" t="s">
        <v>838</v>
      </c>
      <c r="O908" t="s">
        <v>947</v>
      </c>
      <c r="P908" t="s">
        <v>949</v>
      </c>
    </row>
    <row r="909" spans="1:16" x14ac:dyDescent="0.4">
      <c r="A909">
        <v>818</v>
      </c>
      <c r="B909" t="s">
        <v>948</v>
      </c>
      <c r="C909" t="s">
        <v>921</v>
      </c>
      <c r="D909" s="1">
        <v>41015</v>
      </c>
      <c r="E909" s="1">
        <v>41045</v>
      </c>
      <c r="F909">
        <v>88.84</v>
      </c>
      <c r="H909" t="s">
        <v>28</v>
      </c>
      <c r="I909" s="1">
        <v>41015</v>
      </c>
      <c r="J909">
        <v>33</v>
      </c>
      <c r="K909" t="s">
        <v>837</v>
      </c>
      <c r="L909">
        <v>818</v>
      </c>
      <c r="M909" s="1">
        <v>41563</v>
      </c>
      <c r="N909" t="s">
        <v>835</v>
      </c>
      <c r="O909" t="s">
        <v>947</v>
      </c>
      <c r="P909" t="s">
        <v>949</v>
      </c>
    </row>
    <row r="910" spans="1:16" x14ac:dyDescent="0.4">
      <c r="A910">
        <v>391</v>
      </c>
      <c r="B910" t="s">
        <v>948</v>
      </c>
      <c r="C910" t="s">
        <v>914</v>
      </c>
      <c r="D910" s="1">
        <v>41212</v>
      </c>
      <c r="E910" s="1">
        <v>41242</v>
      </c>
      <c r="F910">
        <v>70.819999999999993</v>
      </c>
      <c r="H910" t="s">
        <v>28</v>
      </c>
      <c r="I910" s="1">
        <v>41212</v>
      </c>
      <c r="J910">
        <v>0</v>
      </c>
      <c r="K910" t="s">
        <v>834</v>
      </c>
      <c r="L910">
        <v>391</v>
      </c>
      <c r="M910" s="1">
        <v>41445</v>
      </c>
      <c r="N910" t="s">
        <v>835</v>
      </c>
      <c r="O910" t="s">
        <v>947</v>
      </c>
      <c r="P910" t="s">
        <v>949</v>
      </c>
    </row>
    <row r="911" spans="1:16" x14ac:dyDescent="0.4">
      <c r="A911">
        <v>406</v>
      </c>
      <c r="B911" t="s">
        <v>948</v>
      </c>
      <c r="C911" t="s">
        <v>882</v>
      </c>
      <c r="D911" s="1">
        <v>41214</v>
      </c>
      <c r="E911" s="1">
        <v>41184</v>
      </c>
      <c r="F911">
        <v>84.42</v>
      </c>
      <c r="H911" t="s">
        <v>28</v>
      </c>
      <c r="I911" s="1">
        <v>41214</v>
      </c>
      <c r="J911">
        <v>0</v>
      </c>
      <c r="K911" t="s">
        <v>834</v>
      </c>
      <c r="L911">
        <v>406</v>
      </c>
      <c r="M911" s="1">
        <v>41368</v>
      </c>
      <c r="N911" t="s">
        <v>835</v>
      </c>
      <c r="O911" t="s">
        <v>947</v>
      </c>
      <c r="P911" t="s">
        <v>949</v>
      </c>
    </row>
    <row r="912" spans="1:16" x14ac:dyDescent="0.4">
      <c r="A912">
        <v>897</v>
      </c>
      <c r="B912" t="s">
        <v>948</v>
      </c>
      <c r="C912" t="s">
        <v>927</v>
      </c>
      <c r="D912" s="1">
        <v>41371</v>
      </c>
      <c r="E912" s="1">
        <v>41341</v>
      </c>
      <c r="F912">
        <v>10.76</v>
      </c>
      <c r="H912" t="s">
        <v>28</v>
      </c>
      <c r="I912" s="1">
        <v>41371</v>
      </c>
      <c r="J912">
        <v>0</v>
      </c>
      <c r="K912" t="s">
        <v>834</v>
      </c>
      <c r="L912">
        <v>897</v>
      </c>
      <c r="M912" s="1">
        <v>41603</v>
      </c>
      <c r="N912" t="s">
        <v>835</v>
      </c>
      <c r="O912" t="s">
        <v>947</v>
      </c>
      <c r="P912" t="s">
        <v>949</v>
      </c>
    </row>
    <row r="913" spans="1:16" x14ac:dyDescent="0.4">
      <c r="A913">
        <v>897</v>
      </c>
      <c r="B913" t="s">
        <v>948</v>
      </c>
      <c r="C913" t="s">
        <v>846</v>
      </c>
      <c r="D913" s="1">
        <v>41165</v>
      </c>
      <c r="E913" s="1">
        <v>41195</v>
      </c>
      <c r="F913">
        <v>8.2200000000000006</v>
      </c>
      <c r="H913" t="s">
        <v>28</v>
      </c>
      <c r="I913" s="1">
        <v>41165</v>
      </c>
      <c r="J913">
        <v>0</v>
      </c>
      <c r="K913" t="s">
        <v>834</v>
      </c>
      <c r="L913">
        <v>897</v>
      </c>
      <c r="M913" s="1">
        <v>41003</v>
      </c>
      <c r="N913" t="s">
        <v>838</v>
      </c>
      <c r="O913" t="s">
        <v>947</v>
      </c>
      <c r="P913" t="s">
        <v>949</v>
      </c>
    </row>
    <row r="914" spans="1:16" x14ac:dyDescent="0.4">
      <c r="A914">
        <v>406</v>
      </c>
      <c r="B914" t="s">
        <v>948</v>
      </c>
      <c r="C914" t="s">
        <v>926</v>
      </c>
      <c r="D914" s="1">
        <v>40950</v>
      </c>
      <c r="E914" s="1">
        <v>40951</v>
      </c>
      <c r="F914">
        <v>62.27</v>
      </c>
      <c r="H914" t="s">
        <v>28</v>
      </c>
      <c r="I914" s="1">
        <v>40950</v>
      </c>
      <c r="J914">
        <v>2</v>
      </c>
      <c r="K914" t="s">
        <v>834</v>
      </c>
      <c r="L914">
        <v>406</v>
      </c>
      <c r="M914" s="1">
        <v>41605</v>
      </c>
      <c r="N914" t="s">
        <v>835</v>
      </c>
      <c r="O914" t="s">
        <v>947</v>
      </c>
      <c r="P914" t="s">
        <v>949</v>
      </c>
    </row>
    <row r="915" spans="1:16" x14ac:dyDescent="0.4">
      <c r="A915">
        <v>391</v>
      </c>
      <c r="B915" t="s">
        <v>948</v>
      </c>
      <c r="C915" t="s">
        <v>885</v>
      </c>
      <c r="D915" s="1">
        <v>41269</v>
      </c>
      <c r="E915" s="1">
        <v>41299</v>
      </c>
      <c r="F915">
        <v>34.86</v>
      </c>
      <c r="H915" t="s">
        <v>28</v>
      </c>
      <c r="I915" s="1">
        <v>41269</v>
      </c>
      <c r="J915">
        <v>0</v>
      </c>
      <c r="K915" t="s">
        <v>834</v>
      </c>
      <c r="L915">
        <v>391</v>
      </c>
      <c r="M915" s="1">
        <v>41521</v>
      </c>
      <c r="N915" t="s">
        <v>835</v>
      </c>
      <c r="O915" t="s">
        <v>947</v>
      </c>
      <c r="P915" t="s">
        <v>949</v>
      </c>
    </row>
    <row r="916" spans="1:16" x14ac:dyDescent="0.4">
      <c r="A916">
        <v>406</v>
      </c>
      <c r="B916" t="s">
        <v>948</v>
      </c>
      <c r="C916" t="s">
        <v>912</v>
      </c>
      <c r="D916" s="1">
        <v>41150</v>
      </c>
      <c r="E916" s="1">
        <v>41180</v>
      </c>
      <c r="F916">
        <v>71.790000000000006</v>
      </c>
      <c r="H916" t="s">
        <v>28</v>
      </c>
      <c r="I916" s="1">
        <v>41150</v>
      </c>
      <c r="J916">
        <v>5</v>
      </c>
      <c r="K916" t="s">
        <v>834</v>
      </c>
      <c r="L916">
        <v>406</v>
      </c>
      <c r="M916" s="1">
        <v>41605</v>
      </c>
      <c r="N916" t="s">
        <v>835</v>
      </c>
      <c r="O916" t="s">
        <v>947</v>
      </c>
      <c r="P916" t="s">
        <v>949</v>
      </c>
    </row>
    <row r="917" spans="1:16" x14ac:dyDescent="0.4">
      <c r="A917">
        <v>818</v>
      </c>
      <c r="B917" t="s">
        <v>948</v>
      </c>
      <c r="C917" t="s">
        <v>854</v>
      </c>
      <c r="D917" s="1">
        <v>41082</v>
      </c>
      <c r="E917" s="1">
        <v>41112</v>
      </c>
      <c r="F917">
        <v>49.71</v>
      </c>
      <c r="H917" t="s">
        <v>28</v>
      </c>
      <c r="I917" s="1">
        <v>41082</v>
      </c>
      <c r="J917">
        <v>12</v>
      </c>
      <c r="K917" t="s">
        <v>837</v>
      </c>
      <c r="L917">
        <v>818</v>
      </c>
      <c r="M917" s="1">
        <v>41060</v>
      </c>
      <c r="N917" t="s">
        <v>838</v>
      </c>
      <c r="O917" t="s">
        <v>947</v>
      </c>
      <c r="P917" t="s">
        <v>949</v>
      </c>
    </row>
    <row r="918" spans="1:16" x14ac:dyDescent="0.4">
      <c r="A918">
        <v>391</v>
      </c>
      <c r="B918" t="s">
        <v>948</v>
      </c>
      <c r="C918" t="s">
        <v>852</v>
      </c>
      <c r="D918" s="1">
        <v>41508</v>
      </c>
      <c r="E918" s="1">
        <v>41538</v>
      </c>
      <c r="F918">
        <v>70.91</v>
      </c>
      <c r="H918" t="s">
        <v>28</v>
      </c>
      <c r="I918" s="1">
        <v>41508</v>
      </c>
      <c r="J918">
        <v>0</v>
      </c>
      <c r="K918" t="s">
        <v>834</v>
      </c>
      <c r="L918">
        <v>391</v>
      </c>
      <c r="M918" s="1">
        <v>41352</v>
      </c>
      <c r="N918" t="s">
        <v>838</v>
      </c>
      <c r="O918" t="s">
        <v>947</v>
      </c>
      <c r="P918" t="s">
        <v>949</v>
      </c>
    </row>
    <row r="919" spans="1:16" x14ac:dyDescent="0.4">
      <c r="A919">
        <v>391</v>
      </c>
      <c r="B919" t="s">
        <v>948</v>
      </c>
      <c r="C919" t="s">
        <v>839</v>
      </c>
      <c r="D919" s="1">
        <v>41128</v>
      </c>
      <c r="E919" s="1">
        <v>41098</v>
      </c>
      <c r="F919">
        <v>81.62</v>
      </c>
      <c r="H919" t="s">
        <v>28</v>
      </c>
      <c r="I919" s="1">
        <v>41128</v>
      </c>
      <c r="J919">
        <v>0</v>
      </c>
      <c r="K919" t="s">
        <v>834</v>
      </c>
      <c r="L919">
        <v>391</v>
      </c>
      <c r="M919" s="1">
        <v>40934</v>
      </c>
      <c r="N919" t="s">
        <v>838</v>
      </c>
      <c r="O919" t="s">
        <v>947</v>
      </c>
      <c r="P919" t="s">
        <v>949</v>
      </c>
    </row>
    <row r="920" spans="1:16" x14ac:dyDescent="0.4">
      <c r="A920">
        <v>391</v>
      </c>
      <c r="B920" t="s">
        <v>948</v>
      </c>
      <c r="C920" t="s">
        <v>898</v>
      </c>
      <c r="D920" s="1">
        <v>40998</v>
      </c>
      <c r="E920" s="1">
        <v>41028</v>
      </c>
      <c r="F920">
        <v>58.57</v>
      </c>
      <c r="H920" t="s">
        <v>28</v>
      </c>
      <c r="I920" s="1">
        <v>40998</v>
      </c>
      <c r="J920">
        <v>0</v>
      </c>
      <c r="K920" t="s">
        <v>834</v>
      </c>
      <c r="L920">
        <v>391</v>
      </c>
      <c r="M920" s="1">
        <v>41150</v>
      </c>
      <c r="N920" t="s">
        <v>835</v>
      </c>
      <c r="O920" t="s">
        <v>947</v>
      </c>
      <c r="P920" t="s">
        <v>949</v>
      </c>
    </row>
    <row r="921" spans="1:16" x14ac:dyDescent="0.4">
      <c r="A921">
        <v>770</v>
      </c>
      <c r="B921" t="s">
        <v>948</v>
      </c>
      <c r="C921" t="s">
        <v>897</v>
      </c>
      <c r="D921" s="1">
        <v>41079</v>
      </c>
      <c r="E921" s="1">
        <v>41109</v>
      </c>
      <c r="F921">
        <v>55.73</v>
      </c>
      <c r="H921" t="s">
        <v>28</v>
      </c>
      <c r="I921" s="1">
        <v>41079</v>
      </c>
      <c r="J921">
        <v>2</v>
      </c>
      <c r="K921" t="s">
        <v>834</v>
      </c>
      <c r="L921">
        <v>770</v>
      </c>
      <c r="M921" s="1">
        <v>41121</v>
      </c>
      <c r="N921" t="s">
        <v>835</v>
      </c>
      <c r="O921" t="s">
        <v>947</v>
      </c>
      <c r="P921" t="s">
        <v>949</v>
      </c>
    </row>
    <row r="922" spans="1:16" x14ac:dyDescent="0.4">
      <c r="A922">
        <v>406</v>
      </c>
      <c r="B922" t="s">
        <v>948</v>
      </c>
      <c r="C922" t="s">
        <v>935</v>
      </c>
      <c r="D922" s="1">
        <v>41045</v>
      </c>
      <c r="E922" s="1">
        <v>41075</v>
      </c>
      <c r="F922">
        <v>32.880000000000003</v>
      </c>
      <c r="H922" t="s">
        <v>28</v>
      </c>
      <c r="I922" s="1">
        <v>41045</v>
      </c>
      <c r="J922">
        <v>0</v>
      </c>
      <c r="K922" t="s">
        <v>837</v>
      </c>
      <c r="L922">
        <v>406</v>
      </c>
      <c r="M922" s="1">
        <v>41194</v>
      </c>
      <c r="N922" t="s">
        <v>835</v>
      </c>
      <c r="O922" t="s">
        <v>947</v>
      </c>
      <c r="P922" t="s">
        <v>949</v>
      </c>
    </row>
    <row r="923" spans="1:16" x14ac:dyDescent="0.4">
      <c r="A923">
        <v>770</v>
      </c>
      <c r="B923" t="s">
        <v>948</v>
      </c>
      <c r="C923" t="s">
        <v>886</v>
      </c>
      <c r="D923" s="1">
        <v>41241</v>
      </c>
      <c r="E923" s="1">
        <v>41271</v>
      </c>
      <c r="F923">
        <v>36.549999999999997</v>
      </c>
      <c r="H923" t="s">
        <v>28</v>
      </c>
      <c r="I923" s="1">
        <v>41241</v>
      </c>
      <c r="J923">
        <v>0</v>
      </c>
      <c r="K923" t="s">
        <v>834</v>
      </c>
      <c r="L923">
        <v>770</v>
      </c>
      <c r="M923" s="1">
        <v>41181</v>
      </c>
      <c r="N923" t="s">
        <v>838</v>
      </c>
      <c r="O923" t="s">
        <v>947</v>
      </c>
      <c r="P923" t="s">
        <v>949</v>
      </c>
    </row>
    <row r="924" spans="1:16" x14ac:dyDescent="0.4">
      <c r="A924">
        <v>770</v>
      </c>
      <c r="B924" t="s">
        <v>948</v>
      </c>
      <c r="C924" t="s">
        <v>888</v>
      </c>
      <c r="D924" s="1">
        <v>41425</v>
      </c>
      <c r="E924" s="1">
        <v>41455</v>
      </c>
      <c r="F924">
        <v>66.38</v>
      </c>
      <c r="H924" t="s">
        <v>28</v>
      </c>
      <c r="I924" s="1">
        <v>41425</v>
      </c>
      <c r="J924">
        <v>8</v>
      </c>
      <c r="K924" t="s">
        <v>834</v>
      </c>
      <c r="L924">
        <v>770</v>
      </c>
      <c r="M924" s="1">
        <v>40986</v>
      </c>
      <c r="N924" t="s">
        <v>838</v>
      </c>
      <c r="O924" t="s">
        <v>947</v>
      </c>
      <c r="P924" t="s">
        <v>949</v>
      </c>
    </row>
    <row r="925" spans="1:16" x14ac:dyDescent="0.4">
      <c r="A925">
        <v>818</v>
      </c>
      <c r="B925" t="s">
        <v>948</v>
      </c>
      <c r="C925" t="s">
        <v>862</v>
      </c>
      <c r="D925" s="1">
        <v>41077</v>
      </c>
      <c r="E925" s="1">
        <v>41107</v>
      </c>
      <c r="F925">
        <v>10.73</v>
      </c>
      <c r="H925" t="s">
        <v>28</v>
      </c>
      <c r="I925" s="1">
        <v>41077</v>
      </c>
      <c r="J925">
        <v>0</v>
      </c>
      <c r="K925" t="s">
        <v>834</v>
      </c>
      <c r="L925">
        <v>818</v>
      </c>
      <c r="M925" s="1">
        <v>41296</v>
      </c>
      <c r="N925" t="s">
        <v>835</v>
      </c>
      <c r="O925" t="s">
        <v>947</v>
      </c>
      <c r="P925" t="s">
        <v>949</v>
      </c>
    </row>
    <row r="926" spans="1:16" x14ac:dyDescent="0.4">
      <c r="A926">
        <v>391</v>
      </c>
      <c r="B926" t="s">
        <v>948</v>
      </c>
      <c r="C926" t="s">
        <v>864</v>
      </c>
      <c r="D926" s="1">
        <v>40951</v>
      </c>
      <c r="E926" s="1">
        <v>41275</v>
      </c>
      <c r="F926">
        <v>58.05</v>
      </c>
      <c r="H926" t="s">
        <v>28</v>
      </c>
      <c r="I926" s="1">
        <v>40951</v>
      </c>
      <c r="J926">
        <v>0</v>
      </c>
      <c r="K926" t="s">
        <v>834</v>
      </c>
      <c r="L926">
        <v>391</v>
      </c>
      <c r="M926" s="1">
        <v>41548</v>
      </c>
      <c r="N926" t="s">
        <v>835</v>
      </c>
      <c r="O926" t="s">
        <v>947</v>
      </c>
      <c r="P926" t="s">
        <v>949</v>
      </c>
    </row>
    <row r="927" spans="1:16" x14ac:dyDescent="0.4">
      <c r="A927">
        <v>406</v>
      </c>
      <c r="B927" t="s">
        <v>948</v>
      </c>
      <c r="C927" t="s">
        <v>871</v>
      </c>
      <c r="D927" s="1">
        <v>40916</v>
      </c>
      <c r="E927" s="1">
        <v>41152</v>
      </c>
      <c r="F927">
        <v>62.66</v>
      </c>
      <c r="H927" t="s">
        <v>28</v>
      </c>
      <c r="I927" s="1">
        <v>40916</v>
      </c>
      <c r="J927">
        <v>13</v>
      </c>
      <c r="K927" t="s">
        <v>834</v>
      </c>
      <c r="L927">
        <v>406</v>
      </c>
      <c r="M927" s="1">
        <v>41190</v>
      </c>
      <c r="N927" t="s">
        <v>835</v>
      </c>
      <c r="O927" t="s">
        <v>947</v>
      </c>
      <c r="P927" t="s">
        <v>949</v>
      </c>
    </row>
    <row r="928" spans="1:16" x14ac:dyDescent="0.4">
      <c r="A928">
        <v>391</v>
      </c>
      <c r="B928" t="s">
        <v>948</v>
      </c>
      <c r="C928" t="s">
        <v>934</v>
      </c>
      <c r="D928" s="1">
        <v>41399</v>
      </c>
      <c r="E928" s="1">
        <v>41370</v>
      </c>
      <c r="F928">
        <v>66.459999999999994</v>
      </c>
      <c r="H928" t="s">
        <v>28</v>
      </c>
      <c r="I928" s="1">
        <v>41399</v>
      </c>
      <c r="J928">
        <v>0</v>
      </c>
      <c r="K928" t="s">
        <v>834</v>
      </c>
      <c r="L928">
        <v>391</v>
      </c>
      <c r="M928" s="1">
        <v>41598</v>
      </c>
      <c r="N928" t="s">
        <v>835</v>
      </c>
      <c r="O928" t="s">
        <v>947</v>
      </c>
      <c r="P928" t="s">
        <v>949</v>
      </c>
    </row>
    <row r="929" spans="1:16" x14ac:dyDescent="0.4">
      <c r="A929">
        <v>897</v>
      </c>
      <c r="B929" t="s">
        <v>948</v>
      </c>
      <c r="C929" t="s">
        <v>863</v>
      </c>
      <c r="D929" s="1">
        <v>40996</v>
      </c>
      <c r="E929" s="1">
        <v>41026</v>
      </c>
      <c r="F929">
        <v>29.7</v>
      </c>
      <c r="H929" t="s">
        <v>28</v>
      </c>
      <c r="I929" s="1">
        <v>40996</v>
      </c>
      <c r="J929">
        <v>0</v>
      </c>
      <c r="K929" t="s">
        <v>834</v>
      </c>
      <c r="L929">
        <v>897</v>
      </c>
      <c r="M929" s="1">
        <v>41318</v>
      </c>
      <c r="N929" t="s">
        <v>835</v>
      </c>
      <c r="O929" t="s">
        <v>947</v>
      </c>
      <c r="P929" t="s">
        <v>949</v>
      </c>
    </row>
    <row r="930" spans="1:16" x14ac:dyDescent="0.4">
      <c r="A930">
        <v>897</v>
      </c>
      <c r="B930" t="s">
        <v>948</v>
      </c>
      <c r="C930" t="s">
        <v>866</v>
      </c>
      <c r="D930" s="1">
        <v>41158</v>
      </c>
      <c r="E930" s="1">
        <v>41159</v>
      </c>
      <c r="F930">
        <v>48.25</v>
      </c>
      <c r="H930" t="s">
        <v>28</v>
      </c>
      <c r="I930" s="1">
        <v>41158</v>
      </c>
      <c r="J930">
        <v>0</v>
      </c>
      <c r="K930" t="s">
        <v>834</v>
      </c>
      <c r="L930">
        <v>897</v>
      </c>
      <c r="M930" s="1">
        <v>41239</v>
      </c>
      <c r="N930" t="s">
        <v>835</v>
      </c>
      <c r="O930" t="s">
        <v>947</v>
      </c>
      <c r="P930" t="s">
        <v>949</v>
      </c>
    </row>
    <row r="931" spans="1:16" x14ac:dyDescent="0.4">
      <c r="A931">
        <v>770</v>
      </c>
      <c r="B931" t="s">
        <v>948</v>
      </c>
      <c r="C931" t="s">
        <v>920</v>
      </c>
      <c r="D931" s="1">
        <v>41446</v>
      </c>
      <c r="E931" s="1">
        <v>41476</v>
      </c>
      <c r="F931">
        <v>37.130000000000003</v>
      </c>
      <c r="H931" t="s">
        <v>28</v>
      </c>
      <c r="I931" s="1">
        <v>41446</v>
      </c>
      <c r="J931">
        <v>0</v>
      </c>
      <c r="K931" t="s">
        <v>834</v>
      </c>
      <c r="L931">
        <v>770</v>
      </c>
      <c r="M931" s="1">
        <v>41254</v>
      </c>
      <c r="N931" t="s">
        <v>838</v>
      </c>
      <c r="O931" t="s">
        <v>947</v>
      </c>
      <c r="P931" t="s">
        <v>949</v>
      </c>
    </row>
    <row r="932" spans="1:16" x14ac:dyDescent="0.4">
      <c r="A932">
        <v>897</v>
      </c>
      <c r="B932" t="s">
        <v>948</v>
      </c>
      <c r="C932" t="s">
        <v>883</v>
      </c>
      <c r="D932" s="1">
        <v>41440</v>
      </c>
      <c r="E932" s="1">
        <v>41470</v>
      </c>
      <c r="F932">
        <v>9.52</v>
      </c>
      <c r="H932" t="s">
        <v>28</v>
      </c>
      <c r="I932" s="1">
        <v>41440</v>
      </c>
      <c r="J932">
        <v>8</v>
      </c>
      <c r="K932" t="s">
        <v>834</v>
      </c>
      <c r="L932">
        <v>897</v>
      </c>
      <c r="M932" s="1">
        <v>41084</v>
      </c>
      <c r="N932" t="s">
        <v>838</v>
      </c>
      <c r="O932" t="s">
        <v>947</v>
      </c>
      <c r="P932" t="s">
        <v>949</v>
      </c>
    </row>
    <row r="933" spans="1:16" x14ac:dyDescent="0.4">
      <c r="A933">
        <v>406</v>
      </c>
      <c r="B933" t="s">
        <v>948</v>
      </c>
      <c r="C933" t="s">
        <v>894</v>
      </c>
      <c r="D933" s="1">
        <v>41225</v>
      </c>
      <c r="E933" s="1">
        <v>41548</v>
      </c>
      <c r="F933">
        <v>59.83</v>
      </c>
      <c r="H933" t="s">
        <v>28</v>
      </c>
      <c r="I933" s="1">
        <v>41225</v>
      </c>
      <c r="J933">
        <v>4</v>
      </c>
      <c r="K933" t="s">
        <v>837</v>
      </c>
      <c r="L933">
        <v>406</v>
      </c>
      <c r="M933" s="1">
        <v>41167</v>
      </c>
      <c r="N933" t="s">
        <v>838</v>
      </c>
      <c r="O933" t="s">
        <v>947</v>
      </c>
      <c r="P933" t="s">
        <v>949</v>
      </c>
    </row>
    <row r="934" spans="1:16" x14ac:dyDescent="0.4">
      <c r="A934">
        <v>770</v>
      </c>
      <c r="B934" t="s">
        <v>948</v>
      </c>
      <c r="C934" t="s">
        <v>907</v>
      </c>
      <c r="D934" s="1">
        <v>41271</v>
      </c>
      <c r="E934" s="1">
        <v>41301</v>
      </c>
      <c r="F934">
        <v>58.71</v>
      </c>
      <c r="H934" t="s">
        <v>28</v>
      </c>
      <c r="I934" s="1">
        <v>41271</v>
      </c>
      <c r="J934">
        <v>0</v>
      </c>
      <c r="K934" t="s">
        <v>834</v>
      </c>
      <c r="L934">
        <v>770</v>
      </c>
      <c r="M934" s="1">
        <v>41367</v>
      </c>
      <c r="N934" t="s">
        <v>835</v>
      </c>
      <c r="O934" t="s">
        <v>947</v>
      </c>
      <c r="P934" t="s">
        <v>949</v>
      </c>
    </row>
    <row r="935" spans="1:16" x14ac:dyDescent="0.4">
      <c r="A935">
        <v>406</v>
      </c>
      <c r="B935" t="s">
        <v>948</v>
      </c>
      <c r="C935" t="s">
        <v>935</v>
      </c>
      <c r="D935" s="1">
        <v>41115</v>
      </c>
      <c r="E935" s="1">
        <v>41145</v>
      </c>
      <c r="F935">
        <v>29.85</v>
      </c>
      <c r="H935" t="s">
        <v>28</v>
      </c>
      <c r="I935" s="1">
        <v>41115</v>
      </c>
      <c r="J935">
        <v>0</v>
      </c>
      <c r="K935" t="s">
        <v>837</v>
      </c>
      <c r="L935">
        <v>406</v>
      </c>
      <c r="M935" s="1">
        <v>41194</v>
      </c>
      <c r="N935" t="s">
        <v>835</v>
      </c>
      <c r="O935" t="s">
        <v>947</v>
      </c>
      <c r="P935" t="s">
        <v>949</v>
      </c>
    </row>
    <row r="936" spans="1:16" x14ac:dyDescent="0.4">
      <c r="A936">
        <v>391</v>
      </c>
      <c r="B936" t="s">
        <v>948</v>
      </c>
      <c r="C936" t="s">
        <v>833</v>
      </c>
      <c r="D936" s="1">
        <v>40911</v>
      </c>
      <c r="E936" s="1">
        <v>40999</v>
      </c>
      <c r="F936">
        <v>48.65</v>
      </c>
      <c r="H936" t="s">
        <v>28</v>
      </c>
      <c r="I936" s="1">
        <v>40911</v>
      </c>
      <c r="J936">
        <v>17</v>
      </c>
      <c r="K936" t="s">
        <v>837</v>
      </c>
      <c r="L936">
        <v>391</v>
      </c>
      <c r="M936" s="1">
        <v>41429</v>
      </c>
      <c r="N936" t="s">
        <v>835</v>
      </c>
      <c r="O936" t="s">
        <v>947</v>
      </c>
      <c r="P936" t="s">
        <v>949</v>
      </c>
    </row>
    <row r="937" spans="1:16" x14ac:dyDescent="0.4">
      <c r="A937">
        <v>770</v>
      </c>
      <c r="B937" t="s">
        <v>948</v>
      </c>
      <c r="C937" t="s">
        <v>908</v>
      </c>
      <c r="D937" s="1">
        <v>41179</v>
      </c>
      <c r="E937" s="1">
        <v>41209</v>
      </c>
      <c r="F937">
        <v>35.479999999999997</v>
      </c>
      <c r="H937" t="s">
        <v>28</v>
      </c>
      <c r="I937" s="1">
        <v>41179</v>
      </c>
      <c r="J937">
        <v>13</v>
      </c>
      <c r="K937" t="s">
        <v>834</v>
      </c>
      <c r="L937">
        <v>770</v>
      </c>
      <c r="M937" s="1">
        <v>41029</v>
      </c>
      <c r="N937" t="s">
        <v>838</v>
      </c>
      <c r="O937" t="s">
        <v>947</v>
      </c>
      <c r="P937" t="s">
        <v>949</v>
      </c>
    </row>
    <row r="938" spans="1:16" x14ac:dyDescent="0.4">
      <c r="A938">
        <v>770</v>
      </c>
      <c r="B938" t="s">
        <v>948</v>
      </c>
      <c r="C938" t="s">
        <v>916</v>
      </c>
      <c r="D938" s="1">
        <v>41041</v>
      </c>
      <c r="E938" s="1">
        <v>41365</v>
      </c>
      <c r="F938">
        <v>42.28</v>
      </c>
      <c r="H938" t="s">
        <v>28</v>
      </c>
      <c r="I938" s="1">
        <v>41041</v>
      </c>
      <c r="J938">
        <v>2</v>
      </c>
      <c r="K938" t="s">
        <v>834</v>
      </c>
      <c r="L938">
        <v>770</v>
      </c>
      <c r="M938" s="1">
        <v>41394</v>
      </c>
      <c r="N938" t="s">
        <v>835</v>
      </c>
      <c r="O938" t="s">
        <v>947</v>
      </c>
      <c r="P938" t="s">
        <v>949</v>
      </c>
    </row>
    <row r="939" spans="1:16" x14ac:dyDescent="0.4">
      <c r="A939">
        <v>406</v>
      </c>
      <c r="B939" t="s">
        <v>948</v>
      </c>
      <c r="C939" t="s">
        <v>903</v>
      </c>
      <c r="D939" s="1">
        <v>41029</v>
      </c>
      <c r="E939" s="1">
        <v>41059</v>
      </c>
      <c r="F939">
        <v>83.7</v>
      </c>
      <c r="H939" t="s">
        <v>28</v>
      </c>
      <c r="I939" s="1">
        <v>41029</v>
      </c>
      <c r="J939">
        <v>0</v>
      </c>
      <c r="K939" t="s">
        <v>834</v>
      </c>
      <c r="L939">
        <v>406</v>
      </c>
      <c r="M939" s="1">
        <v>41006</v>
      </c>
      <c r="N939" t="s">
        <v>835</v>
      </c>
      <c r="O939" t="s">
        <v>947</v>
      </c>
      <c r="P939" t="s">
        <v>949</v>
      </c>
    </row>
    <row r="940" spans="1:16" x14ac:dyDescent="0.4">
      <c r="A940">
        <v>406</v>
      </c>
      <c r="B940" t="s">
        <v>948</v>
      </c>
      <c r="C940" t="s">
        <v>915</v>
      </c>
      <c r="D940" s="1">
        <v>41438</v>
      </c>
      <c r="E940" s="1">
        <v>41468</v>
      </c>
      <c r="F940">
        <v>58.43</v>
      </c>
      <c r="H940" t="s">
        <v>28</v>
      </c>
      <c r="I940" s="1">
        <v>41438</v>
      </c>
      <c r="J940">
        <v>1</v>
      </c>
      <c r="K940" t="s">
        <v>834</v>
      </c>
      <c r="L940">
        <v>406</v>
      </c>
      <c r="M940" s="1">
        <v>41258</v>
      </c>
      <c r="N940" t="s">
        <v>838</v>
      </c>
      <c r="O940" t="s">
        <v>947</v>
      </c>
      <c r="P940" t="s">
        <v>949</v>
      </c>
    </row>
    <row r="941" spans="1:16" x14ac:dyDescent="0.4">
      <c r="A941">
        <v>406</v>
      </c>
      <c r="B941" t="s">
        <v>948</v>
      </c>
      <c r="C941" t="s">
        <v>855</v>
      </c>
      <c r="D941" s="1">
        <v>41572</v>
      </c>
      <c r="E941" s="1">
        <v>41602</v>
      </c>
      <c r="F941">
        <v>85.06</v>
      </c>
      <c r="H941" t="s">
        <v>28</v>
      </c>
      <c r="I941" s="1">
        <v>41572</v>
      </c>
      <c r="J941">
        <v>0</v>
      </c>
      <c r="K941" t="s">
        <v>834</v>
      </c>
      <c r="L941">
        <v>406</v>
      </c>
      <c r="M941" s="1">
        <v>41029</v>
      </c>
      <c r="N941" t="s">
        <v>838</v>
      </c>
      <c r="O941" t="s">
        <v>947</v>
      </c>
      <c r="P941" t="s">
        <v>949</v>
      </c>
    </row>
    <row r="942" spans="1:16" x14ac:dyDescent="0.4">
      <c r="A942">
        <v>406</v>
      </c>
      <c r="B942" t="s">
        <v>948</v>
      </c>
      <c r="C942" t="s">
        <v>876</v>
      </c>
      <c r="D942" s="1">
        <v>40966</v>
      </c>
      <c r="E942" s="1">
        <v>40996</v>
      </c>
      <c r="F942">
        <v>70.89</v>
      </c>
      <c r="H942" t="s">
        <v>28</v>
      </c>
      <c r="I942" s="1">
        <v>40966</v>
      </c>
      <c r="J942">
        <v>16</v>
      </c>
      <c r="K942" t="s">
        <v>837</v>
      </c>
      <c r="L942">
        <v>406</v>
      </c>
      <c r="M942" s="1">
        <v>41352</v>
      </c>
      <c r="N942" t="s">
        <v>835</v>
      </c>
      <c r="O942" t="s">
        <v>947</v>
      </c>
      <c r="P942" t="s">
        <v>949</v>
      </c>
    </row>
    <row r="943" spans="1:16" x14ac:dyDescent="0.4">
      <c r="A943">
        <v>897</v>
      </c>
      <c r="B943" t="s">
        <v>948</v>
      </c>
      <c r="C943" t="s">
        <v>909</v>
      </c>
      <c r="D943" s="1">
        <v>41503</v>
      </c>
      <c r="E943" s="1">
        <v>41533</v>
      </c>
      <c r="F943">
        <v>45.18</v>
      </c>
      <c r="H943" t="s">
        <v>28</v>
      </c>
      <c r="I943" s="1">
        <v>41503</v>
      </c>
      <c r="J943">
        <v>4</v>
      </c>
      <c r="K943" t="s">
        <v>834</v>
      </c>
      <c r="L943">
        <v>897</v>
      </c>
      <c r="M943" s="1">
        <v>41493</v>
      </c>
      <c r="N943" t="s">
        <v>838</v>
      </c>
      <c r="O943" t="s">
        <v>947</v>
      </c>
      <c r="P943" t="s">
        <v>949</v>
      </c>
    </row>
    <row r="944" spans="1:16" x14ac:dyDescent="0.4">
      <c r="A944">
        <v>770</v>
      </c>
      <c r="B944" t="s">
        <v>948</v>
      </c>
      <c r="C944" t="s">
        <v>878</v>
      </c>
      <c r="D944" s="1">
        <v>41593</v>
      </c>
      <c r="E944" s="1">
        <v>41623</v>
      </c>
      <c r="F944">
        <v>21.94</v>
      </c>
      <c r="H944" t="s">
        <v>28</v>
      </c>
      <c r="I944" s="1">
        <v>41593</v>
      </c>
      <c r="J944">
        <v>16</v>
      </c>
      <c r="K944" t="s">
        <v>837</v>
      </c>
      <c r="L944">
        <v>770</v>
      </c>
      <c r="M944" s="1">
        <v>41274</v>
      </c>
      <c r="N944" t="s">
        <v>838</v>
      </c>
      <c r="O944" t="s">
        <v>947</v>
      </c>
      <c r="P944" t="s">
        <v>949</v>
      </c>
    </row>
    <row r="945" spans="1:16" x14ac:dyDescent="0.4">
      <c r="A945">
        <v>406</v>
      </c>
      <c r="B945" t="s">
        <v>948</v>
      </c>
      <c r="C945" t="s">
        <v>871</v>
      </c>
      <c r="D945" s="1">
        <v>41034</v>
      </c>
      <c r="E945" s="1">
        <v>41005</v>
      </c>
      <c r="F945">
        <v>55.78</v>
      </c>
      <c r="H945" t="s">
        <v>28</v>
      </c>
      <c r="I945" s="1">
        <v>41034</v>
      </c>
      <c r="J945">
        <v>8</v>
      </c>
      <c r="K945" t="s">
        <v>834</v>
      </c>
      <c r="L945">
        <v>406</v>
      </c>
      <c r="M945" s="1">
        <v>41190</v>
      </c>
      <c r="N945" t="s">
        <v>835</v>
      </c>
      <c r="O945" t="s">
        <v>947</v>
      </c>
      <c r="P945" t="s">
        <v>949</v>
      </c>
    </row>
    <row r="946" spans="1:16" x14ac:dyDescent="0.4">
      <c r="A946">
        <v>391</v>
      </c>
      <c r="B946" t="s">
        <v>948</v>
      </c>
      <c r="C946" t="s">
        <v>898</v>
      </c>
      <c r="D946" s="1">
        <v>41445</v>
      </c>
      <c r="E946" s="1">
        <v>41475</v>
      </c>
      <c r="F946">
        <v>69.03</v>
      </c>
      <c r="H946" t="s">
        <v>28</v>
      </c>
      <c r="I946" s="1">
        <v>41445</v>
      </c>
      <c r="J946">
        <v>0</v>
      </c>
      <c r="K946" t="s">
        <v>834</v>
      </c>
      <c r="L946">
        <v>391</v>
      </c>
      <c r="M946" s="1">
        <v>41150</v>
      </c>
      <c r="N946" t="s">
        <v>838</v>
      </c>
      <c r="O946" t="s">
        <v>947</v>
      </c>
      <c r="P946" t="s">
        <v>949</v>
      </c>
    </row>
    <row r="947" spans="1:16" x14ac:dyDescent="0.4">
      <c r="A947">
        <v>406</v>
      </c>
      <c r="B947" t="s">
        <v>948</v>
      </c>
      <c r="C947" t="s">
        <v>836</v>
      </c>
      <c r="D947" s="1">
        <v>41337</v>
      </c>
      <c r="E947" s="1">
        <v>41338</v>
      </c>
      <c r="F947">
        <v>90.34</v>
      </c>
      <c r="H947" t="s">
        <v>28</v>
      </c>
      <c r="I947" s="1">
        <v>41337</v>
      </c>
      <c r="J947">
        <v>16</v>
      </c>
      <c r="K947" t="s">
        <v>837</v>
      </c>
      <c r="L947">
        <v>406</v>
      </c>
      <c r="M947" s="1">
        <v>40971</v>
      </c>
      <c r="N947" t="s">
        <v>838</v>
      </c>
      <c r="O947" t="s">
        <v>947</v>
      </c>
      <c r="P947" t="s">
        <v>949</v>
      </c>
    </row>
    <row r="948" spans="1:16" x14ac:dyDescent="0.4">
      <c r="A948">
        <v>406</v>
      </c>
      <c r="B948" t="s">
        <v>948</v>
      </c>
      <c r="C948" t="s">
        <v>861</v>
      </c>
      <c r="D948" s="1">
        <v>40961</v>
      </c>
      <c r="E948" s="1">
        <v>40991</v>
      </c>
      <c r="F948">
        <v>69.8</v>
      </c>
      <c r="H948" t="s">
        <v>28</v>
      </c>
      <c r="I948" s="1">
        <v>40961</v>
      </c>
      <c r="J948">
        <v>13</v>
      </c>
      <c r="K948" t="s">
        <v>834</v>
      </c>
      <c r="L948">
        <v>406</v>
      </c>
      <c r="M948" s="1">
        <v>41176</v>
      </c>
      <c r="N948" t="s">
        <v>835</v>
      </c>
      <c r="O948" t="s">
        <v>947</v>
      </c>
      <c r="P948" t="s">
        <v>949</v>
      </c>
    </row>
    <row r="949" spans="1:16" x14ac:dyDescent="0.4">
      <c r="A949">
        <v>406</v>
      </c>
      <c r="B949" t="s">
        <v>948</v>
      </c>
      <c r="C949" t="s">
        <v>836</v>
      </c>
      <c r="D949" s="1">
        <v>41207</v>
      </c>
      <c r="E949" s="1">
        <v>41237</v>
      </c>
      <c r="F949">
        <v>51.96</v>
      </c>
      <c r="H949" t="s">
        <v>28</v>
      </c>
      <c r="I949" s="1">
        <v>41207</v>
      </c>
      <c r="J949">
        <v>0</v>
      </c>
      <c r="K949" t="s">
        <v>834</v>
      </c>
      <c r="L949">
        <v>406</v>
      </c>
      <c r="M949" s="1">
        <v>40971</v>
      </c>
      <c r="N949" t="s">
        <v>838</v>
      </c>
      <c r="O949" t="s">
        <v>947</v>
      </c>
      <c r="P949" t="s">
        <v>949</v>
      </c>
    </row>
    <row r="950" spans="1:16" x14ac:dyDescent="0.4">
      <c r="A950">
        <v>391</v>
      </c>
      <c r="B950" t="s">
        <v>948</v>
      </c>
      <c r="C950" t="s">
        <v>869</v>
      </c>
      <c r="D950" s="1">
        <v>41116</v>
      </c>
      <c r="E950" s="1">
        <v>41146</v>
      </c>
      <c r="F950">
        <v>84.26</v>
      </c>
      <c r="H950" t="s">
        <v>28</v>
      </c>
      <c r="I950" s="1">
        <v>41116</v>
      </c>
      <c r="J950">
        <v>0</v>
      </c>
      <c r="K950" t="s">
        <v>834</v>
      </c>
      <c r="L950">
        <v>391</v>
      </c>
      <c r="M950" s="1">
        <v>41201</v>
      </c>
      <c r="N950" t="s">
        <v>835</v>
      </c>
      <c r="O950" t="s">
        <v>947</v>
      </c>
      <c r="P950" t="s">
        <v>949</v>
      </c>
    </row>
    <row r="951" spans="1:16" x14ac:dyDescent="0.4">
      <c r="A951">
        <v>897</v>
      </c>
      <c r="B951" t="s">
        <v>948</v>
      </c>
      <c r="C951" t="s">
        <v>883</v>
      </c>
      <c r="D951" s="1">
        <v>41495</v>
      </c>
      <c r="E951" s="1">
        <v>41496</v>
      </c>
      <c r="F951">
        <v>22.9</v>
      </c>
      <c r="H951" t="s">
        <v>28</v>
      </c>
      <c r="I951" s="1">
        <v>41495</v>
      </c>
      <c r="J951">
        <v>18</v>
      </c>
      <c r="K951" t="s">
        <v>834</v>
      </c>
      <c r="L951">
        <v>897</v>
      </c>
      <c r="M951" s="1">
        <v>41084</v>
      </c>
      <c r="N951" t="s">
        <v>838</v>
      </c>
      <c r="O951" t="s">
        <v>947</v>
      </c>
      <c r="P951" t="s">
        <v>949</v>
      </c>
    </row>
    <row r="952" spans="1:16" x14ac:dyDescent="0.4">
      <c r="A952">
        <v>818</v>
      </c>
      <c r="B952" t="s">
        <v>948</v>
      </c>
      <c r="C952" t="s">
        <v>842</v>
      </c>
      <c r="D952" s="1">
        <v>41078</v>
      </c>
      <c r="E952" s="1">
        <v>41108</v>
      </c>
      <c r="F952">
        <v>58.35</v>
      </c>
      <c r="H952" t="s">
        <v>28</v>
      </c>
      <c r="I952" s="1">
        <v>41078</v>
      </c>
      <c r="J952">
        <v>15</v>
      </c>
      <c r="K952" t="s">
        <v>837</v>
      </c>
      <c r="L952">
        <v>818</v>
      </c>
      <c r="M952" s="1">
        <v>41514</v>
      </c>
      <c r="N952" t="s">
        <v>835</v>
      </c>
      <c r="O952" t="s">
        <v>947</v>
      </c>
      <c r="P952" t="s">
        <v>949</v>
      </c>
    </row>
    <row r="953" spans="1:16" x14ac:dyDescent="0.4">
      <c r="A953">
        <v>391</v>
      </c>
      <c r="B953" t="s">
        <v>948</v>
      </c>
      <c r="C953" t="s">
        <v>839</v>
      </c>
      <c r="D953" s="1">
        <v>41052</v>
      </c>
      <c r="E953" s="1">
        <v>41082</v>
      </c>
      <c r="F953">
        <v>65.25</v>
      </c>
      <c r="H953" t="s">
        <v>28</v>
      </c>
      <c r="I953" s="1">
        <v>41052</v>
      </c>
      <c r="J953">
        <v>0</v>
      </c>
      <c r="K953" t="s">
        <v>834</v>
      </c>
      <c r="L953">
        <v>391</v>
      </c>
      <c r="M953" s="1">
        <v>40934</v>
      </c>
      <c r="N953" t="s">
        <v>838</v>
      </c>
      <c r="O953" t="s">
        <v>947</v>
      </c>
      <c r="P953" t="s">
        <v>949</v>
      </c>
    </row>
    <row r="954" spans="1:16" x14ac:dyDescent="0.4">
      <c r="A954">
        <v>391</v>
      </c>
      <c r="B954" t="s">
        <v>948</v>
      </c>
      <c r="C954" t="s">
        <v>885</v>
      </c>
      <c r="D954" s="1">
        <v>40983</v>
      </c>
      <c r="E954" s="1">
        <v>41013</v>
      </c>
      <c r="F954">
        <v>39.659999999999997</v>
      </c>
      <c r="H954" t="s">
        <v>28</v>
      </c>
      <c r="I954" s="1">
        <v>40983</v>
      </c>
      <c r="J954">
        <v>0</v>
      </c>
      <c r="K954" t="s">
        <v>834</v>
      </c>
      <c r="L954">
        <v>391</v>
      </c>
      <c r="M954" s="1">
        <v>41521</v>
      </c>
      <c r="N954" t="s">
        <v>835</v>
      </c>
      <c r="O954" t="s">
        <v>947</v>
      </c>
      <c r="P954" t="s">
        <v>949</v>
      </c>
    </row>
    <row r="955" spans="1:16" x14ac:dyDescent="0.4">
      <c r="A955">
        <v>897</v>
      </c>
      <c r="B955" t="s">
        <v>948</v>
      </c>
      <c r="C955" t="s">
        <v>883</v>
      </c>
      <c r="D955" s="1">
        <v>41014</v>
      </c>
      <c r="E955" s="1">
        <v>41044</v>
      </c>
      <c r="F955">
        <v>35.299999999999997</v>
      </c>
      <c r="H955" t="s">
        <v>28</v>
      </c>
      <c r="I955" s="1">
        <v>41014</v>
      </c>
      <c r="J955">
        <v>19</v>
      </c>
      <c r="K955" t="s">
        <v>834</v>
      </c>
      <c r="L955">
        <v>897</v>
      </c>
      <c r="M955" s="1">
        <v>41084</v>
      </c>
      <c r="N955" t="s">
        <v>835</v>
      </c>
      <c r="O955" t="s">
        <v>947</v>
      </c>
      <c r="P955" t="s">
        <v>949</v>
      </c>
    </row>
    <row r="956" spans="1:16" x14ac:dyDescent="0.4">
      <c r="A956">
        <v>897</v>
      </c>
      <c r="B956" t="s">
        <v>948</v>
      </c>
      <c r="C956" t="s">
        <v>899</v>
      </c>
      <c r="D956" s="1">
        <v>40920</v>
      </c>
      <c r="E956" s="1">
        <v>41274</v>
      </c>
      <c r="F956">
        <v>63.43</v>
      </c>
      <c r="H956" t="s">
        <v>28</v>
      </c>
      <c r="I956" s="1">
        <v>40920</v>
      </c>
      <c r="J956">
        <v>0</v>
      </c>
      <c r="K956" t="s">
        <v>834</v>
      </c>
      <c r="L956">
        <v>897</v>
      </c>
      <c r="M956" s="1">
        <v>41339</v>
      </c>
      <c r="N956" t="s">
        <v>835</v>
      </c>
      <c r="O956" t="s">
        <v>947</v>
      </c>
      <c r="P956" t="s">
        <v>949</v>
      </c>
    </row>
    <row r="957" spans="1:16" x14ac:dyDescent="0.4">
      <c r="A957">
        <v>770</v>
      </c>
      <c r="B957" t="s">
        <v>948</v>
      </c>
      <c r="C957" t="s">
        <v>888</v>
      </c>
      <c r="D957" s="1">
        <v>40975</v>
      </c>
      <c r="E957" s="1">
        <v>40947</v>
      </c>
      <c r="F957">
        <v>45.8</v>
      </c>
      <c r="H957" t="s">
        <v>28</v>
      </c>
      <c r="I957" s="1">
        <v>40975</v>
      </c>
      <c r="J957">
        <v>5</v>
      </c>
      <c r="K957" t="s">
        <v>834</v>
      </c>
      <c r="L957">
        <v>770</v>
      </c>
      <c r="M957" s="1">
        <v>40986</v>
      </c>
      <c r="N957" t="s">
        <v>838</v>
      </c>
      <c r="O957" t="s">
        <v>947</v>
      </c>
      <c r="P957" t="s">
        <v>949</v>
      </c>
    </row>
    <row r="958" spans="1:16" x14ac:dyDescent="0.4">
      <c r="A958">
        <v>406</v>
      </c>
      <c r="B958" t="s">
        <v>948</v>
      </c>
      <c r="C958" t="s">
        <v>903</v>
      </c>
      <c r="D958" s="1">
        <v>41459</v>
      </c>
      <c r="E958" s="1">
        <v>41460</v>
      </c>
      <c r="F958">
        <v>89.06</v>
      </c>
      <c r="H958" t="s">
        <v>28</v>
      </c>
      <c r="I958" s="1">
        <v>41459</v>
      </c>
      <c r="J958">
        <v>0</v>
      </c>
      <c r="K958" t="s">
        <v>834</v>
      </c>
      <c r="L958">
        <v>406</v>
      </c>
      <c r="M958" s="1">
        <v>41006</v>
      </c>
      <c r="N958" t="s">
        <v>838</v>
      </c>
      <c r="O958" t="s">
        <v>947</v>
      </c>
      <c r="P958" t="s">
        <v>949</v>
      </c>
    </row>
    <row r="959" spans="1:16" x14ac:dyDescent="0.4">
      <c r="A959">
        <v>818</v>
      </c>
      <c r="B959" t="s">
        <v>948</v>
      </c>
      <c r="C959" t="s">
        <v>913</v>
      </c>
      <c r="D959" s="1">
        <v>41056</v>
      </c>
      <c r="E959" s="1">
        <v>41086</v>
      </c>
      <c r="F959">
        <v>70.069999999999993</v>
      </c>
      <c r="H959" t="s">
        <v>28</v>
      </c>
      <c r="I959" s="1">
        <v>41056</v>
      </c>
      <c r="J959">
        <v>8</v>
      </c>
      <c r="K959" t="s">
        <v>837</v>
      </c>
      <c r="L959">
        <v>818</v>
      </c>
      <c r="M959" s="1">
        <v>41470</v>
      </c>
      <c r="N959" t="s">
        <v>835</v>
      </c>
      <c r="O959" t="s">
        <v>947</v>
      </c>
      <c r="P959" t="s">
        <v>949</v>
      </c>
    </row>
    <row r="960" spans="1:16" x14ac:dyDescent="0.4">
      <c r="A960">
        <v>770</v>
      </c>
      <c r="B960" t="s">
        <v>948</v>
      </c>
      <c r="C960" t="s">
        <v>904</v>
      </c>
      <c r="D960" s="1">
        <v>41606</v>
      </c>
      <c r="E960" s="1">
        <v>41636</v>
      </c>
      <c r="F960">
        <v>29.37</v>
      </c>
      <c r="H960" t="s">
        <v>28</v>
      </c>
      <c r="I960" s="1">
        <v>41606</v>
      </c>
      <c r="J960">
        <v>0</v>
      </c>
      <c r="K960" t="s">
        <v>834</v>
      </c>
      <c r="L960">
        <v>770</v>
      </c>
      <c r="M960" s="1">
        <v>41521</v>
      </c>
      <c r="N960" t="s">
        <v>838</v>
      </c>
      <c r="O960" t="s">
        <v>947</v>
      </c>
      <c r="P960" t="s">
        <v>949</v>
      </c>
    </row>
    <row r="961" spans="1:16" x14ac:dyDescent="0.4">
      <c r="A961">
        <v>897</v>
      </c>
      <c r="B961" t="s">
        <v>948</v>
      </c>
      <c r="C961" t="s">
        <v>883</v>
      </c>
      <c r="D961" s="1">
        <v>41182</v>
      </c>
      <c r="E961" s="1">
        <v>41212</v>
      </c>
      <c r="F961">
        <v>46.4</v>
      </c>
      <c r="H961" t="s">
        <v>28</v>
      </c>
      <c r="I961" s="1">
        <v>41182</v>
      </c>
      <c r="J961">
        <v>15</v>
      </c>
      <c r="K961" t="s">
        <v>834</v>
      </c>
      <c r="L961">
        <v>897</v>
      </c>
      <c r="M961" s="1">
        <v>41084</v>
      </c>
      <c r="N961" t="s">
        <v>838</v>
      </c>
      <c r="O961" t="s">
        <v>947</v>
      </c>
      <c r="P961" t="s">
        <v>949</v>
      </c>
    </row>
    <row r="962" spans="1:16" x14ac:dyDescent="0.4">
      <c r="A962">
        <v>406</v>
      </c>
      <c r="B962" t="s">
        <v>948</v>
      </c>
      <c r="C962" t="s">
        <v>926</v>
      </c>
      <c r="D962" s="1">
        <v>41534</v>
      </c>
      <c r="E962" s="1">
        <v>41564</v>
      </c>
      <c r="F962">
        <v>72.87</v>
      </c>
      <c r="H962" t="s">
        <v>28</v>
      </c>
      <c r="I962" s="1">
        <v>41534</v>
      </c>
      <c r="J962">
        <v>27</v>
      </c>
      <c r="K962" t="s">
        <v>837</v>
      </c>
      <c r="L962">
        <v>406</v>
      </c>
      <c r="M962" s="1">
        <v>41605</v>
      </c>
      <c r="N962" t="s">
        <v>835</v>
      </c>
      <c r="O962" t="s">
        <v>947</v>
      </c>
      <c r="P962" t="s">
        <v>949</v>
      </c>
    </row>
    <row r="963" spans="1:16" x14ac:dyDescent="0.4">
      <c r="A963">
        <v>406</v>
      </c>
      <c r="B963" t="s">
        <v>948</v>
      </c>
      <c r="C963" t="s">
        <v>915</v>
      </c>
      <c r="D963" s="1">
        <v>41400</v>
      </c>
      <c r="E963" s="1">
        <v>41401</v>
      </c>
      <c r="F963">
        <v>103.11</v>
      </c>
      <c r="H963" t="s">
        <v>28</v>
      </c>
      <c r="I963" s="1">
        <v>41400</v>
      </c>
      <c r="J963">
        <v>21</v>
      </c>
      <c r="K963" t="s">
        <v>837</v>
      </c>
      <c r="L963">
        <v>406</v>
      </c>
      <c r="M963" s="1">
        <v>41258</v>
      </c>
      <c r="N963" t="s">
        <v>838</v>
      </c>
      <c r="O963" t="s">
        <v>947</v>
      </c>
      <c r="P963" t="s">
        <v>949</v>
      </c>
    </row>
    <row r="964" spans="1:16" x14ac:dyDescent="0.4">
      <c r="A964">
        <v>406</v>
      </c>
      <c r="B964" t="s">
        <v>948</v>
      </c>
      <c r="C964" t="s">
        <v>924</v>
      </c>
      <c r="D964" s="1">
        <v>41393</v>
      </c>
      <c r="E964" s="1">
        <v>41423</v>
      </c>
      <c r="F964">
        <v>65.709999999999994</v>
      </c>
      <c r="H964" t="s">
        <v>28</v>
      </c>
      <c r="I964" s="1">
        <v>41393</v>
      </c>
      <c r="J964">
        <v>0</v>
      </c>
      <c r="K964" t="s">
        <v>834</v>
      </c>
      <c r="L964">
        <v>406</v>
      </c>
      <c r="M964" s="1">
        <v>41022</v>
      </c>
      <c r="N964" t="s">
        <v>838</v>
      </c>
      <c r="O964" t="s">
        <v>947</v>
      </c>
      <c r="P964" t="s">
        <v>949</v>
      </c>
    </row>
    <row r="965" spans="1:16" x14ac:dyDescent="0.4">
      <c r="A965">
        <v>770</v>
      </c>
      <c r="B965" t="s">
        <v>948</v>
      </c>
      <c r="C965" t="s">
        <v>878</v>
      </c>
      <c r="D965" s="1">
        <v>41514</v>
      </c>
      <c r="E965" s="1">
        <v>41544</v>
      </c>
      <c r="F965">
        <v>52.94</v>
      </c>
      <c r="H965" t="s">
        <v>28</v>
      </c>
      <c r="I965" s="1">
        <v>41514</v>
      </c>
      <c r="J965">
        <v>15</v>
      </c>
      <c r="K965" t="s">
        <v>837</v>
      </c>
      <c r="L965">
        <v>770</v>
      </c>
      <c r="M965" s="1">
        <v>41274</v>
      </c>
      <c r="N965" t="s">
        <v>838</v>
      </c>
      <c r="O965" t="s">
        <v>947</v>
      </c>
      <c r="P965" t="s">
        <v>949</v>
      </c>
    </row>
    <row r="966" spans="1:16" x14ac:dyDescent="0.4">
      <c r="A966">
        <v>897</v>
      </c>
      <c r="B966" t="s">
        <v>948</v>
      </c>
      <c r="C966" t="s">
        <v>922</v>
      </c>
      <c r="D966" s="1">
        <v>41398</v>
      </c>
      <c r="E966" s="1">
        <v>41399</v>
      </c>
      <c r="F966">
        <v>50.86</v>
      </c>
      <c r="H966" t="s">
        <v>28</v>
      </c>
      <c r="I966" s="1">
        <v>41398</v>
      </c>
      <c r="J966">
        <v>0</v>
      </c>
      <c r="K966" t="s">
        <v>834</v>
      </c>
      <c r="L966">
        <v>897</v>
      </c>
      <c r="M966" s="1">
        <v>41309</v>
      </c>
      <c r="N966" t="s">
        <v>838</v>
      </c>
      <c r="O966" t="s">
        <v>947</v>
      </c>
      <c r="P966" t="s">
        <v>949</v>
      </c>
    </row>
    <row r="967" spans="1:16" x14ac:dyDescent="0.4">
      <c r="A967">
        <v>897</v>
      </c>
      <c r="B967" t="s">
        <v>948</v>
      </c>
      <c r="C967" t="s">
        <v>929</v>
      </c>
      <c r="D967" s="1">
        <v>41123</v>
      </c>
      <c r="E967" s="1">
        <v>41155</v>
      </c>
      <c r="F967">
        <v>30.74</v>
      </c>
      <c r="H967" t="s">
        <v>28</v>
      </c>
      <c r="I967" s="1">
        <v>41123</v>
      </c>
      <c r="J967">
        <v>0</v>
      </c>
      <c r="K967" t="s">
        <v>834</v>
      </c>
      <c r="L967">
        <v>897</v>
      </c>
      <c r="M967" s="1">
        <v>41579</v>
      </c>
      <c r="N967" t="s">
        <v>835</v>
      </c>
      <c r="O967" t="s">
        <v>947</v>
      </c>
      <c r="P967" t="s">
        <v>949</v>
      </c>
    </row>
    <row r="968" spans="1:16" x14ac:dyDescent="0.4">
      <c r="A968">
        <v>391</v>
      </c>
      <c r="B968" t="s">
        <v>948</v>
      </c>
      <c r="C968" t="s">
        <v>858</v>
      </c>
      <c r="D968" s="1">
        <v>41432</v>
      </c>
      <c r="E968" s="1">
        <v>41402</v>
      </c>
      <c r="F968">
        <v>36.33</v>
      </c>
      <c r="H968" t="s">
        <v>28</v>
      </c>
      <c r="I968" s="1">
        <v>41432</v>
      </c>
      <c r="J968">
        <v>0</v>
      </c>
      <c r="K968" t="s">
        <v>834</v>
      </c>
      <c r="L968">
        <v>391</v>
      </c>
      <c r="M968" s="1">
        <v>41334</v>
      </c>
      <c r="N968" t="s">
        <v>838</v>
      </c>
      <c r="O968" t="s">
        <v>947</v>
      </c>
      <c r="P968" t="s">
        <v>949</v>
      </c>
    </row>
    <row r="969" spans="1:16" x14ac:dyDescent="0.4">
      <c r="A969">
        <v>391</v>
      </c>
      <c r="B969" t="s">
        <v>948</v>
      </c>
      <c r="C969" t="s">
        <v>893</v>
      </c>
      <c r="D969" s="1">
        <v>41577</v>
      </c>
      <c r="E969" s="1">
        <v>41607</v>
      </c>
      <c r="F969">
        <v>75.06</v>
      </c>
      <c r="H969" t="s">
        <v>28</v>
      </c>
      <c r="I969" s="1">
        <v>41577</v>
      </c>
      <c r="J969">
        <v>0</v>
      </c>
      <c r="K969" t="s">
        <v>834</v>
      </c>
      <c r="L969">
        <v>391</v>
      </c>
      <c r="M969" s="1">
        <v>41080</v>
      </c>
      <c r="N969" t="s">
        <v>838</v>
      </c>
      <c r="O969" t="s">
        <v>947</v>
      </c>
      <c r="P969" t="s">
        <v>949</v>
      </c>
    </row>
    <row r="970" spans="1:16" x14ac:dyDescent="0.4">
      <c r="A970">
        <v>770</v>
      </c>
      <c r="B970" t="s">
        <v>948</v>
      </c>
      <c r="C970" t="s">
        <v>923</v>
      </c>
      <c r="D970" s="1">
        <v>41213</v>
      </c>
      <c r="E970" s="1">
        <v>41243</v>
      </c>
      <c r="F970">
        <v>37.9</v>
      </c>
      <c r="H970" t="s">
        <v>28</v>
      </c>
      <c r="I970" s="1">
        <v>41213</v>
      </c>
      <c r="J970">
        <v>0</v>
      </c>
      <c r="K970" t="s">
        <v>834</v>
      </c>
      <c r="L970">
        <v>770</v>
      </c>
      <c r="M970" s="1">
        <v>41501</v>
      </c>
      <c r="N970" t="s">
        <v>835</v>
      </c>
      <c r="O970" t="s">
        <v>947</v>
      </c>
      <c r="P970" t="s">
        <v>949</v>
      </c>
    </row>
    <row r="971" spans="1:16" x14ac:dyDescent="0.4">
      <c r="A971">
        <v>406</v>
      </c>
      <c r="B971" t="s">
        <v>948</v>
      </c>
      <c r="C971" t="s">
        <v>879</v>
      </c>
      <c r="D971" s="1">
        <v>41128</v>
      </c>
      <c r="E971" s="1">
        <v>41098</v>
      </c>
      <c r="F971">
        <v>107.04</v>
      </c>
      <c r="H971" t="s">
        <v>28</v>
      </c>
      <c r="I971" s="1">
        <v>41128</v>
      </c>
      <c r="J971">
        <v>3</v>
      </c>
      <c r="K971" t="s">
        <v>837</v>
      </c>
      <c r="L971">
        <v>406</v>
      </c>
      <c r="M971" s="1">
        <v>40985</v>
      </c>
      <c r="N971" t="s">
        <v>838</v>
      </c>
      <c r="O971" t="s">
        <v>947</v>
      </c>
      <c r="P971" t="s">
        <v>949</v>
      </c>
    </row>
    <row r="972" spans="1:16" x14ac:dyDescent="0.4">
      <c r="A972">
        <v>391</v>
      </c>
      <c r="B972" t="s">
        <v>948</v>
      </c>
      <c r="C972" t="s">
        <v>865</v>
      </c>
      <c r="D972" s="1">
        <v>41552</v>
      </c>
      <c r="E972" s="1">
        <v>41523</v>
      </c>
      <c r="F972">
        <v>74.5</v>
      </c>
      <c r="H972" t="s">
        <v>28</v>
      </c>
      <c r="I972" s="1">
        <v>41552</v>
      </c>
      <c r="J972">
        <v>6</v>
      </c>
      <c r="K972" t="s">
        <v>837</v>
      </c>
      <c r="L972">
        <v>391</v>
      </c>
      <c r="M972" s="1">
        <v>41180</v>
      </c>
      <c r="N972" t="s">
        <v>838</v>
      </c>
      <c r="O972" t="s">
        <v>947</v>
      </c>
      <c r="P972" t="s">
        <v>949</v>
      </c>
    </row>
    <row r="973" spans="1:16" x14ac:dyDescent="0.4">
      <c r="A973">
        <v>770</v>
      </c>
      <c r="B973" t="s">
        <v>948</v>
      </c>
      <c r="C973" t="s">
        <v>904</v>
      </c>
      <c r="D973" s="1">
        <v>41051</v>
      </c>
      <c r="E973" s="1">
        <v>41081</v>
      </c>
      <c r="F973">
        <v>35.020000000000003</v>
      </c>
      <c r="H973" t="s">
        <v>28</v>
      </c>
      <c r="I973" s="1">
        <v>41051</v>
      </c>
      <c r="J973">
        <v>7</v>
      </c>
      <c r="K973" t="s">
        <v>834</v>
      </c>
      <c r="L973">
        <v>770</v>
      </c>
      <c r="M973" s="1">
        <v>41521</v>
      </c>
      <c r="N973" t="s">
        <v>835</v>
      </c>
      <c r="O973" t="s">
        <v>947</v>
      </c>
      <c r="P973" t="s">
        <v>949</v>
      </c>
    </row>
    <row r="974" spans="1:16" x14ac:dyDescent="0.4">
      <c r="A974">
        <v>406</v>
      </c>
      <c r="B974" t="s">
        <v>948</v>
      </c>
      <c r="C974" t="s">
        <v>882</v>
      </c>
      <c r="D974" s="1">
        <v>41613</v>
      </c>
      <c r="E974" s="1">
        <v>41584</v>
      </c>
      <c r="F974">
        <v>100.16</v>
      </c>
      <c r="H974" t="s">
        <v>28</v>
      </c>
      <c r="I974" s="1">
        <v>41613</v>
      </c>
      <c r="J974">
        <v>11</v>
      </c>
      <c r="K974" t="s">
        <v>837</v>
      </c>
      <c r="L974">
        <v>406</v>
      </c>
      <c r="M974" s="1">
        <v>41368</v>
      </c>
      <c r="N974" t="s">
        <v>838</v>
      </c>
      <c r="O974" t="s">
        <v>947</v>
      </c>
      <c r="P974" t="s">
        <v>949</v>
      </c>
    </row>
    <row r="975" spans="1:16" x14ac:dyDescent="0.4">
      <c r="A975">
        <v>406</v>
      </c>
      <c r="B975" t="s">
        <v>948</v>
      </c>
      <c r="C975" t="s">
        <v>850</v>
      </c>
      <c r="D975" s="1">
        <v>41032</v>
      </c>
      <c r="E975" s="1">
        <v>41003</v>
      </c>
      <c r="F975">
        <v>68.66</v>
      </c>
      <c r="H975" t="s">
        <v>28</v>
      </c>
      <c r="I975" s="1">
        <v>41032</v>
      </c>
      <c r="J975">
        <v>18</v>
      </c>
      <c r="K975" t="s">
        <v>837</v>
      </c>
      <c r="L975">
        <v>406</v>
      </c>
      <c r="M975" s="1">
        <v>41401</v>
      </c>
      <c r="N975" t="s">
        <v>835</v>
      </c>
      <c r="O975" t="s">
        <v>947</v>
      </c>
      <c r="P975" t="s">
        <v>949</v>
      </c>
    </row>
    <row r="976" spans="1:16" x14ac:dyDescent="0.4">
      <c r="A976">
        <v>770</v>
      </c>
      <c r="B976" t="s">
        <v>948</v>
      </c>
      <c r="C976" t="s">
        <v>867</v>
      </c>
      <c r="D976" s="1">
        <v>40923</v>
      </c>
      <c r="E976" s="1">
        <v>40953</v>
      </c>
      <c r="F976">
        <v>46.28</v>
      </c>
      <c r="H976" t="s">
        <v>28</v>
      </c>
      <c r="I976" s="1">
        <v>40923</v>
      </c>
      <c r="J976">
        <v>0</v>
      </c>
      <c r="K976" t="s">
        <v>834</v>
      </c>
      <c r="L976">
        <v>770</v>
      </c>
      <c r="M976" s="1">
        <v>41491</v>
      </c>
      <c r="N976" t="s">
        <v>835</v>
      </c>
      <c r="O976" t="s">
        <v>947</v>
      </c>
      <c r="P976" t="s">
        <v>949</v>
      </c>
    </row>
    <row r="977" spans="1:16" x14ac:dyDescent="0.4">
      <c r="A977">
        <v>406</v>
      </c>
      <c r="B977" t="s">
        <v>948</v>
      </c>
      <c r="C977" t="s">
        <v>924</v>
      </c>
      <c r="D977" s="1">
        <v>41216</v>
      </c>
      <c r="E977" s="1">
        <v>41186</v>
      </c>
      <c r="F977">
        <v>61.19</v>
      </c>
      <c r="H977" t="s">
        <v>28</v>
      </c>
      <c r="I977" s="1">
        <v>41216</v>
      </c>
      <c r="J977">
        <v>11</v>
      </c>
      <c r="K977" t="s">
        <v>837</v>
      </c>
      <c r="L977">
        <v>406</v>
      </c>
      <c r="M977" s="1">
        <v>41022</v>
      </c>
      <c r="N977" t="s">
        <v>835</v>
      </c>
      <c r="O977" t="s">
        <v>947</v>
      </c>
      <c r="P977" t="s">
        <v>949</v>
      </c>
    </row>
    <row r="978" spans="1:16" x14ac:dyDescent="0.4">
      <c r="A978">
        <v>818</v>
      </c>
      <c r="B978" t="s">
        <v>948</v>
      </c>
      <c r="C978" t="s">
        <v>860</v>
      </c>
      <c r="D978" s="1">
        <v>41369</v>
      </c>
      <c r="E978" s="1">
        <v>41339</v>
      </c>
      <c r="F978">
        <v>43.28</v>
      </c>
      <c r="H978" t="s">
        <v>28</v>
      </c>
      <c r="I978" s="1">
        <v>41369</v>
      </c>
      <c r="J978">
        <v>1</v>
      </c>
      <c r="K978" t="s">
        <v>834</v>
      </c>
      <c r="L978">
        <v>818</v>
      </c>
      <c r="M978" s="1">
        <v>40960</v>
      </c>
      <c r="N978" t="s">
        <v>838</v>
      </c>
      <c r="O978" t="s">
        <v>947</v>
      </c>
      <c r="P978" t="s">
        <v>949</v>
      </c>
    </row>
    <row r="979" spans="1:16" x14ac:dyDescent="0.4">
      <c r="A979">
        <v>391</v>
      </c>
      <c r="B979" t="s">
        <v>948</v>
      </c>
      <c r="C979" t="s">
        <v>877</v>
      </c>
      <c r="D979" s="1">
        <v>41268</v>
      </c>
      <c r="E979" s="1">
        <v>41298</v>
      </c>
      <c r="F979">
        <v>27</v>
      </c>
      <c r="H979" t="s">
        <v>28</v>
      </c>
      <c r="I979" s="1">
        <v>41268</v>
      </c>
      <c r="J979">
        <v>2</v>
      </c>
      <c r="K979" t="s">
        <v>834</v>
      </c>
      <c r="L979">
        <v>391</v>
      </c>
      <c r="M979" s="1">
        <v>41051</v>
      </c>
      <c r="N979" t="s">
        <v>838</v>
      </c>
      <c r="O979" t="s">
        <v>947</v>
      </c>
      <c r="P979" t="s">
        <v>949</v>
      </c>
    </row>
    <row r="980" spans="1:16" x14ac:dyDescent="0.4">
      <c r="A980">
        <v>391</v>
      </c>
      <c r="B980" t="s">
        <v>948</v>
      </c>
      <c r="C980" t="s">
        <v>881</v>
      </c>
      <c r="D980" s="1">
        <v>41180</v>
      </c>
      <c r="E980" s="1">
        <v>41210</v>
      </c>
      <c r="F980">
        <v>86.59</v>
      </c>
      <c r="H980" t="s">
        <v>28</v>
      </c>
      <c r="I980" s="1">
        <v>41180</v>
      </c>
      <c r="J980">
        <v>2</v>
      </c>
      <c r="K980" t="s">
        <v>834</v>
      </c>
      <c r="L980">
        <v>391</v>
      </c>
      <c r="M980" s="1">
        <v>41525</v>
      </c>
      <c r="N980" t="s">
        <v>835</v>
      </c>
      <c r="O980" t="s">
        <v>947</v>
      </c>
      <c r="P980" t="s">
        <v>949</v>
      </c>
    </row>
    <row r="981" spans="1:16" x14ac:dyDescent="0.4">
      <c r="A981">
        <v>391</v>
      </c>
      <c r="B981" t="s">
        <v>948</v>
      </c>
      <c r="C981" t="s">
        <v>906</v>
      </c>
      <c r="D981" s="1">
        <v>41217</v>
      </c>
      <c r="E981" s="1">
        <v>41218</v>
      </c>
      <c r="F981">
        <v>63.26</v>
      </c>
      <c r="H981" t="s">
        <v>28</v>
      </c>
      <c r="I981" s="1">
        <v>41217</v>
      </c>
      <c r="J981">
        <v>0</v>
      </c>
      <c r="K981" t="s">
        <v>834</v>
      </c>
      <c r="L981">
        <v>391</v>
      </c>
      <c r="M981" s="1">
        <v>41021</v>
      </c>
      <c r="N981" t="s">
        <v>835</v>
      </c>
      <c r="O981" t="s">
        <v>947</v>
      </c>
      <c r="P981" t="s">
        <v>949</v>
      </c>
    </row>
    <row r="982" spans="1:16" x14ac:dyDescent="0.4">
      <c r="A982">
        <v>391</v>
      </c>
      <c r="B982" t="s">
        <v>948</v>
      </c>
      <c r="C982" t="s">
        <v>864</v>
      </c>
      <c r="D982" s="1">
        <v>41456</v>
      </c>
      <c r="E982" s="1">
        <v>41427</v>
      </c>
      <c r="F982">
        <v>69.849999999999994</v>
      </c>
      <c r="H982" t="s">
        <v>28</v>
      </c>
      <c r="I982" s="1">
        <v>41456</v>
      </c>
      <c r="J982">
        <v>2</v>
      </c>
      <c r="K982" t="s">
        <v>834</v>
      </c>
      <c r="L982">
        <v>391</v>
      </c>
      <c r="M982" s="1">
        <v>41548</v>
      </c>
      <c r="N982" t="s">
        <v>835</v>
      </c>
      <c r="O982" t="s">
        <v>947</v>
      </c>
      <c r="P982" t="s">
        <v>949</v>
      </c>
    </row>
    <row r="983" spans="1:16" x14ac:dyDescent="0.4">
      <c r="A983">
        <v>770</v>
      </c>
      <c r="B983" t="s">
        <v>948</v>
      </c>
      <c r="C983" t="s">
        <v>897</v>
      </c>
      <c r="D983" s="1">
        <v>41361</v>
      </c>
      <c r="E983" s="1">
        <v>41391</v>
      </c>
      <c r="F983">
        <v>11.36</v>
      </c>
      <c r="H983" t="s">
        <v>28</v>
      </c>
      <c r="I983" s="1">
        <v>41361</v>
      </c>
      <c r="J983">
        <v>0</v>
      </c>
      <c r="K983" t="s">
        <v>834</v>
      </c>
      <c r="L983">
        <v>770</v>
      </c>
      <c r="M983" s="1">
        <v>41121</v>
      </c>
      <c r="N983" t="s">
        <v>838</v>
      </c>
      <c r="O983" t="s">
        <v>947</v>
      </c>
      <c r="P983" t="s">
        <v>949</v>
      </c>
    </row>
    <row r="984" spans="1:16" x14ac:dyDescent="0.4">
      <c r="A984">
        <v>818</v>
      </c>
      <c r="B984" t="s">
        <v>948</v>
      </c>
      <c r="C984" t="s">
        <v>860</v>
      </c>
      <c r="D984" s="1">
        <v>41158</v>
      </c>
      <c r="E984" s="1">
        <v>41159</v>
      </c>
      <c r="F984">
        <v>58.85</v>
      </c>
      <c r="H984" t="s">
        <v>28</v>
      </c>
      <c r="I984" s="1">
        <v>41158</v>
      </c>
      <c r="J984">
        <v>0</v>
      </c>
      <c r="K984" t="s">
        <v>834</v>
      </c>
      <c r="L984">
        <v>818</v>
      </c>
      <c r="M984" s="1">
        <v>40960</v>
      </c>
      <c r="N984" t="s">
        <v>838</v>
      </c>
      <c r="O984" t="s">
        <v>947</v>
      </c>
      <c r="P984" t="s">
        <v>949</v>
      </c>
    </row>
    <row r="985" spans="1:16" x14ac:dyDescent="0.4">
      <c r="A985">
        <v>770</v>
      </c>
      <c r="B985" t="s">
        <v>948</v>
      </c>
      <c r="C985" t="s">
        <v>897</v>
      </c>
      <c r="D985" s="1">
        <v>41398</v>
      </c>
      <c r="E985" s="1">
        <v>41399</v>
      </c>
      <c r="F985">
        <v>39.24</v>
      </c>
      <c r="H985" t="s">
        <v>28</v>
      </c>
      <c r="I985" s="1">
        <v>41398</v>
      </c>
      <c r="J985">
        <v>0</v>
      </c>
      <c r="K985" t="s">
        <v>834</v>
      </c>
      <c r="L985">
        <v>770</v>
      </c>
      <c r="M985" s="1">
        <v>41121</v>
      </c>
      <c r="N985" t="s">
        <v>838</v>
      </c>
      <c r="O985" t="s">
        <v>947</v>
      </c>
      <c r="P985" t="s">
        <v>949</v>
      </c>
    </row>
    <row r="986" spans="1:16" x14ac:dyDescent="0.4">
      <c r="A986">
        <v>770</v>
      </c>
      <c r="B986" t="s">
        <v>948</v>
      </c>
      <c r="C986" t="s">
        <v>916</v>
      </c>
      <c r="D986" s="1">
        <v>41211</v>
      </c>
      <c r="E986" s="1">
        <v>41241</v>
      </c>
      <c r="F986">
        <v>25.83</v>
      </c>
      <c r="H986" t="s">
        <v>28</v>
      </c>
      <c r="I986" s="1">
        <v>41211</v>
      </c>
      <c r="J986">
        <v>0</v>
      </c>
      <c r="K986" t="s">
        <v>834</v>
      </c>
      <c r="L986">
        <v>770</v>
      </c>
      <c r="M986" s="1">
        <v>41394</v>
      </c>
      <c r="N986" t="s">
        <v>835</v>
      </c>
      <c r="O986" t="s">
        <v>947</v>
      </c>
      <c r="P986" t="s">
        <v>949</v>
      </c>
    </row>
    <row r="987" spans="1:16" x14ac:dyDescent="0.4">
      <c r="A987">
        <v>406</v>
      </c>
      <c r="B987" t="s">
        <v>948</v>
      </c>
      <c r="C987" t="s">
        <v>848</v>
      </c>
      <c r="D987" s="1">
        <v>40999</v>
      </c>
      <c r="E987" s="1">
        <v>41029</v>
      </c>
      <c r="F987">
        <v>58.56</v>
      </c>
      <c r="H987" t="s">
        <v>28</v>
      </c>
      <c r="I987" s="1">
        <v>40999</v>
      </c>
      <c r="J987">
        <v>0</v>
      </c>
      <c r="K987" t="s">
        <v>834</v>
      </c>
      <c r="L987">
        <v>406</v>
      </c>
      <c r="M987" s="1">
        <v>41222</v>
      </c>
      <c r="N987" t="s">
        <v>835</v>
      </c>
      <c r="O987" t="s">
        <v>947</v>
      </c>
      <c r="P987" t="s">
        <v>949</v>
      </c>
    </row>
    <row r="988" spans="1:16" x14ac:dyDescent="0.4">
      <c r="A988">
        <v>391</v>
      </c>
      <c r="B988" t="s">
        <v>948</v>
      </c>
      <c r="C988" t="s">
        <v>859</v>
      </c>
      <c r="D988" s="1">
        <v>41185</v>
      </c>
      <c r="E988" s="1">
        <v>41156</v>
      </c>
      <c r="F988">
        <v>71.8</v>
      </c>
      <c r="H988" t="s">
        <v>28</v>
      </c>
      <c r="I988" s="1">
        <v>41185</v>
      </c>
      <c r="J988">
        <v>0</v>
      </c>
      <c r="K988" t="s">
        <v>834</v>
      </c>
      <c r="L988">
        <v>391</v>
      </c>
      <c r="M988" s="1">
        <v>40971</v>
      </c>
      <c r="N988" t="s">
        <v>838</v>
      </c>
      <c r="O988" t="s">
        <v>947</v>
      </c>
      <c r="P988" t="s">
        <v>949</v>
      </c>
    </row>
    <row r="989" spans="1:16" x14ac:dyDescent="0.4">
      <c r="A989">
        <v>770</v>
      </c>
      <c r="B989" t="s">
        <v>948</v>
      </c>
      <c r="C989" t="s">
        <v>873</v>
      </c>
      <c r="D989" s="1">
        <v>41607</v>
      </c>
      <c r="E989" s="1">
        <v>41637</v>
      </c>
      <c r="F989">
        <v>84.38</v>
      </c>
      <c r="H989" t="s">
        <v>28</v>
      </c>
      <c r="I989" s="1">
        <v>41607</v>
      </c>
      <c r="J989">
        <v>11</v>
      </c>
      <c r="K989" t="s">
        <v>834</v>
      </c>
      <c r="L989">
        <v>770</v>
      </c>
      <c r="M989" s="1">
        <v>41159</v>
      </c>
      <c r="N989" t="s">
        <v>838</v>
      </c>
      <c r="O989" t="s">
        <v>947</v>
      </c>
      <c r="P989" t="s">
        <v>949</v>
      </c>
    </row>
    <row r="990" spans="1:16" x14ac:dyDescent="0.4">
      <c r="A990">
        <v>391</v>
      </c>
      <c r="B990" t="s">
        <v>948</v>
      </c>
      <c r="C990" t="s">
        <v>864</v>
      </c>
      <c r="D990" s="1">
        <v>41516</v>
      </c>
      <c r="E990" s="1">
        <v>41546</v>
      </c>
      <c r="F990">
        <v>69.48</v>
      </c>
      <c r="H990" t="s">
        <v>28</v>
      </c>
      <c r="I990" s="1">
        <v>41516</v>
      </c>
      <c r="J990">
        <v>0</v>
      </c>
      <c r="K990" t="s">
        <v>834</v>
      </c>
      <c r="L990">
        <v>391</v>
      </c>
      <c r="M990" s="1">
        <v>41548</v>
      </c>
      <c r="N990" t="s">
        <v>838</v>
      </c>
      <c r="O990" t="s">
        <v>947</v>
      </c>
      <c r="P990" t="s">
        <v>949</v>
      </c>
    </row>
    <row r="991" spans="1:16" x14ac:dyDescent="0.4">
      <c r="A991">
        <v>897</v>
      </c>
      <c r="B991" t="s">
        <v>948</v>
      </c>
      <c r="C991" t="s">
        <v>933</v>
      </c>
      <c r="D991" s="1">
        <v>41451</v>
      </c>
      <c r="E991" s="1">
        <v>41481</v>
      </c>
      <c r="F991">
        <v>28.37</v>
      </c>
      <c r="H991" t="s">
        <v>28</v>
      </c>
      <c r="I991" s="1">
        <v>41451</v>
      </c>
      <c r="J991">
        <v>0</v>
      </c>
      <c r="K991" t="s">
        <v>834</v>
      </c>
      <c r="L991">
        <v>897</v>
      </c>
      <c r="M991" s="1">
        <v>41555</v>
      </c>
      <c r="N991" t="s">
        <v>835</v>
      </c>
      <c r="O991" t="s">
        <v>947</v>
      </c>
      <c r="P991" t="s">
        <v>949</v>
      </c>
    </row>
    <row r="992" spans="1:16" x14ac:dyDescent="0.4">
      <c r="A992">
        <v>897</v>
      </c>
      <c r="B992" t="s">
        <v>948</v>
      </c>
      <c r="C992" t="s">
        <v>843</v>
      </c>
      <c r="D992" s="1">
        <v>41571</v>
      </c>
      <c r="E992" s="1">
        <v>41601</v>
      </c>
      <c r="F992">
        <v>43.31</v>
      </c>
      <c r="H992" t="s">
        <v>28</v>
      </c>
      <c r="I992" s="1">
        <v>41571</v>
      </c>
      <c r="J992">
        <v>8</v>
      </c>
      <c r="K992" t="s">
        <v>834</v>
      </c>
      <c r="L992">
        <v>897</v>
      </c>
      <c r="M992" s="1">
        <v>41041</v>
      </c>
      <c r="N992" t="s">
        <v>838</v>
      </c>
      <c r="O992" t="s">
        <v>947</v>
      </c>
      <c r="P992" t="s">
        <v>949</v>
      </c>
    </row>
    <row r="993" spans="1:16" x14ac:dyDescent="0.4">
      <c r="A993">
        <v>391</v>
      </c>
      <c r="B993" t="s">
        <v>948</v>
      </c>
      <c r="C993" t="s">
        <v>936</v>
      </c>
      <c r="D993" s="1">
        <v>40997</v>
      </c>
      <c r="E993" s="1">
        <v>41027</v>
      </c>
      <c r="F993">
        <v>62.68</v>
      </c>
      <c r="H993" t="s">
        <v>28</v>
      </c>
      <c r="I993" s="1">
        <v>40997</v>
      </c>
      <c r="J993">
        <v>0</v>
      </c>
      <c r="K993" t="s">
        <v>837</v>
      </c>
      <c r="L993">
        <v>391</v>
      </c>
      <c r="M993" s="1">
        <v>41486</v>
      </c>
      <c r="N993" t="s">
        <v>835</v>
      </c>
      <c r="O993" t="s">
        <v>947</v>
      </c>
      <c r="P993" t="s">
        <v>949</v>
      </c>
    </row>
    <row r="994" spans="1:16" x14ac:dyDescent="0.4">
      <c r="A994">
        <v>406</v>
      </c>
      <c r="B994" t="s">
        <v>948</v>
      </c>
      <c r="C994" t="s">
        <v>836</v>
      </c>
      <c r="D994" s="1">
        <v>41415</v>
      </c>
      <c r="E994" s="1">
        <v>41445</v>
      </c>
      <c r="F994">
        <v>97.63</v>
      </c>
      <c r="H994" t="s">
        <v>28</v>
      </c>
      <c r="I994" s="1">
        <v>41415</v>
      </c>
      <c r="J994">
        <v>0</v>
      </c>
      <c r="K994" t="s">
        <v>834</v>
      </c>
      <c r="L994">
        <v>406</v>
      </c>
      <c r="M994" s="1">
        <v>40971</v>
      </c>
      <c r="N994" t="s">
        <v>838</v>
      </c>
      <c r="O994" t="s">
        <v>947</v>
      </c>
      <c r="P994" t="s">
        <v>949</v>
      </c>
    </row>
    <row r="995" spans="1:16" x14ac:dyDescent="0.4">
      <c r="A995">
        <v>897</v>
      </c>
      <c r="B995" t="s">
        <v>948</v>
      </c>
      <c r="C995" t="s">
        <v>846</v>
      </c>
      <c r="D995" s="1">
        <v>41064</v>
      </c>
      <c r="E995" s="1">
        <v>41065</v>
      </c>
      <c r="F995">
        <v>37.93</v>
      </c>
      <c r="H995" t="s">
        <v>28</v>
      </c>
      <c r="I995" s="1">
        <v>41064</v>
      </c>
      <c r="J995">
        <v>3</v>
      </c>
      <c r="K995" t="s">
        <v>834</v>
      </c>
      <c r="L995">
        <v>897</v>
      </c>
      <c r="M995" s="1">
        <v>41003</v>
      </c>
      <c r="N995" t="s">
        <v>838</v>
      </c>
      <c r="O995" t="s">
        <v>947</v>
      </c>
      <c r="P995" t="s">
        <v>949</v>
      </c>
    </row>
    <row r="996" spans="1:16" x14ac:dyDescent="0.4">
      <c r="A996">
        <v>406</v>
      </c>
      <c r="B996" t="s">
        <v>948</v>
      </c>
      <c r="C996" t="s">
        <v>836</v>
      </c>
      <c r="D996" s="1">
        <v>41013</v>
      </c>
      <c r="E996" s="1">
        <v>41043</v>
      </c>
      <c r="F996">
        <v>77.900000000000006</v>
      </c>
      <c r="H996" t="s">
        <v>28</v>
      </c>
      <c r="I996" s="1">
        <v>41013</v>
      </c>
      <c r="J996">
        <v>0</v>
      </c>
      <c r="K996" t="s">
        <v>834</v>
      </c>
      <c r="L996">
        <v>406</v>
      </c>
      <c r="M996" s="1">
        <v>40971</v>
      </c>
      <c r="N996" t="s">
        <v>838</v>
      </c>
      <c r="O996" t="s">
        <v>947</v>
      </c>
      <c r="P996" t="s">
        <v>949</v>
      </c>
    </row>
    <row r="997" spans="1:16" x14ac:dyDescent="0.4">
      <c r="A997">
        <v>818</v>
      </c>
      <c r="B997" t="s">
        <v>948</v>
      </c>
      <c r="C997" t="s">
        <v>913</v>
      </c>
      <c r="D997" s="1">
        <v>41273</v>
      </c>
      <c r="E997" s="1">
        <v>41303</v>
      </c>
      <c r="F997">
        <v>81.37</v>
      </c>
      <c r="H997" t="s">
        <v>28</v>
      </c>
      <c r="I997" s="1">
        <v>41273</v>
      </c>
      <c r="J997">
        <v>13</v>
      </c>
      <c r="K997" t="s">
        <v>837</v>
      </c>
      <c r="L997">
        <v>818</v>
      </c>
      <c r="M997" s="1">
        <v>41470</v>
      </c>
      <c r="N997" t="s">
        <v>835</v>
      </c>
      <c r="O997" t="s">
        <v>947</v>
      </c>
      <c r="P997" t="s">
        <v>949</v>
      </c>
    </row>
    <row r="998" spans="1:16" x14ac:dyDescent="0.4">
      <c r="A998">
        <v>897</v>
      </c>
      <c r="B998" t="s">
        <v>948</v>
      </c>
      <c r="C998" t="s">
        <v>933</v>
      </c>
      <c r="D998" s="1">
        <v>41545</v>
      </c>
      <c r="E998" s="1">
        <v>41575</v>
      </c>
      <c r="F998">
        <v>51</v>
      </c>
      <c r="H998" t="s">
        <v>28</v>
      </c>
      <c r="I998" s="1">
        <v>41545</v>
      </c>
      <c r="J998">
        <v>0</v>
      </c>
      <c r="K998" t="s">
        <v>834</v>
      </c>
      <c r="L998">
        <v>897</v>
      </c>
      <c r="M998" s="1">
        <v>41555</v>
      </c>
      <c r="N998" t="s">
        <v>838</v>
      </c>
      <c r="O998" t="s">
        <v>947</v>
      </c>
      <c r="P998" t="s">
        <v>949</v>
      </c>
    </row>
    <row r="999" spans="1:16" x14ac:dyDescent="0.4">
      <c r="A999">
        <v>406</v>
      </c>
      <c r="B999" t="s">
        <v>948</v>
      </c>
      <c r="C999" t="s">
        <v>871</v>
      </c>
      <c r="D999" s="1">
        <v>41083</v>
      </c>
      <c r="E999" s="1">
        <v>41113</v>
      </c>
      <c r="F999">
        <v>71.41</v>
      </c>
      <c r="H999" t="s">
        <v>28</v>
      </c>
      <c r="I999" s="1">
        <v>41083</v>
      </c>
      <c r="J999">
        <v>0</v>
      </c>
      <c r="K999" t="s">
        <v>834</v>
      </c>
      <c r="L999">
        <v>406</v>
      </c>
      <c r="M999" s="1">
        <v>41190</v>
      </c>
      <c r="N999" t="s">
        <v>835</v>
      </c>
      <c r="O999" t="s">
        <v>947</v>
      </c>
      <c r="P999" t="s">
        <v>949</v>
      </c>
    </row>
    <row r="1000" spans="1:16" x14ac:dyDescent="0.4">
      <c r="A1000">
        <v>770</v>
      </c>
      <c r="B1000" t="s">
        <v>948</v>
      </c>
      <c r="C1000" t="s">
        <v>867</v>
      </c>
      <c r="D1000" s="1">
        <v>41582</v>
      </c>
      <c r="E1000" s="1">
        <v>41583</v>
      </c>
      <c r="F1000">
        <v>74.41</v>
      </c>
      <c r="H1000" t="s">
        <v>28</v>
      </c>
      <c r="I1000" s="1">
        <v>41582</v>
      </c>
      <c r="J1000">
        <v>0</v>
      </c>
      <c r="K1000" t="s">
        <v>834</v>
      </c>
      <c r="L1000">
        <v>770</v>
      </c>
      <c r="M1000" s="1">
        <v>41491</v>
      </c>
      <c r="N1000" t="s">
        <v>835</v>
      </c>
      <c r="O1000" t="s">
        <v>947</v>
      </c>
      <c r="P1000" t="s">
        <v>949</v>
      </c>
    </row>
    <row r="1001" spans="1:16" x14ac:dyDescent="0.4">
      <c r="A1001">
        <v>391</v>
      </c>
      <c r="B1001" t="s">
        <v>948</v>
      </c>
      <c r="C1001" t="s">
        <v>868</v>
      </c>
      <c r="D1001" s="1">
        <v>41308</v>
      </c>
      <c r="E1001" s="1">
        <v>41278</v>
      </c>
      <c r="F1001">
        <v>60.84</v>
      </c>
      <c r="H1001" t="s">
        <v>28</v>
      </c>
      <c r="I1001" s="1">
        <v>41308</v>
      </c>
      <c r="J1001">
        <v>0</v>
      </c>
      <c r="K1001" t="s">
        <v>834</v>
      </c>
      <c r="L1001">
        <v>391</v>
      </c>
      <c r="M1001" s="1">
        <v>41240</v>
      </c>
      <c r="N1001" t="s">
        <v>838</v>
      </c>
      <c r="O1001" t="s">
        <v>947</v>
      </c>
      <c r="P1001" t="s">
        <v>949</v>
      </c>
    </row>
    <row r="1002" spans="1:16" x14ac:dyDescent="0.4">
      <c r="A1002">
        <v>406</v>
      </c>
      <c r="B1002" t="s">
        <v>948</v>
      </c>
      <c r="C1002" t="s">
        <v>891</v>
      </c>
      <c r="D1002" s="1">
        <v>41431</v>
      </c>
      <c r="E1002" s="1">
        <v>41432</v>
      </c>
      <c r="F1002">
        <v>63.68</v>
      </c>
      <c r="H1002" t="s">
        <v>28</v>
      </c>
      <c r="I1002" s="1">
        <v>41431</v>
      </c>
      <c r="J1002">
        <v>5</v>
      </c>
      <c r="K1002" t="s">
        <v>837</v>
      </c>
      <c r="L1002">
        <v>406</v>
      </c>
      <c r="M1002" s="1">
        <v>41474</v>
      </c>
      <c r="N1002" t="s">
        <v>835</v>
      </c>
      <c r="O1002" t="s">
        <v>947</v>
      </c>
      <c r="P1002" t="s">
        <v>949</v>
      </c>
    </row>
    <row r="1003" spans="1:16" x14ac:dyDescent="0.4">
      <c r="A1003">
        <v>391</v>
      </c>
      <c r="B1003" t="s">
        <v>948</v>
      </c>
      <c r="C1003" t="s">
        <v>936</v>
      </c>
      <c r="D1003" s="1">
        <v>41174</v>
      </c>
      <c r="E1003" s="1">
        <v>41204</v>
      </c>
      <c r="F1003">
        <v>65.260000000000005</v>
      </c>
      <c r="H1003" t="s">
        <v>28</v>
      </c>
      <c r="I1003" s="1">
        <v>41174</v>
      </c>
      <c r="J1003">
        <v>0</v>
      </c>
      <c r="K1003" t="s">
        <v>837</v>
      </c>
      <c r="L1003">
        <v>391</v>
      </c>
      <c r="M1003" s="1">
        <v>41486</v>
      </c>
      <c r="N1003" t="s">
        <v>835</v>
      </c>
      <c r="O1003" t="s">
        <v>947</v>
      </c>
      <c r="P1003" t="s">
        <v>949</v>
      </c>
    </row>
    <row r="1004" spans="1:16" x14ac:dyDescent="0.4">
      <c r="A1004">
        <v>770</v>
      </c>
      <c r="B1004" t="s">
        <v>948</v>
      </c>
      <c r="C1004" t="s">
        <v>920</v>
      </c>
      <c r="D1004" s="1">
        <v>41413</v>
      </c>
      <c r="E1004" s="1">
        <v>41443</v>
      </c>
      <c r="F1004">
        <v>44.88</v>
      </c>
      <c r="H1004" t="s">
        <v>28</v>
      </c>
      <c r="I1004" s="1">
        <v>41413</v>
      </c>
      <c r="J1004">
        <v>3</v>
      </c>
      <c r="K1004" t="s">
        <v>837</v>
      </c>
      <c r="L1004">
        <v>770</v>
      </c>
      <c r="M1004" s="1">
        <v>41254</v>
      </c>
      <c r="N1004" t="s">
        <v>838</v>
      </c>
      <c r="O1004" t="s">
        <v>947</v>
      </c>
      <c r="P1004" t="s">
        <v>949</v>
      </c>
    </row>
    <row r="1005" spans="1:16" x14ac:dyDescent="0.4">
      <c r="A1005">
        <v>897</v>
      </c>
      <c r="B1005" t="s">
        <v>948</v>
      </c>
      <c r="C1005" t="s">
        <v>846</v>
      </c>
      <c r="D1005" s="1">
        <v>41040</v>
      </c>
      <c r="E1005" s="1">
        <v>41041</v>
      </c>
      <c r="F1005">
        <v>32.36</v>
      </c>
      <c r="H1005" t="s">
        <v>28</v>
      </c>
      <c r="I1005" s="1">
        <v>41040</v>
      </c>
      <c r="J1005">
        <v>4</v>
      </c>
      <c r="K1005" t="s">
        <v>834</v>
      </c>
      <c r="L1005">
        <v>897</v>
      </c>
      <c r="M1005" s="1">
        <v>41003</v>
      </c>
      <c r="N1005" t="s">
        <v>838</v>
      </c>
      <c r="O1005" t="s">
        <v>947</v>
      </c>
      <c r="P1005" t="s">
        <v>949</v>
      </c>
    </row>
    <row r="1006" spans="1:16" x14ac:dyDescent="0.4">
      <c r="A1006">
        <v>391</v>
      </c>
      <c r="B1006" t="s">
        <v>948</v>
      </c>
      <c r="C1006" t="s">
        <v>893</v>
      </c>
      <c r="D1006" s="1">
        <v>41576</v>
      </c>
      <c r="E1006" s="1">
        <v>41606</v>
      </c>
      <c r="F1006">
        <v>78.489999999999995</v>
      </c>
      <c r="H1006" t="s">
        <v>28</v>
      </c>
      <c r="I1006" s="1">
        <v>41576</v>
      </c>
      <c r="J1006">
        <v>0</v>
      </c>
      <c r="K1006" t="s">
        <v>834</v>
      </c>
      <c r="L1006">
        <v>391</v>
      </c>
      <c r="M1006" s="1">
        <v>41080</v>
      </c>
      <c r="N1006" t="s">
        <v>838</v>
      </c>
      <c r="O1006" t="s">
        <v>947</v>
      </c>
      <c r="P1006" t="s">
        <v>949</v>
      </c>
    </row>
    <row r="1007" spans="1:16" x14ac:dyDescent="0.4">
      <c r="A1007">
        <v>406</v>
      </c>
      <c r="B1007" t="s">
        <v>948</v>
      </c>
      <c r="C1007" t="s">
        <v>935</v>
      </c>
      <c r="D1007" s="1">
        <v>41257</v>
      </c>
      <c r="E1007" s="1">
        <v>41287</v>
      </c>
      <c r="F1007">
        <v>46.62</v>
      </c>
      <c r="H1007" t="s">
        <v>28</v>
      </c>
      <c r="I1007" s="1">
        <v>41257</v>
      </c>
      <c r="J1007">
        <v>0</v>
      </c>
      <c r="K1007" t="s">
        <v>837</v>
      </c>
      <c r="L1007">
        <v>406</v>
      </c>
      <c r="M1007" s="1">
        <v>41194</v>
      </c>
      <c r="N1007" t="s">
        <v>838</v>
      </c>
      <c r="O1007" t="s">
        <v>947</v>
      </c>
      <c r="P1007" t="s">
        <v>949</v>
      </c>
    </row>
    <row r="1008" spans="1:16" x14ac:dyDescent="0.4">
      <c r="A1008">
        <v>897</v>
      </c>
      <c r="B1008" t="s">
        <v>948</v>
      </c>
      <c r="C1008" t="s">
        <v>909</v>
      </c>
      <c r="D1008" s="1">
        <v>41494</v>
      </c>
      <c r="E1008" s="1">
        <v>41464</v>
      </c>
      <c r="F1008">
        <v>62.77</v>
      </c>
      <c r="H1008" t="s">
        <v>28</v>
      </c>
      <c r="I1008" s="1">
        <v>41494</v>
      </c>
      <c r="J1008">
        <v>10</v>
      </c>
      <c r="K1008" t="s">
        <v>837</v>
      </c>
      <c r="L1008">
        <v>897</v>
      </c>
      <c r="M1008" s="1">
        <v>41493</v>
      </c>
      <c r="N1008" t="s">
        <v>838</v>
      </c>
      <c r="O1008" t="s">
        <v>947</v>
      </c>
      <c r="P1008" t="s">
        <v>949</v>
      </c>
    </row>
    <row r="1009" spans="1:16" x14ac:dyDescent="0.4">
      <c r="A1009">
        <v>818</v>
      </c>
      <c r="B1009" t="s">
        <v>948</v>
      </c>
      <c r="C1009" t="s">
        <v>932</v>
      </c>
      <c r="D1009" s="1">
        <v>41365</v>
      </c>
      <c r="E1009" s="1">
        <v>41335</v>
      </c>
      <c r="F1009">
        <v>58.79</v>
      </c>
      <c r="H1009" t="s">
        <v>28</v>
      </c>
      <c r="I1009" s="1">
        <v>41365</v>
      </c>
      <c r="J1009">
        <v>0</v>
      </c>
      <c r="K1009" t="s">
        <v>834</v>
      </c>
      <c r="L1009">
        <v>818</v>
      </c>
      <c r="M1009" s="1">
        <v>41373</v>
      </c>
      <c r="N1009" t="s">
        <v>835</v>
      </c>
      <c r="O1009" t="s">
        <v>947</v>
      </c>
      <c r="P1009" t="s">
        <v>949</v>
      </c>
    </row>
    <row r="1010" spans="1:16" x14ac:dyDescent="0.4">
      <c r="A1010">
        <v>770</v>
      </c>
      <c r="B1010" t="s">
        <v>948</v>
      </c>
      <c r="C1010" t="s">
        <v>923</v>
      </c>
      <c r="D1010" s="1">
        <v>41495</v>
      </c>
      <c r="E1010" s="1">
        <v>41496</v>
      </c>
      <c r="F1010">
        <v>64.290000000000006</v>
      </c>
      <c r="H1010" t="s">
        <v>28</v>
      </c>
      <c r="I1010" s="1">
        <v>41495</v>
      </c>
      <c r="J1010">
        <v>0</v>
      </c>
      <c r="K1010" t="s">
        <v>834</v>
      </c>
      <c r="L1010">
        <v>770</v>
      </c>
      <c r="M1010" s="1">
        <v>41501</v>
      </c>
      <c r="N1010" t="s">
        <v>838</v>
      </c>
      <c r="O1010" t="s">
        <v>947</v>
      </c>
      <c r="P1010" t="s">
        <v>949</v>
      </c>
    </row>
    <row r="1011" spans="1:16" x14ac:dyDescent="0.4">
      <c r="A1011">
        <v>391</v>
      </c>
      <c r="B1011" t="s">
        <v>948</v>
      </c>
      <c r="C1011" t="s">
        <v>893</v>
      </c>
      <c r="D1011" s="1">
        <v>40997</v>
      </c>
      <c r="E1011" s="1">
        <v>41027</v>
      </c>
      <c r="F1011">
        <v>60.32</v>
      </c>
      <c r="H1011" t="s">
        <v>28</v>
      </c>
      <c r="I1011" s="1">
        <v>40997</v>
      </c>
      <c r="J1011">
        <v>0</v>
      </c>
      <c r="K1011" t="s">
        <v>834</v>
      </c>
      <c r="L1011">
        <v>391</v>
      </c>
      <c r="M1011" s="1">
        <v>41080</v>
      </c>
      <c r="N1011" t="s">
        <v>835</v>
      </c>
      <c r="O1011" t="s">
        <v>947</v>
      </c>
      <c r="P1011" t="s">
        <v>949</v>
      </c>
    </row>
    <row r="1012" spans="1:16" x14ac:dyDescent="0.4">
      <c r="A1012">
        <v>406</v>
      </c>
      <c r="B1012" t="s">
        <v>948</v>
      </c>
      <c r="C1012" t="s">
        <v>848</v>
      </c>
      <c r="D1012" s="1">
        <v>41508</v>
      </c>
      <c r="E1012" s="1">
        <v>41538</v>
      </c>
      <c r="F1012">
        <v>70.84</v>
      </c>
      <c r="H1012" t="s">
        <v>28</v>
      </c>
      <c r="I1012" s="1">
        <v>41508</v>
      </c>
      <c r="J1012">
        <v>0</v>
      </c>
      <c r="K1012" t="s">
        <v>834</v>
      </c>
      <c r="L1012">
        <v>406</v>
      </c>
      <c r="M1012" s="1">
        <v>41222</v>
      </c>
      <c r="N1012" t="s">
        <v>838</v>
      </c>
      <c r="O1012" t="s">
        <v>947</v>
      </c>
      <c r="P1012" t="s">
        <v>949</v>
      </c>
    </row>
    <row r="1013" spans="1:16" x14ac:dyDescent="0.4">
      <c r="A1013">
        <v>770</v>
      </c>
      <c r="B1013" t="s">
        <v>948</v>
      </c>
      <c r="C1013" t="s">
        <v>901</v>
      </c>
      <c r="D1013" s="1">
        <v>41034</v>
      </c>
      <c r="E1013" s="1">
        <v>41005</v>
      </c>
      <c r="F1013">
        <v>36.86</v>
      </c>
      <c r="H1013" t="s">
        <v>28</v>
      </c>
      <c r="I1013" s="1">
        <v>41034</v>
      </c>
      <c r="J1013">
        <v>1</v>
      </c>
      <c r="K1013" t="s">
        <v>834</v>
      </c>
      <c r="L1013">
        <v>770</v>
      </c>
      <c r="M1013" s="1">
        <v>41222</v>
      </c>
      <c r="N1013" t="s">
        <v>835</v>
      </c>
      <c r="O1013" t="s">
        <v>947</v>
      </c>
      <c r="P1013" t="s">
        <v>949</v>
      </c>
    </row>
    <row r="1014" spans="1:16" x14ac:dyDescent="0.4">
      <c r="A1014">
        <v>406</v>
      </c>
      <c r="B1014" t="s">
        <v>948</v>
      </c>
      <c r="C1014" t="s">
        <v>891</v>
      </c>
      <c r="D1014" s="1">
        <v>40914</v>
      </c>
      <c r="E1014" s="1">
        <v>40915</v>
      </c>
      <c r="F1014">
        <v>66.03</v>
      </c>
      <c r="H1014" t="s">
        <v>28</v>
      </c>
      <c r="I1014" s="1">
        <v>40914</v>
      </c>
      <c r="J1014">
        <v>0</v>
      </c>
      <c r="K1014" t="s">
        <v>837</v>
      </c>
      <c r="L1014">
        <v>406</v>
      </c>
      <c r="M1014" s="1">
        <v>41474</v>
      </c>
      <c r="N1014" t="s">
        <v>835</v>
      </c>
      <c r="O1014" t="s">
        <v>947</v>
      </c>
      <c r="P1014" t="s">
        <v>949</v>
      </c>
    </row>
    <row r="1015" spans="1:16" x14ac:dyDescent="0.4">
      <c r="A1015">
        <v>391</v>
      </c>
      <c r="B1015" t="s">
        <v>948</v>
      </c>
      <c r="C1015" t="s">
        <v>858</v>
      </c>
      <c r="D1015" s="1">
        <v>40984</v>
      </c>
      <c r="E1015" s="1">
        <v>41014</v>
      </c>
      <c r="F1015">
        <v>46.25</v>
      </c>
      <c r="H1015" t="s">
        <v>28</v>
      </c>
      <c r="I1015" s="1">
        <v>40984</v>
      </c>
      <c r="J1015">
        <v>9</v>
      </c>
      <c r="K1015" t="s">
        <v>834</v>
      </c>
      <c r="L1015">
        <v>391</v>
      </c>
      <c r="M1015" s="1">
        <v>41334</v>
      </c>
      <c r="N1015" t="s">
        <v>835</v>
      </c>
      <c r="O1015" t="s">
        <v>947</v>
      </c>
      <c r="P1015" t="s">
        <v>949</v>
      </c>
    </row>
    <row r="1016" spans="1:16" x14ac:dyDescent="0.4">
      <c r="A1016">
        <v>770</v>
      </c>
      <c r="B1016" t="s">
        <v>948</v>
      </c>
      <c r="C1016" t="s">
        <v>873</v>
      </c>
      <c r="D1016" s="1">
        <v>41090</v>
      </c>
      <c r="E1016" s="1">
        <v>41120</v>
      </c>
      <c r="F1016">
        <v>60.13</v>
      </c>
      <c r="H1016" t="s">
        <v>28</v>
      </c>
      <c r="I1016" s="1">
        <v>41090</v>
      </c>
      <c r="J1016">
        <v>5</v>
      </c>
      <c r="K1016" t="s">
        <v>834</v>
      </c>
      <c r="L1016">
        <v>770</v>
      </c>
      <c r="M1016" s="1">
        <v>41159</v>
      </c>
      <c r="N1016" t="s">
        <v>835</v>
      </c>
      <c r="O1016" t="s">
        <v>947</v>
      </c>
      <c r="P1016" t="s">
        <v>949</v>
      </c>
    </row>
    <row r="1017" spans="1:16" x14ac:dyDescent="0.4">
      <c r="A1017">
        <v>406</v>
      </c>
      <c r="B1017" t="s">
        <v>948</v>
      </c>
      <c r="C1017" t="s">
        <v>882</v>
      </c>
      <c r="D1017" s="1">
        <v>41105</v>
      </c>
      <c r="E1017" s="1">
        <v>41135</v>
      </c>
      <c r="F1017">
        <v>80.69</v>
      </c>
      <c r="H1017" t="s">
        <v>28</v>
      </c>
      <c r="I1017" s="1">
        <v>41105</v>
      </c>
      <c r="J1017">
        <v>12</v>
      </c>
      <c r="K1017" t="s">
        <v>837</v>
      </c>
      <c r="L1017">
        <v>406</v>
      </c>
      <c r="M1017" s="1">
        <v>41368</v>
      </c>
      <c r="N1017" t="s">
        <v>835</v>
      </c>
      <c r="O1017" t="s">
        <v>947</v>
      </c>
      <c r="P1017" t="s">
        <v>949</v>
      </c>
    </row>
    <row r="1018" spans="1:16" x14ac:dyDescent="0.4">
      <c r="A1018">
        <v>391</v>
      </c>
      <c r="B1018" t="s">
        <v>948</v>
      </c>
      <c r="C1018" t="s">
        <v>868</v>
      </c>
      <c r="D1018" s="1">
        <v>41300</v>
      </c>
      <c r="E1018" s="1">
        <v>41330</v>
      </c>
      <c r="F1018">
        <v>56.27</v>
      </c>
      <c r="H1018" t="s">
        <v>28</v>
      </c>
      <c r="I1018" s="1">
        <v>41300</v>
      </c>
      <c r="J1018">
        <v>0</v>
      </c>
      <c r="K1018" t="s">
        <v>834</v>
      </c>
      <c r="L1018">
        <v>391</v>
      </c>
      <c r="M1018" s="1">
        <v>41240</v>
      </c>
      <c r="N1018" t="s">
        <v>838</v>
      </c>
      <c r="O1018" t="s">
        <v>947</v>
      </c>
      <c r="P1018" t="s">
        <v>949</v>
      </c>
    </row>
    <row r="1019" spans="1:16" x14ac:dyDescent="0.4">
      <c r="A1019">
        <v>770</v>
      </c>
      <c r="B1019" t="s">
        <v>948</v>
      </c>
      <c r="C1019" t="s">
        <v>844</v>
      </c>
      <c r="D1019" s="1">
        <v>41065</v>
      </c>
      <c r="E1019" s="1">
        <v>41035</v>
      </c>
      <c r="F1019">
        <v>64.400000000000006</v>
      </c>
      <c r="H1019" t="s">
        <v>28</v>
      </c>
      <c r="I1019" s="1">
        <v>41065</v>
      </c>
      <c r="J1019">
        <v>7</v>
      </c>
      <c r="K1019" t="s">
        <v>834</v>
      </c>
      <c r="L1019">
        <v>770</v>
      </c>
      <c r="M1019" s="1">
        <v>41452</v>
      </c>
      <c r="N1019" t="s">
        <v>835</v>
      </c>
      <c r="O1019" t="s">
        <v>947</v>
      </c>
      <c r="P1019" t="s">
        <v>949</v>
      </c>
    </row>
    <row r="1020" spans="1:16" x14ac:dyDescent="0.4">
      <c r="A1020">
        <v>897</v>
      </c>
      <c r="B1020" t="s">
        <v>948</v>
      </c>
      <c r="C1020" t="s">
        <v>922</v>
      </c>
      <c r="D1020" s="1">
        <v>40976</v>
      </c>
      <c r="E1020" s="1">
        <v>40948</v>
      </c>
      <c r="F1020">
        <v>45.73</v>
      </c>
      <c r="H1020" t="s">
        <v>28</v>
      </c>
      <c r="I1020" s="1">
        <v>40976</v>
      </c>
      <c r="J1020">
        <v>0</v>
      </c>
      <c r="K1020" t="s">
        <v>834</v>
      </c>
      <c r="L1020">
        <v>897</v>
      </c>
      <c r="M1020" s="1">
        <v>41309</v>
      </c>
      <c r="N1020" t="s">
        <v>835</v>
      </c>
      <c r="O1020" t="s">
        <v>947</v>
      </c>
      <c r="P1020" t="s">
        <v>949</v>
      </c>
    </row>
    <row r="1021" spans="1:16" x14ac:dyDescent="0.4">
      <c r="A1021">
        <v>897</v>
      </c>
      <c r="B1021" t="s">
        <v>948</v>
      </c>
      <c r="C1021" t="s">
        <v>863</v>
      </c>
      <c r="D1021" s="1">
        <v>41312</v>
      </c>
      <c r="E1021" s="1">
        <v>41282</v>
      </c>
      <c r="F1021">
        <v>80.59</v>
      </c>
      <c r="H1021" t="s">
        <v>28</v>
      </c>
      <c r="I1021" s="1">
        <v>41312</v>
      </c>
      <c r="J1021">
        <v>0</v>
      </c>
      <c r="K1021" t="s">
        <v>834</v>
      </c>
      <c r="L1021">
        <v>897</v>
      </c>
      <c r="M1021" s="1">
        <v>41318</v>
      </c>
      <c r="N1021" t="s">
        <v>838</v>
      </c>
      <c r="O1021" t="s">
        <v>947</v>
      </c>
      <c r="P1021" t="s">
        <v>949</v>
      </c>
    </row>
    <row r="1022" spans="1:16" x14ac:dyDescent="0.4">
      <c r="A1022">
        <v>818</v>
      </c>
      <c r="B1022" t="s">
        <v>948</v>
      </c>
      <c r="C1022" t="s">
        <v>841</v>
      </c>
      <c r="D1022" s="1">
        <v>41579</v>
      </c>
      <c r="E1022" s="1">
        <v>41549</v>
      </c>
      <c r="F1022">
        <v>66.010000000000005</v>
      </c>
      <c r="H1022" t="s">
        <v>28</v>
      </c>
      <c r="I1022" s="1">
        <v>41579</v>
      </c>
      <c r="J1022">
        <v>0</v>
      </c>
      <c r="K1022" t="s">
        <v>834</v>
      </c>
      <c r="L1022">
        <v>818</v>
      </c>
      <c r="M1022" s="1">
        <v>41239</v>
      </c>
      <c r="N1022" t="s">
        <v>838</v>
      </c>
      <c r="O1022" t="s">
        <v>947</v>
      </c>
      <c r="P1022" t="s">
        <v>949</v>
      </c>
    </row>
    <row r="1023" spans="1:16" x14ac:dyDescent="0.4">
      <c r="A1023">
        <v>818</v>
      </c>
      <c r="B1023" t="s">
        <v>948</v>
      </c>
      <c r="C1023" t="s">
        <v>842</v>
      </c>
      <c r="D1023" s="1">
        <v>41522</v>
      </c>
      <c r="E1023" s="1">
        <v>41492</v>
      </c>
      <c r="F1023">
        <v>89.43</v>
      </c>
      <c r="H1023" t="s">
        <v>28</v>
      </c>
      <c r="I1023" s="1">
        <v>41522</v>
      </c>
      <c r="J1023">
        <v>5</v>
      </c>
      <c r="K1023" t="s">
        <v>837</v>
      </c>
      <c r="L1023">
        <v>818</v>
      </c>
      <c r="M1023" s="1">
        <v>41514</v>
      </c>
      <c r="N1023" t="s">
        <v>835</v>
      </c>
      <c r="O1023" t="s">
        <v>947</v>
      </c>
      <c r="P1023" t="s">
        <v>949</v>
      </c>
    </row>
    <row r="1024" spans="1:16" x14ac:dyDescent="0.4">
      <c r="A1024">
        <v>897</v>
      </c>
      <c r="B1024" t="s">
        <v>948</v>
      </c>
      <c r="C1024" t="s">
        <v>899</v>
      </c>
      <c r="D1024" s="1">
        <v>41444</v>
      </c>
      <c r="E1024" s="1">
        <v>41474</v>
      </c>
      <c r="F1024">
        <v>34.69</v>
      </c>
      <c r="H1024" t="s">
        <v>28</v>
      </c>
      <c r="I1024" s="1">
        <v>41444</v>
      </c>
      <c r="J1024">
        <v>0</v>
      </c>
      <c r="K1024" t="s">
        <v>834</v>
      </c>
      <c r="L1024">
        <v>897</v>
      </c>
      <c r="M1024" s="1">
        <v>41339</v>
      </c>
      <c r="N1024" t="s">
        <v>838</v>
      </c>
      <c r="O1024" t="s">
        <v>947</v>
      </c>
      <c r="P1024" t="s">
        <v>949</v>
      </c>
    </row>
    <row r="1025" spans="1:16" x14ac:dyDescent="0.4">
      <c r="A1025">
        <v>818</v>
      </c>
      <c r="B1025" t="s">
        <v>948</v>
      </c>
      <c r="C1025" t="s">
        <v>917</v>
      </c>
      <c r="D1025" s="1">
        <v>41231</v>
      </c>
      <c r="E1025" s="1">
        <v>41261</v>
      </c>
      <c r="F1025">
        <v>74.55</v>
      </c>
      <c r="H1025" t="s">
        <v>28</v>
      </c>
      <c r="I1025" s="1">
        <v>41231</v>
      </c>
      <c r="J1025">
        <v>17</v>
      </c>
      <c r="K1025" t="s">
        <v>837</v>
      </c>
      <c r="L1025">
        <v>818</v>
      </c>
      <c r="M1025" s="1">
        <v>41515</v>
      </c>
      <c r="N1025" t="s">
        <v>835</v>
      </c>
      <c r="O1025" t="s">
        <v>947</v>
      </c>
      <c r="P1025" t="s">
        <v>949</v>
      </c>
    </row>
    <row r="1026" spans="1:16" x14ac:dyDescent="0.4">
      <c r="A1026">
        <v>818</v>
      </c>
      <c r="B1026" t="s">
        <v>948</v>
      </c>
      <c r="C1026" t="s">
        <v>842</v>
      </c>
      <c r="D1026" s="1">
        <v>41151</v>
      </c>
      <c r="E1026" s="1">
        <v>41181</v>
      </c>
      <c r="F1026">
        <v>67.37</v>
      </c>
      <c r="H1026" t="s">
        <v>28</v>
      </c>
      <c r="I1026" s="1">
        <v>41151</v>
      </c>
      <c r="J1026">
        <v>7</v>
      </c>
      <c r="K1026" t="s">
        <v>837</v>
      </c>
      <c r="L1026">
        <v>818</v>
      </c>
      <c r="M1026" s="1">
        <v>41514</v>
      </c>
      <c r="N1026" t="s">
        <v>835</v>
      </c>
      <c r="O1026" t="s">
        <v>947</v>
      </c>
      <c r="P1026" t="s">
        <v>949</v>
      </c>
    </row>
    <row r="1027" spans="1:16" x14ac:dyDescent="0.4">
      <c r="A1027">
        <v>818</v>
      </c>
      <c r="B1027" t="s">
        <v>948</v>
      </c>
      <c r="C1027" t="s">
        <v>853</v>
      </c>
      <c r="D1027" s="1">
        <v>41362</v>
      </c>
      <c r="E1027" s="1">
        <v>41392</v>
      </c>
      <c r="F1027">
        <v>81.209999999999994</v>
      </c>
      <c r="H1027" t="s">
        <v>28</v>
      </c>
      <c r="I1027" s="1">
        <v>41362</v>
      </c>
      <c r="J1027">
        <v>0</v>
      </c>
      <c r="K1027" t="s">
        <v>837</v>
      </c>
      <c r="L1027">
        <v>818</v>
      </c>
      <c r="M1027" s="1">
        <v>41153</v>
      </c>
      <c r="N1027" t="s">
        <v>838</v>
      </c>
      <c r="O1027" t="s">
        <v>947</v>
      </c>
      <c r="P1027" t="s">
        <v>949</v>
      </c>
    </row>
    <row r="1028" spans="1:16" x14ac:dyDescent="0.4">
      <c r="A1028">
        <v>818</v>
      </c>
      <c r="B1028" t="s">
        <v>948</v>
      </c>
      <c r="C1028" t="s">
        <v>842</v>
      </c>
      <c r="D1028" s="1">
        <v>41383</v>
      </c>
      <c r="E1028" s="1">
        <v>41413</v>
      </c>
      <c r="F1028">
        <v>74.28</v>
      </c>
      <c r="H1028" t="s">
        <v>28</v>
      </c>
      <c r="I1028" s="1">
        <v>41383</v>
      </c>
      <c r="J1028">
        <v>10</v>
      </c>
      <c r="K1028" t="s">
        <v>837</v>
      </c>
      <c r="L1028">
        <v>818</v>
      </c>
      <c r="M1028" s="1">
        <v>41514</v>
      </c>
      <c r="N1028" t="s">
        <v>835</v>
      </c>
      <c r="O1028" t="s">
        <v>947</v>
      </c>
      <c r="P1028" t="s">
        <v>949</v>
      </c>
    </row>
    <row r="1029" spans="1:16" x14ac:dyDescent="0.4">
      <c r="A1029">
        <v>406</v>
      </c>
      <c r="B1029" t="s">
        <v>948</v>
      </c>
      <c r="C1029" t="s">
        <v>882</v>
      </c>
      <c r="D1029" s="1">
        <v>41388</v>
      </c>
      <c r="E1029" s="1">
        <v>41418</v>
      </c>
      <c r="F1029">
        <v>49.64</v>
      </c>
      <c r="H1029" t="s">
        <v>28</v>
      </c>
      <c r="I1029" s="1">
        <v>41388</v>
      </c>
      <c r="J1029">
        <v>0</v>
      </c>
      <c r="K1029" t="s">
        <v>834</v>
      </c>
      <c r="L1029">
        <v>406</v>
      </c>
      <c r="M1029" s="1">
        <v>41368</v>
      </c>
      <c r="N1029" t="s">
        <v>838</v>
      </c>
      <c r="O1029" t="s">
        <v>947</v>
      </c>
      <c r="P1029" t="s">
        <v>949</v>
      </c>
    </row>
    <row r="1030" spans="1:16" x14ac:dyDescent="0.4">
      <c r="A1030">
        <v>770</v>
      </c>
      <c r="B1030" t="s">
        <v>948</v>
      </c>
      <c r="C1030" t="s">
        <v>888</v>
      </c>
      <c r="D1030" s="1">
        <v>41032</v>
      </c>
      <c r="E1030" s="1">
        <v>41003</v>
      </c>
      <c r="F1030">
        <v>66.66</v>
      </c>
      <c r="H1030" t="s">
        <v>28</v>
      </c>
      <c r="I1030" s="1">
        <v>41032</v>
      </c>
      <c r="J1030">
        <v>2</v>
      </c>
      <c r="K1030" t="s">
        <v>834</v>
      </c>
      <c r="L1030">
        <v>770</v>
      </c>
      <c r="M1030" s="1">
        <v>40986</v>
      </c>
      <c r="N1030" t="s">
        <v>835</v>
      </c>
      <c r="O1030" t="s">
        <v>947</v>
      </c>
      <c r="P1030" t="s">
        <v>949</v>
      </c>
    </row>
    <row r="1031" spans="1:16" x14ac:dyDescent="0.4">
      <c r="A1031">
        <v>406</v>
      </c>
      <c r="B1031" t="s">
        <v>948</v>
      </c>
      <c r="C1031" t="s">
        <v>836</v>
      </c>
      <c r="D1031" s="1">
        <v>41531</v>
      </c>
      <c r="E1031" s="1">
        <v>41561</v>
      </c>
      <c r="F1031">
        <v>69.290000000000006</v>
      </c>
      <c r="H1031" t="s">
        <v>28</v>
      </c>
      <c r="I1031" s="1">
        <v>41531</v>
      </c>
      <c r="J1031">
        <v>0</v>
      </c>
      <c r="K1031" t="s">
        <v>834</v>
      </c>
      <c r="L1031">
        <v>406</v>
      </c>
      <c r="M1031" s="1">
        <v>40971</v>
      </c>
      <c r="N1031" t="s">
        <v>838</v>
      </c>
      <c r="O1031" t="s">
        <v>947</v>
      </c>
      <c r="P1031" t="s">
        <v>949</v>
      </c>
    </row>
    <row r="1032" spans="1:16" x14ac:dyDescent="0.4">
      <c r="A1032">
        <v>391</v>
      </c>
      <c r="B1032" t="s">
        <v>948</v>
      </c>
      <c r="C1032" t="s">
        <v>936</v>
      </c>
      <c r="D1032" s="1">
        <v>41321</v>
      </c>
      <c r="E1032" s="1">
        <v>41351</v>
      </c>
      <c r="F1032">
        <v>56.5</v>
      </c>
      <c r="H1032" t="s">
        <v>28</v>
      </c>
      <c r="I1032" s="1">
        <v>41321</v>
      </c>
      <c r="J1032">
        <v>0</v>
      </c>
      <c r="K1032" t="s">
        <v>837</v>
      </c>
      <c r="L1032">
        <v>391</v>
      </c>
      <c r="M1032" s="1">
        <v>41486</v>
      </c>
      <c r="N1032" t="s">
        <v>835</v>
      </c>
      <c r="O1032" t="s">
        <v>947</v>
      </c>
      <c r="P1032" t="s">
        <v>949</v>
      </c>
    </row>
    <row r="1033" spans="1:16" x14ac:dyDescent="0.4">
      <c r="A1033">
        <v>406</v>
      </c>
      <c r="B1033" t="s">
        <v>948</v>
      </c>
      <c r="C1033" t="s">
        <v>935</v>
      </c>
      <c r="D1033" s="1">
        <v>41481</v>
      </c>
      <c r="E1033" s="1">
        <v>41511</v>
      </c>
      <c r="F1033">
        <v>41.19</v>
      </c>
      <c r="H1033" t="s">
        <v>28</v>
      </c>
      <c r="I1033" s="1">
        <v>41481</v>
      </c>
      <c r="J1033">
        <v>0</v>
      </c>
      <c r="K1033" t="s">
        <v>837</v>
      </c>
      <c r="L1033">
        <v>406</v>
      </c>
      <c r="M1033" s="1">
        <v>41194</v>
      </c>
      <c r="N1033" t="s">
        <v>838</v>
      </c>
      <c r="O1033" t="s">
        <v>947</v>
      </c>
      <c r="P1033" t="s">
        <v>949</v>
      </c>
    </row>
    <row r="1034" spans="1:16" x14ac:dyDescent="0.4">
      <c r="A1034">
        <v>391</v>
      </c>
      <c r="B1034" t="s">
        <v>948</v>
      </c>
      <c r="C1034" t="s">
        <v>874</v>
      </c>
      <c r="D1034" s="1">
        <v>40987</v>
      </c>
      <c r="E1034" s="1">
        <v>41017</v>
      </c>
      <c r="F1034">
        <v>49.14</v>
      </c>
      <c r="H1034" t="s">
        <v>28</v>
      </c>
      <c r="I1034" s="1">
        <v>40987</v>
      </c>
      <c r="J1034">
        <v>0</v>
      </c>
      <c r="K1034" t="s">
        <v>834</v>
      </c>
      <c r="L1034">
        <v>391</v>
      </c>
      <c r="M1034" s="1">
        <v>41224</v>
      </c>
      <c r="N1034" t="s">
        <v>835</v>
      </c>
      <c r="O1034" t="s">
        <v>947</v>
      </c>
      <c r="P1034" t="s">
        <v>949</v>
      </c>
    </row>
    <row r="1035" spans="1:16" x14ac:dyDescent="0.4">
      <c r="A1035">
        <v>406</v>
      </c>
      <c r="B1035" t="s">
        <v>948</v>
      </c>
      <c r="C1035" t="s">
        <v>884</v>
      </c>
      <c r="D1035" s="1">
        <v>41330</v>
      </c>
      <c r="E1035" s="1">
        <v>41360</v>
      </c>
      <c r="F1035">
        <v>88.67</v>
      </c>
      <c r="H1035" t="s">
        <v>28</v>
      </c>
      <c r="I1035" s="1">
        <v>41330</v>
      </c>
      <c r="J1035">
        <v>0</v>
      </c>
      <c r="K1035" t="s">
        <v>837</v>
      </c>
      <c r="L1035">
        <v>406</v>
      </c>
      <c r="M1035" s="1">
        <v>41145</v>
      </c>
      <c r="N1035" t="s">
        <v>838</v>
      </c>
      <c r="O1035" t="s">
        <v>947</v>
      </c>
      <c r="P1035" t="s">
        <v>949</v>
      </c>
    </row>
    <row r="1036" spans="1:16" x14ac:dyDescent="0.4">
      <c r="A1036">
        <v>770</v>
      </c>
      <c r="B1036" t="s">
        <v>948</v>
      </c>
      <c r="C1036" t="s">
        <v>919</v>
      </c>
      <c r="D1036" s="1">
        <v>41239</v>
      </c>
      <c r="E1036" s="1">
        <v>41269</v>
      </c>
      <c r="F1036">
        <v>61.18</v>
      </c>
      <c r="H1036" t="s">
        <v>28</v>
      </c>
      <c r="I1036" s="1">
        <v>41239</v>
      </c>
      <c r="J1036">
        <v>0</v>
      </c>
      <c r="K1036" t="s">
        <v>834</v>
      </c>
      <c r="L1036">
        <v>770</v>
      </c>
      <c r="M1036" s="1">
        <v>41077</v>
      </c>
      <c r="N1036" t="s">
        <v>838</v>
      </c>
      <c r="O1036" t="s">
        <v>947</v>
      </c>
      <c r="P1036" t="s">
        <v>949</v>
      </c>
    </row>
    <row r="1037" spans="1:16" x14ac:dyDescent="0.4">
      <c r="A1037">
        <v>391</v>
      </c>
      <c r="B1037" t="s">
        <v>948</v>
      </c>
      <c r="C1037" t="s">
        <v>910</v>
      </c>
      <c r="D1037" s="1">
        <v>41260</v>
      </c>
      <c r="E1037" s="1">
        <v>41290</v>
      </c>
      <c r="F1037">
        <v>74.41</v>
      </c>
      <c r="H1037" t="s">
        <v>28</v>
      </c>
      <c r="I1037" s="1">
        <v>41260</v>
      </c>
      <c r="J1037">
        <v>0</v>
      </c>
      <c r="K1037" t="s">
        <v>834</v>
      </c>
      <c r="L1037">
        <v>391</v>
      </c>
      <c r="M1037" s="1">
        <v>41487</v>
      </c>
      <c r="N1037" t="s">
        <v>835</v>
      </c>
      <c r="O1037" t="s">
        <v>947</v>
      </c>
      <c r="P1037" t="s">
        <v>949</v>
      </c>
    </row>
    <row r="1038" spans="1:16" x14ac:dyDescent="0.4">
      <c r="A1038">
        <v>406</v>
      </c>
      <c r="B1038" t="s">
        <v>948</v>
      </c>
      <c r="C1038" t="s">
        <v>855</v>
      </c>
      <c r="D1038" s="1">
        <v>41615</v>
      </c>
      <c r="E1038" s="1">
        <v>41586</v>
      </c>
      <c r="F1038">
        <v>55.83</v>
      </c>
      <c r="H1038" t="s">
        <v>28</v>
      </c>
      <c r="I1038" s="1">
        <v>41615</v>
      </c>
      <c r="J1038">
        <v>0</v>
      </c>
      <c r="K1038" t="s">
        <v>834</v>
      </c>
      <c r="L1038">
        <v>406</v>
      </c>
      <c r="M1038" s="1">
        <v>41029</v>
      </c>
      <c r="N1038" t="s">
        <v>838</v>
      </c>
      <c r="O1038" t="s">
        <v>947</v>
      </c>
      <c r="P1038" t="s">
        <v>949</v>
      </c>
    </row>
    <row r="1039" spans="1:16" x14ac:dyDescent="0.4">
      <c r="A1039">
        <v>770</v>
      </c>
      <c r="B1039" t="s">
        <v>948</v>
      </c>
      <c r="C1039" t="s">
        <v>904</v>
      </c>
      <c r="D1039" s="1">
        <v>41079</v>
      </c>
      <c r="E1039" s="1">
        <v>41109</v>
      </c>
      <c r="F1039">
        <v>16.78</v>
      </c>
      <c r="H1039" t="s">
        <v>28</v>
      </c>
      <c r="I1039" s="1">
        <v>41079</v>
      </c>
      <c r="J1039">
        <v>4</v>
      </c>
      <c r="K1039" t="s">
        <v>834</v>
      </c>
      <c r="L1039">
        <v>770</v>
      </c>
      <c r="M1039" s="1">
        <v>41521</v>
      </c>
      <c r="N1039" t="s">
        <v>835</v>
      </c>
      <c r="O1039" t="s">
        <v>947</v>
      </c>
      <c r="P1039" t="s">
        <v>949</v>
      </c>
    </row>
    <row r="1040" spans="1:16" x14ac:dyDescent="0.4">
      <c r="A1040">
        <v>770</v>
      </c>
      <c r="B1040" t="s">
        <v>948</v>
      </c>
      <c r="C1040" t="s">
        <v>847</v>
      </c>
      <c r="D1040" s="1">
        <v>41552</v>
      </c>
      <c r="E1040" s="1">
        <v>41523</v>
      </c>
      <c r="F1040">
        <v>60.1</v>
      </c>
      <c r="H1040" t="s">
        <v>28</v>
      </c>
      <c r="I1040" s="1">
        <v>41552</v>
      </c>
      <c r="J1040">
        <v>0</v>
      </c>
      <c r="K1040" t="s">
        <v>834</v>
      </c>
      <c r="L1040">
        <v>770</v>
      </c>
      <c r="M1040" s="1">
        <v>41274</v>
      </c>
      <c r="N1040" t="s">
        <v>838</v>
      </c>
      <c r="O1040" t="s">
        <v>947</v>
      </c>
      <c r="P1040" t="s">
        <v>949</v>
      </c>
    </row>
    <row r="1041" spans="1:16" x14ac:dyDescent="0.4">
      <c r="A1041">
        <v>818</v>
      </c>
      <c r="B1041" t="s">
        <v>948</v>
      </c>
      <c r="C1041" t="s">
        <v>853</v>
      </c>
      <c r="D1041" s="1">
        <v>41034</v>
      </c>
      <c r="E1041" s="1">
        <v>41005</v>
      </c>
      <c r="F1041">
        <v>82.38</v>
      </c>
      <c r="H1041" t="s">
        <v>28</v>
      </c>
      <c r="I1041" s="1">
        <v>41034</v>
      </c>
      <c r="J1041">
        <v>4</v>
      </c>
      <c r="K1041" t="s">
        <v>837</v>
      </c>
      <c r="L1041">
        <v>818</v>
      </c>
      <c r="M1041" s="1">
        <v>41153</v>
      </c>
      <c r="N1041" t="s">
        <v>838</v>
      </c>
      <c r="O1041" t="s">
        <v>947</v>
      </c>
      <c r="P1041" t="s">
        <v>949</v>
      </c>
    </row>
    <row r="1042" spans="1:16" x14ac:dyDescent="0.4">
      <c r="A1042">
        <v>391</v>
      </c>
      <c r="B1042" t="s">
        <v>948</v>
      </c>
      <c r="C1042" t="s">
        <v>833</v>
      </c>
      <c r="D1042" s="1">
        <v>41615</v>
      </c>
      <c r="E1042" s="1">
        <v>41586</v>
      </c>
      <c r="F1042">
        <v>30.9</v>
      </c>
      <c r="H1042" t="s">
        <v>28</v>
      </c>
      <c r="I1042" s="1">
        <v>41615</v>
      </c>
      <c r="J1042">
        <v>0</v>
      </c>
      <c r="K1042" t="s">
        <v>834</v>
      </c>
      <c r="L1042">
        <v>391</v>
      </c>
      <c r="M1042" s="1">
        <v>41429</v>
      </c>
      <c r="N1042" t="s">
        <v>838</v>
      </c>
      <c r="O1042" t="s">
        <v>947</v>
      </c>
      <c r="P1042" t="s">
        <v>949</v>
      </c>
    </row>
    <row r="1043" spans="1:16" x14ac:dyDescent="0.4">
      <c r="A1043">
        <v>897</v>
      </c>
      <c r="B1043" t="s">
        <v>948</v>
      </c>
      <c r="C1043" t="s">
        <v>880</v>
      </c>
      <c r="D1043" s="1">
        <v>41078</v>
      </c>
      <c r="E1043" s="1">
        <v>41108</v>
      </c>
      <c r="F1043">
        <v>49.39</v>
      </c>
      <c r="H1043" t="s">
        <v>28</v>
      </c>
      <c r="I1043" s="1">
        <v>41078</v>
      </c>
      <c r="J1043">
        <v>0</v>
      </c>
      <c r="K1043" t="s">
        <v>834</v>
      </c>
      <c r="L1043">
        <v>897</v>
      </c>
      <c r="M1043" s="1">
        <v>41208</v>
      </c>
      <c r="N1043" t="s">
        <v>835</v>
      </c>
      <c r="O1043" t="s">
        <v>947</v>
      </c>
      <c r="P1043" t="s">
        <v>949</v>
      </c>
    </row>
    <row r="1044" spans="1:16" x14ac:dyDescent="0.4">
      <c r="A1044">
        <v>770</v>
      </c>
      <c r="B1044" t="s">
        <v>948</v>
      </c>
      <c r="C1044" t="s">
        <v>897</v>
      </c>
      <c r="D1044" s="1">
        <v>41254</v>
      </c>
      <c r="E1044" s="1">
        <v>41255</v>
      </c>
      <c r="F1044">
        <v>64.819999999999993</v>
      </c>
      <c r="H1044" t="s">
        <v>28</v>
      </c>
      <c r="I1044" s="1">
        <v>41254</v>
      </c>
      <c r="J1044">
        <v>0</v>
      </c>
      <c r="K1044" t="s">
        <v>834</v>
      </c>
      <c r="L1044">
        <v>770</v>
      </c>
      <c r="M1044" s="1">
        <v>41121</v>
      </c>
      <c r="N1044" t="s">
        <v>838</v>
      </c>
      <c r="O1044" t="s">
        <v>947</v>
      </c>
      <c r="P1044" t="s">
        <v>949</v>
      </c>
    </row>
    <row r="1045" spans="1:16" x14ac:dyDescent="0.4">
      <c r="A1045">
        <v>897</v>
      </c>
      <c r="B1045" t="s">
        <v>948</v>
      </c>
      <c r="C1045" t="s">
        <v>909</v>
      </c>
      <c r="D1045" s="1">
        <v>40942</v>
      </c>
      <c r="E1045" s="1">
        <v>40912</v>
      </c>
      <c r="F1045">
        <v>26.37</v>
      </c>
      <c r="H1045" t="s">
        <v>28</v>
      </c>
      <c r="I1045" s="1">
        <v>40942</v>
      </c>
      <c r="J1045">
        <v>0</v>
      </c>
      <c r="K1045" t="s">
        <v>834</v>
      </c>
      <c r="L1045">
        <v>897</v>
      </c>
      <c r="M1045" s="1">
        <v>41493</v>
      </c>
      <c r="N1045" t="s">
        <v>835</v>
      </c>
      <c r="O1045" t="s">
        <v>947</v>
      </c>
      <c r="P1045" t="s">
        <v>949</v>
      </c>
    </row>
    <row r="1046" spans="1:16" x14ac:dyDescent="0.4">
      <c r="A1046">
        <v>818</v>
      </c>
      <c r="B1046" t="s">
        <v>948</v>
      </c>
      <c r="C1046" t="s">
        <v>857</v>
      </c>
      <c r="D1046" s="1">
        <v>41606</v>
      </c>
      <c r="E1046" s="1">
        <v>41636</v>
      </c>
      <c r="F1046">
        <v>30.81</v>
      </c>
      <c r="H1046" t="s">
        <v>28</v>
      </c>
      <c r="I1046" s="1">
        <v>41606</v>
      </c>
      <c r="J1046">
        <v>0</v>
      </c>
      <c r="K1046" t="s">
        <v>834</v>
      </c>
      <c r="L1046">
        <v>818</v>
      </c>
      <c r="M1046" s="1">
        <v>41283</v>
      </c>
      <c r="N1046" t="s">
        <v>838</v>
      </c>
      <c r="O1046" t="s">
        <v>947</v>
      </c>
      <c r="P1046" t="s">
        <v>949</v>
      </c>
    </row>
    <row r="1047" spans="1:16" x14ac:dyDescent="0.4">
      <c r="A1047">
        <v>818</v>
      </c>
      <c r="B1047" t="s">
        <v>948</v>
      </c>
      <c r="C1047" t="s">
        <v>872</v>
      </c>
      <c r="D1047" s="1">
        <v>41578</v>
      </c>
      <c r="E1047" s="1">
        <v>41608</v>
      </c>
      <c r="F1047">
        <v>87.67</v>
      </c>
      <c r="H1047" t="s">
        <v>28</v>
      </c>
      <c r="I1047" s="1">
        <v>41578</v>
      </c>
      <c r="J1047">
        <v>5</v>
      </c>
      <c r="K1047" t="s">
        <v>837</v>
      </c>
      <c r="L1047">
        <v>818</v>
      </c>
      <c r="M1047" s="1">
        <v>41193</v>
      </c>
      <c r="N1047" t="s">
        <v>838</v>
      </c>
      <c r="O1047" t="s">
        <v>947</v>
      </c>
      <c r="P1047" t="s">
        <v>949</v>
      </c>
    </row>
    <row r="1048" spans="1:16" x14ac:dyDescent="0.4">
      <c r="A1048">
        <v>391</v>
      </c>
      <c r="B1048" t="s">
        <v>948</v>
      </c>
      <c r="C1048" t="s">
        <v>852</v>
      </c>
      <c r="D1048" s="1">
        <v>41222</v>
      </c>
      <c r="E1048" s="1">
        <v>41223</v>
      </c>
      <c r="F1048">
        <v>74.180000000000007</v>
      </c>
      <c r="H1048" t="s">
        <v>28</v>
      </c>
      <c r="I1048" s="1">
        <v>41222</v>
      </c>
      <c r="J1048">
        <v>0</v>
      </c>
      <c r="K1048" t="s">
        <v>834</v>
      </c>
      <c r="L1048">
        <v>391</v>
      </c>
      <c r="M1048" s="1">
        <v>41352</v>
      </c>
      <c r="N1048" t="s">
        <v>835</v>
      </c>
      <c r="O1048" t="s">
        <v>947</v>
      </c>
      <c r="P1048" t="s">
        <v>949</v>
      </c>
    </row>
    <row r="1049" spans="1:16" x14ac:dyDescent="0.4">
      <c r="A1049">
        <v>406</v>
      </c>
      <c r="B1049" t="s">
        <v>948</v>
      </c>
      <c r="C1049" t="s">
        <v>924</v>
      </c>
      <c r="D1049" s="1">
        <v>41460</v>
      </c>
      <c r="E1049" s="1">
        <v>41431</v>
      </c>
      <c r="F1049">
        <v>59.78</v>
      </c>
      <c r="H1049" t="s">
        <v>28</v>
      </c>
      <c r="I1049" s="1">
        <v>41460</v>
      </c>
      <c r="J1049">
        <v>0</v>
      </c>
      <c r="K1049" t="s">
        <v>834</v>
      </c>
      <c r="L1049">
        <v>406</v>
      </c>
      <c r="M1049" s="1">
        <v>41022</v>
      </c>
      <c r="N1049" t="s">
        <v>838</v>
      </c>
      <c r="O1049" t="s">
        <v>947</v>
      </c>
      <c r="P1049" t="s">
        <v>949</v>
      </c>
    </row>
    <row r="1050" spans="1:16" x14ac:dyDescent="0.4">
      <c r="A1050">
        <v>406</v>
      </c>
      <c r="B1050" t="s">
        <v>948</v>
      </c>
      <c r="C1050" t="s">
        <v>850</v>
      </c>
      <c r="D1050" s="1">
        <v>41485</v>
      </c>
      <c r="E1050" s="1">
        <v>41515</v>
      </c>
      <c r="F1050">
        <v>41.64</v>
      </c>
      <c r="H1050" t="s">
        <v>28</v>
      </c>
      <c r="I1050" s="1">
        <v>41485</v>
      </c>
      <c r="J1050">
        <v>0</v>
      </c>
      <c r="K1050" t="s">
        <v>834</v>
      </c>
      <c r="L1050">
        <v>406</v>
      </c>
      <c r="M1050" s="1">
        <v>41401</v>
      </c>
      <c r="N1050" t="s">
        <v>838</v>
      </c>
      <c r="O1050" t="s">
        <v>947</v>
      </c>
      <c r="P1050" t="s">
        <v>949</v>
      </c>
    </row>
    <row r="1051" spans="1:16" x14ac:dyDescent="0.4">
      <c r="A1051">
        <v>818</v>
      </c>
      <c r="B1051" t="s">
        <v>948</v>
      </c>
      <c r="C1051" t="s">
        <v>841</v>
      </c>
      <c r="D1051" s="1">
        <v>41050</v>
      </c>
      <c r="E1051" s="1">
        <v>41080</v>
      </c>
      <c r="F1051">
        <v>58.64</v>
      </c>
      <c r="H1051" t="s">
        <v>28</v>
      </c>
      <c r="I1051" s="1">
        <v>41050</v>
      </c>
      <c r="J1051">
        <v>6</v>
      </c>
      <c r="K1051" t="s">
        <v>834</v>
      </c>
      <c r="L1051">
        <v>818</v>
      </c>
      <c r="M1051" s="1">
        <v>41239</v>
      </c>
      <c r="N1051" t="s">
        <v>835</v>
      </c>
      <c r="O1051" t="s">
        <v>947</v>
      </c>
      <c r="P1051" t="s">
        <v>949</v>
      </c>
    </row>
    <row r="1052" spans="1:16" x14ac:dyDescent="0.4">
      <c r="A1052">
        <v>406</v>
      </c>
      <c r="B1052" t="s">
        <v>948</v>
      </c>
      <c r="C1052" t="s">
        <v>902</v>
      </c>
      <c r="D1052" s="1">
        <v>40942</v>
      </c>
      <c r="E1052" s="1">
        <v>40912</v>
      </c>
      <c r="F1052">
        <v>69.13</v>
      </c>
      <c r="H1052" t="s">
        <v>28</v>
      </c>
      <c r="I1052" s="1">
        <v>40942</v>
      </c>
      <c r="J1052">
        <v>0</v>
      </c>
      <c r="K1052" t="s">
        <v>834</v>
      </c>
      <c r="L1052">
        <v>406</v>
      </c>
      <c r="M1052" s="1">
        <v>41005</v>
      </c>
      <c r="N1052" t="s">
        <v>835</v>
      </c>
      <c r="O1052" t="s">
        <v>947</v>
      </c>
      <c r="P1052" t="s">
        <v>949</v>
      </c>
    </row>
    <row r="1053" spans="1:16" x14ac:dyDescent="0.4">
      <c r="A1053">
        <v>818</v>
      </c>
      <c r="B1053" t="s">
        <v>948</v>
      </c>
      <c r="C1053" t="s">
        <v>860</v>
      </c>
      <c r="D1053" s="1">
        <v>41057</v>
      </c>
      <c r="E1053" s="1">
        <v>41087</v>
      </c>
      <c r="F1053">
        <v>35.32</v>
      </c>
      <c r="H1053" t="s">
        <v>28</v>
      </c>
      <c r="I1053" s="1">
        <v>41057</v>
      </c>
      <c r="J1053">
        <v>0</v>
      </c>
      <c r="K1053" t="s">
        <v>834</v>
      </c>
      <c r="L1053">
        <v>818</v>
      </c>
      <c r="M1053" s="1">
        <v>40960</v>
      </c>
      <c r="N1053" t="s">
        <v>838</v>
      </c>
      <c r="O1053" t="s">
        <v>947</v>
      </c>
      <c r="P1053" t="s">
        <v>949</v>
      </c>
    </row>
    <row r="1054" spans="1:16" x14ac:dyDescent="0.4">
      <c r="A1054">
        <v>770</v>
      </c>
      <c r="B1054" t="s">
        <v>948</v>
      </c>
      <c r="C1054" t="s">
        <v>856</v>
      </c>
      <c r="D1054" s="1">
        <v>41399</v>
      </c>
      <c r="E1054" s="1">
        <v>41370</v>
      </c>
      <c r="F1054">
        <v>81.23</v>
      </c>
      <c r="H1054" t="s">
        <v>28</v>
      </c>
      <c r="I1054" s="1">
        <v>41399</v>
      </c>
      <c r="J1054">
        <v>16</v>
      </c>
      <c r="K1054" t="s">
        <v>834</v>
      </c>
      <c r="L1054">
        <v>770</v>
      </c>
      <c r="M1054" s="1">
        <v>41062</v>
      </c>
      <c r="N1054" t="s">
        <v>838</v>
      </c>
      <c r="O1054" t="s">
        <v>947</v>
      </c>
      <c r="P1054" t="s">
        <v>949</v>
      </c>
    </row>
    <row r="1055" spans="1:16" x14ac:dyDescent="0.4">
      <c r="A1055">
        <v>770</v>
      </c>
      <c r="B1055" t="s">
        <v>948</v>
      </c>
      <c r="C1055" t="s">
        <v>892</v>
      </c>
      <c r="D1055" s="1">
        <v>41294</v>
      </c>
      <c r="E1055" s="1">
        <v>41324</v>
      </c>
      <c r="F1055">
        <v>56.86</v>
      </c>
      <c r="H1055" t="s">
        <v>28</v>
      </c>
      <c r="I1055" s="1">
        <v>41294</v>
      </c>
      <c r="J1055">
        <v>6</v>
      </c>
      <c r="K1055" t="s">
        <v>837</v>
      </c>
      <c r="L1055">
        <v>770</v>
      </c>
      <c r="M1055" s="1">
        <v>41037</v>
      </c>
      <c r="N1055" t="s">
        <v>838</v>
      </c>
      <c r="O1055" t="s">
        <v>947</v>
      </c>
      <c r="P1055" t="s">
        <v>949</v>
      </c>
    </row>
    <row r="1056" spans="1:16" x14ac:dyDescent="0.4">
      <c r="A1056">
        <v>897</v>
      </c>
      <c r="B1056" t="s">
        <v>948</v>
      </c>
      <c r="C1056" t="s">
        <v>927</v>
      </c>
      <c r="D1056" s="1">
        <v>40991</v>
      </c>
      <c r="E1056" s="1">
        <v>41021</v>
      </c>
      <c r="F1056">
        <v>18.09</v>
      </c>
      <c r="H1056" t="s">
        <v>28</v>
      </c>
      <c r="I1056" s="1">
        <v>40991</v>
      </c>
      <c r="J1056">
        <v>0</v>
      </c>
      <c r="K1056" t="s">
        <v>834</v>
      </c>
      <c r="L1056">
        <v>897</v>
      </c>
      <c r="M1056" s="1">
        <v>41603</v>
      </c>
      <c r="N1056" t="s">
        <v>835</v>
      </c>
      <c r="O1056" t="s">
        <v>947</v>
      </c>
      <c r="P1056" t="s">
        <v>949</v>
      </c>
    </row>
    <row r="1057" spans="1:16" x14ac:dyDescent="0.4">
      <c r="A1057">
        <v>770</v>
      </c>
      <c r="B1057" t="s">
        <v>948</v>
      </c>
      <c r="C1057" t="s">
        <v>907</v>
      </c>
      <c r="D1057" s="1">
        <v>41261</v>
      </c>
      <c r="E1057" s="1">
        <v>41291</v>
      </c>
      <c r="F1057">
        <v>22.53</v>
      </c>
      <c r="H1057" t="s">
        <v>28</v>
      </c>
      <c r="I1057" s="1">
        <v>41261</v>
      </c>
      <c r="J1057">
        <v>10</v>
      </c>
      <c r="K1057" t="s">
        <v>837</v>
      </c>
      <c r="L1057">
        <v>770</v>
      </c>
      <c r="M1057" s="1">
        <v>41367</v>
      </c>
      <c r="N1057" t="s">
        <v>835</v>
      </c>
      <c r="O1057" t="s">
        <v>947</v>
      </c>
      <c r="P1057" t="s">
        <v>949</v>
      </c>
    </row>
    <row r="1058" spans="1:16" x14ac:dyDescent="0.4">
      <c r="A1058">
        <v>818</v>
      </c>
      <c r="B1058" t="s">
        <v>948</v>
      </c>
      <c r="C1058" t="s">
        <v>841</v>
      </c>
      <c r="D1058" s="1">
        <v>41277</v>
      </c>
      <c r="E1058" s="1">
        <v>41364</v>
      </c>
      <c r="F1058">
        <v>53.65</v>
      </c>
      <c r="H1058" t="s">
        <v>28</v>
      </c>
      <c r="I1058" s="1">
        <v>41277</v>
      </c>
      <c r="J1058">
        <v>0</v>
      </c>
      <c r="K1058" t="s">
        <v>834</v>
      </c>
      <c r="L1058">
        <v>818</v>
      </c>
      <c r="M1058" s="1">
        <v>41239</v>
      </c>
      <c r="N1058" t="s">
        <v>838</v>
      </c>
      <c r="O1058" t="s">
        <v>947</v>
      </c>
      <c r="P1058" t="s">
        <v>949</v>
      </c>
    </row>
    <row r="1059" spans="1:16" x14ac:dyDescent="0.4">
      <c r="A1059">
        <v>391</v>
      </c>
      <c r="B1059" t="s">
        <v>948</v>
      </c>
      <c r="C1059" t="s">
        <v>906</v>
      </c>
      <c r="D1059" s="1">
        <v>41273</v>
      </c>
      <c r="E1059" s="1">
        <v>41303</v>
      </c>
      <c r="F1059">
        <v>48.85</v>
      </c>
      <c r="H1059" t="s">
        <v>28</v>
      </c>
      <c r="I1059" s="1">
        <v>41273</v>
      </c>
      <c r="J1059">
        <v>0</v>
      </c>
      <c r="K1059" t="s">
        <v>834</v>
      </c>
      <c r="L1059">
        <v>391</v>
      </c>
      <c r="M1059" s="1">
        <v>41021</v>
      </c>
      <c r="N1059" t="s">
        <v>838</v>
      </c>
      <c r="O1059" t="s">
        <v>947</v>
      </c>
      <c r="P1059" t="s">
        <v>949</v>
      </c>
    </row>
    <row r="1060" spans="1:16" x14ac:dyDescent="0.4">
      <c r="A1060">
        <v>406</v>
      </c>
      <c r="B1060" t="s">
        <v>948</v>
      </c>
      <c r="C1060" t="s">
        <v>848</v>
      </c>
      <c r="D1060" s="1">
        <v>41012</v>
      </c>
      <c r="E1060" s="1">
        <v>41042</v>
      </c>
      <c r="F1060">
        <v>81.47</v>
      </c>
      <c r="H1060" t="s">
        <v>28</v>
      </c>
      <c r="I1060" s="1">
        <v>41012</v>
      </c>
      <c r="J1060">
        <v>0</v>
      </c>
      <c r="K1060" t="s">
        <v>834</v>
      </c>
      <c r="L1060">
        <v>406</v>
      </c>
      <c r="M1060" s="1">
        <v>41222</v>
      </c>
      <c r="N1060" t="s">
        <v>835</v>
      </c>
      <c r="O1060" t="s">
        <v>947</v>
      </c>
      <c r="P1060" t="s">
        <v>949</v>
      </c>
    </row>
    <row r="1061" spans="1:16" x14ac:dyDescent="0.4">
      <c r="A1061">
        <v>897</v>
      </c>
      <c r="B1061" t="s">
        <v>948</v>
      </c>
      <c r="C1061" t="s">
        <v>866</v>
      </c>
      <c r="D1061" s="1">
        <v>41168</v>
      </c>
      <c r="E1061" s="1">
        <v>41198</v>
      </c>
      <c r="F1061">
        <v>25.05</v>
      </c>
      <c r="H1061" t="s">
        <v>28</v>
      </c>
      <c r="I1061" s="1">
        <v>41168</v>
      </c>
      <c r="J1061">
        <v>0</v>
      </c>
      <c r="K1061" t="s">
        <v>834</v>
      </c>
      <c r="L1061">
        <v>897</v>
      </c>
      <c r="M1061" s="1">
        <v>41239</v>
      </c>
      <c r="N1061" t="s">
        <v>835</v>
      </c>
      <c r="O1061" t="s">
        <v>947</v>
      </c>
      <c r="P1061" t="s">
        <v>949</v>
      </c>
    </row>
    <row r="1062" spans="1:16" x14ac:dyDescent="0.4">
      <c r="A1062">
        <v>897</v>
      </c>
      <c r="B1062" t="s">
        <v>948</v>
      </c>
      <c r="C1062" t="s">
        <v>866</v>
      </c>
      <c r="D1062" s="1">
        <v>41049</v>
      </c>
      <c r="E1062" s="1">
        <v>41079</v>
      </c>
      <c r="F1062">
        <v>37.270000000000003</v>
      </c>
      <c r="H1062" t="s">
        <v>28</v>
      </c>
      <c r="I1062" s="1">
        <v>41049</v>
      </c>
      <c r="J1062">
        <v>0</v>
      </c>
      <c r="K1062" t="s">
        <v>834</v>
      </c>
      <c r="L1062">
        <v>897</v>
      </c>
      <c r="M1062" s="1">
        <v>41239</v>
      </c>
      <c r="N1062" t="s">
        <v>835</v>
      </c>
      <c r="O1062" t="s">
        <v>947</v>
      </c>
      <c r="P1062" t="s">
        <v>949</v>
      </c>
    </row>
    <row r="1063" spans="1:16" x14ac:dyDescent="0.4">
      <c r="A1063">
        <v>406</v>
      </c>
      <c r="B1063" t="s">
        <v>948</v>
      </c>
      <c r="C1063" t="s">
        <v>911</v>
      </c>
      <c r="D1063" s="1">
        <v>41102</v>
      </c>
      <c r="E1063" s="1">
        <v>41426</v>
      </c>
      <c r="F1063">
        <v>61.7</v>
      </c>
      <c r="H1063" t="s">
        <v>28</v>
      </c>
      <c r="I1063" s="1">
        <v>41102</v>
      </c>
      <c r="J1063">
        <v>6</v>
      </c>
      <c r="K1063" t="s">
        <v>834</v>
      </c>
      <c r="L1063">
        <v>406</v>
      </c>
      <c r="M1063" s="1">
        <v>41547</v>
      </c>
      <c r="N1063" t="s">
        <v>835</v>
      </c>
      <c r="O1063" t="s">
        <v>947</v>
      </c>
      <c r="P1063" t="s">
        <v>949</v>
      </c>
    </row>
    <row r="1064" spans="1:16" x14ac:dyDescent="0.4">
      <c r="A1064">
        <v>391</v>
      </c>
      <c r="B1064" t="s">
        <v>948</v>
      </c>
      <c r="C1064" t="s">
        <v>877</v>
      </c>
      <c r="D1064" s="1">
        <v>40955</v>
      </c>
      <c r="E1064" s="1">
        <v>40985</v>
      </c>
      <c r="F1064">
        <v>79.209999999999994</v>
      </c>
      <c r="H1064" t="s">
        <v>28</v>
      </c>
      <c r="I1064" s="1">
        <v>40955</v>
      </c>
      <c r="J1064">
        <v>8</v>
      </c>
      <c r="K1064" t="s">
        <v>834</v>
      </c>
      <c r="L1064">
        <v>391</v>
      </c>
      <c r="M1064" s="1">
        <v>41051</v>
      </c>
      <c r="N1064" t="s">
        <v>835</v>
      </c>
      <c r="O1064" t="s">
        <v>947</v>
      </c>
      <c r="P1064" t="s">
        <v>949</v>
      </c>
    </row>
    <row r="1065" spans="1:16" x14ac:dyDescent="0.4">
      <c r="A1065">
        <v>406</v>
      </c>
      <c r="B1065" t="s">
        <v>948</v>
      </c>
      <c r="C1065" t="s">
        <v>836</v>
      </c>
      <c r="D1065" s="1">
        <v>41260</v>
      </c>
      <c r="E1065" s="1">
        <v>41290</v>
      </c>
      <c r="F1065">
        <v>42.45</v>
      </c>
      <c r="H1065" t="s">
        <v>28</v>
      </c>
      <c r="I1065" s="1">
        <v>41260</v>
      </c>
      <c r="J1065">
        <v>0</v>
      </c>
      <c r="K1065" t="s">
        <v>834</v>
      </c>
      <c r="L1065">
        <v>406</v>
      </c>
      <c r="M1065" s="1">
        <v>40971</v>
      </c>
      <c r="N1065" t="s">
        <v>838</v>
      </c>
      <c r="O1065" t="s">
        <v>947</v>
      </c>
      <c r="P1065" t="s">
        <v>949</v>
      </c>
    </row>
    <row r="1066" spans="1:16" x14ac:dyDescent="0.4">
      <c r="A1066">
        <v>406</v>
      </c>
      <c r="B1066" t="s">
        <v>948</v>
      </c>
      <c r="C1066" t="s">
        <v>879</v>
      </c>
      <c r="D1066" s="1">
        <v>41070</v>
      </c>
      <c r="E1066" s="1">
        <v>41040</v>
      </c>
      <c r="F1066">
        <v>60.57</v>
      </c>
      <c r="H1066" t="s">
        <v>28</v>
      </c>
      <c r="I1066" s="1">
        <v>41070</v>
      </c>
      <c r="J1066">
        <v>0</v>
      </c>
      <c r="K1066" t="s">
        <v>837</v>
      </c>
      <c r="L1066">
        <v>406</v>
      </c>
      <c r="M1066" s="1">
        <v>40985</v>
      </c>
      <c r="N1066" t="s">
        <v>838</v>
      </c>
      <c r="O1066" t="s">
        <v>947</v>
      </c>
      <c r="P1066" t="s">
        <v>949</v>
      </c>
    </row>
    <row r="1067" spans="1:16" x14ac:dyDescent="0.4">
      <c r="A1067">
        <v>391</v>
      </c>
      <c r="B1067" t="s">
        <v>948</v>
      </c>
      <c r="C1067" t="s">
        <v>934</v>
      </c>
      <c r="D1067" s="1">
        <v>41415</v>
      </c>
      <c r="E1067" s="1">
        <v>41445</v>
      </c>
      <c r="F1067">
        <v>61.42</v>
      </c>
      <c r="H1067" t="s">
        <v>28</v>
      </c>
      <c r="I1067" s="1">
        <v>41415</v>
      </c>
      <c r="J1067">
        <v>0</v>
      </c>
      <c r="K1067" t="s">
        <v>834</v>
      </c>
      <c r="L1067">
        <v>391</v>
      </c>
      <c r="M1067" s="1">
        <v>41598</v>
      </c>
      <c r="N1067" t="s">
        <v>835</v>
      </c>
      <c r="O1067" t="s">
        <v>947</v>
      </c>
      <c r="P1067" t="s">
        <v>949</v>
      </c>
    </row>
    <row r="1068" spans="1:16" x14ac:dyDescent="0.4">
      <c r="A1068">
        <v>406</v>
      </c>
      <c r="B1068" t="s">
        <v>948</v>
      </c>
      <c r="C1068" t="s">
        <v>935</v>
      </c>
      <c r="D1068" s="1">
        <v>41503</v>
      </c>
      <c r="E1068" s="1">
        <v>41533</v>
      </c>
      <c r="F1068">
        <v>64.64</v>
      </c>
      <c r="H1068" t="s">
        <v>28</v>
      </c>
      <c r="I1068" s="1">
        <v>41503</v>
      </c>
      <c r="J1068">
        <v>0</v>
      </c>
      <c r="K1068" t="s">
        <v>837</v>
      </c>
      <c r="L1068">
        <v>406</v>
      </c>
      <c r="M1068" s="1">
        <v>41194</v>
      </c>
      <c r="N1068" t="s">
        <v>838</v>
      </c>
      <c r="O1068" t="s">
        <v>947</v>
      </c>
      <c r="P1068" t="s">
        <v>949</v>
      </c>
    </row>
    <row r="1069" spans="1:16" x14ac:dyDescent="0.4">
      <c r="A1069">
        <v>897</v>
      </c>
      <c r="B1069" t="s">
        <v>948</v>
      </c>
      <c r="C1069" t="s">
        <v>843</v>
      </c>
      <c r="D1069" s="1">
        <v>41354</v>
      </c>
      <c r="E1069" s="1">
        <v>41384</v>
      </c>
      <c r="F1069">
        <v>92.5</v>
      </c>
      <c r="H1069" t="s">
        <v>28</v>
      </c>
      <c r="I1069" s="1">
        <v>41354</v>
      </c>
      <c r="J1069">
        <v>6</v>
      </c>
      <c r="K1069" t="s">
        <v>834</v>
      </c>
      <c r="L1069">
        <v>897</v>
      </c>
      <c r="M1069" s="1">
        <v>41041</v>
      </c>
      <c r="N1069" t="s">
        <v>838</v>
      </c>
      <c r="O1069" t="s">
        <v>947</v>
      </c>
      <c r="P1069" t="s">
        <v>949</v>
      </c>
    </row>
    <row r="1070" spans="1:16" x14ac:dyDescent="0.4">
      <c r="A1070">
        <v>406</v>
      </c>
      <c r="B1070" t="s">
        <v>948</v>
      </c>
      <c r="C1070" t="s">
        <v>855</v>
      </c>
      <c r="D1070" s="1">
        <v>41240</v>
      </c>
      <c r="E1070" s="1">
        <v>41270</v>
      </c>
      <c r="F1070">
        <v>70.61</v>
      </c>
      <c r="H1070" t="s">
        <v>28</v>
      </c>
      <c r="I1070" s="1">
        <v>41240</v>
      </c>
      <c r="J1070">
        <v>0</v>
      </c>
      <c r="K1070" t="s">
        <v>834</v>
      </c>
      <c r="L1070">
        <v>406</v>
      </c>
      <c r="M1070" s="1">
        <v>41029</v>
      </c>
      <c r="N1070" t="s">
        <v>838</v>
      </c>
      <c r="O1070" t="s">
        <v>947</v>
      </c>
      <c r="P1070" t="s">
        <v>949</v>
      </c>
    </row>
    <row r="1071" spans="1:16" x14ac:dyDescent="0.4">
      <c r="A1071">
        <v>391</v>
      </c>
      <c r="B1071" t="s">
        <v>948</v>
      </c>
      <c r="C1071" t="s">
        <v>874</v>
      </c>
      <c r="D1071" s="1">
        <v>41067</v>
      </c>
      <c r="E1071" s="1">
        <v>41037</v>
      </c>
      <c r="F1071">
        <v>52.8</v>
      </c>
      <c r="H1071" t="s">
        <v>28</v>
      </c>
      <c r="I1071" s="1">
        <v>41067</v>
      </c>
      <c r="J1071">
        <v>0</v>
      </c>
      <c r="K1071" t="s">
        <v>834</v>
      </c>
      <c r="L1071">
        <v>391</v>
      </c>
      <c r="M1071" s="1">
        <v>41224</v>
      </c>
      <c r="N1071" t="s">
        <v>835</v>
      </c>
      <c r="O1071" t="s">
        <v>947</v>
      </c>
      <c r="P1071" t="s">
        <v>949</v>
      </c>
    </row>
    <row r="1072" spans="1:16" x14ac:dyDescent="0.4">
      <c r="A1072">
        <v>770</v>
      </c>
      <c r="B1072" t="s">
        <v>948</v>
      </c>
      <c r="C1072" t="s">
        <v>845</v>
      </c>
      <c r="D1072" s="1">
        <v>41609</v>
      </c>
      <c r="E1072" s="1">
        <v>41580</v>
      </c>
      <c r="F1072">
        <v>69.260000000000005</v>
      </c>
      <c r="H1072" t="s">
        <v>28</v>
      </c>
      <c r="I1072" s="1">
        <v>41609</v>
      </c>
      <c r="J1072">
        <v>5</v>
      </c>
      <c r="K1072" t="s">
        <v>834</v>
      </c>
      <c r="L1072">
        <v>770</v>
      </c>
      <c r="M1072" s="1">
        <v>41489</v>
      </c>
      <c r="N1072" t="s">
        <v>835</v>
      </c>
      <c r="O1072" t="s">
        <v>947</v>
      </c>
      <c r="P1072" t="s">
        <v>949</v>
      </c>
    </row>
    <row r="1073" spans="1:16" x14ac:dyDescent="0.4">
      <c r="A1073">
        <v>770</v>
      </c>
      <c r="B1073" t="s">
        <v>948</v>
      </c>
      <c r="C1073" t="s">
        <v>892</v>
      </c>
      <c r="D1073" s="1">
        <v>41232</v>
      </c>
      <c r="E1073" s="1">
        <v>41262</v>
      </c>
      <c r="F1073">
        <v>27.62</v>
      </c>
      <c r="H1073" t="s">
        <v>28</v>
      </c>
      <c r="I1073" s="1">
        <v>41232</v>
      </c>
      <c r="J1073">
        <v>3</v>
      </c>
      <c r="K1073" t="s">
        <v>837</v>
      </c>
      <c r="L1073">
        <v>770</v>
      </c>
      <c r="M1073" s="1">
        <v>41037</v>
      </c>
      <c r="N1073" t="s">
        <v>838</v>
      </c>
      <c r="O1073" t="s">
        <v>947</v>
      </c>
      <c r="P1073" t="s">
        <v>949</v>
      </c>
    </row>
    <row r="1074" spans="1:16" x14ac:dyDescent="0.4">
      <c r="A1074">
        <v>406</v>
      </c>
      <c r="B1074" t="s">
        <v>948</v>
      </c>
      <c r="C1074" t="s">
        <v>903</v>
      </c>
      <c r="D1074" s="1">
        <v>41230</v>
      </c>
      <c r="E1074" s="1">
        <v>41260</v>
      </c>
      <c r="F1074">
        <v>63.85</v>
      </c>
      <c r="H1074" t="s">
        <v>28</v>
      </c>
      <c r="I1074" s="1">
        <v>41230</v>
      </c>
      <c r="J1074">
        <v>0</v>
      </c>
      <c r="K1074" t="s">
        <v>834</v>
      </c>
      <c r="L1074">
        <v>406</v>
      </c>
      <c r="M1074" s="1">
        <v>41006</v>
      </c>
      <c r="N1074" t="s">
        <v>838</v>
      </c>
      <c r="O1074" t="s">
        <v>947</v>
      </c>
      <c r="P1074" t="s">
        <v>949</v>
      </c>
    </row>
    <row r="1075" spans="1:16" x14ac:dyDescent="0.4">
      <c r="A1075">
        <v>391</v>
      </c>
      <c r="B1075" t="s">
        <v>948</v>
      </c>
      <c r="C1075" t="s">
        <v>865</v>
      </c>
      <c r="D1075" s="1">
        <v>41214</v>
      </c>
      <c r="E1075" s="1">
        <v>41184</v>
      </c>
      <c r="F1075">
        <v>73.06</v>
      </c>
      <c r="H1075" t="s">
        <v>28</v>
      </c>
      <c r="I1075" s="1">
        <v>41214</v>
      </c>
      <c r="J1075">
        <v>0</v>
      </c>
      <c r="K1075" t="s">
        <v>837</v>
      </c>
      <c r="L1075">
        <v>391</v>
      </c>
      <c r="M1075" s="1">
        <v>41180</v>
      </c>
      <c r="N1075" t="s">
        <v>835</v>
      </c>
      <c r="O1075" t="s">
        <v>947</v>
      </c>
      <c r="P1075" t="s">
        <v>949</v>
      </c>
    </row>
    <row r="1076" spans="1:16" x14ac:dyDescent="0.4">
      <c r="A1076">
        <v>770</v>
      </c>
      <c r="B1076" t="s">
        <v>948</v>
      </c>
      <c r="C1076" t="s">
        <v>919</v>
      </c>
      <c r="D1076" s="1">
        <v>41321</v>
      </c>
      <c r="E1076" s="1">
        <v>41351</v>
      </c>
      <c r="F1076">
        <v>78.28</v>
      </c>
      <c r="H1076" t="s">
        <v>28</v>
      </c>
      <c r="I1076" s="1">
        <v>41321</v>
      </c>
      <c r="J1076">
        <v>0</v>
      </c>
      <c r="K1076" t="s">
        <v>834</v>
      </c>
      <c r="L1076">
        <v>770</v>
      </c>
      <c r="M1076" s="1">
        <v>41077</v>
      </c>
      <c r="N1076" t="s">
        <v>838</v>
      </c>
      <c r="O1076" t="s">
        <v>947</v>
      </c>
      <c r="P1076" t="s">
        <v>949</v>
      </c>
    </row>
    <row r="1077" spans="1:16" x14ac:dyDescent="0.4">
      <c r="A1077">
        <v>406</v>
      </c>
      <c r="B1077" t="s">
        <v>948</v>
      </c>
      <c r="C1077" t="s">
        <v>891</v>
      </c>
      <c r="D1077" s="1">
        <v>41279</v>
      </c>
      <c r="E1077" s="1">
        <v>41425</v>
      </c>
      <c r="F1077">
        <v>55.53</v>
      </c>
      <c r="H1077" t="s">
        <v>28</v>
      </c>
      <c r="I1077" s="1">
        <v>41279</v>
      </c>
      <c r="J1077">
        <v>1</v>
      </c>
      <c r="K1077" t="s">
        <v>837</v>
      </c>
      <c r="L1077">
        <v>406</v>
      </c>
      <c r="M1077" s="1">
        <v>41474</v>
      </c>
      <c r="N1077" t="s">
        <v>835</v>
      </c>
      <c r="O1077" t="s">
        <v>947</v>
      </c>
      <c r="P1077" t="s">
        <v>949</v>
      </c>
    </row>
    <row r="1078" spans="1:16" x14ac:dyDescent="0.4">
      <c r="A1078">
        <v>818</v>
      </c>
      <c r="B1078" t="s">
        <v>948</v>
      </c>
      <c r="C1078" t="s">
        <v>841</v>
      </c>
      <c r="D1078" s="1">
        <v>41177</v>
      </c>
      <c r="E1078" s="1">
        <v>41207</v>
      </c>
      <c r="F1078">
        <v>36.04</v>
      </c>
      <c r="H1078" t="s">
        <v>28</v>
      </c>
      <c r="I1078" s="1">
        <v>41177</v>
      </c>
      <c r="J1078">
        <v>0</v>
      </c>
      <c r="K1078" t="s">
        <v>834</v>
      </c>
      <c r="L1078">
        <v>818</v>
      </c>
      <c r="M1078" s="1">
        <v>41239</v>
      </c>
      <c r="N1078" t="s">
        <v>835</v>
      </c>
      <c r="O1078" t="s">
        <v>947</v>
      </c>
      <c r="P1078" t="s">
        <v>949</v>
      </c>
    </row>
    <row r="1079" spans="1:16" x14ac:dyDescent="0.4">
      <c r="A1079">
        <v>770</v>
      </c>
      <c r="B1079" t="s">
        <v>948</v>
      </c>
      <c r="C1079" t="s">
        <v>856</v>
      </c>
      <c r="D1079" s="1">
        <v>41009</v>
      </c>
      <c r="E1079" s="1">
        <v>40979</v>
      </c>
      <c r="F1079">
        <v>94.52</v>
      </c>
      <c r="H1079" t="s">
        <v>28</v>
      </c>
      <c r="I1079" s="1">
        <v>41009</v>
      </c>
      <c r="J1079">
        <v>24</v>
      </c>
      <c r="K1079" t="s">
        <v>837</v>
      </c>
      <c r="L1079">
        <v>770</v>
      </c>
      <c r="M1079" s="1">
        <v>41062</v>
      </c>
      <c r="N1079" t="s">
        <v>838</v>
      </c>
      <c r="O1079" t="s">
        <v>947</v>
      </c>
      <c r="P1079" t="s">
        <v>949</v>
      </c>
    </row>
    <row r="1080" spans="1:16" x14ac:dyDescent="0.4">
      <c r="A1080">
        <v>391</v>
      </c>
      <c r="B1080" t="s">
        <v>948</v>
      </c>
      <c r="C1080" t="s">
        <v>925</v>
      </c>
      <c r="D1080" s="1">
        <v>41364</v>
      </c>
      <c r="E1080" s="1">
        <v>41394</v>
      </c>
      <c r="F1080">
        <v>75.44</v>
      </c>
      <c r="H1080" t="s">
        <v>28</v>
      </c>
      <c r="I1080" s="1">
        <v>41364</v>
      </c>
      <c r="J1080">
        <v>0</v>
      </c>
      <c r="K1080" t="s">
        <v>834</v>
      </c>
      <c r="L1080">
        <v>391</v>
      </c>
      <c r="M1080" s="1">
        <v>41527</v>
      </c>
      <c r="N1080" t="s">
        <v>835</v>
      </c>
      <c r="O1080" t="s">
        <v>947</v>
      </c>
      <c r="P1080" t="s">
        <v>949</v>
      </c>
    </row>
    <row r="1081" spans="1:16" x14ac:dyDescent="0.4">
      <c r="A1081">
        <v>897</v>
      </c>
      <c r="B1081" t="s">
        <v>948</v>
      </c>
      <c r="C1081" t="s">
        <v>863</v>
      </c>
      <c r="D1081" s="1">
        <v>41375</v>
      </c>
      <c r="E1081" s="1">
        <v>41376</v>
      </c>
      <c r="F1081">
        <v>32.619999999999997</v>
      </c>
      <c r="H1081" t="s">
        <v>28</v>
      </c>
      <c r="I1081" s="1">
        <v>41375</v>
      </c>
      <c r="J1081">
        <v>0</v>
      </c>
      <c r="K1081" t="s">
        <v>834</v>
      </c>
      <c r="L1081">
        <v>897</v>
      </c>
      <c r="M1081" s="1">
        <v>41318</v>
      </c>
      <c r="N1081" t="s">
        <v>838</v>
      </c>
      <c r="O1081" t="s">
        <v>947</v>
      </c>
      <c r="P1081" t="s">
        <v>949</v>
      </c>
    </row>
    <row r="1082" spans="1:16" x14ac:dyDescent="0.4">
      <c r="A1082">
        <v>897</v>
      </c>
      <c r="B1082" t="s">
        <v>948</v>
      </c>
      <c r="C1082" t="s">
        <v>846</v>
      </c>
      <c r="D1082" s="1">
        <v>41307</v>
      </c>
      <c r="E1082" s="1">
        <v>41367</v>
      </c>
      <c r="F1082">
        <v>24.6</v>
      </c>
      <c r="H1082" t="s">
        <v>28</v>
      </c>
      <c r="I1082" s="1">
        <v>41307</v>
      </c>
      <c r="J1082">
        <v>0</v>
      </c>
      <c r="K1082" t="s">
        <v>834</v>
      </c>
      <c r="L1082">
        <v>897</v>
      </c>
      <c r="M1082" s="1">
        <v>41003</v>
      </c>
      <c r="N1082" t="s">
        <v>838</v>
      </c>
      <c r="O1082" t="s">
        <v>947</v>
      </c>
      <c r="P1082" t="s">
        <v>949</v>
      </c>
    </row>
    <row r="1083" spans="1:16" x14ac:dyDescent="0.4">
      <c r="A1083">
        <v>406</v>
      </c>
      <c r="B1083" t="s">
        <v>948</v>
      </c>
      <c r="C1083" t="s">
        <v>915</v>
      </c>
      <c r="D1083" s="1">
        <v>40962</v>
      </c>
      <c r="E1083" s="1">
        <v>40992</v>
      </c>
      <c r="F1083">
        <v>83.08</v>
      </c>
      <c r="H1083" t="s">
        <v>28</v>
      </c>
      <c r="I1083" s="1">
        <v>40962</v>
      </c>
      <c r="J1083">
        <v>12</v>
      </c>
      <c r="K1083" t="s">
        <v>834</v>
      </c>
      <c r="L1083">
        <v>406</v>
      </c>
      <c r="M1083" s="1">
        <v>41258</v>
      </c>
      <c r="N1083" t="s">
        <v>835</v>
      </c>
      <c r="O1083" t="s">
        <v>947</v>
      </c>
      <c r="P1083" t="s">
        <v>949</v>
      </c>
    </row>
    <row r="1084" spans="1:16" x14ac:dyDescent="0.4">
      <c r="A1084">
        <v>897</v>
      </c>
      <c r="B1084" t="s">
        <v>948</v>
      </c>
      <c r="C1084" t="s">
        <v>900</v>
      </c>
      <c r="D1084" s="1">
        <v>41014</v>
      </c>
      <c r="E1084" s="1">
        <v>41044</v>
      </c>
      <c r="F1084">
        <v>38.85</v>
      </c>
      <c r="H1084" t="s">
        <v>28</v>
      </c>
      <c r="I1084" s="1">
        <v>41014</v>
      </c>
      <c r="J1084">
        <v>0</v>
      </c>
      <c r="K1084" t="s">
        <v>834</v>
      </c>
      <c r="L1084">
        <v>897</v>
      </c>
      <c r="M1084" s="1">
        <v>41579</v>
      </c>
      <c r="N1084" t="s">
        <v>835</v>
      </c>
      <c r="O1084" t="s">
        <v>947</v>
      </c>
      <c r="P1084" t="s">
        <v>949</v>
      </c>
    </row>
    <row r="1085" spans="1:16" x14ac:dyDescent="0.4">
      <c r="A1085">
        <v>818</v>
      </c>
      <c r="B1085" t="s">
        <v>948</v>
      </c>
      <c r="C1085" t="s">
        <v>841</v>
      </c>
      <c r="D1085" s="1">
        <v>41359</v>
      </c>
      <c r="E1085" s="1">
        <v>41389</v>
      </c>
      <c r="F1085">
        <v>92.65</v>
      </c>
      <c r="H1085" t="s">
        <v>28</v>
      </c>
      <c r="I1085" s="1">
        <v>41359</v>
      </c>
      <c r="J1085">
        <v>1</v>
      </c>
      <c r="K1085" t="s">
        <v>837</v>
      </c>
      <c r="L1085">
        <v>818</v>
      </c>
      <c r="M1085" s="1">
        <v>41239</v>
      </c>
      <c r="N1085" t="s">
        <v>838</v>
      </c>
      <c r="O1085" t="s">
        <v>947</v>
      </c>
      <c r="P1085" t="s">
        <v>949</v>
      </c>
    </row>
    <row r="1086" spans="1:16" x14ac:dyDescent="0.4">
      <c r="A1086">
        <v>770</v>
      </c>
      <c r="B1086" t="s">
        <v>948</v>
      </c>
      <c r="C1086" t="s">
        <v>873</v>
      </c>
      <c r="D1086" s="1">
        <v>41316</v>
      </c>
      <c r="E1086" s="1">
        <v>41317</v>
      </c>
      <c r="F1086">
        <v>68.28</v>
      </c>
      <c r="H1086" t="s">
        <v>28</v>
      </c>
      <c r="I1086" s="1">
        <v>41316</v>
      </c>
      <c r="J1086">
        <v>4</v>
      </c>
      <c r="K1086" t="s">
        <v>834</v>
      </c>
      <c r="L1086">
        <v>770</v>
      </c>
      <c r="M1086" s="1">
        <v>41159</v>
      </c>
      <c r="N1086" t="s">
        <v>838</v>
      </c>
      <c r="O1086" t="s">
        <v>947</v>
      </c>
      <c r="P1086" t="s">
        <v>949</v>
      </c>
    </row>
    <row r="1087" spans="1:16" x14ac:dyDescent="0.4">
      <c r="A1087">
        <v>770</v>
      </c>
      <c r="B1087" t="s">
        <v>948</v>
      </c>
      <c r="C1087" t="s">
        <v>905</v>
      </c>
      <c r="D1087" s="1">
        <v>41394</v>
      </c>
      <c r="E1087" s="1">
        <v>41424</v>
      </c>
      <c r="F1087">
        <v>27.34</v>
      </c>
      <c r="H1087" t="s">
        <v>28</v>
      </c>
      <c r="I1087" s="1">
        <v>41394</v>
      </c>
      <c r="J1087">
        <v>0</v>
      </c>
      <c r="K1087" t="s">
        <v>834</v>
      </c>
      <c r="L1087">
        <v>770</v>
      </c>
      <c r="M1087" s="1">
        <v>41337</v>
      </c>
      <c r="N1087" t="s">
        <v>838</v>
      </c>
      <c r="O1087" t="s">
        <v>947</v>
      </c>
      <c r="P1087" t="s">
        <v>949</v>
      </c>
    </row>
    <row r="1088" spans="1:16" x14ac:dyDescent="0.4">
      <c r="A1088">
        <v>897</v>
      </c>
      <c r="B1088" t="s">
        <v>948</v>
      </c>
      <c r="C1088" t="s">
        <v>890</v>
      </c>
      <c r="D1088" s="1">
        <v>41292</v>
      </c>
      <c r="E1088" s="1">
        <v>41322</v>
      </c>
      <c r="F1088">
        <v>72.290000000000006</v>
      </c>
      <c r="H1088" t="s">
        <v>28</v>
      </c>
      <c r="I1088" s="1">
        <v>41292</v>
      </c>
      <c r="J1088">
        <v>2</v>
      </c>
      <c r="K1088" t="s">
        <v>834</v>
      </c>
      <c r="L1088">
        <v>897</v>
      </c>
      <c r="M1088" s="1">
        <v>41166</v>
      </c>
      <c r="N1088" t="s">
        <v>838</v>
      </c>
      <c r="O1088" t="s">
        <v>947</v>
      </c>
      <c r="P1088" t="s">
        <v>949</v>
      </c>
    </row>
    <row r="1089" spans="1:16" x14ac:dyDescent="0.4">
      <c r="A1089">
        <v>391</v>
      </c>
      <c r="B1089" t="s">
        <v>948</v>
      </c>
      <c r="C1089" t="s">
        <v>864</v>
      </c>
      <c r="D1089" s="1">
        <v>41185</v>
      </c>
      <c r="E1089" s="1">
        <v>41156</v>
      </c>
      <c r="F1089">
        <v>81.87</v>
      </c>
      <c r="H1089" t="s">
        <v>28</v>
      </c>
      <c r="I1089" s="1">
        <v>41185</v>
      </c>
      <c r="J1089">
        <v>0</v>
      </c>
      <c r="K1089" t="s">
        <v>834</v>
      </c>
      <c r="L1089">
        <v>391</v>
      </c>
      <c r="M1089" s="1">
        <v>41548</v>
      </c>
      <c r="N1089" t="s">
        <v>835</v>
      </c>
      <c r="O1089" t="s">
        <v>947</v>
      </c>
      <c r="P1089" t="s">
        <v>949</v>
      </c>
    </row>
    <row r="1090" spans="1:16" x14ac:dyDescent="0.4">
      <c r="A1090">
        <v>818</v>
      </c>
      <c r="B1090" t="s">
        <v>948</v>
      </c>
      <c r="C1090" t="s">
        <v>921</v>
      </c>
      <c r="D1090" s="1">
        <v>41402</v>
      </c>
      <c r="E1090" s="1">
        <v>41373</v>
      </c>
      <c r="F1090">
        <v>72.13</v>
      </c>
      <c r="H1090" t="s">
        <v>28</v>
      </c>
      <c r="I1090" s="1">
        <v>41402</v>
      </c>
      <c r="J1090">
        <v>9</v>
      </c>
      <c r="K1090" t="s">
        <v>837</v>
      </c>
      <c r="L1090">
        <v>818</v>
      </c>
      <c r="M1090" s="1">
        <v>41563</v>
      </c>
      <c r="N1090" t="s">
        <v>835</v>
      </c>
      <c r="O1090" t="s">
        <v>947</v>
      </c>
      <c r="P1090" t="s">
        <v>949</v>
      </c>
    </row>
    <row r="1091" spans="1:16" x14ac:dyDescent="0.4">
      <c r="A1091">
        <v>391</v>
      </c>
      <c r="B1091" t="s">
        <v>948</v>
      </c>
      <c r="C1091" t="s">
        <v>934</v>
      </c>
      <c r="D1091" s="1">
        <v>41309</v>
      </c>
      <c r="E1091" s="1">
        <v>41310</v>
      </c>
      <c r="F1091">
        <v>56.67</v>
      </c>
      <c r="H1091" t="s">
        <v>28</v>
      </c>
      <c r="I1091" s="1">
        <v>41309</v>
      </c>
      <c r="J1091">
        <v>0</v>
      </c>
      <c r="K1091" t="s">
        <v>834</v>
      </c>
      <c r="L1091">
        <v>391</v>
      </c>
      <c r="M1091" s="1">
        <v>41598</v>
      </c>
      <c r="N1091" t="s">
        <v>835</v>
      </c>
      <c r="O1091" t="s">
        <v>947</v>
      </c>
      <c r="P1091" t="s">
        <v>949</v>
      </c>
    </row>
    <row r="1092" spans="1:16" x14ac:dyDescent="0.4">
      <c r="A1092">
        <v>770</v>
      </c>
      <c r="B1092" t="s">
        <v>948</v>
      </c>
      <c r="C1092" t="s">
        <v>873</v>
      </c>
      <c r="D1092" s="1">
        <v>41547</v>
      </c>
      <c r="E1092" s="1">
        <v>41577</v>
      </c>
      <c r="F1092">
        <v>44.81</v>
      </c>
      <c r="H1092" t="s">
        <v>28</v>
      </c>
      <c r="I1092" s="1">
        <v>41547</v>
      </c>
      <c r="J1092">
        <v>0</v>
      </c>
      <c r="K1092" t="s">
        <v>834</v>
      </c>
      <c r="L1092">
        <v>770</v>
      </c>
      <c r="M1092" s="1">
        <v>41159</v>
      </c>
      <c r="N1092" t="s">
        <v>838</v>
      </c>
      <c r="O1092" t="s">
        <v>947</v>
      </c>
      <c r="P1092" t="s">
        <v>949</v>
      </c>
    </row>
    <row r="1093" spans="1:16" x14ac:dyDescent="0.4">
      <c r="A1093">
        <v>406</v>
      </c>
      <c r="B1093" t="s">
        <v>948</v>
      </c>
      <c r="C1093" t="s">
        <v>911</v>
      </c>
      <c r="D1093" s="1">
        <v>41298</v>
      </c>
      <c r="E1093" s="1">
        <v>41328</v>
      </c>
      <c r="F1093">
        <v>81.37</v>
      </c>
      <c r="H1093" t="s">
        <v>28</v>
      </c>
      <c r="I1093" s="1">
        <v>41298</v>
      </c>
      <c r="J1093">
        <v>19</v>
      </c>
      <c r="K1093" t="s">
        <v>837</v>
      </c>
      <c r="L1093">
        <v>406</v>
      </c>
      <c r="M1093" s="1">
        <v>41547</v>
      </c>
      <c r="N1093" t="s">
        <v>835</v>
      </c>
      <c r="O1093" t="s">
        <v>947</v>
      </c>
      <c r="P1093" t="s">
        <v>949</v>
      </c>
    </row>
    <row r="1094" spans="1:16" x14ac:dyDescent="0.4">
      <c r="A1094">
        <v>897</v>
      </c>
      <c r="B1094" t="s">
        <v>948</v>
      </c>
      <c r="C1094" t="s">
        <v>900</v>
      </c>
      <c r="D1094" s="1">
        <v>41338</v>
      </c>
      <c r="E1094" s="1">
        <v>41311</v>
      </c>
      <c r="F1094">
        <v>23.32</v>
      </c>
      <c r="H1094" t="s">
        <v>28</v>
      </c>
      <c r="I1094" s="1">
        <v>41338</v>
      </c>
      <c r="J1094">
        <v>0</v>
      </c>
      <c r="K1094" t="s">
        <v>834</v>
      </c>
      <c r="L1094">
        <v>897</v>
      </c>
      <c r="M1094" s="1">
        <v>41579</v>
      </c>
      <c r="N1094" t="s">
        <v>838</v>
      </c>
      <c r="O1094" t="s">
        <v>947</v>
      </c>
      <c r="P1094" t="s">
        <v>949</v>
      </c>
    </row>
    <row r="1095" spans="1:16" x14ac:dyDescent="0.4">
      <c r="A1095">
        <v>406</v>
      </c>
      <c r="B1095" t="s">
        <v>948</v>
      </c>
      <c r="C1095" t="s">
        <v>915</v>
      </c>
      <c r="D1095" s="1">
        <v>41440</v>
      </c>
      <c r="E1095" s="1">
        <v>41470</v>
      </c>
      <c r="F1095">
        <v>44.14</v>
      </c>
      <c r="H1095" t="s">
        <v>28</v>
      </c>
      <c r="I1095" s="1">
        <v>41440</v>
      </c>
      <c r="J1095">
        <v>4</v>
      </c>
      <c r="K1095" t="s">
        <v>834</v>
      </c>
      <c r="L1095">
        <v>406</v>
      </c>
      <c r="M1095" s="1">
        <v>41258</v>
      </c>
      <c r="N1095" t="s">
        <v>838</v>
      </c>
      <c r="O1095" t="s">
        <v>947</v>
      </c>
      <c r="P1095" t="s">
        <v>949</v>
      </c>
    </row>
    <row r="1096" spans="1:16" x14ac:dyDescent="0.4">
      <c r="A1096">
        <v>770</v>
      </c>
      <c r="B1096" t="s">
        <v>948</v>
      </c>
      <c r="C1096" t="s">
        <v>844</v>
      </c>
      <c r="D1096" s="1">
        <v>41158</v>
      </c>
      <c r="E1096" s="1">
        <v>41159</v>
      </c>
      <c r="F1096">
        <v>64.44</v>
      </c>
      <c r="H1096" t="s">
        <v>28</v>
      </c>
      <c r="I1096" s="1">
        <v>41158</v>
      </c>
      <c r="J1096">
        <v>3</v>
      </c>
      <c r="K1096" t="s">
        <v>834</v>
      </c>
      <c r="L1096">
        <v>770</v>
      </c>
      <c r="M1096" s="1">
        <v>41452</v>
      </c>
      <c r="N1096" t="s">
        <v>835</v>
      </c>
      <c r="O1096" t="s">
        <v>947</v>
      </c>
      <c r="P1096" t="s">
        <v>949</v>
      </c>
    </row>
    <row r="1097" spans="1:16" x14ac:dyDescent="0.4">
      <c r="A1097">
        <v>770</v>
      </c>
      <c r="B1097" t="s">
        <v>948</v>
      </c>
      <c r="C1097" t="s">
        <v>844</v>
      </c>
      <c r="D1097" s="1">
        <v>41207</v>
      </c>
      <c r="E1097" s="1">
        <v>41237</v>
      </c>
      <c r="F1097">
        <v>75.290000000000006</v>
      </c>
      <c r="H1097" t="s">
        <v>28</v>
      </c>
      <c r="I1097" s="1">
        <v>41207</v>
      </c>
      <c r="J1097">
        <v>16</v>
      </c>
      <c r="K1097" t="s">
        <v>837</v>
      </c>
      <c r="L1097">
        <v>770</v>
      </c>
      <c r="M1097" s="1">
        <v>41452</v>
      </c>
      <c r="N1097" t="s">
        <v>835</v>
      </c>
      <c r="O1097" t="s">
        <v>947</v>
      </c>
      <c r="P1097" t="s">
        <v>949</v>
      </c>
    </row>
    <row r="1098" spans="1:16" x14ac:dyDescent="0.4">
      <c r="A1098">
        <v>897</v>
      </c>
      <c r="B1098" t="s">
        <v>948</v>
      </c>
      <c r="C1098" t="s">
        <v>883</v>
      </c>
      <c r="D1098" s="1">
        <v>41020</v>
      </c>
      <c r="E1098" s="1">
        <v>41050</v>
      </c>
      <c r="F1098">
        <v>49.62</v>
      </c>
      <c r="H1098" t="s">
        <v>28</v>
      </c>
      <c r="I1098" s="1">
        <v>41020</v>
      </c>
      <c r="J1098">
        <v>18</v>
      </c>
      <c r="K1098" t="s">
        <v>834</v>
      </c>
      <c r="L1098">
        <v>897</v>
      </c>
      <c r="M1098" s="1">
        <v>41084</v>
      </c>
      <c r="N1098" t="s">
        <v>835</v>
      </c>
      <c r="O1098" t="s">
        <v>947</v>
      </c>
      <c r="P1098" t="s">
        <v>949</v>
      </c>
    </row>
    <row r="1099" spans="1:16" x14ac:dyDescent="0.4">
      <c r="A1099">
        <v>391</v>
      </c>
      <c r="B1099" t="s">
        <v>948</v>
      </c>
      <c r="C1099" t="s">
        <v>914</v>
      </c>
      <c r="D1099" s="1">
        <v>41476</v>
      </c>
      <c r="E1099" s="1">
        <v>41506</v>
      </c>
      <c r="F1099">
        <v>81.77</v>
      </c>
      <c r="H1099" t="s">
        <v>28</v>
      </c>
      <c r="I1099" s="1">
        <v>41476</v>
      </c>
      <c r="J1099">
        <v>9</v>
      </c>
      <c r="K1099" t="s">
        <v>837</v>
      </c>
      <c r="L1099">
        <v>391</v>
      </c>
      <c r="M1099" s="1">
        <v>41445</v>
      </c>
      <c r="N1099" t="s">
        <v>838</v>
      </c>
      <c r="O1099" t="s">
        <v>947</v>
      </c>
      <c r="P1099" t="s">
        <v>949</v>
      </c>
    </row>
    <row r="1100" spans="1:16" x14ac:dyDescent="0.4">
      <c r="A1100">
        <v>391</v>
      </c>
      <c r="B1100" t="s">
        <v>948</v>
      </c>
      <c r="C1100" t="s">
        <v>859</v>
      </c>
      <c r="D1100" s="1">
        <v>41407</v>
      </c>
      <c r="E1100" s="1">
        <v>41614</v>
      </c>
      <c r="F1100">
        <v>70.87</v>
      </c>
      <c r="H1100" t="s">
        <v>28</v>
      </c>
      <c r="I1100" s="1">
        <v>41407</v>
      </c>
      <c r="J1100">
        <v>0</v>
      </c>
      <c r="K1100" t="s">
        <v>834</v>
      </c>
      <c r="L1100">
        <v>391</v>
      </c>
      <c r="M1100" s="1">
        <v>40971</v>
      </c>
      <c r="N1100" t="s">
        <v>838</v>
      </c>
      <c r="O1100" t="s">
        <v>947</v>
      </c>
      <c r="P1100" t="s">
        <v>949</v>
      </c>
    </row>
    <row r="1101" spans="1:16" x14ac:dyDescent="0.4">
      <c r="A1101">
        <v>391</v>
      </c>
      <c r="B1101" t="s">
        <v>948</v>
      </c>
      <c r="C1101" t="s">
        <v>906</v>
      </c>
      <c r="D1101" s="1">
        <v>41618</v>
      </c>
      <c r="E1101" s="1">
        <v>41589</v>
      </c>
      <c r="F1101">
        <v>66.23</v>
      </c>
      <c r="H1101" t="s">
        <v>28</v>
      </c>
      <c r="I1101" s="1">
        <v>41618</v>
      </c>
      <c r="J1101">
        <v>0</v>
      </c>
      <c r="K1101" t="s">
        <v>834</v>
      </c>
      <c r="L1101">
        <v>391</v>
      </c>
      <c r="M1101" s="1">
        <v>41021</v>
      </c>
      <c r="N1101" t="s">
        <v>838</v>
      </c>
      <c r="O1101" t="s">
        <v>947</v>
      </c>
      <c r="P1101" t="s">
        <v>949</v>
      </c>
    </row>
    <row r="1102" spans="1:16" x14ac:dyDescent="0.4">
      <c r="A1102">
        <v>406</v>
      </c>
      <c r="B1102" t="s">
        <v>948</v>
      </c>
      <c r="C1102" t="s">
        <v>861</v>
      </c>
      <c r="D1102" s="1">
        <v>41087</v>
      </c>
      <c r="E1102" s="1">
        <v>41117</v>
      </c>
      <c r="F1102">
        <v>69.42</v>
      </c>
      <c r="H1102" t="s">
        <v>28</v>
      </c>
      <c r="I1102" s="1">
        <v>41087</v>
      </c>
      <c r="J1102">
        <v>30</v>
      </c>
      <c r="K1102" t="s">
        <v>837</v>
      </c>
      <c r="L1102">
        <v>406</v>
      </c>
      <c r="M1102" s="1">
        <v>41176</v>
      </c>
      <c r="N1102" t="s">
        <v>835</v>
      </c>
      <c r="O1102" t="s">
        <v>947</v>
      </c>
      <c r="P1102" t="s">
        <v>949</v>
      </c>
    </row>
    <row r="1103" spans="1:16" x14ac:dyDescent="0.4">
      <c r="A1103">
        <v>770</v>
      </c>
      <c r="B1103" t="s">
        <v>948</v>
      </c>
      <c r="C1103" t="s">
        <v>867</v>
      </c>
      <c r="D1103" s="1">
        <v>41051</v>
      </c>
      <c r="E1103" s="1">
        <v>41081</v>
      </c>
      <c r="F1103">
        <v>42.16</v>
      </c>
      <c r="H1103" t="s">
        <v>28</v>
      </c>
      <c r="I1103" s="1">
        <v>41051</v>
      </c>
      <c r="J1103">
        <v>23</v>
      </c>
      <c r="K1103" t="s">
        <v>837</v>
      </c>
      <c r="L1103">
        <v>770</v>
      </c>
      <c r="M1103" s="1">
        <v>41491</v>
      </c>
      <c r="N1103" t="s">
        <v>835</v>
      </c>
      <c r="O1103" t="s">
        <v>947</v>
      </c>
      <c r="P1103" t="s">
        <v>949</v>
      </c>
    </row>
    <row r="1104" spans="1:16" x14ac:dyDescent="0.4">
      <c r="A1104">
        <v>897</v>
      </c>
      <c r="B1104" t="s">
        <v>948</v>
      </c>
      <c r="C1104" t="s">
        <v>928</v>
      </c>
      <c r="D1104" s="1">
        <v>40947</v>
      </c>
      <c r="E1104" s="1">
        <v>40917</v>
      </c>
      <c r="F1104">
        <v>57.17</v>
      </c>
      <c r="H1104" t="s">
        <v>28</v>
      </c>
      <c r="I1104" s="1">
        <v>40947</v>
      </c>
      <c r="J1104">
        <v>0</v>
      </c>
      <c r="K1104" t="s">
        <v>834</v>
      </c>
      <c r="L1104">
        <v>897</v>
      </c>
      <c r="M1104" s="1">
        <v>41436</v>
      </c>
      <c r="N1104" t="s">
        <v>835</v>
      </c>
      <c r="O1104" t="s">
        <v>947</v>
      </c>
      <c r="P1104" t="s">
        <v>949</v>
      </c>
    </row>
    <row r="1105" spans="1:16" x14ac:dyDescent="0.4">
      <c r="A1105">
        <v>770</v>
      </c>
      <c r="B1105" t="s">
        <v>948</v>
      </c>
      <c r="C1105" t="s">
        <v>892</v>
      </c>
      <c r="D1105" s="1">
        <v>41171</v>
      </c>
      <c r="E1105" s="1">
        <v>41201</v>
      </c>
      <c r="F1105">
        <v>41.41</v>
      </c>
      <c r="H1105" t="s">
        <v>28</v>
      </c>
      <c r="I1105" s="1">
        <v>41171</v>
      </c>
      <c r="J1105">
        <v>0</v>
      </c>
      <c r="K1105" t="s">
        <v>837</v>
      </c>
      <c r="L1105">
        <v>770</v>
      </c>
      <c r="M1105" s="1">
        <v>41037</v>
      </c>
      <c r="N1105" t="s">
        <v>838</v>
      </c>
      <c r="O1105" t="s">
        <v>947</v>
      </c>
      <c r="P1105" t="s">
        <v>949</v>
      </c>
    </row>
    <row r="1106" spans="1:16" x14ac:dyDescent="0.4">
      <c r="A1106">
        <v>391</v>
      </c>
      <c r="B1106" t="s">
        <v>948</v>
      </c>
      <c r="C1106" t="s">
        <v>874</v>
      </c>
      <c r="D1106" s="1">
        <v>41612</v>
      </c>
      <c r="E1106" s="1">
        <v>41613</v>
      </c>
      <c r="F1106">
        <v>63.33</v>
      </c>
      <c r="H1106" t="s">
        <v>28</v>
      </c>
      <c r="I1106" s="1">
        <v>41612</v>
      </c>
      <c r="J1106">
        <v>0</v>
      </c>
      <c r="K1106" t="s">
        <v>834</v>
      </c>
      <c r="L1106">
        <v>391</v>
      </c>
      <c r="M1106" s="1">
        <v>41224</v>
      </c>
      <c r="N1106" t="s">
        <v>838</v>
      </c>
      <c r="O1106" t="s">
        <v>947</v>
      </c>
      <c r="P1106" t="s">
        <v>949</v>
      </c>
    </row>
    <row r="1107" spans="1:16" x14ac:dyDescent="0.4">
      <c r="A1107">
        <v>391</v>
      </c>
      <c r="B1107" t="s">
        <v>948</v>
      </c>
      <c r="C1107" t="s">
        <v>885</v>
      </c>
      <c r="D1107" s="1">
        <v>41390</v>
      </c>
      <c r="E1107" s="1">
        <v>41420</v>
      </c>
      <c r="F1107">
        <v>43.79</v>
      </c>
      <c r="H1107" t="s">
        <v>28</v>
      </c>
      <c r="I1107" s="1">
        <v>41390</v>
      </c>
      <c r="J1107">
        <v>0</v>
      </c>
      <c r="K1107" t="s">
        <v>834</v>
      </c>
      <c r="L1107">
        <v>391</v>
      </c>
      <c r="M1107" s="1">
        <v>41521</v>
      </c>
      <c r="N1107" t="s">
        <v>838</v>
      </c>
      <c r="O1107" t="s">
        <v>947</v>
      </c>
      <c r="P1107" t="s">
        <v>949</v>
      </c>
    </row>
    <row r="1108" spans="1:16" x14ac:dyDescent="0.4">
      <c r="A1108">
        <v>818</v>
      </c>
      <c r="B1108" t="s">
        <v>948</v>
      </c>
      <c r="C1108" t="s">
        <v>849</v>
      </c>
      <c r="D1108" s="1">
        <v>40986</v>
      </c>
      <c r="E1108" s="1">
        <v>41016</v>
      </c>
      <c r="F1108">
        <v>69.930000000000007</v>
      </c>
      <c r="H1108" t="s">
        <v>28</v>
      </c>
      <c r="I1108" s="1">
        <v>40986</v>
      </c>
      <c r="J1108">
        <v>0</v>
      </c>
      <c r="K1108" t="s">
        <v>834</v>
      </c>
      <c r="L1108">
        <v>818</v>
      </c>
      <c r="M1108" s="1">
        <v>41431</v>
      </c>
      <c r="N1108" t="s">
        <v>835</v>
      </c>
      <c r="O1108" t="s">
        <v>947</v>
      </c>
      <c r="P1108" t="s">
        <v>949</v>
      </c>
    </row>
    <row r="1109" spans="1:16" x14ac:dyDescent="0.4">
      <c r="A1109">
        <v>406</v>
      </c>
      <c r="B1109" t="s">
        <v>948</v>
      </c>
      <c r="C1109" t="s">
        <v>855</v>
      </c>
      <c r="D1109" s="1">
        <v>41482</v>
      </c>
      <c r="E1109" s="1">
        <v>41512</v>
      </c>
      <c r="F1109">
        <v>87.68</v>
      </c>
      <c r="H1109" t="s">
        <v>28</v>
      </c>
      <c r="I1109" s="1">
        <v>41482</v>
      </c>
      <c r="J1109">
        <v>0</v>
      </c>
      <c r="K1109" t="s">
        <v>834</v>
      </c>
      <c r="L1109">
        <v>406</v>
      </c>
      <c r="M1109" s="1">
        <v>41029</v>
      </c>
      <c r="N1109" t="s">
        <v>838</v>
      </c>
      <c r="O1109" t="s">
        <v>947</v>
      </c>
      <c r="P1109" t="s">
        <v>949</v>
      </c>
    </row>
    <row r="1110" spans="1:16" x14ac:dyDescent="0.4">
      <c r="A1110">
        <v>770</v>
      </c>
      <c r="B1110" t="s">
        <v>948</v>
      </c>
      <c r="C1110" t="s">
        <v>907</v>
      </c>
      <c r="D1110" s="1">
        <v>41150</v>
      </c>
      <c r="E1110" s="1">
        <v>41180</v>
      </c>
      <c r="F1110">
        <v>70.67</v>
      </c>
      <c r="H1110" t="s">
        <v>28</v>
      </c>
      <c r="I1110" s="1">
        <v>41150</v>
      </c>
      <c r="J1110">
        <v>0</v>
      </c>
      <c r="K1110" t="s">
        <v>834</v>
      </c>
      <c r="L1110">
        <v>770</v>
      </c>
      <c r="M1110" s="1">
        <v>41367</v>
      </c>
      <c r="N1110" t="s">
        <v>835</v>
      </c>
      <c r="O1110" t="s">
        <v>947</v>
      </c>
      <c r="P1110" t="s">
        <v>949</v>
      </c>
    </row>
    <row r="1111" spans="1:16" x14ac:dyDescent="0.4">
      <c r="A1111">
        <v>897</v>
      </c>
      <c r="B1111" t="s">
        <v>948</v>
      </c>
      <c r="C1111" t="s">
        <v>866</v>
      </c>
      <c r="D1111" s="1">
        <v>41476</v>
      </c>
      <c r="E1111" s="1">
        <v>41506</v>
      </c>
      <c r="F1111">
        <v>15.86</v>
      </c>
      <c r="H1111" t="s">
        <v>28</v>
      </c>
      <c r="I1111" s="1">
        <v>41476</v>
      </c>
      <c r="J1111">
        <v>0</v>
      </c>
      <c r="K1111" t="s">
        <v>834</v>
      </c>
      <c r="L1111">
        <v>897</v>
      </c>
      <c r="M1111" s="1">
        <v>41239</v>
      </c>
      <c r="N1111" t="s">
        <v>838</v>
      </c>
      <c r="O1111" t="s">
        <v>947</v>
      </c>
      <c r="P1111" t="s">
        <v>949</v>
      </c>
    </row>
    <row r="1112" spans="1:16" x14ac:dyDescent="0.4">
      <c r="A1112">
        <v>897</v>
      </c>
      <c r="B1112" t="s">
        <v>948</v>
      </c>
      <c r="C1112" t="s">
        <v>863</v>
      </c>
      <c r="D1112" s="1">
        <v>41129</v>
      </c>
      <c r="E1112" s="1">
        <v>41099</v>
      </c>
      <c r="F1112">
        <v>41.52</v>
      </c>
      <c r="H1112" t="s">
        <v>28</v>
      </c>
      <c r="I1112" s="1">
        <v>41129</v>
      </c>
      <c r="J1112">
        <v>0</v>
      </c>
      <c r="K1112" t="s">
        <v>834</v>
      </c>
      <c r="L1112">
        <v>897</v>
      </c>
      <c r="M1112" s="1">
        <v>41318</v>
      </c>
      <c r="N1112" t="s">
        <v>835</v>
      </c>
      <c r="O1112" t="s">
        <v>947</v>
      </c>
      <c r="P1112" t="s">
        <v>949</v>
      </c>
    </row>
    <row r="1113" spans="1:16" x14ac:dyDescent="0.4">
      <c r="A1113">
        <v>391</v>
      </c>
      <c r="B1113" t="s">
        <v>948</v>
      </c>
      <c r="C1113" t="s">
        <v>868</v>
      </c>
      <c r="D1113" s="1">
        <v>41424</v>
      </c>
      <c r="E1113" s="1">
        <v>41454</v>
      </c>
      <c r="F1113">
        <v>87.31</v>
      </c>
      <c r="H1113" t="s">
        <v>28</v>
      </c>
      <c r="I1113" s="1">
        <v>41424</v>
      </c>
      <c r="J1113">
        <v>0</v>
      </c>
      <c r="K1113" t="s">
        <v>834</v>
      </c>
      <c r="L1113">
        <v>391</v>
      </c>
      <c r="M1113" s="1">
        <v>41240</v>
      </c>
      <c r="N1113" t="s">
        <v>838</v>
      </c>
      <c r="O1113" t="s">
        <v>947</v>
      </c>
      <c r="P1113" t="s">
        <v>949</v>
      </c>
    </row>
    <row r="1114" spans="1:16" x14ac:dyDescent="0.4">
      <c r="A1114">
        <v>391</v>
      </c>
      <c r="B1114" t="s">
        <v>948</v>
      </c>
      <c r="C1114" t="s">
        <v>881</v>
      </c>
      <c r="D1114" s="1">
        <v>41271</v>
      </c>
      <c r="E1114" s="1">
        <v>41301</v>
      </c>
      <c r="F1114">
        <v>68.239999999999995</v>
      </c>
      <c r="H1114" t="s">
        <v>28</v>
      </c>
      <c r="I1114" s="1">
        <v>41271</v>
      </c>
      <c r="J1114">
        <v>9</v>
      </c>
      <c r="K1114" t="s">
        <v>834</v>
      </c>
      <c r="L1114">
        <v>391</v>
      </c>
      <c r="M1114" s="1">
        <v>41525</v>
      </c>
      <c r="N1114" t="s">
        <v>835</v>
      </c>
      <c r="O1114" t="s">
        <v>947</v>
      </c>
      <c r="P1114" t="s">
        <v>949</v>
      </c>
    </row>
    <row r="1115" spans="1:16" x14ac:dyDescent="0.4">
      <c r="A1115">
        <v>391</v>
      </c>
      <c r="B1115" t="s">
        <v>948</v>
      </c>
      <c r="C1115" t="s">
        <v>930</v>
      </c>
      <c r="D1115" s="1">
        <v>41278</v>
      </c>
      <c r="E1115" s="1">
        <v>41279</v>
      </c>
      <c r="F1115">
        <v>91.82</v>
      </c>
      <c r="H1115" t="s">
        <v>28</v>
      </c>
      <c r="I1115" s="1">
        <v>41278</v>
      </c>
      <c r="J1115">
        <v>0</v>
      </c>
      <c r="K1115" t="s">
        <v>834</v>
      </c>
      <c r="L1115">
        <v>391</v>
      </c>
      <c r="M1115" s="1">
        <v>41583</v>
      </c>
      <c r="N1115" t="s">
        <v>835</v>
      </c>
      <c r="O1115" t="s">
        <v>947</v>
      </c>
      <c r="P1115" t="s">
        <v>949</v>
      </c>
    </row>
    <row r="1116" spans="1:16" x14ac:dyDescent="0.4">
      <c r="A1116">
        <v>406</v>
      </c>
      <c r="B1116" t="s">
        <v>948</v>
      </c>
      <c r="C1116" t="s">
        <v>840</v>
      </c>
      <c r="D1116" s="1">
        <v>41551</v>
      </c>
      <c r="E1116" s="1">
        <v>41552</v>
      </c>
      <c r="F1116">
        <v>84.98</v>
      </c>
      <c r="H1116" t="s">
        <v>28</v>
      </c>
      <c r="I1116" s="1">
        <v>41551</v>
      </c>
      <c r="J1116">
        <v>6</v>
      </c>
      <c r="K1116" t="s">
        <v>834</v>
      </c>
      <c r="L1116">
        <v>406</v>
      </c>
      <c r="M1116" s="1">
        <v>41064</v>
      </c>
      <c r="N1116" t="s">
        <v>838</v>
      </c>
      <c r="O1116" t="s">
        <v>947</v>
      </c>
      <c r="P1116" t="s">
        <v>949</v>
      </c>
    </row>
    <row r="1117" spans="1:16" x14ac:dyDescent="0.4">
      <c r="A1117">
        <v>406</v>
      </c>
      <c r="B1117" t="s">
        <v>948</v>
      </c>
      <c r="C1117" t="s">
        <v>889</v>
      </c>
      <c r="D1117" s="1">
        <v>41462</v>
      </c>
      <c r="E1117" s="1">
        <v>41433</v>
      </c>
      <c r="F1117">
        <v>71.959999999999994</v>
      </c>
      <c r="H1117" t="s">
        <v>28</v>
      </c>
      <c r="I1117" s="1">
        <v>41462</v>
      </c>
      <c r="J1117">
        <v>0</v>
      </c>
      <c r="K1117" t="s">
        <v>837</v>
      </c>
      <c r="L1117">
        <v>406</v>
      </c>
      <c r="M1117" s="1">
        <v>41103</v>
      </c>
      <c r="N1117" t="s">
        <v>838</v>
      </c>
      <c r="O1117" t="s">
        <v>947</v>
      </c>
      <c r="P1117" t="s">
        <v>949</v>
      </c>
    </row>
    <row r="1118" spans="1:16" x14ac:dyDescent="0.4">
      <c r="A1118">
        <v>770</v>
      </c>
      <c r="B1118" t="s">
        <v>948</v>
      </c>
      <c r="C1118" t="s">
        <v>856</v>
      </c>
      <c r="D1118" s="1">
        <v>41570</v>
      </c>
      <c r="E1118" s="1">
        <v>41600</v>
      </c>
      <c r="F1118">
        <v>60.3</v>
      </c>
      <c r="H1118" t="s">
        <v>28</v>
      </c>
      <c r="I1118" s="1">
        <v>41570</v>
      </c>
      <c r="J1118">
        <v>2</v>
      </c>
      <c r="K1118" t="s">
        <v>834</v>
      </c>
      <c r="L1118">
        <v>770</v>
      </c>
      <c r="M1118" s="1">
        <v>41062</v>
      </c>
      <c r="N1118" t="s">
        <v>838</v>
      </c>
      <c r="O1118" t="s">
        <v>947</v>
      </c>
      <c r="P1118" t="s">
        <v>949</v>
      </c>
    </row>
    <row r="1119" spans="1:16" x14ac:dyDescent="0.4">
      <c r="A1119">
        <v>406</v>
      </c>
      <c r="B1119" t="s">
        <v>948</v>
      </c>
      <c r="C1119" t="s">
        <v>935</v>
      </c>
      <c r="D1119" s="1">
        <v>41208</v>
      </c>
      <c r="E1119" s="1">
        <v>41238</v>
      </c>
      <c r="F1119">
        <v>49.25</v>
      </c>
      <c r="H1119" t="s">
        <v>28</v>
      </c>
      <c r="I1119" s="1">
        <v>41208</v>
      </c>
      <c r="J1119">
        <v>0</v>
      </c>
      <c r="K1119" t="s">
        <v>837</v>
      </c>
      <c r="L1119">
        <v>406</v>
      </c>
      <c r="M1119" s="1">
        <v>41194</v>
      </c>
      <c r="N1119" t="s">
        <v>835</v>
      </c>
      <c r="O1119" t="s">
        <v>947</v>
      </c>
      <c r="P1119" t="s">
        <v>949</v>
      </c>
    </row>
    <row r="1120" spans="1:16" x14ac:dyDescent="0.4">
      <c r="A1120">
        <v>770</v>
      </c>
      <c r="B1120" t="s">
        <v>948</v>
      </c>
      <c r="C1120" t="s">
        <v>847</v>
      </c>
      <c r="D1120" s="1">
        <v>41358</v>
      </c>
      <c r="E1120" s="1">
        <v>41388</v>
      </c>
      <c r="F1120">
        <v>47.33</v>
      </c>
      <c r="H1120" t="s">
        <v>28</v>
      </c>
      <c r="I1120" s="1">
        <v>41358</v>
      </c>
      <c r="J1120">
        <v>0</v>
      </c>
      <c r="K1120" t="s">
        <v>834</v>
      </c>
      <c r="L1120">
        <v>770</v>
      </c>
      <c r="M1120" s="1">
        <v>41274</v>
      </c>
      <c r="N1120" t="s">
        <v>838</v>
      </c>
      <c r="O1120" t="s">
        <v>947</v>
      </c>
      <c r="P1120" t="s">
        <v>949</v>
      </c>
    </row>
    <row r="1121" spans="1:16" x14ac:dyDescent="0.4">
      <c r="A1121">
        <v>391</v>
      </c>
      <c r="B1121" t="s">
        <v>948</v>
      </c>
      <c r="C1121" t="s">
        <v>934</v>
      </c>
      <c r="D1121" s="1">
        <v>41334</v>
      </c>
      <c r="E1121" s="1">
        <v>41307</v>
      </c>
      <c r="F1121">
        <v>91.37</v>
      </c>
      <c r="H1121" t="s">
        <v>28</v>
      </c>
      <c r="I1121" s="1">
        <v>41334</v>
      </c>
      <c r="J1121">
        <v>0</v>
      </c>
      <c r="K1121" t="s">
        <v>834</v>
      </c>
      <c r="L1121">
        <v>391</v>
      </c>
      <c r="M1121" s="1">
        <v>41598</v>
      </c>
      <c r="N1121" t="s">
        <v>835</v>
      </c>
      <c r="O1121" t="s">
        <v>947</v>
      </c>
      <c r="P1121" t="s">
        <v>949</v>
      </c>
    </row>
    <row r="1122" spans="1:16" x14ac:dyDescent="0.4">
      <c r="A1122">
        <v>406</v>
      </c>
      <c r="B1122" t="s">
        <v>948</v>
      </c>
      <c r="C1122" t="s">
        <v>903</v>
      </c>
      <c r="D1122" s="1">
        <v>41099</v>
      </c>
      <c r="E1122" s="1">
        <v>41100</v>
      </c>
      <c r="F1122">
        <v>72.069999999999993</v>
      </c>
      <c r="H1122" t="s">
        <v>28</v>
      </c>
      <c r="I1122" s="1">
        <v>41099</v>
      </c>
      <c r="J1122">
        <v>0</v>
      </c>
      <c r="K1122" t="s">
        <v>834</v>
      </c>
      <c r="L1122">
        <v>406</v>
      </c>
      <c r="M1122" s="1">
        <v>41006</v>
      </c>
      <c r="N1122" t="s">
        <v>838</v>
      </c>
      <c r="O1122" t="s">
        <v>947</v>
      </c>
      <c r="P1122" t="s">
        <v>949</v>
      </c>
    </row>
    <row r="1123" spans="1:16" x14ac:dyDescent="0.4">
      <c r="A1123">
        <v>391</v>
      </c>
      <c r="B1123" t="s">
        <v>948</v>
      </c>
      <c r="C1123" t="s">
        <v>877</v>
      </c>
      <c r="D1123" s="1">
        <v>41615</v>
      </c>
      <c r="E1123" s="1">
        <v>41586</v>
      </c>
      <c r="F1123">
        <v>85.2</v>
      </c>
      <c r="H1123" t="s">
        <v>28</v>
      </c>
      <c r="I1123" s="1">
        <v>41615</v>
      </c>
      <c r="J1123">
        <v>2</v>
      </c>
      <c r="K1123" t="s">
        <v>834</v>
      </c>
      <c r="L1123">
        <v>391</v>
      </c>
      <c r="M1123" s="1">
        <v>41051</v>
      </c>
      <c r="N1123" t="s">
        <v>838</v>
      </c>
      <c r="O1123" t="s">
        <v>947</v>
      </c>
      <c r="P1123" t="s">
        <v>949</v>
      </c>
    </row>
    <row r="1124" spans="1:16" x14ac:dyDescent="0.4">
      <c r="A1124">
        <v>897</v>
      </c>
      <c r="B1124" t="s">
        <v>948</v>
      </c>
      <c r="C1124" t="s">
        <v>899</v>
      </c>
      <c r="D1124" s="1">
        <v>41064</v>
      </c>
      <c r="E1124" s="1">
        <v>41065</v>
      </c>
      <c r="F1124">
        <v>49.41</v>
      </c>
      <c r="H1124" t="s">
        <v>28</v>
      </c>
      <c r="I1124" s="1">
        <v>41064</v>
      </c>
      <c r="J1124">
        <v>0</v>
      </c>
      <c r="K1124" t="s">
        <v>834</v>
      </c>
      <c r="L1124">
        <v>897</v>
      </c>
      <c r="M1124" s="1">
        <v>41339</v>
      </c>
      <c r="N1124" t="s">
        <v>835</v>
      </c>
      <c r="O1124" t="s">
        <v>947</v>
      </c>
      <c r="P1124" t="s">
        <v>949</v>
      </c>
    </row>
    <row r="1125" spans="1:16" x14ac:dyDescent="0.4">
      <c r="A1125">
        <v>406</v>
      </c>
      <c r="B1125" t="s">
        <v>948</v>
      </c>
      <c r="C1125" t="s">
        <v>912</v>
      </c>
      <c r="D1125" s="1">
        <v>41355</v>
      </c>
      <c r="E1125" s="1">
        <v>41385</v>
      </c>
      <c r="F1125">
        <v>72</v>
      </c>
      <c r="H1125" t="s">
        <v>28</v>
      </c>
      <c r="I1125" s="1">
        <v>41355</v>
      </c>
      <c r="J1125">
        <v>0</v>
      </c>
      <c r="K1125" t="s">
        <v>834</v>
      </c>
      <c r="L1125">
        <v>406</v>
      </c>
      <c r="M1125" s="1">
        <v>41605</v>
      </c>
      <c r="N1125" t="s">
        <v>835</v>
      </c>
      <c r="O1125" t="s">
        <v>947</v>
      </c>
      <c r="P1125" t="s">
        <v>949</v>
      </c>
    </row>
    <row r="1126" spans="1:16" x14ac:dyDescent="0.4">
      <c r="A1126">
        <v>391</v>
      </c>
      <c r="B1126" t="s">
        <v>948</v>
      </c>
      <c r="C1126" t="s">
        <v>870</v>
      </c>
      <c r="D1126" s="1">
        <v>41177</v>
      </c>
      <c r="E1126" s="1">
        <v>41207</v>
      </c>
      <c r="F1126">
        <v>69.459999999999994</v>
      </c>
      <c r="H1126" t="s">
        <v>28</v>
      </c>
      <c r="I1126" s="1">
        <v>41177</v>
      </c>
      <c r="J1126">
        <v>8</v>
      </c>
      <c r="K1126" t="s">
        <v>834</v>
      </c>
      <c r="L1126">
        <v>391</v>
      </c>
      <c r="M1126" s="1">
        <v>41341</v>
      </c>
      <c r="N1126" t="s">
        <v>835</v>
      </c>
      <c r="O1126" t="s">
        <v>947</v>
      </c>
      <c r="P1126" t="s">
        <v>949</v>
      </c>
    </row>
    <row r="1127" spans="1:16" x14ac:dyDescent="0.4">
      <c r="A1127">
        <v>770</v>
      </c>
      <c r="B1127" t="s">
        <v>948</v>
      </c>
      <c r="C1127" t="s">
        <v>907</v>
      </c>
      <c r="D1127" s="1">
        <v>41000</v>
      </c>
      <c r="E1127" s="1">
        <v>40970</v>
      </c>
      <c r="F1127">
        <v>55.91</v>
      </c>
      <c r="H1127" t="s">
        <v>28</v>
      </c>
      <c r="I1127" s="1">
        <v>41000</v>
      </c>
      <c r="J1127">
        <v>1</v>
      </c>
      <c r="K1127" t="s">
        <v>834</v>
      </c>
      <c r="L1127">
        <v>770</v>
      </c>
      <c r="M1127" s="1">
        <v>41367</v>
      </c>
      <c r="N1127" t="s">
        <v>835</v>
      </c>
      <c r="O1127" t="s">
        <v>947</v>
      </c>
      <c r="P1127" t="s">
        <v>949</v>
      </c>
    </row>
    <row r="1128" spans="1:16" x14ac:dyDescent="0.4">
      <c r="A1128">
        <v>406</v>
      </c>
      <c r="B1128" t="s">
        <v>948</v>
      </c>
      <c r="C1128" t="s">
        <v>911</v>
      </c>
      <c r="D1128" s="1">
        <v>41328</v>
      </c>
      <c r="E1128" s="1">
        <v>41358</v>
      </c>
      <c r="F1128">
        <v>67.52</v>
      </c>
      <c r="H1128" t="s">
        <v>28</v>
      </c>
      <c r="I1128" s="1">
        <v>41328</v>
      </c>
      <c r="J1128">
        <v>1</v>
      </c>
      <c r="K1128" t="s">
        <v>834</v>
      </c>
      <c r="L1128">
        <v>406</v>
      </c>
      <c r="M1128" s="1">
        <v>41547</v>
      </c>
      <c r="N1128" t="s">
        <v>835</v>
      </c>
      <c r="O1128" t="s">
        <v>947</v>
      </c>
      <c r="P1128" t="s">
        <v>949</v>
      </c>
    </row>
    <row r="1129" spans="1:16" x14ac:dyDescent="0.4">
      <c r="A1129">
        <v>770</v>
      </c>
      <c r="B1129" t="s">
        <v>948</v>
      </c>
      <c r="C1129" t="s">
        <v>856</v>
      </c>
      <c r="D1129" s="1">
        <v>41028</v>
      </c>
      <c r="E1129" s="1">
        <v>41058</v>
      </c>
      <c r="F1129">
        <v>84.78</v>
      </c>
      <c r="H1129" t="s">
        <v>28</v>
      </c>
      <c r="I1129" s="1">
        <v>41028</v>
      </c>
      <c r="J1129">
        <v>9</v>
      </c>
      <c r="K1129" t="s">
        <v>834</v>
      </c>
      <c r="L1129">
        <v>770</v>
      </c>
      <c r="M1129" s="1">
        <v>41062</v>
      </c>
      <c r="N1129" t="s">
        <v>838</v>
      </c>
      <c r="O1129" t="s">
        <v>947</v>
      </c>
      <c r="P1129" t="s">
        <v>949</v>
      </c>
    </row>
    <row r="1130" spans="1:16" x14ac:dyDescent="0.4">
      <c r="A1130">
        <v>406</v>
      </c>
      <c r="B1130" t="s">
        <v>948</v>
      </c>
      <c r="C1130" t="s">
        <v>879</v>
      </c>
      <c r="D1130" s="1">
        <v>41560</v>
      </c>
      <c r="E1130" s="1">
        <v>41619</v>
      </c>
      <c r="F1130">
        <v>84.38</v>
      </c>
      <c r="H1130" t="s">
        <v>28</v>
      </c>
      <c r="I1130" s="1">
        <v>41560</v>
      </c>
      <c r="J1130">
        <v>0</v>
      </c>
      <c r="K1130" t="s">
        <v>837</v>
      </c>
      <c r="L1130">
        <v>406</v>
      </c>
      <c r="M1130" s="1">
        <v>40985</v>
      </c>
      <c r="N1130" t="s">
        <v>838</v>
      </c>
      <c r="O1130" t="s">
        <v>947</v>
      </c>
      <c r="P1130" t="s">
        <v>949</v>
      </c>
    </row>
    <row r="1131" spans="1:16" x14ac:dyDescent="0.4">
      <c r="A1131">
        <v>391</v>
      </c>
      <c r="B1131" t="s">
        <v>948</v>
      </c>
      <c r="C1131" t="s">
        <v>874</v>
      </c>
      <c r="D1131" s="1">
        <v>40956</v>
      </c>
      <c r="E1131" s="1">
        <v>40986</v>
      </c>
      <c r="F1131">
        <v>61.95</v>
      </c>
      <c r="H1131" t="s">
        <v>28</v>
      </c>
      <c r="I1131" s="1">
        <v>40956</v>
      </c>
      <c r="J1131">
        <v>0</v>
      </c>
      <c r="K1131" t="s">
        <v>834</v>
      </c>
      <c r="L1131">
        <v>391</v>
      </c>
      <c r="M1131" s="1">
        <v>41224</v>
      </c>
      <c r="N1131" t="s">
        <v>835</v>
      </c>
      <c r="O1131" t="s">
        <v>947</v>
      </c>
      <c r="P1131" t="s">
        <v>949</v>
      </c>
    </row>
    <row r="1132" spans="1:16" x14ac:dyDescent="0.4">
      <c r="A1132">
        <v>818</v>
      </c>
      <c r="B1132" t="s">
        <v>948</v>
      </c>
      <c r="C1132" t="s">
        <v>917</v>
      </c>
      <c r="D1132" s="1">
        <v>41611</v>
      </c>
      <c r="E1132" s="1">
        <v>41582</v>
      </c>
      <c r="F1132">
        <v>58.52</v>
      </c>
      <c r="H1132" t="s">
        <v>28</v>
      </c>
      <c r="I1132" s="1">
        <v>41611</v>
      </c>
      <c r="J1132">
        <v>17</v>
      </c>
      <c r="K1132" t="s">
        <v>837</v>
      </c>
      <c r="L1132">
        <v>818</v>
      </c>
      <c r="M1132" s="1">
        <v>41515</v>
      </c>
      <c r="N1132" t="s">
        <v>835</v>
      </c>
      <c r="O1132" t="s">
        <v>947</v>
      </c>
      <c r="P1132" t="s">
        <v>949</v>
      </c>
    </row>
    <row r="1133" spans="1:16" x14ac:dyDescent="0.4">
      <c r="A1133">
        <v>770</v>
      </c>
      <c r="B1133" t="s">
        <v>948</v>
      </c>
      <c r="C1133" t="s">
        <v>916</v>
      </c>
      <c r="D1133" s="1">
        <v>41366</v>
      </c>
      <c r="E1133" s="1">
        <v>41428</v>
      </c>
      <c r="F1133">
        <v>56.53</v>
      </c>
      <c r="H1133" t="s">
        <v>28</v>
      </c>
      <c r="I1133" s="1">
        <v>41366</v>
      </c>
      <c r="J1133">
        <v>0</v>
      </c>
      <c r="K1133" t="s">
        <v>834</v>
      </c>
      <c r="L1133">
        <v>770</v>
      </c>
      <c r="M1133" s="1">
        <v>41394</v>
      </c>
      <c r="N1133" t="s">
        <v>835</v>
      </c>
      <c r="O1133" t="s">
        <v>947</v>
      </c>
      <c r="P1133" t="s">
        <v>949</v>
      </c>
    </row>
    <row r="1134" spans="1:16" x14ac:dyDescent="0.4">
      <c r="A1134">
        <v>391</v>
      </c>
      <c r="B1134" t="s">
        <v>948</v>
      </c>
      <c r="C1134" t="s">
        <v>865</v>
      </c>
      <c r="D1134" s="1">
        <v>41169</v>
      </c>
      <c r="E1134" s="1">
        <v>41199</v>
      </c>
      <c r="F1134">
        <v>94.16</v>
      </c>
      <c r="H1134" t="s">
        <v>28</v>
      </c>
      <c r="I1134" s="1">
        <v>41169</v>
      </c>
      <c r="J1134">
        <v>1</v>
      </c>
      <c r="K1134" t="s">
        <v>837</v>
      </c>
      <c r="L1134">
        <v>391</v>
      </c>
      <c r="M1134" s="1">
        <v>41180</v>
      </c>
      <c r="N1134" t="s">
        <v>835</v>
      </c>
      <c r="O1134" t="s">
        <v>947</v>
      </c>
      <c r="P1134" t="s">
        <v>949</v>
      </c>
    </row>
    <row r="1135" spans="1:16" x14ac:dyDescent="0.4">
      <c r="A1135">
        <v>406</v>
      </c>
      <c r="B1135" t="s">
        <v>948</v>
      </c>
      <c r="C1135" t="s">
        <v>887</v>
      </c>
      <c r="D1135" s="1">
        <v>41478</v>
      </c>
      <c r="E1135" s="1">
        <v>41508</v>
      </c>
      <c r="F1135">
        <v>72.88</v>
      </c>
      <c r="H1135" t="s">
        <v>28</v>
      </c>
      <c r="I1135" s="1">
        <v>41478</v>
      </c>
      <c r="J1135">
        <v>0</v>
      </c>
      <c r="K1135" t="s">
        <v>837</v>
      </c>
      <c r="L1135">
        <v>406</v>
      </c>
      <c r="M1135" s="1">
        <v>41048</v>
      </c>
      <c r="N1135" t="s">
        <v>838</v>
      </c>
      <c r="O1135" t="s">
        <v>947</v>
      </c>
      <c r="P1135" t="s">
        <v>949</v>
      </c>
    </row>
    <row r="1136" spans="1:16" x14ac:dyDescent="0.4">
      <c r="A1136">
        <v>391</v>
      </c>
      <c r="B1136" t="s">
        <v>948</v>
      </c>
      <c r="C1136" t="s">
        <v>914</v>
      </c>
      <c r="D1136" s="1">
        <v>41281</v>
      </c>
      <c r="E1136" s="1">
        <v>41486</v>
      </c>
      <c r="F1136">
        <v>50.28</v>
      </c>
      <c r="H1136" t="s">
        <v>28</v>
      </c>
      <c r="I1136" s="1">
        <v>41281</v>
      </c>
      <c r="J1136">
        <v>0</v>
      </c>
      <c r="K1136" t="s">
        <v>834</v>
      </c>
      <c r="L1136">
        <v>391</v>
      </c>
      <c r="M1136" s="1">
        <v>41445</v>
      </c>
      <c r="N1136" t="s">
        <v>838</v>
      </c>
      <c r="O1136" t="s">
        <v>947</v>
      </c>
      <c r="P1136" t="s">
        <v>949</v>
      </c>
    </row>
    <row r="1137" spans="1:16" x14ac:dyDescent="0.4">
      <c r="A1137">
        <v>770</v>
      </c>
      <c r="B1137" t="s">
        <v>948</v>
      </c>
      <c r="C1137" t="s">
        <v>886</v>
      </c>
      <c r="D1137" s="1">
        <v>41426</v>
      </c>
      <c r="E1137" s="1">
        <v>41396</v>
      </c>
      <c r="F1137">
        <v>52.6</v>
      </c>
      <c r="H1137" t="s">
        <v>28</v>
      </c>
      <c r="I1137" s="1">
        <v>41426</v>
      </c>
      <c r="J1137">
        <v>0</v>
      </c>
      <c r="K1137" t="s">
        <v>834</v>
      </c>
      <c r="L1137">
        <v>770</v>
      </c>
      <c r="M1137" s="1">
        <v>41181</v>
      </c>
      <c r="N1137" t="s">
        <v>838</v>
      </c>
      <c r="O1137" t="s">
        <v>947</v>
      </c>
      <c r="P1137" t="s">
        <v>949</v>
      </c>
    </row>
    <row r="1138" spans="1:16" x14ac:dyDescent="0.4">
      <c r="A1138">
        <v>391</v>
      </c>
      <c r="B1138" t="s">
        <v>948</v>
      </c>
      <c r="C1138" t="s">
        <v>859</v>
      </c>
      <c r="D1138" s="1">
        <v>41333</v>
      </c>
      <c r="E1138" s="1">
        <v>41363</v>
      </c>
      <c r="F1138">
        <v>50.8</v>
      </c>
      <c r="H1138" t="s">
        <v>28</v>
      </c>
      <c r="I1138" s="1">
        <v>41333</v>
      </c>
      <c r="J1138">
        <v>0</v>
      </c>
      <c r="K1138" t="s">
        <v>834</v>
      </c>
      <c r="L1138">
        <v>391</v>
      </c>
      <c r="M1138" s="1">
        <v>40971</v>
      </c>
      <c r="N1138" t="s">
        <v>838</v>
      </c>
      <c r="O1138" t="s">
        <v>947</v>
      </c>
      <c r="P1138" t="s">
        <v>949</v>
      </c>
    </row>
    <row r="1139" spans="1:16" x14ac:dyDescent="0.4">
      <c r="A1139">
        <v>770</v>
      </c>
      <c r="B1139" t="s">
        <v>948</v>
      </c>
      <c r="C1139" t="s">
        <v>886</v>
      </c>
      <c r="D1139" s="1">
        <v>40953</v>
      </c>
      <c r="E1139" s="1">
        <v>40983</v>
      </c>
      <c r="F1139">
        <v>78.36</v>
      </c>
      <c r="H1139" t="s">
        <v>28</v>
      </c>
      <c r="I1139" s="1">
        <v>40953</v>
      </c>
      <c r="J1139">
        <v>1</v>
      </c>
      <c r="K1139" t="s">
        <v>834</v>
      </c>
      <c r="L1139">
        <v>770</v>
      </c>
      <c r="M1139" s="1">
        <v>41181</v>
      </c>
      <c r="N1139" t="s">
        <v>835</v>
      </c>
      <c r="O1139" t="s">
        <v>947</v>
      </c>
      <c r="P1139" t="s">
        <v>949</v>
      </c>
    </row>
    <row r="1140" spans="1:16" x14ac:dyDescent="0.4">
      <c r="A1140">
        <v>818</v>
      </c>
      <c r="B1140" t="s">
        <v>948</v>
      </c>
      <c r="C1140" t="s">
        <v>860</v>
      </c>
      <c r="D1140" s="1">
        <v>41392</v>
      </c>
      <c r="E1140" s="1">
        <v>41422</v>
      </c>
      <c r="F1140">
        <v>62.86</v>
      </c>
      <c r="H1140" t="s">
        <v>28</v>
      </c>
      <c r="I1140" s="1">
        <v>41392</v>
      </c>
      <c r="J1140">
        <v>26</v>
      </c>
      <c r="K1140" t="s">
        <v>837</v>
      </c>
      <c r="L1140">
        <v>818</v>
      </c>
      <c r="M1140" s="1">
        <v>40960</v>
      </c>
      <c r="N1140" t="s">
        <v>838</v>
      </c>
      <c r="O1140" t="s">
        <v>947</v>
      </c>
      <c r="P1140" t="s">
        <v>949</v>
      </c>
    </row>
    <row r="1141" spans="1:16" x14ac:dyDescent="0.4">
      <c r="A1141">
        <v>770</v>
      </c>
      <c r="B1141" t="s">
        <v>948</v>
      </c>
      <c r="C1141" t="s">
        <v>901</v>
      </c>
      <c r="D1141" s="1">
        <v>41231</v>
      </c>
      <c r="E1141" s="1">
        <v>41261</v>
      </c>
      <c r="F1141">
        <v>53.39</v>
      </c>
      <c r="H1141" t="s">
        <v>28</v>
      </c>
      <c r="I1141" s="1">
        <v>41231</v>
      </c>
      <c r="J1141">
        <v>0</v>
      </c>
      <c r="K1141" t="s">
        <v>834</v>
      </c>
      <c r="L1141">
        <v>770</v>
      </c>
      <c r="M1141" s="1">
        <v>41222</v>
      </c>
      <c r="N1141" t="s">
        <v>838</v>
      </c>
      <c r="O1141" t="s">
        <v>947</v>
      </c>
      <c r="P1141" t="s">
        <v>949</v>
      </c>
    </row>
    <row r="1142" spans="1:16" x14ac:dyDescent="0.4">
      <c r="A1142">
        <v>391</v>
      </c>
      <c r="B1142" t="s">
        <v>948</v>
      </c>
      <c r="C1142" t="s">
        <v>875</v>
      </c>
      <c r="D1142" s="1">
        <v>41014</v>
      </c>
      <c r="E1142" s="1">
        <v>41044</v>
      </c>
      <c r="F1142">
        <v>58.73</v>
      </c>
      <c r="H1142" t="s">
        <v>28</v>
      </c>
      <c r="I1142" s="1">
        <v>41014</v>
      </c>
      <c r="J1142">
        <v>13</v>
      </c>
      <c r="K1142" t="s">
        <v>834</v>
      </c>
      <c r="L1142">
        <v>391</v>
      </c>
      <c r="M1142" s="1">
        <v>40947</v>
      </c>
      <c r="N1142" t="s">
        <v>835</v>
      </c>
      <c r="O1142" t="s">
        <v>947</v>
      </c>
      <c r="P1142" t="s">
        <v>949</v>
      </c>
    </row>
    <row r="1143" spans="1:16" x14ac:dyDescent="0.4">
      <c r="A1143">
        <v>770</v>
      </c>
      <c r="B1143" t="s">
        <v>948</v>
      </c>
      <c r="C1143" t="s">
        <v>904</v>
      </c>
      <c r="D1143" s="1">
        <v>41532</v>
      </c>
      <c r="E1143" s="1">
        <v>41562</v>
      </c>
      <c r="F1143">
        <v>23.81</v>
      </c>
      <c r="H1143" t="s">
        <v>28</v>
      </c>
      <c r="I1143" s="1">
        <v>41532</v>
      </c>
      <c r="J1143">
        <v>0</v>
      </c>
      <c r="K1143" t="s">
        <v>834</v>
      </c>
      <c r="L1143">
        <v>770</v>
      </c>
      <c r="M1143" s="1">
        <v>41521</v>
      </c>
      <c r="N1143" t="s">
        <v>838</v>
      </c>
      <c r="O1143" t="s">
        <v>947</v>
      </c>
      <c r="P1143" t="s">
        <v>949</v>
      </c>
    </row>
    <row r="1144" spans="1:16" x14ac:dyDescent="0.4">
      <c r="A1144">
        <v>406</v>
      </c>
      <c r="B1144" t="s">
        <v>948</v>
      </c>
      <c r="C1144" t="s">
        <v>912</v>
      </c>
      <c r="D1144" s="1">
        <v>41357</v>
      </c>
      <c r="E1144" s="1">
        <v>41387</v>
      </c>
      <c r="F1144">
        <v>82.64</v>
      </c>
      <c r="H1144" t="s">
        <v>28</v>
      </c>
      <c r="I1144" s="1">
        <v>41357</v>
      </c>
      <c r="J1144">
        <v>0</v>
      </c>
      <c r="K1144" t="s">
        <v>834</v>
      </c>
      <c r="L1144">
        <v>406</v>
      </c>
      <c r="M1144" s="1">
        <v>41605</v>
      </c>
      <c r="N1144" t="s">
        <v>835</v>
      </c>
      <c r="O1144" t="s">
        <v>947</v>
      </c>
      <c r="P1144" t="s">
        <v>949</v>
      </c>
    </row>
    <row r="1145" spans="1:16" x14ac:dyDescent="0.4">
      <c r="A1145">
        <v>770</v>
      </c>
      <c r="B1145" t="s">
        <v>948</v>
      </c>
      <c r="C1145" t="s">
        <v>845</v>
      </c>
      <c r="D1145" s="1">
        <v>40992</v>
      </c>
      <c r="E1145" s="1">
        <v>41022</v>
      </c>
      <c r="F1145">
        <v>89.9</v>
      </c>
      <c r="H1145" t="s">
        <v>28</v>
      </c>
      <c r="I1145" s="1">
        <v>40992</v>
      </c>
      <c r="J1145">
        <v>11</v>
      </c>
      <c r="K1145" t="s">
        <v>834</v>
      </c>
      <c r="L1145">
        <v>770</v>
      </c>
      <c r="M1145" s="1">
        <v>41489</v>
      </c>
      <c r="N1145" t="s">
        <v>835</v>
      </c>
      <c r="O1145" t="s">
        <v>947</v>
      </c>
      <c r="P1145" t="s">
        <v>949</v>
      </c>
    </row>
    <row r="1146" spans="1:16" x14ac:dyDescent="0.4">
      <c r="A1146">
        <v>818</v>
      </c>
      <c r="B1146" t="s">
        <v>948</v>
      </c>
      <c r="C1146" t="s">
        <v>921</v>
      </c>
      <c r="D1146" s="1">
        <v>41585</v>
      </c>
      <c r="E1146" s="1">
        <v>41555</v>
      </c>
      <c r="F1146">
        <v>68.42</v>
      </c>
      <c r="H1146" t="s">
        <v>28</v>
      </c>
      <c r="I1146" s="1">
        <v>41585</v>
      </c>
      <c r="J1146">
        <v>16</v>
      </c>
      <c r="K1146" t="s">
        <v>837</v>
      </c>
      <c r="L1146">
        <v>818</v>
      </c>
      <c r="M1146" s="1">
        <v>41563</v>
      </c>
      <c r="N1146" t="s">
        <v>835</v>
      </c>
      <c r="O1146" t="s">
        <v>947</v>
      </c>
      <c r="P1146" t="s">
        <v>949</v>
      </c>
    </row>
    <row r="1147" spans="1:16" x14ac:dyDescent="0.4">
      <c r="A1147">
        <v>391</v>
      </c>
      <c r="B1147" t="s">
        <v>948</v>
      </c>
      <c r="C1147" t="s">
        <v>858</v>
      </c>
      <c r="D1147" s="1">
        <v>41302</v>
      </c>
      <c r="E1147" s="1">
        <v>41332</v>
      </c>
      <c r="F1147">
        <v>51.83</v>
      </c>
      <c r="H1147" t="s">
        <v>28</v>
      </c>
      <c r="I1147" s="1">
        <v>41302</v>
      </c>
      <c r="J1147">
        <v>0</v>
      </c>
      <c r="K1147" t="s">
        <v>834</v>
      </c>
      <c r="L1147">
        <v>391</v>
      </c>
      <c r="M1147" s="1">
        <v>41334</v>
      </c>
      <c r="N1147" t="s">
        <v>838</v>
      </c>
      <c r="O1147" t="s">
        <v>947</v>
      </c>
      <c r="P1147" t="s">
        <v>949</v>
      </c>
    </row>
    <row r="1148" spans="1:16" x14ac:dyDescent="0.4">
      <c r="A1148">
        <v>818</v>
      </c>
      <c r="B1148" t="s">
        <v>948</v>
      </c>
      <c r="C1148" t="s">
        <v>849</v>
      </c>
      <c r="D1148" s="1">
        <v>41601</v>
      </c>
      <c r="E1148" s="1">
        <v>41631</v>
      </c>
      <c r="F1148">
        <v>109.96</v>
      </c>
      <c r="H1148" t="s">
        <v>28</v>
      </c>
      <c r="I1148" s="1">
        <v>41601</v>
      </c>
      <c r="J1148">
        <v>0</v>
      </c>
      <c r="K1148" t="s">
        <v>837</v>
      </c>
      <c r="L1148">
        <v>818</v>
      </c>
      <c r="M1148" s="1">
        <v>41431</v>
      </c>
      <c r="N1148" t="s">
        <v>838</v>
      </c>
      <c r="O1148" t="s">
        <v>947</v>
      </c>
      <c r="P1148" t="s">
        <v>949</v>
      </c>
    </row>
    <row r="1149" spans="1:16" x14ac:dyDescent="0.4">
      <c r="A1149">
        <v>391</v>
      </c>
      <c r="B1149" t="s">
        <v>948</v>
      </c>
      <c r="C1149" t="s">
        <v>934</v>
      </c>
      <c r="D1149" s="1">
        <v>40949</v>
      </c>
      <c r="E1149" s="1">
        <v>40919</v>
      </c>
      <c r="F1149">
        <v>42.35</v>
      </c>
      <c r="H1149" t="s">
        <v>28</v>
      </c>
      <c r="I1149" s="1">
        <v>40949</v>
      </c>
      <c r="J1149">
        <v>3</v>
      </c>
      <c r="K1149" t="s">
        <v>834</v>
      </c>
      <c r="L1149">
        <v>391</v>
      </c>
      <c r="M1149" s="1">
        <v>41598</v>
      </c>
      <c r="N1149" t="s">
        <v>835</v>
      </c>
      <c r="O1149" t="s">
        <v>947</v>
      </c>
      <c r="P1149" t="s">
        <v>949</v>
      </c>
    </row>
    <row r="1150" spans="1:16" x14ac:dyDescent="0.4">
      <c r="A1150">
        <v>391</v>
      </c>
      <c r="B1150" t="s">
        <v>948</v>
      </c>
      <c r="C1150" t="s">
        <v>869</v>
      </c>
      <c r="D1150" s="1">
        <v>40949</v>
      </c>
      <c r="E1150" s="1">
        <v>40919</v>
      </c>
      <c r="F1150">
        <v>47.07</v>
      </c>
      <c r="H1150" t="s">
        <v>28</v>
      </c>
      <c r="I1150" s="1">
        <v>40949</v>
      </c>
      <c r="J1150">
        <v>0</v>
      </c>
      <c r="K1150" t="s">
        <v>834</v>
      </c>
      <c r="L1150">
        <v>391</v>
      </c>
      <c r="M1150" s="1">
        <v>41201</v>
      </c>
      <c r="N1150" t="s">
        <v>835</v>
      </c>
      <c r="O1150" t="s">
        <v>947</v>
      </c>
      <c r="P1150" t="s">
        <v>949</v>
      </c>
    </row>
    <row r="1151" spans="1:16" x14ac:dyDescent="0.4">
      <c r="A1151">
        <v>770</v>
      </c>
      <c r="B1151" t="s">
        <v>948</v>
      </c>
      <c r="C1151" t="s">
        <v>923</v>
      </c>
      <c r="D1151" s="1">
        <v>41152</v>
      </c>
      <c r="E1151" s="1">
        <v>41182</v>
      </c>
      <c r="F1151">
        <v>55.8</v>
      </c>
      <c r="H1151" t="s">
        <v>28</v>
      </c>
      <c r="I1151" s="1">
        <v>41152</v>
      </c>
      <c r="J1151">
        <v>0</v>
      </c>
      <c r="K1151" t="s">
        <v>834</v>
      </c>
      <c r="L1151">
        <v>770</v>
      </c>
      <c r="M1151" s="1">
        <v>41501</v>
      </c>
      <c r="N1151" t="s">
        <v>835</v>
      </c>
      <c r="O1151" t="s">
        <v>947</v>
      </c>
      <c r="P1151" t="s">
        <v>949</v>
      </c>
    </row>
    <row r="1152" spans="1:16" x14ac:dyDescent="0.4">
      <c r="A1152">
        <v>770</v>
      </c>
      <c r="B1152" t="s">
        <v>948</v>
      </c>
      <c r="C1152" t="s">
        <v>908</v>
      </c>
      <c r="D1152" s="1">
        <v>41308</v>
      </c>
      <c r="E1152" s="1">
        <v>41278</v>
      </c>
      <c r="F1152">
        <v>79.37</v>
      </c>
      <c r="H1152" t="s">
        <v>28</v>
      </c>
      <c r="I1152" s="1">
        <v>41308</v>
      </c>
      <c r="J1152">
        <v>11</v>
      </c>
      <c r="K1152" t="s">
        <v>837</v>
      </c>
      <c r="L1152">
        <v>770</v>
      </c>
      <c r="M1152" s="1">
        <v>41029</v>
      </c>
      <c r="N1152" t="s">
        <v>838</v>
      </c>
      <c r="O1152" t="s">
        <v>947</v>
      </c>
      <c r="P1152" t="s">
        <v>949</v>
      </c>
    </row>
    <row r="1153" spans="1:16" x14ac:dyDescent="0.4">
      <c r="A1153">
        <v>818</v>
      </c>
      <c r="B1153" t="s">
        <v>948</v>
      </c>
      <c r="C1153" t="s">
        <v>849</v>
      </c>
      <c r="D1153" s="1">
        <v>41216</v>
      </c>
      <c r="E1153" s="1">
        <v>41186</v>
      </c>
      <c r="F1153">
        <v>56.47</v>
      </c>
      <c r="H1153" t="s">
        <v>28</v>
      </c>
      <c r="I1153" s="1">
        <v>41216</v>
      </c>
      <c r="J1153">
        <v>0</v>
      </c>
      <c r="K1153" t="s">
        <v>837</v>
      </c>
      <c r="L1153">
        <v>818</v>
      </c>
      <c r="M1153" s="1">
        <v>41431</v>
      </c>
      <c r="N1153" t="s">
        <v>835</v>
      </c>
      <c r="O1153" t="s">
        <v>947</v>
      </c>
      <c r="P1153" t="s">
        <v>949</v>
      </c>
    </row>
    <row r="1154" spans="1:16" x14ac:dyDescent="0.4">
      <c r="A1154">
        <v>897</v>
      </c>
      <c r="B1154" t="s">
        <v>948</v>
      </c>
      <c r="C1154" t="s">
        <v>929</v>
      </c>
      <c r="D1154" s="1">
        <v>41096</v>
      </c>
      <c r="E1154" s="1">
        <v>41097</v>
      </c>
      <c r="F1154">
        <v>26.14</v>
      </c>
      <c r="H1154" t="s">
        <v>28</v>
      </c>
      <c r="I1154" s="1">
        <v>41096</v>
      </c>
      <c r="J1154">
        <v>0</v>
      </c>
      <c r="K1154" t="s">
        <v>834</v>
      </c>
      <c r="L1154">
        <v>897</v>
      </c>
      <c r="M1154" s="1">
        <v>41579</v>
      </c>
      <c r="N1154" t="s">
        <v>835</v>
      </c>
      <c r="O1154" t="s">
        <v>947</v>
      </c>
      <c r="P1154" t="s">
        <v>949</v>
      </c>
    </row>
    <row r="1155" spans="1:16" x14ac:dyDescent="0.4">
      <c r="A1155">
        <v>406</v>
      </c>
      <c r="B1155" t="s">
        <v>948</v>
      </c>
      <c r="C1155" t="s">
        <v>879</v>
      </c>
      <c r="D1155" s="1">
        <v>41404</v>
      </c>
      <c r="E1155" s="1">
        <v>41375</v>
      </c>
      <c r="F1155">
        <v>64.05</v>
      </c>
      <c r="H1155" t="s">
        <v>28</v>
      </c>
      <c r="I1155" s="1">
        <v>41404</v>
      </c>
      <c r="J1155">
        <v>0</v>
      </c>
      <c r="K1155" t="s">
        <v>837</v>
      </c>
      <c r="L1155">
        <v>406</v>
      </c>
      <c r="M1155" s="1">
        <v>40985</v>
      </c>
      <c r="N1155" t="s">
        <v>838</v>
      </c>
      <c r="O1155" t="s">
        <v>947</v>
      </c>
      <c r="P1155" t="s">
        <v>949</v>
      </c>
    </row>
    <row r="1156" spans="1:16" x14ac:dyDescent="0.4">
      <c r="A1156">
        <v>406</v>
      </c>
      <c r="B1156" t="s">
        <v>948</v>
      </c>
      <c r="C1156" t="s">
        <v>924</v>
      </c>
      <c r="D1156" s="1">
        <v>41592</v>
      </c>
      <c r="E1156" s="1">
        <v>41622</v>
      </c>
      <c r="F1156">
        <v>43.82</v>
      </c>
      <c r="H1156" t="s">
        <v>28</v>
      </c>
      <c r="I1156" s="1">
        <v>41592</v>
      </c>
      <c r="J1156">
        <v>0</v>
      </c>
      <c r="K1156" t="s">
        <v>834</v>
      </c>
      <c r="L1156">
        <v>406</v>
      </c>
      <c r="M1156" s="1">
        <v>41022</v>
      </c>
      <c r="N1156" t="s">
        <v>838</v>
      </c>
      <c r="O1156" t="s">
        <v>947</v>
      </c>
      <c r="P1156" t="s">
        <v>949</v>
      </c>
    </row>
    <row r="1157" spans="1:16" x14ac:dyDescent="0.4">
      <c r="A1157">
        <v>770</v>
      </c>
      <c r="B1157" t="s">
        <v>948</v>
      </c>
      <c r="C1157" t="s">
        <v>904</v>
      </c>
      <c r="D1157" s="1">
        <v>41017</v>
      </c>
      <c r="E1157" s="1">
        <v>41047</v>
      </c>
      <c r="F1157">
        <v>39.25</v>
      </c>
      <c r="H1157" t="s">
        <v>28</v>
      </c>
      <c r="I1157" s="1">
        <v>41017</v>
      </c>
      <c r="J1157">
        <v>2</v>
      </c>
      <c r="K1157" t="s">
        <v>834</v>
      </c>
      <c r="L1157">
        <v>770</v>
      </c>
      <c r="M1157" s="1">
        <v>41521</v>
      </c>
      <c r="N1157" t="s">
        <v>835</v>
      </c>
      <c r="O1157" t="s">
        <v>947</v>
      </c>
      <c r="P1157" t="s">
        <v>949</v>
      </c>
    </row>
    <row r="1158" spans="1:16" x14ac:dyDescent="0.4">
      <c r="A1158">
        <v>391</v>
      </c>
      <c r="B1158" t="s">
        <v>948</v>
      </c>
      <c r="C1158" t="s">
        <v>865</v>
      </c>
      <c r="D1158" s="1">
        <v>41596</v>
      </c>
      <c r="E1158" s="1">
        <v>41626</v>
      </c>
      <c r="F1158">
        <v>83.59</v>
      </c>
      <c r="H1158" t="s">
        <v>28</v>
      </c>
      <c r="I1158" s="1">
        <v>41596</v>
      </c>
      <c r="J1158">
        <v>5</v>
      </c>
      <c r="K1158" t="s">
        <v>837</v>
      </c>
      <c r="L1158">
        <v>391</v>
      </c>
      <c r="M1158" s="1">
        <v>41180</v>
      </c>
      <c r="N1158" t="s">
        <v>838</v>
      </c>
      <c r="O1158" t="s">
        <v>947</v>
      </c>
      <c r="P1158" t="s">
        <v>949</v>
      </c>
    </row>
    <row r="1159" spans="1:16" x14ac:dyDescent="0.4">
      <c r="A1159">
        <v>770</v>
      </c>
      <c r="B1159" t="s">
        <v>948</v>
      </c>
      <c r="C1159" t="s">
        <v>905</v>
      </c>
      <c r="D1159" s="1">
        <v>41199</v>
      </c>
      <c r="E1159" s="1">
        <v>41229</v>
      </c>
      <c r="F1159">
        <v>84.13</v>
      </c>
      <c r="H1159" t="s">
        <v>28</v>
      </c>
      <c r="I1159" s="1">
        <v>41199</v>
      </c>
      <c r="J1159">
        <v>0</v>
      </c>
      <c r="K1159" t="s">
        <v>834</v>
      </c>
      <c r="L1159">
        <v>770</v>
      </c>
      <c r="M1159" s="1">
        <v>41337</v>
      </c>
      <c r="N1159" t="s">
        <v>835</v>
      </c>
      <c r="O1159" t="s">
        <v>947</v>
      </c>
      <c r="P1159" t="s">
        <v>949</v>
      </c>
    </row>
    <row r="1160" spans="1:16" x14ac:dyDescent="0.4">
      <c r="A1160">
        <v>897</v>
      </c>
      <c r="B1160" t="s">
        <v>948</v>
      </c>
      <c r="C1160" t="s">
        <v>928</v>
      </c>
      <c r="D1160" s="1">
        <v>41368</v>
      </c>
      <c r="E1160" s="1">
        <v>41369</v>
      </c>
      <c r="F1160">
        <v>40.479999999999997</v>
      </c>
      <c r="H1160" t="s">
        <v>28</v>
      </c>
      <c r="I1160" s="1">
        <v>41368</v>
      </c>
      <c r="J1160">
        <v>0</v>
      </c>
      <c r="K1160" t="s">
        <v>834</v>
      </c>
      <c r="L1160">
        <v>897</v>
      </c>
      <c r="M1160" s="1">
        <v>41436</v>
      </c>
      <c r="N1160" t="s">
        <v>835</v>
      </c>
      <c r="O1160" t="s">
        <v>947</v>
      </c>
      <c r="P1160" t="s">
        <v>949</v>
      </c>
    </row>
    <row r="1161" spans="1:16" x14ac:dyDescent="0.4">
      <c r="A1161">
        <v>391</v>
      </c>
      <c r="B1161" t="s">
        <v>948</v>
      </c>
      <c r="C1161" t="s">
        <v>858</v>
      </c>
      <c r="D1161" s="1">
        <v>41151</v>
      </c>
      <c r="E1161" s="1">
        <v>41181</v>
      </c>
      <c r="F1161">
        <v>32.24</v>
      </c>
      <c r="H1161" t="s">
        <v>28</v>
      </c>
      <c r="I1161" s="1">
        <v>41151</v>
      </c>
      <c r="J1161">
        <v>0</v>
      </c>
      <c r="K1161" t="s">
        <v>834</v>
      </c>
      <c r="L1161">
        <v>391</v>
      </c>
      <c r="M1161" s="1">
        <v>41334</v>
      </c>
      <c r="N1161" t="s">
        <v>835</v>
      </c>
      <c r="O1161" t="s">
        <v>947</v>
      </c>
      <c r="P1161" t="s">
        <v>949</v>
      </c>
    </row>
    <row r="1162" spans="1:16" x14ac:dyDescent="0.4">
      <c r="A1162">
        <v>391</v>
      </c>
      <c r="B1162" t="s">
        <v>948</v>
      </c>
      <c r="C1162" t="s">
        <v>877</v>
      </c>
      <c r="D1162" s="1">
        <v>41215</v>
      </c>
      <c r="E1162" s="1">
        <v>41246</v>
      </c>
      <c r="F1162">
        <v>68.08</v>
      </c>
      <c r="H1162" t="s">
        <v>28</v>
      </c>
      <c r="I1162" s="1">
        <v>41215</v>
      </c>
      <c r="J1162">
        <v>16</v>
      </c>
      <c r="K1162" t="s">
        <v>834</v>
      </c>
      <c r="L1162">
        <v>391</v>
      </c>
      <c r="M1162" s="1">
        <v>41051</v>
      </c>
      <c r="N1162" t="s">
        <v>835</v>
      </c>
      <c r="O1162" t="s">
        <v>947</v>
      </c>
      <c r="P1162" t="s">
        <v>949</v>
      </c>
    </row>
    <row r="1163" spans="1:16" x14ac:dyDescent="0.4">
      <c r="A1163">
        <v>818</v>
      </c>
      <c r="B1163" t="s">
        <v>948</v>
      </c>
      <c r="C1163" t="s">
        <v>849</v>
      </c>
      <c r="D1163" s="1">
        <v>41596</v>
      </c>
      <c r="E1163" s="1">
        <v>41626</v>
      </c>
      <c r="F1163">
        <v>78.83</v>
      </c>
      <c r="H1163" t="s">
        <v>28</v>
      </c>
      <c r="I1163" s="1">
        <v>41596</v>
      </c>
      <c r="J1163">
        <v>0</v>
      </c>
      <c r="K1163" t="s">
        <v>834</v>
      </c>
      <c r="L1163">
        <v>818</v>
      </c>
      <c r="M1163" s="1">
        <v>41431</v>
      </c>
      <c r="N1163" t="s">
        <v>838</v>
      </c>
      <c r="O1163" t="s">
        <v>947</v>
      </c>
      <c r="P1163" t="s">
        <v>949</v>
      </c>
    </row>
    <row r="1164" spans="1:16" x14ac:dyDescent="0.4">
      <c r="A1164">
        <v>770</v>
      </c>
      <c r="B1164" t="s">
        <v>948</v>
      </c>
      <c r="C1164" t="s">
        <v>886</v>
      </c>
      <c r="D1164" s="1">
        <v>41199</v>
      </c>
      <c r="E1164" s="1">
        <v>41229</v>
      </c>
      <c r="F1164">
        <v>72.67</v>
      </c>
      <c r="H1164" t="s">
        <v>28</v>
      </c>
      <c r="I1164" s="1">
        <v>41199</v>
      </c>
      <c r="J1164">
        <v>0</v>
      </c>
      <c r="K1164" t="s">
        <v>834</v>
      </c>
      <c r="L1164">
        <v>770</v>
      </c>
      <c r="M1164" s="1">
        <v>41181</v>
      </c>
      <c r="N1164" t="s">
        <v>838</v>
      </c>
      <c r="O1164" t="s">
        <v>947</v>
      </c>
      <c r="P1164" t="s">
        <v>949</v>
      </c>
    </row>
    <row r="1165" spans="1:16" x14ac:dyDescent="0.4">
      <c r="A1165">
        <v>391</v>
      </c>
      <c r="B1165" t="s">
        <v>948</v>
      </c>
      <c r="C1165" t="s">
        <v>906</v>
      </c>
      <c r="D1165" s="1">
        <v>41082</v>
      </c>
      <c r="E1165" s="1">
        <v>41112</v>
      </c>
      <c r="F1165">
        <v>49.08</v>
      </c>
      <c r="H1165" t="s">
        <v>28</v>
      </c>
      <c r="I1165" s="1">
        <v>41082</v>
      </c>
      <c r="J1165">
        <v>0</v>
      </c>
      <c r="K1165" t="s">
        <v>834</v>
      </c>
      <c r="L1165">
        <v>391</v>
      </c>
      <c r="M1165" s="1">
        <v>41021</v>
      </c>
      <c r="N1165" t="s">
        <v>838</v>
      </c>
      <c r="O1165" t="s">
        <v>947</v>
      </c>
      <c r="P1165" t="s">
        <v>949</v>
      </c>
    </row>
    <row r="1166" spans="1:16" x14ac:dyDescent="0.4">
      <c r="A1166">
        <v>770</v>
      </c>
      <c r="B1166" t="s">
        <v>948</v>
      </c>
      <c r="C1166" t="s">
        <v>920</v>
      </c>
      <c r="D1166" s="1">
        <v>40922</v>
      </c>
      <c r="E1166" s="1">
        <v>40952</v>
      </c>
      <c r="F1166">
        <v>45.41</v>
      </c>
      <c r="H1166" t="s">
        <v>28</v>
      </c>
      <c r="I1166" s="1">
        <v>40922</v>
      </c>
      <c r="J1166">
        <v>0</v>
      </c>
      <c r="K1166" t="s">
        <v>834</v>
      </c>
      <c r="L1166">
        <v>770</v>
      </c>
      <c r="M1166" s="1">
        <v>41254</v>
      </c>
      <c r="N1166" t="s">
        <v>835</v>
      </c>
      <c r="O1166" t="s">
        <v>947</v>
      </c>
      <c r="P1166" t="s">
        <v>949</v>
      </c>
    </row>
    <row r="1167" spans="1:16" x14ac:dyDescent="0.4">
      <c r="A1167">
        <v>391</v>
      </c>
      <c r="B1167" t="s">
        <v>948</v>
      </c>
      <c r="C1167" t="s">
        <v>869</v>
      </c>
      <c r="D1167" s="1">
        <v>40928</v>
      </c>
      <c r="E1167" s="1">
        <v>40958</v>
      </c>
      <c r="F1167">
        <v>78.09</v>
      </c>
      <c r="H1167" t="s">
        <v>28</v>
      </c>
      <c r="I1167" s="1">
        <v>40928</v>
      </c>
      <c r="J1167">
        <v>0</v>
      </c>
      <c r="K1167" t="s">
        <v>834</v>
      </c>
      <c r="L1167">
        <v>391</v>
      </c>
      <c r="M1167" s="1">
        <v>41201</v>
      </c>
      <c r="N1167" t="s">
        <v>835</v>
      </c>
      <c r="O1167" t="s">
        <v>947</v>
      </c>
      <c r="P1167" t="s">
        <v>949</v>
      </c>
    </row>
    <row r="1168" spans="1:16" x14ac:dyDescent="0.4">
      <c r="A1168">
        <v>897</v>
      </c>
      <c r="B1168" t="s">
        <v>948</v>
      </c>
      <c r="C1168" t="s">
        <v>900</v>
      </c>
      <c r="D1168" s="1">
        <v>41576</v>
      </c>
      <c r="E1168" s="1">
        <v>41606</v>
      </c>
      <c r="F1168">
        <v>12.62</v>
      </c>
      <c r="H1168" t="s">
        <v>28</v>
      </c>
      <c r="I1168" s="1">
        <v>41576</v>
      </c>
      <c r="J1168">
        <v>0</v>
      </c>
      <c r="K1168" t="s">
        <v>834</v>
      </c>
      <c r="L1168">
        <v>897</v>
      </c>
      <c r="M1168" s="1">
        <v>41579</v>
      </c>
      <c r="N1168" t="s">
        <v>838</v>
      </c>
      <c r="O1168" t="s">
        <v>947</v>
      </c>
      <c r="P1168" t="s">
        <v>949</v>
      </c>
    </row>
    <row r="1169" spans="1:16" x14ac:dyDescent="0.4">
      <c r="A1169">
        <v>897</v>
      </c>
      <c r="B1169" t="s">
        <v>948</v>
      </c>
      <c r="C1169" t="s">
        <v>922</v>
      </c>
      <c r="D1169" s="1">
        <v>41361</v>
      </c>
      <c r="E1169" s="1">
        <v>41391</v>
      </c>
      <c r="F1169">
        <v>41.38</v>
      </c>
      <c r="H1169" t="s">
        <v>28</v>
      </c>
      <c r="I1169" s="1">
        <v>41361</v>
      </c>
      <c r="J1169">
        <v>0</v>
      </c>
      <c r="K1169" t="s">
        <v>834</v>
      </c>
      <c r="L1169">
        <v>897</v>
      </c>
      <c r="M1169" s="1">
        <v>41309</v>
      </c>
      <c r="N1169" t="s">
        <v>835</v>
      </c>
      <c r="O1169" t="s">
        <v>947</v>
      </c>
      <c r="P1169" t="s">
        <v>949</v>
      </c>
    </row>
    <row r="1170" spans="1:16" x14ac:dyDescent="0.4">
      <c r="A1170">
        <v>391</v>
      </c>
      <c r="B1170" t="s">
        <v>948</v>
      </c>
      <c r="C1170" t="s">
        <v>859</v>
      </c>
      <c r="D1170" s="1">
        <v>41508</v>
      </c>
      <c r="E1170" s="1">
        <v>41538</v>
      </c>
      <c r="F1170">
        <v>52.87</v>
      </c>
      <c r="H1170" t="s">
        <v>28</v>
      </c>
      <c r="I1170" s="1">
        <v>41508</v>
      </c>
      <c r="J1170">
        <v>0</v>
      </c>
      <c r="K1170" t="s">
        <v>834</v>
      </c>
      <c r="L1170">
        <v>391</v>
      </c>
      <c r="M1170" s="1">
        <v>40971</v>
      </c>
      <c r="N1170" t="s">
        <v>838</v>
      </c>
      <c r="O1170" t="s">
        <v>947</v>
      </c>
      <c r="P1170" t="s">
        <v>949</v>
      </c>
    </row>
    <row r="1171" spans="1:16" x14ac:dyDescent="0.4">
      <c r="A1171">
        <v>770</v>
      </c>
      <c r="B1171" t="s">
        <v>948</v>
      </c>
      <c r="C1171" t="s">
        <v>916</v>
      </c>
      <c r="D1171" s="1">
        <v>41518</v>
      </c>
      <c r="E1171" s="1">
        <v>41488</v>
      </c>
      <c r="F1171">
        <v>36.93</v>
      </c>
      <c r="H1171" t="s">
        <v>28</v>
      </c>
      <c r="I1171" s="1">
        <v>41518</v>
      </c>
      <c r="J1171">
        <v>0</v>
      </c>
      <c r="K1171" t="s">
        <v>834</v>
      </c>
      <c r="L1171">
        <v>770</v>
      </c>
      <c r="M1171" s="1">
        <v>41394</v>
      </c>
      <c r="N1171" t="s">
        <v>835</v>
      </c>
      <c r="O1171" t="s">
        <v>947</v>
      </c>
      <c r="P1171" t="s">
        <v>949</v>
      </c>
    </row>
    <row r="1172" spans="1:16" x14ac:dyDescent="0.4">
      <c r="A1172">
        <v>770</v>
      </c>
      <c r="B1172" t="s">
        <v>948</v>
      </c>
      <c r="C1172" t="s">
        <v>892</v>
      </c>
      <c r="D1172" s="1">
        <v>41448</v>
      </c>
      <c r="E1172" s="1">
        <v>41478</v>
      </c>
      <c r="F1172">
        <v>40.69</v>
      </c>
      <c r="H1172" t="s">
        <v>28</v>
      </c>
      <c r="I1172" s="1">
        <v>41448</v>
      </c>
      <c r="J1172">
        <v>0</v>
      </c>
      <c r="K1172" t="s">
        <v>834</v>
      </c>
      <c r="L1172">
        <v>770</v>
      </c>
      <c r="M1172" s="1">
        <v>41037</v>
      </c>
      <c r="N1172" t="s">
        <v>838</v>
      </c>
      <c r="O1172" t="s">
        <v>947</v>
      </c>
      <c r="P1172" t="s">
        <v>949</v>
      </c>
    </row>
    <row r="1173" spans="1:16" x14ac:dyDescent="0.4">
      <c r="A1173">
        <v>770</v>
      </c>
      <c r="B1173" t="s">
        <v>948</v>
      </c>
      <c r="C1173" t="s">
        <v>905</v>
      </c>
      <c r="D1173" s="1">
        <v>41399</v>
      </c>
      <c r="E1173" s="1">
        <v>41370</v>
      </c>
      <c r="F1173">
        <v>73.150000000000006</v>
      </c>
      <c r="H1173" t="s">
        <v>28</v>
      </c>
      <c r="I1173" s="1">
        <v>41399</v>
      </c>
      <c r="J1173">
        <v>0</v>
      </c>
      <c r="K1173" t="s">
        <v>834</v>
      </c>
      <c r="L1173">
        <v>770</v>
      </c>
      <c r="M1173" s="1">
        <v>41337</v>
      </c>
      <c r="N1173" t="s">
        <v>838</v>
      </c>
      <c r="O1173" t="s">
        <v>947</v>
      </c>
      <c r="P1173" t="s">
        <v>949</v>
      </c>
    </row>
    <row r="1174" spans="1:16" x14ac:dyDescent="0.4">
      <c r="A1174">
        <v>897</v>
      </c>
      <c r="B1174" t="s">
        <v>948</v>
      </c>
      <c r="C1174" t="s">
        <v>880</v>
      </c>
      <c r="D1174" s="1">
        <v>41181</v>
      </c>
      <c r="E1174" s="1">
        <v>41211</v>
      </c>
      <c r="F1174">
        <v>34.5</v>
      </c>
      <c r="H1174" t="s">
        <v>28</v>
      </c>
      <c r="I1174" s="1">
        <v>41181</v>
      </c>
      <c r="J1174">
        <v>0</v>
      </c>
      <c r="K1174" t="s">
        <v>834</v>
      </c>
      <c r="L1174">
        <v>897</v>
      </c>
      <c r="M1174" s="1">
        <v>41208</v>
      </c>
      <c r="N1174" t="s">
        <v>835</v>
      </c>
      <c r="O1174" t="s">
        <v>947</v>
      </c>
      <c r="P1174" t="s">
        <v>949</v>
      </c>
    </row>
    <row r="1175" spans="1:16" x14ac:dyDescent="0.4">
      <c r="A1175">
        <v>770</v>
      </c>
      <c r="B1175" t="s">
        <v>948</v>
      </c>
      <c r="C1175" t="s">
        <v>923</v>
      </c>
      <c r="D1175" s="1">
        <v>41182</v>
      </c>
      <c r="E1175" s="1">
        <v>41212</v>
      </c>
      <c r="F1175">
        <v>74.489999999999995</v>
      </c>
      <c r="H1175" t="s">
        <v>28</v>
      </c>
      <c r="I1175" s="1">
        <v>41182</v>
      </c>
      <c r="J1175">
        <v>0</v>
      </c>
      <c r="K1175" t="s">
        <v>834</v>
      </c>
      <c r="L1175">
        <v>770</v>
      </c>
      <c r="M1175" s="1">
        <v>41501</v>
      </c>
      <c r="N1175" t="s">
        <v>835</v>
      </c>
      <c r="O1175" t="s">
        <v>947</v>
      </c>
      <c r="P1175" t="s">
        <v>949</v>
      </c>
    </row>
    <row r="1176" spans="1:16" x14ac:dyDescent="0.4">
      <c r="A1176">
        <v>897</v>
      </c>
      <c r="B1176" t="s">
        <v>948</v>
      </c>
      <c r="C1176" t="s">
        <v>863</v>
      </c>
      <c r="D1176" s="1">
        <v>41154</v>
      </c>
      <c r="E1176" s="1">
        <v>41185</v>
      </c>
      <c r="F1176">
        <v>53.33</v>
      </c>
      <c r="H1176" t="s">
        <v>28</v>
      </c>
      <c r="I1176" s="1">
        <v>41154</v>
      </c>
      <c r="J1176">
        <v>0</v>
      </c>
      <c r="K1176" t="s">
        <v>834</v>
      </c>
      <c r="L1176">
        <v>897</v>
      </c>
      <c r="M1176" s="1">
        <v>41318</v>
      </c>
      <c r="N1176" t="s">
        <v>835</v>
      </c>
      <c r="O1176" t="s">
        <v>947</v>
      </c>
      <c r="P1176" t="s">
        <v>949</v>
      </c>
    </row>
    <row r="1177" spans="1:16" x14ac:dyDescent="0.4">
      <c r="A1177">
        <v>391</v>
      </c>
      <c r="B1177" t="s">
        <v>948</v>
      </c>
      <c r="C1177" t="s">
        <v>934</v>
      </c>
      <c r="D1177" s="1">
        <v>41592</v>
      </c>
      <c r="E1177" s="1">
        <v>41622</v>
      </c>
      <c r="F1177">
        <v>89.35</v>
      </c>
      <c r="H1177" t="s">
        <v>28</v>
      </c>
      <c r="I1177" s="1">
        <v>41592</v>
      </c>
      <c r="J1177">
        <v>0</v>
      </c>
      <c r="K1177" t="s">
        <v>834</v>
      </c>
      <c r="L1177">
        <v>391</v>
      </c>
      <c r="M1177" s="1">
        <v>41598</v>
      </c>
      <c r="N1177" t="s">
        <v>835</v>
      </c>
      <c r="O1177" t="s">
        <v>947</v>
      </c>
      <c r="P1177" t="s">
        <v>949</v>
      </c>
    </row>
    <row r="1178" spans="1:16" x14ac:dyDescent="0.4">
      <c r="A1178">
        <v>406</v>
      </c>
      <c r="B1178" t="s">
        <v>948</v>
      </c>
      <c r="C1178" t="s">
        <v>889</v>
      </c>
      <c r="D1178" s="1">
        <v>41615</v>
      </c>
      <c r="E1178" s="1">
        <v>41586</v>
      </c>
      <c r="F1178">
        <v>71.45</v>
      </c>
      <c r="H1178" t="s">
        <v>28</v>
      </c>
      <c r="I1178" s="1">
        <v>41615</v>
      </c>
      <c r="J1178">
        <v>0</v>
      </c>
      <c r="K1178" t="s">
        <v>837</v>
      </c>
      <c r="L1178">
        <v>406</v>
      </c>
      <c r="M1178" s="1">
        <v>41103</v>
      </c>
      <c r="N1178" t="s">
        <v>838</v>
      </c>
      <c r="O1178" t="s">
        <v>947</v>
      </c>
      <c r="P1178" t="s">
        <v>949</v>
      </c>
    </row>
    <row r="1179" spans="1:16" x14ac:dyDescent="0.4">
      <c r="A1179">
        <v>770</v>
      </c>
      <c r="B1179" t="s">
        <v>948</v>
      </c>
      <c r="C1179" t="s">
        <v>897</v>
      </c>
      <c r="D1179" s="1">
        <v>40990</v>
      </c>
      <c r="E1179" s="1">
        <v>41020</v>
      </c>
      <c r="F1179">
        <v>25.66</v>
      </c>
      <c r="H1179" t="s">
        <v>28</v>
      </c>
      <c r="I1179" s="1">
        <v>40990</v>
      </c>
      <c r="J1179">
        <v>0</v>
      </c>
      <c r="K1179" t="s">
        <v>834</v>
      </c>
      <c r="L1179">
        <v>770</v>
      </c>
      <c r="M1179" s="1">
        <v>41121</v>
      </c>
      <c r="N1179" t="s">
        <v>835</v>
      </c>
      <c r="O1179" t="s">
        <v>947</v>
      </c>
      <c r="P1179" t="s">
        <v>949</v>
      </c>
    </row>
    <row r="1180" spans="1:16" x14ac:dyDescent="0.4">
      <c r="A1180">
        <v>770</v>
      </c>
      <c r="B1180" t="s">
        <v>948</v>
      </c>
      <c r="C1180" t="s">
        <v>923</v>
      </c>
      <c r="D1180" s="1">
        <v>41191</v>
      </c>
      <c r="E1180" s="1">
        <v>41192</v>
      </c>
      <c r="F1180">
        <v>70.599999999999994</v>
      </c>
      <c r="H1180" t="s">
        <v>28</v>
      </c>
      <c r="I1180" s="1">
        <v>41191</v>
      </c>
      <c r="J1180">
        <v>2</v>
      </c>
      <c r="K1180" t="s">
        <v>834</v>
      </c>
      <c r="L1180">
        <v>770</v>
      </c>
      <c r="M1180" s="1">
        <v>41501</v>
      </c>
      <c r="N1180" t="s">
        <v>835</v>
      </c>
      <c r="O1180" t="s">
        <v>947</v>
      </c>
      <c r="P1180" t="s">
        <v>949</v>
      </c>
    </row>
    <row r="1181" spans="1:16" x14ac:dyDescent="0.4">
      <c r="A1181">
        <v>818</v>
      </c>
      <c r="B1181" t="s">
        <v>948</v>
      </c>
      <c r="C1181" t="s">
        <v>896</v>
      </c>
      <c r="D1181" s="1">
        <v>41506</v>
      </c>
      <c r="E1181" s="1">
        <v>41536</v>
      </c>
      <c r="F1181">
        <v>32.869999999999997</v>
      </c>
      <c r="H1181" t="s">
        <v>28</v>
      </c>
      <c r="I1181" s="1">
        <v>41506</v>
      </c>
      <c r="J1181">
        <v>0</v>
      </c>
      <c r="K1181" t="s">
        <v>834</v>
      </c>
      <c r="L1181">
        <v>818</v>
      </c>
      <c r="M1181" s="1">
        <v>41392</v>
      </c>
      <c r="N1181" t="s">
        <v>838</v>
      </c>
      <c r="O1181" t="s">
        <v>947</v>
      </c>
      <c r="P1181" t="s">
        <v>949</v>
      </c>
    </row>
    <row r="1182" spans="1:16" x14ac:dyDescent="0.4">
      <c r="A1182">
        <v>770</v>
      </c>
      <c r="B1182" t="s">
        <v>948</v>
      </c>
      <c r="C1182" t="s">
        <v>923</v>
      </c>
      <c r="D1182" s="1">
        <v>41182</v>
      </c>
      <c r="E1182" s="1">
        <v>41212</v>
      </c>
      <c r="F1182">
        <v>39.69</v>
      </c>
      <c r="H1182" t="s">
        <v>28</v>
      </c>
      <c r="I1182" s="1">
        <v>41182</v>
      </c>
      <c r="J1182">
        <v>1</v>
      </c>
      <c r="K1182" t="s">
        <v>834</v>
      </c>
      <c r="L1182">
        <v>770</v>
      </c>
      <c r="M1182" s="1">
        <v>41501</v>
      </c>
      <c r="N1182" t="s">
        <v>835</v>
      </c>
      <c r="O1182" t="s">
        <v>947</v>
      </c>
      <c r="P1182" t="s">
        <v>949</v>
      </c>
    </row>
    <row r="1183" spans="1:16" x14ac:dyDescent="0.4">
      <c r="A1183">
        <v>818</v>
      </c>
      <c r="B1183" t="s">
        <v>948</v>
      </c>
      <c r="C1183" t="s">
        <v>932</v>
      </c>
      <c r="D1183" s="1">
        <v>41058</v>
      </c>
      <c r="E1183" s="1">
        <v>41088</v>
      </c>
      <c r="F1183">
        <v>77.540000000000006</v>
      </c>
      <c r="H1183" t="s">
        <v>28</v>
      </c>
      <c r="I1183" s="1">
        <v>41058</v>
      </c>
      <c r="J1183">
        <v>0</v>
      </c>
      <c r="K1183" t="s">
        <v>834</v>
      </c>
      <c r="L1183">
        <v>818</v>
      </c>
      <c r="M1183" s="1">
        <v>41373</v>
      </c>
      <c r="N1183" t="s">
        <v>835</v>
      </c>
      <c r="O1183" t="s">
        <v>947</v>
      </c>
      <c r="P1183" t="s">
        <v>949</v>
      </c>
    </row>
    <row r="1184" spans="1:16" x14ac:dyDescent="0.4">
      <c r="A1184">
        <v>897</v>
      </c>
      <c r="B1184" t="s">
        <v>948</v>
      </c>
      <c r="C1184" t="s">
        <v>928</v>
      </c>
      <c r="D1184" s="1">
        <v>41255</v>
      </c>
      <c r="E1184" s="1">
        <v>41579</v>
      </c>
      <c r="F1184">
        <v>47.08</v>
      </c>
      <c r="H1184" t="s">
        <v>28</v>
      </c>
      <c r="I1184" s="1">
        <v>41255</v>
      </c>
      <c r="J1184">
        <v>0</v>
      </c>
      <c r="K1184" t="s">
        <v>834</v>
      </c>
      <c r="L1184">
        <v>897</v>
      </c>
      <c r="M1184" s="1">
        <v>41436</v>
      </c>
      <c r="N1184" t="s">
        <v>835</v>
      </c>
      <c r="O1184" t="s">
        <v>947</v>
      </c>
      <c r="P1184" t="s">
        <v>949</v>
      </c>
    </row>
    <row r="1185" spans="1:16" x14ac:dyDescent="0.4">
      <c r="A1185">
        <v>897</v>
      </c>
      <c r="B1185" t="s">
        <v>948</v>
      </c>
      <c r="C1185" t="s">
        <v>866</v>
      </c>
      <c r="D1185" s="1">
        <v>41355</v>
      </c>
      <c r="E1185" s="1">
        <v>41385</v>
      </c>
      <c r="F1185">
        <v>22.93</v>
      </c>
      <c r="H1185" t="s">
        <v>28</v>
      </c>
      <c r="I1185" s="1">
        <v>41355</v>
      </c>
      <c r="J1185">
        <v>0</v>
      </c>
      <c r="K1185" t="s">
        <v>834</v>
      </c>
      <c r="L1185">
        <v>897</v>
      </c>
      <c r="M1185" s="1">
        <v>41239</v>
      </c>
      <c r="N1185" t="s">
        <v>838</v>
      </c>
      <c r="O1185" t="s">
        <v>947</v>
      </c>
      <c r="P1185" t="s">
        <v>949</v>
      </c>
    </row>
    <row r="1186" spans="1:16" x14ac:dyDescent="0.4">
      <c r="A1186">
        <v>770</v>
      </c>
      <c r="B1186" t="s">
        <v>948</v>
      </c>
      <c r="C1186" t="s">
        <v>888</v>
      </c>
      <c r="D1186" s="1">
        <v>41303</v>
      </c>
      <c r="E1186" s="1">
        <v>41333</v>
      </c>
      <c r="F1186">
        <v>54.42</v>
      </c>
      <c r="H1186" t="s">
        <v>28</v>
      </c>
      <c r="I1186" s="1">
        <v>41303</v>
      </c>
      <c r="J1186">
        <v>1</v>
      </c>
      <c r="K1186" t="s">
        <v>834</v>
      </c>
      <c r="L1186">
        <v>770</v>
      </c>
      <c r="M1186" s="1">
        <v>40986</v>
      </c>
      <c r="N1186" t="s">
        <v>838</v>
      </c>
      <c r="O1186" t="s">
        <v>947</v>
      </c>
      <c r="P1186" t="s">
        <v>949</v>
      </c>
    </row>
    <row r="1187" spans="1:16" x14ac:dyDescent="0.4">
      <c r="A1187">
        <v>818</v>
      </c>
      <c r="B1187" t="s">
        <v>948</v>
      </c>
      <c r="C1187" t="s">
        <v>862</v>
      </c>
      <c r="D1187" s="1">
        <v>41242</v>
      </c>
      <c r="E1187" s="1">
        <v>41272</v>
      </c>
      <c r="F1187">
        <v>10.94</v>
      </c>
      <c r="H1187" t="s">
        <v>28</v>
      </c>
      <c r="I1187" s="1">
        <v>41242</v>
      </c>
      <c r="J1187">
        <v>0</v>
      </c>
      <c r="K1187" t="s">
        <v>834</v>
      </c>
      <c r="L1187">
        <v>818</v>
      </c>
      <c r="M1187" s="1">
        <v>41296</v>
      </c>
      <c r="N1187" t="s">
        <v>835</v>
      </c>
      <c r="O1187" t="s">
        <v>947</v>
      </c>
      <c r="P1187" t="s">
        <v>949</v>
      </c>
    </row>
    <row r="1188" spans="1:16" x14ac:dyDescent="0.4">
      <c r="A1188">
        <v>391</v>
      </c>
      <c r="B1188" t="s">
        <v>948</v>
      </c>
      <c r="C1188" t="s">
        <v>875</v>
      </c>
      <c r="D1188" s="1">
        <v>41388</v>
      </c>
      <c r="E1188" s="1">
        <v>41418</v>
      </c>
      <c r="F1188">
        <v>89.07</v>
      </c>
      <c r="H1188" t="s">
        <v>28</v>
      </c>
      <c r="I1188" s="1">
        <v>41388</v>
      </c>
      <c r="J1188">
        <v>4</v>
      </c>
      <c r="K1188" t="s">
        <v>834</v>
      </c>
      <c r="L1188">
        <v>391</v>
      </c>
      <c r="M1188" s="1">
        <v>40947</v>
      </c>
      <c r="N1188" t="s">
        <v>838</v>
      </c>
      <c r="O1188" t="s">
        <v>947</v>
      </c>
      <c r="P1188" t="s">
        <v>949</v>
      </c>
    </row>
    <row r="1189" spans="1:16" x14ac:dyDescent="0.4">
      <c r="A1189">
        <v>406</v>
      </c>
      <c r="B1189" t="s">
        <v>948</v>
      </c>
      <c r="C1189" t="s">
        <v>836</v>
      </c>
      <c r="D1189" s="1">
        <v>41292</v>
      </c>
      <c r="E1189" s="1">
        <v>41322</v>
      </c>
      <c r="F1189">
        <v>84.87</v>
      </c>
      <c r="H1189" t="s">
        <v>28</v>
      </c>
      <c r="I1189" s="1">
        <v>41292</v>
      </c>
      <c r="J1189">
        <v>0</v>
      </c>
      <c r="K1189" t="s">
        <v>834</v>
      </c>
      <c r="L1189">
        <v>406</v>
      </c>
      <c r="M1189" s="1">
        <v>40971</v>
      </c>
      <c r="N1189" t="s">
        <v>838</v>
      </c>
      <c r="O1189" t="s">
        <v>947</v>
      </c>
      <c r="P1189" t="s">
        <v>949</v>
      </c>
    </row>
    <row r="1190" spans="1:16" x14ac:dyDescent="0.4">
      <c r="A1190">
        <v>406</v>
      </c>
      <c r="B1190" t="s">
        <v>948</v>
      </c>
      <c r="C1190" t="s">
        <v>926</v>
      </c>
      <c r="D1190" s="1">
        <v>40961</v>
      </c>
      <c r="E1190" s="1">
        <v>40991</v>
      </c>
      <c r="F1190">
        <v>107.11</v>
      </c>
      <c r="H1190" t="s">
        <v>28</v>
      </c>
      <c r="I1190" s="1">
        <v>40961</v>
      </c>
      <c r="J1190">
        <v>8</v>
      </c>
      <c r="K1190" t="s">
        <v>834</v>
      </c>
      <c r="L1190">
        <v>406</v>
      </c>
      <c r="M1190" s="1">
        <v>41605</v>
      </c>
      <c r="N1190" t="s">
        <v>835</v>
      </c>
      <c r="O1190" t="s">
        <v>947</v>
      </c>
      <c r="P1190" t="s">
        <v>949</v>
      </c>
    </row>
    <row r="1191" spans="1:16" x14ac:dyDescent="0.4">
      <c r="A1191">
        <v>391</v>
      </c>
      <c r="B1191" t="s">
        <v>948</v>
      </c>
      <c r="C1191" t="s">
        <v>936</v>
      </c>
      <c r="D1191" s="1">
        <v>41355</v>
      </c>
      <c r="E1191" s="1">
        <v>41385</v>
      </c>
      <c r="F1191">
        <v>86.92</v>
      </c>
      <c r="H1191" t="s">
        <v>28</v>
      </c>
      <c r="I1191" s="1">
        <v>41355</v>
      </c>
      <c r="J1191">
        <v>0</v>
      </c>
      <c r="K1191" t="s">
        <v>834</v>
      </c>
      <c r="L1191">
        <v>391</v>
      </c>
      <c r="M1191" s="1">
        <v>41486</v>
      </c>
      <c r="N1191" t="s">
        <v>835</v>
      </c>
      <c r="O1191" t="s">
        <v>947</v>
      </c>
      <c r="P1191" t="s">
        <v>949</v>
      </c>
    </row>
    <row r="1192" spans="1:16" x14ac:dyDescent="0.4">
      <c r="A1192">
        <v>818</v>
      </c>
      <c r="B1192" t="s">
        <v>948</v>
      </c>
      <c r="C1192" t="s">
        <v>896</v>
      </c>
      <c r="D1192" s="1">
        <v>40944</v>
      </c>
      <c r="E1192" s="1">
        <v>40914</v>
      </c>
      <c r="F1192">
        <v>59.17</v>
      </c>
      <c r="H1192" t="s">
        <v>28</v>
      </c>
      <c r="I1192" s="1">
        <v>40944</v>
      </c>
      <c r="J1192">
        <v>0</v>
      </c>
      <c r="K1192" t="s">
        <v>834</v>
      </c>
      <c r="L1192">
        <v>818</v>
      </c>
      <c r="M1192" s="1">
        <v>41392</v>
      </c>
      <c r="N1192" t="s">
        <v>835</v>
      </c>
      <c r="O1192" t="s">
        <v>947</v>
      </c>
      <c r="P1192" t="s">
        <v>949</v>
      </c>
    </row>
    <row r="1193" spans="1:16" x14ac:dyDescent="0.4">
      <c r="A1193">
        <v>406</v>
      </c>
      <c r="B1193" t="s">
        <v>948</v>
      </c>
      <c r="C1193" t="s">
        <v>884</v>
      </c>
      <c r="D1193" s="1">
        <v>41203</v>
      </c>
      <c r="E1193" s="1">
        <v>41233</v>
      </c>
      <c r="F1193">
        <v>42.87</v>
      </c>
      <c r="H1193" t="s">
        <v>28</v>
      </c>
      <c r="I1193" s="1">
        <v>41203</v>
      </c>
      <c r="J1193">
        <v>0</v>
      </c>
      <c r="K1193" t="s">
        <v>834</v>
      </c>
      <c r="L1193">
        <v>406</v>
      </c>
      <c r="M1193" s="1">
        <v>41145</v>
      </c>
      <c r="N1193" t="s">
        <v>838</v>
      </c>
      <c r="O1193" t="s">
        <v>947</v>
      </c>
      <c r="P1193" t="s">
        <v>949</v>
      </c>
    </row>
    <row r="1194" spans="1:16" x14ac:dyDescent="0.4">
      <c r="A1194">
        <v>406</v>
      </c>
      <c r="B1194" t="s">
        <v>948</v>
      </c>
      <c r="C1194" t="s">
        <v>912</v>
      </c>
      <c r="D1194" s="1">
        <v>41320</v>
      </c>
      <c r="E1194" s="1">
        <v>41350</v>
      </c>
      <c r="F1194">
        <v>46.24</v>
      </c>
      <c r="H1194" t="s">
        <v>28</v>
      </c>
      <c r="I1194" s="1">
        <v>41320</v>
      </c>
      <c r="J1194">
        <v>0</v>
      </c>
      <c r="K1194" t="s">
        <v>834</v>
      </c>
      <c r="L1194">
        <v>406</v>
      </c>
      <c r="M1194" s="1">
        <v>41605</v>
      </c>
      <c r="N1194" t="s">
        <v>835</v>
      </c>
      <c r="O1194" t="s">
        <v>947</v>
      </c>
      <c r="P1194" t="s">
        <v>949</v>
      </c>
    </row>
    <row r="1195" spans="1:16" x14ac:dyDescent="0.4">
      <c r="A1195">
        <v>406</v>
      </c>
      <c r="B1195" t="s">
        <v>948</v>
      </c>
      <c r="C1195" t="s">
        <v>836</v>
      </c>
      <c r="D1195" s="1">
        <v>41448</v>
      </c>
      <c r="E1195" s="1">
        <v>41478</v>
      </c>
      <c r="F1195">
        <v>43.74</v>
      </c>
      <c r="H1195" t="s">
        <v>28</v>
      </c>
      <c r="I1195" s="1">
        <v>41448</v>
      </c>
      <c r="J1195">
        <v>0</v>
      </c>
      <c r="K1195" t="s">
        <v>834</v>
      </c>
      <c r="L1195">
        <v>406</v>
      </c>
      <c r="M1195" s="1">
        <v>40971</v>
      </c>
      <c r="N1195" t="s">
        <v>838</v>
      </c>
      <c r="O1195" t="s">
        <v>947</v>
      </c>
      <c r="P1195" t="s">
        <v>949</v>
      </c>
    </row>
    <row r="1196" spans="1:16" x14ac:dyDescent="0.4">
      <c r="A1196">
        <v>770</v>
      </c>
      <c r="B1196" t="s">
        <v>948</v>
      </c>
      <c r="C1196" t="s">
        <v>856</v>
      </c>
      <c r="D1196" s="1">
        <v>41097</v>
      </c>
      <c r="E1196" s="1">
        <v>41068</v>
      </c>
      <c r="F1196">
        <v>51.31</v>
      </c>
      <c r="H1196" t="s">
        <v>28</v>
      </c>
      <c r="I1196" s="1">
        <v>41097</v>
      </c>
      <c r="J1196">
        <v>13</v>
      </c>
      <c r="K1196" t="s">
        <v>834</v>
      </c>
      <c r="L1196">
        <v>770</v>
      </c>
      <c r="M1196" s="1">
        <v>41062</v>
      </c>
      <c r="N1196" t="s">
        <v>838</v>
      </c>
      <c r="O1196" t="s">
        <v>947</v>
      </c>
      <c r="P1196" t="s">
        <v>949</v>
      </c>
    </row>
    <row r="1197" spans="1:16" x14ac:dyDescent="0.4">
      <c r="A1197">
        <v>406</v>
      </c>
      <c r="B1197" t="s">
        <v>948</v>
      </c>
      <c r="C1197" t="s">
        <v>855</v>
      </c>
      <c r="D1197" s="1">
        <v>41137</v>
      </c>
      <c r="E1197" s="1">
        <v>41167</v>
      </c>
      <c r="F1197">
        <v>80.87</v>
      </c>
      <c r="H1197" t="s">
        <v>28</v>
      </c>
      <c r="I1197" s="1">
        <v>41137</v>
      </c>
      <c r="J1197">
        <v>0</v>
      </c>
      <c r="K1197" t="s">
        <v>834</v>
      </c>
      <c r="L1197">
        <v>406</v>
      </c>
      <c r="M1197" s="1">
        <v>41029</v>
      </c>
      <c r="N1197" t="s">
        <v>838</v>
      </c>
      <c r="O1197" t="s">
        <v>947</v>
      </c>
      <c r="P1197" t="s">
        <v>949</v>
      </c>
    </row>
    <row r="1198" spans="1:16" x14ac:dyDescent="0.4">
      <c r="A1198">
        <v>770</v>
      </c>
      <c r="B1198" t="s">
        <v>948</v>
      </c>
      <c r="C1198" t="s">
        <v>907</v>
      </c>
      <c r="D1198" s="1">
        <v>41151</v>
      </c>
      <c r="E1198" s="1">
        <v>41181</v>
      </c>
      <c r="F1198">
        <v>28.95</v>
      </c>
      <c r="H1198" t="s">
        <v>28</v>
      </c>
      <c r="I1198" s="1">
        <v>41151</v>
      </c>
      <c r="J1198">
        <v>15</v>
      </c>
      <c r="K1198" t="s">
        <v>837</v>
      </c>
      <c r="L1198">
        <v>770</v>
      </c>
      <c r="M1198" s="1">
        <v>41367</v>
      </c>
      <c r="N1198" t="s">
        <v>835</v>
      </c>
      <c r="O1198" t="s">
        <v>947</v>
      </c>
      <c r="P1198" t="s">
        <v>949</v>
      </c>
    </row>
    <row r="1199" spans="1:16" x14ac:dyDescent="0.4">
      <c r="A1199">
        <v>391</v>
      </c>
      <c r="B1199" t="s">
        <v>948</v>
      </c>
      <c r="C1199" t="s">
        <v>934</v>
      </c>
      <c r="D1199" s="1">
        <v>40932</v>
      </c>
      <c r="E1199" s="1">
        <v>40962</v>
      </c>
      <c r="F1199">
        <v>80.709999999999994</v>
      </c>
      <c r="H1199" t="s">
        <v>28</v>
      </c>
      <c r="I1199" s="1">
        <v>40932</v>
      </c>
      <c r="J1199">
        <v>0</v>
      </c>
      <c r="K1199" t="s">
        <v>834</v>
      </c>
      <c r="L1199">
        <v>391</v>
      </c>
      <c r="M1199" s="1">
        <v>41598</v>
      </c>
      <c r="N1199" t="s">
        <v>835</v>
      </c>
      <c r="O1199" t="s">
        <v>947</v>
      </c>
      <c r="P1199" t="s">
        <v>949</v>
      </c>
    </row>
    <row r="1200" spans="1:16" x14ac:dyDescent="0.4">
      <c r="A1200">
        <v>770</v>
      </c>
      <c r="B1200" t="s">
        <v>948</v>
      </c>
      <c r="C1200" t="s">
        <v>916</v>
      </c>
      <c r="D1200" s="1">
        <v>40977</v>
      </c>
      <c r="E1200" s="1">
        <v>40978</v>
      </c>
      <c r="F1200">
        <v>38.590000000000003</v>
      </c>
      <c r="H1200" t="s">
        <v>28</v>
      </c>
      <c r="I1200" s="1">
        <v>40977</v>
      </c>
      <c r="J1200">
        <v>0</v>
      </c>
      <c r="K1200" t="s">
        <v>834</v>
      </c>
      <c r="L1200">
        <v>770</v>
      </c>
      <c r="M1200" s="1">
        <v>41394</v>
      </c>
      <c r="N1200" t="s">
        <v>835</v>
      </c>
      <c r="O1200" t="s">
        <v>947</v>
      </c>
      <c r="P1200" t="s">
        <v>949</v>
      </c>
    </row>
    <row r="1201" spans="1:16" x14ac:dyDescent="0.4">
      <c r="A1201">
        <v>391</v>
      </c>
      <c r="B1201" t="s">
        <v>948</v>
      </c>
      <c r="C1201" t="s">
        <v>898</v>
      </c>
      <c r="D1201" s="1">
        <v>41426</v>
      </c>
      <c r="E1201" s="1">
        <v>41396</v>
      </c>
      <c r="F1201">
        <v>58.49</v>
      </c>
      <c r="H1201" t="s">
        <v>28</v>
      </c>
      <c r="I1201" s="1">
        <v>41426</v>
      </c>
      <c r="J1201">
        <v>0</v>
      </c>
      <c r="K1201" t="s">
        <v>834</v>
      </c>
      <c r="L1201">
        <v>391</v>
      </c>
      <c r="M1201" s="1">
        <v>41150</v>
      </c>
      <c r="N1201" t="s">
        <v>838</v>
      </c>
      <c r="O1201" t="s">
        <v>947</v>
      </c>
      <c r="P1201" t="s">
        <v>949</v>
      </c>
    </row>
    <row r="1202" spans="1:16" x14ac:dyDescent="0.4">
      <c r="A1202">
        <v>406</v>
      </c>
      <c r="B1202" t="s">
        <v>948</v>
      </c>
      <c r="C1202" t="s">
        <v>912</v>
      </c>
      <c r="D1202" s="1">
        <v>41125</v>
      </c>
      <c r="E1202" s="1">
        <v>41126</v>
      </c>
      <c r="F1202">
        <v>76.680000000000007</v>
      </c>
      <c r="H1202" t="s">
        <v>28</v>
      </c>
      <c r="I1202" s="1">
        <v>41125</v>
      </c>
      <c r="J1202">
        <v>0</v>
      </c>
      <c r="K1202" t="s">
        <v>834</v>
      </c>
      <c r="L1202">
        <v>406</v>
      </c>
      <c r="M1202" s="1">
        <v>41605</v>
      </c>
      <c r="N1202" t="s">
        <v>835</v>
      </c>
      <c r="O1202" t="s">
        <v>947</v>
      </c>
      <c r="P1202" t="s">
        <v>949</v>
      </c>
    </row>
    <row r="1203" spans="1:16" x14ac:dyDescent="0.4">
      <c r="A1203">
        <v>897</v>
      </c>
      <c r="B1203" t="s">
        <v>948</v>
      </c>
      <c r="C1203" t="s">
        <v>900</v>
      </c>
      <c r="D1203" s="1">
        <v>41060</v>
      </c>
      <c r="E1203" s="1">
        <v>41090</v>
      </c>
      <c r="F1203">
        <v>24.59</v>
      </c>
      <c r="H1203" t="s">
        <v>28</v>
      </c>
      <c r="I1203" s="1">
        <v>41060</v>
      </c>
      <c r="J1203">
        <v>0</v>
      </c>
      <c r="K1203" t="s">
        <v>834</v>
      </c>
      <c r="L1203">
        <v>897</v>
      </c>
      <c r="M1203" s="1">
        <v>41579</v>
      </c>
      <c r="N1203" t="s">
        <v>835</v>
      </c>
      <c r="O1203" t="s">
        <v>947</v>
      </c>
      <c r="P1203" t="s">
        <v>949</v>
      </c>
    </row>
    <row r="1204" spans="1:16" x14ac:dyDescent="0.4">
      <c r="A1204">
        <v>406</v>
      </c>
      <c r="B1204" t="s">
        <v>948</v>
      </c>
      <c r="C1204" t="s">
        <v>912</v>
      </c>
      <c r="D1204" s="1">
        <v>41380</v>
      </c>
      <c r="E1204" s="1">
        <v>41410</v>
      </c>
      <c r="F1204">
        <v>52.57</v>
      </c>
      <c r="H1204" t="s">
        <v>28</v>
      </c>
      <c r="I1204" s="1">
        <v>41380</v>
      </c>
      <c r="J1204">
        <v>3</v>
      </c>
      <c r="K1204" t="s">
        <v>837</v>
      </c>
      <c r="L1204">
        <v>406</v>
      </c>
      <c r="M1204" s="1">
        <v>41605</v>
      </c>
      <c r="N1204" t="s">
        <v>835</v>
      </c>
      <c r="O1204" t="s">
        <v>947</v>
      </c>
      <c r="P1204" t="s">
        <v>949</v>
      </c>
    </row>
    <row r="1205" spans="1:16" x14ac:dyDescent="0.4">
      <c r="A1205">
        <v>770</v>
      </c>
      <c r="B1205" t="s">
        <v>948</v>
      </c>
      <c r="C1205" t="s">
        <v>878</v>
      </c>
      <c r="D1205" s="1">
        <v>41435</v>
      </c>
      <c r="E1205" s="1">
        <v>41405</v>
      </c>
      <c r="F1205">
        <v>36.26</v>
      </c>
      <c r="H1205" t="s">
        <v>28</v>
      </c>
      <c r="I1205" s="1">
        <v>41435</v>
      </c>
      <c r="J1205">
        <v>0</v>
      </c>
      <c r="K1205" t="s">
        <v>834</v>
      </c>
      <c r="L1205">
        <v>770</v>
      </c>
      <c r="M1205" s="1">
        <v>41274</v>
      </c>
      <c r="N1205" t="s">
        <v>838</v>
      </c>
      <c r="O1205" t="s">
        <v>947</v>
      </c>
      <c r="P1205" t="s">
        <v>949</v>
      </c>
    </row>
    <row r="1206" spans="1:16" x14ac:dyDescent="0.4">
      <c r="A1206">
        <v>818</v>
      </c>
      <c r="B1206" t="s">
        <v>948</v>
      </c>
      <c r="C1206" t="s">
        <v>851</v>
      </c>
      <c r="D1206" s="1">
        <v>40956</v>
      </c>
      <c r="E1206" s="1">
        <v>40986</v>
      </c>
      <c r="F1206">
        <v>70.569999999999993</v>
      </c>
      <c r="H1206" t="s">
        <v>28</v>
      </c>
      <c r="I1206" s="1">
        <v>40956</v>
      </c>
      <c r="J1206">
        <v>0</v>
      </c>
      <c r="K1206" t="s">
        <v>837</v>
      </c>
      <c r="L1206">
        <v>818</v>
      </c>
      <c r="M1206" s="1">
        <v>41234</v>
      </c>
      <c r="N1206" t="s">
        <v>835</v>
      </c>
      <c r="O1206" t="s">
        <v>947</v>
      </c>
      <c r="P1206" t="s">
        <v>949</v>
      </c>
    </row>
    <row r="1207" spans="1:16" x14ac:dyDescent="0.4">
      <c r="A1207">
        <v>818</v>
      </c>
      <c r="B1207" t="s">
        <v>948</v>
      </c>
      <c r="C1207" t="s">
        <v>932</v>
      </c>
      <c r="D1207" s="1">
        <v>41565</v>
      </c>
      <c r="E1207" s="1">
        <v>41595</v>
      </c>
      <c r="F1207">
        <v>59.07</v>
      </c>
      <c r="H1207" t="s">
        <v>28</v>
      </c>
      <c r="I1207" s="1">
        <v>41565</v>
      </c>
      <c r="J1207">
        <v>0</v>
      </c>
      <c r="K1207" t="s">
        <v>834</v>
      </c>
      <c r="L1207">
        <v>818</v>
      </c>
      <c r="M1207" s="1">
        <v>41373</v>
      </c>
      <c r="N1207" t="s">
        <v>838</v>
      </c>
      <c r="O1207" t="s">
        <v>947</v>
      </c>
      <c r="P1207" t="s">
        <v>949</v>
      </c>
    </row>
    <row r="1208" spans="1:16" x14ac:dyDescent="0.4">
      <c r="A1208">
        <v>770</v>
      </c>
      <c r="B1208" t="s">
        <v>948</v>
      </c>
      <c r="C1208" t="s">
        <v>847</v>
      </c>
      <c r="D1208" s="1">
        <v>41138</v>
      </c>
      <c r="E1208" s="1">
        <v>41168</v>
      </c>
      <c r="F1208">
        <v>37.24</v>
      </c>
      <c r="H1208" t="s">
        <v>28</v>
      </c>
      <c r="I1208" s="1">
        <v>41138</v>
      </c>
      <c r="J1208">
        <v>0</v>
      </c>
      <c r="K1208" t="s">
        <v>834</v>
      </c>
      <c r="L1208">
        <v>770</v>
      </c>
      <c r="M1208" s="1">
        <v>41274</v>
      </c>
      <c r="N1208" t="s">
        <v>835</v>
      </c>
      <c r="O1208" t="s">
        <v>947</v>
      </c>
      <c r="P1208" t="s">
        <v>949</v>
      </c>
    </row>
    <row r="1209" spans="1:16" x14ac:dyDescent="0.4">
      <c r="A1209">
        <v>391</v>
      </c>
      <c r="B1209" t="s">
        <v>948</v>
      </c>
      <c r="C1209" t="s">
        <v>869</v>
      </c>
      <c r="D1209" s="1">
        <v>41476</v>
      </c>
      <c r="E1209" s="1">
        <v>41506</v>
      </c>
      <c r="F1209">
        <v>73.61</v>
      </c>
      <c r="H1209" t="s">
        <v>28</v>
      </c>
      <c r="I1209" s="1">
        <v>41476</v>
      </c>
      <c r="J1209">
        <v>0</v>
      </c>
      <c r="K1209" t="s">
        <v>834</v>
      </c>
      <c r="L1209">
        <v>391</v>
      </c>
      <c r="M1209" s="1">
        <v>41201</v>
      </c>
      <c r="N1209" t="s">
        <v>838</v>
      </c>
      <c r="O1209" t="s">
        <v>947</v>
      </c>
      <c r="P1209" t="s">
        <v>949</v>
      </c>
    </row>
    <row r="1210" spans="1:16" x14ac:dyDescent="0.4">
      <c r="A1210">
        <v>391</v>
      </c>
      <c r="B1210" t="s">
        <v>948</v>
      </c>
      <c r="C1210" t="s">
        <v>859</v>
      </c>
      <c r="D1210" s="1">
        <v>41269</v>
      </c>
      <c r="E1210" s="1">
        <v>41299</v>
      </c>
      <c r="F1210">
        <v>104.02</v>
      </c>
      <c r="H1210" t="s">
        <v>28</v>
      </c>
      <c r="I1210" s="1">
        <v>41269</v>
      </c>
      <c r="J1210">
        <v>6</v>
      </c>
      <c r="K1210" t="s">
        <v>834</v>
      </c>
      <c r="L1210">
        <v>391</v>
      </c>
      <c r="M1210" s="1">
        <v>40971</v>
      </c>
      <c r="N1210" t="s">
        <v>838</v>
      </c>
      <c r="O1210" t="s">
        <v>947</v>
      </c>
      <c r="P1210" t="s">
        <v>949</v>
      </c>
    </row>
    <row r="1211" spans="1:16" x14ac:dyDescent="0.4">
      <c r="A1211">
        <v>391</v>
      </c>
      <c r="B1211" t="s">
        <v>948</v>
      </c>
      <c r="C1211" t="s">
        <v>906</v>
      </c>
      <c r="D1211" s="1">
        <v>41048</v>
      </c>
      <c r="E1211" s="1">
        <v>41078</v>
      </c>
      <c r="F1211">
        <v>82.21</v>
      </c>
      <c r="H1211" t="s">
        <v>28</v>
      </c>
      <c r="I1211" s="1">
        <v>41048</v>
      </c>
      <c r="J1211">
        <v>0</v>
      </c>
      <c r="K1211" t="s">
        <v>834</v>
      </c>
      <c r="L1211">
        <v>391</v>
      </c>
      <c r="M1211" s="1">
        <v>41021</v>
      </c>
      <c r="N1211" t="s">
        <v>838</v>
      </c>
      <c r="O1211" t="s">
        <v>947</v>
      </c>
      <c r="P1211" t="s">
        <v>949</v>
      </c>
    </row>
    <row r="1212" spans="1:16" x14ac:dyDescent="0.4">
      <c r="A1212">
        <v>391</v>
      </c>
      <c r="B1212" t="s">
        <v>948</v>
      </c>
      <c r="C1212" t="s">
        <v>869</v>
      </c>
      <c r="D1212" s="1">
        <v>41249</v>
      </c>
      <c r="E1212" s="1">
        <v>41250</v>
      </c>
      <c r="F1212">
        <v>60.19</v>
      </c>
      <c r="H1212" t="s">
        <v>28</v>
      </c>
      <c r="I1212" s="1">
        <v>41249</v>
      </c>
      <c r="J1212">
        <v>0</v>
      </c>
      <c r="K1212" t="s">
        <v>834</v>
      </c>
      <c r="L1212">
        <v>391</v>
      </c>
      <c r="M1212" s="1">
        <v>41201</v>
      </c>
      <c r="N1212" t="s">
        <v>835</v>
      </c>
      <c r="O1212" t="s">
        <v>947</v>
      </c>
      <c r="P1212" t="s">
        <v>949</v>
      </c>
    </row>
    <row r="1213" spans="1:16" x14ac:dyDescent="0.4">
      <c r="A1213">
        <v>770</v>
      </c>
      <c r="B1213" t="s">
        <v>948</v>
      </c>
      <c r="C1213" t="s">
        <v>886</v>
      </c>
      <c r="D1213" s="1">
        <v>41190</v>
      </c>
      <c r="E1213" s="1">
        <v>41161</v>
      </c>
      <c r="F1213">
        <v>47.99</v>
      </c>
      <c r="H1213" t="s">
        <v>28</v>
      </c>
      <c r="I1213" s="1">
        <v>41190</v>
      </c>
      <c r="J1213">
        <v>1</v>
      </c>
      <c r="K1213" t="s">
        <v>834</v>
      </c>
      <c r="L1213">
        <v>770</v>
      </c>
      <c r="M1213" s="1">
        <v>41181</v>
      </c>
      <c r="N1213" t="s">
        <v>835</v>
      </c>
      <c r="O1213" t="s">
        <v>947</v>
      </c>
      <c r="P1213" t="s">
        <v>949</v>
      </c>
    </row>
    <row r="1214" spans="1:16" x14ac:dyDescent="0.4">
      <c r="A1214">
        <v>406</v>
      </c>
      <c r="B1214" t="s">
        <v>948</v>
      </c>
      <c r="C1214" t="s">
        <v>911</v>
      </c>
      <c r="D1214" s="1">
        <v>41411</v>
      </c>
      <c r="E1214" s="1">
        <v>41441</v>
      </c>
      <c r="F1214">
        <v>98.88</v>
      </c>
      <c r="H1214" t="s">
        <v>28</v>
      </c>
      <c r="I1214" s="1">
        <v>41411</v>
      </c>
      <c r="J1214">
        <v>18</v>
      </c>
      <c r="K1214" t="s">
        <v>837</v>
      </c>
      <c r="L1214">
        <v>406</v>
      </c>
      <c r="M1214" s="1">
        <v>41547</v>
      </c>
      <c r="N1214" t="s">
        <v>835</v>
      </c>
      <c r="O1214" t="s">
        <v>947</v>
      </c>
      <c r="P1214" t="s">
        <v>949</v>
      </c>
    </row>
    <row r="1215" spans="1:16" x14ac:dyDescent="0.4">
      <c r="A1215">
        <v>770</v>
      </c>
      <c r="B1215" t="s">
        <v>948</v>
      </c>
      <c r="C1215" t="s">
        <v>856</v>
      </c>
      <c r="D1215" s="1">
        <v>41373</v>
      </c>
      <c r="E1215" s="1">
        <v>41374</v>
      </c>
      <c r="F1215">
        <v>72.09</v>
      </c>
      <c r="H1215" t="s">
        <v>28</v>
      </c>
      <c r="I1215" s="1">
        <v>41373</v>
      </c>
      <c r="J1215">
        <v>14</v>
      </c>
      <c r="K1215" t="s">
        <v>834</v>
      </c>
      <c r="L1215">
        <v>770</v>
      </c>
      <c r="M1215" s="1">
        <v>41062</v>
      </c>
      <c r="N1215" t="s">
        <v>838</v>
      </c>
      <c r="O1215" t="s">
        <v>947</v>
      </c>
      <c r="P1215" t="s">
        <v>949</v>
      </c>
    </row>
    <row r="1216" spans="1:16" x14ac:dyDescent="0.4">
      <c r="A1216">
        <v>818</v>
      </c>
      <c r="B1216" t="s">
        <v>948</v>
      </c>
      <c r="C1216" t="s">
        <v>917</v>
      </c>
      <c r="D1216" s="1">
        <v>41179</v>
      </c>
      <c r="E1216" s="1">
        <v>41209</v>
      </c>
      <c r="F1216">
        <v>58.99</v>
      </c>
      <c r="H1216" t="s">
        <v>28</v>
      </c>
      <c r="I1216" s="1">
        <v>41179</v>
      </c>
      <c r="J1216">
        <v>12</v>
      </c>
      <c r="K1216" t="s">
        <v>837</v>
      </c>
      <c r="L1216">
        <v>818</v>
      </c>
      <c r="M1216" s="1">
        <v>41515</v>
      </c>
      <c r="N1216" t="s">
        <v>835</v>
      </c>
      <c r="O1216" t="s">
        <v>947</v>
      </c>
      <c r="P1216" t="s">
        <v>949</v>
      </c>
    </row>
    <row r="1217" spans="1:16" x14ac:dyDescent="0.4">
      <c r="A1217">
        <v>897</v>
      </c>
      <c r="B1217" t="s">
        <v>948</v>
      </c>
      <c r="C1217" t="s">
        <v>846</v>
      </c>
      <c r="D1217" s="1">
        <v>41167</v>
      </c>
      <c r="E1217" s="1">
        <v>41197</v>
      </c>
      <c r="F1217">
        <v>46.03</v>
      </c>
      <c r="H1217" t="s">
        <v>28</v>
      </c>
      <c r="I1217" s="1">
        <v>41167</v>
      </c>
      <c r="J1217">
        <v>0</v>
      </c>
      <c r="K1217" t="s">
        <v>834</v>
      </c>
      <c r="L1217">
        <v>897</v>
      </c>
      <c r="M1217" s="1">
        <v>41003</v>
      </c>
      <c r="N1217" t="s">
        <v>838</v>
      </c>
      <c r="O1217" t="s">
        <v>947</v>
      </c>
      <c r="P1217" t="s">
        <v>949</v>
      </c>
    </row>
    <row r="1218" spans="1:16" x14ac:dyDescent="0.4">
      <c r="A1218">
        <v>391</v>
      </c>
      <c r="B1218" t="s">
        <v>948</v>
      </c>
      <c r="C1218" t="s">
        <v>906</v>
      </c>
      <c r="D1218" s="1">
        <v>41046</v>
      </c>
      <c r="E1218" s="1">
        <v>41076</v>
      </c>
      <c r="F1218">
        <v>66.55</v>
      </c>
      <c r="H1218" t="s">
        <v>28</v>
      </c>
      <c r="I1218" s="1">
        <v>41046</v>
      </c>
      <c r="J1218">
        <v>0</v>
      </c>
      <c r="K1218" t="s">
        <v>834</v>
      </c>
      <c r="L1218">
        <v>391</v>
      </c>
      <c r="M1218" s="1">
        <v>41021</v>
      </c>
      <c r="N1218" t="s">
        <v>838</v>
      </c>
      <c r="O1218" t="s">
        <v>947</v>
      </c>
      <c r="P1218" t="s">
        <v>949</v>
      </c>
    </row>
    <row r="1219" spans="1:16" x14ac:dyDescent="0.4">
      <c r="A1219">
        <v>391</v>
      </c>
      <c r="B1219" t="s">
        <v>948</v>
      </c>
      <c r="C1219" t="s">
        <v>898</v>
      </c>
      <c r="D1219" s="1">
        <v>41593</v>
      </c>
      <c r="E1219" s="1">
        <v>41623</v>
      </c>
      <c r="F1219">
        <v>91.34</v>
      </c>
      <c r="H1219" t="s">
        <v>28</v>
      </c>
      <c r="I1219" s="1">
        <v>41593</v>
      </c>
      <c r="J1219">
        <v>0</v>
      </c>
      <c r="K1219" t="s">
        <v>834</v>
      </c>
      <c r="L1219">
        <v>391</v>
      </c>
      <c r="M1219" s="1">
        <v>41150</v>
      </c>
      <c r="N1219" t="s">
        <v>838</v>
      </c>
      <c r="O1219" t="s">
        <v>947</v>
      </c>
      <c r="P1219" t="s">
        <v>949</v>
      </c>
    </row>
    <row r="1220" spans="1:16" x14ac:dyDescent="0.4">
      <c r="A1220">
        <v>391</v>
      </c>
      <c r="B1220" t="s">
        <v>948</v>
      </c>
      <c r="C1220" t="s">
        <v>906</v>
      </c>
      <c r="D1220" s="1">
        <v>40994</v>
      </c>
      <c r="E1220" s="1">
        <v>41024</v>
      </c>
      <c r="F1220">
        <v>53.69</v>
      </c>
      <c r="H1220" t="s">
        <v>28</v>
      </c>
      <c r="I1220" s="1">
        <v>40994</v>
      </c>
      <c r="J1220">
        <v>0</v>
      </c>
      <c r="K1220" t="s">
        <v>834</v>
      </c>
      <c r="L1220">
        <v>391</v>
      </c>
      <c r="M1220" s="1">
        <v>41021</v>
      </c>
      <c r="N1220" t="s">
        <v>835</v>
      </c>
      <c r="O1220" t="s">
        <v>947</v>
      </c>
      <c r="P1220" t="s">
        <v>949</v>
      </c>
    </row>
    <row r="1221" spans="1:16" x14ac:dyDescent="0.4">
      <c r="A1221">
        <v>406</v>
      </c>
      <c r="B1221" t="s">
        <v>948</v>
      </c>
      <c r="C1221" t="s">
        <v>848</v>
      </c>
      <c r="D1221" s="1">
        <v>40992</v>
      </c>
      <c r="E1221" s="1">
        <v>41022</v>
      </c>
      <c r="F1221">
        <v>89.67</v>
      </c>
      <c r="H1221" t="s">
        <v>28</v>
      </c>
      <c r="I1221" s="1">
        <v>40992</v>
      </c>
      <c r="J1221">
        <v>0</v>
      </c>
      <c r="K1221" t="s">
        <v>837</v>
      </c>
      <c r="L1221">
        <v>406</v>
      </c>
      <c r="M1221" s="1">
        <v>41222</v>
      </c>
      <c r="N1221" t="s">
        <v>835</v>
      </c>
      <c r="O1221" t="s">
        <v>947</v>
      </c>
      <c r="P1221" t="s">
        <v>949</v>
      </c>
    </row>
    <row r="1222" spans="1:16" x14ac:dyDescent="0.4">
      <c r="A1222">
        <v>391</v>
      </c>
      <c r="B1222" t="s">
        <v>948</v>
      </c>
      <c r="C1222" t="s">
        <v>936</v>
      </c>
      <c r="D1222" s="1">
        <v>41072</v>
      </c>
      <c r="E1222" s="1">
        <v>41395</v>
      </c>
      <c r="F1222">
        <v>59</v>
      </c>
      <c r="H1222" t="s">
        <v>28</v>
      </c>
      <c r="I1222" s="1">
        <v>41072</v>
      </c>
      <c r="J1222">
        <v>0</v>
      </c>
      <c r="K1222" t="s">
        <v>834</v>
      </c>
      <c r="L1222">
        <v>391</v>
      </c>
      <c r="M1222" s="1">
        <v>41486</v>
      </c>
      <c r="N1222" t="s">
        <v>835</v>
      </c>
      <c r="O1222" t="s">
        <v>947</v>
      </c>
      <c r="P1222" t="s">
        <v>949</v>
      </c>
    </row>
    <row r="1223" spans="1:16" x14ac:dyDescent="0.4">
      <c r="A1223">
        <v>770</v>
      </c>
      <c r="B1223" t="s">
        <v>948</v>
      </c>
      <c r="C1223" t="s">
        <v>888</v>
      </c>
      <c r="D1223" s="1">
        <v>41091</v>
      </c>
      <c r="E1223" s="1">
        <v>41062</v>
      </c>
      <c r="F1223">
        <v>78.92</v>
      </c>
      <c r="H1223" t="s">
        <v>28</v>
      </c>
      <c r="I1223" s="1">
        <v>41091</v>
      </c>
      <c r="J1223">
        <v>0</v>
      </c>
      <c r="K1223" t="s">
        <v>834</v>
      </c>
      <c r="L1223">
        <v>770</v>
      </c>
      <c r="M1223" s="1">
        <v>40986</v>
      </c>
      <c r="N1223" t="s">
        <v>835</v>
      </c>
      <c r="O1223" t="s">
        <v>947</v>
      </c>
      <c r="P1223" t="s">
        <v>949</v>
      </c>
    </row>
    <row r="1224" spans="1:16" x14ac:dyDescent="0.4">
      <c r="A1224">
        <v>406</v>
      </c>
      <c r="B1224" t="s">
        <v>948</v>
      </c>
      <c r="C1224" t="s">
        <v>887</v>
      </c>
      <c r="D1224" s="1">
        <v>41049</v>
      </c>
      <c r="E1224" s="1">
        <v>41079</v>
      </c>
      <c r="F1224">
        <v>62.96</v>
      </c>
      <c r="H1224" t="s">
        <v>28</v>
      </c>
      <c r="I1224" s="1">
        <v>41049</v>
      </c>
      <c r="J1224">
        <v>0</v>
      </c>
      <c r="K1224" t="s">
        <v>834</v>
      </c>
      <c r="L1224">
        <v>406</v>
      </c>
      <c r="M1224" s="1">
        <v>41048</v>
      </c>
      <c r="N1224" t="s">
        <v>838</v>
      </c>
      <c r="O1224" t="s">
        <v>947</v>
      </c>
      <c r="P1224" t="s">
        <v>949</v>
      </c>
    </row>
    <row r="1225" spans="1:16" x14ac:dyDescent="0.4">
      <c r="A1225">
        <v>770</v>
      </c>
      <c r="B1225" t="s">
        <v>948</v>
      </c>
      <c r="C1225" t="s">
        <v>905</v>
      </c>
      <c r="D1225" s="1">
        <v>41268</v>
      </c>
      <c r="E1225" s="1">
        <v>41298</v>
      </c>
      <c r="F1225">
        <v>54.66</v>
      </c>
      <c r="H1225" t="s">
        <v>28</v>
      </c>
      <c r="I1225" s="1">
        <v>41268</v>
      </c>
      <c r="J1225">
        <v>0</v>
      </c>
      <c r="K1225" t="s">
        <v>834</v>
      </c>
      <c r="L1225">
        <v>770</v>
      </c>
      <c r="M1225" s="1">
        <v>41337</v>
      </c>
      <c r="N1225" t="s">
        <v>835</v>
      </c>
      <c r="O1225" t="s">
        <v>947</v>
      </c>
      <c r="P1225" t="s">
        <v>949</v>
      </c>
    </row>
    <row r="1226" spans="1:16" x14ac:dyDescent="0.4">
      <c r="A1226">
        <v>391</v>
      </c>
      <c r="B1226" t="s">
        <v>948</v>
      </c>
      <c r="C1226" t="s">
        <v>906</v>
      </c>
      <c r="D1226" s="1">
        <v>40955</v>
      </c>
      <c r="E1226" s="1">
        <v>40985</v>
      </c>
      <c r="F1226">
        <v>58.85</v>
      </c>
      <c r="H1226" t="s">
        <v>28</v>
      </c>
      <c r="I1226" s="1">
        <v>40955</v>
      </c>
      <c r="J1226">
        <v>0</v>
      </c>
      <c r="K1226" t="s">
        <v>834</v>
      </c>
      <c r="L1226">
        <v>391</v>
      </c>
      <c r="M1226" s="1">
        <v>41021</v>
      </c>
      <c r="N1226" t="s">
        <v>835</v>
      </c>
      <c r="O1226" t="s">
        <v>947</v>
      </c>
      <c r="P1226" t="s">
        <v>949</v>
      </c>
    </row>
    <row r="1227" spans="1:16" x14ac:dyDescent="0.4">
      <c r="A1227">
        <v>770</v>
      </c>
      <c r="B1227" t="s">
        <v>948</v>
      </c>
      <c r="C1227" t="s">
        <v>847</v>
      </c>
      <c r="D1227" s="1">
        <v>41365</v>
      </c>
      <c r="E1227" s="1">
        <v>41335</v>
      </c>
      <c r="F1227">
        <v>88.48</v>
      </c>
      <c r="H1227" t="s">
        <v>28</v>
      </c>
      <c r="I1227" s="1">
        <v>41365</v>
      </c>
      <c r="J1227">
        <v>0</v>
      </c>
      <c r="K1227" t="s">
        <v>837</v>
      </c>
      <c r="L1227">
        <v>770</v>
      </c>
      <c r="M1227" s="1">
        <v>41274</v>
      </c>
      <c r="N1227" t="s">
        <v>838</v>
      </c>
      <c r="O1227" t="s">
        <v>947</v>
      </c>
      <c r="P1227" t="s">
        <v>949</v>
      </c>
    </row>
    <row r="1228" spans="1:16" x14ac:dyDescent="0.4">
      <c r="A1228">
        <v>897</v>
      </c>
      <c r="B1228" t="s">
        <v>948</v>
      </c>
      <c r="C1228" t="s">
        <v>909</v>
      </c>
      <c r="D1228" s="1">
        <v>41470</v>
      </c>
      <c r="E1228" s="1">
        <v>41500</v>
      </c>
      <c r="F1228">
        <v>47.13</v>
      </c>
      <c r="H1228" t="s">
        <v>28</v>
      </c>
      <c r="I1228" s="1">
        <v>41470</v>
      </c>
      <c r="J1228">
        <v>9</v>
      </c>
      <c r="K1228" t="s">
        <v>837</v>
      </c>
      <c r="L1228">
        <v>897</v>
      </c>
      <c r="M1228" s="1">
        <v>41493</v>
      </c>
      <c r="N1228" t="s">
        <v>838</v>
      </c>
      <c r="O1228" t="s">
        <v>947</v>
      </c>
      <c r="P1228" t="s">
        <v>949</v>
      </c>
    </row>
    <row r="1229" spans="1:16" x14ac:dyDescent="0.4">
      <c r="A1229">
        <v>818</v>
      </c>
      <c r="B1229" t="s">
        <v>948</v>
      </c>
      <c r="C1229" t="s">
        <v>854</v>
      </c>
      <c r="D1229" s="1">
        <v>41547</v>
      </c>
      <c r="E1229" s="1">
        <v>41577</v>
      </c>
      <c r="F1229">
        <v>53.8</v>
      </c>
      <c r="H1229" t="s">
        <v>28</v>
      </c>
      <c r="I1229" s="1">
        <v>41547</v>
      </c>
      <c r="J1229">
        <v>6</v>
      </c>
      <c r="K1229" t="s">
        <v>834</v>
      </c>
      <c r="L1229">
        <v>818</v>
      </c>
      <c r="M1229" s="1">
        <v>41060</v>
      </c>
      <c r="N1229" t="s">
        <v>838</v>
      </c>
      <c r="O1229" t="s">
        <v>947</v>
      </c>
      <c r="P1229" t="s">
        <v>949</v>
      </c>
    </row>
    <row r="1230" spans="1:16" x14ac:dyDescent="0.4">
      <c r="A1230">
        <v>391</v>
      </c>
      <c r="B1230" t="s">
        <v>948</v>
      </c>
      <c r="C1230" t="s">
        <v>881</v>
      </c>
      <c r="D1230" s="1">
        <v>41128</v>
      </c>
      <c r="E1230" s="1">
        <v>41098</v>
      </c>
      <c r="F1230">
        <v>65.27</v>
      </c>
      <c r="H1230" t="s">
        <v>28</v>
      </c>
      <c r="I1230" s="1">
        <v>41128</v>
      </c>
      <c r="J1230">
        <v>0</v>
      </c>
      <c r="K1230" t="s">
        <v>834</v>
      </c>
      <c r="L1230">
        <v>391</v>
      </c>
      <c r="M1230" s="1">
        <v>41525</v>
      </c>
      <c r="N1230" t="s">
        <v>835</v>
      </c>
      <c r="O1230" t="s">
        <v>947</v>
      </c>
      <c r="P1230" t="s">
        <v>949</v>
      </c>
    </row>
    <row r="1231" spans="1:16" x14ac:dyDescent="0.4">
      <c r="A1231">
        <v>818</v>
      </c>
      <c r="B1231" t="s">
        <v>948</v>
      </c>
      <c r="C1231" t="s">
        <v>841</v>
      </c>
      <c r="D1231" s="1">
        <v>41049</v>
      </c>
      <c r="E1231" s="1">
        <v>41079</v>
      </c>
      <c r="F1231">
        <v>54.82</v>
      </c>
      <c r="H1231" t="s">
        <v>28</v>
      </c>
      <c r="I1231" s="1">
        <v>41049</v>
      </c>
      <c r="J1231">
        <v>0</v>
      </c>
      <c r="K1231" t="s">
        <v>834</v>
      </c>
      <c r="L1231">
        <v>818</v>
      </c>
      <c r="M1231" s="1">
        <v>41239</v>
      </c>
      <c r="N1231" t="s">
        <v>835</v>
      </c>
      <c r="O1231" t="s">
        <v>947</v>
      </c>
      <c r="P1231" t="s">
        <v>949</v>
      </c>
    </row>
    <row r="1232" spans="1:16" x14ac:dyDescent="0.4">
      <c r="A1232">
        <v>391</v>
      </c>
      <c r="B1232" t="s">
        <v>948</v>
      </c>
      <c r="C1232" t="s">
        <v>864</v>
      </c>
      <c r="D1232" s="1">
        <v>41426</v>
      </c>
      <c r="E1232" s="1">
        <v>41396</v>
      </c>
      <c r="F1232">
        <v>85.64</v>
      </c>
      <c r="H1232" t="s">
        <v>28</v>
      </c>
      <c r="I1232" s="1">
        <v>41426</v>
      </c>
      <c r="J1232">
        <v>0</v>
      </c>
      <c r="K1232" t="s">
        <v>834</v>
      </c>
      <c r="L1232">
        <v>391</v>
      </c>
      <c r="M1232" s="1">
        <v>41548</v>
      </c>
      <c r="N1232" t="s">
        <v>835</v>
      </c>
      <c r="O1232" t="s">
        <v>947</v>
      </c>
      <c r="P1232" t="s">
        <v>949</v>
      </c>
    </row>
    <row r="1233" spans="1:16" x14ac:dyDescent="0.4">
      <c r="A1233">
        <v>897</v>
      </c>
      <c r="B1233" t="s">
        <v>948</v>
      </c>
      <c r="C1233" t="s">
        <v>909</v>
      </c>
      <c r="D1233" s="1">
        <v>41591</v>
      </c>
      <c r="E1233" s="1">
        <v>41621</v>
      </c>
      <c r="F1233">
        <v>32.020000000000003</v>
      </c>
      <c r="H1233" t="s">
        <v>28</v>
      </c>
      <c r="I1233" s="1">
        <v>41591</v>
      </c>
      <c r="J1233">
        <v>0</v>
      </c>
      <c r="K1233" t="s">
        <v>834</v>
      </c>
      <c r="L1233">
        <v>897</v>
      </c>
      <c r="M1233" s="1">
        <v>41493</v>
      </c>
      <c r="N1233" t="s">
        <v>838</v>
      </c>
      <c r="O1233" t="s">
        <v>947</v>
      </c>
      <c r="P1233" t="s">
        <v>949</v>
      </c>
    </row>
    <row r="1234" spans="1:16" x14ac:dyDescent="0.4">
      <c r="A1234">
        <v>897</v>
      </c>
      <c r="B1234" t="s">
        <v>948</v>
      </c>
      <c r="C1234" t="s">
        <v>933</v>
      </c>
      <c r="D1234" s="1">
        <v>41066</v>
      </c>
      <c r="E1234" s="1">
        <v>41067</v>
      </c>
      <c r="F1234">
        <v>67.819999999999993</v>
      </c>
      <c r="H1234" t="s">
        <v>28</v>
      </c>
      <c r="I1234" s="1">
        <v>41066</v>
      </c>
      <c r="J1234">
        <v>0</v>
      </c>
      <c r="K1234" t="s">
        <v>834</v>
      </c>
      <c r="L1234">
        <v>897</v>
      </c>
      <c r="M1234" s="1">
        <v>41555</v>
      </c>
      <c r="N1234" t="s">
        <v>835</v>
      </c>
      <c r="O1234" t="s">
        <v>947</v>
      </c>
      <c r="P1234" t="s">
        <v>949</v>
      </c>
    </row>
    <row r="1235" spans="1:16" x14ac:dyDescent="0.4">
      <c r="A1235">
        <v>406</v>
      </c>
      <c r="B1235" t="s">
        <v>948</v>
      </c>
      <c r="C1235" t="s">
        <v>935</v>
      </c>
      <c r="D1235" s="1">
        <v>41420</v>
      </c>
      <c r="E1235" s="1">
        <v>41450</v>
      </c>
      <c r="F1235">
        <v>56.56</v>
      </c>
      <c r="H1235" t="s">
        <v>28</v>
      </c>
      <c r="I1235" s="1">
        <v>41420</v>
      </c>
      <c r="J1235">
        <v>0</v>
      </c>
      <c r="K1235" t="s">
        <v>837</v>
      </c>
      <c r="L1235">
        <v>406</v>
      </c>
      <c r="M1235" s="1">
        <v>41194</v>
      </c>
      <c r="N1235" t="s">
        <v>838</v>
      </c>
      <c r="O1235" t="s">
        <v>947</v>
      </c>
      <c r="P1235" t="s">
        <v>949</v>
      </c>
    </row>
    <row r="1236" spans="1:16" x14ac:dyDescent="0.4">
      <c r="A1236">
        <v>770</v>
      </c>
      <c r="B1236" t="s">
        <v>948</v>
      </c>
      <c r="C1236" t="s">
        <v>873</v>
      </c>
      <c r="D1236" s="1">
        <v>41081</v>
      </c>
      <c r="E1236" s="1">
        <v>41111</v>
      </c>
      <c r="F1236">
        <v>53.66</v>
      </c>
      <c r="H1236" t="s">
        <v>28</v>
      </c>
      <c r="I1236" s="1">
        <v>41081</v>
      </c>
      <c r="J1236">
        <v>17</v>
      </c>
      <c r="K1236" t="s">
        <v>834</v>
      </c>
      <c r="L1236">
        <v>770</v>
      </c>
      <c r="M1236" s="1">
        <v>41159</v>
      </c>
      <c r="N1236" t="s">
        <v>835</v>
      </c>
      <c r="O1236" t="s">
        <v>947</v>
      </c>
      <c r="P1236" t="s">
        <v>949</v>
      </c>
    </row>
    <row r="1237" spans="1:16" x14ac:dyDescent="0.4">
      <c r="A1237">
        <v>391</v>
      </c>
      <c r="B1237" t="s">
        <v>948</v>
      </c>
      <c r="C1237" t="s">
        <v>859</v>
      </c>
      <c r="D1237" s="1">
        <v>41248</v>
      </c>
      <c r="E1237" s="1">
        <v>41219</v>
      </c>
      <c r="F1237">
        <v>93.36</v>
      </c>
      <c r="H1237" t="s">
        <v>28</v>
      </c>
      <c r="I1237" s="1">
        <v>41248</v>
      </c>
      <c r="J1237">
        <v>0</v>
      </c>
      <c r="K1237" t="s">
        <v>834</v>
      </c>
      <c r="L1237">
        <v>391</v>
      </c>
      <c r="M1237" s="1">
        <v>40971</v>
      </c>
      <c r="N1237" t="s">
        <v>838</v>
      </c>
      <c r="O1237" t="s">
        <v>947</v>
      </c>
      <c r="P1237" t="s">
        <v>949</v>
      </c>
    </row>
    <row r="1238" spans="1:16" x14ac:dyDescent="0.4">
      <c r="A1238">
        <v>897</v>
      </c>
      <c r="B1238" t="s">
        <v>948</v>
      </c>
      <c r="C1238" t="s">
        <v>899</v>
      </c>
      <c r="D1238" s="1">
        <v>41076</v>
      </c>
      <c r="E1238" s="1">
        <v>41106</v>
      </c>
      <c r="F1238">
        <v>51.81</v>
      </c>
      <c r="H1238" t="s">
        <v>28</v>
      </c>
      <c r="I1238" s="1">
        <v>41076</v>
      </c>
      <c r="J1238">
        <v>0</v>
      </c>
      <c r="K1238" t="s">
        <v>834</v>
      </c>
      <c r="L1238">
        <v>897</v>
      </c>
      <c r="M1238" s="1">
        <v>41339</v>
      </c>
      <c r="N1238" t="s">
        <v>835</v>
      </c>
      <c r="O1238" t="s">
        <v>947</v>
      </c>
      <c r="P1238" t="s">
        <v>949</v>
      </c>
    </row>
    <row r="1239" spans="1:16" x14ac:dyDescent="0.4">
      <c r="A1239">
        <v>818</v>
      </c>
      <c r="B1239" t="s">
        <v>948</v>
      </c>
      <c r="C1239" t="s">
        <v>862</v>
      </c>
      <c r="D1239" s="1">
        <v>41183</v>
      </c>
      <c r="E1239" s="1">
        <v>41154</v>
      </c>
      <c r="F1239">
        <v>7.45</v>
      </c>
      <c r="H1239" t="s">
        <v>28</v>
      </c>
      <c r="I1239" s="1">
        <v>41183</v>
      </c>
      <c r="J1239">
        <v>10</v>
      </c>
      <c r="K1239" t="s">
        <v>834</v>
      </c>
      <c r="L1239">
        <v>818</v>
      </c>
      <c r="M1239" s="1">
        <v>41296</v>
      </c>
      <c r="N1239" t="s">
        <v>835</v>
      </c>
      <c r="O1239" t="s">
        <v>947</v>
      </c>
      <c r="P1239" t="s">
        <v>949</v>
      </c>
    </row>
    <row r="1240" spans="1:16" x14ac:dyDescent="0.4">
      <c r="A1240">
        <v>406</v>
      </c>
      <c r="B1240" t="s">
        <v>948</v>
      </c>
      <c r="C1240" t="s">
        <v>855</v>
      </c>
      <c r="D1240" s="1">
        <v>41208</v>
      </c>
      <c r="E1240" s="1">
        <v>41238</v>
      </c>
      <c r="F1240">
        <v>47.52</v>
      </c>
      <c r="H1240" t="s">
        <v>28</v>
      </c>
      <c r="I1240" s="1">
        <v>41208</v>
      </c>
      <c r="J1240">
        <v>0</v>
      </c>
      <c r="K1240" t="s">
        <v>834</v>
      </c>
      <c r="L1240">
        <v>406</v>
      </c>
      <c r="M1240" s="1">
        <v>41029</v>
      </c>
      <c r="N1240" t="s">
        <v>838</v>
      </c>
      <c r="O1240" t="s">
        <v>947</v>
      </c>
      <c r="P1240" t="s">
        <v>949</v>
      </c>
    </row>
    <row r="1241" spans="1:16" x14ac:dyDescent="0.4">
      <c r="A1241">
        <v>818</v>
      </c>
      <c r="B1241" t="s">
        <v>948</v>
      </c>
      <c r="C1241" t="s">
        <v>921</v>
      </c>
      <c r="D1241" s="1">
        <v>41077</v>
      </c>
      <c r="E1241" s="1">
        <v>41107</v>
      </c>
      <c r="F1241">
        <v>66.069999999999993</v>
      </c>
      <c r="H1241" t="s">
        <v>28</v>
      </c>
      <c r="I1241" s="1">
        <v>41077</v>
      </c>
      <c r="J1241">
        <v>4</v>
      </c>
      <c r="K1241" t="s">
        <v>834</v>
      </c>
      <c r="L1241">
        <v>818</v>
      </c>
      <c r="M1241" s="1">
        <v>41563</v>
      </c>
      <c r="N1241" t="s">
        <v>835</v>
      </c>
      <c r="O1241" t="s">
        <v>947</v>
      </c>
      <c r="P1241" t="s">
        <v>949</v>
      </c>
    </row>
    <row r="1242" spans="1:16" x14ac:dyDescent="0.4">
      <c r="A1242">
        <v>818</v>
      </c>
      <c r="B1242" t="s">
        <v>948</v>
      </c>
      <c r="C1242" t="s">
        <v>854</v>
      </c>
      <c r="D1242" s="1">
        <v>40932</v>
      </c>
      <c r="E1242" s="1">
        <v>40962</v>
      </c>
      <c r="F1242">
        <v>49.62</v>
      </c>
      <c r="H1242" t="s">
        <v>28</v>
      </c>
      <c r="I1242" s="1">
        <v>40932</v>
      </c>
      <c r="J1242">
        <v>27</v>
      </c>
      <c r="K1242" t="s">
        <v>837</v>
      </c>
      <c r="L1242">
        <v>818</v>
      </c>
      <c r="M1242" s="1">
        <v>41060</v>
      </c>
      <c r="N1242" t="s">
        <v>835</v>
      </c>
      <c r="O1242" t="s">
        <v>947</v>
      </c>
      <c r="P1242" t="s">
        <v>949</v>
      </c>
    </row>
    <row r="1243" spans="1:16" x14ac:dyDescent="0.4">
      <c r="A1243">
        <v>406</v>
      </c>
      <c r="B1243" t="s">
        <v>948</v>
      </c>
      <c r="C1243" t="s">
        <v>850</v>
      </c>
      <c r="D1243" s="1">
        <v>41375</v>
      </c>
      <c r="E1243" s="1">
        <v>41376</v>
      </c>
      <c r="F1243">
        <v>47.33</v>
      </c>
      <c r="H1243" t="s">
        <v>28</v>
      </c>
      <c r="I1243" s="1">
        <v>41375</v>
      </c>
      <c r="J1243">
        <v>0</v>
      </c>
      <c r="K1243" t="s">
        <v>834</v>
      </c>
      <c r="L1243">
        <v>406</v>
      </c>
      <c r="M1243" s="1">
        <v>41401</v>
      </c>
      <c r="N1243" t="s">
        <v>838</v>
      </c>
      <c r="O1243" t="s">
        <v>947</v>
      </c>
      <c r="P1243" t="s">
        <v>949</v>
      </c>
    </row>
    <row r="1244" spans="1:16" x14ac:dyDescent="0.4">
      <c r="A1244">
        <v>391</v>
      </c>
      <c r="B1244" t="s">
        <v>948</v>
      </c>
      <c r="C1244" t="s">
        <v>864</v>
      </c>
      <c r="D1244" s="1">
        <v>41343</v>
      </c>
      <c r="E1244" s="1">
        <v>41316</v>
      </c>
      <c r="F1244">
        <v>68.64</v>
      </c>
      <c r="H1244" t="s">
        <v>28</v>
      </c>
      <c r="I1244" s="1">
        <v>41343</v>
      </c>
      <c r="J1244">
        <v>0</v>
      </c>
      <c r="K1244" t="s">
        <v>834</v>
      </c>
      <c r="L1244">
        <v>391</v>
      </c>
      <c r="M1244" s="1">
        <v>41548</v>
      </c>
      <c r="N1244" t="s">
        <v>838</v>
      </c>
      <c r="O1244" t="s">
        <v>947</v>
      </c>
      <c r="P1244" t="s">
        <v>949</v>
      </c>
    </row>
    <row r="1245" spans="1:16" x14ac:dyDescent="0.4">
      <c r="A1245">
        <v>391</v>
      </c>
      <c r="B1245" t="s">
        <v>948</v>
      </c>
      <c r="C1245" t="s">
        <v>875</v>
      </c>
      <c r="D1245" s="1">
        <v>41322</v>
      </c>
      <c r="E1245" s="1">
        <v>41352</v>
      </c>
      <c r="F1245">
        <v>56.99</v>
      </c>
      <c r="H1245" t="s">
        <v>28</v>
      </c>
      <c r="I1245" s="1">
        <v>41322</v>
      </c>
      <c r="J1245">
        <v>0</v>
      </c>
      <c r="K1245" t="s">
        <v>834</v>
      </c>
      <c r="L1245">
        <v>391</v>
      </c>
      <c r="M1245" s="1">
        <v>40947</v>
      </c>
      <c r="N1245" t="s">
        <v>838</v>
      </c>
      <c r="O1245" t="s">
        <v>947</v>
      </c>
      <c r="P1245" t="s">
        <v>949</v>
      </c>
    </row>
    <row r="1246" spans="1:16" x14ac:dyDescent="0.4">
      <c r="A1246">
        <v>770</v>
      </c>
      <c r="B1246" t="s">
        <v>948</v>
      </c>
      <c r="C1246" t="s">
        <v>888</v>
      </c>
      <c r="D1246" s="1">
        <v>41115</v>
      </c>
      <c r="E1246" s="1">
        <v>41145</v>
      </c>
      <c r="F1246">
        <v>38.61</v>
      </c>
      <c r="H1246" t="s">
        <v>28</v>
      </c>
      <c r="I1246" s="1">
        <v>41115</v>
      </c>
      <c r="J1246">
        <v>2</v>
      </c>
      <c r="K1246" t="s">
        <v>834</v>
      </c>
      <c r="L1246">
        <v>770</v>
      </c>
      <c r="M1246" s="1">
        <v>40986</v>
      </c>
      <c r="N1246" t="s">
        <v>838</v>
      </c>
      <c r="O1246" t="s">
        <v>947</v>
      </c>
      <c r="P1246" t="s">
        <v>949</v>
      </c>
    </row>
    <row r="1247" spans="1:16" x14ac:dyDescent="0.4">
      <c r="A1247">
        <v>897</v>
      </c>
      <c r="B1247" t="s">
        <v>948</v>
      </c>
      <c r="C1247" t="s">
        <v>931</v>
      </c>
      <c r="D1247" s="1">
        <v>41288</v>
      </c>
      <c r="E1247" s="1">
        <v>41318</v>
      </c>
      <c r="F1247">
        <v>10.64</v>
      </c>
      <c r="H1247" t="s">
        <v>28</v>
      </c>
      <c r="I1247" s="1">
        <v>41288</v>
      </c>
      <c r="J1247">
        <v>0</v>
      </c>
      <c r="K1247" t="s">
        <v>834</v>
      </c>
      <c r="L1247">
        <v>897</v>
      </c>
      <c r="M1247" s="1">
        <v>41484</v>
      </c>
      <c r="N1247" t="s">
        <v>835</v>
      </c>
      <c r="O1247" t="s">
        <v>947</v>
      </c>
      <c r="P1247" t="s">
        <v>949</v>
      </c>
    </row>
    <row r="1248" spans="1:16" x14ac:dyDescent="0.4">
      <c r="A1248">
        <v>818</v>
      </c>
      <c r="B1248" t="s">
        <v>948</v>
      </c>
      <c r="C1248" t="s">
        <v>860</v>
      </c>
      <c r="D1248" s="1">
        <v>41084</v>
      </c>
      <c r="E1248" s="1">
        <v>41114</v>
      </c>
      <c r="F1248">
        <v>61.9</v>
      </c>
      <c r="H1248" t="s">
        <v>28</v>
      </c>
      <c r="I1248" s="1">
        <v>41084</v>
      </c>
      <c r="J1248">
        <v>0</v>
      </c>
      <c r="K1248" t="s">
        <v>834</v>
      </c>
      <c r="L1248">
        <v>818</v>
      </c>
      <c r="M1248" s="1">
        <v>40960</v>
      </c>
      <c r="N1248" t="s">
        <v>838</v>
      </c>
      <c r="O1248" t="s">
        <v>947</v>
      </c>
      <c r="P1248" t="s">
        <v>949</v>
      </c>
    </row>
    <row r="1249" spans="1:16" x14ac:dyDescent="0.4">
      <c r="A1249">
        <v>406</v>
      </c>
      <c r="B1249" t="s">
        <v>948</v>
      </c>
      <c r="C1249" t="s">
        <v>850</v>
      </c>
      <c r="D1249" s="1">
        <v>41421</v>
      </c>
      <c r="E1249" s="1">
        <v>41451</v>
      </c>
      <c r="F1249">
        <v>48.73</v>
      </c>
      <c r="H1249" t="s">
        <v>28</v>
      </c>
      <c r="I1249" s="1">
        <v>41421</v>
      </c>
      <c r="J1249">
        <v>9</v>
      </c>
      <c r="K1249" t="s">
        <v>834</v>
      </c>
      <c r="L1249">
        <v>406</v>
      </c>
      <c r="M1249" s="1">
        <v>41401</v>
      </c>
      <c r="N1249" t="s">
        <v>835</v>
      </c>
      <c r="O1249" t="s">
        <v>947</v>
      </c>
      <c r="P1249" t="s">
        <v>949</v>
      </c>
    </row>
    <row r="1250" spans="1:16" x14ac:dyDescent="0.4">
      <c r="A1250">
        <v>391</v>
      </c>
      <c r="B1250" t="s">
        <v>948</v>
      </c>
      <c r="C1250" t="s">
        <v>895</v>
      </c>
      <c r="D1250" s="1">
        <v>41340</v>
      </c>
      <c r="E1250" s="1">
        <v>41313</v>
      </c>
      <c r="F1250">
        <v>63.03</v>
      </c>
      <c r="H1250" t="s">
        <v>28</v>
      </c>
      <c r="I1250" s="1">
        <v>41340</v>
      </c>
      <c r="J1250">
        <v>8</v>
      </c>
      <c r="K1250" t="s">
        <v>837</v>
      </c>
      <c r="L1250">
        <v>391</v>
      </c>
      <c r="M1250" s="1">
        <v>41532</v>
      </c>
      <c r="N1250" t="s">
        <v>835</v>
      </c>
      <c r="O1250" t="s">
        <v>947</v>
      </c>
      <c r="P1250" t="s">
        <v>949</v>
      </c>
    </row>
    <row r="1251" spans="1:16" x14ac:dyDescent="0.4">
      <c r="A1251">
        <v>897</v>
      </c>
      <c r="B1251" t="s">
        <v>948</v>
      </c>
      <c r="C1251" t="s">
        <v>883</v>
      </c>
      <c r="D1251" s="1">
        <v>41324</v>
      </c>
      <c r="E1251" s="1">
        <v>41354</v>
      </c>
      <c r="F1251">
        <v>25.38</v>
      </c>
      <c r="H1251" t="s">
        <v>28</v>
      </c>
      <c r="I1251" s="1">
        <v>41324</v>
      </c>
      <c r="J1251">
        <v>0</v>
      </c>
      <c r="K1251" t="s">
        <v>834</v>
      </c>
      <c r="L1251">
        <v>897</v>
      </c>
      <c r="M1251" s="1">
        <v>41084</v>
      </c>
      <c r="N1251" t="s">
        <v>838</v>
      </c>
      <c r="O1251" t="s">
        <v>947</v>
      </c>
      <c r="P1251" t="s">
        <v>949</v>
      </c>
    </row>
    <row r="1252" spans="1:16" x14ac:dyDescent="0.4">
      <c r="A1252">
        <v>818</v>
      </c>
      <c r="B1252" t="s">
        <v>948</v>
      </c>
      <c r="C1252" t="s">
        <v>851</v>
      </c>
      <c r="D1252" s="1">
        <v>41281</v>
      </c>
      <c r="E1252" s="1">
        <v>41486</v>
      </c>
      <c r="F1252">
        <v>44.25</v>
      </c>
      <c r="H1252" t="s">
        <v>28</v>
      </c>
      <c r="I1252" s="1">
        <v>41281</v>
      </c>
      <c r="J1252">
        <v>0</v>
      </c>
      <c r="K1252" t="s">
        <v>834</v>
      </c>
      <c r="L1252">
        <v>818</v>
      </c>
      <c r="M1252" s="1">
        <v>41234</v>
      </c>
      <c r="N1252" t="s">
        <v>838</v>
      </c>
      <c r="O1252" t="s">
        <v>947</v>
      </c>
      <c r="P1252" t="s">
        <v>949</v>
      </c>
    </row>
    <row r="1253" spans="1:16" x14ac:dyDescent="0.4">
      <c r="A1253">
        <v>391</v>
      </c>
      <c r="B1253" t="s">
        <v>948</v>
      </c>
      <c r="C1253" t="s">
        <v>934</v>
      </c>
      <c r="D1253" s="1">
        <v>41301</v>
      </c>
      <c r="E1253" s="1">
        <v>41331</v>
      </c>
      <c r="F1253">
        <v>94.38</v>
      </c>
      <c r="H1253" t="s">
        <v>28</v>
      </c>
      <c r="I1253" s="1">
        <v>41301</v>
      </c>
      <c r="J1253">
        <v>0</v>
      </c>
      <c r="K1253" t="s">
        <v>834</v>
      </c>
      <c r="L1253">
        <v>391</v>
      </c>
      <c r="M1253" s="1">
        <v>41598</v>
      </c>
      <c r="N1253" t="s">
        <v>835</v>
      </c>
      <c r="O1253" t="s">
        <v>947</v>
      </c>
      <c r="P1253" t="s">
        <v>949</v>
      </c>
    </row>
    <row r="1254" spans="1:16" x14ac:dyDescent="0.4">
      <c r="A1254">
        <v>897</v>
      </c>
      <c r="B1254" t="s">
        <v>948</v>
      </c>
      <c r="C1254" t="s">
        <v>863</v>
      </c>
      <c r="D1254" s="1">
        <v>41518</v>
      </c>
      <c r="E1254" s="1">
        <v>41488</v>
      </c>
      <c r="F1254">
        <v>52.9</v>
      </c>
      <c r="H1254" t="s">
        <v>28</v>
      </c>
      <c r="I1254" s="1">
        <v>41518</v>
      </c>
      <c r="J1254">
        <v>0</v>
      </c>
      <c r="K1254" t="s">
        <v>834</v>
      </c>
      <c r="L1254">
        <v>897</v>
      </c>
      <c r="M1254" s="1">
        <v>41318</v>
      </c>
      <c r="N1254" t="s">
        <v>835</v>
      </c>
      <c r="O1254" t="s">
        <v>947</v>
      </c>
      <c r="P1254" t="s">
        <v>949</v>
      </c>
    </row>
    <row r="1255" spans="1:16" x14ac:dyDescent="0.4">
      <c r="A1255">
        <v>770</v>
      </c>
      <c r="B1255" t="s">
        <v>948</v>
      </c>
      <c r="C1255" t="s">
        <v>908</v>
      </c>
      <c r="D1255" s="1">
        <v>41295</v>
      </c>
      <c r="E1255" s="1">
        <v>41325</v>
      </c>
      <c r="F1255">
        <v>89.96</v>
      </c>
      <c r="H1255" t="s">
        <v>28</v>
      </c>
      <c r="I1255" s="1">
        <v>41295</v>
      </c>
      <c r="J1255">
        <v>21</v>
      </c>
      <c r="K1255" t="s">
        <v>837</v>
      </c>
      <c r="L1255">
        <v>770</v>
      </c>
      <c r="M1255" s="1">
        <v>41029</v>
      </c>
      <c r="N1255" t="s">
        <v>838</v>
      </c>
      <c r="O1255" t="s">
        <v>947</v>
      </c>
      <c r="P1255" t="s">
        <v>949</v>
      </c>
    </row>
    <row r="1256" spans="1:16" x14ac:dyDescent="0.4">
      <c r="A1256">
        <v>897</v>
      </c>
      <c r="B1256" t="s">
        <v>948</v>
      </c>
      <c r="C1256" t="s">
        <v>933</v>
      </c>
      <c r="D1256" s="1">
        <v>40961</v>
      </c>
      <c r="E1256" s="1">
        <v>40991</v>
      </c>
      <c r="F1256">
        <v>57.14</v>
      </c>
      <c r="H1256" t="s">
        <v>28</v>
      </c>
      <c r="I1256" s="1">
        <v>40961</v>
      </c>
      <c r="J1256">
        <v>0</v>
      </c>
      <c r="K1256" t="s">
        <v>834</v>
      </c>
      <c r="L1256">
        <v>897</v>
      </c>
      <c r="M1256" s="1">
        <v>41555</v>
      </c>
      <c r="N1256" t="s">
        <v>835</v>
      </c>
      <c r="O1256" t="s">
        <v>947</v>
      </c>
      <c r="P1256" t="s">
        <v>949</v>
      </c>
    </row>
    <row r="1257" spans="1:16" x14ac:dyDescent="0.4">
      <c r="A1257">
        <v>406</v>
      </c>
      <c r="B1257" t="s">
        <v>948</v>
      </c>
      <c r="C1257" t="s">
        <v>876</v>
      </c>
      <c r="D1257" s="1">
        <v>40979</v>
      </c>
      <c r="E1257" s="1">
        <v>40980</v>
      </c>
      <c r="F1257">
        <v>64.040000000000006</v>
      </c>
      <c r="H1257" t="s">
        <v>28</v>
      </c>
      <c r="I1257" s="1">
        <v>40979</v>
      </c>
      <c r="J1257">
        <v>23</v>
      </c>
      <c r="K1257" t="s">
        <v>837</v>
      </c>
      <c r="L1257">
        <v>406</v>
      </c>
      <c r="M1257" s="1">
        <v>41352</v>
      </c>
      <c r="N1257" t="s">
        <v>835</v>
      </c>
      <c r="O1257" t="s">
        <v>947</v>
      </c>
      <c r="P1257" t="s">
        <v>949</v>
      </c>
    </row>
    <row r="1258" spans="1:16" x14ac:dyDescent="0.4">
      <c r="A1258">
        <v>770</v>
      </c>
      <c r="B1258" t="s">
        <v>948</v>
      </c>
      <c r="C1258" t="s">
        <v>888</v>
      </c>
      <c r="D1258" s="1">
        <v>41189</v>
      </c>
      <c r="E1258" s="1">
        <v>41160</v>
      </c>
      <c r="F1258">
        <v>34.630000000000003</v>
      </c>
      <c r="H1258" t="s">
        <v>28</v>
      </c>
      <c r="I1258" s="1">
        <v>41189</v>
      </c>
      <c r="J1258">
        <v>0</v>
      </c>
      <c r="K1258" t="s">
        <v>834</v>
      </c>
      <c r="L1258">
        <v>770</v>
      </c>
      <c r="M1258" s="1">
        <v>40986</v>
      </c>
      <c r="N1258" t="s">
        <v>838</v>
      </c>
      <c r="O1258" t="s">
        <v>947</v>
      </c>
      <c r="P1258" t="s">
        <v>949</v>
      </c>
    </row>
    <row r="1259" spans="1:16" x14ac:dyDescent="0.4">
      <c r="A1259">
        <v>770</v>
      </c>
      <c r="B1259" t="s">
        <v>948</v>
      </c>
      <c r="C1259" t="s">
        <v>916</v>
      </c>
      <c r="D1259" s="1">
        <v>41497</v>
      </c>
      <c r="E1259" s="1">
        <v>41498</v>
      </c>
      <c r="F1259">
        <v>34.65</v>
      </c>
      <c r="H1259" t="s">
        <v>28</v>
      </c>
      <c r="I1259" s="1">
        <v>41497</v>
      </c>
      <c r="J1259">
        <v>0</v>
      </c>
      <c r="K1259" t="s">
        <v>834</v>
      </c>
      <c r="L1259">
        <v>770</v>
      </c>
      <c r="M1259" s="1">
        <v>41394</v>
      </c>
      <c r="N1259" t="s">
        <v>838</v>
      </c>
      <c r="O1259" t="s">
        <v>947</v>
      </c>
      <c r="P1259" t="s">
        <v>949</v>
      </c>
    </row>
    <row r="1260" spans="1:16" x14ac:dyDescent="0.4">
      <c r="A1260">
        <v>391</v>
      </c>
      <c r="B1260" t="s">
        <v>948</v>
      </c>
      <c r="C1260" t="s">
        <v>868</v>
      </c>
      <c r="D1260" s="1">
        <v>41181</v>
      </c>
      <c r="E1260" s="1">
        <v>41211</v>
      </c>
      <c r="F1260">
        <v>66.8</v>
      </c>
      <c r="H1260" t="s">
        <v>28</v>
      </c>
      <c r="I1260" s="1">
        <v>41181</v>
      </c>
      <c r="J1260">
        <v>0</v>
      </c>
      <c r="K1260" t="s">
        <v>834</v>
      </c>
      <c r="L1260">
        <v>391</v>
      </c>
      <c r="M1260" s="1">
        <v>41240</v>
      </c>
      <c r="N1260" t="s">
        <v>835</v>
      </c>
      <c r="O1260" t="s">
        <v>947</v>
      </c>
      <c r="P1260" t="s">
        <v>949</v>
      </c>
    </row>
    <row r="1261" spans="1:16" x14ac:dyDescent="0.4">
      <c r="A1261">
        <v>770</v>
      </c>
      <c r="B1261" t="s">
        <v>948</v>
      </c>
      <c r="C1261" t="s">
        <v>897</v>
      </c>
      <c r="D1261" s="1">
        <v>41573</v>
      </c>
      <c r="E1261" s="1">
        <v>41603</v>
      </c>
      <c r="F1261">
        <v>82.34</v>
      </c>
      <c r="H1261" t="s">
        <v>28</v>
      </c>
      <c r="I1261" s="1">
        <v>41573</v>
      </c>
      <c r="J1261">
        <v>0</v>
      </c>
      <c r="K1261" t="s">
        <v>834</v>
      </c>
      <c r="L1261">
        <v>770</v>
      </c>
      <c r="M1261" s="1">
        <v>41121</v>
      </c>
      <c r="N1261" t="s">
        <v>838</v>
      </c>
      <c r="O1261" t="s">
        <v>947</v>
      </c>
      <c r="P1261" t="s">
        <v>949</v>
      </c>
    </row>
    <row r="1262" spans="1:16" x14ac:dyDescent="0.4">
      <c r="A1262">
        <v>391</v>
      </c>
      <c r="B1262" t="s">
        <v>948</v>
      </c>
      <c r="C1262" t="s">
        <v>874</v>
      </c>
      <c r="D1262" s="1">
        <v>41315</v>
      </c>
      <c r="E1262" s="1">
        <v>41285</v>
      </c>
      <c r="F1262">
        <v>53.12</v>
      </c>
      <c r="H1262" t="s">
        <v>28</v>
      </c>
      <c r="I1262" s="1">
        <v>41315</v>
      </c>
      <c r="J1262">
        <v>0</v>
      </c>
      <c r="K1262" t="s">
        <v>834</v>
      </c>
      <c r="L1262">
        <v>391</v>
      </c>
      <c r="M1262" s="1">
        <v>41224</v>
      </c>
      <c r="N1262" t="s">
        <v>838</v>
      </c>
      <c r="O1262" t="s">
        <v>947</v>
      </c>
      <c r="P1262" t="s">
        <v>949</v>
      </c>
    </row>
    <row r="1263" spans="1:16" x14ac:dyDescent="0.4">
      <c r="A1263">
        <v>406</v>
      </c>
      <c r="B1263" t="s">
        <v>948</v>
      </c>
      <c r="C1263" t="s">
        <v>889</v>
      </c>
      <c r="D1263" s="1">
        <v>41453</v>
      </c>
      <c r="E1263" s="1">
        <v>41483</v>
      </c>
      <c r="F1263">
        <v>68.2</v>
      </c>
      <c r="H1263" t="s">
        <v>28</v>
      </c>
      <c r="I1263" s="1">
        <v>41453</v>
      </c>
      <c r="J1263">
        <v>0</v>
      </c>
      <c r="K1263" t="s">
        <v>837</v>
      </c>
      <c r="L1263">
        <v>406</v>
      </c>
      <c r="M1263" s="1">
        <v>41103</v>
      </c>
      <c r="N1263" t="s">
        <v>838</v>
      </c>
      <c r="O1263" t="s">
        <v>947</v>
      </c>
      <c r="P1263" t="s">
        <v>949</v>
      </c>
    </row>
    <row r="1264" spans="1:16" x14ac:dyDescent="0.4">
      <c r="A1264">
        <v>818</v>
      </c>
      <c r="B1264" t="s">
        <v>948</v>
      </c>
      <c r="C1264" t="s">
        <v>918</v>
      </c>
      <c r="D1264" s="1">
        <v>41425</v>
      </c>
      <c r="E1264" s="1">
        <v>41455</v>
      </c>
      <c r="F1264">
        <v>77.66</v>
      </c>
      <c r="H1264" t="s">
        <v>28</v>
      </c>
      <c r="I1264" s="1">
        <v>41425</v>
      </c>
      <c r="J1264">
        <v>5</v>
      </c>
      <c r="K1264" t="s">
        <v>834</v>
      </c>
      <c r="L1264">
        <v>818</v>
      </c>
      <c r="M1264" s="1">
        <v>41349</v>
      </c>
      <c r="N1264" t="s">
        <v>838</v>
      </c>
      <c r="O1264" t="s">
        <v>947</v>
      </c>
      <c r="P1264" t="s">
        <v>949</v>
      </c>
    </row>
    <row r="1265" spans="1:16" x14ac:dyDescent="0.4">
      <c r="A1265">
        <v>770</v>
      </c>
      <c r="B1265" t="s">
        <v>948</v>
      </c>
      <c r="C1265" t="s">
        <v>867</v>
      </c>
      <c r="D1265" s="1">
        <v>41035</v>
      </c>
      <c r="E1265" s="1">
        <v>41036</v>
      </c>
      <c r="F1265">
        <v>71.5</v>
      </c>
      <c r="H1265" t="s">
        <v>28</v>
      </c>
      <c r="I1265" s="1">
        <v>41035</v>
      </c>
      <c r="J1265">
        <v>30</v>
      </c>
      <c r="K1265" t="s">
        <v>837</v>
      </c>
      <c r="L1265">
        <v>770</v>
      </c>
      <c r="M1265" s="1">
        <v>41491</v>
      </c>
      <c r="N1265" t="s">
        <v>835</v>
      </c>
      <c r="O1265" t="s">
        <v>947</v>
      </c>
      <c r="P1265" t="s">
        <v>949</v>
      </c>
    </row>
    <row r="1266" spans="1:16" x14ac:dyDescent="0.4">
      <c r="A1266">
        <v>897</v>
      </c>
      <c r="B1266" t="s">
        <v>948</v>
      </c>
      <c r="C1266" t="s">
        <v>927</v>
      </c>
      <c r="D1266" s="1">
        <v>41367</v>
      </c>
      <c r="E1266" s="1">
        <v>41337</v>
      </c>
      <c r="F1266">
        <v>46.49</v>
      </c>
      <c r="H1266" t="s">
        <v>28</v>
      </c>
      <c r="I1266" s="1">
        <v>41367</v>
      </c>
      <c r="J1266">
        <v>0</v>
      </c>
      <c r="K1266" t="s">
        <v>837</v>
      </c>
      <c r="L1266">
        <v>897</v>
      </c>
      <c r="M1266" s="1">
        <v>41603</v>
      </c>
      <c r="N1266" t="s">
        <v>835</v>
      </c>
      <c r="O1266" t="s">
        <v>947</v>
      </c>
      <c r="P1266" t="s">
        <v>949</v>
      </c>
    </row>
    <row r="1267" spans="1:16" x14ac:dyDescent="0.4">
      <c r="A1267">
        <v>391</v>
      </c>
      <c r="B1267" t="s">
        <v>948</v>
      </c>
      <c r="C1267" t="s">
        <v>833</v>
      </c>
      <c r="D1267" s="1">
        <v>40915</v>
      </c>
      <c r="E1267" s="1">
        <v>41121</v>
      </c>
      <c r="F1267">
        <v>42.25</v>
      </c>
      <c r="H1267" t="s">
        <v>28</v>
      </c>
      <c r="I1267" s="1">
        <v>40915</v>
      </c>
      <c r="J1267">
        <v>0</v>
      </c>
      <c r="K1267" t="s">
        <v>834</v>
      </c>
      <c r="L1267">
        <v>391</v>
      </c>
      <c r="M1267" s="1">
        <v>41429</v>
      </c>
      <c r="N1267" t="s">
        <v>835</v>
      </c>
      <c r="O1267" t="s">
        <v>947</v>
      </c>
      <c r="P1267" t="s">
        <v>949</v>
      </c>
    </row>
    <row r="1268" spans="1:16" x14ac:dyDescent="0.4">
      <c r="A1268">
        <v>897</v>
      </c>
      <c r="B1268" t="s">
        <v>948</v>
      </c>
      <c r="C1268" t="s">
        <v>890</v>
      </c>
      <c r="D1268" s="1">
        <v>41006</v>
      </c>
      <c r="E1268" s="1">
        <v>40976</v>
      </c>
      <c r="F1268">
        <v>53.95</v>
      </c>
      <c r="H1268" t="s">
        <v>28</v>
      </c>
      <c r="I1268" s="1">
        <v>41006</v>
      </c>
      <c r="J1268">
        <v>29</v>
      </c>
      <c r="K1268" t="s">
        <v>837</v>
      </c>
      <c r="L1268">
        <v>897</v>
      </c>
      <c r="M1268" s="1">
        <v>41166</v>
      </c>
      <c r="N1268" t="s">
        <v>835</v>
      </c>
      <c r="O1268" t="s">
        <v>947</v>
      </c>
      <c r="P1268" t="s">
        <v>949</v>
      </c>
    </row>
    <row r="1269" spans="1:16" x14ac:dyDescent="0.4">
      <c r="A1269">
        <v>770</v>
      </c>
      <c r="B1269" t="s">
        <v>948</v>
      </c>
      <c r="C1269" t="s">
        <v>916</v>
      </c>
      <c r="D1269" s="1">
        <v>41470</v>
      </c>
      <c r="E1269" s="1">
        <v>41500</v>
      </c>
      <c r="F1269">
        <v>46.53</v>
      </c>
      <c r="H1269" t="s">
        <v>28</v>
      </c>
      <c r="I1269" s="1">
        <v>41470</v>
      </c>
      <c r="J1269">
        <v>0</v>
      </c>
      <c r="K1269" t="s">
        <v>834</v>
      </c>
      <c r="L1269">
        <v>770</v>
      </c>
      <c r="M1269" s="1">
        <v>41394</v>
      </c>
      <c r="N1269" t="s">
        <v>838</v>
      </c>
      <c r="O1269" t="s">
        <v>947</v>
      </c>
      <c r="P1269" t="s">
        <v>949</v>
      </c>
    </row>
    <row r="1270" spans="1:16" x14ac:dyDescent="0.4">
      <c r="A1270">
        <v>391</v>
      </c>
      <c r="B1270" t="s">
        <v>948</v>
      </c>
      <c r="C1270" t="s">
        <v>893</v>
      </c>
      <c r="D1270" s="1">
        <v>41273</v>
      </c>
      <c r="E1270" s="1">
        <v>41303</v>
      </c>
      <c r="F1270">
        <v>45.8</v>
      </c>
      <c r="H1270" t="s">
        <v>28</v>
      </c>
      <c r="I1270" s="1">
        <v>41273</v>
      </c>
      <c r="J1270">
        <v>0</v>
      </c>
      <c r="K1270" t="s">
        <v>834</v>
      </c>
      <c r="L1270">
        <v>391</v>
      </c>
      <c r="M1270" s="1">
        <v>41080</v>
      </c>
      <c r="N1270" t="s">
        <v>838</v>
      </c>
      <c r="O1270" t="s">
        <v>947</v>
      </c>
      <c r="P1270" t="s">
        <v>949</v>
      </c>
    </row>
    <row r="1271" spans="1:16" x14ac:dyDescent="0.4">
      <c r="A1271">
        <v>897</v>
      </c>
      <c r="B1271" t="s">
        <v>948</v>
      </c>
      <c r="C1271" t="s">
        <v>866</v>
      </c>
      <c r="D1271" s="1">
        <v>41427</v>
      </c>
      <c r="E1271" s="1">
        <v>41489</v>
      </c>
      <c r="F1271">
        <v>22</v>
      </c>
      <c r="H1271" t="s">
        <v>28</v>
      </c>
      <c r="I1271" s="1">
        <v>41427</v>
      </c>
      <c r="J1271">
        <v>0</v>
      </c>
      <c r="K1271" t="s">
        <v>834</v>
      </c>
      <c r="L1271">
        <v>897</v>
      </c>
      <c r="M1271" s="1">
        <v>41239</v>
      </c>
      <c r="N1271" t="s">
        <v>838</v>
      </c>
      <c r="O1271" t="s">
        <v>947</v>
      </c>
      <c r="P1271" t="s">
        <v>949</v>
      </c>
    </row>
    <row r="1272" spans="1:16" x14ac:dyDescent="0.4">
      <c r="A1272">
        <v>770</v>
      </c>
      <c r="B1272" t="s">
        <v>948</v>
      </c>
      <c r="C1272" t="s">
        <v>905</v>
      </c>
      <c r="D1272" s="1">
        <v>41494</v>
      </c>
      <c r="E1272" s="1">
        <v>41464</v>
      </c>
      <c r="F1272">
        <v>62.58</v>
      </c>
      <c r="H1272" t="s">
        <v>28</v>
      </c>
      <c r="I1272" s="1">
        <v>41494</v>
      </c>
      <c r="J1272">
        <v>0</v>
      </c>
      <c r="K1272" t="s">
        <v>834</v>
      </c>
      <c r="L1272">
        <v>770</v>
      </c>
      <c r="M1272" s="1">
        <v>41337</v>
      </c>
      <c r="N1272" t="s">
        <v>838</v>
      </c>
      <c r="O1272" t="s">
        <v>947</v>
      </c>
      <c r="P1272" t="s">
        <v>949</v>
      </c>
    </row>
    <row r="1273" spans="1:16" x14ac:dyDescent="0.4">
      <c r="A1273">
        <v>897</v>
      </c>
      <c r="B1273" t="s">
        <v>948</v>
      </c>
      <c r="C1273" t="s">
        <v>843</v>
      </c>
      <c r="D1273" s="1">
        <v>41538</v>
      </c>
      <c r="E1273" s="1">
        <v>41568</v>
      </c>
      <c r="F1273">
        <v>40.94</v>
      </c>
      <c r="H1273" t="s">
        <v>28</v>
      </c>
      <c r="I1273" s="1">
        <v>41538</v>
      </c>
      <c r="J1273">
        <v>0</v>
      </c>
      <c r="K1273" t="s">
        <v>834</v>
      </c>
      <c r="L1273">
        <v>897</v>
      </c>
      <c r="M1273" s="1">
        <v>41041</v>
      </c>
      <c r="N1273" t="s">
        <v>838</v>
      </c>
      <c r="O1273" t="s">
        <v>947</v>
      </c>
      <c r="P1273" t="s">
        <v>949</v>
      </c>
    </row>
    <row r="1274" spans="1:16" x14ac:dyDescent="0.4">
      <c r="A1274">
        <v>770</v>
      </c>
      <c r="B1274" t="s">
        <v>948</v>
      </c>
      <c r="C1274" t="s">
        <v>897</v>
      </c>
      <c r="D1274" s="1">
        <v>41508</v>
      </c>
      <c r="E1274" s="1">
        <v>41538</v>
      </c>
      <c r="F1274">
        <v>37.25</v>
      </c>
      <c r="H1274" t="s">
        <v>28</v>
      </c>
      <c r="I1274" s="1">
        <v>41508</v>
      </c>
      <c r="J1274">
        <v>0</v>
      </c>
      <c r="K1274" t="s">
        <v>834</v>
      </c>
      <c r="L1274">
        <v>770</v>
      </c>
      <c r="M1274" s="1">
        <v>41121</v>
      </c>
      <c r="N1274" t="s">
        <v>838</v>
      </c>
      <c r="O1274" t="s">
        <v>947</v>
      </c>
      <c r="P1274" t="s">
        <v>949</v>
      </c>
    </row>
    <row r="1275" spans="1:16" x14ac:dyDescent="0.4">
      <c r="A1275">
        <v>818</v>
      </c>
      <c r="B1275" t="s">
        <v>948</v>
      </c>
      <c r="C1275" t="s">
        <v>851</v>
      </c>
      <c r="D1275" s="1">
        <v>41539</v>
      </c>
      <c r="E1275" s="1">
        <v>41569</v>
      </c>
      <c r="F1275">
        <v>57.04</v>
      </c>
      <c r="H1275" t="s">
        <v>28</v>
      </c>
      <c r="I1275" s="1">
        <v>41539</v>
      </c>
      <c r="J1275">
        <v>0</v>
      </c>
      <c r="K1275" t="s">
        <v>834</v>
      </c>
      <c r="L1275">
        <v>818</v>
      </c>
      <c r="M1275" s="1">
        <v>41234</v>
      </c>
      <c r="N1275" t="s">
        <v>838</v>
      </c>
      <c r="O1275" t="s">
        <v>947</v>
      </c>
      <c r="P1275" t="s">
        <v>949</v>
      </c>
    </row>
    <row r="1276" spans="1:16" x14ac:dyDescent="0.4">
      <c r="A1276">
        <v>391</v>
      </c>
      <c r="B1276" t="s">
        <v>948</v>
      </c>
      <c r="C1276" t="s">
        <v>893</v>
      </c>
      <c r="D1276" s="1">
        <v>41497</v>
      </c>
      <c r="E1276" s="1">
        <v>41498</v>
      </c>
      <c r="F1276">
        <v>69.22</v>
      </c>
      <c r="H1276" t="s">
        <v>28</v>
      </c>
      <c r="I1276" s="1">
        <v>41497</v>
      </c>
      <c r="J1276">
        <v>0</v>
      </c>
      <c r="K1276" t="s">
        <v>834</v>
      </c>
      <c r="L1276">
        <v>391</v>
      </c>
      <c r="M1276" s="1">
        <v>41080</v>
      </c>
      <c r="N1276" t="s">
        <v>838</v>
      </c>
      <c r="O1276" t="s">
        <v>947</v>
      </c>
      <c r="P1276" t="s">
        <v>949</v>
      </c>
    </row>
    <row r="1277" spans="1:16" x14ac:dyDescent="0.4">
      <c r="A1277">
        <v>391</v>
      </c>
      <c r="B1277" t="s">
        <v>948</v>
      </c>
      <c r="C1277" t="s">
        <v>839</v>
      </c>
      <c r="D1277" s="1">
        <v>40970</v>
      </c>
      <c r="E1277" s="1">
        <v>41002</v>
      </c>
      <c r="F1277">
        <v>83.15</v>
      </c>
      <c r="H1277" t="s">
        <v>28</v>
      </c>
      <c r="I1277" s="1">
        <v>40970</v>
      </c>
      <c r="J1277">
        <v>0</v>
      </c>
      <c r="K1277" t="s">
        <v>834</v>
      </c>
      <c r="L1277">
        <v>391</v>
      </c>
      <c r="M1277" s="1">
        <v>40934</v>
      </c>
      <c r="N1277" t="s">
        <v>838</v>
      </c>
      <c r="O1277" t="s">
        <v>947</v>
      </c>
      <c r="P1277" t="s">
        <v>949</v>
      </c>
    </row>
    <row r="1278" spans="1:16" x14ac:dyDescent="0.4">
      <c r="A1278">
        <v>406</v>
      </c>
      <c r="B1278" t="s">
        <v>948</v>
      </c>
      <c r="C1278" t="s">
        <v>871</v>
      </c>
      <c r="D1278" s="1">
        <v>41411</v>
      </c>
      <c r="E1278" s="1">
        <v>41441</v>
      </c>
      <c r="F1278">
        <v>58.35</v>
      </c>
      <c r="H1278" t="s">
        <v>28</v>
      </c>
      <c r="I1278" s="1">
        <v>41411</v>
      </c>
      <c r="J1278">
        <v>0</v>
      </c>
      <c r="K1278" t="s">
        <v>834</v>
      </c>
      <c r="L1278">
        <v>406</v>
      </c>
      <c r="M1278" s="1">
        <v>41190</v>
      </c>
      <c r="N1278" t="s">
        <v>838</v>
      </c>
      <c r="O1278" t="s">
        <v>947</v>
      </c>
      <c r="P1278" t="s">
        <v>949</v>
      </c>
    </row>
    <row r="1279" spans="1:16" x14ac:dyDescent="0.4">
      <c r="A1279">
        <v>818</v>
      </c>
      <c r="B1279" t="s">
        <v>948</v>
      </c>
      <c r="C1279" t="s">
        <v>862</v>
      </c>
      <c r="D1279" s="1">
        <v>41536</v>
      </c>
      <c r="E1279" s="1">
        <v>41566</v>
      </c>
      <c r="F1279">
        <v>16.579999999999998</v>
      </c>
      <c r="H1279" t="s">
        <v>28</v>
      </c>
      <c r="I1279" s="1">
        <v>41536</v>
      </c>
      <c r="J1279">
        <v>0</v>
      </c>
      <c r="K1279" t="s">
        <v>834</v>
      </c>
      <c r="L1279">
        <v>818</v>
      </c>
      <c r="M1279" s="1">
        <v>41296</v>
      </c>
      <c r="N1279" t="s">
        <v>838</v>
      </c>
      <c r="O1279" t="s">
        <v>947</v>
      </c>
      <c r="P1279" t="s">
        <v>949</v>
      </c>
    </row>
    <row r="1280" spans="1:16" x14ac:dyDescent="0.4">
      <c r="A1280">
        <v>897</v>
      </c>
      <c r="B1280" t="s">
        <v>948</v>
      </c>
      <c r="C1280" t="s">
        <v>890</v>
      </c>
      <c r="D1280" s="1">
        <v>41540</v>
      </c>
      <c r="E1280" s="1">
        <v>41570</v>
      </c>
      <c r="F1280">
        <v>40.659999999999997</v>
      </c>
      <c r="H1280" t="s">
        <v>28</v>
      </c>
      <c r="I1280" s="1">
        <v>41540</v>
      </c>
      <c r="J1280">
        <v>13</v>
      </c>
      <c r="K1280" t="s">
        <v>834</v>
      </c>
      <c r="L1280">
        <v>897</v>
      </c>
      <c r="M1280" s="1">
        <v>41166</v>
      </c>
      <c r="N1280" t="s">
        <v>838</v>
      </c>
      <c r="O1280" t="s">
        <v>947</v>
      </c>
      <c r="P1280" t="s">
        <v>949</v>
      </c>
    </row>
    <row r="1281" spans="1:16" x14ac:dyDescent="0.4">
      <c r="A1281">
        <v>391</v>
      </c>
      <c r="B1281" t="s">
        <v>948</v>
      </c>
      <c r="C1281" t="s">
        <v>875</v>
      </c>
      <c r="D1281" s="1">
        <v>40969</v>
      </c>
      <c r="E1281" s="1">
        <v>40941</v>
      </c>
      <c r="F1281">
        <v>55.37</v>
      </c>
      <c r="H1281" t="s">
        <v>28</v>
      </c>
      <c r="I1281" s="1">
        <v>40969</v>
      </c>
      <c r="J1281">
        <v>14</v>
      </c>
      <c r="K1281" t="s">
        <v>834</v>
      </c>
      <c r="L1281">
        <v>391</v>
      </c>
      <c r="M1281" s="1">
        <v>40947</v>
      </c>
      <c r="N1281" t="s">
        <v>835</v>
      </c>
      <c r="O1281" t="s">
        <v>947</v>
      </c>
      <c r="P1281" t="s">
        <v>949</v>
      </c>
    </row>
    <row r="1282" spans="1:16" x14ac:dyDescent="0.4">
      <c r="A1282">
        <v>391</v>
      </c>
      <c r="B1282" t="s">
        <v>948</v>
      </c>
      <c r="C1282" t="s">
        <v>910</v>
      </c>
      <c r="D1282" s="1">
        <v>41283</v>
      </c>
      <c r="E1282" s="1">
        <v>41284</v>
      </c>
      <c r="F1282">
        <v>68.88</v>
      </c>
      <c r="H1282" t="s">
        <v>28</v>
      </c>
      <c r="I1282" s="1">
        <v>41283</v>
      </c>
      <c r="J1282">
        <v>0</v>
      </c>
      <c r="K1282" t="s">
        <v>834</v>
      </c>
      <c r="L1282">
        <v>391</v>
      </c>
      <c r="M1282" s="1">
        <v>41487</v>
      </c>
      <c r="N1282" t="s">
        <v>838</v>
      </c>
      <c r="O1282" t="s">
        <v>947</v>
      </c>
      <c r="P1282" t="s">
        <v>949</v>
      </c>
    </row>
    <row r="1283" spans="1:16" x14ac:dyDescent="0.4">
      <c r="A1283">
        <v>391</v>
      </c>
      <c r="B1283" t="s">
        <v>948</v>
      </c>
      <c r="C1283" t="s">
        <v>885</v>
      </c>
      <c r="D1283" s="1">
        <v>41460</v>
      </c>
      <c r="E1283" s="1">
        <v>41431</v>
      </c>
      <c r="F1283">
        <v>50.63</v>
      </c>
      <c r="H1283" t="s">
        <v>28</v>
      </c>
      <c r="I1283" s="1">
        <v>41460</v>
      </c>
      <c r="J1283">
        <v>0</v>
      </c>
      <c r="K1283" t="s">
        <v>834</v>
      </c>
      <c r="L1283">
        <v>391</v>
      </c>
      <c r="M1283" s="1">
        <v>41521</v>
      </c>
      <c r="N1283" t="s">
        <v>838</v>
      </c>
      <c r="O1283" t="s">
        <v>947</v>
      </c>
      <c r="P1283" t="s">
        <v>949</v>
      </c>
    </row>
    <row r="1284" spans="1:16" x14ac:dyDescent="0.4">
      <c r="A1284">
        <v>818</v>
      </c>
      <c r="B1284" t="s">
        <v>948</v>
      </c>
      <c r="C1284" t="s">
        <v>862</v>
      </c>
      <c r="D1284" s="1">
        <v>41420</v>
      </c>
      <c r="E1284" s="1">
        <v>41450</v>
      </c>
      <c r="F1284">
        <v>27.84</v>
      </c>
      <c r="H1284" t="s">
        <v>28</v>
      </c>
      <c r="I1284" s="1">
        <v>41420</v>
      </c>
      <c r="J1284">
        <v>10</v>
      </c>
      <c r="K1284" t="s">
        <v>837</v>
      </c>
      <c r="L1284">
        <v>818</v>
      </c>
      <c r="M1284" s="1">
        <v>41296</v>
      </c>
      <c r="N1284" t="s">
        <v>838</v>
      </c>
      <c r="O1284" t="s">
        <v>947</v>
      </c>
      <c r="P1284" t="s">
        <v>949</v>
      </c>
    </row>
    <row r="1285" spans="1:16" x14ac:dyDescent="0.4">
      <c r="A1285">
        <v>391</v>
      </c>
      <c r="B1285" t="s">
        <v>948</v>
      </c>
      <c r="C1285" t="s">
        <v>865</v>
      </c>
      <c r="D1285" s="1">
        <v>41591</v>
      </c>
      <c r="E1285" s="1">
        <v>41621</v>
      </c>
      <c r="F1285">
        <v>101.93</v>
      </c>
      <c r="H1285" t="s">
        <v>28</v>
      </c>
      <c r="I1285" s="1">
        <v>41591</v>
      </c>
      <c r="J1285">
        <v>3</v>
      </c>
      <c r="K1285" t="s">
        <v>837</v>
      </c>
      <c r="L1285">
        <v>391</v>
      </c>
      <c r="M1285" s="1">
        <v>41180</v>
      </c>
      <c r="N1285" t="s">
        <v>838</v>
      </c>
      <c r="O1285" t="s">
        <v>947</v>
      </c>
      <c r="P1285" t="s">
        <v>949</v>
      </c>
    </row>
    <row r="1286" spans="1:16" x14ac:dyDescent="0.4">
      <c r="A1286">
        <v>770</v>
      </c>
      <c r="B1286" t="s">
        <v>948</v>
      </c>
      <c r="C1286" t="s">
        <v>847</v>
      </c>
      <c r="D1286" s="1">
        <v>41500</v>
      </c>
      <c r="E1286" s="1">
        <v>41530</v>
      </c>
      <c r="F1286">
        <v>54.2</v>
      </c>
      <c r="H1286" t="s">
        <v>28</v>
      </c>
      <c r="I1286" s="1">
        <v>41500</v>
      </c>
      <c r="J1286">
        <v>0</v>
      </c>
      <c r="K1286" t="s">
        <v>834</v>
      </c>
      <c r="L1286">
        <v>770</v>
      </c>
      <c r="M1286" s="1">
        <v>41274</v>
      </c>
      <c r="N1286" t="s">
        <v>838</v>
      </c>
      <c r="O1286" t="s">
        <v>947</v>
      </c>
      <c r="P1286" t="s">
        <v>949</v>
      </c>
    </row>
    <row r="1287" spans="1:16" x14ac:dyDescent="0.4">
      <c r="A1287">
        <v>391</v>
      </c>
      <c r="B1287" t="s">
        <v>948</v>
      </c>
      <c r="C1287" t="s">
        <v>865</v>
      </c>
      <c r="D1287" s="1">
        <v>41200</v>
      </c>
      <c r="E1287" s="1">
        <v>41230</v>
      </c>
      <c r="F1287">
        <v>73.569999999999993</v>
      </c>
      <c r="H1287" t="s">
        <v>28</v>
      </c>
      <c r="I1287" s="1">
        <v>41200</v>
      </c>
      <c r="J1287">
        <v>0</v>
      </c>
      <c r="K1287" t="s">
        <v>837</v>
      </c>
      <c r="L1287">
        <v>391</v>
      </c>
      <c r="M1287" s="1">
        <v>41180</v>
      </c>
      <c r="N1287" t="s">
        <v>838</v>
      </c>
      <c r="O1287" t="s">
        <v>947</v>
      </c>
      <c r="P1287" t="s">
        <v>949</v>
      </c>
    </row>
    <row r="1288" spans="1:16" x14ac:dyDescent="0.4">
      <c r="A1288">
        <v>818</v>
      </c>
      <c r="B1288" t="s">
        <v>948</v>
      </c>
      <c r="C1288" t="s">
        <v>853</v>
      </c>
      <c r="D1288" s="1">
        <v>41434</v>
      </c>
      <c r="E1288" s="1">
        <v>41435</v>
      </c>
      <c r="F1288">
        <v>45.02</v>
      </c>
      <c r="H1288" t="s">
        <v>28</v>
      </c>
      <c r="I1288" s="1">
        <v>41434</v>
      </c>
      <c r="J1288">
        <v>0</v>
      </c>
      <c r="K1288" t="s">
        <v>834</v>
      </c>
      <c r="L1288">
        <v>818</v>
      </c>
      <c r="M1288" s="1">
        <v>41153</v>
      </c>
      <c r="N1288" t="s">
        <v>838</v>
      </c>
      <c r="O1288" t="s">
        <v>947</v>
      </c>
      <c r="P1288" t="s">
        <v>949</v>
      </c>
    </row>
    <row r="1289" spans="1:16" x14ac:dyDescent="0.4">
      <c r="A1289">
        <v>406</v>
      </c>
      <c r="B1289" t="s">
        <v>948</v>
      </c>
      <c r="C1289" t="s">
        <v>894</v>
      </c>
      <c r="D1289" s="1">
        <v>41472</v>
      </c>
      <c r="E1289" s="1">
        <v>41502</v>
      </c>
      <c r="F1289">
        <v>76.89</v>
      </c>
      <c r="H1289" t="s">
        <v>28</v>
      </c>
      <c r="I1289" s="1">
        <v>41472</v>
      </c>
      <c r="J1289">
        <v>0</v>
      </c>
      <c r="K1289" t="s">
        <v>837</v>
      </c>
      <c r="L1289">
        <v>406</v>
      </c>
      <c r="M1289" s="1">
        <v>41167</v>
      </c>
      <c r="N1289" t="s">
        <v>838</v>
      </c>
      <c r="O1289" t="s">
        <v>947</v>
      </c>
      <c r="P1289" t="s">
        <v>949</v>
      </c>
    </row>
    <row r="1290" spans="1:16" x14ac:dyDescent="0.4">
      <c r="A1290">
        <v>818</v>
      </c>
      <c r="B1290" t="s">
        <v>948</v>
      </c>
      <c r="C1290" t="s">
        <v>932</v>
      </c>
      <c r="D1290" s="1">
        <v>40968</v>
      </c>
      <c r="E1290" s="1">
        <v>40998</v>
      </c>
      <c r="F1290">
        <v>60.86</v>
      </c>
      <c r="H1290" t="s">
        <v>28</v>
      </c>
      <c r="I1290" s="1">
        <v>40968</v>
      </c>
      <c r="J1290">
        <v>0</v>
      </c>
      <c r="K1290" t="s">
        <v>834</v>
      </c>
      <c r="L1290">
        <v>818</v>
      </c>
      <c r="M1290" s="1">
        <v>41373</v>
      </c>
      <c r="N1290" t="s">
        <v>835</v>
      </c>
      <c r="O1290" t="s">
        <v>947</v>
      </c>
      <c r="P1290" t="s">
        <v>949</v>
      </c>
    </row>
    <row r="1291" spans="1:16" x14ac:dyDescent="0.4">
      <c r="A1291">
        <v>406</v>
      </c>
      <c r="B1291" t="s">
        <v>948</v>
      </c>
      <c r="C1291" t="s">
        <v>855</v>
      </c>
      <c r="D1291" s="1">
        <v>41361</v>
      </c>
      <c r="E1291" s="1">
        <v>41391</v>
      </c>
      <c r="F1291">
        <v>60.25</v>
      </c>
      <c r="H1291" t="s">
        <v>28</v>
      </c>
      <c r="I1291" s="1">
        <v>41361</v>
      </c>
      <c r="J1291">
        <v>0</v>
      </c>
      <c r="K1291" t="s">
        <v>834</v>
      </c>
      <c r="L1291">
        <v>406</v>
      </c>
      <c r="M1291" s="1">
        <v>41029</v>
      </c>
      <c r="N1291" t="s">
        <v>838</v>
      </c>
      <c r="O1291" t="s">
        <v>947</v>
      </c>
      <c r="P1291" t="s">
        <v>949</v>
      </c>
    </row>
    <row r="1292" spans="1:16" x14ac:dyDescent="0.4">
      <c r="A1292">
        <v>897</v>
      </c>
      <c r="B1292" t="s">
        <v>948</v>
      </c>
      <c r="C1292" t="s">
        <v>900</v>
      </c>
      <c r="D1292" s="1">
        <v>40956</v>
      </c>
      <c r="E1292" s="1">
        <v>40986</v>
      </c>
      <c r="F1292">
        <v>38.97</v>
      </c>
      <c r="H1292" t="s">
        <v>28</v>
      </c>
      <c r="I1292" s="1">
        <v>40956</v>
      </c>
      <c r="J1292">
        <v>0</v>
      </c>
      <c r="K1292" t="s">
        <v>834</v>
      </c>
      <c r="L1292">
        <v>897</v>
      </c>
      <c r="M1292" s="1">
        <v>41579</v>
      </c>
      <c r="N1292" t="s">
        <v>835</v>
      </c>
      <c r="O1292" t="s">
        <v>947</v>
      </c>
      <c r="P1292" t="s">
        <v>949</v>
      </c>
    </row>
    <row r="1293" spans="1:16" x14ac:dyDescent="0.4">
      <c r="A1293">
        <v>770</v>
      </c>
      <c r="B1293" t="s">
        <v>948</v>
      </c>
      <c r="C1293" t="s">
        <v>905</v>
      </c>
      <c r="D1293" s="1">
        <v>41104</v>
      </c>
      <c r="E1293" s="1">
        <v>41134</v>
      </c>
      <c r="F1293">
        <v>62.66</v>
      </c>
      <c r="H1293" t="s">
        <v>28</v>
      </c>
      <c r="I1293" s="1">
        <v>41104</v>
      </c>
      <c r="J1293">
        <v>0</v>
      </c>
      <c r="K1293" t="s">
        <v>834</v>
      </c>
      <c r="L1293">
        <v>770</v>
      </c>
      <c r="M1293" s="1">
        <v>41337</v>
      </c>
      <c r="N1293" t="s">
        <v>835</v>
      </c>
      <c r="O1293" t="s">
        <v>947</v>
      </c>
      <c r="P1293" t="s">
        <v>949</v>
      </c>
    </row>
    <row r="1294" spans="1:16" x14ac:dyDescent="0.4">
      <c r="A1294">
        <v>818</v>
      </c>
      <c r="B1294" t="s">
        <v>948</v>
      </c>
      <c r="C1294" t="s">
        <v>921</v>
      </c>
      <c r="D1294" s="1">
        <v>40944</v>
      </c>
      <c r="E1294" s="1">
        <v>40914</v>
      </c>
      <c r="F1294">
        <v>58.19</v>
      </c>
      <c r="H1294" t="s">
        <v>28</v>
      </c>
      <c r="I1294" s="1">
        <v>40944</v>
      </c>
      <c r="J1294">
        <v>5</v>
      </c>
      <c r="K1294" t="s">
        <v>834</v>
      </c>
      <c r="L1294">
        <v>818</v>
      </c>
      <c r="M1294" s="1">
        <v>41563</v>
      </c>
      <c r="N1294" t="s">
        <v>835</v>
      </c>
      <c r="O1294" t="s">
        <v>947</v>
      </c>
      <c r="P1294" t="s">
        <v>949</v>
      </c>
    </row>
    <row r="1295" spans="1:16" x14ac:dyDescent="0.4">
      <c r="A1295">
        <v>818</v>
      </c>
      <c r="B1295" t="s">
        <v>948</v>
      </c>
      <c r="C1295" t="s">
        <v>932</v>
      </c>
      <c r="D1295" s="1">
        <v>41231</v>
      </c>
      <c r="E1295" s="1">
        <v>41261</v>
      </c>
      <c r="F1295">
        <v>51.6</v>
      </c>
      <c r="H1295" t="s">
        <v>28</v>
      </c>
      <c r="I1295" s="1">
        <v>41231</v>
      </c>
      <c r="J1295">
        <v>0</v>
      </c>
      <c r="K1295" t="s">
        <v>834</v>
      </c>
      <c r="L1295">
        <v>818</v>
      </c>
      <c r="M1295" s="1">
        <v>41373</v>
      </c>
      <c r="N1295" t="s">
        <v>835</v>
      </c>
      <c r="O1295" t="s">
        <v>947</v>
      </c>
      <c r="P1295" t="s">
        <v>949</v>
      </c>
    </row>
    <row r="1296" spans="1:16" x14ac:dyDescent="0.4">
      <c r="A1296">
        <v>818</v>
      </c>
      <c r="B1296" t="s">
        <v>948</v>
      </c>
      <c r="C1296" t="s">
        <v>932</v>
      </c>
      <c r="D1296" s="1">
        <v>40941</v>
      </c>
      <c r="E1296" s="1">
        <v>40971</v>
      </c>
      <c r="F1296">
        <v>70.47</v>
      </c>
      <c r="H1296" t="s">
        <v>28</v>
      </c>
      <c r="I1296" s="1">
        <v>40941</v>
      </c>
      <c r="J1296">
        <v>0</v>
      </c>
      <c r="K1296" t="s">
        <v>834</v>
      </c>
      <c r="L1296">
        <v>818</v>
      </c>
      <c r="M1296" s="1">
        <v>41373</v>
      </c>
      <c r="N1296" t="s">
        <v>835</v>
      </c>
      <c r="O1296" t="s">
        <v>947</v>
      </c>
      <c r="P1296" t="s">
        <v>949</v>
      </c>
    </row>
    <row r="1297" spans="1:16" x14ac:dyDescent="0.4">
      <c r="A1297">
        <v>818</v>
      </c>
      <c r="B1297" t="s">
        <v>948</v>
      </c>
      <c r="C1297" t="s">
        <v>853</v>
      </c>
      <c r="D1297" s="1">
        <v>41341</v>
      </c>
      <c r="E1297" s="1">
        <v>41314</v>
      </c>
      <c r="F1297">
        <v>64.53</v>
      </c>
      <c r="H1297" t="s">
        <v>28</v>
      </c>
      <c r="I1297" s="1">
        <v>41341</v>
      </c>
      <c r="J1297">
        <v>0</v>
      </c>
      <c r="K1297" t="s">
        <v>837</v>
      </c>
      <c r="L1297">
        <v>818</v>
      </c>
      <c r="M1297" s="1">
        <v>41153</v>
      </c>
      <c r="N1297" t="s">
        <v>838</v>
      </c>
      <c r="O1297" t="s">
        <v>947</v>
      </c>
      <c r="P1297" t="s">
        <v>949</v>
      </c>
    </row>
    <row r="1298" spans="1:16" x14ac:dyDescent="0.4">
      <c r="A1298">
        <v>391</v>
      </c>
      <c r="B1298" t="s">
        <v>948</v>
      </c>
      <c r="C1298" t="s">
        <v>869</v>
      </c>
      <c r="D1298" s="1">
        <v>40973</v>
      </c>
      <c r="E1298" s="1">
        <v>40945</v>
      </c>
      <c r="F1298">
        <v>59.78</v>
      </c>
      <c r="H1298" t="s">
        <v>28</v>
      </c>
      <c r="I1298" s="1">
        <v>40973</v>
      </c>
      <c r="J1298">
        <v>0</v>
      </c>
      <c r="K1298" t="s">
        <v>834</v>
      </c>
      <c r="L1298">
        <v>391</v>
      </c>
      <c r="M1298" s="1">
        <v>41201</v>
      </c>
      <c r="N1298" t="s">
        <v>835</v>
      </c>
      <c r="O1298" t="s">
        <v>947</v>
      </c>
      <c r="P1298" t="s">
        <v>949</v>
      </c>
    </row>
    <row r="1299" spans="1:16" x14ac:dyDescent="0.4">
      <c r="A1299">
        <v>391</v>
      </c>
      <c r="B1299" t="s">
        <v>948</v>
      </c>
      <c r="C1299" t="s">
        <v>895</v>
      </c>
      <c r="D1299" s="1">
        <v>40910</v>
      </c>
      <c r="E1299" s="1">
        <v>40942</v>
      </c>
      <c r="F1299">
        <v>56.2</v>
      </c>
      <c r="H1299" t="s">
        <v>28</v>
      </c>
      <c r="I1299" s="1">
        <v>40910</v>
      </c>
      <c r="J1299">
        <v>7</v>
      </c>
      <c r="K1299" t="s">
        <v>837</v>
      </c>
      <c r="L1299">
        <v>391</v>
      </c>
      <c r="M1299" s="1">
        <v>41532</v>
      </c>
      <c r="N1299" t="s">
        <v>835</v>
      </c>
      <c r="O1299" t="s">
        <v>947</v>
      </c>
      <c r="P1299" t="s">
        <v>949</v>
      </c>
    </row>
    <row r="1300" spans="1:16" x14ac:dyDescent="0.4">
      <c r="A1300">
        <v>897</v>
      </c>
      <c r="B1300" t="s">
        <v>948</v>
      </c>
      <c r="C1300" t="s">
        <v>929</v>
      </c>
      <c r="D1300" s="1">
        <v>41183</v>
      </c>
      <c r="E1300" s="1">
        <v>41154</v>
      </c>
      <c r="F1300">
        <v>47.75</v>
      </c>
      <c r="H1300" t="s">
        <v>28</v>
      </c>
      <c r="I1300" s="1">
        <v>41183</v>
      </c>
      <c r="J1300">
        <v>0</v>
      </c>
      <c r="K1300" t="s">
        <v>834</v>
      </c>
      <c r="L1300">
        <v>897</v>
      </c>
      <c r="M1300" s="1">
        <v>41579</v>
      </c>
      <c r="N1300" t="s">
        <v>835</v>
      </c>
      <c r="O1300" t="s">
        <v>947</v>
      </c>
      <c r="P1300" t="s">
        <v>949</v>
      </c>
    </row>
    <row r="1301" spans="1:16" x14ac:dyDescent="0.4">
      <c r="A1301">
        <v>406</v>
      </c>
      <c r="B1301" t="s">
        <v>948</v>
      </c>
      <c r="C1301" t="s">
        <v>840</v>
      </c>
      <c r="D1301" s="1">
        <v>41012</v>
      </c>
      <c r="E1301" s="1">
        <v>41042</v>
      </c>
      <c r="F1301">
        <v>83.24</v>
      </c>
      <c r="H1301" t="s">
        <v>28</v>
      </c>
      <c r="I1301" s="1">
        <v>41012</v>
      </c>
      <c r="J1301">
        <v>10</v>
      </c>
      <c r="K1301" t="s">
        <v>834</v>
      </c>
      <c r="L1301">
        <v>406</v>
      </c>
      <c r="M1301" s="1">
        <v>41064</v>
      </c>
      <c r="N1301" t="s">
        <v>838</v>
      </c>
      <c r="O1301" t="s">
        <v>947</v>
      </c>
      <c r="P1301" t="s">
        <v>949</v>
      </c>
    </row>
    <row r="1302" spans="1:16" x14ac:dyDescent="0.4">
      <c r="A1302">
        <v>391</v>
      </c>
      <c r="B1302" t="s">
        <v>948</v>
      </c>
      <c r="C1302" t="s">
        <v>936</v>
      </c>
      <c r="D1302" s="1">
        <v>41564</v>
      </c>
      <c r="E1302" s="1">
        <v>41594</v>
      </c>
      <c r="F1302">
        <v>77.19</v>
      </c>
      <c r="H1302" t="s">
        <v>28</v>
      </c>
      <c r="I1302" s="1">
        <v>41564</v>
      </c>
      <c r="J1302">
        <v>0</v>
      </c>
      <c r="K1302" t="s">
        <v>834</v>
      </c>
      <c r="L1302">
        <v>391</v>
      </c>
      <c r="M1302" s="1">
        <v>41486</v>
      </c>
      <c r="N1302" t="s">
        <v>838</v>
      </c>
      <c r="O1302" t="s">
        <v>947</v>
      </c>
      <c r="P1302" t="s">
        <v>949</v>
      </c>
    </row>
    <row r="1303" spans="1:16" x14ac:dyDescent="0.4">
      <c r="A1303">
        <v>391</v>
      </c>
      <c r="B1303" t="s">
        <v>948</v>
      </c>
      <c r="C1303" t="s">
        <v>881</v>
      </c>
      <c r="D1303" s="1">
        <v>41137</v>
      </c>
      <c r="E1303" s="1">
        <v>41167</v>
      </c>
      <c r="F1303">
        <v>59.21</v>
      </c>
      <c r="H1303" t="s">
        <v>28</v>
      </c>
      <c r="I1303" s="1">
        <v>41137</v>
      </c>
      <c r="J1303">
        <v>8</v>
      </c>
      <c r="K1303" t="s">
        <v>834</v>
      </c>
      <c r="L1303">
        <v>391</v>
      </c>
      <c r="M1303" s="1">
        <v>41525</v>
      </c>
      <c r="N1303" t="s">
        <v>835</v>
      </c>
      <c r="O1303" t="s">
        <v>947</v>
      </c>
      <c r="P1303" t="s">
        <v>949</v>
      </c>
    </row>
    <row r="1304" spans="1:16" x14ac:dyDescent="0.4">
      <c r="A1304">
        <v>897</v>
      </c>
      <c r="B1304" t="s">
        <v>948</v>
      </c>
      <c r="C1304" t="s">
        <v>922</v>
      </c>
      <c r="D1304" s="1">
        <v>41117</v>
      </c>
      <c r="E1304" s="1">
        <v>41147</v>
      </c>
      <c r="F1304">
        <v>46.31</v>
      </c>
      <c r="H1304" t="s">
        <v>28</v>
      </c>
      <c r="I1304" s="1">
        <v>41117</v>
      </c>
      <c r="J1304">
        <v>0</v>
      </c>
      <c r="K1304" t="s">
        <v>837</v>
      </c>
      <c r="L1304">
        <v>897</v>
      </c>
      <c r="M1304" s="1">
        <v>41309</v>
      </c>
      <c r="N1304" t="s">
        <v>835</v>
      </c>
      <c r="O1304" t="s">
        <v>947</v>
      </c>
      <c r="P1304" t="s">
        <v>949</v>
      </c>
    </row>
    <row r="1305" spans="1:16" x14ac:dyDescent="0.4">
      <c r="A1305">
        <v>897</v>
      </c>
      <c r="B1305" t="s">
        <v>948</v>
      </c>
      <c r="C1305" t="s">
        <v>866</v>
      </c>
      <c r="D1305" s="1">
        <v>41464</v>
      </c>
      <c r="E1305" s="1">
        <v>41465</v>
      </c>
      <c r="F1305">
        <v>61.24</v>
      </c>
      <c r="H1305" t="s">
        <v>28</v>
      </c>
      <c r="I1305" s="1">
        <v>41464</v>
      </c>
      <c r="J1305">
        <v>0</v>
      </c>
      <c r="K1305" t="s">
        <v>834</v>
      </c>
      <c r="L1305">
        <v>897</v>
      </c>
      <c r="M1305" s="1">
        <v>41239</v>
      </c>
      <c r="N1305" t="s">
        <v>838</v>
      </c>
      <c r="O1305" t="s">
        <v>947</v>
      </c>
      <c r="P1305" t="s">
        <v>949</v>
      </c>
    </row>
    <row r="1306" spans="1:16" x14ac:dyDescent="0.4">
      <c r="A1306">
        <v>770</v>
      </c>
      <c r="B1306" t="s">
        <v>948</v>
      </c>
      <c r="C1306" t="s">
        <v>873</v>
      </c>
      <c r="D1306" s="1">
        <v>41232</v>
      </c>
      <c r="E1306" s="1">
        <v>41262</v>
      </c>
      <c r="F1306">
        <v>60.46</v>
      </c>
      <c r="H1306" t="s">
        <v>28</v>
      </c>
      <c r="I1306" s="1">
        <v>41232</v>
      </c>
      <c r="J1306">
        <v>1</v>
      </c>
      <c r="K1306" t="s">
        <v>834</v>
      </c>
      <c r="L1306">
        <v>770</v>
      </c>
      <c r="M1306" s="1">
        <v>41159</v>
      </c>
      <c r="N1306" t="s">
        <v>838</v>
      </c>
      <c r="O1306" t="s">
        <v>947</v>
      </c>
      <c r="P1306" t="s">
        <v>949</v>
      </c>
    </row>
    <row r="1307" spans="1:16" x14ac:dyDescent="0.4">
      <c r="A1307">
        <v>897</v>
      </c>
      <c r="B1307" t="s">
        <v>948</v>
      </c>
      <c r="C1307" t="s">
        <v>863</v>
      </c>
      <c r="D1307" s="1">
        <v>40939</v>
      </c>
      <c r="E1307" s="1">
        <v>40911</v>
      </c>
      <c r="F1307">
        <v>73.319999999999993</v>
      </c>
      <c r="H1307" t="s">
        <v>28</v>
      </c>
      <c r="I1307" s="1">
        <v>40939</v>
      </c>
      <c r="J1307">
        <v>0</v>
      </c>
      <c r="K1307" t="s">
        <v>834</v>
      </c>
      <c r="L1307">
        <v>897</v>
      </c>
      <c r="M1307" s="1">
        <v>41318</v>
      </c>
      <c r="N1307" t="s">
        <v>835</v>
      </c>
      <c r="O1307" t="s">
        <v>947</v>
      </c>
      <c r="P1307" t="s">
        <v>949</v>
      </c>
    </row>
    <row r="1308" spans="1:16" x14ac:dyDescent="0.4">
      <c r="A1308">
        <v>897</v>
      </c>
      <c r="B1308" t="s">
        <v>948</v>
      </c>
      <c r="C1308" t="s">
        <v>929</v>
      </c>
      <c r="D1308" s="1">
        <v>41054</v>
      </c>
      <c r="E1308" s="1">
        <v>41084</v>
      </c>
      <c r="F1308">
        <v>34.58</v>
      </c>
      <c r="H1308" t="s">
        <v>28</v>
      </c>
      <c r="I1308" s="1">
        <v>41054</v>
      </c>
      <c r="J1308">
        <v>0</v>
      </c>
      <c r="K1308" t="s">
        <v>834</v>
      </c>
      <c r="L1308">
        <v>897</v>
      </c>
      <c r="M1308" s="1">
        <v>41579</v>
      </c>
      <c r="N1308" t="s">
        <v>835</v>
      </c>
      <c r="O1308" t="s">
        <v>947</v>
      </c>
      <c r="P1308" t="s">
        <v>949</v>
      </c>
    </row>
    <row r="1309" spans="1:16" x14ac:dyDescent="0.4">
      <c r="A1309">
        <v>406</v>
      </c>
      <c r="B1309" t="s">
        <v>948</v>
      </c>
      <c r="C1309" t="s">
        <v>894</v>
      </c>
      <c r="D1309" s="1">
        <v>41343</v>
      </c>
      <c r="E1309" s="1">
        <v>41316</v>
      </c>
      <c r="F1309">
        <v>64.739999999999995</v>
      </c>
      <c r="H1309" t="s">
        <v>28</v>
      </c>
      <c r="I1309" s="1">
        <v>41343</v>
      </c>
      <c r="J1309">
        <v>7</v>
      </c>
      <c r="K1309" t="s">
        <v>837</v>
      </c>
      <c r="L1309">
        <v>406</v>
      </c>
      <c r="M1309" s="1">
        <v>41167</v>
      </c>
      <c r="N1309" t="s">
        <v>838</v>
      </c>
      <c r="O1309" t="s">
        <v>947</v>
      </c>
      <c r="P1309" t="s">
        <v>949</v>
      </c>
    </row>
    <row r="1310" spans="1:16" x14ac:dyDescent="0.4">
      <c r="A1310">
        <v>406</v>
      </c>
      <c r="B1310" t="s">
        <v>948</v>
      </c>
      <c r="C1310" t="s">
        <v>894</v>
      </c>
      <c r="D1310" s="1">
        <v>40938</v>
      </c>
      <c r="E1310" s="1">
        <v>40968</v>
      </c>
      <c r="F1310">
        <v>85.22</v>
      </c>
      <c r="H1310" t="s">
        <v>28</v>
      </c>
      <c r="I1310" s="1">
        <v>40938</v>
      </c>
      <c r="J1310">
        <v>11</v>
      </c>
      <c r="K1310" t="s">
        <v>837</v>
      </c>
      <c r="L1310">
        <v>406</v>
      </c>
      <c r="M1310" s="1">
        <v>41167</v>
      </c>
      <c r="N1310" t="s">
        <v>835</v>
      </c>
      <c r="O1310" t="s">
        <v>947</v>
      </c>
      <c r="P1310" t="s">
        <v>949</v>
      </c>
    </row>
    <row r="1311" spans="1:16" x14ac:dyDescent="0.4">
      <c r="A1311">
        <v>818</v>
      </c>
      <c r="B1311" t="s">
        <v>948</v>
      </c>
      <c r="C1311" t="s">
        <v>860</v>
      </c>
      <c r="D1311" s="1">
        <v>40917</v>
      </c>
      <c r="E1311" s="1">
        <v>40918</v>
      </c>
      <c r="F1311">
        <v>60.57</v>
      </c>
      <c r="H1311" t="s">
        <v>28</v>
      </c>
      <c r="I1311" s="1">
        <v>40917</v>
      </c>
      <c r="J1311">
        <v>0</v>
      </c>
      <c r="K1311" t="s">
        <v>834</v>
      </c>
      <c r="L1311">
        <v>818</v>
      </c>
      <c r="M1311" s="1">
        <v>40960</v>
      </c>
      <c r="N1311" t="s">
        <v>838</v>
      </c>
      <c r="O1311" t="s">
        <v>947</v>
      </c>
      <c r="P1311" t="s">
        <v>949</v>
      </c>
    </row>
    <row r="1312" spans="1:16" x14ac:dyDescent="0.4">
      <c r="A1312">
        <v>897</v>
      </c>
      <c r="B1312" t="s">
        <v>948</v>
      </c>
      <c r="C1312" t="s">
        <v>883</v>
      </c>
      <c r="D1312" s="1">
        <v>41310</v>
      </c>
      <c r="E1312" s="1">
        <v>41280</v>
      </c>
      <c r="F1312">
        <v>41.31</v>
      </c>
      <c r="H1312" t="s">
        <v>28</v>
      </c>
      <c r="I1312" s="1">
        <v>41310</v>
      </c>
      <c r="J1312">
        <v>15</v>
      </c>
      <c r="K1312" t="s">
        <v>834</v>
      </c>
      <c r="L1312">
        <v>897</v>
      </c>
      <c r="M1312" s="1">
        <v>41084</v>
      </c>
      <c r="N1312" t="s">
        <v>838</v>
      </c>
      <c r="O1312" t="s">
        <v>947</v>
      </c>
      <c r="P1312" t="s">
        <v>949</v>
      </c>
    </row>
    <row r="1313" spans="1:16" x14ac:dyDescent="0.4">
      <c r="A1313">
        <v>391</v>
      </c>
      <c r="B1313" t="s">
        <v>948</v>
      </c>
      <c r="C1313" t="s">
        <v>852</v>
      </c>
      <c r="D1313" s="1">
        <v>41109</v>
      </c>
      <c r="E1313" s="1">
        <v>41139</v>
      </c>
      <c r="F1313">
        <v>70.13</v>
      </c>
      <c r="H1313" t="s">
        <v>28</v>
      </c>
      <c r="I1313" s="1">
        <v>41109</v>
      </c>
      <c r="J1313">
        <v>0</v>
      </c>
      <c r="K1313" t="s">
        <v>834</v>
      </c>
      <c r="L1313">
        <v>391</v>
      </c>
      <c r="M1313" s="1">
        <v>41352</v>
      </c>
      <c r="N1313" t="s">
        <v>835</v>
      </c>
      <c r="O1313" t="s">
        <v>947</v>
      </c>
      <c r="P1313" t="s">
        <v>949</v>
      </c>
    </row>
    <row r="1314" spans="1:16" x14ac:dyDescent="0.4">
      <c r="A1314">
        <v>391</v>
      </c>
      <c r="B1314" t="s">
        <v>948</v>
      </c>
      <c r="C1314" t="s">
        <v>910</v>
      </c>
      <c r="D1314" s="1">
        <v>41533</v>
      </c>
      <c r="E1314" s="1">
        <v>41563</v>
      </c>
      <c r="F1314">
        <v>68.47</v>
      </c>
      <c r="H1314" t="s">
        <v>28</v>
      </c>
      <c r="I1314" s="1">
        <v>41533</v>
      </c>
      <c r="J1314">
        <v>0</v>
      </c>
      <c r="K1314" t="s">
        <v>834</v>
      </c>
      <c r="L1314">
        <v>391</v>
      </c>
      <c r="M1314" s="1">
        <v>41487</v>
      </c>
      <c r="N1314" t="s">
        <v>838</v>
      </c>
      <c r="O1314" t="s">
        <v>947</v>
      </c>
      <c r="P1314" t="s">
        <v>949</v>
      </c>
    </row>
    <row r="1315" spans="1:16" x14ac:dyDescent="0.4">
      <c r="A1315">
        <v>818</v>
      </c>
      <c r="B1315" t="s">
        <v>948</v>
      </c>
      <c r="C1315" t="s">
        <v>917</v>
      </c>
      <c r="D1315" s="1">
        <v>41401</v>
      </c>
      <c r="E1315" s="1">
        <v>41372</v>
      </c>
      <c r="F1315">
        <v>85.3</v>
      </c>
      <c r="H1315" t="s">
        <v>28</v>
      </c>
      <c r="I1315" s="1">
        <v>41401</v>
      </c>
      <c r="J1315">
        <v>25</v>
      </c>
      <c r="K1315" t="s">
        <v>837</v>
      </c>
      <c r="L1315">
        <v>818</v>
      </c>
      <c r="M1315" s="1">
        <v>41515</v>
      </c>
      <c r="N1315" t="s">
        <v>835</v>
      </c>
      <c r="O1315" t="s">
        <v>947</v>
      </c>
      <c r="P1315" t="s">
        <v>949</v>
      </c>
    </row>
    <row r="1316" spans="1:16" x14ac:dyDescent="0.4">
      <c r="A1316">
        <v>818</v>
      </c>
      <c r="B1316" t="s">
        <v>948</v>
      </c>
      <c r="C1316" t="s">
        <v>872</v>
      </c>
      <c r="D1316" s="1">
        <v>41370</v>
      </c>
      <c r="E1316" s="1">
        <v>41371</v>
      </c>
      <c r="F1316">
        <v>63.58</v>
      </c>
      <c r="H1316" t="s">
        <v>28</v>
      </c>
      <c r="I1316" s="1">
        <v>41370</v>
      </c>
      <c r="J1316">
        <v>0</v>
      </c>
      <c r="K1316" t="s">
        <v>834</v>
      </c>
      <c r="L1316">
        <v>818</v>
      </c>
      <c r="M1316" s="1">
        <v>41193</v>
      </c>
      <c r="N1316" t="s">
        <v>838</v>
      </c>
      <c r="O1316" t="s">
        <v>947</v>
      </c>
      <c r="P1316" t="s">
        <v>949</v>
      </c>
    </row>
    <row r="1317" spans="1:16" x14ac:dyDescent="0.4">
      <c r="A1317">
        <v>770</v>
      </c>
      <c r="B1317" t="s">
        <v>948</v>
      </c>
      <c r="C1317" t="s">
        <v>908</v>
      </c>
      <c r="D1317" s="1">
        <v>40931</v>
      </c>
      <c r="E1317" s="1">
        <v>40961</v>
      </c>
      <c r="F1317">
        <v>87.1</v>
      </c>
      <c r="H1317" t="s">
        <v>28</v>
      </c>
      <c r="I1317" s="1">
        <v>40931</v>
      </c>
      <c r="J1317">
        <v>15</v>
      </c>
      <c r="K1317" t="s">
        <v>834</v>
      </c>
      <c r="L1317">
        <v>770</v>
      </c>
      <c r="M1317" s="1">
        <v>41029</v>
      </c>
      <c r="N1317" t="s">
        <v>835</v>
      </c>
      <c r="O1317" t="s">
        <v>947</v>
      </c>
      <c r="P1317" t="s">
        <v>949</v>
      </c>
    </row>
    <row r="1318" spans="1:16" x14ac:dyDescent="0.4">
      <c r="A1318">
        <v>391</v>
      </c>
      <c r="B1318" t="s">
        <v>948</v>
      </c>
      <c r="C1318" t="s">
        <v>934</v>
      </c>
      <c r="D1318" s="1">
        <v>41067</v>
      </c>
      <c r="E1318" s="1">
        <v>41037</v>
      </c>
      <c r="F1318">
        <v>73.84</v>
      </c>
      <c r="H1318" t="s">
        <v>28</v>
      </c>
      <c r="I1318" s="1">
        <v>41067</v>
      </c>
      <c r="J1318">
        <v>0</v>
      </c>
      <c r="K1318" t="s">
        <v>834</v>
      </c>
      <c r="L1318">
        <v>391</v>
      </c>
      <c r="M1318" s="1">
        <v>41598</v>
      </c>
      <c r="N1318" t="s">
        <v>835</v>
      </c>
      <c r="O1318" t="s">
        <v>947</v>
      </c>
      <c r="P1318" t="s">
        <v>949</v>
      </c>
    </row>
    <row r="1319" spans="1:16" x14ac:dyDescent="0.4">
      <c r="A1319">
        <v>391</v>
      </c>
      <c r="B1319" t="s">
        <v>948</v>
      </c>
      <c r="C1319" t="s">
        <v>874</v>
      </c>
      <c r="D1319" s="1">
        <v>41570</v>
      </c>
      <c r="E1319" s="1">
        <v>41600</v>
      </c>
      <c r="F1319">
        <v>61.19</v>
      </c>
      <c r="H1319" t="s">
        <v>28</v>
      </c>
      <c r="I1319" s="1">
        <v>41570</v>
      </c>
      <c r="J1319">
        <v>0</v>
      </c>
      <c r="K1319" t="s">
        <v>834</v>
      </c>
      <c r="L1319">
        <v>391</v>
      </c>
      <c r="M1319" s="1">
        <v>41224</v>
      </c>
      <c r="N1319" t="s">
        <v>838</v>
      </c>
      <c r="O1319" t="s">
        <v>947</v>
      </c>
      <c r="P1319" t="s">
        <v>949</v>
      </c>
    </row>
    <row r="1320" spans="1:16" x14ac:dyDescent="0.4">
      <c r="A1320">
        <v>391</v>
      </c>
      <c r="B1320" t="s">
        <v>948</v>
      </c>
      <c r="C1320" t="s">
        <v>852</v>
      </c>
      <c r="D1320" s="1">
        <v>41057</v>
      </c>
      <c r="E1320" s="1">
        <v>41087</v>
      </c>
      <c r="F1320">
        <v>95.99</v>
      </c>
      <c r="H1320" t="s">
        <v>28</v>
      </c>
      <c r="I1320" s="1">
        <v>41057</v>
      </c>
      <c r="J1320">
        <v>0</v>
      </c>
      <c r="K1320" t="s">
        <v>834</v>
      </c>
      <c r="L1320">
        <v>391</v>
      </c>
      <c r="M1320" s="1">
        <v>41352</v>
      </c>
      <c r="N1320" t="s">
        <v>835</v>
      </c>
      <c r="O1320" t="s">
        <v>947</v>
      </c>
      <c r="P1320" t="s">
        <v>949</v>
      </c>
    </row>
    <row r="1321" spans="1:16" x14ac:dyDescent="0.4">
      <c r="A1321">
        <v>770</v>
      </c>
      <c r="B1321" t="s">
        <v>948</v>
      </c>
      <c r="C1321" t="s">
        <v>905</v>
      </c>
      <c r="D1321" s="1">
        <v>41197</v>
      </c>
      <c r="E1321" s="1">
        <v>41227</v>
      </c>
      <c r="F1321">
        <v>57.88</v>
      </c>
      <c r="H1321" t="s">
        <v>28</v>
      </c>
      <c r="I1321" s="1">
        <v>41197</v>
      </c>
      <c r="J1321">
        <v>0</v>
      </c>
      <c r="K1321" t="s">
        <v>834</v>
      </c>
      <c r="L1321">
        <v>770</v>
      </c>
      <c r="M1321" s="1">
        <v>41337</v>
      </c>
      <c r="N1321" t="s">
        <v>835</v>
      </c>
      <c r="O1321" t="s">
        <v>947</v>
      </c>
      <c r="P1321" t="s">
        <v>949</v>
      </c>
    </row>
    <row r="1322" spans="1:16" x14ac:dyDescent="0.4">
      <c r="A1322">
        <v>406</v>
      </c>
      <c r="B1322" t="s">
        <v>948</v>
      </c>
      <c r="C1322" t="s">
        <v>876</v>
      </c>
      <c r="D1322" s="1">
        <v>41609</v>
      </c>
      <c r="E1322" s="1">
        <v>41580</v>
      </c>
      <c r="F1322">
        <v>65.61</v>
      </c>
      <c r="H1322" t="s">
        <v>28</v>
      </c>
      <c r="I1322" s="1">
        <v>41609</v>
      </c>
      <c r="J1322">
        <v>9</v>
      </c>
      <c r="K1322" t="s">
        <v>837</v>
      </c>
      <c r="L1322">
        <v>406</v>
      </c>
      <c r="M1322" s="1">
        <v>41352</v>
      </c>
      <c r="N1322" t="s">
        <v>835</v>
      </c>
      <c r="O1322" t="s">
        <v>947</v>
      </c>
      <c r="P1322" t="s">
        <v>949</v>
      </c>
    </row>
    <row r="1323" spans="1:16" x14ac:dyDescent="0.4">
      <c r="A1323">
        <v>406</v>
      </c>
      <c r="B1323" t="s">
        <v>948</v>
      </c>
      <c r="C1323" t="s">
        <v>840</v>
      </c>
      <c r="D1323" s="1">
        <v>41416</v>
      </c>
      <c r="E1323" s="1">
        <v>41446</v>
      </c>
      <c r="F1323">
        <v>98.35</v>
      </c>
      <c r="H1323" t="s">
        <v>28</v>
      </c>
      <c r="I1323" s="1">
        <v>41416</v>
      </c>
      <c r="J1323">
        <v>4</v>
      </c>
      <c r="K1323" t="s">
        <v>834</v>
      </c>
      <c r="L1323">
        <v>406</v>
      </c>
      <c r="M1323" s="1">
        <v>41064</v>
      </c>
      <c r="N1323" t="s">
        <v>838</v>
      </c>
      <c r="O1323" t="s">
        <v>947</v>
      </c>
      <c r="P1323" t="s">
        <v>949</v>
      </c>
    </row>
    <row r="1324" spans="1:16" x14ac:dyDescent="0.4">
      <c r="A1324">
        <v>391</v>
      </c>
      <c r="B1324" t="s">
        <v>948</v>
      </c>
      <c r="C1324" t="s">
        <v>865</v>
      </c>
      <c r="D1324" s="1">
        <v>41026</v>
      </c>
      <c r="E1324" s="1">
        <v>41056</v>
      </c>
      <c r="F1324">
        <v>96.6</v>
      </c>
      <c r="H1324" t="s">
        <v>28</v>
      </c>
      <c r="I1324" s="1">
        <v>41026</v>
      </c>
      <c r="J1324">
        <v>0</v>
      </c>
      <c r="K1324" t="s">
        <v>834</v>
      </c>
      <c r="L1324">
        <v>391</v>
      </c>
      <c r="M1324" s="1">
        <v>41180</v>
      </c>
      <c r="N1324" t="s">
        <v>835</v>
      </c>
      <c r="O1324" t="s">
        <v>947</v>
      </c>
      <c r="P1324" t="s">
        <v>949</v>
      </c>
    </row>
    <row r="1325" spans="1:16" x14ac:dyDescent="0.4">
      <c r="A1325">
        <v>406</v>
      </c>
      <c r="B1325" t="s">
        <v>948</v>
      </c>
      <c r="C1325" t="s">
        <v>891</v>
      </c>
      <c r="D1325" s="1">
        <v>41511</v>
      </c>
      <c r="E1325" s="1">
        <v>41541</v>
      </c>
      <c r="F1325">
        <v>60.57</v>
      </c>
      <c r="H1325" t="s">
        <v>28</v>
      </c>
      <c r="I1325" s="1">
        <v>41511</v>
      </c>
      <c r="J1325">
        <v>0</v>
      </c>
      <c r="K1325" t="s">
        <v>837</v>
      </c>
      <c r="L1325">
        <v>406</v>
      </c>
      <c r="M1325" s="1">
        <v>41474</v>
      </c>
      <c r="N1325" t="s">
        <v>838</v>
      </c>
      <c r="O1325" t="s">
        <v>947</v>
      </c>
      <c r="P1325" t="s">
        <v>949</v>
      </c>
    </row>
    <row r="1326" spans="1:16" x14ac:dyDescent="0.4">
      <c r="A1326">
        <v>818</v>
      </c>
      <c r="B1326" t="s">
        <v>948</v>
      </c>
      <c r="C1326" t="s">
        <v>842</v>
      </c>
      <c r="D1326" s="1">
        <v>41584</v>
      </c>
      <c r="E1326" s="1">
        <v>41585</v>
      </c>
      <c r="F1326">
        <v>84.15</v>
      </c>
      <c r="H1326" t="s">
        <v>28</v>
      </c>
      <c r="I1326" s="1">
        <v>41584</v>
      </c>
      <c r="J1326">
        <v>12</v>
      </c>
      <c r="K1326" t="s">
        <v>837</v>
      </c>
      <c r="L1326">
        <v>818</v>
      </c>
      <c r="M1326" s="1">
        <v>41514</v>
      </c>
      <c r="N1326" t="s">
        <v>835</v>
      </c>
      <c r="O1326" t="s">
        <v>947</v>
      </c>
      <c r="P1326" t="s">
        <v>949</v>
      </c>
    </row>
    <row r="1327" spans="1:16" x14ac:dyDescent="0.4">
      <c r="A1327">
        <v>391</v>
      </c>
      <c r="B1327" t="s">
        <v>948</v>
      </c>
      <c r="C1327" t="s">
        <v>885</v>
      </c>
      <c r="D1327" s="1">
        <v>40972</v>
      </c>
      <c r="E1327" s="1">
        <v>40973</v>
      </c>
      <c r="F1327">
        <v>65.75</v>
      </c>
      <c r="H1327" t="s">
        <v>28</v>
      </c>
      <c r="I1327" s="1">
        <v>40972</v>
      </c>
      <c r="J1327">
        <v>0</v>
      </c>
      <c r="K1327" t="s">
        <v>834</v>
      </c>
      <c r="L1327">
        <v>391</v>
      </c>
      <c r="M1327" s="1">
        <v>41521</v>
      </c>
      <c r="N1327" t="s">
        <v>835</v>
      </c>
      <c r="O1327" t="s">
        <v>947</v>
      </c>
      <c r="P1327" t="s">
        <v>949</v>
      </c>
    </row>
    <row r="1328" spans="1:16" x14ac:dyDescent="0.4">
      <c r="A1328">
        <v>406</v>
      </c>
      <c r="B1328" t="s">
        <v>948</v>
      </c>
      <c r="C1328" t="s">
        <v>889</v>
      </c>
      <c r="D1328" s="1">
        <v>41066</v>
      </c>
      <c r="E1328" s="1">
        <v>41067</v>
      </c>
      <c r="F1328">
        <v>96.48</v>
      </c>
      <c r="H1328" t="s">
        <v>28</v>
      </c>
      <c r="I1328" s="1">
        <v>41066</v>
      </c>
      <c r="J1328">
        <v>0</v>
      </c>
      <c r="K1328" t="s">
        <v>834</v>
      </c>
      <c r="L1328">
        <v>406</v>
      </c>
      <c r="M1328" s="1">
        <v>41103</v>
      </c>
      <c r="N1328" t="s">
        <v>835</v>
      </c>
      <c r="O1328" t="s">
        <v>947</v>
      </c>
      <c r="P1328" t="s">
        <v>949</v>
      </c>
    </row>
    <row r="1329" spans="1:16" x14ac:dyDescent="0.4">
      <c r="A1329">
        <v>818</v>
      </c>
      <c r="B1329" t="s">
        <v>948</v>
      </c>
      <c r="C1329" t="s">
        <v>921</v>
      </c>
      <c r="D1329" s="1">
        <v>41273</v>
      </c>
      <c r="E1329" s="1">
        <v>41303</v>
      </c>
      <c r="F1329">
        <v>87</v>
      </c>
      <c r="H1329" t="s">
        <v>28</v>
      </c>
      <c r="I1329" s="1">
        <v>41273</v>
      </c>
      <c r="J1329">
        <v>34</v>
      </c>
      <c r="K1329" t="s">
        <v>837</v>
      </c>
      <c r="L1329">
        <v>818</v>
      </c>
      <c r="M1329" s="1">
        <v>41563</v>
      </c>
      <c r="N1329" t="s">
        <v>835</v>
      </c>
      <c r="O1329" t="s">
        <v>947</v>
      </c>
      <c r="P1329" t="s">
        <v>949</v>
      </c>
    </row>
    <row r="1330" spans="1:16" x14ac:dyDescent="0.4">
      <c r="A1330">
        <v>770</v>
      </c>
      <c r="B1330" t="s">
        <v>948</v>
      </c>
      <c r="C1330" t="s">
        <v>867</v>
      </c>
      <c r="D1330" s="1">
        <v>40955</v>
      </c>
      <c r="E1330" s="1">
        <v>40985</v>
      </c>
      <c r="F1330">
        <v>57.07</v>
      </c>
      <c r="H1330" t="s">
        <v>28</v>
      </c>
      <c r="I1330" s="1">
        <v>40955</v>
      </c>
      <c r="J1330">
        <v>0</v>
      </c>
      <c r="K1330" t="s">
        <v>834</v>
      </c>
      <c r="L1330">
        <v>770</v>
      </c>
      <c r="M1330" s="1">
        <v>41491</v>
      </c>
      <c r="N1330" t="s">
        <v>835</v>
      </c>
      <c r="O1330" t="s">
        <v>947</v>
      </c>
      <c r="P1330" t="s">
        <v>949</v>
      </c>
    </row>
    <row r="1331" spans="1:16" x14ac:dyDescent="0.4">
      <c r="A1331">
        <v>897</v>
      </c>
      <c r="B1331" t="s">
        <v>948</v>
      </c>
      <c r="C1331" t="s">
        <v>931</v>
      </c>
      <c r="D1331" s="1">
        <v>40914</v>
      </c>
      <c r="E1331" s="1">
        <v>40915</v>
      </c>
      <c r="F1331">
        <v>53.81</v>
      </c>
      <c r="H1331" t="s">
        <v>28</v>
      </c>
      <c r="I1331" s="1">
        <v>40914</v>
      </c>
      <c r="J1331">
        <v>19</v>
      </c>
      <c r="K1331" t="s">
        <v>837</v>
      </c>
      <c r="L1331">
        <v>897</v>
      </c>
      <c r="M1331" s="1">
        <v>41484</v>
      </c>
      <c r="N1331" t="s">
        <v>835</v>
      </c>
      <c r="O1331" t="s">
        <v>947</v>
      </c>
      <c r="P1331" t="s">
        <v>949</v>
      </c>
    </row>
    <row r="1332" spans="1:16" x14ac:dyDescent="0.4">
      <c r="A1332">
        <v>391</v>
      </c>
      <c r="B1332" t="s">
        <v>948</v>
      </c>
      <c r="C1332" t="s">
        <v>877</v>
      </c>
      <c r="D1332" s="1">
        <v>40952</v>
      </c>
      <c r="E1332" s="1">
        <v>40982</v>
      </c>
      <c r="F1332">
        <v>24.25</v>
      </c>
      <c r="H1332" t="s">
        <v>28</v>
      </c>
      <c r="I1332" s="1">
        <v>40952</v>
      </c>
      <c r="J1332">
        <v>15</v>
      </c>
      <c r="K1332" t="s">
        <v>834</v>
      </c>
      <c r="L1332">
        <v>391</v>
      </c>
      <c r="M1332" s="1">
        <v>41051</v>
      </c>
      <c r="N1332" t="s">
        <v>835</v>
      </c>
      <c r="O1332" t="s">
        <v>947</v>
      </c>
      <c r="P1332" t="s">
        <v>949</v>
      </c>
    </row>
    <row r="1333" spans="1:16" x14ac:dyDescent="0.4">
      <c r="A1333">
        <v>391</v>
      </c>
      <c r="B1333" t="s">
        <v>948</v>
      </c>
      <c r="C1333" t="s">
        <v>864</v>
      </c>
      <c r="D1333" s="1">
        <v>41604</v>
      </c>
      <c r="E1333" s="1">
        <v>41634</v>
      </c>
      <c r="F1333">
        <v>80.849999999999994</v>
      </c>
      <c r="H1333" t="s">
        <v>28</v>
      </c>
      <c r="I1333" s="1">
        <v>41604</v>
      </c>
      <c r="J1333">
        <v>0</v>
      </c>
      <c r="K1333" t="s">
        <v>834</v>
      </c>
      <c r="L1333">
        <v>391</v>
      </c>
      <c r="M1333" s="1">
        <v>41548</v>
      </c>
      <c r="N1333" t="s">
        <v>838</v>
      </c>
      <c r="O1333" t="s">
        <v>947</v>
      </c>
      <c r="P1333" t="s">
        <v>949</v>
      </c>
    </row>
    <row r="1334" spans="1:16" x14ac:dyDescent="0.4">
      <c r="A1334">
        <v>391</v>
      </c>
      <c r="B1334" t="s">
        <v>948</v>
      </c>
      <c r="C1334" t="s">
        <v>893</v>
      </c>
      <c r="D1334" s="1">
        <v>41335</v>
      </c>
      <c r="E1334" s="1">
        <v>41397</v>
      </c>
      <c r="F1334">
        <v>65.47</v>
      </c>
      <c r="H1334" t="s">
        <v>28</v>
      </c>
      <c r="I1334" s="1">
        <v>41335</v>
      </c>
      <c r="J1334">
        <v>0</v>
      </c>
      <c r="K1334" t="s">
        <v>834</v>
      </c>
      <c r="L1334">
        <v>391</v>
      </c>
      <c r="M1334" s="1">
        <v>41080</v>
      </c>
      <c r="N1334" t="s">
        <v>838</v>
      </c>
      <c r="O1334" t="s">
        <v>947</v>
      </c>
      <c r="P1334" t="s">
        <v>949</v>
      </c>
    </row>
    <row r="1335" spans="1:16" x14ac:dyDescent="0.4">
      <c r="A1335">
        <v>406</v>
      </c>
      <c r="B1335" t="s">
        <v>948</v>
      </c>
      <c r="C1335" t="s">
        <v>926</v>
      </c>
      <c r="D1335" s="1">
        <v>41535</v>
      </c>
      <c r="E1335" s="1">
        <v>41565</v>
      </c>
      <c r="F1335">
        <v>58.58</v>
      </c>
      <c r="H1335" t="s">
        <v>28</v>
      </c>
      <c r="I1335" s="1">
        <v>41535</v>
      </c>
      <c r="J1335">
        <v>1</v>
      </c>
      <c r="K1335" t="s">
        <v>834</v>
      </c>
      <c r="L1335">
        <v>406</v>
      </c>
      <c r="M1335" s="1">
        <v>41605</v>
      </c>
      <c r="N1335" t="s">
        <v>835</v>
      </c>
      <c r="O1335" t="s">
        <v>947</v>
      </c>
      <c r="P1335" t="s">
        <v>949</v>
      </c>
    </row>
    <row r="1336" spans="1:16" x14ac:dyDescent="0.4">
      <c r="A1336">
        <v>406</v>
      </c>
      <c r="B1336" t="s">
        <v>948</v>
      </c>
      <c r="C1336" t="s">
        <v>855</v>
      </c>
      <c r="D1336" s="1">
        <v>41616</v>
      </c>
      <c r="E1336" s="1">
        <v>41587</v>
      </c>
      <c r="F1336">
        <v>62.4</v>
      </c>
      <c r="H1336" t="s">
        <v>28</v>
      </c>
      <c r="I1336" s="1">
        <v>41616</v>
      </c>
      <c r="J1336">
        <v>0</v>
      </c>
      <c r="K1336" t="s">
        <v>834</v>
      </c>
      <c r="L1336">
        <v>406</v>
      </c>
      <c r="M1336" s="1">
        <v>41029</v>
      </c>
      <c r="N1336" t="s">
        <v>838</v>
      </c>
      <c r="O1336" t="s">
        <v>947</v>
      </c>
      <c r="P1336" t="s">
        <v>949</v>
      </c>
    </row>
    <row r="1337" spans="1:16" x14ac:dyDescent="0.4">
      <c r="A1337">
        <v>818</v>
      </c>
      <c r="B1337" t="s">
        <v>948</v>
      </c>
      <c r="C1337" t="s">
        <v>918</v>
      </c>
      <c r="D1337" s="1">
        <v>41565</v>
      </c>
      <c r="E1337" s="1">
        <v>41595</v>
      </c>
      <c r="F1337">
        <v>51.64</v>
      </c>
      <c r="H1337" t="s">
        <v>28</v>
      </c>
      <c r="I1337" s="1">
        <v>41565</v>
      </c>
      <c r="J1337">
        <v>10</v>
      </c>
      <c r="K1337" t="s">
        <v>834</v>
      </c>
      <c r="L1337">
        <v>818</v>
      </c>
      <c r="M1337" s="1">
        <v>41349</v>
      </c>
      <c r="N1337" t="s">
        <v>838</v>
      </c>
      <c r="O1337" t="s">
        <v>947</v>
      </c>
      <c r="P1337" t="s">
        <v>949</v>
      </c>
    </row>
    <row r="1338" spans="1:16" x14ac:dyDescent="0.4">
      <c r="A1338">
        <v>406</v>
      </c>
      <c r="B1338" t="s">
        <v>948</v>
      </c>
      <c r="C1338" t="s">
        <v>850</v>
      </c>
      <c r="D1338" s="1">
        <v>41177</v>
      </c>
      <c r="E1338" s="1">
        <v>41207</v>
      </c>
      <c r="F1338">
        <v>37.19</v>
      </c>
      <c r="H1338" t="s">
        <v>28</v>
      </c>
      <c r="I1338" s="1">
        <v>41177</v>
      </c>
      <c r="J1338">
        <v>7</v>
      </c>
      <c r="K1338" t="s">
        <v>834</v>
      </c>
      <c r="L1338">
        <v>406</v>
      </c>
      <c r="M1338" s="1">
        <v>41401</v>
      </c>
      <c r="N1338" t="s">
        <v>835</v>
      </c>
      <c r="O1338" t="s">
        <v>947</v>
      </c>
      <c r="P1338" t="s">
        <v>949</v>
      </c>
    </row>
    <row r="1339" spans="1:16" x14ac:dyDescent="0.4">
      <c r="A1339">
        <v>406</v>
      </c>
      <c r="B1339" t="s">
        <v>948</v>
      </c>
      <c r="C1339" t="s">
        <v>887</v>
      </c>
      <c r="D1339" s="1">
        <v>41463</v>
      </c>
      <c r="E1339" s="1">
        <v>41434</v>
      </c>
      <c r="F1339">
        <v>73.08</v>
      </c>
      <c r="H1339" t="s">
        <v>28</v>
      </c>
      <c r="I1339" s="1">
        <v>41463</v>
      </c>
      <c r="J1339">
        <v>0</v>
      </c>
      <c r="K1339" t="s">
        <v>834</v>
      </c>
      <c r="L1339">
        <v>406</v>
      </c>
      <c r="M1339" s="1">
        <v>41048</v>
      </c>
      <c r="N1339" t="s">
        <v>838</v>
      </c>
      <c r="O1339" t="s">
        <v>947</v>
      </c>
      <c r="P1339" t="s">
        <v>949</v>
      </c>
    </row>
    <row r="1340" spans="1:16" x14ac:dyDescent="0.4">
      <c r="A1340">
        <v>770</v>
      </c>
      <c r="B1340" t="s">
        <v>948</v>
      </c>
      <c r="C1340" t="s">
        <v>907</v>
      </c>
      <c r="D1340" s="1">
        <v>41076</v>
      </c>
      <c r="E1340" s="1">
        <v>41106</v>
      </c>
      <c r="F1340">
        <v>39.869999999999997</v>
      </c>
      <c r="H1340" t="s">
        <v>28</v>
      </c>
      <c r="I1340" s="1">
        <v>41076</v>
      </c>
      <c r="J1340">
        <v>18</v>
      </c>
      <c r="K1340" t="s">
        <v>837</v>
      </c>
      <c r="L1340">
        <v>770</v>
      </c>
      <c r="M1340" s="1">
        <v>41367</v>
      </c>
      <c r="N1340" t="s">
        <v>835</v>
      </c>
      <c r="O1340" t="s">
        <v>947</v>
      </c>
      <c r="P1340" t="s">
        <v>949</v>
      </c>
    </row>
    <row r="1341" spans="1:16" x14ac:dyDescent="0.4">
      <c r="A1341">
        <v>897</v>
      </c>
      <c r="B1341" t="s">
        <v>948</v>
      </c>
      <c r="C1341" t="s">
        <v>909</v>
      </c>
      <c r="D1341" s="1">
        <v>41391</v>
      </c>
      <c r="E1341" s="1">
        <v>41421</v>
      </c>
      <c r="F1341">
        <v>42.86</v>
      </c>
      <c r="H1341" t="s">
        <v>28</v>
      </c>
      <c r="I1341" s="1">
        <v>41391</v>
      </c>
      <c r="J1341">
        <v>22</v>
      </c>
      <c r="K1341" t="s">
        <v>837</v>
      </c>
      <c r="L1341">
        <v>897</v>
      </c>
      <c r="M1341" s="1">
        <v>41493</v>
      </c>
      <c r="N1341" t="s">
        <v>835</v>
      </c>
      <c r="O1341" t="s">
        <v>947</v>
      </c>
      <c r="P1341" t="s">
        <v>949</v>
      </c>
    </row>
    <row r="1342" spans="1:16" x14ac:dyDescent="0.4">
      <c r="A1342">
        <v>406</v>
      </c>
      <c r="B1342" t="s">
        <v>948</v>
      </c>
      <c r="C1342" t="s">
        <v>894</v>
      </c>
      <c r="D1342" s="1">
        <v>41547</v>
      </c>
      <c r="E1342" s="1">
        <v>41577</v>
      </c>
      <c r="F1342">
        <v>73.989999999999995</v>
      </c>
      <c r="H1342" t="s">
        <v>28</v>
      </c>
      <c r="I1342" s="1">
        <v>41547</v>
      </c>
      <c r="J1342">
        <v>0</v>
      </c>
      <c r="K1342" t="s">
        <v>837</v>
      </c>
      <c r="L1342">
        <v>406</v>
      </c>
      <c r="M1342" s="1">
        <v>41167</v>
      </c>
      <c r="N1342" t="s">
        <v>838</v>
      </c>
      <c r="O1342" t="s">
        <v>947</v>
      </c>
      <c r="P1342" t="s">
        <v>949</v>
      </c>
    </row>
    <row r="1343" spans="1:16" x14ac:dyDescent="0.4">
      <c r="A1343">
        <v>770</v>
      </c>
      <c r="B1343" t="s">
        <v>948</v>
      </c>
      <c r="C1343" t="s">
        <v>878</v>
      </c>
      <c r="D1343" s="1">
        <v>41094</v>
      </c>
      <c r="E1343" s="1">
        <v>41095</v>
      </c>
      <c r="F1343">
        <v>37.08</v>
      </c>
      <c r="H1343" t="s">
        <v>28</v>
      </c>
      <c r="I1343" s="1">
        <v>41094</v>
      </c>
      <c r="J1343">
        <v>5</v>
      </c>
      <c r="K1343" t="s">
        <v>837</v>
      </c>
      <c r="L1343">
        <v>770</v>
      </c>
      <c r="M1343" s="1">
        <v>41274</v>
      </c>
      <c r="N1343" t="s">
        <v>835</v>
      </c>
      <c r="O1343" t="s">
        <v>947</v>
      </c>
      <c r="P1343" t="s">
        <v>949</v>
      </c>
    </row>
    <row r="1344" spans="1:16" x14ac:dyDescent="0.4">
      <c r="A1344">
        <v>897</v>
      </c>
      <c r="B1344" t="s">
        <v>948</v>
      </c>
      <c r="C1344" t="s">
        <v>843</v>
      </c>
      <c r="D1344" s="1">
        <v>41586</v>
      </c>
      <c r="E1344" s="1">
        <v>41556</v>
      </c>
      <c r="F1344">
        <v>62.83</v>
      </c>
      <c r="H1344" t="s">
        <v>28</v>
      </c>
      <c r="I1344" s="1">
        <v>41586</v>
      </c>
      <c r="J1344">
        <v>0</v>
      </c>
      <c r="K1344" t="s">
        <v>834</v>
      </c>
      <c r="L1344">
        <v>897</v>
      </c>
      <c r="M1344" s="1">
        <v>41041</v>
      </c>
      <c r="N1344" t="s">
        <v>838</v>
      </c>
      <c r="O1344" t="s">
        <v>947</v>
      </c>
      <c r="P1344" t="s">
        <v>949</v>
      </c>
    </row>
    <row r="1345" spans="1:16" x14ac:dyDescent="0.4">
      <c r="A1345">
        <v>770</v>
      </c>
      <c r="B1345" t="s">
        <v>948</v>
      </c>
      <c r="C1345" t="s">
        <v>878</v>
      </c>
      <c r="D1345" s="1">
        <v>41400</v>
      </c>
      <c r="E1345" s="1">
        <v>41401</v>
      </c>
      <c r="F1345">
        <v>34.36</v>
      </c>
      <c r="H1345" t="s">
        <v>28</v>
      </c>
      <c r="I1345" s="1">
        <v>41400</v>
      </c>
      <c r="J1345">
        <v>0</v>
      </c>
      <c r="K1345" t="s">
        <v>834</v>
      </c>
      <c r="L1345">
        <v>770</v>
      </c>
      <c r="M1345" s="1">
        <v>41274</v>
      </c>
      <c r="N1345" t="s">
        <v>838</v>
      </c>
      <c r="O1345" t="s">
        <v>947</v>
      </c>
      <c r="P1345" t="s">
        <v>949</v>
      </c>
    </row>
    <row r="1346" spans="1:16" x14ac:dyDescent="0.4">
      <c r="A1346">
        <v>391</v>
      </c>
      <c r="B1346" t="s">
        <v>948</v>
      </c>
      <c r="C1346" t="s">
        <v>875</v>
      </c>
      <c r="D1346" s="1">
        <v>41353</v>
      </c>
      <c r="E1346" s="1">
        <v>41383</v>
      </c>
      <c r="F1346">
        <v>81.59</v>
      </c>
      <c r="H1346" t="s">
        <v>28</v>
      </c>
      <c r="I1346" s="1">
        <v>41353</v>
      </c>
      <c r="J1346">
        <v>9</v>
      </c>
      <c r="K1346" t="s">
        <v>834</v>
      </c>
      <c r="L1346">
        <v>391</v>
      </c>
      <c r="M1346" s="1">
        <v>40947</v>
      </c>
      <c r="N1346" t="s">
        <v>838</v>
      </c>
      <c r="O1346" t="s">
        <v>947</v>
      </c>
      <c r="P1346" t="s">
        <v>949</v>
      </c>
    </row>
    <row r="1347" spans="1:16" x14ac:dyDescent="0.4">
      <c r="A1347">
        <v>391</v>
      </c>
      <c r="B1347" t="s">
        <v>948</v>
      </c>
      <c r="C1347" t="s">
        <v>934</v>
      </c>
      <c r="D1347" s="1">
        <v>41568</v>
      </c>
      <c r="E1347" s="1">
        <v>41598</v>
      </c>
      <c r="F1347">
        <v>78.59</v>
      </c>
      <c r="H1347" t="s">
        <v>28</v>
      </c>
      <c r="I1347" s="1">
        <v>41568</v>
      </c>
      <c r="J1347">
        <v>0</v>
      </c>
      <c r="K1347" t="s">
        <v>834</v>
      </c>
      <c r="L1347">
        <v>391</v>
      </c>
      <c r="M1347" s="1">
        <v>41598</v>
      </c>
      <c r="N1347" t="s">
        <v>835</v>
      </c>
      <c r="O1347" t="s">
        <v>947</v>
      </c>
      <c r="P1347" t="s">
        <v>949</v>
      </c>
    </row>
    <row r="1348" spans="1:16" x14ac:dyDescent="0.4">
      <c r="A1348">
        <v>770</v>
      </c>
      <c r="B1348" t="s">
        <v>948</v>
      </c>
      <c r="C1348" t="s">
        <v>923</v>
      </c>
      <c r="D1348" s="1">
        <v>41401</v>
      </c>
      <c r="E1348" s="1">
        <v>41372</v>
      </c>
      <c r="F1348">
        <v>69.849999999999994</v>
      </c>
      <c r="H1348" t="s">
        <v>28</v>
      </c>
      <c r="I1348" s="1">
        <v>41401</v>
      </c>
      <c r="J1348">
        <v>2</v>
      </c>
      <c r="K1348" t="s">
        <v>834</v>
      </c>
      <c r="L1348">
        <v>770</v>
      </c>
      <c r="M1348" s="1">
        <v>41501</v>
      </c>
      <c r="N1348" t="s">
        <v>835</v>
      </c>
      <c r="O1348" t="s">
        <v>947</v>
      </c>
      <c r="P1348" t="s">
        <v>949</v>
      </c>
    </row>
    <row r="1349" spans="1:16" x14ac:dyDescent="0.4">
      <c r="A1349">
        <v>406</v>
      </c>
      <c r="B1349" t="s">
        <v>948</v>
      </c>
      <c r="C1349" t="s">
        <v>840</v>
      </c>
      <c r="D1349" s="1">
        <v>41411</v>
      </c>
      <c r="E1349" s="1">
        <v>41441</v>
      </c>
      <c r="F1349">
        <v>70.98</v>
      </c>
      <c r="H1349" t="s">
        <v>28</v>
      </c>
      <c r="I1349" s="1">
        <v>41411</v>
      </c>
      <c r="J1349">
        <v>7</v>
      </c>
      <c r="K1349" t="s">
        <v>834</v>
      </c>
      <c r="L1349">
        <v>406</v>
      </c>
      <c r="M1349" s="1">
        <v>41064</v>
      </c>
      <c r="N1349" t="s">
        <v>838</v>
      </c>
      <c r="O1349" t="s">
        <v>947</v>
      </c>
      <c r="P1349" t="s">
        <v>949</v>
      </c>
    </row>
    <row r="1350" spans="1:16" x14ac:dyDescent="0.4">
      <c r="A1350">
        <v>406</v>
      </c>
      <c r="B1350" t="s">
        <v>948</v>
      </c>
      <c r="C1350" t="s">
        <v>882</v>
      </c>
      <c r="D1350" s="1">
        <v>41568</v>
      </c>
      <c r="E1350" s="1">
        <v>41598</v>
      </c>
      <c r="F1350">
        <v>97.42</v>
      </c>
      <c r="H1350" t="s">
        <v>28</v>
      </c>
      <c r="I1350" s="1">
        <v>41568</v>
      </c>
      <c r="J1350">
        <v>0</v>
      </c>
      <c r="K1350" t="s">
        <v>834</v>
      </c>
      <c r="L1350">
        <v>406</v>
      </c>
      <c r="M1350" s="1">
        <v>41368</v>
      </c>
      <c r="N1350" t="s">
        <v>838</v>
      </c>
      <c r="O1350" t="s">
        <v>947</v>
      </c>
      <c r="P1350" t="s">
        <v>949</v>
      </c>
    </row>
    <row r="1351" spans="1:16" x14ac:dyDescent="0.4">
      <c r="A1351">
        <v>406</v>
      </c>
      <c r="B1351" t="s">
        <v>948</v>
      </c>
      <c r="C1351" t="s">
        <v>926</v>
      </c>
      <c r="D1351" s="1">
        <v>41028</v>
      </c>
      <c r="E1351" s="1">
        <v>41058</v>
      </c>
      <c r="F1351">
        <v>50.55</v>
      </c>
      <c r="H1351" t="s">
        <v>28</v>
      </c>
      <c r="I1351" s="1">
        <v>41028</v>
      </c>
      <c r="J1351">
        <v>13</v>
      </c>
      <c r="K1351" t="s">
        <v>837</v>
      </c>
      <c r="L1351">
        <v>406</v>
      </c>
      <c r="M1351" s="1">
        <v>41605</v>
      </c>
      <c r="N1351" t="s">
        <v>835</v>
      </c>
      <c r="O1351" t="s">
        <v>947</v>
      </c>
      <c r="P1351" t="s">
        <v>949</v>
      </c>
    </row>
    <row r="1352" spans="1:16" x14ac:dyDescent="0.4">
      <c r="A1352">
        <v>391</v>
      </c>
      <c r="B1352" t="s">
        <v>948</v>
      </c>
      <c r="C1352" t="s">
        <v>859</v>
      </c>
      <c r="D1352" s="1">
        <v>41553</v>
      </c>
      <c r="E1352" s="1">
        <v>41554</v>
      </c>
      <c r="F1352">
        <v>62.64</v>
      </c>
      <c r="H1352" t="s">
        <v>28</v>
      </c>
      <c r="I1352" s="1">
        <v>41553</v>
      </c>
      <c r="J1352">
        <v>4</v>
      </c>
      <c r="K1352" t="s">
        <v>834</v>
      </c>
      <c r="L1352">
        <v>391</v>
      </c>
      <c r="M1352" s="1">
        <v>40971</v>
      </c>
      <c r="N1352" t="s">
        <v>838</v>
      </c>
      <c r="O1352" t="s">
        <v>947</v>
      </c>
      <c r="P1352" t="s">
        <v>949</v>
      </c>
    </row>
    <row r="1353" spans="1:16" x14ac:dyDescent="0.4">
      <c r="A1353">
        <v>770</v>
      </c>
      <c r="B1353" t="s">
        <v>948</v>
      </c>
      <c r="C1353" t="s">
        <v>919</v>
      </c>
      <c r="D1353" s="1">
        <v>41151</v>
      </c>
      <c r="E1353" s="1">
        <v>41181</v>
      </c>
      <c r="F1353">
        <v>100.51</v>
      </c>
      <c r="H1353" t="s">
        <v>28</v>
      </c>
      <c r="I1353" s="1">
        <v>41151</v>
      </c>
      <c r="J1353">
        <v>0</v>
      </c>
      <c r="K1353" t="s">
        <v>834</v>
      </c>
      <c r="L1353">
        <v>770</v>
      </c>
      <c r="M1353" s="1">
        <v>41077</v>
      </c>
      <c r="N1353" t="s">
        <v>838</v>
      </c>
      <c r="O1353" t="s">
        <v>947</v>
      </c>
      <c r="P1353" t="s">
        <v>949</v>
      </c>
    </row>
    <row r="1354" spans="1:16" x14ac:dyDescent="0.4">
      <c r="A1354">
        <v>391</v>
      </c>
      <c r="B1354" t="s">
        <v>948</v>
      </c>
      <c r="C1354" t="s">
        <v>839</v>
      </c>
      <c r="D1354" s="1">
        <v>40944</v>
      </c>
      <c r="E1354" s="1">
        <v>40914</v>
      </c>
      <c r="F1354">
        <v>73.62</v>
      </c>
      <c r="H1354" t="s">
        <v>28</v>
      </c>
      <c r="I1354" s="1">
        <v>40944</v>
      </c>
      <c r="J1354">
        <v>0</v>
      </c>
      <c r="K1354" t="s">
        <v>834</v>
      </c>
      <c r="L1354">
        <v>391</v>
      </c>
      <c r="M1354" s="1">
        <v>40934</v>
      </c>
      <c r="N1354" t="s">
        <v>838</v>
      </c>
      <c r="O1354" t="s">
        <v>947</v>
      </c>
      <c r="P1354" t="s">
        <v>949</v>
      </c>
    </row>
    <row r="1355" spans="1:16" x14ac:dyDescent="0.4">
      <c r="A1355">
        <v>391</v>
      </c>
      <c r="B1355" t="s">
        <v>948</v>
      </c>
      <c r="C1355" t="s">
        <v>852</v>
      </c>
      <c r="D1355" s="1">
        <v>41514</v>
      </c>
      <c r="E1355" s="1">
        <v>41544</v>
      </c>
      <c r="F1355">
        <v>98.83</v>
      </c>
      <c r="H1355" t="s">
        <v>28</v>
      </c>
      <c r="I1355" s="1">
        <v>41514</v>
      </c>
      <c r="J1355">
        <v>0</v>
      </c>
      <c r="K1355" t="s">
        <v>834</v>
      </c>
      <c r="L1355">
        <v>391</v>
      </c>
      <c r="M1355" s="1">
        <v>41352</v>
      </c>
      <c r="N1355" t="s">
        <v>838</v>
      </c>
      <c r="O1355" t="s">
        <v>947</v>
      </c>
      <c r="P1355" t="s">
        <v>949</v>
      </c>
    </row>
    <row r="1356" spans="1:16" x14ac:dyDescent="0.4">
      <c r="A1356">
        <v>406</v>
      </c>
      <c r="B1356" t="s">
        <v>948</v>
      </c>
      <c r="C1356" t="s">
        <v>884</v>
      </c>
      <c r="D1356" s="1">
        <v>41518</v>
      </c>
      <c r="E1356" s="1">
        <v>41488</v>
      </c>
      <c r="F1356">
        <v>51.2</v>
      </c>
      <c r="H1356" t="s">
        <v>28</v>
      </c>
      <c r="I1356" s="1">
        <v>41518</v>
      </c>
      <c r="J1356">
        <v>0</v>
      </c>
      <c r="K1356" t="s">
        <v>834</v>
      </c>
      <c r="L1356">
        <v>406</v>
      </c>
      <c r="M1356" s="1">
        <v>41145</v>
      </c>
      <c r="N1356" t="s">
        <v>838</v>
      </c>
      <c r="O1356" t="s">
        <v>947</v>
      </c>
      <c r="P1356" t="s">
        <v>949</v>
      </c>
    </row>
    <row r="1357" spans="1:16" x14ac:dyDescent="0.4">
      <c r="A1357">
        <v>406</v>
      </c>
      <c r="B1357" t="s">
        <v>948</v>
      </c>
      <c r="C1357" t="s">
        <v>903</v>
      </c>
      <c r="D1357" s="1">
        <v>41403</v>
      </c>
      <c r="E1357" s="1">
        <v>41404</v>
      </c>
      <c r="F1357">
        <v>70.290000000000006</v>
      </c>
      <c r="H1357" t="s">
        <v>28</v>
      </c>
      <c r="I1357" s="1">
        <v>41403</v>
      </c>
      <c r="J1357">
        <v>0</v>
      </c>
      <c r="K1357" t="s">
        <v>834</v>
      </c>
      <c r="L1357">
        <v>406</v>
      </c>
      <c r="M1357" s="1">
        <v>41006</v>
      </c>
      <c r="N1357" t="s">
        <v>838</v>
      </c>
      <c r="O1357" t="s">
        <v>947</v>
      </c>
      <c r="P1357" t="s">
        <v>949</v>
      </c>
    </row>
    <row r="1358" spans="1:16" x14ac:dyDescent="0.4">
      <c r="A1358">
        <v>406</v>
      </c>
      <c r="B1358" t="s">
        <v>948</v>
      </c>
      <c r="C1358" t="s">
        <v>855</v>
      </c>
      <c r="D1358" s="1">
        <v>40918</v>
      </c>
      <c r="E1358" s="1">
        <v>41213</v>
      </c>
      <c r="F1358">
        <v>74.56</v>
      </c>
      <c r="H1358" t="s">
        <v>28</v>
      </c>
      <c r="I1358" s="1">
        <v>40918</v>
      </c>
      <c r="J1358">
        <v>0</v>
      </c>
      <c r="K1358" t="s">
        <v>834</v>
      </c>
      <c r="L1358">
        <v>406</v>
      </c>
      <c r="M1358" s="1">
        <v>41029</v>
      </c>
      <c r="N1358" t="s">
        <v>838</v>
      </c>
      <c r="O1358" t="s">
        <v>947</v>
      </c>
      <c r="P1358" t="s">
        <v>949</v>
      </c>
    </row>
    <row r="1359" spans="1:16" x14ac:dyDescent="0.4">
      <c r="A1359">
        <v>770</v>
      </c>
      <c r="B1359" t="s">
        <v>948</v>
      </c>
      <c r="C1359" t="s">
        <v>845</v>
      </c>
      <c r="D1359" s="1">
        <v>40950</v>
      </c>
      <c r="E1359" s="1">
        <v>40951</v>
      </c>
      <c r="F1359">
        <v>74.47</v>
      </c>
      <c r="H1359" t="s">
        <v>28</v>
      </c>
      <c r="I1359" s="1">
        <v>40950</v>
      </c>
      <c r="J1359">
        <v>15</v>
      </c>
      <c r="K1359" t="s">
        <v>834</v>
      </c>
      <c r="L1359">
        <v>770</v>
      </c>
      <c r="M1359" s="1">
        <v>41489</v>
      </c>
      <c r="N1359" t="s">
        <v>835</v>
      </c>
      <c r="O1359" t="s">
        <v>947</v>
      </c>
      <c r="P1359" t="s">
        <v>949</v>
      </c>
    </row>
    <row r="1360" spans="1:16" x14ac:dyDescent="0.4">
      <c r="A1360">
        <v>406</v>
      </c>
      <c r="B1360" t="s">
        <v>948</v>
      </c>
      <c r="C1360" t="s">
        <v>879</v>
      </c>
      <c r="D1360" s="1">
        <v>41419</v>
      </c>
      <c r="E1360" s="1">
        <v>41449</v>
      </c>
      <c r="F1360">
        <v>109.81</v>
      </c>
      <c r="H1360" t="s">
        <v>28</v>
      </c>
      <c r="I1360" s="1">
        <v>41419</v>
      </c>
      <c r="J1360">
        <v>0</v>
      </c>
      <c r="K1360" t="s">
        <v>837</v>
      </c>
      <c r="L1360">
        <v>406</v>
      </c>
      <c r="M1360" s="1">
        <v>40985</v>
      </c>
      <c r="N1360" t="s">
        <v>838</v>
      </c>
      <c r="O1360" t="s">
        <v>947</v>
      </c>
      <c r="P1360" t="s">
        <v>949</v>
      </c>
    </row>
    <row r="1361" spans="1:16" x14ac:dyDescent="0.4">
      <c r="A1361">
        <v>406</v>
      </c>
      <c r="B1361" t="s">
        <v>948</v>
      </c>
      <c r="C1361" t="s">
        <v>911</v>
      </c>
      <c r="D1361" s="1">
        <v>41315</v>
      </c>
      <c r="E1361" s="1">
        <v>41285</v>
      </c>
      <c r="F1361">
        <v>84.31</v>
      </c>
      <c r="H1361" t="s">
        <v>28</v>
      </c>
      <c r="I1361" s="1">
        <v>41315</v>
      </c>
      <c r="J1361">
        <v>0</v>
      </c>
      <c r="K1361" t="s">
        <v>834</v>
      </c>
      <c r="L1361">
        <v>406</v>
      </c>
      <c r="M1361" s="1">
        <v>41547</v>
      </c>
      <c r="N1361" t="s">
        <v>838</v>
      </c>
      <c r="O1361" t="s">
        <v>947</v>
      </c>
      <c r="P1361" t="s">
        <v>949</v>
      </c>
    </row>
    <row r="1362" spans="1:16" x14ac:dyDescent="0.4">
      <c r="A1362">
        <v>406</v>
      </c>
      <c r="B1362" t="s">
        <v>948</v>
      </c>
      <c r="C1362" t="s">
        <v>935</v>
      </c>
      <c r="D1362" s="1">
        <v>41333</v>
      </c>
      <c r="E1362" s="1">
        <v>41363</v>
      </c>
      <c r="F1362">
        <v>48.87</v>
      </c>
      <c r="H1362" t="s">
        <v>28</v>
      </c>
      <c r="I1362" s="1">
        <v>41333</v>
      </c>
      <c r="J1362">
        <v>0</v>
      </c>
      <c r="K1362" t="s">
        <v>837</v>
      </c>
      <c r="L1362">
        <v>406</v>
      </c>
      <c r="M1362" s="1">
        <v>41194</v>
      </c>
      <c r="N1362" t="s">
        <v>838</v>
      </c>
      <c r="O1362" t="s">
        <v>947</v>
      </c>
      <c r="P1362" t="s">
        <v>949</v>
      </c>
    </row>
    <row r="1363" spans="1:16" x14ac:dyDescent="0.4">
      <c r="A1363">
        <v>770</v>
      </c>
      <c r="B1363" t="s">
        <v>948</v>
      </c>
      <c r="C1363" t="s">
        <v>856</v>
      </c>
      <c r="D1363" s="1">
        <v>41217</v>
      </c>
      <c r="E1363" s="1">
        <v>41218</v>
      </c>
      <c r="F1363">
        <v>30.06</v>
      </c>
      <c r="H1363" t="s">
        <v>28</v>
      </c>
      <c r="I1363" s="1">
        <v>41217</v>
      </c>
      <c r="J1363">
        <v>6</v>
      </c>
      <c r="K1363" t="s">
        <v>834</v>
      </c>
      <c r="L1363">
        <v>770</v>
      </c>
      <c r="M1363" s="1">
        <v>41062</v>
      </c>
      <c r="N1363" t="s">
        <v>838</v>
      </c>
      <c r="O1363" t="s">
        <v>947</v>
      </c>
      <c r="P1363" t="s">
        <v>949</v>
      </c>
    </row>
    <row r="1364" spans="1:16" x14ac:dyDescent="0.4">
      <c r="A1364">
        <v>770</v>
      </c>
      <c r="B1364" t="s">
        <v>948</v>
      </c>
      <c r="C1364" t="s">
        <v>919</v>
      </c>
      <c r="D1364" s="1">
        <v>41297</v>
      </c>
      <c r="E1364" s="1">
        <v>41327</v>
      </c>
      <c r="F1364">
        <v>83.32</v>
      </c>
      <c r="H1364" t="s">
        <v>28</v>
      </c>
      <c r="I1364" s="1">
        <v>41297</v>
      </c>
      <c r="J1364">
        <v>0</v>
      </c>
      <c r="K1364" t="s">
        <v>834</v>
      </c>
      <c r="L1364">
        <v>770</v>
      </c>
      <c r="M1364" s="1">
        <v>41077</v>
      </c>
      <c r="N1364" t="s">
        <v>838</v>
      </c>
      <c r="O1364" t="s">
        <v>947</v>
      </c>
      <c r="P1364" t="s">
        <v>949</v>
      </c>
    </row>
    <row r="1365" spans="1:16" x14ac:dyDescent="0.4">
      <c r="A1365">
        <v>770</v>
      </c>
      <c r="B1365" t="s">
        <v>948</v>
      </c>
      <c r="C1365" t="s">
        <v>907</v>
      </c>
      <c r="D1365" s="1">
        <v>40938</v>
      </c>
      <c r="E1365" s="1">
        <v>40968</v>
      </c>
      <c r="F1365">
        <v>59.34</v>
      </c>
      <c r="H1365" t="s">
        <v>28</v>
      </c>
      <c r="I1365" s="1">
        <v>40938</v>
      </c>
      <c r="J1365">
        <v>21</v>
      </c>
      <c r="K1365" t="s">
        <v>837</v>
      </c>
      <c r="L1365">
        <v>770</v>
      </c>
      <c r="M1365" s="1">
        <v>41367</v>
      </c>
      <c r="N1365" t="s">
        <v>835</v>
      </c>
      <c r="O1365" t="s">
        <v>947</v>
      </c>
      <c r="P1365" t="s">
        <v>949</v>
      </c>
    </row>
    <row r="1366" spans="1:16" x14ac:dyDescent="0.4">
      <c r="A1366">
        <v>406</v>
      </c>
      <c r="B1366" t="s">
        <v>948</v>
      </c>
      <c r="C1366" t="s">
        <v>882</v>
      </c>
      <c r="D1366" s="1">
        <v>41071</v>
      </c>
      <c r="E1366" s="1">
        <v>41072</v>
      </c>
      <c r="F1366">
        <v>95.58</v>
      </c>
      <c r="H1366" t="s">
        <v>28</v>
      </c>
      <c r="I1366" s="1">
        <v>41071</v>
      </c>
      <c r="J1366">
        <v>0</v>
      </c>
      <c r="K1366" t="s">
        <v>834</v>
      </c>
      <c r="L1366">
        <v>406</v>
      </c>
      <c r="M1366" s="1">
        <v>41368</v>
      </c>
      <c r="N1366" t="s">
        <v>835</v>
      </c>
      <c r="O1366" t="s">
        <v>947</v>
      </c>
      <c r="P1366" t="s">
        <v>949</v>
      </c>
    </row>
    <row r="1367" spans="1:16" x14ac:dyDescent="0.4">
      <c r="A1367">
        <v>391</v>
      </c>
      <c r="B1367" t="s">
        <v>948</v>
      </c>
      <c r="C1367" t="s">
        <v>859</v>
      </c>
      <c r="D1367" s="1">
        <v>41238</v>
      </c>
      <c r="E1367" s="1">
        <v>41268</v>
      </c>
      <c r="F1367">
        <v>46</v>
      </c>
      <c r="H1367" t="s">
        <v>28</v>
      </c>
      <c r="I1367" s="1">
        <v>41238</v>
      </c>
      <c r="J1367">
        <v>0</v>
      </c>
      <c r="K1367" t="s">
        <v>834</v>
      </c>
      <c r="L1367">
        <v>391</v>
      </c>
      <c r="M1367" s="1">
        <v>40971</v>
      </c>
      <c r="N1367" t="s">
        <v>838</v>
      </c>
      <c r="O1367" t="s">
        <v>947</v>
      </c>
      <c r="P1367" t="s">
        <v>949</v>
      </c>
    </row>
    <row r="1368" spans="1:16" x14ac:dyDescent="0.4">
      <c r="A1368">
        <v>406</v>
      </c>
      <c r="B1368" t="s">
        <v>948</v>
      </c>
      <c r="C1368" t="s">
        <v>871</v>
      </c>
      <c r="D1368" s="1">
        <v>40919</v>
      </c>
      <c r="E1368" s="1">
        <v>40920</v>
      </c>
      <c r="F1368">
        <v>61.2</v>
      </c>
      <c r="H1368" t="s">
        <v>28</v>
      </c>
      <c r="I1368" s="1">
        <v>40919</v>
      </c>
      <c r="J1368">
        <v>9</v>
      </c>
      <c r="K1368" t="s">
        <v>834</v>
      </c>
      <c r="L1368">
        <v>406</v>
      </c>
      <c r="M1368" s="1">
        <v>41190</v>
      </c>
      <c r="N1368" t="s">
        <v>838</v>
      </c>
      <c r="O1368" t="s">
        <v>947</v>
      </c>
      <c r="P1368" t="s">
        <v>949</v>
      </c>
    </row>
    <row r="1369" spans="1:16" x14ac:dyDescent="0.4">
      <c r="A1369">
        <v>391</v>
      </c>
      <c r="B1369" t="s">
        <v>948</v>
      </c>
      <c r="C1369" t="s">
        <v>865</v>
      </c>
      <c r="D1369" s="1">
        <v>41454</v>
      </c>
      <c r="E1369" s="1">
        <v>41484</v>
      </c>
      <c r="F1369">
        <v>89.97</v>
      </c>
      <c r="H1369" t="s">
        <v>28</v>
      </c>
      <c r="I1369" s="1">
        <v>41454</v>
      </c>
      <c r="J1369">
        <v>3</v>
      </c>
      <c r="K1369" t="s">
        <v>837</v>
      </c>
      <c r="L1369">
        <v>391</v>
      </c>
      <c r="M1369" s="1">
        <v>41180</v>
      </c>
      <c r="N1369" t="s">
        <v>838</v>
      </c>
      <c r="O1369" t="s">
        <v>947</v>
      </c>
      <c r="P1369" t="s">
        <v>949</v>
      </c>
    </row>
    <row r="1370" spans="1:16" x14ac:dyDescent="0.4">
      <c r="A1370">
        <v>770</v>
      </c>
      <c r="B1370" t="s">
        <v>948</v>
      </c>
      <c r="C1370" t="s">
        <v>923</v>
      </c>
      <c r="D1370" s="1">
        <v>41405</v>
      </c>
      <c r="E1370" s="1">
        <v>41406</v>
      </c>
      <c r="F1370">
        <v>44.4</v>
      </c>
      <c r="H1370" t="s">
        <v>28</v>
      </c>
      <c r="I1370" s="1">
        <v>41405</v>
      </c>
      <c r="J1370">
        <v>0</v>
      </c>
      <c r="K1370" t="s">
        <v>834</v>
      </c>
      <c r="L1370">
        <v>770</v>
      </c>
      <c r="M1370" s="1">
        <v>41501</v>
      </c>
      <c r="N1370" t="s">
        <v>838</v>
      </c>
      <c r="O1370" t="s">
        <v>947</v>
      </c>
      <c r="P1370" t="s">
        <v>949</v>
      </c>
    </row>
    <row r="1371" spans="1:16" x14ac:dyDescent="0.4">
      <c r="A1371">
        <v>818</v>
      </c>
      <c r="B1371" t="s">
        <v>948</v>
      </c>
      <c r="C1371" t="s">
        <v>849</v>
      </c>
      <c r="D1371" s="1">
        <v>41174</v>
      </c>
      <c r="E1371" s="1">
        <v>41204</v>
      </c>
      <c r="F1371">
        <v>96.58</v>
      </c>
      <c r="H1371" t="s">
        <v>28</v>
      </c>
      <c r="I1371" s="1">
        <v>41174</v>
      </c>
      <c r="J1371">
        <v>0</v>
      </c>
      <c r="K1371" t="s">
        <v>834</v>
      </c>
      <c r="L1371">
        <v>818</v>
      </c>
      <c r="M1371" s="1">
        <v>41431</v>
      </c>
      <c r="N1371" t="s">
        <v>835</v>
      </c>
      <c r="O1371" t="s">
        <v>947</v>
      </c>
      <c r="P1371" t="s">
        <v>949</v>
      </c>
    </row>
    <row r="1372" spans="1:16" x14ac:dyDescent="0.4">
      <c r="A1372">
        <v>406</v>
      </c>
      <c r="B1372" t="s">
        <v>948</v>
      </c>
      <c r="C1372" t="s">
        <v>926</v>
      </c>
      <c r="D1372" s="1">
        <v>41322</v>
      </c>
      <c r="E1372" s="1">
        <v>41352</v>
      </c>
      <c r="F1372">
        <v>59.36</v>
      </c>
      <c r="H1372" t="s">
        <v>28</v>
      </c>
      <c r="I1372" s="1">
        <v>41322</v>
      </c>
      <c r="J1372">
        <v>11</v>
      </c>
      <c r="K1372" t="s">
        <v>834</v>
      </c>
      <c r="L1372">
        <v>406</v>
      </c>
      <c r="M1372" s="1">
        <v>41605</v>
      </c>
      <c r="N1372" t="s">
        <v>835</v>
      </c>
      <c r="O1372" t="s">
        <v>947</v>
      </c>
      <c r="P1372" t="s">
        <v>949</v>
      </c>
    </row>
    <row r="1373" spans="1:16" x14ac:dyDescent="0.4">
      <c r="A1373">
        <v>818</v>
      </c>
      <c r="B1373" t="s">
        <v>948</v>
      </c>
      <c r="C1373" t="s">
        <v>841</v>
      </c>
      <c r="D1373" s="1">
        <v>41507</v>
      </c>
      <c r="E1373" s="1">
        <v>41537</v>
      </c>
      <c r="F1373">
        <v>77.239999999999995</v>
      </c>
      <c r="H1373" t="s">
        <v>28</v>
      </c>
      <c r="I1373" s="1">
        <v>41507</v>
      </c>
      <c r="J1373">
        <v>0</v>
      </c>
      <c r="K1373" t="s">
        <v>834</v>
      </c>
      <c r="L1373">
        <v>818</v>
      </c>
      <c r="M1373" s="1">
        <v>41239</v>
      </c>
      <c r="N1373" t="s">
        <v>838</v>
      </c>
      <c r="O1373" t="s">
        <v>947</v>
      </c>
      <c r="P1373" t="s">
        <v>949</v>
      </c>
    </row>
    <row r="1374" spans="1:16" x14ac:dyDescent="0.4">
      <c r="A1374">
        <v>406</v>
      </c>
      <c r="B1374" t="s">
        <v>948</v>
      </c>
      <c r="C1374" t="s">
        <v>926</v>
      </c>
      <c r="D1374" s="1">
        <v>41508</v>
      </c>
      <c r="E1374" s="1">
        <v>41538</v>
      </c>
      <c r="F1374">
        <v>50.69</v>
      </c>
      <c r="H1374" t="s">
        <v>28</v>
      </c>
      <c r="I1374" s="1">
        <v>41508</v>
      </c>
      <c r="J1374">
        <v>14</v>
      </c>
      <c r="K1374" t="s">
        <v>837</v>
      </c>
      <c r="L1374">
        <v>406</v>
      </c>
      <c r="M1374" s="1">
        <v>41605</v>
      </c>
      <c r="N1374" t="s">
        <v>835</v>
      </c>
      <c r="O1374" t="s">
        <v>947</v>
      </c>
      <c r="P1374" t="s">
        <v>949</v>
      </c>
    </row>
    <row r="1375" spans="1:16" x14ac:dyDescent="0.4">
      <c r="A1375">
        <v>406</v>
      </c>
      <c r="B1375" t="s">
        <v>948</v>
      </c>
      <c r="C1375" t="s">
        <v>915</v>
      </c>
      <c r="D1375" s="1">
        <v>40927</v>
      </c>
      <c r="E1375" s="1">
        <v>40957</v>
      </c>
      <c r="F1375">
        <v>43.77</v>
      </c>
      <c r="H1375" t="s">
        <v>28</v>
      </c>
      <c r="I1375" s="1">
        <v>40927</v>
      </c>
      <c r="J1375">
        <v>11</v>
      </c>
      <c r="K1375" t="s">
        <v>834</v>
      </c>
      <c r="L1375">
        <v>406</v>
      </c>
      <c r="M1375" s="1">
        <v>41258</v>
      </c>
      <c r="N1375" t="s">
        <v>835</v>
      </c>
      <c r="O1375" t="s">
        <v>947</v>
      </c>
      <c r="P1375" t="s">
        <v>949</v>
      </c>
    </row>
    <row r="1376" spans="1:16" x14ac:dyDescent="0.4">
      <c r="A1376">
        <v>406</v>
      </c>
      <c r="B1376" t="s">
        <v>948</v>
      </c>
      <c r="C1376" t="s">
        <v>887</v>
      </c>
      <c r="D1376" s="1">
        <v>41146</v>
      </c>
      <c r="E1376" s="1">
        <v>41176</v>
      </c>
      <c r="F1376">
        <v>72.2</v>
      </c>
      <c r="H1376" t="s">
        <v>28</v>
      </c>
      <c r="I1376" s="1">
        <v>41146</v>
      </c>
      <c r="J1376">
        <v>0</v>
      </c>
      <c r="K1376" t="s">
        <v>834</v>
      </c>
      <c r="L1376">
        <v>406</v>
      </c>
      <c r="M1376" s="1">
        <v>41048</v>
      </c>
      <c r="N1376" t="s">
        <v>838</v>
      </c>
      <c r="O1376" t="s">
        <v>947</v>
      </c>
      <c r="P1376" t="s">
        <v>949</v>
      </c>
    </row>
    <row r="1377" spans="1:16" x14ac:dyDescent="0.4">
      <c r="A1377">
        <v>818</v>
      </c>
      <c r="B1377" t="s">
        <v>948</v>
      </c>
      <c r="C1377" t="s">
        <v>896</v>
      </c>
      <c r="D1377" s="1">
        <v>41478</v>
      </c>
      <c r="E1377" s="1">
        <v>41508</v>
      </c>
      <c r="F1377">
        <v>71.02</v>
      </c>
      <c r="H1377" t="s">
        <v>28</v>
      </c>
      <c r="I1377" s="1">
        <v>41478</v>
      </c>
      <c r="J1377">
        <v>0</v>
      </c>
      <c r="K1377" t="s">
        <v>834</v>
      </c>
      <c r="L1377">
        <v>818</v>
      </c>
      <c r="M1377" s="1">
        <v>41392</v>
      </c>
      <c r="N1377" t="s">
        <v>838</v>
      </c>
      <c r="O1377" t="s">
        <v>947</v>
      </c>
      <c r="P1377" t="s">
        <v>949</v>
      </c>
    </row>
    <row r="1378" spans="1:16" x14ac:dyDescent="0.4">
      <c r="A1378">
        <v>818</v>
      </c>
      <c r="B1378" t="s">
        <v>948</v>
      </c>
      <c r="C1378" t="s">
        <v>849</v>
      </c>
      <c r="D1378" s="1">
        <v>41549</v>
      </c>
      <c r="E1378" s="1">
        <v>41611</v>
      </c>
      <c r="F1378">
        <v>61.46</v>
      </c>
      <c r="H1378" t="s">
        <v>28</v>
      </c>
      <c r="I1378" s="1">
        <v>41549</v>
      </c>
      <c r="J1378">
        <v>0</v>
      </c>
      <c r="K1378" t="s">
        <v>834</v>
      </c>
      <c r="L1378">
        <v>818</v>
      </c>
      <c r="M1378" s="1">
        <v>41431</v>
      </c>
      <c r="N1378" t="s">
        <v>835</v>
      </c>
      <c r="O1378" t="s">
        <v>947</v>
      </c>
      <c r="P1378" t="s">
        <v>949</v>
      </c>
    </row>
    <row r="1379" spans="1:16" x14ac:dyDescent="0.4">
      <c r="A1379">
        <v>391</v>
      </c>
      <c r="B1379" t="s">
        <v>948</v>
      </c>
      <c r="C1379" t="s">
        <v>895</v>
      </c>
      <c r="D1379" s="1">
        <v>41146</v>
      </c>
      <c r="E1379" s="1">
        <v>41176</v>
      </c>
      <c r="F1379">
        <v>72.94</v>
      </c>
      <c r="H1379" t="s">
        <v>28</v>
      </c>
      <c r="I1379" s="1">
        <v>41146</v>
      </c>
      <c r="J1379">
        <v>1</v>
      </c>
      <c r="K1379" t="s">
        <v>834</v>
      </c>
      <c r="L1379">
        <v>391</v>
      </c>
      <c r="M1379" s="1">
        <v>41532</v>
      </c>
      <c r="N1379" t="s">
        <v>835</v>
      </c>
      <c r="O1379" t="s">
        <v>947</v>
      </c>
      <c r="P1379" t="s">
        <v>949</v>
      </c>
    </row>
    <row r="1380" spans="1:16" x14ac:dyDescent="0.4">
      <c r="A1380">
        <v>406</v>
      </c>
      <c r="B1380" t="s">
        <v>948</v>
      </c>
      <c r="C1380" t="s">
        <v>855</v>
      </c>
      <c r="D1380" s="1">
        <v>41456</v>
      </c>
      <c r="E1380" s="1">
        <v>41427</v>
      </c>
      <c r="F1380">
        <v>67.510000000000005</v>
      </c>
      <c r="H1380" t="s">
        <v>28</v>
      </c>
      <c r="I1380" s="1">
        <v>41456</v>
      </c>
      <c r="J1380">
        <v>0</v>
      </c>
      <c r="K1380" t="s">
        <v>834</v>
      </c>
      <c r="L1380">
        <v>406</v>
      </c>
      <c r="M1380" s="1">
        <v>41029</v>
      </c>
      <c r="N1380" t="s">
        <v>838</v>
      </c>
      <c r="O1380" t="s">
        <v>947</v>
      </c>
      <c r="P1380" t="s">
        <v>949</v>
      </c>
    </row>
    <row r="1381" spans="1:16" x14ac:dyDescent="0.4">
      <c r="A1381">
        <v>391</v>
      </c>
      <c r="B1381" t="s">
        <v>948</v>
      </c>
      <c r="C1381" t="s">
        <v>930</v>
      </c>
      <c r="D1381" s="1">
        <v>40935</v>
      </c>
      <c r="E1381" s="1">
        <v>40965</v>
      </c>
      <c r="F1381">
        <v>53.73</v>
      </c>
      <c r="H1381" t="s">
        <v>28</v>
      </c>
      <c r="I1381" s="1">
        <v>40935</v>
      </c>
      <c r="J1381">
        <v>8</v>
      </c>
      <c r="K1381" t="s">
        <v>834</v>
      </c>
      <c r="L1381">
        <v>391</v>
      </c>
      <c r="M1381" s="1">
        <v>41583</v>
      </c>
      <c r="N1381" t="s">
        <v>835</v>
      </c>
      <c r="O1381" t="s">
        <v>947</v>
      </c>
      <c r="P1381" t="s">
        <v>949</v>
      </c>
    </row>
    <row r="1382" spans="1:16" x14ac:dyDescent="0.4">
      <c r="A1382">
        <v>818</v>
      </c>
      <c r="B1382" t="s">
        <v>948</v>
      </c>
      <c r="C1382" t="s">
        <v>849</v>
      </c>
      <c r="D1382" s="1">
        <v>41542</v>
      </c>
      <c r="E1382" s="1">
        <v>41572</v>
      </c>
      <c r="F1382">
        <v>76.69</v>
      </c>
      <c r="H1382" t="s">
        <v>28</v>
      </c>
      <c r="I1382" s="1">
        <v>41542</v>
      </c>
      <c r="J1382">
        <v>0</v>
      </c>
      <c r="K1382" t="s">
        <v>834</v>
      </c>
      <c r="L1382">
        <v>818</v>
      </c>
      <c r="M1382" s="1">
        <v>41431</v>
      </c>
      <c r="N1382" t="s">
        <v>838</v>
      </c>
      <c r="O1382" t="s">
        <v>947</v>
      </c>
      <c r="P1382" t="s">
        <v>949</v>
      </c>
    </row>
    <row r="1383" spans="1:16" x14ac:dyDescent="0.4">
      <c r="A1383">
        <v>818</v>
      </c>
      <c r="B1383" t="s">
        <v>948</v>
      </c>
      <c r="C1383" t="s">
        <v>857</v>
      </c>
      <c r="D1383" s="1">
        <v>41328</v>
      </c>
      <c r="E1383" s="1">
        <v>41358</v>
      </c>
      <c r="F1383">
        <v>70.900000000000006</v>
      </c>
      <c r="H1383" t="s">
        <v>28</v>
      </c>
      <c r="I1383" s="1">
        <v>41328</v>
      </c>
      <c r="J1383">
        <v>0</v>
      </c>
      <c r="K1383" t="s">
        <v>834</v>
      </c>
      <c r="L1383">
        <v>818</v>
      </c>
      <c r="M1383" s="1">
        <v>41283</v>
      </c>
      <c r="N1383" t="s">
        <v>835</v>
      </c>
      <c r="O1383" t="s">
        <v>947</v>
      </c>
      <c r="P1383" t="s">
        <v>949</v>
      </c>
    </row>
    <row r="1384" spans="1:16" x14ac:dyDescent="0.4">
      <c r="A1384">
        <v>818</v>
      </c>
      <c r="B1384" t="s">
        <v>948</v>
      </c>
      <c r="C1384" t="s">
        <v>851</v>
      </c>
      <c r="D1384" s="1">
        <v>41229</v>
      </c>
      <c r="E1384" s="1">
        <v>41259</v>
      </c>
      <c r="F1384">
        <v>69.400000000000006</v>
      </c>
      <c r="H1384" t="s">
        <v>28</v>
      </c>
      <c r="I1384" s="1">
        <v>41229</v>
      </c>
      <c r="J1384">
        <v>0</v>
      </c>
      <c r="K1384" t="s">
        <v>834</v>
      </c>
      <c r="L1384">
        <v>818</v>
      </c>
      <c r="M1384" s="1">
        <v>41234</v>
      </c>
      <c r="N1384" t="s">
        <v>835</v>
      </c>
      <c r="O1384" t="s">
        <v>947</v>
      </c>
      <c r="P1384" t="s">
        <v>949</v>
      </c>
    </row>
    <row r="1385" spans="1:16" x14ac:dyDescent="0.4">
      <c r="A1385">
        <v>818</v>
      </c>
      <c r="B1385" t="s">
        <v>948</v>
      </c>
      <c r="C1385" t="s">
        <v>854</v>
      </c>
      <c r="D1385" s="1">
        <v>41457</v>
      </c>
      <c r="E1385" s="1">
        <v>41520</v>
      </c>
      <c r="F1385">
        <v>72.819999999999993</v>
      </c>
      <c r="H1385" t="s">
        <v>28</v>
      </c>
      <c r="I1385" s="1">
        <v>41457</v>
      </c>
      <c r="J1385">
        <v>23</v>
      </c>
      <c r="K1385" t="s">
        <v>837</v>
      </c>
      <c r="L1385">
        <v>818</v>
      </c>
      <c r="M1385" s="1">
        <v>41060</v>
      </c>
      <c r="N1385" t="s">
        <v>838</v>
      </c>
      <c r="O1385" t="s">
        <v>947</v>
      </c>
      <c r="P1385" t="s">
        <v>949</v>
      </c>
    </row>
    <row r="1386" spans="1:16" x14ac:dyDescent="0.4">
      <c r="A1386">
        <v>406</v>
      </c>
      <c r="B1386" t="s">
        <v>948</v>
      </c>
      <c r="C1386" t="s">
        <v>855</v>
      </c>
      <c r="D1386" s="1">
        <v>41298</v>
      </c>
      <c r="E1386" s="1">
        <v>41328</v>
      </c>
      <c r="F1386">
        <v>59.25</v>
      </c>
      <c r="H1386" t="s">
        <v>28</v>
      </c>
      <c r="I1386" s="1">
        <v>41298</v>
      </c>
      <c r="J1386">
        <v>0</v>
      </c>
      <c r="K1386" t="s">
        <v>834</v>
      </c>
      <c r="L1386">
        <v>406</v>
      </c>
      <c r="M1386" s="1">
        <v>41029</v>
      </c>
      <c r="N1386" t="s">
        <v>838</v>
      </c>
      <c r="O1386" t="s">
        <v>947</v>
      </c>
      <c r="P1386" t="s">
        <v>949</v>
      </c>
    </row>
    <row r="1387" spans="1:16" x14ac:dyDescent="0.4">
      <c r="A1387">
        <v>406</v>
      </c>
      <c r="B1387" t="s">
        <v>948</v>
      </c>
      <c r="C1387" t="s">
        <v>889</v>
      </c>
      <c r="D1387" s="1">
        <v>41410</v>
      </c>
      <c r="E1387" s="1">
        <v>41440</v>
      </c>
      <c r="F1387">
        <v>92.96</v>
      </c>
      <c r="H1387" t="s">
        <v>28</v>
      </c>
      <c r="I1387" s="1">
        <v>41410</v>
      </c>
      <c r="J1387">
        <v>0</v>
      </c>
      <c r="K1387" t="s">
        <v>834</v>
      </c>
      <c r="L1387">
        <v>406</v>
      </c>
      <c r="M1387" s="1">
        <v>41103</v>
      </c>
      <c r="N1387" t="s">
        <v>838</v>
      </c>
      <c r="O1387" t="s">
        <v>947</v>
      </c>
      <c r="P1387" t="s">
        <v>949</v>
      </c>
    </row>
    <row r="1388" spans="1:16" x14ac:dyDescent="0.4">
      <c r="A1388">
        <v>818</v>
      </c>
      <c r="B1388" t="s">
        <v>948</v>
      </c>
      <c r="C1388" t="s">
        <v>860</v>
      </c>
      <c r="D1388" s="1">
        <v>41339</v>
      </c>
      <c r="E1388" s="1">
        <v>41340</v>
      </c>
      <c r="F1388">
        <v>75.069999999999993</v>
      </c>
      <c r="H1388" t="s">
        <v>28</v>
      </c>
      <c r="I1388" s="1">
        <v>41339</v>
      </c>
      <c r="J1388">
        <v>0</v>
      </c>
      <c r="K1388" t="s">
        <v>834</v>
      </c>
      <c r="L1388">
        <v>818</v>
      </c>
      <c r="M1388" s="1">
        <v>40960</v>
      </c>
      <c r="N1388" t="s">
        <v>838</v>
      </c>
      <c r="O1388" t="s">
        <v>947</v>
      </c>
      <c r="P1388" t="s">
        <v>949</v>
      </c>
    </row>
    <row r="1389" spans="1:16" x14ac:dyDescent="0.4">
      <c r="A1389">
        <v>770</v>
      </c>
      <c r="B1389" t="s">
        <v>948</v>
      </c>
      <c r="C1389" t="s">
        <v>856</v>
      </c>
      <c r="D1389" s="1">
        <v>41057</v>
      </c>
      <c r="E1389" s="1">
        <v>41087</v>
      </c>
      <c r="F1389">
        <v>55.22</v>
      </c>
      <c r="H1389" t="s">
        <v>28</v>
      </c>
      <c r="I1389" s="1">
        <v>41057</v>
      </c>
      <c r="J1389">
        <v>0</v>
      </c>
      <c r="K1389" t="s">
        <v>834</v>
      </c>
      <c r="L1389">
        <v>770</v>
      </c>
      <c r="M1389" s="1">
        <v>41062</v>
      </c>
      <c r="N1389" t="s">
        <v>838</v>
      </c>
      <c r="O1389" t="s">
        <v>947</v>
      </c>
      <c r="P1389" t="s">
        <v>949</v>
      </c>
    </row>
    <row r="1390" spans="1:16" x14ac:dyDescent="0.4">
      <c r="A1390">
        <v>897</v>
      </c>
      <c r="B1390" t="s">
        <v>948</v>
      </c>
      <c r="C1390" t="s">
        <v>883</v>
      </c>
      <c r="D1390" s="1">
        <v>41612</v>
      </c>
      <c r="E1390" s="1">
        <v>41613</v>
      </c>
      <c r="F1390">
        <v>34.75</v>
      </c>
      <c r="H1390" t="s">
        <v>28</v>
      </c>
      <c r="I1390" s="1">
        <v>41612</v>
      </c>
      <c r="J1390">
        <v>23</v>
      </c>
      <c r="K1390" t="s">
        <v>834</v>
      </c>
      <c r="L1390">
        <v>897</v>
      </c>
      <c r="M1390" s="1">
        <v>41084</v>
      </c>
      <c r="N1390" t="s">
        <v>838</v>
      </c>
      <c r="O1390" t="s">
        <v>947</v>
      </c>
      <c r="P1390" t="s">
        <v>949</v>
      </c>
    </row>
    <row r="1391" spans="1:16" x14ac:dyDescent="0.4">
      <c r="A1391">
        <v>391</v>
      </c>
      <c r="B1391" t="s">
        <v>948</v>
      </c>
      <c r="C1391" t="s">
        <v>868</v>
      </c>
      <c r="D1391" s="1">
        <v>40989</v>
      </c>
      <c r="E1391" s="1">
        <v>41019</v>
      </c>
      <c r="F1391">
        <v>68.81</v>
      </c>
      <c r="H1391" t="s">
        <v>28</v>
      </c>
      <c r="I1391" s="1">
        <v>40989</v>
      </c>
      <c r="J1391">
        <v>22</v>
      </c>
      <c r="K1391" t="s">
        <v>837</v>
      </c>
      <c r="L1391">
        <v>391</v>
      </c>
      <c r="M1391" s="1">
        <v>41240</v>
      </c>
      <c r="N1391" t="s">
        <v>835</v>
      </c>
      <c r="O1391" t="s">
        <v>947</v>
      </c>
      <c r="P1391" t="s">
        <v>949</v>
      </c>
    </row>
    <row r="1392" spans="1:16" x14ac:dyDescent="0.4">
      <c r="A1392">
        <v>770</v>
      </c>
      <c r="B1392" t="s">
        <v>948</v>
      </c>
      <c r="C1392" t="s">
        <v>886</v>
      </c>
      <c r="D1392" s="1">
        <v>41459</v>
      </c>
      <c r="E1392" s="1">
        <v>41460</v>
      </c>
      <c r="F1392">
        <v>57.24</v>
      </c>
      <c r="H1392" t="s">
        <v>28</v>
      </c>
      <c r="I1392" s="1">
        <v>41459</v>
      </c>
      <c r="J1392">
        <v>0</v>
      </c>
      <c r="K1392" t="s">
        <v>834</v>
      </c>
      <c r="L1392">
        <v>770</v>
      </c>
      <c r="M1392" s="1">
        <v>41181</v>
      </c>
      <c r="N1392" t="s">
        <v>838</v>
      </c>
      <c r="O1392" t="s">
        <v>947</v>
      </c>
      <c r="P1392" t="s">
        <v>949</v>
      </c>
    </row>
    <row r="1393" spans="1:16" x14ac:dyDescent="0.4">
      <c r="A1393">
        <v>770</v>
      </c>
      <c r="B1393" t="s">
        <v>948</v>
      </c>
      <c r="C1393" t="s">
        <v>873</v>
      </c>
      <c r="D1393" s="1">
        <v>41164</v>
      </c>
      <c r="E1393" s="1">
        <v>41487</v>
      </c>
      <c r="F1393">
        <v>54.49</v>
      </c>
      <c r="H1393" t="s">
        <v>28</v>
      </c>
      <c r="I1393" s="1">
        <v>41164</v>
      </c>
      <c r="J1393">
        <v>0</v>
      </c>
      <c r="K1393" t="s">
        <v>834</v>
      </c>
      <c r="L1393">
        <v>770</v>
      </c>
      <c r="M1393" s="1">
        <v>41159</v>
      </c>
      <c r="N1393" t="s">
        <v>838</v>
      </c>
      <c r="O1393" t="s">
        <v>947</v>
      </c>
      <c r="P1393" t="s">
        <v>949</v>
      </c>
    </row>
    <row r="1394" spans="1:16" x14ac:dyDescent="0.4">
      <c r="A1394">
        <v>818</v>
      </c>
      <c r="B1394" t="s">
        <v>948</v>
      </c>
      <c r="C1394" t="s">
        <v>857</v>
      </c>
      <c r="D1394" s="1">
        <v>41233</v>
      </c>
      <c r="E1394" s="1">
        <v>41263</v>
      </c>
      <c r="F1394">
        <v>64.27</v>
      </c>
      <c r="H1394" t="s">
        <v>28</v>
      </c>
      <c r="I1394" s="1">
        <v>41233</v>
      </c>
      <c r="J1394">
        <v>0</v>
      </c>
      <c r="K1394" t="s">
        <v>834</v>
      </c>
      <c r="L1394">
        <v>818</v>
      </c>
      <c r="M1394" s="1">
        <v>41283</v>
      </c>
      <c r="N1394" t="s">
        <v>835</v>
      </c>
      <c r="O1394" t="s">
        <v>947</v>
      </c>
      <c r="P1394" t="s">
        <v>949</v>
      </c>
    </row>
    <row r="1395" spans="1:16" x14ac:dyDescent="0.4">
      <c r="A1395">
        <v>897</v>
      </c>
      <c r="B1395" t="s">
        <v>948</v>
      </c>
      <c r="C1395" t="s">
        <v>927</v>
      </c>
      <c r="D1395" s="1">
        <v>41361</v>
      </c>
      <c r="E1395" s="1">
        <v>41391</v>
      </c>
      <c r="F1395">
        <v>7.33</v>
      </c>
      <c r="H1395" t="s">
        <v>28</v>
      </c>
      <c r="I1395" s="1">
        <v>41361</v>
      </c>
      <c r="J1395">
        <v>0</v>
      </c>
      <c r="K1395" t="s">
        <v>834</v>
      </c>
      <c r="L1395">
        <v>897</v>
      </c>
      <c r="M1395" s="1">
        <v>41603</v>
      </c>
      <c r="N1395" t="s">
        <v>835</v>
      </c>
      <c r="O1395" t="s">
        <v>947</v>
      </c>
      <c r="P1395" t="s">
        <v>949</v>
      </c>
    </row>
    <row r="1396" spans="1:16" x14ac:dyDescent="0.4">
      <c r="A1396">
        <v>406</v>
      </c>
      <c r="B1396" t="s">
        <v>948</v>
      </c>
      <c r="C1396" t="s">
        <v>882</v>
      </c>
      <c r="D1396" s="1">
        <v>41283</v>
      </c>
      <c r="E1396" s="1">
        <v>41284</v>
      </c>
      <c r="F1396">
        <v>42.37</v>
      </c>
      <c r="H1396" t="s">
        <v>28</v>
      </c>
      <c r="I1396" s="1">
        <v>41283</v>
      </c>
      <c r="J1396">
        <v>0</v>
      </c>
      <c r="K1396" t="s">
        <v>834</v>
      </c>
      <c r="L1396">
        <v>406</v>
      </c>
      <c r="M1396" s="1">
        <v>41368</v>
      </c>
      <c r="N1396" t="s">
        <v>838</v>
      </c>
      <c r="O1396" t="s">
        <v>947</v>
      </c>
      <c r="P1396" t="s">
        <v>949</v>
      </c>
    </row>
    <row r="1397" spans="1:16" x14ac:dyDescent="0.4">
      <c r="A1397">
        <v>391</v>
      </c>
      <c r="B1397" t="s">
        <v>948</v>
      </c>
      <c r="C1397" t="s">
        <v>864</v>
      </c>
      <c r="D1397" s="1">
        <v>41370</v>
      </c>
      <c r="E1397" s="1">
        <v>41371</v>
      </c>
      <c r="F1397">
        <v>68.97</v>
      </c>
      <c r="H1397" t="s">
        <v>28</v>
      </c>
      <c r="I1397" s="1">
        <v>41370</v>
      </c>
      <c r="J1397">
        <v>0</v>
      </c>
      <c r="K1397" t="s">
        <v>834</v>
      </c>
      <c r="L1397">
        <v>391</v>
      </c>
      <c r="M1397" s="1">
        <v>41548</v>
      </c>
      <c r="N1397" t="s">
        <v>838</v>
      </c>
      <c r="O1397" t="s">
        <v>947</v>
      </c>
      <c r="P1397" t="s">
        <v>949</v>
      </c>
    </row>
    <row r="1398" spans="1:16" x14ac:dyDescent="0.4">
      <c r="A1398">
        <v>770</v>
      </c>
      <c r="B1398" t="s">
        <v>948</v>
      </c>
      <c r="C1398" t="s">
        <v>916</v>
      </c>
      <c r="D1398" s="1">
        <v>41312</v>
      </c>
      <c r="E1398" s="1">
        <v>41282</v>
      </c>
      <c r="F1398">
        <v>36.26</v>
      </c>
      <c r="H1398" t="s">
        <v>28</v>
      </c>
      <c r="I1398" s="1">
        <v>41312</v>
      </c>
      <c r="J1398">
        <v>0</v>
      </c>
      <c r="K1398" t="s">
        <v>834</v>
      </c>
      <c r="L1398">
        <v>770</v>
      </c>
      <c r="M1398" s="1">
        <v>41394</v>
      </c>
      <c r="N1398" t="s">
        <v>838</v>
      </c>
      <c r="O1398" t="s">
        <v>947</v>
      </c>
      <c r="P1398" t="s">
        <v>949</v>
      </c>
    </row>
    <row r="1399" spans="1:16" x14ac:dyDescent="0.4">
      <c r="A1399">
        <v>770</v>
      </c>
      <c r="B1399" t="s">
        <v>948</v>
      </c>
      <c r="C1399" t="s">
        <v>844</v>
      </c>
      <c r="D1399" s="1">
        <v>40918</v>
      </c>
      <c r="E1399" s="1">
        <v>41213</v>
      </c>
      <c r="F1399">
        <v>59.6</v>
      </c>
      <c r="H1399" t="s">
        <v>28</v>
      </c>
      <c r="I1399" s="1">
        <v>40918</v>
      </c>
      <c r="J1399">
        <v>3</v>
      </c>
      <c r="K1399" t="s">
        <v>837</v>
      </c>
      <c r="L1399">
        <v>770</v>
      </c>
      <c r="M1399" s="1">
        <v>41452</v>
      </c>
      <c r="N1399" t="s">
        <v>835</v>
      </c>
      <c r="O1399" t="s">
        <v>947</v>
      </c>
      <c r="P1399" t="s">
        <v>949</v>
      </c>
    </row>
    <row r="1400" spans="1:16" x14ac:dyDescent="0.4">
      <c r="A1400">
        <v>770</v>
      </c>
      <c r="B1400" t="s">
        <v>948</v>
      </c>
      <c r="C1400" t="s">
        <v>904</v>
      </c>
      <c r="D1400" s="1">
        <v>41041</v>
      </c>
      <c r="E1400" s="1">
        <v>41365</v>
      </c>
      <c r="F1400">
        <v>25.78</v>
      </c>
      <c r="H1400" t="s">
        <v>28</v>
      </c>
      <c r="I1400" s="1">
        <v>41041</v>
      </c>
      <c r="J1400">
        <v>0</v>
      </c>
      <c r="K1400" t="s">
        <v>834</v>
      </c>
      <c r="L1400">
        <v>770</v>
      </c>
      <c r="M1400" s="1">
        <v>41521</v>
      </c>
      <c r="N1400" t="s">
        <v>835</v>
      </c>
      <c r="O1400" t="s">
        <v>947</v>
      </c>
      <c r="P1400" t="s">
        <v>949</v>
      </c>
    </row>
    <row r="1401" spans="1:16" x14ac:dyDescent="0.4">
      <c r="A1401">
        <v>818</v>
      </c>
      <c r="B1401" t="s">
        <v>948</v>
      </c>
      <c r="C1401" t="s">
        <v>918</v>
      </c>
      <c r="D1401" s="1">
        <v>41265</v>
      </c>
      <c r="E1401" s="1">
        <v>41295</v>
      </c>
      <c r="F1401">
        <v>52.62</v>
      </c>
      <c r="H1401" t="s">
        <v>28</v>
      </c>
      <c r="I1401" s="1">
        <v>41265</v>
      </c>
      <c r="J1401">
        <v>15</v>
      </c>
      <c r="K1401" t="s">
        <v>834</v>
      </c>
      <c r="L1401">
        <v>818</v>
      </c>
      <c r="M1401" s="1">
        <v>41349</v>
      </c>
      <c r="N1401" t="s">
        <v>835</v>
      </c>
      <c r="O1401" t="s">
        <v>947</v>
      </c>
      <c r="P1401" t="s">
        <v>949</v>
      </c>
    </row>
    <row r="1402" spans="1:16" x14ac:dyDescent="0.4">
      <c r="A1402">
        <v>897</v>
      </c>
      <c r="B1402" t="s">
        <v>948</v>
      </c>
      <c r="C1402" t="s">
        <v>922</v>
      </c>
      <c r="D1402" s="1">
        <v>41295</v>
      </c>
      <c r="E1402" s="1">
        <v>41325</v>
      </c>
      <c r="F1402">
        <v>64.44</v>
      </c>
      <c r="H1402" t="s">
        <v>28</v>
      </c>
      <c r="I1402" s="1">
        <v>41295</v>
      </c>
      <c r="J1402">
        <v>2</v>
      </c>
      <c r="K1402" t="s">
        <v>837</v>
      </c>
      <c r="L1402">
        <v>897</v>
      </c>
      <c r="M1402" s="1">
        <v>41309</v>
      </c>
      <c r="N1402" t="s">
        <v>835</v>
      </c>
      <c r="O1402" t="s">
        <v>947</v>
      </c>
      <c r="P1402" t="s">
        <v>949</v>
      </c>
    </row>
    <row r="1403" spans="1:16" x14ac:dyDescent="0.4">
      <c r="A1403">
        <v>391</v>
      </c>
      <c r="B1403" t="s">
        <v>948</v>
      </c>
      <c r="C1403" t="s">
        <v>864</v>
      </c>
      <c r="D1403" s="1">
        <v>41307</v>
      </c>
      <c r="E1403" s="1">
        <v>41367</v>
      </c>
      <c r="F1403">
        <v>85.52</v>
      </c>
      <c r="H1403" t="s">
        <v>28</v>
      </c>
      <c r="I1403" s="1">
        <v>41307</v>
      </c>
      <c r="J1403">
        <v>0</v>
      </c>
      <c r="K1403" t="s">
        <v>834</v>
      </c>
      <c r="L1403">
        <v>391</v>
      </c>
      <c r="M1403" s="1">
        <v>41548</v>
      </c>
      <c r="N1403" t="s">
        <v>838</v>
      </c>
      <c r="O1403" t="s">
        <v>947</v>
      </c>
      <c r="P1403" t="s">
        <v>949</v>
      </c>
    </row>
    <row r="1404" spans="1:16" x14ac:dyDescent="0.4">
      <c r="A1404">
        <v>818</v>
      </c>
      <c r="B1404" t="s">
        <v>948</v>
      </c>
      <c r="C1404" t="s">
        <v>860</v>
      </c>
      <c r="D1404" s="1">
        <v>41505</v>
      </c>
      <c r="E1404" s="1">
        <v>41535</v>
      </c>
      <c r="F1404">
        <v>51.94</v>
      </c>
      <c r="H1404" t="s">
        <v>28</v>
      </c>
      <c r="I1404" s="1">
        <v>41505</v>
      </c>
      <c r="J1404">
        <v>2</v>
      </c>
      <c r="K1404" t="s">
        <v>834</v>
      </c>
      <c r="L1404">
        <v>818</v>
      </c>
      <c r="M1404" s="1">
        <v>40960</v>
      </c>
      <c r="N1404" t="s">
        <v>838</v>
      </c>
      <c r="O1404" t="s">
        <v>947</v>
      </c>
      <c r="P1404" t="s">
        <v>949</v>
      </c>
    </row>
    <row r="1405" spans="1:16" x14ac:dyDescent="0.4">
      <c r="A1405">
        <v>818</v>
      </c>
      <c r="B1405" t="s">
        <v>948</v>
      </c>
      <c r="C1405" t="s">
        <v>918</v>
      </c>
      <c r="D1405" s="1">
        <v>41088</v>
      </c>
      <c r="E1405" s="1">
        <v>41118</v>
      </c>
      <c r="F1405">
        <v>59.91</v>
      </c>
      <c r="H1405" t="s">
        <v>28</v>
      </c>
      <c r="I1405" s="1">
        <v>41088</v>
      </c>
      <c r="J1405">
        <v>14</v>
      </c>
      <c r="K1405" t="s">
        <v>834</v>
      </c>
      <c r="L1405">
        <v>818</v>
      </c>
      <c r="M1405" s="1">
        <v>41349</v>
      </c>
      <c r="N1405" t="s">
        <v>835</v>
      </c>
      <c r="O1405" t="s">
        <v>947</v>
      </c>
      <c r="P1405" t="s">
        <v>949</v>
      </c>
    </row>
    <row r="1406" spans="1:16" x14ac:dyDescent="0.4">
      <c r="A1406">
        <v>406</v>
      </c>
      <c r="B1406" t="s">
        <v>948</v>
      </c>
      <c r="C1406" t="s">
        <v>861</v>
      </c>
      <c r="D1406" s="1">
        <v>40991</v>
      </c>
      <c r="E1406" s="1">
        <v>41021</v>
      </c>
      <c r="F1406">
        <v>89.05</v>
      </c>
      <c r="H1406" t="s">
        <v>28</v>
      </c>
      <c r="I1406" s="1">
        <v>40991</v>
      </c>
      <c r="J1406">
        <v>22</v>
      </c>
      <c r="K1406" t="s">
        <v>834</v>
      </c>
      <c r="L1406">
        <v>406</v>
      </c>
      <c r="M1406" s="1">
        <v>41176</v>
      </c>
      <c r="N1406" t="s">
        <v>835</v>
      </c>
      <c r="O1406" t="s">
        <v>947</v>
      </c>
      <c r="P1406" t="s">
        <v>949</v>
      </c>
    </row>
    <row r="1407" spans="1:16" x14ac:dyDescent="0.4">
      <c r="A1407">
        <v>406</v>
      </c>
      <c r="B1407" t="s">
        <v>948</v>
      </c>
      <c r="C1407" t="s">
        <v>855</v>
      </c>
      <c r="D1407" s="1">
        <v>41564</v>
      </c>
      <c r="E1407" s="1">
        <v>41594</v>
      </c>
      <c r="F1407">
        <v>71.7</v>
      </c>
      <c r="H1407" t="s">
        <v>28</v>
      </c>
      <c r="I1407" s="1">
        <v>41564</v>
      </c>
      <c r="J1407">
        <v>0</v>
      </c>
      <c r="K1407" t="s">
        <v>834</v>
      </c>
      <c r="L1407">
        <v>406</v>
      </c>
      <c r="M1407" s="1">
        <v>41029</v>
      </c>
      <c r="N1407" t="s">
        <v>838</v>
      </c>
      <c r="O1407" t="s">
        <v>947</v>
      </c>
      <c r="P1407" t="s">
        <v>949</v>
      </c>
    </row>
    <row r="1408" spans="1:16" x14ac:dyDescent="0.4">
      <c r="A1408">
        <v>391</v>
      </c>
      <c r="B1408" t="s">
        <v>948</v>
      </c>
      <c r="C1408" t="s">
        <v>910</v>
      </c>
      <c r="D1408" s="1">
        <v>41463</v>
      </c>
      <c r="E1408" s="1">
        <v>41434</v>
      </c>
      <c r="F1408">
        <v>70.510000000000005</v>
      </c>
      <c r="H1408" t="s">
        <v>28</v>
      </c>
      <c r="I1408" s="1">
        <v>41463</v>
      </c>
      <c r="J1408">
        <v>0</v>
      </c>
      <c r="K1408" t="s">
        <v>834</v>
      </c>
      <c r="L1408">
        <v>391</v>
      </c>
      <c r="M1408" s="1">
        <v>41487</v>
      </c>
      <c r="N1408" t="s">
        <v>838</v>
      </c>
      <c r="O1408" t="s">
        <v>947</v>
      </c>
      <c r="P1408" t="s">
        <v>949</v>
      </c>
    </row>
    <row r="1409" spans="1:16" x14ac:dyDescent="0.4">
      <c r="A1409">
        <v>406</v>
      </c>
      <c r="B1409" t="s">
        <v>948</v>
      </c>
      <c r="C1409" t="s">
        <v>871</v>
      </c>
      <c r="D1409" s="1">
        <v>41165</v>
      </c>
      <c r="E1409" s="1">
        <v>41195</v>
      </c>
      <c r="F1409">
        <v>55.14</v>
      </c>
      <c r="H1409" t="s">
        <v>28</v>
      </c>
      <c r="I1409" s="1">
        <v>41165</v>
      </c>
      <c r="J1409">
        <v>0</v>
      </c>
      <c r="K1409" t="s">
        <v>834</v>
      </c>
      <c r="L1409">
        <v>406</v>
      </c>
      <c r="M1409" s="1">
        <v>41190</v>
      </c>
      <c r="N1409" t="s">
        <v>838</v>
      </c>
      <c r="O1409" t="s">
        <v>947</v>
      </c>
      <c r="P1409" t="s">
        <v>949</v>
      </c>
    </row>
    <row r="1410" spans="1:16" x14ac:dyDescent="0.4">
      <c r="A1410">
        <v>770</v>
      </c>
      <c r="B1410" t="s">
        <v>948</v>
      </c>
      <c r="C1410" t="s">
        <v>901</v>
      </c>
      <c r="D1410" s="1">
        <v>41501</v>
      </c>
      <c r="E1410" s="1">
        <v>41531</v>
      </c>
      <c r="F1410">
        <v>58.36</v>
      </c>
      <c r="H1410" t="s">
        <v>28</v>
      </c>
      <c r="I1410" s="1">
        <v>41501</v>
      </c>
      <c r="J1410">
        <v>0</v>
      </c>
      <c r="K1410" t="s">
        <v>834</v>
      </c>
      <c r="L1410">
        <v>770</v>
      </c>
      <c r="M1410" s="1">
        <v>41222</v>
      </c>
      <c r="N1410" t="s">
        <v>838</v>
      </c>
      <c r="O1410" t="s">
        <v>947</v>
      </c>
      <c r="P1410" t="s">
        <v>949</v>
      </c>
    </row>
    <row r="1411" spans="1:16" x14ac:dyDescent="0.4">
      <c r="A1411">
        <v>391</v>
      </c>
      <c r="B1411" t="s">
        <v>948</v>
      </c>
      <c r="C1411" t="s">
        <v>925</v>
      </c>
      <c r="D1411" s="1">
        <v>41009</v>
      </c>
      <c r="E1411" s="1">
        <v>40979</v>
      </c>
      <c r="F1411">
        <v>55.88</v>
      </c>
      <c r="H1411" t="s">
        <v>28</v>
      </c>
      <c r="I1411" s="1">
        <v>41009</v>
      </c>
      <c r="J1411">
        <v>11</v>
      </c>
      <c r="K1411" t="s">
        <v>834</v>
      </c>
      <c r="L1411">
        <v>391</v>
      </c>
      <c r="M1411" s="1">
        <v>41527</v>
      </c>
      <c r="N1411" t="s">
        <v>835</v>
      </c>
      <c r="O1411" t="s">
        <v>947</v>
      </c>
      <c r="P1411" t="s">
        <v>949</v>
      </c>
    </row>
    <row r="1412" spans="1:16" x14ac:dyDescent="0.4">
      <c r="A1412">
        <v>406</v>
      </c>
      <c r="B1412" t="s">
        <v>948</v>
      </c>
      <c r="C1412" t="s">
        <v>882</v>
      </c>
      <c r="D1412" s="1">
        <v>41036</v>
      </c>
      <c r="E1412" s="1">
        <v>41007</v>
      </c>
      <c r="F1412">
        <v>66.540000000000006</v>
      </c>
      <c r="H1412" t="s">
        <v>28</v>
      </c>
      <c r="I1412" s="1">
        <v>41036</v>
      </c>
      <c r="J1412">
        <v>9</v>
      </c>
      <c r="K1412" t="s">
        <v>837</v>
      </c>
      <c r="L1412">
        <v>406</v>
      </c>
      <c r="M1412" s="1">
        <v>41368</v>
      </c>
      <c r="N1412" t="s">
        <v>835</v>
      </c>
      <c r="O1412" t="s">
        <v>947</v>
      </c>
      <c r="P1412" t="s">
        <v>949</v>
      </c>
    </row>
    <row r="1413" spans="1:16" x14ac:dyDescent="0.4">
      <c r="A1413">
        <v>406</v>
      </c>
      <c r="B1413" t="s">
        <v>948</v>
      </c>
      <c r="C1413" t="s">
        <v>871</v>
      </c>
      <c r="D1413" s="1">
        <v>41594</v>
      </c>
      <c r="E1413" s="1">
        <v>41624</v>
      </c>
      <c r="F1413">
        <v>77.33</v>
      </c>
      <c r="H1413" t="s">
        <v>28</v>
      </c>
      <c r="I1413" s="1">
        <v>41594</v>
      </c>
      <c r="J1413">
        <v>1</v>
      </c>
      <c r="K1413" t="s">
        <v>834</v>
      </c>
      <c r="L1413">
        <v>406</v>
      </c>
      <c r="M1413" s="1">
        <v>41190</v>
      </c>
      <c r="N1413" t="s">
        <v>838</v>
      </c>
      <c r="O1413" t="s">
        <v>947</v>
      </c>
      <c r="P1413" t="s">
        <v>949</v>
      </c>
    </row>
    <row r="1414" spans="1:16" x14ac:dyDescent="0.4">
      <c r="A1414">
        <v>406</v>
      </c>
      <c r="B1414" t="s">
        <v>948</v>
      </c>
      <c r="C1414" t="s">
        <v>903</v>
      </c>
      <c r="D1414" s="1">
        <v>40915</v>
      </c>
      <c r="E1414" s="1">
        <v>41121</v>
      </c>
      <c r="F1414">
        <v>94.97</v>
      </c>
      <c r="H1414" t="s">
        <v>28</v>
      </c>
      <c r="I1414" s="1">
        <v>40915</v>
      </c>
      <c r="J1414">
        <v>2</v>
      </c>
      <c r="K1414" t="s">
        <v>834</v>
      </c>
      <c r="L1414">
        <v>406</v>
      </c>
      <c r="M1414" s="1">
        <v>41006</v>
      </c>
      <c r="N1414" t="s">
        <v>835</v>
      </c>
      <c r="O1414" t="s">
        <v>947</v>
      </c>
      <c r="P1414" t="s">
        <v>949</v>
      </c>
    </row>
    <row r="1415" spans="1:16" x14ac:dyDescent="0.4">
      <c r="A1415">
        <v>391</v>
      </c>
      <c r="B1415" t="s">
        <v>948</v>
      </c>
      <c r="C1415" t="s">
        <v>936</v>
      </c>
      <c r="D1415" s="1">
        <v>41589</v>
      </c>
      <c r="E1415" s="1">
        <v>41590</v>
      </c>
      <c r="F1415">
        <v>83.18</v>
      </c>
      <c r="H1415" t="s">
        <v>28</v>
      </c>
      <c r="I1415" s="1">
        <v>41589</v>
      </c>
      <c r="J1415">
        <v>0</v>
      </c>
      <c r="K1415" t="s">
        <v>837</v>
      </c>
      <c r="L1415">
        <v>391</v>
      </c>
      <c r="M1415" s="1">
        <v>41486</v>
      </c>
      <c r="N1415" t="s">
        <v>838</v>
      </c>
      <c r="O1415" t="s">
        <v>947</v>
      </c>
      <c r="P1415" t="s">
        <v>949</v>
      </c>
    </row>
    <row r="1416" spans="1:16" x14ac:dyDescent="0.4">
      <c r="A1416">
        <v>406</v>
      </c>
      <c r="B1416" t="s">
        <v>948</v>
      </c>
      <c r="C1416" t="s">
        <v>879</v>
      </c>
      <c r="D1416" s="1">
        <v>41021</v>
      </c>
      <c r="E1416" s="1">
        <v>41051</v>
      </c>
      <c r="F1416">
        <v>72.319999999999993</v>
      </c>
      <c r="H1416" t="s">
        <v>28</v>
      </c>
      <c r="I1416" s="1">
        <v>41021</v>
      </c>
      <c r="J1416">
        <v>14</v>
      </c>
      <c r="K1416" t="s">
        <v>837</v>
      </c>
      <c r="L1416">
        <v>406</v>
      </c>
      <c r="M1416" s="1">
        <v>40985</v>
      </c>
      <c r="N1416" t="s">
        <v>838</v>
      </c>
      <c r="O1416" t="s">
        <v>947</v>
      </c>
      <c r="P1416" t="s">
        <v>949</v>
      </c>
    </row>
    <row r="1417" spans="1:16" x14ac:dyDescent="0.4">
      <c r="A1417">
        <v>897</v>
      </c>
      <c r="B1417" t="s">
        <v>948</v>
      </c>
      <c r="C1417" t="s">
        <v>863</v>
      </c>
      <c r="D1417" s="1">
        <v>41318</v>
      </c>
      <c r="E1417" s="1">
        <v>41348</v>
      </c>
      <c r="F1417">
        <v>51.43</v>
      </c>
      <c r="H1417" t="s">
        <v>28</v>
      </c>
      <c r="I1417" s="1">
        <v>41318</v>
      </c>
      <c r="J1417">
        <v>0</v>
      </c>
      <c r="K1417" t="s">
        <v>834</v>
      </c>
      <c r="L1417">
        <v>897</v>
      </c>
      <c r="M1417" s="1">
        <v>41318</v>
      </c>
      <c r="N1417" t="s">
        <v>835</v>
      </c>
      <c r="O1417" t="s">
        <v>947</v>
      </c>
      <c r="P1417" t="s">
        <v>949</v>
      </c>
    </row>
    <row r="1418" spans="1:16" x14ac:dyDescent="0.4">
      <c r="A1418">
        <v>897</v>
      </c>
      <c r="B1418" t="s">
        <v>948</v>
      </c>
      <c r="C1418" t="s">
        <v>931</v>
      </c>
      <c r="D1418" s="1">
        <v>41188</v>
      </c>
      <c r="E1418" s="1">
        <v>41189</v>
      </c>
      <c r="F1418">
        <v>35.32</v>
      </c>
      <c r="H1418" t="s">
        <v>28</v>
      </c>
      <c r="I1418" s="1">
        <v>41188</v>
      </c>
      <c r="J1418">
        <v>18</v>
      </c>
      <c r="K1418" t="s">
        <v>837</v>
      </c>
      <c r="L1418">
        <v>897</v>
      </c>
      <c r="M1418" s="1">
        <v>41484</v>
      </c>
      <c r="N1418" t="s">
        <v>835</v>
      </c>
      <c r="O1418" t="s">
        <v>947</v>
      </c>
      <c r="P1418" t="s">
        <v>949</v>
      </c>
    </row>
    <row r="1419" spans="1:16" x14ac:dyDescent="0.4">
      <c r="A1419">
        <v>406</v>
      </c>
      <c r="B1419" t="s">
        <v>948</v>
      </c>
      <c r="C1419" t="s">
        <v>887</v>
      </c>
      <c r="D1419" s="1">
        <v>41087</v>
      </c>
      <c r="E1419" s="1">
        <v>41117</v>
      </c>
      <c r="F1419">
        <v>73.09</v>
      </c>
      <c r="H1419" t="s">
        <v>28</v>
      </c>
      <c r="I1419" s="1">
        <v>41087</v>
      </c>
      <c r="J1419">
        <v>0</v>
      </c>
      <c r="K1419" t="s">
        <v>834</v>
      </c>
      <c r="L1419">
        <v>406</v>
      </c>
      <c r="M1419" s="1">
        <v>41048</v>
      </c>
      <c r="N1419" t="s">
        <v>838</v>
      </c>
      <c r="O1419" t="s">
        <v>947</v>
      </c>
      <c r="P1419" t="s">
        <v>949</v>
      </c>
    </row>
    <row r="1420" spans="1:16" x14ac:dyDescent="0.4">
      <c r="A1420">
        <v>818</v>
      </c>
      <c r="B1420" t="s">
        <v>948</v>
      </c>
      <c r="C1420" t="s">
        <v>853</v>
      </c>
      <c r="D1420" s="1">
        <v>41020</v>
      </c>
      <c r="E1420" s="1">
        <v>41050</v>
      </c>
      <c r="F1420">
        <v>63.97</v>
      </c>
      <c r="H1420" t="s">
        <v>28</v>
      </c>
      <c r="I1420" s="1">
        <v>41020</v>
      </c>
      <c r="J1420">
        <v>0</v>
      </c>
      <c r="K1420" t="s">
        <v>834</v>
      </c>
      <c r="L1420">
        <v>818</v>
      </c>
      <c r="M1420" s="1">
        <v>41153</v>
      </c>
      <c r="N1420" t="s">
        <v>838</v>
      </c>
      <c r="O1420" t="s">
        <v>947</v>
      </c>
      <c r="P1420" t="s">
        <v>949</v>
      </c>
    </row>
    <row r="1421" spans="1:16" x14ac:dyDescent="0.4">
      <c r="A1421">
        <v>406</v>
      </c>
      <c r="B1421" t="s">
        <v>948</v>
      </c>
      <c r="C1421" t="s">
        <v>926</v>
      </c>
      <c r="D1421" s="1">
        <v>40948</v>
      </c>
      <c r="E1421" s="1">
        <v>40949</v>
      </c>
      <c r="F1421">
        <v>57.26</v>
      </c>
      <c r="H1421" t="s">
        <v>28</v>
      </c>
      <c r="I1421" s="1">
        <v>40948</v>
      </c>
      <c r="J1421">
        <v>7</v>
      </c>
      <c r="K1421" t="s">
        <v>834</v>
      </c>
      <c r="L1421">
        <v>406</v>
      </c>
      <c r="M1421" s="1">
        <v>41605</v>
      </c>
      <c r="N1421" t="s">
        <v>835</v>
      </c>
      <c r="O1421" t="s">
        <v>947</v>
      </c>
      <c r="P1421" t="s">
        <v>949</v>
      </c>
    </row>
    <row r="1422" spans="1:16" x14ac:dyDescent="0.4">
      <c r="A1422">
        <v>770</v>
      </c>
      <c r="B1422" t="s">
        <v>948</v>
      </c>
      <c r="C1422" t="s">
        <v>923</v>
      </c>
      <c r="D1422" s="1">
        <v>41232</v>
      </c>
      <c r="E1422" s="1">
        <v>41262</v>
      </c>
      <c r="F1422">
        <v>62.84</v>
      </c>
      <c r="H1422" t="s">
        <v>28</v>
      </c>
      <c r="I1422" s="1">
        <v>41232</v>
      </c>
      <c r="J1422">
        <v>0</v>
      </c>
      <c r="K1422" t="s">
        <v>834</v>
      </c>
      <c r="L1422">
        <v>770</v>
      </c>
      <c r="M1422" s="1">
        <v>41501</v>
      </c>
      <c r="N1422" t="s">
        <v>835</v>
      </c>
      <c r="O1422" t="s">
        <v>947</v>
      </c>
      <c r="P1422" t="s">
        <v>949</v>
      </c>
    </row>
    <row r="1423" spans="1:16" x14ac:dyDescent="0.4">
      <c r="A1423">
        <v>391</v>
      </c>
      <c r="B1423" t="s">
        <v>948</v>
      </c>
      <c r="C1423" t="s">
        <v>906</v>
      </c>
      <c r="D1423" s="1">
        <v>41105</v>
      </c>
      <c r="E1423" s="1">
        <v>41135</v>
      </c>
      <c r="F1423">
        <v>24.91</v>
      </c>
      <c r="H1423" t="s">
        <v>28</v>
      </c>
      <c r="I1423" s="1">
        <v>41105</v>
      </c>
      <c r="J1423">
        <v>0</v>
      </c>
      <c r="K1423" t="s">
        <v>834</v>
      </c>
      <c r="L1423">
        <v>391</v>
      </c>
      <c r="M1423" s="1">
        <v>41021</v>
      </c>
      <c r="N1423" t="s">
        <v>838</v>
      </c>
      <c r="O1423" t="s">
        <v>947</v>
      </c>
      <c r="P1423" t="s">
        <v>949</v>
      </c>
    </row>
    <row r="1424" spans="1:16" x14ac:dyDescent="0.4">
      <c r="A1424">
        <v>391</v>
      </c>
      <c r="B1424" t="s">
        <v>948</v>
      </c>
      <c r="C1424" t="s">
        <v>833</v>
      </c>
      <c r="D1424" s="1">
        <v>41518</v>
      </c>
      <c r="E1424" s="1">
        <v>41488</v>
      </c>
      <c r="F1424">
        <v>34.409999999999997</v>
      </c>
      <c r="H1424" t="s">
        <v>28</v>
      </c>
      <c r="I1424" s="1">
        <v>41518</v>
      </c>
      <c r="J1424">
        <v>0</v>
      </c>
      <c r="K1424" t="s">
        <v>834</v>
      </c>
      <c r="L1424">
        <v>391</v>
      </c>
      <c r="M1424" s="1">
        <v>41429</v>
      </c>
      <c r="N1424" t="s">
        <v>835</v>
      </c>
      <c r="O1424" t="s">
        <v>947</v>
      </c>
      <c r="P1424" t="s">
        <v>949</v>
      </c>
    </row>
    <row r="1425" spans="1:16" x14ac:dyDescent="0.4">
      <c r="A1425">
        <v>770</v>
      </c>
      <c r="B1425" t="s">
        <v>948</v>
      </c>
      <c r="C1425" t="s">
        <v>905</v>
      </c>
      <c r="D1425" s="1">
        <v>41086</v>
      </c>
      <c r="E1425" s="1">
        <v>41116</v>
      </c>
      <c r="F1425">
        <v>47.64</v>
      </c>
      <c r="H1425" t="s">
        <v>28</v>
      </c>
      <c r="I1425" s="1">
        <v>41086</v>
      </c>
      <c r="J1425">
        <v>0</v>
      </c>
      <c r="K1425" t="s">
        <v>834</v>
      </c>
      <c r="L1425">
        <v>770</v>
      </c>
      <c r="M1425" s="1">
        <v>41337</v>
      </c>
      <c r="N1425" t="s">
        <v>835</v>
      </c>
      <c r="O1425" t="s">
        <v>947</v>
      </c>
      <c r="P1425" t="s">
        <v>949</v>
      </c>
    </row>
    <row r="1426" spans="1:16" x14ac:dyDescent="0.4">
      <c r="A1426">
        <v>770</v>
      </c>
      <c r="B1426" t="s">
        <v>948</v>
      </c>
      <c r="C1426" t="s">
        <v>920</v>
      </c>
      <c r="D1426" s="1">
        <v>41495</v>
      </c>
      <c r="E1426" s="1">
        <v>41496</v>
      </c>
      <c r="F1426">
        <v>55.16</v>
      </c>
      <c r="H1426" t="s">
        <v>28</v>
      </c>
      <c r="I1426" s="1">
        <v>41495</v>
      </c>
      <c r="J1426">
        <v>0</v>
      </c>
      <c r="K1426" t="s">
        <v>834</v>
      </c>
      <c r="L1426">
        <v>770</v>
      </c>
      <c r="M1426" s="1">
        <v>41254</v>
      </c>
      <c r="N1426" t="s">
        <v>838</v>
      </c>
      <c r="O1426" t="s">
        <v>947</v>
      </c>
      <c r="P1426" t="s">
        <v>949</v>
      </c>
    </row>
    <row r="1427" spans="1:16" x14ac:dyDescent="0.4">
      <c r="A1427">
        <v>406</v>
      </c>
      <c r="B1427" t="s">
        <v>948</v>
      </c>
      <c r="C1427" t="s">
        <v>848</v>
      </c>
      <c r="D1427" s="1">
        <v>41257</v>
      </c>
      <c r="E1427" s="1">
        <v>41287</v>
      </c>
      <c r="F1427">
        <v>82.19</v>
      </c>
      <c r="H1427" t="s">
        <v>28</v>
      </c>
      <c r="I1427" s="1">
        <v>41257</v>
      </c>
      <c r="J1427">
        <v>0</v>
      </c>
      <c r="K1427" t="s">
        <v>834</v>
      </c>
      <c r="L1427">
        <v>406</v>
      </c>
      <c r="M1427" s="1">
        <v>41222</v>
      </c>
      <c r="N1427" t="s">
        <v>838</v>
      </c>
      <c r="O1427" t="s">
        <v>947</v>
      </c>
      <c r="P1427" t="s">
        <v>949</v>
      </c>
    </row>
    <row r="1428" spans="1:16" x14ac:dyDescent="0.4">
      <c r="A1428">
        <v>897</v>
      </c>
      <c r="B1428" t="s">
        <v>948</v>
      </c>
      <c r="C1428" t="s">
        <v>900</v>
      </c>
      <c r="D1428" s="1">
        <v>41230</v>
      </c>
      <c r="E1428" s="1">
        <v>41260</v>
      </c>
      <c r="F1428">
        <v>29.41</v>
      </c>
      <c r="H1428" t="s">
        <v>28</v>
      </c>
      <c r="I1428" s="1">
        <v>41230</v>
      </c>
      <c r="J1428">
        <v>0</v>
      </c>
      <c r="K1428" t="s">
        <v>834</v>
      </c>
      <c r="L1428">
        <v>897</v>
      </c>
      <c r="M1428" s="1">
        <v>41579</v>
      </c>
      <c r="N1428" t="s">
        <v>835</v>
      </c>
      <c r="O1428" t="s">
        <v>947</v>
      </c>
      <c r="P1428" t="s">
        <v>949</v>
      </c>
    </row>
    <row r="1429" spans="1:16" x14ac:dyDescent="0.4">
      <c r="A1429">
        <v>897</v>
      </c>
      <c r="B1429" t="s">
        <v>948</v>
      </c>
      <c r="C1429" t="s">
        <v>890</v>
      </c>
      <c r="D1429" s="1">
        <v>41255</v>
      </c>
      <c r="E1429" s="1">
        <v>41579</v>
      </c>
      <c r="F1429">
        <v>64.290000000000006</v>
      </c>
      <c r="H1429" t="s">
        <v>28</v>
      </c>
      <c r="I1429" s="1">
        <v>41255</v>
      </c>
      <c r="J1429">
        <v>16</v>
      </c>
      <c r="K1429" t="s">
        <v>837</v>
      </c>
      <c r="L1429">
        <v>897</v>
      </c>
      <c r="M1429" s="1">
        <v>41166</v>
      </c>
      <c r="N1429" t="s">
        <v>838</v>
      </c>
      <c r="O1429" t="s">
        <v>947</v>
      </c>
      <c r="P1429" t="s">
        <v>949</v>
      </c>
    </row>
    <row r="1430" spans="1:16" x14ac:dyDescent="0.4">
      <c r="A1430">
        <v>391</v>
      </c>
      <c r="B1430" t="s">
        <v>948</v>
      </c>
      <c r="C1430" t="s">
        <v>875</v>
      </c>
      <c r="D1430" s="1">
        <v>41343</v>
      </c>
      <c r="E1430" s="1">
        <v>41316</v>
      </c>
      <c r="F1430">
        <v>105.25</v>
      </c>
      <c r="H1430" t="s">
        <v>28</v>
      </c>
      <c r="I1430" s="1">
        <v>41343</v>
      </c>
      <c r="J1430">
        <v>1</v>
      </c>
      <c r="K1430" t="s">
        <v>834</v>
      </c>
      <c r="L1430">
        <v>391</v>
      </c>
      <c r="M1430" s="1">
        <v>40947</v>
      </c>
      <c r="N1430" t="s">
        <v>838</v>
      </c>
      <c r="O1430" t="s">
        <v>947</v>
      </c>
      <c r="P1430" t="s">
        <v>949</v>
      </c>
    </row>
    <row r="1431" spans="1:16" x14ac:dyDescent="0.4">
      <c r="A1431">
        <v>770</v>
      </c>
      <c r="B1431" t="s">
        <v>948</v>
      </c>
      <c r="C1431" t="s">
        <v>905</v>
      </c>
      <c r="D1431" s="1">
        <v>40929</v>
      </c>
      <c r="E1431" s="1">
        <v>40959</v>
      </c>
      <c r="F1431">
        <v>32.78</v>
      </c>
      <c r="H1431" t="s">
        <v>28</v>
      </c>
      <c r="I1431" s="1">
        <v>40929</v>
      </c>
      <c r="J1431">
        <v>0</v>
      </c>
      <c r="K1431" t="s">
        <v>834</v>
      </c>
      <c r="L1431">
        <v>770</v>
      </c>
      <c r="M1431" s="1">
        <v>41337</v>
      </c>
      <c r="N1431" t="s">
        <v>835</v>
      </c>
      <c r="O1431" t="s">
        <v>947</v>
      </c>
      <c r="P1431" t="s">
        <v>949</v>
      </c>
    </row>
    <row r="1432" spans="1:16" x14ac:dyDescent="0.4">
      <c r="A1432">
        <v>770</v>
      </c>
      <c r="B1432" t="s">
        <v>948</v>
      </c>
      <c r="C1432" t="s">
        <v>923</v>
      </c>
      <c r="D1432" s="1">
        <v>41468</v>
      </c>
      <c r="E1432" s="1">
        <v>41616</v>
      </c>
      <c r="F1432">
        <v>81.63</v>
      </c>
      <c r="H1432" t="s">
        <v>28</v>
      </c>
      <c r="I1432" s="1">
        <v>41468</v>
      </c>
      <c r="J1432">
        <v>0</v>
      </c>
      <c r="K1432" t="s">
        <v>834</v>
      </c>
      <c r="L1432">
        <v>770</v>
      </c>
      <c r="M1432" s="1">
        <v>41501</v>
      </c>
      <c r="N1432" t="s">
        <v>835</v>
      </c>
      <c r="O1432" t="s">
        <v>947</v>
      </c>
      <c r="P1432" t="s">
        <v>949</v>
      </c>
    </row>
    <row r="1433" spans="1:16" x14ac:dyDescent="0.4">
      <c r="A1433">
        <v>406</v>
      </c>
      <c r="B1433" t="s">
        <v>948</v>
      </c>
      <c r="C1433" t="s">
        <v>861</v>
      </c>
      <c r="D1433" s="1">
        <v>40942</v>
      </c>
      <c r="E1433" s="1">
        <v>40912</v>
      </c>
      <c r="F1433">
        <v>67.510000000000005</v>
      </c>
      <c r="H1433" t="s">
        <v>28</v>
      </c>
      <c r="I1433" s="1">
        <v>40942</v>
      </c>
      <c r="J1433">
        <v>27</v>
      </c>
      <c r="K1433" t="s">
        <v>834</v>
      </c>
      <c r="L1433">
        <v>406</v>
      </c>
      <c r="M1433" s="1">
        <v>41176</v>
      </c>
      <c r="N1433" t="s">
        <v>835</v>
      </c>
      <c r="O1433" t="s">
        <v>947</v>
      </c>
      <c r="P1433" t="s">
        <v>949</v>
      </c>
    </row>
    <row r="1434" spans="1:16" x14ac:dyDescent="0.4">
      <c r="A1434">
        <v>770</v>
      </c>
      <c r="B1434" t="s">
        <v>948</v>
      </c>
      <c r="C1434" t="s">
        <v>845</v>
      </c>
      <c r="D1434" s="1">
        <v>41160</v>
      </c>
      <c r="E1434" s="1">
        <v>41130</v>
      </c>
      <c r="F1434">
        <v>73.900000000000006</v>
      </c>
      <c r="H1434" t="s">
        <v>28</v>
      </c>
      <c r="I1434" s="1">
        <v>41160</v>
      </c>
      <c r="J1434">
        <v>2</v>
      </c>
      <c r="K1434" t="s">
        <v>834</v>
      </c>
      <c r="L1434">
        <v>770</v>
      </c>
      <c r="M1434" s="1">
        <v>41489</v>
      </c>
      <c r="N1434" t="s">
        <v>835</v>
      </c>
      <c r="O1434" t="s">
        <v>947</v>
      </c>
      <c r="P1434" t="s">
        <v>949</v>
      </c>
    </row>
    <row r="1435" spans="1:16" x14ac:dyDescent="0.4">
      <c r="A1435">
        <v>406</v>
      </c>
      <c r="B1435" t="s">
        <v>948</v>
      </c>
      <c r="C1435" t="s">
        <v>855</v>
      </c>
      <c r="D1435" s="1">
        <v>41183</v>
      </c>
      <c r="E1435" s="1">
        <v>41154</v>
      </c>
      <c r="F1435">
        <v>71.66</v>
      </c>
      <c r="H1435" t="s">
        <v>28</v>
      </c>
      <c r="I1435" s="1">
        <v>41183</v>
      </c>
      <c r="J1435">
        <v>1</v>
      </c>
      <c r="K1435" t="s">
        <v>834</v>
      </c>
      <c r="L1435">
        <v>406</v>
      </c>
      <c r="M1435" s="1">
        <v>41029</v>
      </c>
      <c r="N1435" t="s">
        <v>835</v>
      </c>
      <c r="O1435" t="s">
        <v>947</v>
      </c>
      <c r="P1435" t="s">
        <v>949</v>
      </c>
    </row>
    <row r="1436" spans="1:16" x14ac:dyDescent="0.4">
      <c r="A1436">
        <v>770</v>
      </c>
      <c r="B1436" t="s">
        <v>948</v>
      </c>
      <c r="C1436" t="s">
        <v>916</v>
      </c>
      <c r="D1436" s="1">
        <v>40912</v>
      </c>
      <c r="E1436" s="1">
        <v>40913</v>
      </c>
      <c r="F1436">
        <v>56.1</v>
      </c>
      <c r="H1436" t="s">
        <v>28</v>
      </c>
      <c r="I1436" s="1">
        <v>40912</v>
      </c>
      <c r="J1436">
        <v>0</v>
      </c>
      <c r="K1436" t="s">
        <v>834</v>
      </c>
      <c r="L1436">
        <v>770</v>
      </c>
      <c r="M1436" s="1">
        <v>41394</v>
      </c>
      <c r="N1436" t="s">
        <v>835</v>
      </c>
      <c r="O1436" t="s">
        <v>947</v>
      </c>
      <c r="P1436" t="s">
        <v>949</v>
      </c>
    </row>
    <row r="1437" spans="1:16" x14ac:dyDescent="0.4">
      <c r="A1437">
        <v>770</v>
      </c>
      <c r="B1437" t="s">
        <v>948</v>
      </c>
      <c r="C1437" t="s">
        <v>923</v>
      </c>
      <c r="D1437" s="1">
        <v>40963</v>
      </c>
      <c r="E1437" s="1">
        <v>40993</v>
      </c>
      <c r="F1437">
        <v>62.39</v>
      </c>
      <c r="H1437" t="s">
        <v>28</v>
      </c>
      <c r="I1437" s="1">
        <v>40963</v>
      </c>
      <c r="J1437">
        <v>0</v>
      </c>
      <c r="K1437" t="s">
        <v>834</v>
      </c>
      <c r="L1437">
        <v>770</v>
      </c>
      <c r="M1437" s="1">
        <v>41501</v>
      </c>
      <c r="N1437" t="s">
        <v>835</v>
      </c>
      <c r="O1437" t="s">
        <v>947</v>
      </c>
      <c r="P1437" t="s">
        <v>949</v>
      </c>
    </row>
    <row r="1438" spans="1:16" x14ac:dyDescent="0.4">
      <c r="A1438">
        <v>770</v>
      </c>
      <c r="B1438" t="s">
        <v>948</v>
      </c>
      <c r="C1438" t="s">
        <v>845</v>
      </c>
      <c r="D1438" s="1">
        <v>41314</v>
      </c>
      <c r="E1438" s="1">
        <v>41315</v>
      </c>
      <c r="F1438">
        <v>56.31</v>
      </c>
      <c r="H1438" t="s">
        <v>28</v>
      </c>
      <c r="I1438" s="1">
        <v>41314</v>
      </c>
      <c r="J1438">
        <v>0</v>
      </c>
      <c r="K1438" t="s">
        <v>834</v>
      </c>
      <c r="L1438">
        <v>770</v>
      </c>
      <c r="M1438" s="1">
        <v>41489</v>
      </c>
      <c r="N1438" t="s">
        <v>838</v>
      </c>
      <c r="O1438" t="s">
        <v>947</v>
      </c>
      <c r="P1438" t="s">
        <v>949</v>
      </c>
    </row>
    <row r="1439" spans="1:16" x14ac:dyDescent="0.4">
      <c r="A1439">
        <v>897</v>
      </c>
      <c r="B1439" t="s">
        <v>948</v>
      </c>
      <c r="C1439" t="s">
        <v>922</v>
      </c>
      <c r="D1439" s="1">
        <v>41292</v>
      </c>
      <c r="E1439" s="1">
        <v>41322</v>
      </c>
      <c r="F1439">
        <v>44.79</v>
      </c>
      <c r="H1439" t="s">
        <v>28</v>
      </c>
      <c r="I1439" s="1">
        <v>41292</v>
      </c>
      <c r="J1439">
        <v>7</v>
      </c>
      <c r="K1439" t="s">
        <v>837</v>
      </c>
      <c r="L1439">
        <v>897</v>
      </c>
      <c r="M1439" s="1">
        <v>41309</v>
      </c>
      <c r="N1439" t="s">
        <v>835</v>
      </c>
      <c r="O1439" t="s">
        <v>947</v>
      </c>
      <c r="P1439" t="s">
        <v>949</v>
      </c>
    </row>
    <row r="1440" spans="1:16" x14ac:dyDescent="0.4">
      <c r="A1440">
        <v>897</v>
      </c>
      <c r="B1440" t="s">
        <v>948</v>
      </c>
      <c r="C1440" t="s">
        <v>899</v>
      </c>
      <c r="D1440" s="1">
        <v>41518</v>
      </c>
      <c r="E1440" s="1">
        <v>41488</v>
      </c>
      <c r="F1440">
        <v>52.53</v>
      </c>
      <c r="H1440" t="s">
        <v>28</v>
      </c>
      <c r="I1440" s="1">
        <v>41518</v>
      </c>
      <c r="J1440">
        <v>3</v>
      </c>
      <c r="K1440" t="s">
        <v>834</v>
      </c>
      <c r="L1440">
        <v>897</v>
      </c>
      <c r="M1440" s="1">
        <v>41339</v>
      </c>
      <c r="N1440" t="s">
        <v>835</v>
      </c>
      <c r="O1440" t="s">
        <v>947</v>
      </c>
      <c r="P1440" t="s">
        <v>949</v>
      </c>
    </row>
    <row r="1441" spans="1:16" x14ac:dyDescent="0.4">
      <c r="A1441">
        <v>391</v>
      </c>
      <c r="B1441" t="s">
        <v>948</v>
      </c>
      <c r="C1441" t="s">
        <v>893</v>
      </c>
      <c r="D1441" s="1">
        <v>41420</v>
      </c>
      <c r="E1441" s="1">
        <v>41450</v>
      </c>
      <c r="F1441">
        <v>55.1</v>
      </c>
      <c r="H1441" t="s">
        <v>28</v>
      </c>
      <c r="I1441" s="1">
        <v>41420</v>
      </c>
      <c r="J1441">
        <v>0</v>
      </c>
      <c r="K1441" t="s">
        <v>834</v>
      </c>
      <c r="L1441">
        <v>391</v>
      </c>
      <c r="M1441" s="1">
        <v>41080</v>
      </c>
      <c r="N1441" t="s">
        <v>838</v>
      </c>
      <c r="O1441" t="s">
        <v>947</v>
      </c>
      <c r="P1441" t="s">
        <v>949</v>
      </c>
    </row>
    <row r="1442" spans="1:16" x14ac:dyDescent="0.4">
      <c r="A1442">
        <v>770</v>
      </c>
      <c r="B1442" t="s">
        <v>948</v>
      </c>
      <c r="C1442" t="s">
        <v>886</v>
      </c>
      <c r="D1442" s="1">
        <v>40936</v>
      </c>
      <c r="E1442" s="1">
        <v>40966</v>
      </c>
      <c r="F1442">
        <v>64.89</v>
      </c>
      <c r="H1442" t="s">
        <v>28</v>
      </c>
      <c r="I1442" s="1">
        <v>40936</v>
      </c>
      <c r="J1442">
        <v>0</v>
      </c>
      <c r="K1442" t="s">
        <v>834</v>
      </c>
      <c r="L1442">
        <v>770</v>
      </c>
      <c r="M1442" s="1">
        <v>41181</v>
      </c>
      <c r="N1442" t="s">
        <v>835</v>
      </c>
      <c r="O1442" t="s">
        <v>947</v>
      </c>
      <c r="P1442" t="s">
        <v>949</v>
      </c>
    </row>
    <row r="1443" spans="1:16" x14ac:dyDescent="0.4">
      <c r="A1443">
        <v>770</v>
      </c>
      <c r="B1443" t="s">
        <v>948</v>
      </c>
      <c r="C1443" t="s">
        <v>856</v>
      </c>
      <c r="D1443" s="1">
        <v>40987</v>
      </c>
      <c r="E1443" s="1">
        <v>41017</v>
      </c>
      <c r="F1443">
        <v>48.42</v>
      </c>
      <c r="H1443" t="s">
        <v>28</v>
      </c>
      <c r="I1443" s="1">
        <v>40987</v>
      </c>
      <c r="J1443">
        <v>21</v>
      </c>
      <c r="K1443" t="s">
        <v>837</v>
      </c>
      <c r="L1443">
        <v>770</v>
      </c>
      <c r="M1443" s="1">
        <v>41062</v>
      </c>
      <c r="N1443" t="s">
        <v>838</v>
      </c>
      <c r="O1443" t="s">
        <v>947</v>
      </c>
      <c r="P1443" t="s">
        <v>949</v>
      </c>
    </row>
    <row r="1444" spans="1:16" x14ac:dyDescent="0.4">
      <c r="A1444">
        <v>770</v>
      </c>
      <c r="B1444" t="s">
        <v>948</v>
      </c>
      <c r="C1444" t="s">
        <v>905</v>
      </c>
      <c r="D1444" s="1">
        <v>41042</v>
      </c>
      <c r="E1444" s="1">
        <v>41249</v>
      </c>
      <c r="F1444">
        <v>56.25</v>
      </c>
      <c r="H1444" t="s">
        <v>28</v>
      </c>
      <c r="I1444" s="1">
        <v>41042</v>
      </c>
      <c r="J1444">
        <v>0</v>
      </c>
      <c r="K1444" t="s">
        <v>834</v>
      </c>
      <c r="L1444">
        <v>770</v>
      </c>
      <c r="M1444" s="1">
        <v>41337</v>
      </c>
      <c r="N1444" t="s">
        <v>835</v>
      </c>
      <c r="O1444" t="s">
        <v>947</v>
      </c>
      <c r="P1444" t="s">
        <v>949</v>
      </c>
    </row>
    <row r="1445" spans="1:16" x14ac:dyDescent="0.4">
      <c r="A1445">
        <v>391</v>
      </c>
      <c r="B1445" t="s">
        <v>948</v>
      </c>
      <c r="C1445" t="s">
        <v>925</v>
      </c>
      <c r="D1445" s="1">
        <v>41469</v>
      </c>
      <c r="E1445" s="1">
        <v>41499</v>
      </c>
      <c r="F1445">
        <v>62.32</v>
      </c>
      <c r="H1445" t="s">
        <v>28</v>
      </c>
      <c r="I1445" s="1">
        <v>41469</v>
      </c>
      <c r="J1445">
        <v>6</v>
      </c>
      <c r="K1445" t="s">
        <v>834</v>
      </c>
      <c r="L1445">
        <v>391</v>
      </c>
      <c r="M1445" s="1">
        <v>41527</v>
      </c>
      <c r="N1445" t="s">
        <v>835</v>
      </c>
      <c r="O1445" t="s">
        <v>947</v>
      </c>
      <c r="P1445" t="s">
        <v>949</v>
      </c>
    </row>
    <row r="1446" spans="1:16" x14ac:dyDescent="0.4">
      <c r="A1446">
        <v>897</v>
      </c>
      <c r="B1446" t="s">
        <v>948</v>
      </c>
      <c r="C1446" t="s">
        <v>883</v>
      </c>
      <c r="D1446" s="1">
        <v>41036</v>
      </c>
      <c r="E1446" s="1">
        <v>41007</v>
      </c>
      <c r="F1446">
        <v>24.42</v>
      </c>
      <c r="H1446" t="s">
        <v>28</v>
      </c>
      <c r="I1446" s="1">
        <v>41036</v>
      </c>
      <c r="J1446">
        <v>11</v>
      </c>
      <c r="K1446" t="s">
        <v>834</v>
      </c>
      <c r="L1446">
        <v>897</v>
      </c>
      <c r="M1446" s="1">
        <v>41084</v>
      </c>
      <c r="N1446" t="s">
        <v>838</v>
      </c>
      <c r="O1446" t="s">
        <v>947</v>
      </c>
      <c r="P1446" t="s">
        <v>949</v>
      </c>
    </row>
    <row r="1447" spans="1:16" x14ac:dyDescent="0.4">
      <c r="A1447">
        <v>897</v>
      </c>
      <c r="B1447" t="s">
        <v>948</v>
      </c>
      <c r="C1447" t="s">
        <v>922</v>
      </c>
      <c r="D1447" s="1">
        <v>41145</v>
      </c>
      <c r="E1447" s="1">
        <v>41175</v>
      </c>
      <c r="F1447">
        <v>23.08</v>
      </c>
      <c r="H1447" t="s">
        <v>28</v>
      </c>
      <c r="I1447" s="1">
        <v>41145</v>
      </c>
      <c r="J1447">
        <v>0</v>
      </c>
      <c r="K1447" t="s">
        <v>834</v>
      </c>
      <c r="L1447">
        <v>897</v>
      </c>
      <c r="M1447" s="1">
        <v>41309</v>
      </c>
      <c r="N1447" t="s">
        <v>835</v>
      </c>
      <c r="O1447" t="s">
        <v>947</v>
      </c>
      <c r="P1447" t="s">
        <v>949</v>
      </c>
    </row>
    <row r="1448" spans="1:16" x14ac:dyDescent="0.4">
      <c r="A1448">
        <v>391</v>
      </c>
      <c r="B1448" t="s">
        <v>948</v>
      </c>
      <c r="C1448" t="s">
        <v>910</v>
      </c>
      <c r="D1448" s="1">
        <v>41423</v>
      </c>
      <c r="E1448" s="1">
        <v>41453</v>
      </c>
      <c r="F1448">
        <v>85.89</v>
      </c>
      <c r="H1448" t="s">
        <v>28</v>
      </c>
      <c r="I1448" s="1">
        <v>41423</v>
      </c>
      <c r="J1448">
        <v>0</v>
      </c>
      <c r="K1448" t="s">
        <v>834</v>
      </c>
      <c r="L1448">
        <v>391</v>
      </c>
      <c r="M1448" s="1">
        <v>41487</v>
      </c>
      <c r="N1448" t="s">
        <v>838</v>
      </c>
      <c r="O1448" t="s">
        <v>947</v>
      </c>
      <c r="P1448" t="s">
        <v>949</v>
      </c>
    </row>
    <row r="1449" spans="1:16" x14ac:dyDescent="0.4">
      <c r="A1449">
        <v>770</v>
      </c>
      <c r="B1449" t="s">
        <v>948</v>
      </c>
      <c r="C1449" t="s">
        <v>916</v>
      </c>
      <c r="D1449" s="1">
        <v>41035</v>
      </c>
      <c r="E1449" s="1">
        <v>41036</v>
      </c>
      <c r="F1449">
        <v>64.06</v>
      </c>
      <c r="H1449" t="s">
        <v>28</v>
      </c>
      <c r="I1449" s="1">
        <v>41035</v>
      </c>
      <c r="J1449">
        <v>8</v>
      </c>
      <c r="K1449" t="s">
        <v>834</v>
      </c>
      <c r="L1449">
        <v>770</v>
      </c>
      <c r="M1449" s="1">
        <v>41394</v>
      </c>
      <c r="N1449" t="s">
        <v>835</v>
      </c>
      <c r="O1449" t="s">
        <v>947</v>
      </c>
      <c r="P1449" t="s">
        <v>949</v>
      </c>
    </row>
    <row r="1450" spans="1:16" x14ac:dyDescent="0.4">
      <c r="A1450">
        <v>818</v>
      </c>
      <c r="B1450" t="s">
        <v>948</v>
      </c>
      <c r="C1450" t="s">
        <v>917</v>
      </c>
      <c r="D1450" s="1">
        <v>41350</v>
      </c>
      <c r="E1450" s="1">
        <v>41380</v>
      </c>
      <c r="F1450">
        <v>76.849999999999994</v>
      </c>
      <c r="H1450" t="s">
        <v>28</v>
      </c>
      <c r="I1450" s="1">
        <v>41350</v>
      </c>
      <c r="J1450">
        <v>17</v>
      </c>
      <c r="K1450" t="s">
        <v>837</v>
      </c>
      <c r="L1450">
        <v>818</v>
      </c>
      <c r="M1450" s="1">
        <v>41515</v>
      </c>
      <c r="N1450" t="s">
        <v>835</v>
      </c>
      <c r="O1450" t="s">
        <v>947</v>
      </c>
      <c r="P1450" t="s">
        <v>949</v>
      </c>
    </row>
    <row r="1451" spans="1:16" x14ac:dyDescent="0.4">
      <c r="A1451">
        <v>406</v>
      </c>
      <c r="B1451" t="s">
        <v>948</v>
      </c>
      <c r="C1451" t="s">
        <v>871</v>
      </c>
      <c r="D1451" s="1">
        <v>41054</v>
      </c>
      <c r="E1451" s="1">
        <v>41084</v>
      </c>
      <c r="F1451">
        <v>71.36</v>
      </c>
      <c r="H1451" t="s">
        <v>28</v>
      </c>
      <c r="I1451" s="1">
        <v>41054</v>
      </c>
      <c r="J1451">
        <v>2</v>
      </c>
      <c r="K1451" t="s">
        <v>834</v>
      </c>
      <c r="L1451">
        <v>406</v>
      </c>
      <c r="M1451" s="1">
        <v>41190</v>
      </c>
      <c r="N1451" t="s">
        <v>835</v>
      </c>
      <c r="O1451" t="s">
        <v>947</v>
      </c>
      <c r="P1451" t="s">
        <v>949</v>
      </c>
    </row>
    <row r="1452" spans="1:16" x14ac:dyDescent="0.4">
      <c r="A1452">
        <v>391</v>
      </c>
      <c r="B1452" t="s">
        <v>948</v>
      </c>
      <c r="C1452" t="s">
        <v>868</v>
      </c>
      <c r="D1452" s="1">
        <v>41524</v>
      </c>
      <c r="E1452" s="1">
        <v>41494</v>
      </c>
      <c r="F1452">
        <v>65.39</v>
      </c>
      <c r="H1452" t="s">
        <v>28</v>
      </c>
      <c r="I1452" s="1">
        <v>41524</v>
      </c>
      <c r="J1452">
        <v>0</v>
      </c>
      <c r="K1452" t="s">
        <v>834</v>
      </c>
      <c r="L1452">
        <v>391</v>
      </c>
      <c r="M1452" s="1">
        <v>41240</v>
      </c>
      <c r="N1452" t="s">
        <v>838</v>
      </c>
      <c r="O1452" t="s">
        <v>947</v>
      </c>
      <c r="P1452" t="s">
        <v>949</v>
      </c>
    </row>
    <row r="1453" spans="1:16" x14ac:dyDescent="0.4">
      <c r="A1453">
        <v>818</v>
      </c>
      <c r="B1453" t="s">
        <v>948</v>
      </c>
      <c r="C1453" t="s">
        <v>853</v>
      </c>
      <c r="D1453" s="1">
        <v>41273</v>
      </c>
      <c r="E1453" s="1">
        <v>41303</v>
      </c>
      <c r="F1453">
        <v>56.93</v>
      </c>
      <c r="H1453" t="s">
        <v>28</v>
      </c>
      <c r="I1453" s="1">
        <v>41273</v>
      </c>
      <c r="J1453">
        <v>0</v>
      </c>
      <c r="K1453" t="s">
        <v>837</v>
      </c>
      <c r="L1453">
        <v>818</v>
      </c>
      <c r="M1453" s="1">
        <v>41153</v>
      </c>
      <c r="N1453" t="s">
        <v>838</v>
      </c>
      <c r="O1453" t="s">
        <v>947</v>
      </c>
      <c r="P1453" t="s">
        <v>949</v>
      </c>
    </row>
    <row r="1454" spans="1:16" x14ac:dyDescent="0.4">
      <c r="A1454">
        <v>391</v>
      </c>
      <c r="B1454" t="s">
        <v>948</v>
      </c>
      <c r="C1454" t="s">
        <v>875</v>
      </c>
      <c r="D1454" s="1">
        <v>41006</v>
      </c>
      <c r="E1454" s="1">
        <v>40976</v>
      </c>
      <c r="F1454">
        <v>76.81</v>
      </c>
      <c r="H1454" t="s">
        <v>28</v>
      </c>
      <c r="I1454" s="1">
        <v>41006</v>
      </c>
      <c r="J1454">
        <v>13</v>
      </c>
      <c r="K1454" t="s">
        <v>834</v>
      </c>
      <c r="L1454">
        <v>391</v>
      </c>
      <c r="M1454" s="1">
        <v>40947</v>
      </c>
      <c r="N1454" t="s">
        <v>835</v>
      </c>
      <c r="O1454" t="s">
        <v>947</v>
      </c>
      <c r="P1454" t="s">
        <v>949</v>
      </c>
    </row>
    <row r="1455" spans="1:16" x14ac:dyDescent="0.4">
      <c r="A1455">
        <v>406</v>
      </c>
      <c r="B1455" t="s">
        <v>948</v>
      </c>
      <c r="C1455" t="s">
        <v>915</v>
      </c>
      <c r="D1455" s="1">
        <v>41369</v>
      </c>
      <c r="E1455" s="1">
        <v>41339</v>
      </c>
      <c r="F1455">
        <v>65.790000000000006</v>
      </c>
      <c r="H1455" t="s">
        <v>28</v>
      </c>
      <c r="I1455" s="1">
        <v>41369</v>
      </c>
      <c r="J1455">
        <v>0</v>
      </c>
      <c r="K1455" t="s">
        <v>834</v>
      </c>
      <c r="L1455">
        <v>406</v>
      </c>
      <c r="M1455" s="1">
        <v>41258</v>
      </c>
      <c r="N1455" t="s">
        <v>838</v>
      </c>
      <c r="O1455" t="s">
        <v>947</v>
      </c>
      <c r="P1455" t="s">
        <v>949</v>
      </c>
    </row>
    <row r="1456" spans="1:16" x14ac:dyDescent="0.4">
      <c r="A1456">
        <v>406</v>
      </c>
      <c r="B1456" t="s">
        <v>948</v>
      </c>
      <c r="C1456" t="s">
        <v>894</v>
      </c>
      <c r="D1456" s="1">
        <v>40958</v>
      </c>
      <c r="E1456" s="1">
        <v>40988</v>
      </c>
      <c r="F1456">
        <v>74.94</v>
      </c>
      <c r="H1456" t="s">
        <v>28</v>
      </c>
      <c r="I1456" s="1">
        <v>40958</v>
      </c>
      <c r="J1456">
        <v>8</v>
      </c>
      <c r="K1456" t="s">
        <v>837</v>
      </c>
      <c r="L1456">
        <v>406</v>
      </c>
      <c r="M1456" s="1">
        <v>41167</v>
      </c>
      <c r="N1456" t="s">
        <v>835</v>
      </c>
      <c r="O1456" t="s">
        <v>947</v>
      </c>
      <c r="P1456" t="s">
        <v>949</v>
      </c>
    </row>
    <row r="1457" spans="1:16" x14ac:dyDescent="0.4">
      <c r="A1457">
        <v>391</v>
      </c>
      <c r="B1457" t="s">
        <v>948</v>
      </c>
      <c r="C1457" t="s">
        <v>868</v>
      </c>
      <c r="D1457" s="1">
        <v>41352</v>
      </c>
      <c r="E1457" s="1">
        <v>41382</v>
      </c>
      <c r="F1457">
        <v>57.46</v>
      </c>
      <c r="H1457" t="s">
        <v>28</v>
      </c>
      <c r="I1457" s="1">
        <v>41352</v>
      </c>
      <c r="J1457">
        <v>0</v>
      </c>
      <c r="K1457" t="s">
        <v>834</v>
      </c>
      <c r="L1457">
        <v>391</v>
      </c>
      <c r="M1457" s="1">
        <v>41240</v>
      </c>
      <c r="N1457" t="s">
        <v>838</v>
      </c>
      <c r="O1457" t="s">
        <v>947</v>
      </c>
      <c r="P1457" t="s">
        <v>949</v>
      </c>
    </row>
    <row r="1458" spans="1:16" x14ac:dyDescent="0.4">
      <c r="A1458">
        <v>770</v>
      </c>
      <c r="B1458" t="s">
        <v>948</v>
      </c>
      <c r="C1458" t="s">
        <v>845</v>
      </c>
      <c r="D1458" s="1">
        <v>41358</v>
      </c>
      <c r="E1458" s="1">
        <v>41388</v>
      </c>
      <c r="F1458">
        <v>85.86</v>
      </c>
      <c r="H1458" t="s">
        <v>28</v>
      </c>
      <c r="I1458" s="1">
        <v>41358</v>
      </c>
      <c r="J1458">
        <v>3</v>
      </c>
      <c r="K1458" t="s">
        <v>834</v>
      </c>
      <c r="L1458">
        <v>770</v>
      </c>
      <c r="M1458" s="1">
        <v>41489</v>
      </c>
      <c r="N1458" t="s">
        <v>838</v>
      </c>
      <c r="O1458" t="s">
        <v>947</v>
      </c>
      <c r="P1458" t="s">
        <v>949</v>
      </c>
    </row>
    <row r="1459" spans="1:16" x14ac:dyDescent="0.4">
      <c r="A1459">
        <v>897</v>
      </c>
      <c r="B1459" t="s">
        <v>948</v>
      </c>
      <c r="C1459" t="s">
        <v>899</v>
      </c>
      <c r="D1459" s="1">
        <v>41015</v>
      </c>
      <c r="E1459" s="1">
        <v>41045</v>
      </c>
      <c r="F1459">
        <v>49.7</v>
      </c>
      <c r="H1459" t="s">
        <v>28</v>
      </c>
      <c r="I1459" s="1">
        <v>41015</v>
      </c>
      <c r="J1459">
        <v>0</v>
      </c>
      <c r="K1459" t="s">
        <v>834</v>
      </c>
      <c r="L1459">
        <v>897</v>
      </c>
      <c r="M1459" s="1">
        <v>41339</v>
      </c>
      <c r="N1459" t="s">
        <v>835</v>
      </c>
      <c r="O1459" t="s">
        <v>947</v>
      </c>
      <c r="P1459" t="s">
        <v>949</v>
      </c>
    </row>
    <row r="1460" spans="1:16" x14ac:dyDescent="0.4">
      <c r="A1460">
        <v>391</v>
      </c>
      <c r="B1460" t="s">
        <v>948</v>
      </c>
      <c r="C1460" t="s">
        <v>925</v>
      </c>
      <c r="D1460" s="1">
        <v>40929</v>
      </c>
      <c r="E1460" s="1">
        <v>40959</v>
      </c>
      <c r="F1460">
        <v>81.900000000000006</v>
      </c>
      <c r="H1460" t="s">
        <v>28</v>
      </c>
      <c r="I1460" s="1">
        <v>40929</v>
      </c>
      <c r="J1460">
        <v>0</v>
      </c>
      <c r="K1460" t="s">
        <v>834</v>
      </c>
      <c r="L1460">
        <v>391</v>
      </c>
      <c r="M1460" s="1">
        <v>41527</v>
      </c>
      <c r="N1460" t="s">
        <v>835</v>
      </c>
      <c r="O1460" t="s">
        <v>947</v>
      </c>
      <c r="P1460" t="s">
        <v>949</v>
      </c>
    </row>
    <row r="1461" spans="1:16" x14ac:dyDescent="0.4">
      <c r="A1461">
        <v>406</v>
      </c>
      <c r="B1461" t="s">
        <v>948</v>
      </c>
      <c r="C1461" t="s">
        <v>840</v>
      </c>
      <c r="D1461" s="1">
        <v>41577</v>
      </c>
      <c r="E1461" s="1">
        <v>41607</v>
      </c>
      <c r="F1461">
        <v>91.32</v>
      </c>
      <c r="H1461" t="s">
        <v>28</v>
      </c>
      <c r="I1461" s="1">
        <v>41577</v>
      </c>
      <c r="J1461">
        <v>0</v>
      </c>
      <c r="K1461" t="s">
        <v>834</v>
      </c>
      <c r="L1461">
        <v>406</v>
      </c>
      <c r="M1461" s="1">
        <v>41064</v>
      </c>
      <c r="N1461" t="s">
        <v>838</v>
      </c>
      <c r="O1461" t="s">
        <v>947</v>
      </c>
      <c r="P1461" t="s">
        <v>949</v>
      </c>
    </row>
    <row r="1462" spans="1:16" x14ac:dyDescent="0.4">
      <c r="A1462">
        <v>818</v>
      </c>
      <c r="B1462" t="s">
        <v>948</v>
      </c>
      <c r="C1462" t="s">
        <v>918</v>
      </c>
      <c r="D1462" s="1">
        <v>40969</v>
      </c>
      <c r="E1462" s="1">
        <v>40941</v>
      </c>
      <c r="F1462">
        <v>97.6</v>
      </c>
      <c r="H1462" t="s">
        <v>28</v>
      </c>
      <c r="I1462" s="1">
        <v>40969</v>
      </c>
      <c r="J1462">
        <v>23</v>
      </c>
      <c r="K1462" t="s">
        <v>834</v>
      </c>
      <c r="L1462">
        <v>818</v>
      </c>
      <c r="M1462" s="1">
        <v>41349</v>
      </c>
      <c r="N1462" t="s">
        <v>835</v>
      </c>
      <c r="O1462" t="s">
        <v>947</v>
      </c>
      <c r="P1462" t="s">
        <v>949</v>
      </c>
    </row>
    <row r="1463" spans="1:16" x14ac:dyDescent="0.4">
      <c r="A1463">
        <v>897</v>
      </c>
      <c r="B1463" t="s">
        <v>948</v>
      </c>
      <c r="C1463" t="s">
        <v>928</v>
      </c>
      <c r="D1463" s="1">
        <v>41504</v>
      </c>
      <c r="E1463" s="1">
        <v>41534</v>
      </c>
      <c r="F1463">
        <v>58.68</v>
      </c>
      <c r="H1463" t="s">
        <v>28</v>
      </c>
      <c r="I1463" s="1">
        <v>41504</v>
      </c>
      <c r="J1463">
        <v>0</v>
      </c>
      <c r="K1463" t="s">
        <v>834</v>
      </c>
      <c r="L1463">
        <v>897</v>
      </c>
      <c r="M1463" s="1">
        <v>41436</v>
      </c>
      <c r="N1463" t="s">
        <v>835</v>
      </c>
      <c r="O1463" t="s">
        <v>947</v>
      </c>
      <c r="P1463" t="s">
        <v>949</v>
      </c>
    </row>
    <row r="1464" spans="1:16" x14ac:dyDescent="0.4">
      <c r="A1464">
        <v>897</v>
      </c>
      <c r="B1464" t="s">
        <v>948</v>
      </c>
      <c r="C1464" t="s">
        <v>880</v>
      </c>
      <c r="D1464" s="1">
        <v>41455</v>
      </c>
      <c r="E1464" s="1">
        <v>41485</v>
      </c>
      <c r="F1464">
        <v>21.89</v>
      </c>
      <c r="H1464" t="s">
        <v>28</v>
      </c>
      <c r="I1464" s="1">
        <v>41455</v>
      </c>
      <c r="J1464">
        <v>0</v>
      </c>
      <c r="K1464" t="s">
        <v>834</v>
      </c>
      <c r="L1464">
        <v>897</v>
      </c>
      <c r="M1464" s="1">
        <v>41208</v>
      </c>
      <c r="N1464" t="s">
        <v>838</v>
      </c>
      <c r="O1464" t="s">
        <v>947</v>
      </c>
      <c r="P1464" t="s">
        <v>949</v>
      </c>
    </row>
    <row r="1465" spans="1:16" x14ac:dyDescent="0.4">
      <c r="A1465">
        <v>406</v>
      </c>
      <c r="B1465" t="s">
        <v>948</v>
      </c>
      <c r="C1465" t="s">
        <v>924</v>
      </c>
      <c r="D1465" s="1">
        <v>40952</v>
      </c>
      <c r="E1465" s="1">
        <v>40982</v>
      </c>
      <c r="F1465">
        <v>55.42</v>
      </c>
      <c r="H1465" t="s">
        <v>28</v>
      </c>
      <c r="I1465" s="1">
        <v>40952</v>
      </c>
      <c r="J1465">
        <v>0</v>
      </c>
      <c r="K1465" t="s">
        <v>834</v>
      </c>
      <c r="L1465">
        <v>406</v>
      </c>
      <c r="M1465" s="1">
        <v>41022</v>
      </c>
      <c r="N1465" t="s">
        <v>835</v>
      </c>
      <c r="O1465" t="s">
        <v>947</v>
      </c>
      <c r="P1465" t="s">
        <v>949</v>
      </c>
    </row>
    <row r="1466" spans="1:16" x14ac:dyDescent="0.4">
      <c r="A1466">
        <v>391</v>
      </c>
      <c r="B1466" t="s">
        <v>948</v>
      </c>
      <c r="C1466" t="s">
        <v>930</v>
      </c>
      <c r="D1466" s="1">
        <v>41159</v>
      </c>
      <c r="E1466" s="1">
        <v>41129</v>
      </c>
      <c r="F1466">
        <v>70.430000000000007</v>
      </c>
      <c r="H1466" t="s">
        <v>28</v>
      </c>
      <c r="I1466" s="1">
        <v>41159</v>
      </c>
      <c r="J1466">
        <v>8</v>
      </c>
      <c r="K1466" t="s">
        <v>834</v>
      </c>
      <c r="L1466">
        <v>391</v>
      </c>
      <c r="M1466" s="1">
        <v>41583</v>
      </c>
      <c r="N1466" t="s">
        <v>835</v>
      </c>
      <c r="O1466" t="s">
        <v>947</v>
      </c>
      <c r="P1466" t="s">
        <v>949</v>
      </c>
    </row>
    <row r="1467" spans="1:16" x14ac:dyDescent="0.4">
      <c r="A1467">
        <v>818</v>
      </c>
      <c r="B1467" t="s">
        <v>948</v>
      </c>
      <c r="C1467" t="s">
        <v>862</v>
      </c>
      <c r="D1467" s="1">
        <v>41584</v>
      </c>
      <c r="E1467" s="1">
        <v>41585</v>
      </c>
      <c r="F1467">
        <v>53.19</v>
      </c>
      <c r="H1467" t="s">
        <v>28</v>
      </c>
      <c r="I1467" s="1">
        <v>41584</v>
      </c>
      <c r="J1467">
        <v>0</v>
      </c>
      <c r="K1467" t="s">
        <v>834</v>
      </c>
      <c r="L1467">
        <v>818</v>
      </c>
      <c r="M1467" s="1">
        <v>41296</v>
      </c>
      <c r="N1467" t="s">
        <v>838</v>
      </c>
      <c r="O1467" t="s">
        <v>947</v>
      </c>
      <c r="P1467" t="s">
        <v>949</v>
      </c>
    </row>
    <row r="1468" spans="1:16" x14ac:dyDescent="0.4">
      <c r="A1468">
        <v>770</v>
      </c>
      <c r="B1468" t="s">
        <v>948</v>
      </c>
      <c r="C1468" t="s">
        <v>878</v>
      </c>
      <c r="D1468" s="1">
        <v>41436</v>
      </c>
      <c r="E1468" s="1">
        <v>41437</v>
      </c>
      <c r="F1468">
        <v>44.87</v>
      </c>
      <c r="H1468" t="s">
        <v>28</v>
      </c>
      <c r="I1468" s="1">
        <v>41436</v>
      </c>
      <c r="J1468">
        <v>5</v>
      </c>
      <c r="K1468" t="s">
        <v>837</v>
      </c>
      <c r="L1468">
        <v>770</v>
      </c>
      <c r="M1468" s="1">
        <v>41274</v>
      </c>
      <c r="N1468" t="s">
        <v>838</v>
      </c>
      <c r="O1468" t="s">
        <v>947</v>
      </c>
      <c r="P1468" t="s">
        <v>949</v>
      </c>
    </row>
    <row r="1469" spans="1:16" x14ac:dyDescent="0.4">
      <c r="A1469">
        <v>770</v>
      </c>
      <c r="B1469" t="s">
        <v>948</v>
      </c>
      <c r="C1469" t="s">
        <v>845</v>
      </c>
      <c r="D1469" s="1">
        <v>41395</v>
      </c>
      <c r="E1469" s="1">
        <v>41366</v>
      </c>
      <c r="F1469">
        <v>63.12</v>
      </c>
      <c r="H1469" t="s">
        <v>28</v>
      </c>
      <c r="I1469" s="1">
        <v>41395</v>
      </c>
      <c r="J1469">
        <v>14</v>
      </c>
      <c r="K1469" t="s">
        <v>837</v>
      </c>
      <c r="L1469">
        <v>770</v>
      </c>
      <c r="M1469" s="1">
        <v>41489</v>
      </c>
      <c r="N1469" t="s">
        <v>835</v>
      </c>
      <c r="O1469" t="s">
        <v>947</v>
      </c>
      <c r="P1469" t="s">
        <v>949</v>
      </c>
    </row>
    <row r="1470" spans="1:16" x14ac:dyDescent="0.4">
      <c r="A1470">
        <v>391</v>
      </c>
      <c r="B1470" t="s">
        <v>948</v>
      </c>
      <c r="C1470" t="s">
        <v>893</v>
      </c>
      <c r="D1470" s="1">
        <v>41407</v>
      </c>
      <c r="E1470" s="1">
        <v>41614</v>
      </c>
      <c r="F1470">
        <v>16.57</v>
      </c>
      <c r="H1470" t="s">
        <v>28</v>
      </c>
      <c r="I1470" s="1">
        <v>41407</v>
      </c>
      <c r="J1470">
        <v>0</v>
      </c>
      <c r="K1470" t="s">
        <v>834</v>
      </c>
      <c r="L1470">
        <v>391</v>
      </c>
      <c r="M1470" s="1">
        <v>41080</v>
      </c>
      <c r="N1470" t="s">
        <v>838</v>
      </c>
      <c r="O1470" t="s">
        <v>947</v>
      </c>
      <c r="P1470" t="s">
        <v>949</v>
      </c>
    </row>
    <row r="1471" spans="1:16" x14ac:dyDescent="0.4">
      <c r="A1471">
        <v>770</v>
      </c>
      <c r="B1471" t="s">
        <v>948</v>
      </c>
      <c r="C1471" t="s">
        <v>845</v>
      </c>
      <c r="D1471" s="1">
        <v>41596</v>
      </c>
      <c r="E1471" s="1">
        <v>41626</v>
      </c>
      <c r="F1471">
        <v>78.37</v>
      </c>
      <c r="H1471" t="s">
        <v>28</v>
      </c>
      <c r="I1471" s="1">
        <v>41596</v>
      </c>
      <c r="J1471">
        <v>0</v>
      </c>
      <c r="K1471" t="s">
        <v>834</v>
      </c>
      <c r="L1471">
        <v>770</v>
      </c>
      <c r="M1471" s="1">
        <v>41489</v>
      </c>
      <c r="N1471" t="s">
        <v>838</v>
      </c>
      <c r="O1471" t="s">
        <v>947</v>
      </c>
      <c r="P1471" t="s">
        <v>949</v>
      </c>
    </row>
    <row r="1472" spans="1:16" x14ac:dyDescent="0.4">
      <c r="A1472">
        <v>897</v>
      </c>
      <c r="B1472" t="s">
        <v>948</v>
      </c>
      <c r="C1472" t="s">
        <v>883</v>
      </c>
      <c r="D1472" s="1">
        <v>41471</v>
      </c>
      <c r="E1472" s="1">
        <v>41501</v>
      </c>
      <c r="F1472">
        <v>25.79</v>
      </c>
      <c r="H1472" t="s">
        <v>28</v>
      </c>
      <c r="I1472" s="1">
        <v>41471</v>
      </c>
      <c r="J1472">
        <v>8</v>
      </c>
      <c r="K1472" t="s">
        <v>834</v>
      </c>
      <c r="L1472">
        <v>897</v>
      </c>
      <c r="M1472" s="1">
        <v>41084</v>
      </c>
      <c r="N1472" t="s">
        <v>838</v>
      </c>
      <c r="O1472" t="s">
        <v>947</v>
      </c>
      <c r="P1472" t="s">
        <v>949</v>
      </c>
    </row>
    <row r="1473" spans="1:16" x14ac:dyDescent="0.4">
      <c r="A1473">
        <v>897</v>
      </c>
      <c r="B1473" t="s">
        <v>948</v>
      </c>
      <c r="C1473" t="s">
        <v>843</v>
      </c>
      <c r="D1473" s="1">
        <v>41140</v>
      </c>
      <c r="E1473" s="1">
        <v>41170</v>
      </c>
      <c r="F1473">
        <v>59.4</v>
      </c>
      <c r="H1473" t="s">
        <v>28</v>
      </c>
      <c r="I1473" s="1">
        <v>41140</v>
      </c>
      <c r="J1473">
        <v>5</v>
      </c>
      <c r="K1473" t="s">
        <v>834</v>
      </c>
      <c r="L1473">
        <v>897</v>
      </c>
      <c r="M1473" s="1">
        <v>41041</v>
      </c>
      <c r="N1473" t="s">
        <v>835</v>
      </c>
      <c r="O1473" t="s">
        <v>947</v>
      </c>
      <c r="P1473" t="s">
        <v>949</v>
      </c>
    </row>
    <row r="1474" spans="1:16" x14ac:dyDescent="0.4">
      <c r="A1474">
        <v>406</v>
      </c>
      <c r="B1474" t="s">
        <v>948</v>
      </c>
      <c r="C1474" t="s">
        <v>836</v>
      </c>
      <c r="D1474" s="1">
        <v>41417</v>
      </c>
      <c r="E1474" s="1">
        <v>41447</v>
      </c>
      <c r="F1474">
        <v>39.6</v>
      </c>
      <c r="H1474" t="s">
        <v>28</v>
      </c>
      <c r="I1474" s="1">
        <v>41417</v>
      </c>
      <c r="J1474">
        <v>0</v>
      </c>
      <c r="K1474" t="s">
        <v>834</v>
      </c>
      <c r="L1474">
        <v>406</v>
      </c>
      <c r="M1474" s="1">
        <v>40971</v>
      </c>
      <c r="N1474" t="s">
        <v>838</v>
      </c>
      <c r="O1474" t="s">
        <v>947</v>
      </c>
      <c r="P1474" t="s">
        <v>949</v>
      </c>
    </row>
    <row r="1475" spans="1:16" x14ac:dyDescent="0.4">
      <c r="A1475">
        <v>391</v>
      </c>
      <c r="B1475" t="s">
        <v>948</v>
      </c>
      <c r="C1475" t="s">
        <v>877</v>
      </c>
      <c r="D1475" s="1">
        <v>41093</v>
      </c>
      <c r="E1475" s="1">
        <v>41064</v>
      </c>
      <c r="F1475">
        <v>38.450000000000003</v>
      </c>
      <c r="H1475" t="s">
        <v>28</v>
      </c>
      <c r="I1475" s="1">
        <v>41093</v>
      </c>
      <c r="J1475">
        <v>16</v>
      </c>
      <c r="K1475" t="s">
        <v>834</v>
      </c>
      <c r="L1475">
        <v>391</v>
      </c>
      <c r="M1475" s="1">
        <v>41051</v>
      </c>
      <c r="N1475" t="s">
        <v>835</v>
      </c>
      <c r="O1475" t="s">
        <v>947</v>
      </c>
      <c r="P1475" t="s">
        <v>949</v>
      </c>
    </row>
    <row r="1476" spans="1:16" x14ac:dyDescent="0.4">
      <c r="A1476">
        <v>406</v>
      </c>
      <c r="B1476" t="s">
        <v>948</v>
      </c>
      <c r="C1476" t="s">
        <v>911</v>
      </c>
      <c r="D1476" s="1">
        <v>41515</v>
      </c>
      <c r="E1476" s="1">
        <v>41545</v>
      </c>
      <c r="F1476">
        <v>87.37</v>
      </c>
      <c r="H1476" t="s">
        <v>28</v>
      </c>
      <c r="I1476" s="1">
        <v>41515</v>
      </c>
      <c r="J1476">
        <v>2</v>
      </c>
      <c r="K1476" t="s">
        <v>834</v>
      </c>
      <c r="L1476">
        <v>406</v>
      </c>
      <c r="M1476" s="1">
        <v>41547</v>
      </c>
      <c r="N1476" t="s">
        <v>835</v>
      </c>
      <c r="O1476" t="s">
        <v>947</v>
      </c>
      <c r="P1476" t="s">
        <v>949</v>
      </c>
    </row>
    <row r="1477" spans="1:16" x14ac:dyDescent="0.4">
      <c r="A1477">
        <v>406</v>
      </c>
      <c r="B1477" t="s">
        <v>948</v>
      </c>
      <c r="C1477" t="s">
        <v>894</v>
      </c>
      <c r="D1477" s="1">
        <v>41143</v>
      </c>
      <c r="E1477" s="1">
        <v>41173</v>
      </c>
      <c r="F1477">
        <v>48.72</v>
      </c>
      <c r="H1477" t="s">
        <v>28</v>
      </c>
      <c r="I1477" s="1">
        <v>41143</v>
      </c>
      <c r="J1477">
        <v>17</v>
      </c>
      <c r="K1477" t="s">
        <v>837</v>
      </c>
      <c r="L1477">
        <v>406</v>
      </c>
      <c r="M1477" s="1">
        <v>41167</v>
      </c>
      <c r="N1477" t="s">
        <v>835</v>
      </c>
      <c r="O1477" t="s">
        <v>947</v>
      </c>
      <c r="P1477" t="s">
        <v>949</v>
      </c>
    </row>
    <row r="1478" spans="1:16" x14ac:dyDescent="0.4">
      <c r="A1478">
        <v>897</v>
      </c>
      <c r="B1478" t="s">
        <v>948</v>
      </c>
      <c r="C1478" t="s">
        <v>880</v>
      </c>
      <c r="D1478" s="1">
        <v>41316</v>
      </c>
      <c r="E1478" s="1">
        <v>41317</v>
      </c>
      <c r="F1478">
        <v>55.11</v>
      </c>
      <c r="H1478" t="s">
        <v>28</v>
      </c>
      <c r="I1478" s="1">
        <v>41316</v>
      </c>
      <c r="J1478">
        <v>0</v>
      </c>
      <c r="K1478" t="s">
        <v>834</v>
      </c>
      <c r="L1478">
        <v>897</v>
      </c>
      <c r="M1478" s="1">
        <v>41208</v>
      </c>
      <c r="N1478" t="s">
        <v>838</v>
      </c>
      <c r="O1478" t="s">
        <v>947</v>
      </c>
      <c r="P1478" t="s">
        <v>949</v>
      </c>
    </row>
    <row r="1479" spans="1:16" x14ac:dyDescent="0.4">
      <c r="A1479">
        <v>818</v>
      </c>
      <c r="B1479" t="s">
        <v>948</v>
      </c>
      <c r="C1479" t="s">
        <v>932</v>
      </c>
      <c r="D1479" s="1">
        <v>41482</v>
      </c>
      <c r="E1479" s="1">
        <v>41512</v>
      </c>
      <c r="F1479">
        <v>36.020000000000003</v>
      </c>
      <c r="H1479" t="s">
        <v>28</v>
      </c>
      <c r="I1479" s="1">
        <v>41482</v>
      </c>
      <c r="J1479">
        <v>0</v>
      </c>
      <c r="K1479" t="s">
        <v>834</v>
      </c>
      <c r="L1479">
        <v>818</v>
      </c>
      <c r="M1479" s="1">
        <v>41373</v>
      </c>
      <c r="N1479" t="s">
        <v>835</v>
      </c>
      <c r="O1479" t="s">
        <v>947</v>
      </c>
      <c r="P1479" t="s">
        <v>949</v>
      </c>
    </row>
    <row r="1480" spans="1:16" x14ac:dyDescent="0.4">
      <c r="A1480">
        <v>391</v>
      </c>
      <c r="B1480" t="s">
        <v>948</v>
      </c>
      <c r="C1480" t="s">
        <v>936</v>
      </c>
      <c r="D1480" s="1">
        <v>41367</v>
      </c>
      <c r="E1480" s="1">
        <v>41337</v>
      </c>
      <c r="F1480">
        <v>31.72</v>
      </c>
      <c r="H1480" t="s">
        <v>28</v>
      </c>
      <c r="I1480" s="1">
        <v>41367</v>
      </c>
      <c r="J1480">
        <v>0</v>
      </c>
      <c r="K1480" t="s">
        <v>834</v>
      </c>
      <c r="L1480">
        <v>391</v>
      </c>
      <c r="M1480" s="1">
        <v>41486</v>
      </c>
      <c r="N1480" t="s">
        <v>835</v>
      </c>
      <c r="O1480" t="s">
        <v>947</v>
      </c>
      <c r="P1480" t="s">
        <v>949</v>
      </c>
    </row>
    <row r="1481" spans="1:16" x14ac:dyDescent="0.4">
      <c r="A1481">
        <v>391</v>
      </c>
      <c r="B1481" t="s">
        <v>948</v>
      </c>
      <c r="C1481" t="s">
        <v>868</v>
      </c>
      <c r="D1481" s="1">
        <v>41124</v>
      </c>
      <c r="E1481" s="1">
        <v>41094</v>
      </c>
      <c r="F1481">
        <v>35.46</v>
      </c>
      <c r="H1481" t="s">
        <v>28</v>
      </c>
      <c r="I1481" s="1">
        <v>41124</v>
      </c>
      <c r="J1481">
        <v>5</v>
      </c>
      <c r="K1481" t="s">
        <v>834</v>
      </c>
      <c r="L1481">
        <v>391</v>
      </c>
      <c r="M1481" s="1">
        <v>41240</v>
      </c>
      <c r="N1481" t="s">
        <v>835</v>
      </c>
      <c r="O1481" t="s">
        <v>947</v>
      </c>
      <c r="P1481" t="s">
        <v>949</v>
      </c>
    </row>
    <row r="1482" spans="1:16" x14ac:dyDescent="0.4">
      <c r="A1482">
        <v>897</v>
      </c>
      <c r="B1482" t="s">
        <v>948</v>
      </c>
      <c r="C1482" t="s">
        <v>846</v>
      </c>
      <c r="D1482" s="1">
        <v>41270</v>
      </c>
      <c r="E1482" s="1">
        <v>41300</v>
      </c>
      <c r="F1482">
        <v>5.26</v>
      </c>
      <c r="H1482" t="s">
        <v>28</v>
      </c>
      <c r="I1482" s="1">
        <v>41270</v>
      </c>
      <c r="J1482">
        <v>0</v>
      </c>
      <c r="K1482" t="s">
        <v>834</v>
      </c>
      <c r="L1482">
        <v>897</v>
      </c>
      <c r="M1482" s="1">
        <v>41003</v>
      </c>
      <c r="N1482" t="s">
        <v>838</v>
      </c>
      <c r="O1482" t="s">
        <v>947</v>
      </c>
      <c r="P1482" t="s">
        <v>949</v>
      </c>
    </row>
    <row r="1483" spans="1:16" x14ac:dyDescent="0.4">
      <c r="A1483">
        <v>770</v>
      </c>
      <c r="B1483" t="s">
        <v>948</v>
      </c>
      <c r="C1483" t="s">
        <v>905</v>
      </c>
      <c r="D1483" s="1">
        <v>41561</v>
      </c>
      <c r="E1483" s="1">
        <v>41591</v>
      </c>
      <c r="F1483">
        <v>48.8</v>
      </c>
      <c r="H1483" t="s">
        <v>28</v>
      </c>
      <c r="I1483" s="1">
        <v>41561</v>
      </c>
      <c r="J1483">
        <v>0</v>
      </c>
      <c r="K1483" t="s">
        <v>834</v>
      </c>
      <c r="L1483">
        <v>770</v>
      </c>
      <c r="M1483" s="1">
        <v>41337</v>
      </c>
      <c r="N1483" t="s">
        <v>838</v>
      </c>
      <c r="O1483" t="s">
        <v>947</v>
      </c>
      <c r="P1483" t="s">
        <v>949</v>
      </c>
    </row>
    <row r="1484" spans="1:16" x14ac:dyDescent="0.4">
      <c r="A1484">
        <v>818</v>
      </c>
      <c r="B1484" t="s">
        <v>948</v>
      </c>
      <c r="C1484" t="s">
        <v>862</v>
      </c>
      <c r="D1484" s="1">
        <v>41527</v>
      </c>
      <c r="E1484" s="1">
        <v>41497</v>
      </c>
      <c r="F1484">
        <v>55.55</v>
      </c>
      <c r="H1484" t="s">
        <v>28</v>
      </c>
      <c r="I1484" s="1">
        <v>41527</v>
      </c>
      <c r="J1484">
        <v>5</v>
      </c>
      <c r="K1484" t="s">
        <v>837</v>
      </c>
      <c r="L1484">
        <v>818</v>
      </c>
      <c r="M1484" s="1">
        <v>41296</v>
      </c>
      <c r="N1484" t="s">
        <v>838</v>
      </c>
      <c r="O1484" t="s">
        <v>947</v>
      </c>
      <c r="P1484" t="s">
        <v>949</v>
      </c>
    </row>
    <row r="1485" spans="1:16" x14ac:dyDescent="0.4">
      <c r="A1485">
        <v>897</v>
      </c>
      <c r="B1485" t="s">
        <v>948</v>
      </c>
      <c r="C1485" t="s">
        <v>922</v>
      </c>
      <c r="D1485" s="1">
        <v>41421</v>
      </c>
      <c r="E1485" s="1">
        <v>41451</v>
      </c>
      <c r="F1485">
        <v>30.23</v>
      </c>
      <c r="H1485" t="s">
        <v>28</v>
      </c>
      <c r="I1485" s="1">
        <v>41421</v>
      </c>
      <c r="J1485">
        <v>0</v>
      </c>
      <c r="K1485" t="s">
        <v>834</v>
      </c>
      <c r="L1485">
        <v>897</v>
      </c>
      <c r="M1485" s="1">
        <v>41309</v>
      </c>
      <c r="N1485" t="s">
        <v>838</v>
      </c>
      <c r="O1485" t="s">
        <v>947</v>
      </c>
      <c r="P1485" t="s">
        <v>949</v>
      </c>
    </row>
    <row r="1486" spans="1:16" x14ac:dyDescent="0.4">
      <c r="A1486">
        <v>391</v>
      </c>
      <c r="B1486" t="s">
        <v>948</v>
      </c>
      <c r="C1486" t="s">
        <v>936</v>
      </c>
      <c r="D1486" s="1">
        <v>41460</v>
      </c>
      <c r="E1486" s="1">
        <v>41431</v>
      </c>
      <c r="F1486">
        <v>79.87</v>
      </c>
      <c r="H1486" t="s">
        <v>28</v>
      </c>
      <c r="I1486" s="1">
        <v>41460</v>
      </c>
      <c r="J1486">
        <v>0</v>
      </c>
      <c r="K1486" t="s">
        <v>834</v>
      </c>
      <c r="L1486">
        <v>391</v>
      </c>
      <c r="M1486" s="1">
        <v>41486</v>
      </c>
      <c r="N1486" t="s">
        <v>835</v>
      </c>
      <c r="O1486" t="s">
        <v>947</v>
      </c>
      <c r="P1486" t="s">
        <v>949</v>
      </c>
    </row>
    <row r="1487" spans="1:16" x14ac:dyDescent="0.4">
      <c r="A1487">
        <v>391</v>
      </c>
      <c r="B1487" t="s">
        <v>948</v>
      </c>
      <c r="C1487" t="s">
        <v>868</v>
      </c>
      <c r="D1487" s="1">
        <v>41195</v>
      </c>
      <c r="E1487" s="1">
        <v>41254</v>
      </c>
      <c r="F1487">
        <v>73.75</v>
      </c>
      <c r="H1487" t="s">
        <v>28</v>
      </c>
      <c r="I1487" s="1">
        <v>41195</v>
      </c>
      <c r="J1487">
        <v>0</v>
      </c>
      <c r="K1487" t="s">
        <v>834</v>
      </c>
      <c r="L1487">
        <v>391</v>
      </c>
      <c r="M1487" s="1">
        <v>41240</v>
      </c>
      <c r="N1487" t="s">
        <v>835</v>
      </c>
      <c r="O1487" t="s">
        <v>947</v>
      </c>
      <c r="P1487" t="s">
        <v>949</v>
      </c>
    </row>
    <row r="1488" spans="1:16" x14ac:dyDescent="0.4">
      <c r="A1488">
        <v>770</v>
      </c>
      <c r="B1488" t="s">
        <v>948</v>
      </c>
      <c r="C1488" t="s">
        <v>901</v>
      </c>
      <c r="D1488" s="1">
        <v>41116</v>
      </c>
      <c r="E1488" s="1">
        <v>41146</v>
      </c>
      <c r="F1488">
        <v>63.03</v>
      </c>
      <c r="H1488" t="s">
        <v>28</v>
      </c>
      <c r="I1488" s="1">
        <v>41116</v>
      </c>
      <c r="J1488">
        <v>0</v>
      </c>
      <c r="K1488" t="s">
        <v>834</v>
      </c>
      <c r="L1488">
        <v>770</v>
      </c>
      <c r="M1488" s="1">
        <v>41222</v>
      </c>
      <c r="N1488" t="s">
        <v>835</v>
      </c>
      <c r="O1488" t="s">
        <v>947</v>
      </c>
      <c r="P1488" t="s">
        <v>949</v>
      </c>
    </row>
    <row r="1489" spans="1:16" x14ac:dyDescent="0.4">
      <c r="A1489">
        <v>770</v>
      </c>
      <c r="B1489" t="s">
        <v>948</v>
      </c>
      <c r="C1489" t="s">
        <v>844</v>
      </c>
      <c r="D1489" s="1">
        <v>41156</v>
      </c>
      <c r="E1489" s="1">
        <v>41157</v>
      </c>
      <c r="F1489">
        <v>61.97</v>
      </c>
      <c r="H1489" t="s">
        <v>28</v>
      </c>
      <c r="I1489" s="1">
        <v>41156</v>
      </c>
      <c r="J1489">
        <v>16</v>
      </c>
      <c r="K1489" t="s">
        <v>837</v>
      </c>
      <c r="L1489">
        <v>770</v>
      </c>
      <c r="M1489" s="1">
        <v>41452</v>
      </c>
      <c r="N1489" t="s">
        <v>835</v>
      </c>
      <c r="O1489" t="s">
        <v>947</v>
      </c>
      <c r="P1489" t="s">
        <v>949</v>
      </c>
    </row>
    <row r="1490" spans="1:16" x14ac:dyDescent="0.4">
      <c r="A1490">
        <v>818</v>
      </c>
      <c r="B1490" t="s">
        <v>948</v>
      </c>
      <c r="C1490" t="s">
        <v>872</v>
      </c>
      <c r="D1490" s="1">
        <v>40968</v>
      </c>
      <c r="E1490" s="1">
        <v>40998</v>
      </c>
      <c r="F1490">
        <v>68.31</v>
      </c>
      <c r="H1490" t="s">
        <v>28</v>
      </c>
      <c r="I1490" s="1">
        <v>40968</v>
      </c>
      <c r="J1490">
        <v>0</v>
      </c>
      <c r="K1490" t="s">
        <v>834</v>
      </c>
      <c r="L1490">
        <v>818</v>
      </c>
      <c r="M1490" s="1">
        <v>41193</v>
      </c>
      <c r="N1490" t="s">
        <v>835</v>
      </c>
      <c r="O1490" t="s">
        <v>947</v>
      </c>
      <c r="P1490" t="s">
        <v>949</v>
      </c>
    </row>
    <row r="1491" spans="1:16" x14ac:dyDescent="0.4">
      <c r="A1491">
        <v>818</v>
      </c>
      <c r="B1491" t="s">
        <v>948</v>
      </c>
      <c r="C1491" t="s">
        <v>913</v>
      </c>
      <c r="D1491" s="1">
        <v>41351</v>
      </c>
      <c r="E1491" s="1">
        <v>41381</v>
      </c>
      <c r="F1491">
        <v>81.209999999999994</v>
      </c>
      <c r="H1491" t="s">
        <v>28</v>
      </c>
      <c r="I1491" s="1">
        <v>41351</v>
      </c>
      <c r="J1491">
        <v>24</v>
      </c>
      <c r="K1491" t="s">
        <v>837</v>
      </c>
      <c r="L1491">
        <v>818</v>
      </c>
      <c r="M1491" s="1">
        <v>41470</v>
      </c>
      <c r="N1491" t="s">
        <v>835</v>
      </c>
      <c r="O1491" t="s">
        <v>947</v>
      </c>
      <c r="P1491" t="s">
        <v>949</v>
      </c>
    </row>
    <row r="1492" spans="1:16" x14ac:dyDescent="0.4">
      <c r="A1492">
        <v>406</v>
      </c>
      <c r="B1492" t="s">
        <v>948</v>
      </c>
      <c r="C1492" t="s">
        <v>935</v>
      </c>
      <c r="D1492" s="1">
        <v>41050</v>
      </c>
      <c r="E1492" s="1">
        <v>41080</v>
      </c>
      <c r="F1492">
        <v>55.54</v>
      </c>
      <c r="H1492" t="s">
        <v>28</v>
      </c>
      <c r="I1492" s="1">
        <v>41050</v>
      </c>
      <c r="J1492">
        <v>0</v>
      </c>
      <c r="K1492" t="s">
        <v>837</v>
      </c>
      <c r="L1492">
        <v>406</v>
      </c>
      <c r="M1492" s="1">
        <v>41194</v>
      </c>
      <c r="N1492" t="s">
        <v>835</v>
      </c>
      <c r="O1492" t="s">
        <v>947</v>
      </c>
      <c r="P1492" t="s">
        <v>949</v>
      </c>
    </row>
    <row r="1493" spans="1:16" x14ac:dyDescent="0.4">
      <c r="A1493">
        <v>770</v>
      </c>
      <c r="B1493" t="s">
        <v>948</v>
      </c>
      <c r="C1493" t="s">
        <v>901</v>
      </c>
      <c r="D1493" s="1">
        <v>41189</v>
      </c>
      <c r="E1493" s="1">
        <v>41160</v>
      </c>
      <c r="F1493">
        <v>53.52</v>
      </c>
      <c r="H1493" t="s">
        <v>28</v>
      </c>
      <c r="I1493" s="1">
        <v>41189</v>
      </c>
      <c r="J1493">
        <v>0</v>
      </c>
      <c r="K1493" t="s">
        <v>834</v>
      </c>
      <c r="L1493">
        <v>770</v>
      </c>
      <c r="M1493" s="1">
        <v>41222</v>
      </c>
      <c r="N1493" t="s">
        <v>835</v>
      </c>
      <c r="O1493" t="s">
        <v>947</v>
      </c>
      <c r="P1493" t="s">
        <v>949</v>
      </c>
    </row>
    <row r="1494" spans="1:16" x14ac:dyDescent="0.4">
      <c r="A1494">
        <v>406</v>
      </c>
      <c r="B1494" t="s">
        <v>948</v>
      </c>
      <c r="C1494" t="s">
        <v>889</v>
      </c>
      <c r="D1494" s="1">
        <v>41177</v>
      </c>
      <c r="E1494" s="1">
        <v>41207</v>
      </c>
      <c r="F1494">
        <v>84.23</v>
      </c>
      <c r="H1494" t="s">
        <v>28</v>
      </c>
      <c r="I1494" s="1">
        <v>41177</v>
      </c>
      <c r="J1494">
        <v>0</v>
      </c>
      <c r="K1494" t="s">
        <v>834</v>
      </c>
      <c r="L1494">
        <v>406</v>
      </c>
      <c r="M1494" s="1">
        <v>41103</v>
      </c>
      <c r="N1494" t="s">
        <v>838</v>
      </c>
      <c r="O1494" t="s">
        <v>947</v>
      </c>
      <c r="P1494" t="s">
        <v>949</v>
      </c>
    </row>
    <row r="1495" spans="1:16" x14ac:dyDescent="0.4">
      <c r="A1495">
        <v>818</v>
      </c>
      <c r="B1495" t="s">
        <v>948</v>
      </c>
      <c r="C1495" t="s">
        <v>857</v>
      </c>
      <c r="D1495" s="1">
        <v>41380</v>
      </c>
      <c r="E1495" s="1">
        <v>41410</v>
      </c>
      <c r="F1495">
        <v>72.88</v>
      </c>
      <c r="H1495" t="s">
        <v>28</v>
      </c>
      <c r="I1495" s="1">
        <v>41380</v>
      </c>
      <c r="J1495">
        <v>0</v>
      </c>
      <c r="K1495" t="s">
        <v>834</v>
      </c>
      <c r="L1495">
        <v>818</v>
      </c>
      <c r="M1495" s="1">
        <v>41283</v>
      </c>
      <c r="N1495" t="s">
        <v>835</v>
      </c>
      <c r="O1495" t="s">
        <v>947</v>
      </c>
      <c r="P1495" t="s">
        <v>949</v>
      </c>
    </row>
    <row r="1496" spans="1:16" x14ac:dyDescent="0.4">
      <c r="A1496">
        <v>818</v>
      </c>
      <c r="B1496" t="s">
        <v>948</v>
      </c>
      <c r="C1496" t="s">
        <v>862</v>
      </c>
      <c r="D1496" s="1">
        <v>40969</v>
      </c>
      <c r="E1496" s="1">
        <v>40941</v>
      </c>
      <c r="F1496">
        <v>15.99</v>
      </c>
      <c r="H1496" t="s">
        <v>28</v>
      </c>
      <c r="I1496" s="1">
        <v>40969</v>
      </c>
      <c r="J1496">
        <v>13</v>
      </c>
      <c r="K1496" t="s">
        <v>837</v>
      </c>
      <c r="L1496">
        <v>818</v>
      </c>
      <c r="M1496" s="1">
        <v>41296</v>
      </c>
      <c r="N1496" t="s">
        <v>835</v>
      </c>
      <c r="O1496" t="s">
        <v>947</v>
      </c>
      <c r="P1496" t="s">
        <v>949</v>
      </c>
    </row>
    <row r="1497" spans="1:16" x14ac:dyDescent="0.4">
      <c r="A1497">
        <v>818</v>
      </c>
      <c r="B1497" t="s">
        <v>948</v>
      </c>
      <c r="C1497" t="s">
        <v>851</v>
      </c>
      <c r="D1497" s="1">
        <v>41146</v>
      </c>
      <c r="E1497" s="1">
        <v>41176</v>
      </c>
      <c r="F1497">
        <v>27.52</v>
      </c>
      <c r="H1497" t="s">
        <v>28</v>
      </c>
      <c r="I1497" s="1">
        <v>41146</v>
      </c>
      <c r="J1497">
        <v>0</v>
      </c>
      <c r="K1497" t="s">
        <v>834</v>
      </c>
      <c r="L1497">
        <v>818</v>
      </c>
      <c r="M1497" s="1">
        <v>41234</v>
      </c>
      <c r="N1497" t="s">
        <v>835</v>
      </c>
      <c r="O1497" t="s">
        <v>947</v>
      </c>
      <c r="P1497" t="s">
        <v>949</v>
      </c>
    </row>
    <row r="1498" spans="1:16" x14ac:dyDescent="0.4">
      <c r="A1498">
        <v>770</v>
      </c>
      <c r="B1498" t="s">
        <v>948</v>
      </c>
      <c r="C1498" t="s">
        <v>923</v>
      </c>
      <c r="D1498" s="1">
        <v>41589</v>
      </c>
      <c r="E1498" s="1">
        <v>41590</v>
      </c>
      <c r="F1498">
        <v>83.68</v>
      </c>
      <c r="H1498" t="s">
        <v>28</v>
      </c>
      <c r="I1498" s="1">
        <v>41589</v>
      </c>
      <c r="J1498">
        <v>0</v>
      </c>
      <c r="K1498" t="s">
        <v>834</v>
      </c>
      <c r="L1498">
        <v>770</v>
      </c>
      <c r="M1498" s="1">
        <v>41501</v>
      </c>
      <c r="N1498" t="s">
        <v>838</v>
      </c>
      <c r="O1498" t="s">
        <v>947</v>
      </c>
      <c r="P1498" t="s">
        <v>949</v>
      </c>
    </row>
    <row r="1499" spans="1:16" x14ac:dyDescent="0.4">
      <c r="A1499">
        <v>406</v>
      </c>
      <c r="B1499" t="s">
        <v>948</v>
      </c>
      <c r="C1499" t="s">
        <v>887</v>
      </c>
      <c r="D1499" s="1">
        <v>41549</v>
      </c>
      <c r="E1499" s="1">
        <v>41611</v>
      </c>
      <c r="F1499">
        <v>73.56</v>
      </c>
      <c r="H1499" t="s">
        <v>28</v>
      </c>
      <c r="I1499" s="1">
        <v>41549</v>
      </c>
      <c r="J1499">
        <v>0</v>
      </c>
      <c r="K1499" t="s">
        <v>834</v>
      </c>
      <c r="L1499">
        <v>406</v>
      </c>
      <c r="M1499" s="1">
        <v>41048</v>
      </c>
      <c r="N1499" t="s">
        <v>838</v>
      </c>
      <c r="O1499" t="s">
        <v>947</v>
      </c>
      <c r="P1499" t="s">
        <v>949</v>
      </c>
    </row>
    <row r="1500" spans="1:16" x14ac:dyDescent="0.4">
      <c r="A1500">
        <v>391</v>
      </c>
      <c r="B1500" t="s">
        <v>948</v>
      </c>
      <c r="C1500" t="s">
        <v>877</v>
      </c>
      <c r="D1500" s="1">
        <v>41039</v>
      </c>
      <c r="E1500" s="1">
        <v>41010</v>
      </c>
      <c r="F1500">
        <v>32.049999999999997</v>
      </c>
      <c r="H1500" t="s">
        <v>28</v>
      </c>
      <c r="I1500" s="1">
        <v>41039</v>
      </c>
      <c r="J1500">
        <v>0</v>
      </c>
      <c r="K1500" t="s">
        <v>834</v>
      </c>
      <c r="L1500">
        <v>391</v>
      </c>
      <c r="M1500" s="1">
        <v>41051</v>
      </c>
      <c r="N1500" t="s">
        <v>838</v>
      </c>
      <c r="O1500" t="s">
        <v>947</v>
      </c>
      <c r="P1500" t="s">
        <v>949</v>
      </c>
    </row>
    <row r="1501" spans="1:16" x14ac:dyDescent="0.4">
      <c r="A1501">
        <v>391</v>
      </c>
      <c r="B1501" t="s">
        <v>948</v>
      </c>
      <c r="C1501" t="s">
        <v>858</v>
      </c>
      <c r="D1501" s="1">
        <v>41482</v>
      </c>
      <c r="E1501" s="1">
        <v>41512</v>
      </c>
      <c r="F1501">
        <v>31.12</v>
      </c>
      <c r="H1501" t="s">
        <v>28</v>
      </c>
      <c r="I1501" s="1">
        <v>41482</v>
      </c>
      <c r="J1501">
        <v>0</v>
      </c>
      <c r="K1501" t="s">
        <v>834</v>
      </c>
      <c r="L1501">
        <v>391</v>
      </c>
      <c r="M1501" s="1">
        <v>41334</v>
      </c>
      <c r="N1501" t="s">
        <v>838</v>
      </c>
      <c r="O1501" t="s">
        <v>947</v>
      </c>
      <c r="P1501" t="s">
        <v>949</v>
      </c>
    </row>
    <row r="1502" spans="1:16" x14ac:dyDescent="0.4">
      <c r="A1502">
        <v>406</v>
      </c>
      <c r="B1502" t="s">
        <v>948</v>
      </c>
      <c r="C1502" t="s">
        <v>915</v>
      </c>
      <c r="D1502" s="1">
        <v>41099</v>
      </c>
      <c r="E1502" s="1">
        <v>41100</v>
      </c>
      <c r="F1502">
        <v>111.21</v>
      </c>
      <c r="H1502" t="s">
        <v>28</v>
      </c>
      <c r="I1502" s="1">
        <v>41099</v>
      </c>
      <c r="J1502">
        <v>0</v>
      </c>
      <c r="K1502" t="s">
        <v>834</v>
      </c>
      <c r="L1502">
        <v>406</v>
      </c>
      <c r="M1502" s="1">
        <v>41258</v>
      </c>
      <c r="N1502" t="s">
        <v>835</v>
      </c>
      <c r="O1502" t="s">
        <v>947</v>
      </c>
      <c r="P1502" t="s">
        <v>949</v>
      </c>
    </row>
    <row r="1503" spans="1:16" x14ac:dyDescent="0.4">
      <c r="A1503">
        <v>818</v>
      </c>
      <c r="B1503" t="s">
        <v>948</v>
      </c>
      <c r="C1503" t="s">
        <v>842</v>
      </c>
      <c r="D1503" s="1">
        <v>41078</v>
      </c>
      <c r="E1503" s="1">
        <v>41108</v>
      </c>
      <c r="F1503">
        <v>88.48</v>
      </c>
      <c r="H1503" t="s">
        <v>28</v>
      </c>
      <c r="I1503" s="1">
        <v>41078</v>
      </c>
      <c r="J1503">
        <v>13</v>
      </c>
      <c r="K1503" t="s">
        <v>837</v>
      </c>
      <c r="L1503">
        <v>818</v>
      </c>
      <c r="M1503" s="1">
        <v>41514</v>
      </c>
      <c r="N1503" t="s">
        <v>835</v>
      </c>
      <c r="O1503" t="s">
        <v>947</v>
      </c>
      <c r="P1503" t="s">
        <v>949</v>
      </c>
    </row>
    <row r="1504" spans="1:16" x14ac:dyDescent="0.4">
      <c r="A1504">
        <v>770</v>
      </c>
      <c r="B1504" t="s">
        <v>948</v>
      </c>
      <c r="C1504" t="s">
        <v>847</v>
      </c>
      <c r="D1504" s="1">
        <v>41113</v>
      </c>
      <c r="E1504" s="1">
        <v>41143</v>
      </c>
      <c r="F1504">
        <v>61.76</v>
      </c>
      <c r="H1504" t="s">
        <v>28</v>
      </c>
      <c r="I1504" s="1">
        <v>41113</v>
      </c>
      <c r="J1504">
        <v>0</v>
      </c>
      <c r="K1504" t="s">
        <v>834</v>
      </c>
      <c r="L1504">
        <v>770</v>
      </c>
      <c r="M1504" s="1">
        <v>41274</v>
      </c>
      <c r="N1504" t="s">
        <v>835</v>
      </c>
      <c r="O1504" t="s">
        <v>947</v>
      </c>
      <c r="P1504" t="s">
        <v>949</v>
      </c>
    </row>
    <row r="1505" spans="1:16" x14ac:dyDescent="0.4">
      <c r="A1505">
        <v>897</v>
      </c>
      <c r="B1505" t="s">
        <v>948</v>
      </c>
      <c r="C1505" t="s">
        <v>880</v>
      </c>
      <c r="D1505" s="1">
        <v>41580</v>
      </c>
      <c r="E1505" s="1">
        <v>41346</v>
      </c>
      <c r="F1505">
        <v>57.05</v>
      </c>
      <c r="H1505" t="s">
        <v>28</v>
      </c>
      <c r="I1505" s="1">
        <v>41580</v>
      </c>
      <c r="J1505">
        <v>0</v>
      </c>
      <c r="K1505" t="s">
        <v>834</v>
      </c>
      <c r="L1505">
        <v>897</v>
      </c>
      <c r="M1505" s="1">
        <v>41208</v>
      </c>
      <c r="N1505" t="s">
        <v>838</v>
      </c>
      <c r="O1505" t="s">
        <v>947</v>
      </c>
      <c r="P1505" t="s">
        <v>949</v>
      </c>
    </row>
    <row r="1506" spans="1:16" x14ac:dyDescent="0.4">
      <c r="A1506">
        <v>770</v>
      </c>
      <c r="B1506" t="s">
        <v>948</v>
      </c>
      <c r="C1506" t="s">
        <v>908</v>
      </c>
      <c r="D1506" s="1">
        <v>41090</v>
      </c>
      <c r="E1506" s="1">
        <v>41120</v>
      </c>
      <c r="F1506">
        <v>69.150000000000006</v>
      </c>
      <c r="H1506" t="s">
        <v>28</v>
      </c>
      <c r="I1506" s="1">
        <v>41090</v>
      </c>
      <c r="J1506">
        <v>14</v>
      </c>
      <c r="K1506" t="s">
        <v>834</v>
      </c>
      <c r="L1506">
        <v>770</v>
      </c>
      <c r="M1506" s="1">
        <v>41029</v>
      </c>
      <c r="N1506" t="s">
        <v>838</v>
      </c>
      <c r="O1506" t="s">
        <v>947</v>
      </c>
      <c r="P1506" t="s">
        <v>949</v>
      </c>
    </row>
    <row r="1507" spans="1:16" x14ac:dyDescent="0.4">
      <c r="A1507">
        <v>391</v>
      </c>
      <c r="B1507" t="s">
        <v>948</v>
      </c>
      <c r="C1507" t="s">
        <v>875</v>
      </c>
      <c r="D1507" s="1">
        <v>41393</v>
      </c>
      <c r="E1507" s="1">
        <v>41423</v>
      </c>
      <c r="F1507">
        <v>82.04</v>
      </c>
      <c r="H1507" t="s">
        <v>28</v>
      </c>
      <c r="I1507" s="1">
        <v>41393</v>
      </c>
      <c r="J1507">
        <v>0</v>
      </c>
      <c r="K1507" t="s">
        <v>834</v>
      </c>
      <c r="L1507">
        <v>391</v>
      </c>
      <c r="M1507" s="1">
        <v>40947</v>
      </c>
      <c r="N1507" t="s">
        <v>838</v>
      </c>
      <c r="O1507" t="s">
        <v>947</v>
      </c>
      <c r="P1507" t="s">
        <v>949</v>
      </c>
    </row>
    <row r="1508" spans="1:16" x14ac:dyDescent="0.4">
      <c r="A1508">
        <v>897</v>
      </c>
      <c r="B1508" t="s">
        <v>948</v>
      </c>
      <c r="C1508" t="s">
        <v>883</v>
      </c>
      <c r="D1508" s="1">
        <v>41123</v>
      </c>
      <c r="E1508" s="1">
        <v>41155</v>
      </c>
      <c r="F1508">
        <v>68.28</v>
      </c>
      <c r="H1508" t="s">
        <v>28</v>
      </c>
      <c r="I1508" s="1">
        <v>41123</v>
      </c>
      <c r="J1508">
        <v>16</v>
      </c>
      <c r="K1508" t="s">
        <v>834</v>
      </c>
      <c r="L1508">
        <v>897</v>
      </c>
      <c r="M1508" s="1">
        <v>41084</v>
      </c>
      <c r="N1508" t="s">
        <v>835</v>
      </c>
      <c r="O1508" t="s">
        <v>947</v>
      </c>
      <c r="P1508" t="s">
        <v>949</v>
      </c>
    </row>
    <row r="1509" spans="1:16" x14ac:dyDescent="0.4">
      <c r="A1509">
        <v>897</v>
      </c>
      <c r="B1509" t="s">
        <v>948</v>
      </c>
      <c r="C1509" t="s">
        <v>866</v>
      </c>
      <c r="D1509" s="1">
        <v>40984</v>
      </c>
      <c r="E1509" s="1">
        <v>41014</v>
      </c>
      <c r="F1509">
        <v>43.39</v>
      </c>
      <c r="H1509" t="s">
        <v>28</v>
      </c>
      <c r="I1509" s="1">
        <v>40984</v>
      </c>
      <c r="J1509">
        <v>0</v>
      </c>
      <c r="K1509" t="s">
        <v>834</v>
      </c>
      <c r="L1509">
        <v>897</v>
      </c>
      <c r="M1509" s="1">
        <v>41239</v>
      </c>
      <c r="N1509" t="s">
        <v>835</v>
      </c>
      <c r="O1509" t="s">
        <v>947</v>
      </c>
      <c r="P1509" t="s">
        <v>949</v>
      </c>
    </row>
    <row r="1510" spans="1:16" x14ac:dyDescent="0.4">
      <c r="A1510">
        <v>897</v>
      </c>
      <c r="B1510" t="s">
        <v>948</v>
      </c>
      <c r="C1510" t="s">
        <v>928</v>
      </c>
      <c r="D1510" s="1">
        <v>41069</v>
      </c>
      <c r="E1510" s="1">
        <v>41070</v>
      </c>
      <c r="F1510">
        <v>43.17</v>
      </c>
      <c r="H1510" t="s">
        <v>28</v>
      </c>
      <c r="I1510" s="1">
        <v>41069</v>
      </c>
      <c r="J1510">
        <v>0</v>
      </c>
      <c r="K1510" t="s">
        <v>834</v>
      </c>
      <c r="L1510">
        <v>897</v>
      </c>
      <c r="M1510" s="1">
        <v>41436</v>
      </c>
      <c r="N1510" t="s">
        <v>835</v>
      </c>
      <c r="O1510" t="s">
        <v>947</v>
      </c>
      <c r="P1510" t="s">
        <v>949</v>
      </c>
    </row>
    <row r="1511" spans="1:16" x14ac:dyDescent="0.4">
      <c r="A1511">
        <v>406</v>
      </c>
      <c r="B1511" t="s">
        <v>948</v>
      </c>
      <c r="C1511" t="s">
        <v>861</v>
      </c>
      <c r="D1511" s="1">
        <v>41391</v>
      </c>
      <c r="E1511" s="1">
        <v>41421</v>
      </c>
      <c r="F1511">
        <v>65.760000000000005</v>
      </c>
      <c r="H1511" t="s">
        <v>28</v>
      </c>
      <c r="I1511" s="1">
        <v>41391</v>
      </c>
      <c r="J1511">
        <v>7</v>
      </c>
      <c r="K1511" t="s">
        <v>834</v>
      </c>
      <c r="L1511">
        <v>406</v>
      </c>
      <c r="M1511" s="1">
        <v>41176</v>
      </c>
      <c r="N1511" t="s">
        <v>838</v>
      </c>
      <c r="O1511" t="s">
        <v>947</v>
      </c>
      <c r="P1511" t="s">
        <v>949</v>
      </c>
    </row>
    <row r="1512" spans="1:16" x14ac:dyDescent="0.4">
      <c r="A1512">
        <v>391</v>
      </c>
      <c r="B1512" t="s">
        <v>948</v>
      </c>
      <c r="C1512" t="s">
        <v>864</v>
      </c>
      <c r="D1512" s="1">
        <v>41116</v>
      </c>
      <c r="E1512" s="1">
        <v>41146</v>
      </c>
      <c r="F1512">
        <v>60.72</v>
      </c>
      <c r="H1512" t="s">
        <v>28</v>
      </c>
      <c r="I1512" s="1">
        <v>41116</v>
      </c>
      <c r="J1512">
        <v>0</v>
      </c>
      <c r="K1512" t="s">
        <v>834</v>
      </c>
      <c r="L1512">
        <v>391</v>
      </c>
      <c r="M1512" s="1">
        <v>41548</v>
      </c>
      <c r="N1512" t="s">
        <v>835</v>
      </c>
      <c r="O1512" t="s">
        <v>947</v>
      </c>
      <c r="P1512" t="s">
        <v>949</v>
      </c>
    </row>
    <row r="1513" spans="1:16" x14ac:dyDescent="0.4">
      <c r="A1513">
        <v>406</v>
      </c>
      <c r="B1513" t="s">
        <v>948</v>
      </c>
      <c r="C1513" t="s">
        <v>889</v>
      </c>
      <c r="D1513" s="1">
        <v>41342</v>
      </c>
      <c r="E1513" s="1">
        <v>41343</v>
      </c>
      <c r="F1513">
        <v>90.27</v>
      </c>
      <c r="H1513" t="s">
        <v>28</v>
      </c>
      <c r="I1513" s="1">
        <v>41342</v>
      </c>
      <c r="J1513">
        <v>0</v>
      </c>
      <c r="K1513" t="s">
        <v>837</v>
      </c>
      <c r="L1513">
        <v>406</v>
      </c>
      <c r="M1513" s="1">
        <v>41103</v>
      </c>
      <c r="N1513" t="s">
        <v>838</v>
      </c>
      <c r="O1513" t="s">
        <v>947</v>
      </c>
      <c r="P1513" t="s">
        <v>949</v>
      </c>
    </row>
    <row r="1514" spans="1:16" x14ac:dyDescent="0.4">
      <c r="A1514">
        <v>897</v>
      </c>
      <c r="B1514" t="s">
        <v>948</v>
      </c>
      <c r="C1514" t="s">
        <v>863</v>
      </c>
      <c r="D1514" s="1">
        <v>40914</v>
      </c>
      <c r="E1514" s="1">
        <v>40915</v>
      </c>
      <c r="F1514">
        <v>86.5</v>
      </c>
      <c r="H1514" t="s">
        <v>28</v>
      </c>
      <c r="I1514" s="1">
        <v>40914</v>
      </c>
      <c r="J1514">
        <v>0</v>
      </c>
      <c r="K1514" t="s">
        <v>834</v>
      </c>
      <c r="L1514">
        <v>897</v>
      </c>
      <c r="M1514" s="1">
        <v>41318</v>
      </c>
      <c r="N1514" t="s">
        <v>835</v>
      </c>
      <c r="O1514" t="s">
        <v>947</v>
      </c>
      <c r="P1514" t="s">
        <v>949</v>
      </c>
    </row>
    <row r="1515" spans="1:16" x14ac:dyDescent="0.4">
      <c r="A1515">
        <v>406</v>
      </c>
      <c r="B1515" t="s">
        <v>948</v>
      </c>
      <c r="C1515" t="s">
        <v>889</v>
      </c>
      <c r="D1515" s="1">
        <v>40963</v>
      </c>
      <c r="E1515" s="1">
        <v>40993</v>
      </c>
      <c r="F1515">
        <v>72.760000000000005</v>
      </c>
      <c r="H1515" t="s">
        <v>28</v>
      </c>
      <c r="I1515" s="1">
        <v>40963</v>
      </c>
      <c r="J1515">
        <v>0</v>
      </c>
      <c r="K1515" t="s">
        <v>837</v>
      </c>
      <c r="L1515">
        <v>406</v>
      </c>
      <c r="M1515" s="1">
        <v>41103</v>
      </c>
      <c r="N1515" t="s">
        <v>835</v>
      </c>
      <c r="O1515" t="s">
        <v>947</v>
      </c>
      <c r="P1515" t="s">
        <v>949</v>
      </c>
    </row>
    <row r="1516" spans="1:16" x14ac:dyDescent="0.4">
      <c r="A1516">
        <v>770</v>
      </c>
      <c r="B1516" t="s">
        <v>948</v>
      </c>
      <c r="C1516" t="s">
        <v>892</v>
      </c>
      <c r="D1516" s="1">
        <v>40946</v>
      </c>
      <c r="E1516" s="1">
        <v>40916</v>
      </c>
      <c r="F1516">
        <v>30.12</v>
      </c>
      <c r="H1516" t="s">
        <v>28</v>
      </c>
      <c r="I1516" s="1">
        <v>40946</v>
      </c>
      <c r="J1516">
        <v>0</v>
      </c>
      <c r="K1516" t="s">
        <v>834</v>
      </c>
      <c r="L1516">
        <v>770</v>
      </c>
      <c r="M1516" s="1">
        <v>41037</v>
      </c>
      <c r="N1516" t="s">
        <v>835</v>
      </c>
      <c r="O1516" t="s">
        <v>947</v>
      </c>
      <c r="P1516" t="s">
        <v>949</v>
      </c>
    </row>
    <row r="1517" spans="1:16" x14ac:dyDescent="0.4">
      <c r="A1517">
        <v>770</v>
      </c>
      <c r="B1517" t="s">
        <v>948</v>
      </c>
      <c r="C1517" t="s">
        <v>845</v>
      </c>
      <c r="D1517" s="1">
        <v>40917</v>
      </c>
      <c r="E1517" s="1">
        <v>40918</v>
      </c>
      <c r="F1517">
        <v>78.39</v>
      </c>
      <c r="H1517" t="s">
        <v>28</v>
      </c>
      <c r="I1517" s="1">
        <v>40917</v>
      </c>
      <c r="J1517">
        <v>0</v>
      </c>
      <c r="K1517" t="s">
        <v>834</v>
      </c>
      <c r="L1517">
        <v>770</v>
      </c>
      <c r="M1517" s="1">
        <v>41489</v>
      </c>
      <c r="N1517" t="s">
        <v>835</v>
      </c>
      <c r="O1517" t="s">
        <v>947</v>
      </c>
      <c r="P1517" t="s">
        <v>949</v>
      </c>
    </row>
    <row r="1518" spans="1:16" x14ac:dyDescent="0.4">
      <c r="A1518">
        <v>770</v>
      </c>
      <c r="B1518" t="s">
        <v>948</v>
      </c>
      <c r="C1518" t="s">
        <v>907</v>
      </c>
      <c r="D1518" s="1">
        <v>41603</v>
      </c>
      <c r="E1518" s="1">
        <v>41633</v>
      </c>
      <c r="F1518">
        <v>72.36</v>
      </c>
      <c r="H1518" t="s">
        <v>28</v>
      </c>
      <c r="I1518" s="1">
        <v>41603</v>
      </c>
      <c r="J1518">
        <v>0</v>
      </c>
      <c r="K1518" t="s">
        <v>834</v>
      </c>
      <c r="L1518">
        <v>770</v>
      </c>
      <c r="M1518" s="1">
        <v>41367</v>
      </c>
      <c r="N1518" t="s">
        <v>838</v>
      </c>
      <c r="O1518" t="s">
        <v>947</v>
      </c>
      <c r="P1518" t="s">
        <v>949</v>
      </c>
    </row>
    <row r="1519" spans="1:16" x14ac:dyDescent="0.4">
      <c r="A1519">
        <v>897</v>
      </c>
      <c r="B1519" t="s">
        <v>948</v>
      </c>
      <c r="C1519" t="s">
        <v>928</v>
      </c>
      <c r="D1519" s="1">
        <v>41386</v>
      </c>
      <c r="E1519" s="1">
        <v>41416</v>
      </c>
      <c r="F1519">
        <v>52.07</v>
      </c>
      <c r="H1519" t="s">
        <v>28</v>
      </c>
      <c r="I1519" s="1">
        <v>41386</v>
      </c>
      <c r="J1519">
        <v>0</v>
      </c>
      <c r="K1519" t="s">
        <v>834</v>
      </c>
      <c r="L1519">
        <v>897</v>
      </c>
      <c r="M1519" s="1">
        <v>41436</v>
      </c>
      <c r="N1519" t="s">
        <v>835</v>
      </c>
      <c r="O1519" t="s">
        <v>947</v>
      </c>
      <c r="P1519" t="s">
        <v>949</v>
      </c>
    </row>
    <row r="1520" spans="1:16" x14ac:dyDescent="0.4">
      <c r="A1520">
        <v>391</v>
      </c>
      <c r="B1520" t="s">
        <v>948</v>
      </c>
      <c r="C1520" t="s">
        <v>885</v>
      </c>
      <c r="D1520" s="1">
        <v>41517</v>
      </c>
      <c r="E1520" s="1">
        <v>41547</v>
      </c>
      <c r="F1520">
        <v>60.26</v>
      </c>
      <c r="H1520" t="s">
        <v>28</v>
      </c>
      <c r="I1520" s="1">
        <v>41517</v>
      </c>
      <c r="J1520">
        <v>0</v>
      </c>
      <c r="K1520" t="s">
        <v>834</v>
      </c>
      <c r="L1520">
        <v>391</v>
      </c>
      <c r="M1520" s="1">
        <v>41521</v>
      </c>
      <c r="N1520" t="s">
        <v>838</v>
      </c>
      <c r="O1520" t="s">
        <v>947</v>
      </c>
      <c r="P1520" t="s">
        <v>949</v>
      </c>
    </row>
    <row r="1521" spans="1:16" x14ac:dyDescent="0.4">
      <c r="A1521">
        <v>406</v>
      </c>
      <c r="B1521" t="s">
        <v>948</v>
      </c>
      <c r="C1521" t="s">
        <v>836</v>
      </c>
      <c r="D1521" s="1">
        <v>41128</v>
      </c>
      <c r="E1521" s="1">
        <v>41098</v>
      </c>
      <c r="F1521">
        <v>54.59</v>
      </c>
      <c r="H1521" t="s">
        <v>28</v>
      </c>
      <c r="I1521" s="1">
        <v>41128</v>
      </c>
      <c r="J1521">
        <v>0</v>
      </c>
      <c r="K1521" t="s">
        <v>834</v>
      </c>
      <c r="L1521">
        <v>406</v>
      </c>
      <c r="M1521" s="1">
        <v>40971</v>
      </c>
      <c r="N1521" t="s">
        <v>838</v>
      </c>
      <c r="O1521" t="s">
        <v>947</v>
      </c>
      <c r="P1521" t="s">
        <v>949</v>
      </c>
    </row>
    <row r="1522" spans="1:16" x14ac:dyDescent="0.4">
      <c r="A1522">
        <v>770</v>
      </c>
      <c r="B1522" t="s">
        <v>948</v>
      </c>
      <c r="C1522" t="s">
        <v>897</v>
      </c>
      <c r="D1522" s="1">
        <v>41058</v>
      </c>
      <c r="E1522" s="1">
        <v>41088</v>
      </c>
      <c r="F1522">
        <v>50.96</v>
      </c>
      <c r="H1522" t="s">
        <v>28</v>
      </c>
      <c r="I1522" s="1">
        <v>41058</v>
      </c>
      <c r="J1522">
        <v>0</v>
      </c>
      <c r="K1522" t="s">
        <v>834</v>
      </c>
      <c r="L1522">
        <v>770</v>
      </c>
      <c r="M1522" s="1">
        <v>41121</v>
      </c>
      <c r="N1522" t="s">
        <v>835</v>
      </c>
      <c r="O1522" t="s">
        <v>947</v>
      </c>
      <c r="P1522" t="s">
        <v>949</v>
      </c>
    </row>
    <row r="1523" spans="1:16" x14ac:dyDescent="0.4">
      <c r="A1523">
        <v>818</v>
      </c>
      <c r="B1523" t="s">
        <v>948</v>
      </c>
      <c r="C1523" t="s">
        <v>913</v>
      </c>
      <c r="D1523" s="1">
        <v>41375</v>
      </c>
      <c r="E1523" s="1">
        <v>41376</v>
      </c>
      <c r="F1523">
        <v>62.17</v>
      </c>
      <c r="H1523" t="s">
        <v>28</v>
      </c>
      <c r="I1523" s="1">
        <v>41375</v>
      </c>
      <c r="J1523">
        <v>3</v>
      </c>
      <c r="K1523" t="s">
        <v>837</v>
      </c>
      <c r="L1523">
        <v>818</v>
      </c>
      <c r="M1523" s="1">
        <v>41470</v>
      </c>
      <c r="N1523" t="s">
        <v>838</v>
      </c>
      <c r="O1523" t="s">
        <v>947</v>
      </c>
      <c r="P1523" t="s">
        <v>949</v>
      </c>
    </row>
    <row r="1524" spans="1:16" x14ac:dyDescent="0.4">
      <c r="A1524">
        <v>406</v>
      </c>
      <c r="B1524" t="s">
        <v>948</v>
      </c>
      <c r="C1524" t="s">
        <v>935</v>
      </c>
      <c r="D1524" s="1">
        <v>41149</v>
      </c>
      <c r="E1524" s="1">
        <v>41179</v>
      </c>
      <c r="F1524">
        <v>61.37</v>
      </c>
      <c r="H1524" t="s">
        <v>28</v>
      </c>
      <c r="I1524" s="1">
        <v>41149</v>
      </c>
      <c r="J1524">
        <v>0</v>
      </c>
      <c r="K1524" t="s">
        <v>837</v>
      </c>
      <c r="L1524">
        <v>406</v>
      </c>
      <c r="M1524" s="1">
        <v>41194</v>
      </c>
      <c r="N1524" t="s">
        <v>835</v>
      </c>
      <c r="O1524" t="s">
        <v>947</v>
      </c>
      <c r="P1524" t="s">
        <v>949</v>
      </c>
    </row>
    <row r="1525" spans="1:16" x14ac:dyDescent="0.4">
      <c r="A1525">
        <v>391</v>
      </c>
      <c r="B1525" t="s">
        <v>948</v>
      </c>
      <c r="C1525" t="s">
        <v>833</v>
      </c>
      <c r="D1525" s="1">
        <v>41191</v>
      </c>
      <c r="E1525" s="1">
        <v>41192</v>
      </c>
      <c r="F1525">
        <v>72.97</v>
      </c>
      <c r="H1525" t="s">
        <v>28</v>
      </c>
      <c r="I1525" s="1">
        <v>41191</v>
      </c>
      <c r="J1525">
        <v>0</v>
      </c>
      <c r="K1525" t="s">
        <v>834</v>
      </c>
      <c r="L1525">
        <v>391</v>
      </c>
      <c r="M1525" s="1">
        <v>41429</v>
      </c>
      <c r="N1525" t="s">
        <v>835</v>
      </c>
      <c r="O1525" t="s">
        <v>947</v>
      </c>
      <c r="P1525" t="s">
        <v>949</v>
      </c>
    </row>
    <row r="1526" spans="1:16" x14ac:dyDescent="0.4">
      <c r="A1526">
        <v>406</v>
      </c>
      <c r="B1526" t="s">
        <v>948</v>
      </c>
      <c r="C1526" t="s">
        <v>903</v>
      </c>
      <c r="D1526" s="1">
        <v>41438</v>
      </c>
      <c r="E1526" s="1">
        <v>41468</v>
      </c>
      <c r="F1526">
        <v>78.760000000000005</v>
      </c>
      <c r="H1526" t="s">
        <v>28</v>
      </c>
      <c r="I1526" s="1">
        <v>41438</v>
      </c>
      <c r="J1526">
        <v>0</v>
      </c>
      <c r="K1526" t="s">
        <v>834</v>
      </c>
      <c r="L1526">
        <v>406</v>
      </c>
      <c r="M1526" s="1">
        <v>41006</v>
      </c>
      <c r="N1526" t="s">
        <v>838</v>
      </c>
      <c r="O1526" t="s">
        <v>947</v>
      </c>
      <c r="P1526" t="s">
        <v>949</v>
      </c>
    </row>
    <row r="1527" spans="1:16" x14ac:dyDescent="0.4">
      <c r="A1527">
        <v>897</v>
      </c>
      <c r="B1527" t="s">
        <v>948</v>
      </c>
      <c r="C1527" t="s">
        <v>863</v>
      </c>
      <c r="D1527" s="1">
        <v>41102</v>
      </c>
      <c r="E1527" s="1">
        <v>41426</v>
      </c>
      <c r="F1527">
        <v>60.39</v>
      </c>
      <c r="H1527" t="s">
        <v>28</v>
      </c>
      <c r="I1527" s="1">
        <v>41102</v>
      </c>
      <c r="J1527">
        <v>0</v>
      </c>
      <c r="K1527" t="s">
        <v>834</v>
      </c>
      <c r="L1527">
        <v>897</v>
      </c>
      <c r="M1527" s="1">
        <v>41318</v>
      </c>
      <c r="N1527" t="s">
        <v>835</v>
      </c>
      <c r="O1527" t="s">
        <v>947</v>
      </c>
      <c r="P1527" t="s">
        <v>949</v>
      </c>
    </row>
    <row r="1528" spans="1:16" x14ac:dyDescent="0.4">
      <c r="A1528">
        <v>391</v>
      </c>
      <c r="B1528" t="s">
        <v>948</v>
      </c>
      <c r="C1528" t="s">
        <v>893</v>
      </c>
      <c r="D1528" s="1">
        <v>41156</v>
      </c>
      <c r="E1528" s="1">
        <v>41157</v>
      </c>
      <c r="F1528">
        <v>30.11</v>
      </c>
      <c r="H1528" t="s">
        <v>28</v>
      </c>
      <c r="I1528" s="1">
        <v>41156</v>
      </c>
      <c r="J1528">
        <v>5</v>
      </c>
      <c r="K1528" t="s">
        <v>834</v>
      </c>
      <c r="L1528">
        <v>391</v>
      </c>
      <c r="M1528" s="1">
        <v>41080</v>
      </c>
      <c r="N1528" t="s">
        <v>835</v>
      </c>
      <c r="O1528" t="s">
        <v>947</v>
      </c>
      <c r="P1528" t="s">
        <v>949</v>
      </c>
    </row>
    <row r="1529" spans="1:16" x14ac:dyDescent="0.4">
      <c r="A1529">
        <v>391</v>
      </c>
      <c r="B1529" t="s">
        <v>948</v>
      </c>
      <c r="C1529" t="s">
        <v>877</v>
      </c>
      <c r="D1529" s="1">
        <v>41591</v>
      </c>
      <c r="E1529" s="1">
        <v>41621</v>
      </c>
      <c r="F1529">
        <v>82.68</v>
      </c>
      <c r="H1529" t="s">
        <v>28</v>
      </c>
      <c r="I1529" s="1">
        <v>41591</v>
      </c>
      <c r="J1529">
        <v>21</v>
      </c>
      <c r="K1529" t="s">
        <v>837</v>
      </c>
      <c r="L1529">
        <v>391</v>
      </c>
      <c r="M1529" s="1">
        <v>41051</v>
      </c>
      <c r="N1529" t="s">
        <v>838</v>
      </c>
      <c r="O1529" t="s">
        <v>947</v>
      </c>
      <c r="P1529" t="s">
        <v>949</v>
      </c>
    </row>
    <row r="1530" spans="1:16" x14ac:dyDescent="0.4">
      <c r="A1530">
        <v>391</v>
      </c>
      <c r="B1530" t="s">
        <v>948</v>
      </c>
      <c r="C1530" t="s">
        <v>914</v>
      </c>
      <c r="D1530" s="1">
        <v>41606</v>
      </c>
      <c r="E1530" s="1">
        <v>41636</v>
      </c>
      <c r="F1530">
        <v>32.82</v>
      </c>
      <c r="H1530" t="s">
        <v>28</v>
      </c>
      <c r="I1530" s="1">
        <v>41606</v>
      </c>
      <c r="J1530">
        <v>0</v>
      </c>
      <c r="K1530" t="s">
        <v>834</v>
      </c>
      <c r="L1530">
        <v>391</v>
      </c>
      <c r="M1530" s="1">
        <v>41445</v>
      </c>
      <c r="N1530" t="s">
        <v>838</v>
      </c>
      <c r="O1530" t="s">
        <v>947</v>
      </c>
      <c r="P1530" t="s">
        <v>949</v>
      </c>
    </row>
    <row r="1531" spans="1:16" x14ac:dyDescent="0.4">
      <c r="A1531">
        <v>770</v>
      </c>
      <c r="B1531" t="s">
        <v>948</v>
      </c>
      <c r="C1531" t="s">
        <v>867</v>
      </c>
      <c r="D1531" s="1">
        <v>41304</v>
      </c>
      <c r="E1531" s="1">
        <v>41277</v>
      </c>
      <c r="F1531">
        <v>30.9</v>
      </c>
      <c r="H1531" t="s">
        <v>28</v>
      </c>
      <c r="I1531" s="1">
        <v>41304</v>
      </c>
      <c r="J1531">
        <v>5</v>
      </c>
      <c r="K1531" t="s">
        <v>834</v>
      </c>
      <c r="L1531">
        <v>770</v>
      </c>
      <c r="M1531" s="1">
        <v>41491</v>
      </c>
      <c r="N1531" t="s">
        <v>835</v>
      </c>
      <c r="O1531" t="s">
        <v>947</v>
      </c>
      <c r="P1531" t="s">
        <v>949</v>
      </c>
    </row>
    <row r="1532" spans="1:16" x14ac:dyDescent="0.4">
      <c r="A1532">
        <v>406</v>
      </c>
      <c r="B1532" t="s">
        <v>948</v>
      </c>
      <c r="C1532" t="s">
        <v>903</v>
      </c>
      <c r="D1532" s="1">
        <v>41314</v>
      </c>
      <c r="E1532" s="1">
        <v>41315</v>
      </c>
      <c r="F1532">
        <v>69.87</v>
      </c>
      <c r="H1532" t="s">
        <v>28</v>
      </c>
      <c r="I1532" s="1">
        <v>41314</v>
      </c>
      <c r="J1532">
        <v>0</v>
      </c>
      <c r="K1532" t="s">
        <v>834</v>
      </c>
      <c r="L1532">
        <v>406</v>
      </c>
      <c r="M1532" s="1">
        <v>41006</v>
      </c>
      <c r="N1532" t="s">
        <v>838</v>
      </c>
      <c r="O1532" t="s">
        <v>947</v>
      </c>
      <c r="P1532" t="s">
        <v>949</v>
      </c>
    </row>
    <row r="1533" spans="1:16" x14ac:dyDescent="0.4">
      <c r="A1533">
        <v>897</v>
      </c>
      <c r="B1533" t="s">
        <v>948</v>
      </c>
      <c r="C1533" t="s">
        <v>909</v>
      </c>
      <c r="D1533" s="1">
        <v>41180</v>
      </c>
      <c r="E1533" s="1">
        <v>41210</v>
      </c>
      <c r="F1533">
        <v>14.05</v>
      </c>
      <c r="H1533" t="s">
        <v>28</v>
      </c>
      <c r="I1533" s="1">
        <v>41180</v>
      </c>
      <c r="J1533">
        <v>4</v>
      </c>
      <c r="K1533" t="s">
        <v>834</v>
      </c>
      <c r="L1533">
        <v>897</v>
      </c>
      <c r="M1533" s="1">
        <v>41493</v>
      </c>
      <c r="N1533" t="s">
        <v>835</v>
      </c>
      <c r="O1533" t="s">
        <v>947</v>
      </c>
      <c r="P1533" t="s">
        <v>949</v>
      </c>
    </row>
    <row r="1534" spans="1:16" x14ac:dyDescent="0.4">
      <c r="A1534">
        <v>897</v>
      </c>
      <c r="B1534" t="s">
        <v>948</v>
      </c>
      <c r="C1534" t="s">
        <v>931</v>
      </c>
      <c r="D1534" s="1">
        <v>41179</v>
      </c>
      <c r="E1534" s="1">
        <v>41209</v>
      </c>
      <c r="F1534">
        <v>63.21</v>
      </c>
      <c r="H1534" t="s">
        <v>28</v>
      </c>
      <c r="I1534" s="1">
        <v>41179</v>
      </c>
      <c r="J1534">
        <v>14</v>
      </c>
      <c r="K1534" t="s">
        <v>834</v>
      </c>
      <c r="L1534">
        <v>897</v>
      </c>
      <c r="M1534" s="1">
        <v>41484</v>
      </c>
      <c r="N1534" t="s">
        <v>835</v>
      </c>
      <c r="O1534" t="s">
        <v>947</v>
      </c>
      <c r="P1534" t="s">
        <v>949</v>
      </c>
    </row>
    <row r="1535" spans="1:16" x14ac:dyDescent="0.4">
      <c r="A1535">
        <v>406</v>
      </c>
      <c r="B1535" t="s">
        <v>948</v>
      </c>
      <c r="C1535" t="s">
        <v>889</v>
      </c>
      <c r="D1535" s="1">
        <v>41002</v>
      </c>
      <c r="E1535" s="1">
        <v>40972</v>
      </c>
      <c r="F1535">
        <v>62.49</v>
      </c>
      <c r="H1535" t="s">
        <v>28</v>
      </c>
      <c r="I1535" s="1">
        <v>41002</v>
      </c>
      <c r="J1535">
        <v>1</v>
      </c>
      <c r="K1535" t="s">
        <v>837</v>
      </c>
      <c r="L1535">
        <v>406</v>
      </c>
      <c r="M1535" s="1">
        <v>41103</v>
      </c>
      <c r="N1535" t="s">
        <v>835</v>
      </c>
      <c r="O1535" t="s">
        <v>947</v>
      </c>
      <c r="P1535" t="s">
        <v>949</v>
      </c>
    </row>
    <row r="1536" spans="1:16" x14ac:dyDescent="0.4">
      <c r="A1536">
        <v>770</v>
      </c>
      <c r="B1536" t="s">
        <v>948</v>
      </c>
      <c r="C1536" t="s">
        <v>845</v>
      </c>
      <c r="D1536" s="1">
        <v>40971</v>
      </c>
      <c r="E1536" s="1">
        <v>40943</v>
      </c>
      <c r="F1536">
        <v>117.01</v>
      </c>
      <c r="H1536" t="s">
        <v>28</v>
      </c>
      <c r="I1536" s="1">
        <v>40971</v>
      </c>
      <c r="J1536">
        <v>18</v>
      </c>
      <c r="K1536" t="s">
        <v>834</v>
      </c>
      <c r="L1536">
        <v>770</v>
      </c>
      <c r="M1536" s="1">
        <v>41489</v>
      </c>
      <c r="N1536" t="s">
        <v>835</v>
      </c>
      <c r="O1536" t="s">
        <v>947</v>
      </c>
      <c r="P1536" t="s">
        <v>949</v>
      </c>
    </row>
    <row r="1537" spans="1:16" x14ac:dyDescent="0.4">
      <c r="A1537">
        <v>391</v>
      </c>
      <c r="B1537" t="s">
        <v>948</v>
      </c>
      <c r="C1537" t="s">
        <v>910</v>
      </c>
      <c r="D1537" s="1">
        <v>41371</v>
      </c>
      <c r="E1537" s="1">
        <v>41341</v>
      </c>
      <c r="F1537">
        <v>114.44</v>
      </c>
      <c r="H1537" t="s">
        <v>28</v>
      </c>
      <c r="I1537" s="1">
        <v>41371</v>
      </c>
      <c r="J1537">
        <v>0</v>
      </c>
      <c r="K1537" t="s">
        <v>834</v>
      </c>
      <c r="L1537">
        <v>391</v>
      </c>
      <c r="M1537" s="1">
        <v>41487</v>
      </c>
      <c r="N1537" t="s">
        <v>838</v>
      </c>
      <c r="O1537" t="s">
        <v>947</v>
      </c>
      <c r="P1537" t="s">
        <v>949</v>
      </c>
    </row>
    <row r="1538" spans="1:16" x14ac:dyDescent="0.4">
      <c r="A1538">
        <v>391</v>
      </c>
      <c r="B1538" t="s">
        <v>948</v>
      </c>
      <c r="C1538" t="s">
        <v>864</v>
      </c>
      <c r="D1538" s="1">
        <v>41143</v>
      </c>
      <c r="E1538" s="1">
        <v>41173</v>
      </c>
      <c r="F1538">
        <v>74.86</v>
      </c>
      <c r="H1538" t="s">
        <v>28</v>
      </c>
      <c r="I1538" s="1">
        <v>41143</v>
      </c>
      <c r="J1538">
        <v>0</v>
      </c>
      <c r="K1538" t="s">
        <v>834</v>
      </c>
      <c r="L1538">
        <v>391</v>
      </c>
      <c r="M1538" s="1">
        <v>41548</v>
      </c>
      <c r="N1538" t="s">
        <v>835</v>
      </c>
      <c r="O1538" t="s">
        <v>947</v>
      </c>
      <c r="P1538" t="s">
        <v>949</v>
      </c>
    </row>
    <row r="1539" spans="1:16" x14ac:dyDescent="0.4">
      <c r="A1539">
        <v>818</v>
      </c>
      <c r="B1539" t="s">
        <v>948</v>
      </c>
      <c r="C1539" t="s">
        <v>851</v>
      </c>
      <c r="D1539" s="1">
        <v>41151</v>
      </c>
      <c r="E1539" s="1">
        <v>41181</v>
      </c>
      <c r="F1539">
        <v>45.52</v>
      </c>
      <c r="H1539" t="s">
        <v>28</v>
      </c>
      <c r="I1539" s="1">
        <v>41151</v>
      </c>
      <c r="J1539">
        <v>0</v>
      </c>
      <c r="K1539" t="s">
        <v>837</v>
      </c>
      <c r="L1539">
        <v>818</v>
      </c>
      <c r="M1539" s="1">
        <v>41234</v>
      </c>
      <c r="N1539" t="s">
        <v>835</v>
      </c>
      <c r="O1539" t="s">
        <v>947</v>
      </c>
      <c r="P1539" t="s">
        <v>949</v>
      </c>
    </row>
    <row r="1540" spans="1:16" x14ac:dyDescent="0.4">
      <c r="A1540">
        <v>897</v>
      </c>
      <c r="B1540" t="s">
        <v>948</v>
      </c>
      <c r="C1540" t="s">
        <v>843</v>
      </c>
      <c r="D1540" s="1">
        <v>41045</v>
      </c>
      <c r="E1540" s="1">
        <v>41075</v>
      </c>
      <c r="F1540">
        <v>71.260000000000005</v>
      </c>
      <c r="H1540" t="s">
        <v>28</v>
      </c>
      <c r="I1540" s="1">
        <v>41045</v>
      </c>
      <c r="J1540">
        <v>22</v>
      </c>
      <c r="K1540" t="s">
        <v>834</v>
      </c>
      <c r="L1540">
        <v>897</v>
      </c>
      <c r="M1540" s="1">
        <v>41041</v>
      </c>
      <c r="N1540" t="s">
        <v>835</v>
      </c>
      <c r="O1540" t="s">
        <v>947</v>
      </c>
      <c r="P1540" t="s">
        <v>949</v>
      </c>
    </row>
    <row r="1541" spans="1:16" x14ac:dyDescent="0.4">
      <c r="A1541">
        <v>818</v>
      </c>
      <c r="B1541" t="s">
        <v>948</v>
      </c>
      <c r="C1541" t="s">
        <v>932</v>
      </c>
      <c r="D1541" s="1">
        <v>40987</v>
      </c>
      <c r="E1541" s="1">
        <v>41017</v>
      </c>
      <c r="F1541">
        <v>50.79</v>
      </c>
      <c r="H1541" t="s">
        <v>28</v>
      </c>
      <c r="I1541" s="1">
        <v>40987</v>
      </c>
      <c r="J1541">
        <v>0</v>
      </c>
      <c r="K1541" t="s">
        <v>834</v>
      </c>
      <c r="L1541">
        <v>818</v>
      </c>
      <c r="M1541" s="1">
        <v>41373</v>
      </c>
      <c r="N1541" t="s">
        <v>835</v>
      </c>
      <c r="O1541" t="s">
        <v>947</v>
      </c>
      <c r="P1541" t="s">
        <v>949</v>
      </c>
    </row>
    <row r="1542" spans="1:16" x14ac:dyDescent="0.4">
      <c r="A1542">
        <v>818</v>
      </c>
      <c r="B1542" t="s">
        <v>948</v>
      </c>
      <c r="C1542" t="s">
        <v>849</v>
      </c>
      <c r="D1542" s="1">
        <v>40938</v>
      </c>
      <c r="E1542" s="1">
        <v>40968</v>
      </c>
      <c r="F1542">
        <v>72.099999999999994</v>
      </c>
      <c r="H1542" t="s">
        <v>28</v>
      </c>
      <c r="I1542" s="1">
        <v>40938</v>
      </c>
      <c r="J1542">
        <v>0</v>
      </c>
      <c r="K1542" t="s">
        <v>834</v>
      </c>
      <c r="L1542">
        <v>818</v>
      </c>
      <c r="M1542" s="1">
        <v>41431</v>
      </c>
      <c r="N1542" t="s">
        <v>835</v>
      </c>
      <c r="O1542" t="s">
        <v>947</v>
      </c>
      <c r="P1542" t="s">
        <v>949</v>
      </c>
    </row>
    <row r="1543" spans="1:16" x14ac:dyDescent="0.4">
      <c r="A1543">
        <v>391</v>
      </c>
      <c r="B1543" t="s">
        <v>948</v>
      </c>
      <c r="C1543" t="s">
        <v>869</v>
      </c>
      <c r="D1543" s="1">
        <v>41110</v>
      </c>
      <c r="E1543" s="1">
        <v>41140</v>
      </c>
      <c r="F1543">
        <v>53.89</v>
      </c>
      <c r="H1543" t="s">
        <v>28</v>
      </c>
      <c r="I1543" s="1">
        <v>41110</v>
      </c>
      <c r="J1543">
        <v>0</v>
      </c>
      <c r="K1543" t="s">
        <v>834</v>
      </c>
      <c r="L1543">
        <v>391</v>
      </c>
      <c r="M1543" s="1">
        <v>41201</v>
      </c>
      <c r="N1543" t="s">
        <v>835</v>
      </c>
      <c r="O1543" t="s">
        <v>947</v>
      </c>
      <c r="P1543" t="s">
        <v>949</v>
      </c>
    </row>
    <row r="1544" spans="1:16" x14ac:dyDescent="0.4">
      <c r="A1544">
        <v>406</v>
      </c>
      <c r="B1544" t="s">
        <v>948</v>
      </c>
      <c r="C1544" t="s">
        <v>850</v>
      </c>
      <c r="D1544" s="1">
        <v>41374</v>
      </c>
      <c r="E1544" s="1">
        <v>41344</v>
      </c>
      <c r="F1544">
        <v>59.73</v>
      </c>
      <c r="H1544" t="s">
        <v>28</v>
      </c>
      <c r="I1544" s="1">
        <v>41374</v>
      </c>
      <c r="J1544">
        <v>0</v>
      </c>
      <c r="K1544" t="s">
        <v>834</v>
      </c>
      <c r="L1544">
        <v>406</v>
      </c>
      <c r="M1544" s="1">
        <v>41401</v>
      </c>
      <c r="N1544" t="s">
        <v>838</v>
      </c>
      <c r="O1544" t="s">
        <v>947</v>
      </c>
      <c r="P1544" t="s">
        <v>949</v>
      </c>
    </row>
    <row r="1545" spans="1:16" x14ac:dyDescent="0.4">
      <c r="A1545">
        <v>818</v>
      </c>
      <c r="B1545" t="s">
        <v>948</v>
      </c>
      <c r="C1545" t="s">
        <v>854</v>
      </c>
      <c r="D1545" s="1">
        <v>40919</v>
      </c>
      <c r="E1545" s="1">
        <v>40920</v>
      </c>
      <c r="F1545">
        <v>74.03</v>
      </c>
      <c r="H1545" t="s">
        <v>28</v>
      </c>
      <c r="I1545" s="1">
        <v>40919</v>
      </c>
      <c r="J1545">
        <v>8</v>
      </c>
      <c r="K1545" t="s">
        <v>834</v>
      </c>
      <c r="L1545">
        <v>818</v>
      </c>
      <c r="M1545" s="1">
        <v>41060</v>
      </c>
      <c r="N1545" t="s">
        <v>838</v>
      </c>
      <c r="O1545" t="s">
        <v>947</v>
      </c>
      <c r="P1545" t="s">
        <v>949</v>
      </c>
    </row>
    <row r="1546" spans="1:16" x14ac:dyDescent="0.4">
      <c r="A1546">
        <v>818</v>
      </c>
      <c r="B1546" t="s">
        <v>948</v>
      </c>
      <c r="C1546" t="s">
        <v>860</v>
      </c>
      <c r="D1546" s="1">
        <v>41423</v>
      </c>
      <c r="E1546" s="1">
        <v>41453</v>
      </c>
      <c r="F1546">
        <v>40.08</v>
      </c>
      <c r="H1546" t="s">
        <v>28</v>
      </c>
      <c r="I1546" s="1">
        <v>41423</v>
      </c>
      <c r="J1546">
        <v>0</v>
      </c>
      <c r="K1546" t="s">
        <v>834</v>
      </c>
      <c r="L1546">
        <v>818</v>
      </c>
      <c r="M1546" s="1">
        <v>40960</v>
      </c>
      <c r="N1546" t="s">
        <v>838</v>
      </c>
      <c r="O1546" t="s">
        <v>947</v>
      </c>
      <c r="P1546" t="s">
        <v>949</v>
      </c>
    </row>
    <row r="1547" spans="1:16" x14ac:dyDescent="0.4">
      <c r="A1547">
        <v>770</v>
      </c>
      <c r="B1547" t="s">
        <v>948</v>
      </c>
      <c r="C1547" t="s">
        <v>867</v>
      </c>
      <c r="D1547" s="1">
        <v>41265</v>
      </c>
      <c r="E1547" s="1">
        <v>41295</v>
      </c>
      <c r="F1547">
        <v>63.67</v>
      </c>
      <c r="H1547" t="s">
        <v>28</v>
      </c>
      <c r="I1547" s="1">
        <v>41265</v>
      </c>
      <c r="J1547">
        <v>0</v>
      </c>
      <c r="K1547" t="s">
        <v>834</v>
      </c>
      <c r="L1547">
        <v>770</v>
      </c>
      <c r="M1547" s="1">
        <v>41491</v>
      </c>
      <c r="N1547" t="s">
        <v>835</v>
      </c>
      <c r="O1547" t="s">
        <v>947</v>
      </c>
      <c r="P1547" t="s">
        <v>949</v>
      </c>
    </row>
    <row r="1548" spans="1:16" x14ac:dyDescent="0.4">
      <c r="A1548">
        <v>897</v>
      </c>
      <c r="B1548" t="s">
        <v>948</v>
      </c>
      <c r="C1548" t="s">
        <v>931</v>
      </c>
      <c r="D1548" s="1">
        <v>40973</v>
      </c>
      <c r="E1548" s="1">
        <v>40945</v>
      </c>
      <c r="F1548">
        <v>56.84</v>
      </c>
      <c r="H1548" t="s">
        <v>28</v>
      </c>
      <c r="I1548" s="1">
        <v>40973</v>
      </c>
      <c r="J1548">
        <v>6</v>
      </c>
      <c r="K1548" t="s">
        <v>834</v>
      </c>
      <c r="L1548">
        <v>897</v>
      </c>
      <c r="M1548" s="1">
        <v>41484</v>
      </c>
      <c r="N1548" t="s">
        <v>835</v>
      </c>
      <c r="O1548" t="s">
        <v>947</v>
      </c>
      <c r="P1548" t="s">
        <v>949</v>
      </c>
    </row>
    <row r="1549" spans="1:16" x14ac:dyDescent="0.4">
      <c r="A1549">
        <v>391</v>
      </c>
      <c r="B1549" t="s">
        <v>948</v>
      </c>
      <c r="C1549" t="s">
        <v>881</v>
      </c>
      <c r="D1549" s="1">
        <v>41164</v>
      </c>
      <c r="E1549" s="1">
        <v>41487</v>
      </c>
      <c r="F1549">
        <v>49.83</v>
      </c>
      <c r="H1549" t="s">
        <v>28</v>
      </c>
      <c r="I1549" s="1">
        <v>41164</v>
      </c>
      <c r="J1549">
        <v>4</v>
      </c>
      <c r="K1549" t="s">
        <v>834</v>
      </c>
      <c r="L1549">
        <v>391</v>
      </c>
      <c r="M1549" s="1">
        <v>41525</v>
      </c>
      <c r="N1549" t="s">
        <v>835</v>
      </c>
      <c r="O1549" t="s">
        <v>947</v>
      </c>
      <c r="P1549" t="s">
        <v>949</v>
      </c>
    </row>
    <row r="1550" spans="1:16" x14ac:dyDescent="0.4">
      <c r="A1550">
        <v>406</v>
      </c>
      <c r="B1550" t="s">
        <v>948</v>
      </c>
      <c r="C1550" t="s">
        <v>891</v>
      </c>
      <c r="D1550" s="1">
        <v>41579</v>
      </c>
      <c r="E1550" s="1">
        <v>41549</v>
      </c>
      <c r="F1550">
        <v>75.47</v>
      </c>
      <c r="H1550" t="s">
        <v>28</v>
      </c>
      <c r="I1550" s="1">
        <v>41579</v>
      </c>
      <c r="J1550">
        <v>14</v>
      </c>
      <c r="K1550" t="s">
        <v>837</v>
      </c>
      <c r="L1550">
        <v>406</v>
      </c>
      <c r="M1550" s="1">
        <v>41474</v>
      </c>
      <c r="N1550" t="s">
        <v>835</v>
      </c>
      <c r="O1550" t="s">
        <v>947</v>
      </c>
      <c r="P1550" t="s">
        <v>949</v>
      </c>
    </row>
    <row r="1551" spans="1:16" x14ac:dyDescent="0.4">
      <c r="A1551">
        <v>897</v>
      </c>
      <c r="B1551" t="s">
        <v>948</v>
      </c>
      <c r="C1551" t="s">
        <v>899</v>
      </c>
      <c r="D1551" s="1">
        <v>41233</v>
      </c>
      <c r="E1551" s="1">
        <v>41263</v>
      </c>
      <c r="F1551">
        <v>64.16</v>
      </c>
      <c r="H1551" t="s">
        <v>28</v>
      </c>
      <c r="I1551" s="1">
        <v>41233</v>
      </c>
      <c r="J1551">
        <v>0</v>
      </c>
      <c r="K1551" t="s">
        <v>834</v>
      </c>
      <c r="L1551">
        <v>897</v>
      </c>
      <c r="M1551" s="1">
        <v>41339</v>
      </c>
      <c r="N1551" t="s">
        <v>835</v>
      </c>
      <c r="O1551" t="s">
        <v>947</v>
      </c>
      <c r="P1551" t="s">
        <v>949</v>
      </c>
    </row>
    <row r="1552" spans="1:16" x14ac:dyDescent="0.4">
      <c r="A1552">
        <v>897</v>
      </c>
      <c r="B1552" t="s">
        <v>948</v>
      </c>
      <c r="C1552" t="s">
        <v>883</v>
      </c>
      <c r="D1552" s="1">
        <v>41593</v>
      </c>
      <c r="E1552" s="1">
        <v>41623</v>
      </c>
      <c r="F1552">
        <v>56.04</v>
      </c>
      <c r="H1552" t="s">
        <v>28</v>
      </c>
      <c r="I1552" s="1">
        <v>41593</v>
      </c>
      <c r="J1552">
        <v>21</v>
      </c>
      <c r="K1552" t="s">
        <v>834</v>
      </c>
      <c r="L1552">
        <v>897</v>
      </c>
      <c r="M1552" s="1">
        <v>41084</v>
      </c>
      <c r="N1552" t="s">
        <v>838</v>
      </c>
      <c r="O1552" t="s">
        <v>947</v>
      </c>
      <c r="P1552" t="s">
        <v>949</v>
      </c>
    </row>
    <row r="1553" spans="1:16" x14ac:dyDescent="0.4">
      <c r="A1553">
        <v>897</v>
      </c>
      <c r="B1553" t="s">
        <v>948</v>
      </c>
      <c r="C1553" t="s">
        <v>900</v>
      </c>
      <c r="D1553" s="1">
        <v>41477</v>
      </c>
      <c r="E1553" s="1">
        <v>41507</v>
      </c>
      <c r="F1553">
        <v>14</v>
      </c>
      <c r="H1553" t="s">
        <v>28</v>
      </c>
      <c r="I1553" s="1">
        <v>41477</v>
      </c>
      <c r="J1553">
        <v>0</v>
      </c>
      <c r="K1553" t="s">
        <v>834</v>
      </c>
      <c r="L1553">
        <v>897</v>
      </c>
      <c r="M1553" s="1">
        <v>41579</v>
      </c>
      <c r="N1553" t="s">
        <v>838</v>
      </c>
      <c r="O1553" t="s">
        <v>947</v>
      </c>
      <c r="P1553" t="s">
        <v>949</v>
      </c>
    </row>
    <row r="1554" spans="1:16" x14ac:dyDescent="0.4">
      <c r="A1554">
        <v>406</v>
      </c>
      <c r="B1554" t="s">
        <v>948</v>
      </c>
      <c r="C1554" t="s">
        <v>879</v>
      </c>
      <c r="D1554" s="1">
        <v>41180</v>
      </c>
      <c r="E1554" s="1">
        <v>41210</v>
      </c>
      <c r="F1554">
        <v>55.54</v>
      </c>
      <c r="H1554" t="s">
        <v>28</v>
      </c>
      <c r="I1554" s="1">
        <v>41180</v>
      </c>
      <c r="J1554">
        <v>2</v>
      </c>
      <c r="K1554" t="s">
        <v>837</v>
      </c>
      <c r="L1554">
        <v>406</v>
      </c>
      <c r="M1554" s="1">
        <v>40985</v>
      </c>
      <c r="N1554" t="s">
        <v>838</v>
      </c>
      <c r="O1554" t="s">
        <v>947</v>
      </c>
      <c r="P1554" t="s">
        <v>949</v>
      </c>
    </row>
    <row r="1555" spans="1:16" x14ac:dyDescent="0.4">
      <c r="A1555">
        <v>406</v>
      </c>
      <c r="B1555" t="s">
        <v>948</v>
      </c>
      <c r="C1555" t="s">
        <v>935</v>
      </c>
      <c r="D1555" s="1">
        <v>41098</v>
      </c>
      <c r="E1555" s="1">
        <v>41069</v>
      </c>
      <c r="F1555">
        <v>51.19</v>
      </c>
      <c r="H1555" t="s">
        <v>28</v>
      </c>
      <c r="I1555" s="1">
        <v>41098</v>
      </c>
      <c r="J1555">
        <v>0</v>
      </c>
      <c r="K1555" t="s">
        <v>837</v>
      </c>
      <c r="L1555">
        <v>406</v>
      </c>
      <c r="M1555" s="1">
        <v>41194</v>
      </c>
      <c r="N1555" t="s">
        <v>835</v>
      </c>
      <c r="O1555" t="s">
        <v>947</v>
      </c>
      <c r="P1555" t="s">
        <v>949</v>
      </c>
    </row>
    <row r="1556" spans="1:16" x14ac:dyDescent="0.4">
      <c r="A1556">
        <v>406</v>
      </c>
      <c r="B1556" t="s">
        <v>948</v>
      </c>
      <c r="C1556" t="s">
        <v>924</v>
      </c>
      <c r="D1556" s="1">
        <v>41292</v>
      </c>
      <c r="E1556" s="1">
        <v>41322</v>
      </c>
      <c r="F1556">
        <v>85.3</v>
      </c>
      <c r="H1556" t="s">
        <v>28</v>
      </c>
      <c r="I1556" s="1">
        <v>41292</v>
      </c>
      <c r="J1556">
        <v>0</v>
      </c>
      <c r="K1556" t="s">
        <v>834</v>
      </c>
      <c r="L1556">
        <v>406</v>
      </c>
      <c r="M1556" s="1">
        <v>41022</v>
      </c>
      <c r="N1556" t="s">
        <v>838</v>
      </c>
      <c r="O1556" t="s">
        <v>947</v>
      </c>
      <c r="P1556" t="s">
        <v>949</v>
      </c>
    </row>
    <row r="1557" spans="1:16" x14ac:dyDescent="0.4">
      <c r="A1557">
        <v>406</v>
      </c>
      <c r="B1557" t="s">
        <v>948</v>
      </c>
      <c r="C1557" t="s">
        <v>855</v>
      </c>
      <c r="D1557" s="1">
        <v>41143</v>
      </c>
      <c r="E1557" s="1">
        <v>41173</v>
      </c>
      <c r="F1557">
        <v>44.58</v>
      </c>
      <c r="H1557" t="s">
        <v>28</v>
      </c>
      <c r="I1557" s="1">
        <v>41143</v>
      </c>
      <c r="J1557">
        <v>0</v>
      </c>
      <c r="K1557" t="s">
        <v>834</v>
      </c>
      <c r="L1557">
        <v>406</v>
      </c>
      <c r="M1557" s="1">
        <v>41029</v>
      </c>
      <c r="N1557" t="s">
        <v>838</v>
      </c>
      <c r="O1557" t="s">
        <v>947</v>
      </c>
      <c r="P1557" t="s">
        <v>949</v>
      </c>
    </row>
    <row r="1558" spans="1:16" x14ac:dyDescent="0.4">
      <c r="A1558">
        <v>406</v>
      </c>
      <c r="B1558" t="s">
        <v>948</v>
      </c>
      <c r="C1558" t="s">
        <v>848</v>
      </c>
      <c r="D1558" s="1">
        <v>41121</v>
      </c>
      <c r="E1558" s="1">
        <v>41151</v>
      </c>
      <c r="F1558">
        <v>50.38</v>
      </c>
      <c r="H1558" t="s">
        <v>28</v>
      </c>
      <c r="I1558" s="1">
        <v>41121</v>
      </c>
      <c r="J1558">
        <v>0</v>
      </c>
      <c r="K1558" t="s">
        <v>834</v>
      </c>
      <c r="L1558">
        <v>406</v>
      </c>
      <c r="M1558" s="1">
        <v>41222</v>
      </c>
      <c r="N1558" t="s">
        <v>835</v>
      </c>
      <c r="O1558" t="s">
        <v>947</v>
      </c>
      <c r="P1558" t="s">
        <v>949</v>
      </c>
    </row>
    <row r="1559" spans="1:16" x14ac:dyDescent="0.4">
      <c r="A1559">
        <v>770</v>
      </c>
      <c r="B1559" t="s">
        <v>948</v>
      </c>
      <c r="C1559" t="s">
        <v>923</v>
      </c>
      <c r="D1559" s="1">
        <v>41327</v>
      </c>
      <c r="E1559" s="1">
        <v>41357</v>
      </c>
      <c r="F1559">
        <v>57.64</v>
      </c>
      <c r="H1559" t="s">
        <v>28</v>
      </c>
      <c r="I1559" s="1">
        <v>41327</v>
      </c>
      <c r="J1559">
        <v>4</v>
      </c>
      <c r="K1559" t="s">
        <v>834</v>
      </c>
      <c r="L1559">
        <v>770</v>
      </c>
      <c r="M1559" s="1">
        <v>41501</v>
      </c>
      <c r="N1559" t="s">
        <v>835</v>
      </c>
      <c r="O1559" t="s">
        <v>947</v>
      </c>
      <c r="P1559" t="s">
        <v>949</v>
      </c>
    </row>
    <row r="1560" spans="1:16" x14ac:dyDescent="0.4">
      <c r="A1560">
        <v>391</v>
      </c>
      <c r="B1560" t="s">
        <v>948</v>
      </c>
      <c r="C1560" t="s">
        <v>934</v>
      </c>
      <c r="D1560" s="1">
        <v>40964</v>
      </c>
      <c r="E1560" s="1">
        <v>40994</v>
      </c>
      <c r="F1560">
        <v>92.11</v>
      </c>
      <c r="H1560" t="s">
        <v>28</v>
      </c>
      <c r="I1560" s="1">
        <v>40964</v>
      </c>
      <c r="J1560">
        <v>0</v>
      </c>
      <c r="K1560" t="s">
        <v>834</v>
      </c>
      <c r="L1560">
        <v>391</v>
      </c>
      <c r="M1560" s="1">
        <v>41598</v>
      </c>
      <c r="N1560" t="s">
        <v>835</v>
      </c>
      <c r="O1560" t="s">
        <v>947</v>
      </c>
      <c r="P1560" t="s">
        <v>949</v>
      </c>
    </row>
    <row r="1561" spans="1:16" x14ac:dyDescent="0.4">
      <c r="A1561">
        <v>391</v>
      </c>
      <c r="B1561" t="s">
        <v>948</v>
      </c>
      <c r="C1561" t="s">
        <v>893</v>
      </c>
      <c r="D1561" s="1">
        <v>41145</v>
      </c>
      <c r="E1561" s="1">
        <v>41175</v>
      </c>
      <c r="F1561">
        <v>69.540000000000006</v>
      </c>
      <c r="H1561" t="s">
        <v>28</v>
      </c>
      <c r="I1561" s="1">
        <v>41145</v>
      </c>
      <c r="J1561">
        <v>0</v>
      </c>
      <c r="K1561" t="s">
        <v>834</v>
      </c>
      <c r="L1561">
        <v>391</v>
      </c>
      <c r="M1561" s="1">
        <v>41080</v>
      </c>
      <c r="N1561" t="s">
        <v>838</v>
      </c>
      <c r="O1561" t="s">
        <v>947</v>
      </c>
      <c r="P1561" t="s">
        <v>949</v>
      </c>
    </row>
    <row r="1562" spans="1:16" x14ac:dyDescent="0.4">
      <c r="A1562">
        <v>391</v>
      </c>
      <c r="B1562" t="s">
        <v>948</v>
      </c>
      <c r="C1562" t="s">
        <v>936</v>
      </c>
      <c r="D1562" s="1">
        <v>41603</v>
      </c>
      <c r="E1562" s="1">
        <v>41633</v>
      </c>
      <c r="F1562">
        <v>65.569999999999993</v>
      </c>
      <c r="H1562" t="s">
        <v>28</v>
      </c>
      <c r="I1562" s="1">
        <v>41603</v>
      </c>
      <c r="J1562">
        <v>0</v>
      </c>
      <c r="K1562" t="s">
        <v>837</v>
      </c>
      <c r="L1562">
        <v>391</v>
      </c>
      <c r="M1562" s="1">
        <v>41486</v>
      </c>
      <c r="N1562" t="s">
        <v>838</v>
      </c>
      <c r="O1562" t="s">
        <v>947</v>
      </c>
      <c r="P1562" t="s">
        <v>949</v>
      </c>
    </row>
    <row r="1563" spans="1:16" x14ac:dyDescent="0.4">
      <c r="A1563">
        <v>770</v>
      </c>
      <c r="B1563" t="s">
        <v>948</v>
      </c>
      <c r="C1563" t="s">
        <v>892</v>
      </c>
      <c r="D1563" s="1">
        <v>41489</v>
      </c>
      <c r="E1563" s="1">
        <v>41459</v>
      </c>
      <c r="F1563">
        <v>61.67</v>
      </c>
      <c r="H1563" t="s">
        <v>28</v>
      </c>
      <c r="I1563" s="1">
        <v>41489</v>
      </c>
      <c r="J1563">
        <v>0</v>
      </c>
      <c r="K1563" t="s">
        <v>834</v>
      </c>
      <c r="L1563">
        <v>770</v>
      </c>
      <c r="M1563" s="1">
        <v>41037</v>
      </c>
      <c r="N1563" t="s">
        <v>838</v>
      </c>
      <c r="O1563" t="s">
        <v>947</v>
      </c>
      <c r="P1563" t="s">
        <v>949</v>
      </c>
    </row>
    <row r="1564" spans="1:16" x14ac:dyDescent="0.4">
      <c r="A1564">
        <v>391</v>
      </c>
      <c r="B1564" t="s">
        <v>948</v>
      </c>
      <c r="C1564" t="s">
        <v>858</v>
      </c>
      <c r="D1564" s="1">
        <v>40999</v>
      </c>
      <c r="E1564" s="1">
        <v>41029</v>
      </c>
      <c r="F1564">
        <v>44.43</v>
      </c>
      <c r="H1564" t="s">
        <v>28</v>
      </c>
      <c r="I1564" s="1">
        <v>40999</v>
      </c>
      <c r="J1564">
        <v>0</v>
      </c>
      <c r="K1564" t="s">
        <v>834</v>
      </c>
      <c r="L1564">
        <v>391</v>
      </c>
      <c r="M1564" s="1">
        <v>41334</v>
      </c>
      <c r="N1564" t="s">
        <v>835</v>
      </c>
      <c r="O1564" t="s">
        <v>947</v>
      </c>
      <c r="P1564" t="s">
        <v>949</v>
      </c>
    </row>
    <row r="1565" spans="1:16" x14ac:dyDescent="0.4">
      <c r="A1565">
        <v>897</v>
      </c>
      <c r="B1565" t="s">
        <v>948</v>
      </c>
      <c r="C1565" t="s">
        <v>846</v>
      </c>
      <c r="D1565" s="1">
        <v>41216</v>
      </c>
      <c r="E1565" s="1">
        <v>41186</v>
      </c>
      <c r="F1565">
        <v>23.05</v>
      </c>
      <c r="H1565" t="s">
        <v>28</v>
      </c>
      <c r="I1565" s="1">
        <v>41216</v>
      </c>
      <c r="J1565">
        <v>6</v>
      </c>
      <c r="K1565" t="s">
        <v>834</v>
      </c>
      <c r="L1565">
        <v>897</v>
      </c>
      <c r="M1565" s="1">
        <v>41003</v>
      </c>
      <c r="N1565" t="s">
        <v>835</v>
      </c>
      <c r="O1565" t="s">
        <v>947</v>
      </c>
      <c r="P1565" t="s">
        <v>949</v>
      </c>
    </row>
    <row r="1566" spans="1:16" x14ac:dyDescent="0.4">
      <c r="A1566">
        <v>770</v>
      </c>
      <c r="B1566" t="s">
        <v>948</v>
      </c>
      <c r="C1566" t="s">
        <v>892</v>
      </c>
      <c r="D1566" s="1">
        <v>41380</v>
      </c>
      <c r="E1566" s="1">
        <v>41410</v>
      </c>
      <c r="F1566">
        <v>61.14</v>
      </c>
      <c r="H1566" t="s">
        <v>28</v>
      </c>
      <c r="I1566" s="1">
        <v>41380</v>
      </c>
      <c r="J1566">
        <v>5</v>
      </c>
      <c r="K1566" t="s">
        <v>837</v>
      </c>
      <c r="L1566">
        <v>770</v>
      </c>
      <c r="M1566" s="1">
        <v>41037</v>
      </c>
      <c r="N1566" t="s">
        <v>838</v>
      </c>
      <c r="O1566" t="s">
        <v>947</v>
      </c>
      <c r="P1566" t="s">
        <v>949</v>
      </c>
    </row>
    <row r="1567" spans="1:16" x14ac:dyDescent="0.4">
      <c r="A1567">
        <v>391</v>
      </c>
      <c r="B1567" t="s">
        <v>948</v>
      </c>
      <c r="C1567" t="s">
        <v>869</v>
      </c>
      <c r="D1567" s="1">
        <v>41541</v>
      </c>
      <c r="E1567" s="1">
        <v>41571</v>
      </c>
      <c r="F1567">
        <v>76.66</v>
      </c>
      <c r="H1567" t="s">
        <v>28</v>
      </c>
      <c r="I1567" s="1">
        <v>41541</v>
      </c>
      <c r="J1567">
        <v>0</v>
      </c>
      <c r="K1567" t="s">
        <v>834</v>
      </c>
      <c r="L1567">
        <v>391</v>
      </c>
      <c r="M1567" s="1">
        <v>41201</v>
      </c>
      <c r="N1567" t="s">
        <v>838</v>
      </c>
      <c r="O1567" t="s">
        <v>947</v>
      </c>
      <c r="P1567" t="s">
        <v>949</v>
      </c>
    </row>
    <row r="1568" spans="1:16" x14ac:dyDescent="0.4">
      <c r="A1568">
        <v>770</v>
      </c>
      <c r="B1568" t="s">
        <v>948</v>
      </c>
      <c r="C1568" t="s">
        <v>923</v>
      </c>
      <c r="D1568" s="1">
        <v>41145</v>
      </c>
      <c r="E1568" s="1">
        <v>41175</v>
      </c>
      <c r="F1568">
        <v>42.18</v>
      </c>
      <c r="H1568" t="s">
        <v>28</v>
      </c>
      <c r="I1568" s="1">
        <v>41145</v>
      </c>
      <c r="J1568">
        <v>0</v>
      </c>
      <c r="K1568" t="s">
        <v>834</v>
      </c>
      <c r="L1568">
        <v>770</v>
      </c>
      <c r="M1568" s="1">
        <v>41501</v>
      </c>
      <c r="N1568" t="s">
        <v>835</v>
      </c>
      <c r="O1568" t="s">
        <v>947</v>
      </c>
      <c r="P1568" t="s">
        <v>949</v>
      </c>
    </row>
    <row r="1569" spans="1:16" x14ac:dyDescent="0.4">
      <c r="A1569">
        <v>770</v>
      </c>
      <c r="B1569" t="s">
        <v>948</v>
      </c>
      <c r="C1569" t="s">
        <v>905</v>
      </c>
      <c r="D1569" s="1">
        <v>41601</v>
      </c>
      <c r="E1569" s="1">
        <v>41631</v>
      </c>
      <c r="F1569">
        <v>44.78</v>
      </c>
      <c r="H1569" t="s">
        <v>28</v>
      </c>
      <c r="I1569" s="1">
        <v>41601</v>
      </c>
      <c r="J1569">
        <v>0</v>
      </c>
      <c r="K1569" t="s">
        <v>837</v>
      </c>
      <c r="L1569">
        <v>770</v>
      </c>
      <c r="M1569" s="1">
        <v>41337</v>
      </c>
      <c r="N1569" t="s">
        <v>838</v>
      </c>
      <c r="O1569" t="s">
        <v>947</v>
      </c>
      <c r="P1569" t="s">
        <v>949</v>
      </c>
    </row>
    <row r="1570" spans="1:16" x14ac:dyDescent="0.4">
      <c r="A1570">
        <v>391</v>
      </c>
      <c r="B1570" t="s">
        <v>948</v>
      </c>
      <c r="C1570" t="s">
        <v>930</v>
      </c>
      <c r="D1570" s="1">
        <v>41556</v>
      </c>
      <c r="E1570" s="1">
        <v>41557</v>
      </c>
      <c r="F1570">
        <v>76.53</v>
      </c>
      <c r="H1570" t="s">
        <v>28</v>
      </c>
      <c r="I1570" s="1">
        <v>41556</v>
      </c>
      <c r="J1570">
        <v>0</v>
      </c>
      <c r="K1570" t="s">
        <v>834</v>
      </c>
      <c r="L1570">
        <v>391</v>
      </c>
      <c r="M1570" s="1">
        <v>41583</v>
      </c>
      <c r="N1570" t="s">
        <v>838</v>
      </c>
      <c r="O1570" t="s">
        <v>947</v>
      </c>
      <c r="P1570" t="s">
        <v>949</v>
      </c>
    </row>
    <row r="1571" spans="1:16" x14ac:dyDescent="0.4">
      <c r="A1571">
        <v>770</v>
      </c>
      <c r="B1571" t="s">
        <v>948</v>
      </c>
      <c r="C1571" t="s">
        <v>905</v>
      </c>
      <c r="D1571" s="1">
        <v>41029</v>
      </c>
      <c r="E1571" s="1">
        <v>41059</v>
      </c>
      <c r="F1571">
        <v>59.73</v>
      </c>
      <c r="H1571" t="s">
        <v>28</v>
      </c>
      <c r="I1571" s="1">
        <v>41029</v>
      </c>
      <c r="J1571">
        <v>0</v>
      </c>
      <c r="K1571" t="s">
        <v>834</v>
      </c>
      <c r="L1571">
        <v>770</v>
      </c>
      <c r="M1571" s="1">
        <v>41337</v>
      </c>
      <c r="N1571" t="s">
        <v>835</v>
      </c>
      <c r="O1571" t="s">
        <v>947</v>
      </c>
      <c r="P1571" t="s">
        <v>949</v>
      </c>
    </row>
    <row r="1572" spans="1:16" x14ac:dyDescent="0.4">
      <c r="A1572">
        <v>391</v>
      </c>
      <c r="B1572" t="s">
        <v>948</v>
      </c>
      <c r="C1572" t="s">
        <v>839</v>
      </c>
      <c r="D1572" s="1">
        <v>41395</v>
      </c>
      <c r="E1572" s="1">
        <v>41366</v>
      </c>
      <c r="F1572">
        <v>68.5</v>
      </c>
      <c r="H1572" t="s">
        <v>28</v>
      </c>
      <c r="I1572" s="1">
        <v>41395</v>
      </c>
      <c r="J1572">
        <v>0</v>
      </c>
      <c r="K1572" t="s">
        <v>834</v>
      </c>
      <c r="L1572">
        <v>391</v>
      </c>
      <c r="M1572" s="1">
        <v>40934</v>
      </c>
      <c r="N1572" t="s">
        <v>838</v>
      </c>
      <c r="O1572" t="s">
        <v>947</v>
      </c>
      <c r="P1572" t="s">
        <v>949</v>
      </c>
    </row>
    <row r="1573" spans="1:16" x14ac:dyDescent="0.4">
      <c r="A1573">
        <v>406</v>
      </c>
      <c r="B1573" t="s">
        <v>948</v>
      </c>
      <c r="C1573" t="s">
        <v>848</v>
      </c>
      <c r="D1573" s="1">
        <v>40959</v>
      </c>
      <c r="E1573" s="1">
        <v>40989</v>
      </c>
      <c r="F1573">
        <v>59.19</v>
      </c>
      <c r="H1573" t="s">
        <v>28</v>
      </c>
      <c r="I1573" s="1">
        <v>40959</v>
      </c>
      <c r="J1573">
        <v>0</v>
      </c>
      <c r="K1573" t="s">
        <v>837</v>
      </c>
      <c r="L1573">
        <v>406</v>
      </c>
      <c r="M1573" s="1">
        <v>41222</v>
      </c>
      <c r="N1573" t="s">
        <v>835</v>
      </c>
      <c r="O1573" t="s">
        <v>947</v>
      </c>
      <c r="P1573" t="s">
        <v>949</v>
      </c>
    </row>
    <row r="1574" spans="1:16" x14ac:dyDescent="0.4">
      <c r="A1574">
        <v>770</v>
      </c>
      <c r="B1574" t="s">
        <v>948</v>
      </c>
      <c r="C1574" t="s">
        <v>923</v>
      </c>
      <c r="D1574" s="1">
        <v>41298</v>
      </c>
      <c r="E1574" s="1">
        <v>41328</v>
      </c>
      <c r="F1574">
        <v>65.75</v>
      </c>
      <c r="H1574" t="s">
        <v>28</v>
      </c>
      <c r="I1574" s="1">
        <v>41298</v>
      </c>
      <c r="J1574">
        <v>0</v>
      </c>
      <c r="K1574" t="s">
        <v>834</v>
      </c>
      <c r="L1574">
        <v>770</v>
      </c>
      <c r="M1574" s="1">
        <v>41501</v>
      </c>
      <c r="N1574" t="s">
        <v>835</v>
      </c>
      <c r="O1574" t="s">
        <v>947</v>
      </c>
      <c r="P1574" t="s">
        <v>949</v>
      </c>
    </row>
    <row r="1575" spans="1:16" x14ac:dyDescent="0.4">
      <c r="A1575">
        <v>818</v>
      </c>
      <c r="B1575" t="s">
        <v>948</v>
      </c>
      <c r="C1575" t="s">
        <v>913</v>
      </c>
      <c r="D1575" s="1">
        <v>40986</v>
      </c>
      <c r="E1575" s="1">
        <v>41016</v>
      </c>
      <c r="F1575">
        <v>63.81</v>
      </c>
      <c r="H1575" t="s">
        <v>28</v>
      </c>
      <c r="I1575" s="1">
        <v>40986</v>
      </c>
      <c r="J1575">
        <v>0</v>
      </c>
      <c r="K1575" t="s">
        <v>834</v>
      </c>
      <c r="L1575">
        <v>818</v>
      </c>
      <c r="M1575" s="1">
        <v>41470</v>
      </c>
      <c r="N1575" t="s">
        <v>835</v>
      </c>
      <c r="O1575" t="s">
        <v>947</v>
      </c>
      <c r="P1575" t="s">
        <v>949</v>
      </c>
    </row>
    <row r="1576" spans="1:16" x14ac:dyDescent="0.4">
      <c r="A1576">
        <v>770</v>
      </c>
      <c r="B1576" t="s">
        <v>948</v>
      </c>
      <c r="C1576" t="s">
        <v>847</v>
      </c>
      <c r="D1576" s="1">
        <v>41534</v>
      </c>
      <c r="E1576" s="1">
        <v>41564</v>
      </c>
      <c r="F1576">
        <v>58.09</v>
      </c>
      <c r="H1576" t="s">
        <v>28</v>
      </c>
      <c r="I1576" s="1">
        <v>41534</v>
      </c>
      <c r="J1576">
        <v>0</v>
      </c>
      <c r="K1576" t="s">
        <v>834</v>
      </c>
      <c r="L1576">
        <v>770</v>
      </c>
      <c r="M1576" s="1">
        <v>41274</v>
      </c>
      <c r="N1576" t="s">
        <v>838</v>
      </c>
      <c r="O1576" t="s">
        <v>947</v>
      </c>
      <c r="P1576" t="s">
        <v>949</v>
      </c>
    </row>
    <row r="1577" spans="1:16" x14ac:dyDescent="0.4">
      <c r="A1577">
        <v>897</v>
      </c>
      <c r="B1577" t="s">
        <v>948</v>
      </c>
      <c r="C1577" t="s">
        <v>900</v>
      </c>
      <c r="D1577" s="1">
        <v>41607</v>
      </c>
      <c r="E1577" s="1">
        <v>41637</v>
      </c>
      <c r="F1577">
        <v>22.35</v>
      </c>
      <c r="H1577" t="s">
        <v>28</v>
      </c>
      <c r="I1577" s="1">
        <v>41607</v>
      </c>
      <c r="J1577">
        <v>0</v>
      </c>
      <c r="K1577" t="s">
        <v>834</v>
      </c>
      <c r="L1577">
        <v>897</v>
      </c>
      <c r="M1577" s="1">
        <v>41579</v>
      </c>
      <c r="N1577" t="s">
        <v>838</v>
      </c>
      <c r="O1577" t="s">
        <v>947</v>
      </c>
      <c r="P1577" t="s">
        <v>949</v>
      </c>
    </row>
    <row r="1578" spans="1:16" x14ac:dyDescent="0.4">
      <c r="A1578">
        <v>391</v>
      </c>
      <c r="B1578" t="s">
        <v>948</v>
      </c>
      <c r="C1578" t="s">
        <v>895</v>
      </c>
      <c r="D1578" s="1">
        <v>41553</v>
      </c>
      <c r="E1578" s="1">
        <v>41554</v>
      </c>
      <c r="F1578">
        <v>68.95</v>
      </c>
      <c r="H1578" t="s">
        <v>28</v>
      </c>
      <c r="I1578" s="1">
        <v>41553</v>
      </c>
      <c r="J1578">
        <v>0</v>
      </c>
      <c r="K1578" t="s">
        <v>834</v>
      </c>
      <c r="L1578">
        <v>391</v>
      </c>
      <c r="M1578" s="1">
        <v>41532</v>
      </c>
      <c r="N1578" t="s">
        <v>835</v>
      </c>
      <c r="O1578" t="s">
        <v>947</v>
      </c>
      <c r="P1578" t="s">
        <v>949</v>
      </c>
    </row>
    <row r="1579" spans="1:16" x14ac:dyDescent="0.4">
      <c r="A1579">
        <v>406</v>
      </c>
      <c r="B1579" t="s">
        <v>948</v>
      </c>
      <c r="C1579" t="s">
        <v>850</v>
      </c>
      <c r="D1579" s="1">
        <v>41045</v>
      </c>
      <c r="E1579" s="1">
        <v>41075</v>
      </c>
      <c r="F1579">
        <v>29.99</v>
      </c>
      <c r="H1579" t="s">
        <v>28</v>
      </c>
      <c r="I1579" s="1">
        <v>41045</v>
      </c>
      <c r="J1579">
        <v>17</v>
      </c>
      <c r="K1579" t="s">
        <v>837</v>
      </c>
      <c r="L1579">
        <v>406</v>
      </c>
      <c r="M1579" s="1">
        <v>41401</v>
      </c>
      <c r="N1579" t="s">
        <v>835</v>
      </c>
      <c r="O1579" t="s">
        <v>947</v>
      </c>
      <c r="P1579" t="s">
        <v>949</v>
      </c>
    </row>
    <row r="1580" spans="1:16" x14ac:dyDescent="0.4">
      <c r="A1580">
        <v>391</v>
      </c>
      <c r="B1580" t="s">
        <v>948</v>
      </c>
      <c r="C1580" t="s">
        <v>906</v>
      </c>
      <c r="D1580" s="1">
        <v>40949</v>
      </c>
      <c r="E1580" s="1">
        <v>40919</v>
      </c>
      <c r="F1580">
        <v>57.33</v>
      </c>
      <c r="H1580" t="s">
        <v>28</v>
      </c>
      <c r="I1580" s="1">
        <v>40949</v>
      </c>
      <c r="J1580">
        <v>0</v>
      </c>
      <c r="K1580" t="s">
        <v>834</v>
      </c>
      <c r="L1580">
        <v>391</v>
      </c>
      <c r="M1580" s="1">
        <v>41021</v>
      </c>
      <c r="N1580" t="s">
        <v>838</v>
      </c>
      <c r="O1580" t="s">
        <v>947</v>
      </c>
      <c r="P1580" t="s">
        <v>949</v>
      </c>
    </row>
    <row r="1581" spans="1:16" x14ac:dyDescent="0.4">
      <c r="A1581">
        <v>406</v>
      </c>
      <c r="B1581" t="s">
        <v>948</v>
      </c>
      <c r="C1581" t="s">
        <v>882</v>
      </c>
      <c r="D1581" s="1">
        <v>41260</v>
      </c>
      <c r="E1581" s="1">
        <v>41290</v>
      </c>
      <c r="F1581">
        <v>99.67</v>
      </c>
      <c r="H1581" t="s">
        <v>28</v>
      </c>
      <c r="I1581" s="1">
        <v>41260</v>
      </c>
      <c r="J1581">
        <v>21</v>
      </c>
      <c r="K1581" t="s">
        <v>837</v>
      </c>
      <c r="L1581">
        <v>406</v>
      </c>
      <c r="M1581" s="1">
        <v>41368</v>
      </c>
      <c r="N1581" t="s">
        <v>835</v>
      </c>
      <c r="O1581" t="s">
        <v>947</v>
      </c>
      <c r="P1581" t="s">
        <v>949</v>
      </c>
    </row>
    <row r="1582" spans="1:16" x14ac:dyDescent="0.4">
      <c r="A1582">
        <v>770</v>
      </c>
      <c r="B1582" t="s">
        <v>948</v>
      </c>
      <c r="C1582" t="s">
        <v>845</v>
      </c>
      <c r="D1582" s="1">
        <v>41489</v>
      </c>
      <c r="E1582" s="1">
        <v>41459</v>
      </c>
      <c r="F1582">
        <v>55.46</v>
      </c>
      <c r="H1582" t="s">
        <v>28</v>
      </c>
      <c r="I1582" s="1">
        <v>41489</v>
      </c>
      <c r="J1582">
        <v>6</v>
      </c>
      <c r="K1582" t="s">
        <v>834</v>
      </c>
      <c r="L1582">
        <v>770</v>
      </c>
      <c r="M1582" s="1">
        <v>41489</v>
      </c>
      <c r="N1582" t="s">
        <v>835</v>
      </c>
      <c r="O1582" t="s">
        <v>947</v>
      </c>
      <c r="P1582" t="s">
        <v>949</v>
      </c>
    </row>
    <row r="1583" spans="1:16" x14ac:dyDescent="0.4">
      <c r="A1583">
        <v>897</v>
      </c>
      <c r="B1583" t="s">
        <v>948</v>
      </c>
      <c r="C1583" t="s">
        <v>928</v>
      </c>
      <c r="D1583" s="1">
        <v>41502</v>
      </c>
      <c r="E1583" s="1">
        <v>41532</v>
      </c>
      <c r="F1583">
        <v>52.41</v>
      </c>
      <c r="H1583" t="s">
        <v>28</v>
      </c>
      <c r="I1583" s="1">
        <v>41502</v>
      </c>
      <c r="J1583">
        <v>0</v>
      </c>
      <c r="K1583" t="s">
        <v>834</v>
      </c>
      <c r="L1583">
        <v>897</v>
      </c>
      <c r="M1583" s="1">
        <v>41436</v>
      </c>
      <c r="N1583" t="s">
        <v>835</v>
      </c>
      <c r="O1583" t="s">
        <v>947</v>
      </c>
      <c r="P1583" t="s">
        <v>949</v>
      </c>
    </row>
    <row r="1584" spans="1:16" x14ac:dyDescent="0.4">
      <c r="A1584">
        <v>770</v>
      </c>
      <c r="B1584" t="s">
        <v>948</v>
      </c>
      <c r="C1584" t="s">
        <v>916</v>
      </c>
      <c r="D1584" s="1">
        <v>41608</v>
      </c>
      <c r="E1584" s="1">
        <v>41638</v>
      </c>
      <c r="F1584">
        <v>48.59</v>
      </c>
      <c r="H1584" t="s">
        <v>28</v>
      </c>
      <c r="I1584" s="1">
        <v>41608</v>
      </c>
      <c r="J1584">
        <v>0</v>
      </c>
      <c r="K1584" t="s">
        <v>834</v>
      </c>
      <c r="L1584">
        <v>770</v>
      </c>
      <c r="M1584" s="1">
        <v>41394</v>
      </c>
      <c r="N1584" t="s">
        <v>838</v>
      </c>
      <c r="O1584" t="s">
        <v>947</v>
      </c>
      <c r="P1584" t="s">
        <v>949</v>
      </c>
    </row>
    <row r="1585" spans="1:16" x14ac:dyDescent="0.4">
      <c r="A1585">
        <v>406</v>
      </c>
      <c r="B1585" t="s">
        <v>948</v>
      </c>
      <c r="C1585" t="s">
        <v>902</v>
      </c>
      <c r="D1585" s="1">
        <v>41092</v>
      </c>
      <c r="E1585" s="1">
        <v>41124</v>
      </c>
      <c r="F1585">
        <v>75.19</v>
      </c>
      <c r="H1585" t="s">
        <v>28</v>
      </c>
      <c r="I1585" s="1">
        <v>41092</v>
      </c>
      <c r="J1585">
        <v>0</v>
      </c>
      <c r="K1585" t="s">
        <v>834</v>
      </c>
      <c r="L1585">
        <v>406</v>
      </c>
      <c r="M1585" s="1">
        <v>41005</v>
      </c>
      <c r="N1585" t="s">
        <v>835</v>
      </c>
      <c r="O1585" t="s">
        <v>947</v>
      </c>
      <c r="P1585" t="s">
        <v>949</v>
      </c>
    </row>
    <row r="1586" spans="1:16" x14ac:dyDescent="0.4">
      <c r="A1586">
        <v>406</v>
      </c>
      <c r="B1586" t="s">
        <v>948</v>
      </c>
      <c r="C1586" t="s">
        <v>912</v>
      </c>
      <c r="D1586" s="1">
        <v>40969</v>
      </c>
      <c r="E1586" s="1">
        <v>40941</v>
      </c>
      <c r="F1586">
        <v>71.33</v>
      </c>
      <c r="H1586" t="s">
        <v>28</v>
      </c>
      <c r="I1586" s="1">
        <v>40969</v>
      </c>
      <c r="J1586">
        <v>0</v>
      </c>
      <c r="K1586" t="s">
        <v>834</v>
      </c>
      <c r="L1586">
        <v>406</v>
      </c>
      <c r="M1586" s="1">
        <v>41605</v>
      </c>
      <c r="N1586" t="s">
        <v>835</v>
      </c>
      <c r="O1586" t="s">
        <v>947</v>
      </c>
      <c r="P1586" t="s">
        <v>949</v>
      </c>
    </row>
    <row r="1587" spans="1:16" x14ac:dyDescent="0.4">
      <c r="A1587">
        <v>897</v>
      </c>
      <c r="B1587" t="s">
        <v>948</v>
      </c>
      <c r="C1587" t="s">
        <v>929</v>
      </c>
      <c r="D1587" s="1">
        <v>41528</v>
      </c>
      <c r="E1587" s="1">
        <v>41529</v>
      </c>
      <c r="F1587">
        <v>40.94</v>
      </c>
      <c r="H1587" t="s">
        <v>28</v>
      </c>
      <c r="I1587" s="1">
        <v>41528</v>
      </c>
      <c r="J1587">
        <v>0</v>
      </c>
      <c r="K1587" t="s">
        <v>834</v>
      </c>
      <c r="L1587">
        <v>897</v>
      </c>
      <c r="M1587" s="1">
        <v>41579</v>
      </c>
      <c r="N1587" t="s">
        <v>838</v>
      </c>
      <c r="O1587" t="s">
        <v>947</v>
      </c>
      <c r="P1587" t="s">
        <v>949</v>
      </c>
    </row>
    <row r="1588" spans="1:16" x14ac:dyDescent="0.4">
      <c r="A1588">
        <v>770</v>
      </c>
      <c r="B1588" t="s">
        <v>948</v>
      </c>
      <c r="C1588" t="s">
        <v>845</v>
      </c>
      <c r="D1588" s="1">
        <v>41242</v>
      </c>
      <c r="E1588" s="1">
        <v>41272</v>
      </c>
      <c r="F1588">
        <v>50.3</v>
      </c>
      <c r="H1588" t="s">
        <v>28</v>
      </c>
      <c r="I1588" s="1">
        <v>41242</v>
      </c>
      <c r="J1588">
        <v>0</v>
      </c>
      <c r="K1588" t="s">
        <v>834</v>
      </c>
      <c r="L1588">
        <v>770</v>
      </c>
      <c r="M1588" s="1">
        <v>41489</v>
      </c>
      <c r="N1588" t="s">
        <v>835</v>
      </c>
      <c r="O1588" t="s">
        <v>947</v>
      </c>
      <c r="P1588" t="s">
        <v>949</v>
      </c>
    </row>
    <row r="1589" spans="1:16" x14ac:dyDescent="0.4">
      <c r="A1589">
        <v>897</v>
      </c>
      <c r="B1589" t="s">
        <v>948</v>
      </c>
      <c r="C1589" t="s">
        <v>866</v>
      </c>
      <c r="D1589" s="1">
        <v>41096</v>
      </c>
      <c r="E1589" s="1">
        <v>41097</v>
      </c>
      <c r="F1589">
        <v>15.4</v>
      </c>
      <c r="H1589" t="s">
        <v>28</v>
      </c>
      <c r="I1589" s="1">
        <v>41096</v>
      </c>
      <c r="J1589">
        <v>0</v>
      </c>
      <c r="K1589" t="s">
        <v>834</v>
      </c>
      <c r="L1589">
        <v>897</v>
      </c>
      <c r="M1589" s="1">
        <v>41239</v>
      </c>
      <c r="N1589" t="s">
        <v>835</v>
      </c>
      <c r="O1589" t="s">
        <v>947</v>
      </c>
      <c r="P1589" t="s">
        <v>949</v>
      </c>
    </row>
    <row r="1590" spans="1:16" x14ac:dyDescent="0.4">
      <c r="A1590">
        <v>391</v>
      </c>
      <c r="B1590" t="s">
        <v>948</v>
      </c>
      <c r="C1590" t="s">
        <v>868</v>
      </c>
      <c r="D1590" s="1">
        <v>41155</v>
      </c>
      <c r="E1590" s="1">
        <v>41125</v>
      </c>
      <c r="F1590">
        <v>84.25</v>
      </c>
      <c r="H1590" t="s">
        <v>28</v>
      </c>
      <c r="I1590" s="1">
        <v>41155</v>
      </c>
      <c r="J1590">
        <v>1</v>
      </c>
      <c r="K1590" t="s">
        <v>834</v>
      </c>
      <c r="L1590">
        <v>391</v>
      </c>
      <c r="M1590" s="1">
        <v>41240</v>
      </c>
      <c r="N1590" t="s">
        <v>835</v>
      </c>
      <c r="O1590" t="s">
        <v>947</v>
      </c>
      <c r="P1590" t="s">
        <v>949</v>
      </c>
    </row>
    <row r="1591" spans="1:16" x14ac:dyDescent="0.4">
      <c r="A1591">
        <v>406</v>
      </c>
      <c r="B1591" t="s">
        <v>948</v>
      </c>
      <c r="C1591" t="s">
        <v>889</v>
      </c>
      <c r="D1591" s="1">
        <v>41528</v>
      </c>
      <c r="E1591" s="1">
        <v>41529</v>
      </c>
      <c r="F1591">
        <v>77.14</v>
      </c>
      <c r="H1591" t="s">
        <v>28</v>
      </c>
      <c r="I1591" s="1">
        <v>41528</v>
      </c>
      <c r="J1591">
        <v>0</v>
      </c>
      <c r="K1591" t="s">
        <v>837</v>
      </c>
      <c r="L1591">
        <v>406</v>
      </c>
      <c r="M1591" s="1">
        <v>41103</v>
      </c>
      <c r="N1591" t="s">
        <v>838</v>
      </c>
      <c r="O1591" t="s">
        <v>947</v>
      </c>
      <c r="P1591" t="s">
        <v>949</v>
      </c>
    </row>
    <row r="1592" spans="1:16" x14ac:dyDescent="0.4">
      <c r="A1592">
        <v>391</v>
      </c>
      <c r="B1592" t="s">
        <v>948</v>
      </c>
      <c r="C1592" t="s">
        <v>874</v>
      </c>
      <c r="D1592" s="1">
        <v>41187</v>
      </c>
      <c r="E1592" s="1">
        <v>41158</v>
      </c>
      <c r="F1592">
        <v>35.36</v>
      </c>
      <c r="H1592" t="s">
        <v>28</v>
      </c>
      <c r="I1592" s="1">
        <v>41187</v>
      </c>
      <c r="J1592">
        <v>1</v>
      </c>
      <c r="K1592" t="s">
        <v>834</v>
      </c>
      <c r="L1592">
        <v>391</v>
      </c>
      <c r="M1592" s="1">
        <v>41224</v>
      </c>
      <c r="N1592" t="s">
        <v>835</v>
      </c>
      <c r="O1592" t="s">
        <v>947</v>
      </c>
      <c r="P1592" t="s">
        <v>949</v>
      </c>
    </row>
    <row r="1593" spans="1:16" x14ac:dyDescent="0.4">
      <c r="A1593">
        <v>818</v>
      </c>
      <c r="B1593" t="s">
        <v>948</v>
      </c>
      <c r="C1593" t="s">
        <v>921</v>
      </c>
      <c r="D1593" s="1">
        <v>41150</v>
      </c>
      <c r="E1593" s="1">
        <v>41180</v>
      </c>
      <c r="F1593">
        <v>74.47</v>
      </c>
      <c r="H1593" t="s">
        <v>28</v>
      </c>
      <c r="I1593" s="1">
        <v>41150</v>
      </c>
      <c r="J1593">
        <v>12</v>
      </c>
      <c r="K1593" t="s">
        <v>837</v>
      </c>
      <c r="L1593">
        <v>818</v>
      </c>
      <c r="M1593" s="1">
        <v>41563</v>
      </c>
      <c r="N1593" t="s">
        <v>835</v>
      </c>
      <c r="O1593" t="s">
        <v>947</v>
      </c>
      <c r="P1593" t="s">
        <v>949</v>
      </c>
    </row>
    <row r="1594" spans="1:16" x14ac:dyDescent="0.4">
      <c r="A1594">
        <v>406</v>
      </c>
      <c r="B1594" t="s">
        <v>948</v>
      </c>
      <c r="C1594" t="s">
        <v>894</v>
      </c>
      <c r="D1594" s="1">
        <v>41254</v>
      </c>
      <c r="E1594" s="1">
        <v>41255</v>
      </c>
      <c r="F1594">
        <v>84.89</v>
      </c>
      <c r="H1594" t="s">
        <v>28</v>
      </c>
      <c r="I1594" s="1">
        <v>41254</v>
      </c>
      <c r="J1594">
        <v>0</v>
      </c>
      <c r="K1594" t="s">
        <v>837</v>
      </c>
      <c r="L1594">
        <v>406</v>
      </c>
      <c r="M1594" s="1">
        <v>41167</v>
      </c>
      <c r="N1594" t="s">
        <v>838</v>
      </c>
      <c r="O1594" t="s">
        <v>947</v>
      </c>
      <c r="P1594" t="s">
        <v>949</v>
      </c>
    </row>
    <row r="1595" spans="1:16" x14ac:dyDescent="0.4">
      <c r="A1595">
        <v>770</v>
      </c>
      <c r="B1595" t="s">
        <v>948</v>
      </c>
      <c r="C1595" t="s">
        <v>901</v>
      </c>
      <c r="D1595" s="1">
        <v>41286</v>
      </c>
      <c r="E1595" s="1">
        <v>41639</v>
      </c>
      <c r="F1595">
        <v>44.41</v>
      </c>
      <c r="H1595" t="s">
        <v>28</v>
      </c>
      <c r="I1595" s="1">
        <v>41286</v>
      </c>
      <c r="J1595">
        <v>0</v>
      </c>
      <c r="K1595" t="s">
        <v>834</v>
      </c>
      <c r="L1595">
        <v>770</v>
      </c>
      <c r="M1595" s="1">
        <v>41222</v>
      </c>
      <c r="N1595" t="s">
        <v>838</v>
      </c>
      <c r="O1595" t="s">
        <v>947</v>
      </c>
      <c r="P1595" t="s">
        <v>949</v>
      </c>
    </row>
    <row r="1596" spans="1:16" x14ac:dyDescent="0.4">
      <c r="A1596">
        <v>818</v>
      </c>
      <c r="B1596" t="s">
        <v>948</v>
      </c>
      <c r="C1596" t="s">
        <v>849</v>
      </c>
      <c r="D1596" s="1">
        <v>41293</v>
      </c>
      <c r="E1596" s="1">
        <v>41323</v>
      </c>
      <c r="F1596">
        <v>88.72</v>
      </c>
      <c r="H1596" t="s">
        <v>28</v>
      </c>
      <c r="I1596" s="1">
        <v>41293</v>
      </c>
      <c r="J1596">
        <v>8</v>
      </c>
      <c r="K1596" t="s">
        <v>837</v>
      </c>
      <c r="L1596">
        <v>818</v>
      </c>
      <c r="M1596" s="1">
        <v>41431</v>
      </c>
      <c r="N1596" t="s">
        <v>835</v>
      </c>
      <c r="O1596" t="s">
        <v>947</v>
      </c>
      <c r="P1596" t="s">
        <v>949</v>
      </c>
    </row>
    <row r="1597" spans="1:16" x14ac:dyDescent="0.4">
      <c r="A1597">
        <v>770</v>
      </c>
      <c r="B1597" t="s">
        <v>948</v>
      </c>
      <c r="C1597" t="s">
        <v>897</v>
      </c>
      <c r="D1597" s="1">
        <v>41008</v>
      </c>
      <c r="E1597" s="1">
        <v>41009</v>
      </c>
      <c r="F1597">
        <v>44.71</v>
      </c>
      <c r="H1597" t="s">
        <v>28</v>
      </c>
      <c r="I1597" s="1">
        <v>41008</v>
      </c>
      <c r="J1597">
        <v>0</v>
      </c>
      <c r="K1597" t="s">
        <v>834</v>
      </c>
      <c r="L1597">
        <v>770</v>
      </c>
      <c r="M1597" s="1">
        <v>41121</v>
      </c>
      <c r="N1597" t="s">
        <v>838</v>
      </c>
      <c r="O1597" t="s">
        <v>947</v>
      </c>
      <c r="P1597" t="s">
        <v>949</v>
      </c>
    </row>
    <row r="1598" spans="1:16" x14ac:dyDescent="0.4">
      <c r="A1598">
        <v>770</v>
      </c>
      <c r="B1598" t="s">
        <v>948</v>
      </c>
      <c r="C1598" t="s">
        <v>844</v>
      </c>
      <c r="D1598" s="1">
        <v>41436</v>
      </c>
      <c r="E1598" s="1">
        <v>41437</v>
      </c>
      <c r="F1598">
        <v>56.03</v>
      </c>
      <c r="H1598" t="s">
        <v>28</v>
      </c>
      <c r="I1598" s="1">
        <v>41436</v>
      </c>
      <c r="J1598">
        <v>0</v>
      </c>
      <c r="K1598" t="s">
        <v>834</v>
      </c>
      <c r="L1598">
        <v>770</v>
      </c>
      <c r="M1598" s="1">
        <v>41452</v>
      </c>
      <c r="N1598" t="s">
        <v>838</v>
      </c>
      <c r="O1598" t="s">
        <v>947</v>
      </c>
      <c r="P1598" t="s">
        <v>949</v>
      </c>
    </row>
    <row r="1599" spans="1:16" x14ac:dyDescent="0.4">
      <c r="A1599">
        <v>897</v>
      </c>
      <c r="B1599" t="s">
        <v>948</v>
      </c>
      <c r="C1599" t="s">
        <v>928</v>
      </c>
      <c r="D1599" s="1">
        <v>41432</v>
      </c>
      <c r="E1599" s="1">
        <v>41402</v>
      </c>
      <c r="F1599">
        <v>49.75</v>
      </c>
      <c r="H1599" t="s">
        <v>28</v>
      </c>
      <c r="I1599" s="1">
        <v>41432</v>
      </c>
      <c r="J1599">
        <v>0</v>
      </c>
      <c r="K1599" t="s">
        <v>834</v>
      </c>
      <c r="L1599">
        <v>897</v>
      </c>
      <c r="M1599" s="1">
        <v>41436</v>
      </c>
      <c r="N1599" t="s">
        <v>835</v>
      </c>
      <c r="O1599" t="s">
        <v>947</v>
      </c>
      <c r="P1599" t="s">
        <v>949</v>
      </c>
    </row>
    <row r="1600" spans="1:16" x14ac:dyDescent="0.4">
      <c r="A1600">
        <v>406</v>
      </c>
      <c r="B1600" t="s">
        <v>948</v>
      </c>
      <c r="C1600" t="s">
        <v>902</v>
      </c>
      <c r="D1600" s="1">
        <v>41025</v>
      </c>
      <c r="E1600" s="1">
        <v>41055</v>
      </c>
      <c r="F1600">
        <v>84.99</v>
      </c>
      <c r="H1600" t="s">
        <v>28</v>
      </c>
      <c r="I1600" s="1">
        <v>41025</v>
      </c>
      <c r="J1600">
        <v>0</v>
      </c>
      <c r="K1600" t="s">
        <v>834</v>
      </c>
      <c r="L1600">
        <v>406</v>
      </c>
      <c r="M1600" s="1">
        <v>41005</v>
      </c>
      <c r="N1600" t="s">
        <v>835</v>
      </c>
      <c r="O1600" t="s">
        <v>947</v>
      </c>
      <c r="P1600" t="s">
        <v>949</v>
      </c>
    </row>
    <row r="1601" spans="1:16" x14ac:dyDescent="0.4">
      <c r="A1601">
        <v>818</v>
      </c>
      <c r="B1601" t="s">
        <v>948</v>
      </c>
      <c r="C1601" t="s">
        <v>851</v>
      </c>
      <c r="D1601" s="1">
        <v>41517</v>
      </c>
      <c r="E1601" s="1">
        <v>41547</v>
      </c>
      <c r="F1601">
        <v>70.760000000000005</v>
      </c>
      <c r="H1601" t="s">
        <v>28</v>
      </c>
      <c r="I1601" s="1">
        <v>41517</v>
      </c>
      <c r="J1601">
        <v>0</v>
      </c>
      <c r="K1601" t="s">
        <v>837</v>
      </c>
      <c r="L1601">
        <v>818</v>
      </c>
      <c r="M1601" s="1">
        <v>41234</v>
      </c>
      <c r="N1601" t="s">
        <v>838</v>
      </c>
      <c r="O1601" t="s">
        <v>947</v>
      </c>
      <c r="P1601" t="s">
        <v>949</v>
      </c>
    </row>
    <row r="1602" spans="1:16" x14ac:dyDescent="0.4">
      <c r="A1602">
        <v>391</v>
      </c>
      <c r="B1602" t="s">
        <v>948</v>
      </c>
      <c r="C1602" t="s">
        <v>893</v>
      </c>
      <c r="D1602" s="1">
        <v>41218</v>
      </c>
      <c r="E1602" s="1">
        <v>41188</v>
      </c>
      <c r="F1602">
        <v>56.88</v>
      </c>
      <c r="H1602" t="s">
        <v>28</v>
      </c>
      <c r="I1602" s="1">
        <v>41218</v>
      </c>
      <c r="J1602">
        <v>2</v>
      </c>
      <c r="K1602" t="s">
        <v>834</v>
      </c>
      <c r="L1602">
        <v>391</v>
      </c>
      <c r="M1602" s="1">
        <v>41080</v>
      </c>
      <c r="N1602" t="s">
        <v>835</v>
      </c>
      <c r="O1602" t="s">
        <v>947</v>
      </c>
      <c r="P1602" t="s">
        <v>949</v>
      </c>
    </row>
    <row r="1603" spans="1:16" x14ac:dyDescent="0.4">
      <c r="A1603">
        <v>406</v>
      </c>
      <c r="B1603" t="s">
        <v>948</v>
      </c>
      <c r="C1603" t="s">
        <v>871</v>
      </c>
      <c r="D1603" s="1">
        <v>41131</v>
      </c>
      <c r="E1603" s="1">
        <v>41101</v>
      </c>
      <c r="F1603">
        <v>44.77</v>
      </c>
      <c r="H1603" t="s">
        <v>28</v>
      </c>
      <c r="I1603" s="1">
        <v>41131</v>
      </c>
      <c r="J1603">
        <v>5</v>
      </c>
      <c r="K1603" t="s">
        <v>834</v>
      </c>
      <c r="L1603">
        <v>406</v>
      </c>
      <c r="M1603" s="1">
        <v>41190</v>
      </c>
      <c r="N1603" t="s">
        <v>838</v>
      </c>
      <c r="O1603" t="s">
        <v>947</v>
      </c>
      <c r="P1603" t="s">
        <v>949</v>
      </c>
    </row>
    <row r="1604" spans="1:16" x14ac:dyDescent="0.4">
      <c r="A1604">
        <v>406</v>
      </c>
      <c r="B1604" t="s">
        <v>948</v>
      </c>
      <c r="C1604" t="s">
        <v>911</v>
      </c>
      <c r="D1604" s="1">
        <v>41311</v>
      </c>
      <c r="E1604" s="1">
        <v>41312</v>
      </c>
      <c r="F1604">
        <v>91.21</v>
      </c>
      <c r="H1604" t="s">
        <v>28</v>
      </c>
      <c r="I1604" s="1">
        <v>41311</v>
      </c>
      <c r="J1604">
        <v>12</v>
      </c>
      <c r="K1604" t="s">
        <v>834</v>
      </c>
      <c r="L1604">
        <v>406</v>
      </c>
      <c r="M1604" s="1">
        <v>41547</v>
      </c>
      <c r="N1604" t="s">
        <v>835</v>
      </c>
      <c r="O1604" t="s">
        <v>947</v>
      </c>
      <c r="P1604" t="s">
        <v>949</v>
      </c>
    </row>
    <row r="1605" spans="1:16" x14ac:dyDescent="0.4">
      <c r="A1605">
        <v>391</v>
      </c>
      <c r="B1605" t="s">
        <v>948</v>
      </c>
      <c r="C1605" t="s">
        <v>877</v>
      </c>
      <c r="D1605" s="1">
        <v>41398</v>
      </c>
      <c r="E1605" s="1">
        <v>41399</v>
      </c>
      <c r="F1605">
        <v>45.06</v>
      </c>
      <c r="H1605" t="s">
        <v>28</v>
      </c>
      <c r="I1605" s="1">
        <v>41398</v>
      </c>
      <c r="J1605">
        <v>0</v>
      </c>
      <c r="K1605" t="s">
        <v>834</v>
      </c>
      <c r="L1605">
        <v>391</v>
      </c>
      <c r="M1605" s="1">
        <v>41051</v>
      </c>
      <c r="N1605" t="s">
        <v>838</v>
      </c>
      <c r="O1605" t="s">
        <v>947</v>
      </c>
      <c r="P1605" t="s">
        <v>949</v>
      </c>
    </row>
    <row r="1606" spans="1:16" x14ac:dyDescent="0.4">
      <c r="A1606">
        <v>406</v>
      </c>
      <c r="B1606" t="s">
        <v>948</v>
      </c>
      <c r="C1606" t="s">
        <v>935</v>
      </c>
      <c r="D1606" s="1">
        <v>41152</v>
      </c>
      <c r="E1606" s="1">
        <v>41182</v>
      </c>
      <c r="F1606">
        <v>52.75</v>
      </c>
      <c r="H1606" t="s">
        <v>28</v>
      </c>
      <c r="I1606" s="1">
        <v>41152</v>
      </c>
      <c r="J1606">
        <v>0</v>
      </c>
      <c r="K1606" t="s">
        <v>837</v>
      </c>
      <c r="L1606">
        <v>406</v>
      </c>
      <c r="M1606" s="1">
        <v>41194</v>
      </c>
      <c r="N1606" t="s">
        <v>835</v>
      </c>
      <c r="O1606" t="s">
        <v>947</v>
      </c>
      <c r="P1606" t="s">
        <v>949</v>
      </c>
    </row>
    <row r="1607" spans="1:16" x14ac:dyDescent="0.4">
      <c r="A1607">
        <v>391</v>
      </c>
      <c r="B1607" t="s">
        <v>948</v>
      </c>
      <c r="C1607" t="s">
        <v>833</v>
      </c>
      <c r="D1607" s="1">
        <v>41374</v>
      </c>
      <c r="E1607" s="1">
        <v>41344</v>
      </c>
      <c r="F1607">
        <v>64.72</v>
      </c>
      <c r="H1607" t="s">
        <v>28</v>
      </c>
      <c r="I1607" s="1">
        <v>41374</v>
      </c>
      <c r="J1607">
        <v>0</v>
      </c>
      <c r="K1607" t="s">
        <v>834</v>
      </c>
      <c r="L1607">
        <v>391</v>
      </c>
      <c r="M1607" s="1">
        <v>41429</v>
      </c>
      <c r="N1607" t="s">
        <v>838</v>
      </c>
      <c r="O1607" t="s">
        <v>947</v>
      </c>
      <c r="P1607" t="s">
        <v>949</v>
      </c>
    </row>
    <row r="1608" spans="1:16" x14ac:dyDescent="0.4">
      <c r="A1608">
        <v>391</v>
      </c>
      <c r="B1608" t="s">
        <v>948</v>
      </c>
      <c r="C1608" t="s">
        <v>869</v>
      </c>
      <c r="D1608" s="1">
        <v>41574</v>
      </c>
      <c r="E1608" s="1">
        <v>41604</v>
      </c>
      <c r="F1608">
        <v>53.68</v>
      </c>
      <c r="H1608" t="s">
        <v>28</v>
      </c>
      <c r="I1608" s="1">
        <v>41574</v>
      </c>
      <c r="J1608">
        <v>0</v>
      </c>
      <c r="K1608" t="s">
        <v>834</v>
      </c>
      <c r="L1608">
        <v>391</v>
      </c>
      <c r="M1608" s="1">
        <v>41201</v>
      </c>
      <c r="N1608" t="s">
        <v>838</v>
      </c>
      <c r="O1608" t="s">
        <v>947</v>
      </c>
      <c r="P1608" t="s">
        <v>949</v>
      </c>
    </row>
    <row r="1609" spans="1:16" x14ac:dyDescent="0.4">
      <c r="A1609">
        <v>406</v>
      </c>
      <c r="B1609" t="s">
        <v>948</v>
      </c>
      <c r="C1609" t="s">
        <v>861</v>
      </c>
      <c r="D1609" s="1">
        <v>40921</v>
      </c>
      <c r="E1609" s="1">
        <v>41245</v>
      </c>
      <c r="F1609">
        <v>80.989999999999995</v>
      </c>
      <c r="H1609" t="s">
        <v>28</v>
      </c>
      <c r="I1609" s="1">
        <v>40921</v>
      </c>
      <c r="J1609">
        <v>31</v>
      </c>
      <c r="K1609" t="s">
        <v>837</v>
      </c>
      <c r="L1609">
        <v>406</v>
      </c>
      <c r="M1609" s="1">
        <v>41176</v>
      </c>
      <c r="N1609" t="s">
        <v>835</v>
      </c>
      <c r="O1609" t="s">
        <v>947</v>
      </c>
      <c r="P1609" t="s">
        <v>949</v>
      </c>
    </row>
    <row r="1610" spans="1:16" x14ac:dyDescent="0.4">
      <c r="A1610">
        <v>391</v>
      </c>
      <c r="B1610" t="s">
        <v>948</v>
      </c>
      <c r="C1610" t="s">
        <v>895</v>
      </c>
      <c r="D1610" s="1">
        <v>41024</v>
      </c>
      <c r="E1610" s="1">
        <v>41054</v>
      </c>
      <c r="F1610">
        <v>73.900000000000006</v>
      </c>
      <c r="H1610" t="s">
        <v>28</v>
      </c>
      <c r="I1610" s="1">
        <v>41024</v>
      </c>
      <c r="J1610">
        <v>0</v>
      </c>
      <c r="K1610" t="s">
        <v>834</v>
      </c>
      <c r="L1610">
        <v>391</v>
      </c>
      <c r="M1610" s="1">
        <v>41532</v>
      </c>
      <c r="N1610" t="s">
        <v>835</v>
      </c>
      <c r="O1610" t="s">
        <v>947</v>
      </c>
      <c r="P1610" t="s">
        <v>949</v>
      </c>
    </row>
    <row r="1611" spans="1:16" x14ac:dyDescent="0.4">
      <c r="A1611">
        <v>818</v>
      </c>
      <c r="B1611" t="s">
        <v>948</v>
      </c>
      <c r="C1611" t="s">
        <v>853</v>
      </c>
      <c r="D1611" s="1">
        <v>41223</v>
      </c>
      <c r="E1611" s="1">
        <v>41193</v>
      </c>
      <c r="F1611">
        <v>89.28</v>
      </c>
      <c r="H1611" t="s">
        <v>28</v>
      </c>
      <c r="I1611" s="1">
        <v>41223</v>
      </c>
      <c r="J1611">
        <v>0</v>
      </c>
      <c r="K1611" t="s">
        <v>837</v>
      </c>
      <c r="L1611">
        <v>818</v>
      </c>
      <c r="M1611" s="1">
        <v>41153</v>
      </c>
      <c r="N1611" t="s">
        <v>838</v>
      </c>
      <c r="O1611" t="s">
        <v>947</v>
      </c>
      <c r="P1611" t="s">
        <v>949</v>
      </c>
    </row>
    <row r="1612" spans="1:16" x14ac:dyDescent="0.4">
      <c r="A1612">
        <v>818</v>
      </c>
      <c r="B1612" t="s">
        <v>948</v>
      </c>
      <c r="C1612" t="s">
        <v>854</v>
      </c>
      <c r="D1612" s="1">
        <v>40997</v>
      </c>
      <c r="E1612" s="1">
        <v>41027</v>
      </c>
      <c r="F1612">
        <v>30.03</v>
      </c>
      <c r="H1612" t="s">
        <v>28</v>
      </c>
      <c r="I1612" s="1">
        <v>40997</v>
      </c>
      <c r="J1612">
        <v>23</v>
      </c>
      <c r="K1612" t="s">
        <v>837</v>
      </c>
      <c r="L1612">
        <v>818</v>
      </c>
      <c r="M1612" s="1">
        <v>41060</v>
      </c>
      <c r="N1612" t="s">
        <v>835</v>
      </c>
      <c r="O1612" t="s">
        <v>947</v>
      </c>
      <c r="P1612" t="s">
        <v>949</v>
      </c>
    </row>
    <row r="1613" spans="1:16" x14ac:dyDescent="0.4">
      <c r="A1613">
        <v>897</v>
      </c>
      <c r="B1613" t="s">
        <v>948</v>
      </c>
      <c r="C1613" t="s">
        <v>843</v>
      </c>
      <c r="D1613" s="1">
        <v>41145</v>
      </c>
      <c r="E1613" s="1">
        <v>41175</v>
      </c>
      <c r="F1613">
        <v>46.39</v>
      </c>
      <c r="H1613" t="s">
        <v>28</v>
      </c>
      <c r="I1613" s="1">
        <v>41145</v>
      </c>
      <c r="J1613">
        <v>5</v>
      </c>
      <c r="K1613" t="s">
        <v>834</v>
      </c>
      <c r="L1613">
        <v>897</v>
      </c>
      <c r="M1613" s="1">
        <v>41041</v>
      </c>
      <c r="N1613" t="s">
        <v>835</v>
      </c>
      <c r="O1613" t="s">
        <v>947</v>
      </c>
      <c r="P1613" t="s">
        <v>949</v>
      </c>
    </row>
    <row r="1614" spans="1:16" x14ac:dyDescent="0.4">
      <c r="A1614">
        <v>406</v>
      </c>
      <c r="B1614" t="s">
        <v>948</v>
      </c>
      <c r="C1614" t="s">
        <v>924</v>
      </c>
      <c r="D1614" s="1">
        <v>41323</v>
      </c>
      <c r="E1614" s="1">
        <v>41353</v>
      </c>
      <c r="F1614">
        <v>80.56</v>
      </c>
      <c r="H1614" t="s">
        <v>28</v>
      </c>
      <c r="I1614" s="1">
        <v>41323</v>
      </c>
      <c r="J1614">
        <v>0</v>
      </c>
      <c r="K1614" t="s">
        <v>834</v>
      </c>
      <c r="L1614">
        <v>406</v>
      </c>
      <c r="M1614" s="1">
        <v>41022</v>
      </c>
      <c r="N1614" t="s">
        <v>838</v>
      </c>
      <c r="O1614" t="s">
        <v>947</v>
      </c>
      <c r="P1614" t="s">
        <v>949</v>
      </c>
    </row>
    <row r="1615" spans="1:16" x14ac:dyDescent="0.4">
      <c r="A1615">
        <v>391</v>
      </c>
      <c r="B1615" t="s">
        <v>948</v>
      </c>
      <c r="C1615" t="s">
        <v>858</v>
      </c>
      <c r="D1615" s="1">
        <v>41101</v>
      </c>
      <c r="E1615" s="1">
        <v>41102</v>
      </c>
      <c r="F1615">
        <v>17.850000000000001</v>
      </c>
      <c r="H1615" t="s">
        <v>28</v>
      </c>
      <c r="I1615" s="1">
        <v>41101</v>
      </c>
      <c r="J1615">
        <v>0</v>
      </c>
      <c r="K1615" t="s">
        <v>834</v>
      </c>
      <c r="L1615">
        <v>391</v>
      </c>
      <c r="M1615" s="1">
        <v>41334</v>
      </c>
      <c r="N1615" t="s">
        <v>835</v>
      </c>
      <c r="O1615" t="s">
        <v>947</v>
      </c>
      <c r="P1615" t="s">
        <v>949</v>
      </c>
    </row>
    <row r="1616" spans="1:16" x14ac:dyDescent="0.4">
      <c r="A1616">
        <v>406</v>
      </c>
      <c r="B1616" t="s">
        <v>948</v>
      </c>
      <c r="C1616" t="s">
        <v>903</v>
      </c>
      <c r="D1616" s="1">
        <v>41521</v>
      </c>
      <c r="E1616" s="1">
        <v>41522</v>
      </c>
      <c r="F1616">
        <v>81.53</v>
      </c>
      <c r="H1616" t="s">
        <v>28</v>
      </c>
      <c r="I1616" s="1">
        <v>41521</v>
      </c>
      <c r="J1616">
        <v>0</v>
      </c>
      <c r="K1616" t="s">
        <v>834</v>
      </c>
      <c r="L1616">
        <v>406</v>
      </c>
      <c r="M1616" s="1">
        <v>41006</v>
      </c>
      <c r="N1616" t="s">
        <v>838</v>
      </c>
      <c r="O1616" t="s">
        <v>947</v>
      </c>
      <c r="P1616" t="s">
        <v>949</v>
      </c>
    </row>
    <row r="1617" spans="1:16" x14ac:dyDescent="0.4">
      <c r="A1617">
        <v>391</v>
      </c>
      <c r="B1617" t="s">
        <v>948</v>
      </c>
      <c r="C1617" t="s">
        <v>852</v>
      </c>
      <c r="D1617" s="1">
        <v>41538</v>
      </c>
      <c r="E1617" s="1">
        <v>41568</v>
      </c>
      <c r="F1617">
        <v>89.37</v>
      </c>
      <c r="H1617" t="s">
        <v>28</v>
      </c>
      <c r="I1617" s="1">
        <v>41538</v>
      </c>
      <c r="J1617">
        <v>0</v>
      </c>
      <c r="K1617" t="s">
        <v>834</v>
      </c>
      <c r="L1617">
        <v>391</v>
      </c>
      <c r="M1617" s="1">
        <v>41352</v>
      </c>
      <c r="N1617" t="s">
        <v>838</v>
      </c>
      <c r="O1617" t="s">
        <v>947</v>
      </c>
      <c r="P1617" t="s">
        <v>949</v>
      </c>
    </row>
    <row r="1618" spans="1:16" x14ac:dyDescent="0.4">
      <c r="A1618">
        <v>391</v>
      </c>
      <c r="B1618" t="s">
        <v>948</v>
      </c>
      <c r="C1618" t="s">
        <v>930</v>
      </c>
      <c r="D1618" s="1">
        <v>41175</v>
      </c>
      <c r="E1618" s="1">
        <v>41205</v>
      </c>
      <c r="F1618">
        <v>73.150000000000006</v>
      </c>
      <c r="H1618" t="s">
        <v>28</v>
      </c>
      <c r="I1618" s="1">
        <v>41175</v>
      </c>
      <c r="J1618">
        <v>0</v>
      </c>
      <c r="K1618" t="s">
        <v>834</v>
      </c>
      <c r="L1618">
        <v>391</v>
      </c>
      <c r="M1618" s="1">
        <v>41583</v>
      </c>
      <c r="N1618" t="s">
        <v>835</v>
      </c>
      <c r="O1618" t="s">
        <v>947</v>
      </c>
      <c r="P1618" t="s">
        <v>949</v>
      </c>
    </row>
    <row r="1619" spans="1:16" x14ac:dyDescent="0.4">
      <c r="A1619">
        <v>391</v>
      </c>
      <c r="B1619" t="s">
        <v>948</v>
      </c>
      <c r="C1619" t="s">
        <v>864</v>
      </c>
      <c r="D1619" s="1">
        <v>41101</v>
      </c>
      <c r="E1619" s="1">
        <v>41102</v>
      </c>
      <c r="F1619">
        <v>62.31</v>
      </c>
      <c r="H1619" t="s">
        <v>28</v>
      </c>
      <c r="I1619" s="1">
        <v>41101</v>
      </c>
      <c r="J1619">
        <v>0</v>
      </c>
      <c r="K1619" t="s">
        <v>834</v>
      </c>
      <c r="L1619">
        <v>391</v>
      </c>
      <c r="M1619" s="1">
        <v>41548</v>
      </c>
      <c r="N1619" t="s">
        <v>835</v>
      </c>
      <c r="O1619" t="s">
        <v>947</v>
      </c>
      <c r="P1619" t="s">
        <v>949</v>
      </c>
    </row>
    <row r="1620" spans="1:16" x14ac:dyDescent="0.4">
      <c r="A1620">
        <v>391</v>
      </c>
      <c r="B1620" t="s">
        <v>948</v>
      </c>
      <c r="C1620" t="s">
        <v>839</v>
      </c>
      <c r="D1620" s="1">
        <v>41365</v>
      </c>
      <c r="E1620" s="1">
        <v>41335</v>
      </c>
      <c r="F1620">
        <v>84.86</v>
      </c>
      <c r="H1620" t="s">
        <v>28</v>
      </c>
      <c r="I1620" s="1">
        <v>41365</v>
      </c>
      <c r="J1620">
        <v>0</v>
      </c>
      <c r="K1620" t="s">
        <v>834</v>
      </c>
      <c r="L1620">
        <v>391</v>
      </c>
      <c r="M1620" s="1">
        <v>40934</v>
      </c>
      <c r="N1620" t="s">
        <v>838</v>
      </c>
      <c r="O1620" t="s">
        <v>947</v>
      </c>
      <c r="P1620" t="s">
        <v>949</v>
      </c>
    </row>
    <row r="1621" spans="1:16" x14ac:dyDescent="0.4">
      <c r="A1621">
        <v>818</v>
      </c>
      <c r="B1621" t="s">
        <v>948</v>
      </c>
      <c r="C1621" t="s">
        <v>857</v>
      </c>
      <c r="D1621" s="1">
        <v>41232</v>
      </c>
      <c r="E1621" s="1">
        <v>41262</v>
      </c>
      <c r="F1621">
        <v>54.95</v>
      </c>
      <c r="H1621" t="s">
        <v>28</v>
      </c>
      <c r="I1621" s="1">
        <v>41232</v>
      </c>
      <c r="J1621">
        <v>0</v>
      </c>
      <c r="K1621" t="s">
        <v>834</v>
      </c>
      <c r="L1621">
        <v>818</v>
      </c>
      <c r="M1621" s="1">
        <v>41283</v>
      </c>
      <c r="N1621" t="s">
        <v>835</v>
      </c>
      <c r="O1621" t="s">
        <v>947</v>
      </c>
      <c r="P1621" t="s">
        <v>949</v>
      </c>
    </row>
    <row r="1622" spans="1:16" x14ac:dyDescent="0.4">
      <c r="A1622">
        <v>391</v>
      </c>
      <c r="B1622" t="s">
        <v>948</v>
      </c>
      <c r="C1622" t="s">
        <v>910</v>
      </c>
      <c r="D1622" s="1">
        <v>41555</v>
      </c>
      <c r="E1622" s="1">
        <v>41526</v>
      </c>
      <c r="F1622">
        <v>60.61</v>
      </c>
      <c r="H1622" t="s">
        <v>28</v>
      </c>
      <c r="I1622" s="1">
        <v>41555</v>
      </c>
      <c r="J1622">
        <v>0</v>
      </c>
      <c r="K1622" t="s">
        <v>834</v>
      </c>
      <c r="L1622">
        <v>391</v>
      </c>
      <c r="M1622" s="1">
        <v>41487</v>
      </c>
      <c r="N1622" t="s">
        <v>838</v>
      </c>
      <c r="O1622" t="s">
        <v>947</v>
      </c>
      <c r="P1622" t="s">
        <v>949</v>
      </c>
    </row>
    <row r="1623" spans="1:16" x14ac:dyDescent="0.4">
      <c r="A1623">
        <v>391</v>
      </c>
      <c r="B1623" t="s">
        <v>948</v>
      </c>
      <c r="C1623" t="s">
        <v>925</v>
      </c>
      <c r="D1623" s="1">
        <v>41125</v>
      </c>
      <c r="E1623" s="1">
        <v>41126</v>
      </c>
      <c r="F1623">
        <v>74.28</v>
      </c>
      <c r="H1623" t="s">
        <v>28</v>
      </c>
      <c r="I1623" s="1">
        <v>41125</v>
      </c>
      <c r="J1623">
        <v>2</v>
      </c>
      <c r="K1623" t="s">
        <v>834</v>
      </c>
      <c r="L1623">
        <v>391</v>
      </c>
      <c r="M1623" s="1">
        <v>41527</v>
      </c>
      <c r="N1623" t="s">
        <v>835</v>
      </c>
      <c r="O1623" t="s">
        <v>947</v>
      </c>
      <c r="P1623" t="s">
        <v>949</v>
      </c>
    </row>
    <row r="1624" spans="1:16" x14ac:dyDescent="0.4">
      <c r="A1624">
        <v>770</v>
      </c>
      <c r="B1624" t="s">
        <v>948</v>
      </c>
      <c r="C1624" t="s">
        <v>923</v>
      </c>
      <c r="D1624" s="1">
        <v>41145</v>
      </c>
      <c r="E1624" s="1">
        <v>41175</v>
      </c>
      <c r="F1624">
        <v>46.2</v>
      </c>
      <c r="H1624" t="s">
        <v>28</v>
      </c>
      <c r="I1624" s="1">
        <v>41145</v>
      </c>
      <c r="J1624">
        <v>0</v>
      </c>
      <c r="K1624" t="s">
        <v>834</v>
      </c>
      <c r="L1624">
        <v>770</v>
      </c>
      <c r="M1624" s="1">
        <v>41501</v>
      </c>
      <c r="N1624" t="s">
        <v>835</v>
      </c>
      <c r="O1624" t="s">
        <v>947</v>
      </c>
      <c r="P1624" t="s">
        <v>949</v>
      </c>
    </row>
    <row r="1625" spans="1:16" x14ac:dyDescent="0.4">
      <c r="A1625">
        <v>391</v>
      </c>
      <c r="B1625" t="s">
        <v>948</v>
      </c>
      <c r="C1625" t="s">
        <v>893</v>
      </c>
      <c r="D1625" s="1">
        <v>41479</v>
      </c>
      <c r="E1625" s="1">
        <v>41509</v>
      </c>
      <c r="F1625">
        <v>48.04</v>
      </c>
      <c r="H1625" t="s">
        <v>28</v>
      </c>
      <c r="I1625" s="1">
        <v>41479</v>
      </c>
      <c r="J1625">
        <v>0</v>
      </c>
      <c r="K1625" t="s">
        <v>834</v>
      </c>
      <c r="L1625">
        <v>391</v>
      </c>
      <c r="M1625" s="1">
        <v>41080</v>
      </c>
      <c r="N1625" t="s">
        <v>838</v>
      </c>
      <c r="O1625" t="s">
        <v>947</v>
      </c>
      <c r="P1625" t="s">
        <v>949</v>
      </c>
    </row>
    <row r="1626" spans="1:16" x14ac:dyDescent="0.4">
      <c r="A1626">
        <v>406</v>
      </c>
      <c r="B1626" t="s">
        <v>948</v>
      </c>
      <c r="C1626" t="s">
        <v>882</v>
      </c>
      <c r="D1626" s="1">
        <v>41062</v>
      </c>
      <c r="E1626" s="1">
        <v>41093</v>
      </c>
      <c r="F1626">
        <v>54.6</v>
      </c>
      <c r="H1626" t="s">
        <v>28</v>
      </c>
      <c r="I1626" s="1">
        <v>41062</v>
      </c>
      <c r="J1626">
        <v>10</v>
      </c>
      <c r="K1626" t="s">
        <v>837</v>
      </c>
      <c r="L1626">
        <v>406</v>
      </c>
      <c r="M1626" s="1">
        <v>41368</v>
      </c>
      <c r="N1626" t="s">
        <v>835</v>
      </c>
      <c r="O1626" t="s">
        <v>947</v>
      </c>
      <c r="P1626" t="s">
        <v>949</v>
      </c>
    </row>
    <row r="1627" spans="1:16" x14ac:dyDescent="0.4">
      <c r="A1627">
        <v>406</v>
      </c>
      <c r="B1627" t="s">
        <v>948</v>
      </c>
      <c r="C1627" t="s">
        <v>879</v>
      </c>
      <c r="D1627" s="1">
        <v>41584</v>
      </c>
      <c r="E1627" s="1">
        <v>41585</v>
      </c>
      <c r="F1627">
        <v>81.209999999999994</v>
      </c>
      <c r="H1627" t="s">
        <v>28</v>
      </c>
      <c r="I1627" s="1">
        <v>41584</v>
      </c>
      <c r="J1627">
        <v>2</v>
      </c>
      <c r="K1627" t="s">
        <v>837</v>
      </c>
      <c r="L1627">
        <v>406</v>
      </c>
      <c r="M1627" s="1">
        <v>40985</v>
      </c>
      <c r="N1627" t="s">
        <v>838</v>
      </c>
      <c r="O1627" t="s">
        <v>947</v>
      </c>
      <c r="P1627" t="s">
        <v>949</v>
      </c>
    </row>
    <row r="1628" spans="1:16" x14ac:dyDescent="0.4">
      <c r="A1628">
        <v>406</v>
      </c>
      <c r="B1628" t="s">
        <v>948</v>
      </c>
      <c r="C1628" t="s">
        <v>876</v>
      </c>
      <c r="D1628" s="1">
        <v>41430</v>
      </c>
      <c r="E1628" s="1">
        <v>41400</v>
      </c>
      <c r="F1628">
        <v>49.83</v>
      </c>
      <c r="H1628" t="s">
        <v>28</v>
      </c>
      <c r="I1628" s="1">
        <v>41430</v>
      </c>
      <c r="J1628">
        <v>6</v>
      </c>
      <c r="K1628" t="s">
        <v>837</v>
      </c>
      <c r="L1628">
        <v>406</v>
      </c>
      <c r="M1628" s="1">
        <v>41352</v>
      </c>
      <c r="N1628" t="s">
        <v>838</v>
      </c>
      <c r="O1628" t="s">
        <v>947</v>
      </c>
      <c r="P1628" t="s">
        <v>949</v>
      </c>
    </row>
    <row r="1629" spans="1:16" x14ac:dyDescent="0.4">
      <c r="A1629">
        <v>897</v>
      </c>
      <c r="B1629" t="s">
        <v>948</v>
      </c>
      <c r="C1629" t="s">
        <v>909</v>
      </c>
      <c r="D1629" s="1">
        <v>41476</v>
      </c>
      <c r="E1629" s="1">
        <v>41506</v>
      </c>
      <c r="F1629">
        <v>56.88</v>
      </c>
      <c r="H1629" t="s">
        <v>28</v>
      </c>
      <c r="I1629" s="1">
        <v>41476</v>
      </c>
      <c r="J1629">
        <v>7</v>
      </c>
      <c r="K1629" t="s">
        <v>837</v>
      </c>
      <c r="L1629">
        <v>897</v>
      </c>
      <c r="M1629" s="1">
        <v>41493</v>
      </c>
      <c r="N1629" t="s">
        <v>838</v>
      </c>
      <c r="O1629" t="s">
        <v>947</v>
      </c>
      <c r="P1629" t="s">
        <v>949</v>
      </c>
    </row>
    <row r="1630" spans="1:16" x14ac:dyDescent="0.4">
      <c r="A1630">
        <v>406</v>
      </c>
      <c r="B1630" t="s">
        <v>948</v>
      </c>
      <c r="C1630" t="s">
        <v>894</v>
      </c>
      <c r="D1630" s="1">
        <v>41188</v>
      </c>
      <c r="E1630" s="1">
        <v>41189</v>
      </c>
      <c r="F1630">
        <v>94.77</v>
      </c>
      <c r="H1630" t="s">
        <v>28</v>
      </c>
      <c r="I1630" s="1">
        <v>41188</v>
      </c>
      <c r="J1630">
        <v>6</v>
      </c>
      <c r="K1630" t="s">
        <v>837</v>
      </c>
      <c r="L1630">
        <v>406</v>
      </c>
      <c r="M1630" s="1">
        <v>41167</v>
      </c>
      <c r="N1630" t="s">
        <v>835</v>
      </c>
      <c r="O1630" t="s">
        <v>947</v>
      </c>
      <c r="P1630" t="s">
        <v>949</v>
      </c>
    </row>
    <row r="1631" spans="1:16" x14ac:dyDescent="0.4">
      <c r="A1631">
        <v>897</v>
      </c>
      <c r="B1631" t="s">
        <v>948</v>
      </c>
      <c r="C1631" t="s">
        <v>843</v>
      </c>
      <c r="D1631" s="1">
        <v>41161</v>
      </c>
      <c r="E1631" s="1">
        <v>41162</v>
      </c>
      <c r="F1631">
        <v>102.79</v>
      </c>
      <c r="H1631" t="s">
        <v>28</v>
      </c>
      <c r="I1631" s="1">
        <v>41161</v>
      </c>
      <c r="J1631">
        <v>14</v>
      </c>
      <c r="K1631" t="s">
        <v>834</v>
      </c>
      <c r="L1631">
        <v>897</v>
      </c>
      <c r="M1631" s="1">
        <v>41041</v>
      </c>
      <c r="N1631" t="s">
        <v>835</v>
      </c>
      <c r="O1631" t="s">
        <v>947</v>
      </c>
      <c r="P1631" t="s">
        <v>949</v>
      </c>
    </row>
    <row r="1632" spans="1:16" x14ac:dyDescent="0.4">
      <c r="A1632">
        <v>897</v>
      </c>
      <c r="B1632" t="s">
        <v>948</v>
      </c>
      <c r="C1632" t="s">
        <v>863</v>
      </c>
      <c r="D1632" s="1">
        <v>41333</v>
      </c>
      <c r="E1632" s="1">
        <v>41363</v>
      </c>
      <c r="F1632">
        <v>36.130000000000003</v>
      </c>
      <c r="H1632" t="s">
        <v>28</v>
      </c>
      <c r="I1632" s="1">
        <v>41333</v>
      </c>
      <c r="J1632">
        <v>0</v>
      </c>
      <c r="K1632" t="s">
        <v>834</v>
      </c>
      <c r="L1632">
        <v>897</v>
      </c>
      <c r="M1632" s="1">
        <v>41318</v>
      </c>
      <c r="N1632" t="s">
        <v>838</v>
      </c>
      <c r="O1632" t="s">
        <v>947</v>
      </c>
      <c r="P1632" t="s">
        <v>949</v>
      </c>
    </row>
    <row r="1633" spans="1:16" x14ac:dyDescent="0.4">
      <c r="A1633">
        <v>897</v>
      </c>
      <c r="B1633" t="s">
        <v>948</v>
      </c>
      <c r="C1633" t="s">
        <v>933</v>
      </c>
      <c r="D1633" s="1">
        <v>41265</v>
      </c>
      <c r="E1633" s="1">
        <v>41295</v>
      </c>
      <c r="F1633">
        <v>50.82</v>
      </c>
      <c r="H1633" t="s">
        <v>28</v>
      </c>
      <c r="I1633" s="1">
        <v>41265</v>
      </c>
      <c r="J1633">
        <v>0</v>
      </c>
      <c r="K1633" t="s">
        <v>834</v>
      </c>
      <c r="L1633">
        <v>897</v>
      </c>
      <c r="M1633" s="1">
        <v>41555</v>
      </c>
      <c r="N1633" t="s">
        <v>835</v>
      </c>
      <c r="O1633" t="s">
        <v>947</v>
      </c>
      <c r="P1633" t="s">
        <v>949</v>
      </c>
    </row>
    <row r="1634" spans="1:16" x14ac:dyDescent="0.4">
      <c r="A1634">
        <v>406</v>
      </c>
      <c r="B1634" t="s">
        <v>948</v>
      </c>
      <c r="C1634" t="s">
        <v>836</v>
      </c>
      <c r="D1634" s="1">
        <v>41531</v>
      </c>
      <c r="E1634" s="1">
        <v>41561</v>
      </c>
      <c r="F1634">
        <v>66.75</v>
      </c>
      <c r="H1634" t="s">
        <v>28</v>
      </c>
      <c r="I1634" s="1">
        <v>41531</v>
      </c>
      <c r="J1634">
        <v>0</v>
      </c>
      <c r="K1634" t="s">
        <v>834</v>
      </c>
      <c r="L1634">
        <v>406</v>
      </c>
      <c r="M1634" s="1">
        <v>40971</v>
      </c>
      <c r="N1634" t="s">
        <v>838</v>
      </c>
      <c r="O1634" t="s">
        <v>947</v>
      </c>
      <c r="P1634" t="s">
        <v>949</v>
      </c>
    </row>
    <row r="1635" spans="1:16" x14ac:dyDescent="0.4">
      <c r="A1635">
        <v>770</v>
      </c>
      <c r="B1635" t="s">
        <v>948</v>
      </c>
      <c r="C1635" t="s">
        <v>856</v>
      </c>
      <c r="D1635" s="1">
        <v>41371</v>
      </c>
      <c r="E1635" s="1">
        <v>41341</v>
      </c>
      <c r="F1635">
        <v>55.12</v>
      </c>
      <c r="H1635" t="s">
        <v>28</v>
      </c>
      <c r="I1635" s="1">
        <v>41371</v>
      </c>
      <c r="J1635">
        <v>0</v>
      </c>
      <c r="K1635" t="s">
        <v>834</v>
      </c>
      <c r="L1635">
        <v>770</v>
      </c>
      <c r="M1635" s="1">
        <v>41062</v>
      </c>
      <c r="N1635" t="s">
        <v>838</v>
      </c>
      <c r="O1635" t="s">
        <v>947</v>
      </c>
      <c r="P1635" t="s">
        <v>949</v>
      </c>
    </row>
    <row r="1636" spans="1:16" x14ac:dyDescent="0.4">
      <c r="A1636">
        <v>770</v>
      </c>
      <c r="B1636" t="s">
        <v>948</v>
      </c>
      <c r="C1636" t="s">
        <v>897</v>
      </c>
      <c r="D1636" s="1">
        <v>41509</v>
      </c>
      <c r="E1636" s="1">
        <v>41539</v>
      </c>
      <c r="F1636">
        <v>47.63</v>
      </c>
      <c r="H1636" t="s">
        <v>28</v>
      </c>
      <c r="I1636" s="1">
        <v>41509</v>
      </c>
      <c r="J1636">
        <v>0</v>
      </c>
      <c r="K1636" t="s">
        <v>834</v>
      </c>
      <c r="L1636">
        <v>770</v>
      </c>
      <c r="M1636" s="1">
        <v>41121</v>
      </c>
      <c r="N1636" t="s">
        <v>838</v>
      </c>
      <c r="O1636" t="s">
        <v>947</v>
      </c>
      <c r="P1636" t="s">
        <v>949</v>
      </c>
    </row>
    <row r="1637" spans="1:16" x14ac:dyDescent="0.4">
      <c r="A1637">
        <v>818</v>
      </c>
      <c r="B1637" t="s">
        <v>948</v>
      </c>
      <c r="C1637" t="s">
        <v>857</v>
      </c>
      <c r="D1637" s="1">
        <v>41354</v>
      </c>
      <c r="E1637" s="1">
        <v>41384</v>
      </c>
      <c r="F1637">
        <v>54.33</v>
      </c>
      <c r="H1637" t="s">
        <v>28</v>
      </c>
      <c r="I1637" s="1">
        <v>41354</v>
      </c>
      <c r="J1637">
        <v>0</v>
      </c>
      <c r="K1637" t="s">
        <v>834</v>
      </c>
      <c r="L1637">
        <v>818</v>
      </c>
      <c r="M1637" s="1">
        <v>41283</v>
      </c>
      <c r="N1637" t="s">
        <v>835</v>
      </c>
      <c r="O1637" t="s">
        <v>947</v>
      </c>
      <c r="P1637" t="s">
        <v>949</v>
      </c>
    </row>
    <row r="1638" spans="1:16" x14ac:dyDescent="0.4">
      <c r="A1638">
        <v>391</v>
      </c>
      <c r="B1638" t="s">
        <v>948</v>
      </c>
      <c r="C1638" t="s">
        <v>833</v>
      </c>
      <c r="D1638" s="1">
        <v>41436</v>
      </c>
      <c r="E1638" s="1">
        <v>41437</v>
      </c>
      <c r="F1638">
        <v>59.56</v>
      </c>
      <c r="H1638" t="s">
        <v>28</v>
      </c>
      <c r="I1638" s="1">
        <v>41436</v>
      </c>
      <c r="J1638">
        <v>0</v>
      </c>
      <c r="K1638" t="s">
        <v>834</v>
      </c>
      <c r="L1638">
        <v>391</v>
      </c>
      <c r="M1638" s="1">
        <v>41429</v>
      </c>
      <c r="N1638" t="s">
        <v>838</v>
      </c>
      <c r="O1638" t="s">
        <v>947</v>
      </c>
      <c r="P1638" t="s">
        <v>949</v>
      </c>
    </row>
    <row r="1639" spans="1:16" x14ac:dyDescent="0.4">
      <c r="A1639">
        <v>406</v>
      </c>
      <c r="B1639" t="s">
        <v>948</v>
      </c>
      <c r="C1639" t="s">
        <v>884</v>
      </c>
      <c r="D1639" s="1">
        <v>41222</v>
      </c>
      <c r="E1639" s="1">
        <v>41223</v>
      </c>
      <c r="F1639">
        <v>46.35</v>
      </c>
      <c r="H1639" t="s">
        <v>28</v>
      </c>
      <c r="I1639" s="1">
        <v>41222</v>
      </c>
      <c r="J1639">
        <v>0</v>
      </c>
      <c r="K1639" t="s">
        <v>837</v>
      </c>
      <c r="L1639">
        <v>406</v>
      </c>
      <c r="M1639" s="1">
        <v>41145</v>
      </c>
      <c r="N1639" t="s">
        <v>838</v>
      </c>
      <c r="O1639" t="s">
        <v>947</v>
      </c>
      <c r="P1639" t="s">
        <v>949</v>
      </c>
    </row>
    <row r="1640" spans="1:16" x14ac:dyDescent="0.4">
      <c r="A1640">
        <v>406</v>
      </c>
      <c r="B1640" t="s">
        <v>948</v>
      </c>
      <c r="C1640" t="s">
        <v>912</v>
      </c>
      <c r="D1640" s="1">
        <v>41356</v>
      </c>
      <c r="E1640" s="1">
        <v>41386</v>
      </c>
      <c r="F1640">
        <v>59.54</v>
      </c>
      <c r="H1640" t="s">
        <v>28</v>
      </c>
      <c r="I1640" s="1">
        <v>41356</v>
      </c>
      <c r="J1640">
        <v>0</v>
      </c>
      <c r="K1640" t="s">
        <v>834</v>
      </c>
      <c r="L1640">
        <v>406</v>
      </c>
      <c r="M1640" s="1">
        <v>41605</v>
      </c>
      <c r="N1640" t="s">
        <v>835</v>
      </c>
      <c r="O1640" t="s">
        <v>947</v>
      </c>
      <c r="P1640" t="s">
        <v>949</v>
      </c>
    </row>
    <row r="1641" spans="1:16" x14ac:dyDescent="0.4">
      <c r="A1641">
        <v>897</v>
      </c>
      <c r="B1641" t="s">
        <v>948</v>
      </c>
      <c r="C1641" t="s">
        <v>909</v>
      </c>
      <c r="D1641" s="1">
        <v>41375</v>
      </c>
      <c r="E1641" s="1">
        <v>41376</v>
      </c>
      <c r="F1641">
        <v>40.880000000000003</v>
      </c>
      <c r="H1641" t="s">
        <v>28</v>
      </c>
      <c r="I1641" s="1">
        <v>41375</v>
      </c>
      <c r="J1641">
        <v>0</v>
      </c>
      <c r="K1641" t="s">
        <v>834</v>
      </c>
      <c r="L1641">
        <v>897</v>
      </c>
      <c r="M1641" s="1">
        <v>41493</v>
      </c>
      <c r="N1641" t="s">
        <v>838</v>
      </c>
      <c r="O1641" t="s">
        <v>947</v>
      </c>
      <c r="P1641" t="s">
        <v>949</v>
      </c>
    </row>
    <row r="1642" spans="1:16" x14ac:dyDescent="0.4">
      <c r="A1642">
        <v>391</v>
      </c>
      <c r="B1642" t="s">
        <v>948</v>
      </c>
      <c r="C1642" t="s">
        <v>885</v>
      </c>
      <c r="D1642" s="1">
        <v>41418</v>
      </c>
      <c r="E1642" s="1">
        <v>41448</v>
      </c>
      <c r="F1642">
        <v>61.84</v>
      </c>
      <c r="H1642" t="s">
        <v>28</v>
      </c>
      <c r="I1642" s="1">
        <v>41418</v>
      </c>
      <c r="J1642">
        <v>0</v>
      </c>
      <c r="K1642" t="s">
        <v>834</v>
      </c>
      <c r="L1642">
        <v>391</v>
      </c>
      <c r="M1642" s="1">
        <v>41521</v>
      </c>
      <c r="N1642" t="s">
        <v>838</v>
      </c>
      <c r="O1642" t="s">
        <v>947</v>
      </c>
      <c r="P1642" t="s">
        <v>949</v>
      </c>
    </row>
    <row r="1643" spans="1:16" x14ac:dyDescent="0.4">
      <c r="A1643">
        <v>406</v>
      </c>
      <c r="B1643" t="s">
        <v>948</v>
      </c>
      <c r="C1643" t="s">
        <v>894</v>
      </c>
      <c r="D1643" s="1">
        <v>41022</v>
      </c>
      <c r="E1643" s="1">
        <v>41052</v>
      </c>
      <c r="F1643">
        <v>56.31</v>
      </c>
      <c r="H1643" t="s">
        <v>28</v>
      </c>
      <c r="I1643" s="1">
        <v>41022</v>
      </c>
      <c r="J1643">
        <v>29</v>
      </c>
      <c r="K1643" t="s">
        <v>837</v>
      </c>
      <c r="L1643">
        <v>406</v>
      </c>
      <c r="M1643" s="1">
        <v>41167</v>
      </c>
      <c r="N1643" t="s">
        <v>835</v>
      </c>
      <c r="O1643" t="s">
        <v>947</v>
      </c>
      <c r="P1643" t="s">
        <v>949</v>
      </c>
    </row>
    <row r="1644" spans="1:16" x14ac:dyDescent="0.4">
      <c r="A1644">
        <v>770</v>
      </c>
      <c r="B1644" t="s">
        <v>948</v>
      </c>
      <c r="C1644" t="s">
        <v>847</v>
      </c>
      <c r="D1644" s="1">
        <v>41128</v>
      </c>
      <c r="E1644" s="1">
        <v>41098</v>
      </c>
      <c r="F1644">
        <v>47.48</v>
      </c>
      <c r="H1644" t="s">
        <v>28</v>
      </c>
      <c r="I1644" s="1">
        <v>41128</v>
      </c>
      <c r="J1644">
        <v>0</v>
      </c>
      <c r="K1644" t="s">
        <v>834</v>
      </c>
      <c r="L1644">
        <v>770</v>
      </c>
      <c r="M1644" s="1">
        <v>41274</v>
      </c>
      <c r="N1644" t="s">
        <v>835</v>
      </c>
      <c r="O1644" t="s">
        <v>947</v>
      </c>
      <c r="P1644" t="s">
        <v>949</v>
      </c>
    </row>
    <row r="1645" spans="1:16" x14ac:dyDescent="0.4">
      <c r="A1645">
        <v>391</v>
      </c>
      <c r="B1645" t="s">
        <v>948</v>
      </c>
      <c r="C1645" t="s">
        <v>898</v>
      </c>
      <c r="D1645" s="1">
        <v>40910</v>
      </c>
      <c r="E1645" s="1">
        <v>40942</v>
      </c>
      <c r="F1645">
        <v>84.13</v>
      </c>
      <c r="H1645" t="s">
        <v>28</v>
      </c>
      <c r="I1645" s="1">
        <v>40910</v>
      </c>
      <c r="J1645">
        <v>0</v>
      </c>
      <c r="K1645" t="s">
        <v>834</v>
      </c>
      <c r="L1645">
        <v>391</v>
      </c>
      <c r="M1645" s="1">
        <v>41150</v>
      </c>
      <c r="N1645" t="s">
        <v>835</v>
      </c>
      <c r="O1645" t="s">
        <v>947</v>
      </c>
      <c r="P1645" t="s">
        <v>949</v>
      </c>
    </row>
    <row r="1646" spans="1:16" x14ac:dyDescent="0.4">
      <c r="A1646">
        <v>818</v>
      </c>
      <c r="B1646" t="s">
        <v>948</v>
      </c>
      <c r="C1646" t="s">
        <v>862</v>
      </c>
      <c r="D1646" s="1">
        <v>40914</v>
      </c>
      <c r="E1646" s="1">
        <v>40915</v>
      </c>
      <c r="F1646">
        <v>34.270000000000003</v>
      </c>
      <c r="H1646" t="s">
        <v>28</v>
      </c>
      <c r="I1646" s="1">
        <v>40914</v>
      </c>
      <c r="J1646">
        <v>0</v>
      </c>
      <c r="K1646" t="s">
        <v>834</v>
      </c>
      <c r="L1646">
        <v>818</v>
      </c>
      <c r="M1646" s="1">
        <v>41296</v>
      </c>
      <c r="N1646" t="s">
        <v>835</v>
      </c>
      <c r="O1646" t="s">
        <v>947</v>
      </c>
      <c r="P1646" t="s">
        <v>949</v>
      </c>
    </row>
    <row r="1647" spans="1:16" x14ac:dyDescent="0.4">
      <c r="A1647">
        <v>897</v>
      </c>
      <c r="B1647" t="s">
        <v>948</v>
      </c>
      <c r="C1647" t="s">
        <v>843</v>
      </c>
      <c r="D1647" s="1">
        <v>40990</v>
      </c>
      <c r="E1647" s="1">
        <v>41020</v>
      </c>
      <c r="F1647">
        <v>64.099999999999994</v>
      </c>
      <c r="H1647" t="s">
        <v>28</v>
      </c>
      <c r="I1647" s="1">
        <v>40990</v>
      </c>
      <c r="J1647">
        <v>5</v>
      </c>
      <c r="K1647" t="s">
        <v>834</v>
      </c>
      <c r="L1647">
        <v>897</v>
      </c>
      <c r="M1647" s="1">
        <v>41041</v>
      </c>
      <c r="N1647" t="s">
        <v>835</v>
      </c>
      <c r="O1647" t="s">
        <v>947</v>
      </c>
      <c r="P1647" t="s">
        <v>949</v>
      </c>
    </row>
    <row r="1648" spans="1:16" x14ac:dyDescent="0.4">
      <c r="A1648">
        <v>770</v>
      </c>
      <c r="B1648" t="s">
        <v>948</v>
      </c>
      <c r="C1648" t="s">
        <v>847</v>
      </c>
      <c r="D1648" s="1">
        <v>41353</v>
      </c>
      <c r="E1648" s="1">
        <v>41383</v>
      </c>
      <c r="F1648">
        <v>63.32</v>
      </c>
      <c r="H1648" t="s">
        <v>28</v>
      </c>
      <c r="I1648" s="1">
        <v>41353</v>
      </c>
      <c r="J1648">
        <v>0</v>
      </c>
      <c r="K1648" t="s">
        <v>837</v>
      </c>
      <c r="L1648">
        <v>770</v>
      </c>
      <c r="M1648" s="1">
        <v>41274</v>
      </c>
      <c r="N1648" t="s">
        <v>838</v>
      </c>
      <c r="O1648" t="s">
        <v>947</v>
      </c>
      <c r="P1648" t="s">
        <v>949</v>
      </c>
    </row>
    <row r="1649" spans="1:16" x14ac:dyDescent="0.4">
      <c r="A1649">
        <v>818</v>
      </c>
      <c r="B1649" t="s">
        <v>948</v>
      </c>
      <c r="C1649" t="s">
        <v>851</v>
      </c>
      <c r="D1649" s="1">
        <v>41138</v>
      </c>
      <c r="E1649" s="1">
        <v>41168</v>
      </c>
      <c r="F1649">
        <v>55.22</v>
      </c>
      <c r="H1649" t="s">
        <v>28</v>
      </c>
      <c r="I1649" s="1">
        <v>41138</v>
      </c>
      <c r="J1649">
        <v>0</v>
      </c>
      <c r="K1649" t="s">
        <v>837</v>
      </c>
      <c r="L1649">
        <v>818</v>
      </c>
      <c r="M1649" s="1">
        <v>41234</v>
      </c>
      <c r="N1649" t="s">
        <v>835</v>
      </c>
      <c r="O1649" t="s">
        <v>947</v>
      </c>
      <c r="P1649" t="s">
        <v>949</v>
      </c>
    </row>
    <row r="1650" spans="1:16" x14ac:dyDescent="0.4">
      <c r="A1650">
        <v>391</v>
      </c>
      <c r="B1650" t="s">
        <v>948</v>
      </c>
      <c r="C1650" t="s">
        <v>839</v>
      </c>
      <c r="D1650" s="1">
        <v>41215</v>
      </c>
      <c r="E1650" s="1">
        <v>41246</v>
      </c>
      <c r="F1650">
        <v>64.87</v>
      </c>
      <c r="H1650" t="s">
        <v>28</v>
      </c>
      <c r="I1650" s="1">
        <v>41215</v>
      </c>
      <c r="J1650">
        <v>0</v>
      </c>
      <c r="K1650" t="s">
        <v>834</v>
      </c>
      <c r="L1650">
        <v>391</v>
      </c>
      <c r="M1650" s="1">
        <v>40934</v>
      </c>
      <c r="N1650" t="s">
        <v>838</v>
      </c>
      <c r="O1650" t="s">
        <v>947</v>
      </c>
      <c r="P1650" t="s">
        <v>949</v>
      </c>
    </row>
    <row r="1651" spans="1:16" x14ac:dyDescent="0.4">
      <c r="A1651">
        <v>897</v>
      </c>
      <c r="B1651" t="s">
        <v>948</v>
      </c>
      <c r="C1651" t="s">
        <v>863</v>
      </c>
      <c r="D1651" s="1">
        <v>41200</v>
      </c>
      <c r="E1651" s="1">
        <v>41230</v>
      </c>
      <c r="F1651">
        <v>53.68</v>
      </c>
      <c r="H1651" t="s">
        <v>28</v>
      </c>
      <c r="I1651" s="1">
        <v>41200</v>
      </c>
      <c r="J1651">
        <v>0</v>
      </c>
      <c r="K1651" t="s">
        <v>834</v>
      </c>
      <c r="L1651">
        <v>897</v>
      </c>
      <c r="M1651" s="1">
        <v>41318</v>
      </c>
      <c r="N1651" t="s">
        <v>835</v>
      </c>
      <c r="O1651" t="s">
        <v>947</v>
      </c>
      <c r="P1651" t="s">
        <v>949</v>
      </c>
    </row>
    <row r="1652" spans="1:16" x14ac:dyDescent="0.4">
      <c r="A1652">
        <v>391</v>
      </c>
      <c r="B1652" t="s">
        <v>948</v>
      </c>
      <c r="C1652" t="s">
        <v>936</v>
      </c>
      <c r="D1652" s="1">
        <v>41419</v>
      </c>
      <c r="E1652" s="1">
        <v>41449</v>
      </c>
      <c r="F1652">
        <v>53.59</v>
      </c>
      <c r="H1652" t="s">
        <v>28</v>
      </c>
      <c r="I1652" s="1">
        <v>41419</v>
      </c>
      <c r="J1652">
        <v>0</v>
      </c>
      <c r="K1652" t="s">
        <v>834</v>
      </c>
      <c r="L1652">
        <v>391</v>
      </c>
      <c r="M1652" s="1">
        <v>41486</v>
      </c>
      <c r="N1652" t="s">
        <v>835</v>
      </c>
      <c r="O1652" t="s">
        <v>947</v>
      </c>
      <c r="P1652" t="s">
        <v>949</v>
      </c>
    </row>
    <row r="1653" spans="1:16" x14ac:dyDescent="0.4">
      <c r="A1653">
        <v>391</v>
      </c>
      <c r="B1653" t="s">
        <v>948</v>
      </c>
      <c r="C1653" t="s">
        <v>852</v>
      </c>
      <c r="D1653" s="1">
        <v>41335</v>
      </c>
      <c r="E1653" s="1">
        <v>41397</v>
      </c>
      <c r="F1653">
        <v>60.75</v>
      </c>
      <c r="H1653" t="s">
        <v>28</v>
      </c>
      <c r="I1653" s="1">
        <v>41335</v>
      </c>
      <c r="J1653">
        <v>0</v>
      </c>
      <c r="K1653" t="s">
        <v>834</v>
      </c>
      <c r="L1653">
        <v>391</v>
      </c>
      <c r="M1653" s="1">
        <v>41352</v>
      </c>
      <c r="N1653" t="s">
        <v>835</v>
      </c>
      <c r="O1653" t="s">
        <v>947</v>
      </c>
      <c r="P1653" t="s">
        <v>949</v>
      </c>
    </row>
    <row r="1654" spans="1:16" x14ac:dyDescent="0.4">
      <c r="A1654">
        <v>770</v>
      </c>
      <c r="B1654" t="s">
        <v>948</v>
      </c>
      <c r="C1654" t="s">
        <v>886</v>
      </c>
      <c r="D1654" s="1">
        <v>41531</v>
      </c>
      <c r="E1654" s="1">
        <v>41561</v>
      </c>
      <c r="F1654">
        <v>55.88</v>
      </c>
      <c r="H1654" t="s">
        <v>28</v>
      </c>
      <c r="I1654" s="1">
        <v>41531</v>
      </c>
      <c r="J1654">
        <v>0</v>
      </c>
      <c r="K1654" t="s">
        <v>834</v>
      </c>
      <c r="L1654">
        <v>770</v>
      </c>
      <c r="M1654" s="1">
        <v>41181</v>
      </c>
      <c r="N1654" t="s">
        <v>838</v>
      </c>
      <c r="O1654" t="s">
        <v>947</v>
      </c>
      <c r="P1654" t="s">
        <v>949</v>
      </c>
    </row>
    <row r="1655" spans="1:16" x14ac:dyDescent="0.4">
      <c r="A1655">
        <v>406</v>
      </c>
      <c r="B1655" t="s">
        <v>948</v>
      </c>
      <c r="C1655" t="s">
        <v>871</v>
      </c>
      <c r="D1655" s="1">
        <v>41290</v>
      </c>
      <c r="E1655" s="1">
        <v>41320</v>
      </c>
      <c r="F1655">
        <v>70.75</v>
      </c>
      <c r="H1655" t="s">
        <v>28</v>
      </c>
      <c r="I1655" s="1">
        <v>41290</v>
      </c>
      <c r="J1655">
        <v>0</v>
      </c>
      <c r="K1655" t="s">
        <v>834</v>
      </c>
      <c r="L1655">
        <v>406</v>
      </c>
      <c r="M1655" s="1">
        <v>41190</v>
      </c>
      <c r="N1655" t="s">
        <v>838</v>
      </c>
      <c r="O1655" t="s">
        <v>947</v>
      </c>
      <c r="P1655" t="s">
        <v>949</v>
      </c>
    </row>
    <row r="1656" spans="1:16" x14ac:dyDescent="0.4">
      <c r="A1656">
        <v>770</v>
      </c>
      <c r="B1656" t="s">
        <v>948</v>
      </c>
      <c r="C1656" t="s">
        <v>878</v>
      </c>
      <c r="D1656" s="1">
        <v>41227</v>
      </c>
      <c r="E1656" s="1">
        <v>41257</v>
      </c>
      <c r="F1656">
        <v>60.03</v>
      </c>
      <c r="H1656" t="s">
        <v>28</v>
      </c>
      <c r="I1656" s="1">
        <v>41227</v>
      </c>
      <c r="J1656">
        <v>0</v>
      </c>
      <c r="K1656" t="s">
        <v>834</v>
      </c>
      <c r="L1656">
        <v>770</v>
      </c>
      <c r="M1656" s="1">
        <v>41274</v>
      </c>
      <c r="N1656" t="s">
        <v>835</v>
      </c>
      <c r="O1656" t="s">
        <v>947</v>
      </c>
      <c r="P1656" t="s">
        <v>949</v>
      </c>
    </row>
    <row r="1657" spans="1:16" x14ac:dyDescent="0.4">
      <c r="A1657">
        <v>818</v>
      </c>
      <c r="B1657" t="s">
        <v>948</v>
      </c>
      <c r="C1657" t="s">
        <v>854</v>
      </c>
      <c r="D1657" s="1">
        <v>41001</v>
      </c>
      <c r="E1657" s="1">
        <v>41032</v>
      </c>
      <c r="F1657">
        <v>75.040000000000006</v>
      </c>
      <c r="H1657" t="s">
        <v>28</v>
      </c>
      <c r="I1657" s="1">
        <v>41001</v>
      </c>
      <c r="J1657">
        <v>2</v>
      </c>
      <c r="K1657" t="s">
        <v>834</v>
      </c>
      <c r="L1657">
        <v>818</v>
      </c>
      <c r="M1657" s="1">
        <v>41060</v>
      </c>
      <c r="N1657" t="s">
        <v>835</v>
      </c>
      <c r="O1657" t="s">
        <v>947</v>
      </c>
      <c r="P1657" t="s">
        <v>949</v>
      </c>
    </row>
    <row r="1658" spans="1:16" x14ac:dyDescent="0.4">
      <c r="A1658">
        <v>770</v>
      </c>
      <c r="B1658" t="s">
        <v>948</v>
      </c>
      <c r="C1658" t="s">
        <v>873</v>
      </c>
      <c r="D1658" s="1">
        <v>41538</v>
      </c>
      <c r="E1658" s="1">
        <v>41568</v>
      </c>
      <c r="F1658">
        <v>61.47</v>
      </c>
      <c r="H1658" t="s">
        <v>28</v>
      </c>
      <c r="I1658" s="1">
        <v>41538</v>
      </c>
      <c r="J1658">
        <v>0</v>
      </c>
      <c r="K1658" t="s">
        <v>834</v>
      </c>
      <c r="L1658">
        <v>770</v>
      </c>
      <c r="M1658" s="1">
        <v>41159</v>
      </c>
      <c r="N1658" t="s">
        <v>838</v>
      </c>
      <c r="O1658" t="s">
        <v>947</v>
      </c>
      <c r="P1658" t="s">
        <v>949</v>
      </c>
    </row>
    <row r="1659" spans="1:16" x14ac:dyDescent="0.4">
      <c r="A1659">
        <v>406</v>
      </c>
      <c r="B1659" t="s">
        <v>948</v>
      </c>
      <c r="C1659" t="s">
        <v>889</v>
      </c>
      <c r="D1659" s="1">
        <v>41367</v>
      </c>
      <c r="E1659" s="1">
        <v>41337</v>
      </c>
      <c r="F1659">
        <v>98.68</v>
      </c>
      <c r="H1659" t="s">
        <v>28</v>
      </c>
      <c r="I1659" s="1">
        <v>41367</v>
      </c>
      <c r="J1659">
        <v>0</v>
      </c>
      <c r="K1659" t="s">
        <v>837</v>
      </c>
      <c r="L1659">
        <v>406</v>
      </c>
      <c r="M1659" s="1">
        <v>41103</v>
      </c>
      <c r="N1659" t="s">
        <v>838</v>
      </c>
      <c r="O1659" t="s">
        <v>947</v>
      </c>
      <c r="P1659" t="s">
        <v>949</v>
      </c>
    </row>
    <row r="1660" spans="1:16" x14ac:dyDescent="0.4">
      <c r="A1660">
        <v>770</v>
      </c>
      <c r="B1660" t="s">
        <v>948</v>
      </c>
      <c r="C1660" t="s">
        <v>907</v>
      </c>
      <c r="D1660" s="1">
        <v>41567</v>
      </c>
      <c r="E1660" s="1">
        <v>41597</v>
      </c>
      <c r="F1660">
        <v>46.07</v>
      </c>
      <c r="H1660" t="s">
        <v>28</v>
      </c>
      <c r="I1660" s="1">
        <v>41567</v>
      </c>
      <c r="J1660">
        <v>0</v>
      </c>
      <c r="K1660" t="s">
        <v>834</v>
      </c>
      <c r="L1660">
        <v>770</v>
      </c>
      <c r="M1660" s="1">
        <v>41367</v>
      </c>
      <c r="N1660" t="s">
        <v>838</v>
      </c>
      <c r="O1660" t="s">
        <v>947</v>
      </c>
      <c r="P1660" t="s">
        <v>949</v>
      </c>
    </row>
    <row r="1661" spans="1:16" x14ac:dyDescent="0.4">
      <c r="A1661">
        <v>818</v>
      </c>
      <c r="B1661" t="s">
        <v>948</v>
      </c>
      <c r="C1661" t="s">
        <v>854</v>
      </c>
      <c r="D1661" s="1">
        <v>41201</v>
      </c>
      <c r="E1661" s="1">
        <v>41231</v>
      </c>
      <c r="F1661">
        <v>74.37</v>
      </c>
      <c r="H1661" t="s">
        <v>28</v>
      </c>
      <c r="I1661" s="1">
        <v>41201</v>
      </c>
      <c r="J1661">
        <v>0</v>
      </c>
      <c r="K1661" t="s">
        <v>834</v>
      </c>
      <c r="L1661">
        <v>818</v>
      </c>
      <c r="M1661" s="1">
        <v>41060</v>
      </c>
      <c r="N1661" t="s">
        <v>838</v>
      </c>
      <c r="O1661" t="s">
        <v>947</v>
      </c>
      <c r="P1661" t="s">
        <v>949</v>
      </c>
    </row>
    <row r="1662" spans="1:16" x14ac:dyDescent="0.4">
      <c r="A1662">
        <v>770</v>
      </c>
      <c r="B1662" t="s">
        <v>948</v>
      </c>
      <c r="C1662" t="s">
        <v>845</v>
      </c>
      <c r="D1662" s="1">
        <v>41392</v>
      </c>
      <c r="E1662" s="1">
        <v>41422</v>
      </c>
      <c r="F1662">
        <v>67.23</v>
      </c>
      <c r="H1662" t="s">
        <v>28</v>
      </c>
      <c r="I1662" s="1">
        <v>41392</v>
      </c>
      <c r="J1662">
        <v>0</v>
      </c>
      <c r="K1662" t="s">
        <v>834</v>
      </c>
      <c r="L1662">
        <v>770</v>
      </c>
      <c r="M1662" s="1">
        <v>41489</v>
      </c>
      <c r="N1662" t="s">
        <v>838</v>
      </c>
      <c r="O1662" t="s">
        <v>947</v>
      </c>
      <c r="P1662" t="s">
        <v>949</v>
      </c>
    </row>
    <row r="1663" spans="1:16" x14ac:dyDescent="0.4">
      <c r="A1663">
        <v>770</v>
      </c>
      <c r="B1663" t="s">
        <v>948</v>
      </c>
      <c r="C1663" t="s">
        <v>844</v>
      </c>
      <c r="D1663" s="1">
        <v>41423</v>
      </c>
      <c r="E1663" s="1">
        <v>41453</v>
      </c>
      <c r="F1663">
        <v>101.06</v>
      </c>
      <c r="H1663" t="s">
        <v>28</v>
      </c>
      <c r="I1663" s="1">
        <v>41423</v>
      </c>
      <c r="J1663">
        <v>27</v>
      </c>
      <c r="K1663" t="s">
        <v>837</v>
      </c>
      <c r="L1663">
        <v>770</v>
      </c>
      <c r="M1663" s="1">
        <v>41452</v>
      </c>
      <c r="N1663" t="s">
        <v>835</v>
      </c>
      <c r="O1663" t="s">
        <v>947</v>
      </c>
      <c r="P1663" t="s">
        <v>949</v>
      </c>
    </row>
    <row r="1664" spans="1:16" x14ac:dyDescent="0.4">
      <c r="A1664">
        <v>818</v>
      </c>
      <c r="B1664" t="s">
        <v>948</v>
      </c>
      <c r="C1664" t="s">
        <v>849</v>
      </c>
      <c r="D1664" s="1">
        <v>41514</v>
      </c>
      <c r="E1664" s="1">
        <v>41544</v>
      </c>
      <c r="F1664">
        <v>71.19</v>
      </c>
      <c r="H1664" t="s">
        <v>28</v>
      </c>
      <c r="I1664" s="1">
        <v>41514</v>
      </c>
      <c r="J1664">
        <v>0</v>
      </c>
      <c r="K1664" t="s">
        <v>837</v>
      </c>
      <c r="L1664">
        <v>818</v>
      </c>
      <c r="M1664" s="1">
        <v>41431</v>
      </c>
      <c r="N1664" t="s">
        <v>838</v>
      </c>
      <c r="O1664" t="s">
        <v>947</v>
      </c>
      <c r="P1664" t="s">
        <v>949</v>
      </c>
    </row>
    <row r="1665" spans="1:16" x14ac:dyDescent="0.4">
      <c r="A1665">
        <v>770</v>
      </c>
      <c r="B1665" t="s">
        <v>948</v>
      </c>
      <c r="C1665" t="s">
        <v>856</v>
      </c>
      <c r="D1665" s="1">
        <v>41431</v>
      </c>
      <c r="E1665" s="1">
        <v>41432</v>
      </c>
      <c r="F1665">
        <v>63.74</v>
      </c>
      <c r="H1665" t="s">
        <v>28</v>
      </c>
      <c r="I1665" s="1">
        <v>41431</v>
      </c>
      <c r="J1665">
        <v>19</v>
      </c>
      <c r="K1665" t="s">
        <v>834</v>
      </c>
      <c r="L1665">
        <v>770</v>
      </c>
      <c r="M1665" s="1">
        <v>41062</v>
      </c>
      <c r="N1665" t="s">
        <v>838</v>
      </c>
      <c r="O1665" t="s">
        <v>947</v>
      </c>
      <c r="P1665" t="s">
        <v>949</v>
      </c>
    </row>
    <row r="1666" spans="1:16" x14ac:dyDescent="0.4">
      <c r="A1666">
        <v>897</v>
      </c>
      <c r="B1666" t="s">
        <v>948</v>
      </c>
      <c r="C1666" t="s">
        <v>883</v>
      </c>
      <c r="D1666" s="1">
        <v>41215</v>
      </c>
      <c r="E1666" s="1">
        <v>41246</v>
      </c>
      <c r="F1666">
        <v>27.22</v>
      </c>
      <c r="H1666" t="s">
        <v>28</v>
      </c>
      <c r="I1666" s="1">
        <v>41215</v>
      </c>
      <c r="J1666">
        <v>3</v>
      </c>
      <c r="K1666" t="s">
        <v>834</v>
      </c>
      <c r="L1666">
        <v>897</v>
      </c>
      <c r="M1666" s="1">
        <v>41084</v>
      </c>
      <c r="N1666" t="s">
        <v>835</v>
      </c>
      <c r="O1666" t="s">
        <v>947</v>
      </c>
      <c r="P1666" t="s">
        <v>949</v>
      </c>
    </row>
    <row r="1667" spans="1:16" x14ac:dyDescent="0.4">
      <c r="A1667">
        <v>770</v>
      </c>
      <c r="B1667" t="s">
        <v>948</v>
      </c>
      <c r="C1667" t="s">
        <v>897</v>
      </c>
      <c r="D1667" s="1">
        <v>41171</v>
      </c>
      <c r="E1667" s="1">
        <v>41201</v>
      </c>
      <c r="F1667">
        <v>33.619999999999997</v>
      </c>
      <c r="H1667" t="s">
        <v>28</v>
      </c>
      <c r="I1667" s="1">
        <v>41171</v>
      </c>
      <c r="J1667">
        <v>0</v>
      </c>
      <c r="K1667" t="s">
        <v>834</v>
      </c>
      <c r="L1667">
        <v>770</v>
      </c>
      <c r="M1667" s="1">
        <v>41121</v>
      </c>
      <c r="N1667" t="s">
        <v>838</v>
      </c>
      <c r="O1667" t="s">
        <v>947</v>
      </c>
      <c r="P1667" t="s">
        <v>949</v>
      </c>
    </row>
    <row r="1668" spans="1:16" x14ac:dyDescent="0.4">
      <c r="A1668">
        <v>897</v>
      </c>
      <c r="B1668" t="s">
        <v>948</v>
      </c>
      <c r="C1668" t="s">
        <v>846</v>
      </c>
      <c r="D1668" s="1">
        <v>40984</v>
      </c>
      <c r="E1668" s="1">
        <v>41014</v>
      </c>
      <c r="F1668">
        <v>33.75</v>
      </c>
      <c r="H1668" t="s">
        <v>28</v>
      </c>
      <c r="I1668" s="1">
        <v>40984</v>
      </c>
      <c r="J1668">
        <v>0</v>
      </c>
      <c r="K1668" t="s">
        <v>834</v>
      </c>
      <c r="L1668">
        <v>897</v>
      </c>
      <c r="M1668" s="1">
        <v>41003</v>
      </c>
      <c r="N1668" t="s">
        <v>835</v>
      </c>
      <c r="O1668" t="s">
        <v>947</v>
      </c>
      <c r="P1668" t="s">
        <v>949</v>
      </c>
    </row>
    <row r="1669" spans="1:16" x14ac:dyDescent="0.4">
      <c r="A1669">
        <v>391</v>
      </c>
      <c r="B1669" t="s">
        <v>948</v>
      </c>
      <c r="C1669" t="s">
        <v>859</v>
      </c>
      <c r="D1669" s="1">
        <v>41036</v>
      </c>
      <c r="E1669" s="1">
        <v>41007</v>
      </c>
      <c r="F1669">
        <v>55.53</v>
      </c>
      <c r="H1669" t="s">
        <v>28</v>
      </c>
      <c r="I1669" s="1">
        <v>41036</v>
      </c>
      <c r="J1669">
        <v>0</v>
      </c>
      <c r="K1669" t="s">
        <v>834</v>
      </c>
      <c r="L1669">
        <v>391</v>
      </c>
      <c r="M1669" s="1">
        <v>40971</v>
      </c>
      <c r="N1669" t="s">
        <v>838</v>
      </c>
      <c r="O1669" t="s">
        <v>947</v>
      </c>
      <c r="P1669" t="s">
        <v>949</v>
      </c>
    </row>
    <row r="1670" spans="1:16" x14ac:dyDescent="0.4">
      <c r="A1670">
        <v>770</v>
      </c>
      <c r="B1670" t="s">
        <v>948</v>
      </c>
      <c r="C1670" t="s">
        <v>856</v>
      </c>
      <c r="D1670" s="1">
        <v>41040</v>
      </c>
      <c r="E1670" s="1">
        <v>41041</v>
      </c>
      <c r="F1670">
        <v>41.61</v>
      </c>
      <c r="H1670" t="s">
        <v>28</v>
      </c>
      <c r="I1670" s="1">
        <v>41040</v>
      </c>
      <c r="J1670">
        <v>25</v>
      </c>
      <c r="K1670" t="s">
        <v>837</v>
      </c>
      <c r="L1670">
        <v>770</v>
      </c>
      <c r="M1670" s="1">
        <v>41062</v>
      </c>
      <c r="N1670" t="s">
        <v>838</v>
      </c>
      <c r="O1670" t="s">
        <v>947</v>
      </c>
      <c r="P1670" t="s">
        <v>949</v>
      </c>
    </row>
    <row r="1671" spans="1:16" x14ac:dyDescent="0.4">
      <c r="A1671">
        <v>770</v>
      </c>
      <c r="B1671" t="s">
        <v>948</v>
      </c>
      <c r="C1671" t="s">
        <v>897</v>
      </c>
      <c r="D1671" s="1">
        <v>41327</v>
      </c>
      <c r="E1671" s="1">
        <v>41357</v>
      </c>
      <c r="F1671">
        <v>49.56</v>
      </c>
      <c r="H1671" t="s">
        <v>28</v>
      </c>
      <c r="I1671" s="1">
        <v>41327</v>
      </c>
      <c r="J1671">
        <v>0</v>
      </c>
      <c r="K1671" t="s">
        <v>834</v>
      </c>
      <c r="L1671">
        <v>770</v>
      </c>
      <c r="M1671" s="1">
        <v>41121</v>
      </c>
      <c r="N1671" t="s">
        <v>838</v>
      </c>
      <c r="O1671" t="s">
        <v>947</v>
      </c>
      <c r="P1671" t="s">
        <v>949</v>
      </c>
    </row>
    <row r="1672" spans="1:16" x14ac:dyDescent="0.4">
      <c r="A1672">
        <v>818</v>
      </c>
      <c r="B1672" t="s">
        <v>948</v>
      </c>
      <c r="C1672" t="s">
        <v>932</v>
      </c>
      <c r="D1672" s="1">
        <v>41050</v>
      </c>
      <c r="E1672" s="1">
        <v>41080</v>
      </c>
      <c r="F1672">
        <v>60.2</v>
      </c>
      <c r="H1672" t="s">
        <v>28</v>
      </c>
      <c r="I1672" s="1">
        <v>41050</v>
      </c>
      <c r="J1672">
        <v>0</v>
      </c>
      <c r="K1672" t="s">
        <v>834</v>
      </c>
      <c r="L1672">
        <v>818</v>
      </c>
      <c r="M1672" s="1">
        <v>41373</v>
      </c>
      <c r="N1672" t="s">
        <v>835</v>
      </c>
      <c r="O1672" t="s">
        <v>947</v>
      </c>
      <c r="P1672" t="s">
        <v>949</v>
      </c>
    </row>
    <row r="1673" spans="1:16" x14ac:dyDescent="0.4">
      <c r="A1673">
        <v>897</v>
      </c>
      <c r="B1673" t="s">
        <v>948</v>
      </c>
      <c r="C1673" t="s">
        <v>846</v>
      </c>
      <c r="D1673" s="1">
        <v>41536</v>
      </c>
      <c r="E1673" s="1">
        <v>41566</v>
      </c>
      <c r="F1673">
        <v>50.16</v>
      </c>
      <c r="H1673" t="s">
        <v>28</v>
      </c>
      <c r="I1673" s="1">
        <v>41536</v>
      </c>
      <c r="J1673">
        <v>5</v>
      </c>
      <c r="K1673" t="s">
        <v>834</v>
      </c>
      <c r="L1673">
        <v>897</v>
      </c>
      <c r="M1673" s="1">
        <v>41003</v>
      </c>
      <c r="N1673" t="s">
        <v>838</v>
      </c>
      <c r="O1673" t="s">
        <v>947</v>
      </c>
      <c r="P1673" t="s">
        <v>949</v>
      </c>
    </row>
    <row r="1674" spans="1:16" x14ac:dyDescent="0.4">
      <c r="A1674">
        <v>391</v>
      </c>
      <c r="B1674" t="s">
        <v>948</v>
      </c>
      <c r="C1674" t="s">
        <v>895</v>
      </c>
      <c r="D1674" s="1">
        <v>41256</v>
      </c>
      <c r="E1674" s="1">
        <v>41609</v>
      </c>
      <c r="F1674">
        <v>73</v>
      </c>
      <c r="H1674" t="s">
        <v>28</v>
      </c>
      <c r="I1674" s="1">
        <v>41256</v>
      </c>
      <c r="J1674">
        <v>0</v>
      </c>
      <c r="K1674" t="s">
        <v>834</v>
      </c>
      <c r="L1674">
        <v>391</v>
      </c>
      <c r="M1674" s="1">
        <v>41532</v>
      </c>
      <c r="N1674" t="s">
        <v>835</v>
      </c>
      <c r="O1674" t="s">
        <v>947</v>
      </c>
      <c r="P1674" t="s">
        <v>949</v>
      </c>
    </row>
    <row r="1675" spans="1:16" x14ac:dyDescent="0.4">
      <c r="A1675">
        <v>391</v>
      </c>
      <c r="B1675" t="s">
        <v>948</v>
      </c>
      <c r="C1675" t="s">
        <v>877</v>
      </c>
      <c r="D1675" s="1">
        <v>41570</v>
      </c>
      <c r="E1675" s="1">
        <v>41600</v>
      </c>
      <c r="F1675">
        <v>62.04</v>
      </c>
      <c r="H1675" t="s">
        <v>28</v>
      </c>
      <c r="I1675" s="1">
        <v>41570</v>
      </c>
      <c r="J1675">
        <v>14</v>
      </c>
      <c r="K1675" t="s">
        <v>834</v>
      </c>
      <c r="L1675">
        <v>391</v>
      </c>
      <c r="M1675" s="1">
        <v>41051</v>
      </c>
      <c r="N1675" t="s">
        <v>838</v>
      </c>
      <c r="O1675" t="s">
        <v>947</v>
      </c>
      <c r="P1675" t="s">
        <v>949</v>
      </c>
    </row>
    <row r="1676" spans="1:16" x14ac:dyDescent="0.4">
      <c r="A1676">
        <v>406</v>
      </c>
      <c r="B1676" t="s">
        <v>948</v>
      </c>
      <c r="C1676" t="s">
        <v>891</v>
      </c>
      <c r="D1676" s="1">
        <v>41080</v>
      </c>
      <c r="E1676" s="1">
        <v>41110</v>
      </c>
      <c r="F1676">
        <v>45.48</v>
      </c>
      <c r="H1676" t="s">
        <v>28</v>
      </c>
      <c r="I1676" s="1">
        <v>41080</v>
      </c>
      <c r="J1676">
        <v>0</v>
      </c>
      <c r="K1676" t="s">
        <v>837</v>
      </c>
      <c r="L1676">
        <v>406</v>
      </c>
      <c r="M1676" s="1">
        <v>41474</v>
      </c>
      <c r="N1676" t="s">
        <v>835</v>
      </c>
      <c r="O1676" t="s">
        <v>947</v>
      </c>
      <c r="P1676" t="s">
        <v>949</v>
      </c>
    </row>
    <row r="1677" spans="1:16" x14ac:dyDescent="0.4">
      <c r="A1677">
        <v>818</v>
      </c>
      <c r="B1677" t="s">
        <v>948</v>
      </c>
      <c r="C1677" t="s">
        <v>862</v>
      </c>
      <c r="D1677" s="1">
        <v>41401</v>
      </c>
      <c r="E1677" s="1">
        <v>41372</v>
      </c>
      <c r="F1677">
        <v>13.15</v>
      </c>
      <c r="H1677" t="s">
        <v>28</v>
      </c>
      <c r="I1677" s="1">
        <v>41401</v>
      </c>
      <c r="J1677">
        <v>0</v>
      </c>
      <c r="K1677" t="s">
        <v>834</v>
      </c>
      <c r="L1677">
        <v>818</v>
      </c>
      <c r="M1677" s="1">
        <v>41296</v>
      </c>
      <c r="N1677" t="s">
        <v>838</v>
      </c>
      <c r="O1677" t="s">
        <v>947</v>
      </c>
      <c r="P1677" t="s">
        <v>949</v>
      </c>
    </row>
    <row r="1678" spans="1:16" x14ac:dyDescent="0.4">
      <c r="A1678">
        <v>406</v>
      </c>
      <c r="B1678" t="s">
        <v>948</v>
      </c>
      <c r="C1678" t="s">
        <v>884</v>
      </c>
      <c r="D1678" s="1">
        <v>41095</v>
      </c>
      <c r="E1678" s="1">
        <v>41066</v>
      </c>
      <c r="F1678">
        <v>30.53</v>
      </c>
      <c r="H1678" t="s">
        <v>28</v>
      </c>
      <c r="I1678" s="1">
        <v>41095</v>
      </c>
      <c r="J1678">
        <v>13</v>
      </c>
      <c r="K1678" t="s">
        <v>837</v>
      </c>
      <c r="L1678">
        <v>406</v>
      </c>
      <c r="M1678" s="1">
        <v>41145</v>
      </c>
      <c r="N1678" t="s">
        <v>835</v>
      </c>
      <c r="O1678" t="s">
        <v>947</v>
      </c>
      <c r="P1678" t="s">
        <v>949</v>
      </c>
    </row>
    <row r="1679" spans="1:16" x14ac:dyDescent="0.4">
      <c r="A1679">
        <v>406</v>
      </c>
      <c r="B1679" t="s">
        <v>948</v>
      </c>
      <c r="C1679" t="s">
        <v>935</v>
      </c>
      <c r="D1679" s="1">
        <v>41594</v>
      </c>
      <c r="E1679" s="1">
        <v>41624</v>
      </c>
      <c r="F1679">
        <v>55.94</v>
      </c>
      <c r="H1679" t="s">
        <v>28</v>
      </c>
      <c r="I1679" s="1">
        <v>41594</v>
      </c>
      <c r="J1679">
        <v>0</v>
      </c>
      <c r="K1679" t="s">
        <v>837</v>
      </c>
      <c r="L1679">
        <v>406</v>
      </c>
      <c r="M1679" s="1">
        <v>41194</v>
      </c>
      <c r="N1679" t="s">
        <v>838</v>
      </c>
      <c r="O1679" t="s">
        <v>947</v>
      </c>
      <c r="P1679" t="s">
        <v>949</v>
      </c>
    </row>
    <row r="1680" spans="1:16" x14ac:dyDescent="0.4">
      <c r="A1680">
        <v>406</v>
      </c>
      <c r="B1680" t="s">
        <v>948</v>
      </c>
      <c r="C1680" t="s">
        <v>879</v>
      </c>
      <c r="D1680" s="1">
        <v>41350</v>
      </c>
      <c r="E1680" s="1">
        <v>41380</v>
      </c>
      <c r="F1680">
        <v>96.22</v>
      </c>
      <c r="H1680" t="s">
        <v>28</v>
      </c>
      <c r="I1680" s="1">
        <v>41350</v>
      </c>
      <c r="J1680">
        <v>0</v>
      </c>
      <c r="K1680" t="s">
        <v>834</v>
      </c>
      <c r="L1680">
        <v>406</v>
      </c>
      <c r="M1680" s="1">
        <v>40985</v>
      </c>
      <c r="N1680" t="s">
        <v>838</v>
      </c>
      <c r="O1680" t="s">
        <v>947</v>
      </c>
      <c r="P1680" t="s">
        <v>949</v>
      </c>
    </row>
    <row r="1681" spans="1:16" x14ac:dyDescent="0.4">
      <c r="A1681">
        <v>770</v>
      </c>
      <c r="B1681" t="s">
        <v>948</v>
      </c>
      <c r="C1681" t="s">
        <v>873</v>
      </c>
      <c r="D1681" s="1">
        <v>41389</v>
      </c>
      <c r="E1681" s="1">
        <v>41419</v>
      </c>
      <c r="F1681">
        <v>43.62</v>
      </c>
      <c r="H1681" t="s">
        <v>28</v>
      </c>
      <c r="I1681" s="1">
        <v>41389</v>
      </c>
      <c r="J1681">
        <v>0</v>
      </c>
      <c r="K1681" t="s">
        <v>834</v>
      </c>
      <c r="L1681">
        <v>770</v>
      </c>
      <c r="M1681" s="1">
        <v>41159</v>
      </c>
      <c r="N1681" t="s">
        <v>838</v>
      </c>
      <c r="O1681" t="s">
        <v>947</v>
      </c>
      <c r="P1681" t="s">
        <v>949</v>
      </c>
    </row>
    <row r="1682" spans="1:16" x14ac:dyDescent="0.4">
      <c r="A1682">
        <v>897</v>
      </c>
      <c r="B1682" t="s">
        <v>948</v>
      </c>
      <c r="C1682" t="s">
        <v>890</v>
      </c>
      <c r="D1682" s="1">
        <v>41290</v>
      </c>
      <c r="E1682" s="1">
        <v>41320</v>
      </c>
      <c r="F1682">
        <v>61.39</v>
      </c>
      <c r="H1682" t="s">
        <v>28</v>
      </c>
      <c r="I1682" s="1">
        <v>41290</v>
      </c>
      <c r="J1682">
        <v>0</v>
      </c>
      <c r="K1682" t="s">
        <v>834</v>
      </c>
      <c r="L1682">
        <v>897</v>
      </c>
      <c r="M1682" s="1">
        <v>41166</v>
      </c>
      <c r="N1682" t="s">
        <v>838</v>
      </c>
      <c r="O1682" t="s">
        <v>947</v>
      </c>
      <c r="P1682" t="s">
        <v>949</v>
      </c>
    </row>
    <row r="1683" spans="1:16" x14ac:dyDescent="0.4">
      <c r="A1683">
        <v>770</v>
      </c>
      <c r="B1683" t="s">
        <v>948</v>
      </c>
      <c r="C1683" t="s">
        <v>873</v>
      </c>
      <c r="D1683" s="1">
        <v>41496</v>
      </c>
      <c r="E1683" s="1">
        <v>41466</v>
      </c>
      <c r="F1683">
        <v>69.180000000000007</v>
      </c>
      <c r="H1683" t="s">
        <v>28</v>
      </c>
      <c r="I1683" s="1">
        <v>41496</v>
      </c>
      <c r="J1683">
        <v>0</v>
      </c>
      <c r="K1683" t="s">
        <v>834</v>
      </c>
      <c r="L1683">
        <v>770</v>
      </c>
      <c r="M1683" s="1">
        <v>41159</v>
      </c>
      <c r="N1683" t="s">
        <v>838</v>
      </c>
      <c r="O1683" t="s">
        <v>947</v>
      </c>
      <c r="P1683" t="s">
        <v>949</v>
      </c>
    </row>
    <row r="1684" spans="1:16" x14ac:dyDescent="0.4">
      <c r="A1684">
        <v>406</v>
      </c>
      <c r="B1684" t="s">
        <v>948</v>
      </c>
      <c r="C1684" t="s">
        <v>840</v>
      </c>
      <c r="D1684" s="1">
        <v>41039</v>
      </c>
      <c r="E1684" s="1">
        <v>41010</v>
      </c>
      <c r="F1684">
        <v>97.91</v>
      </c>
      <c r="H1684" t="s">
        <v>28</v>
      </c>
      <c r="I1684" s="1">
        <v>41039</v>
      </c>
      <c r="J1684">
        <v>4</v>
      </c>
      <c r="K1684" t="s">
        <v>834</v>
      </c>
      <c r="L1684">
        <v>406</v>
      </c>
      <c r="M1684" s="1">
        <v>41064</v>
      </c>
      <c r="N1684" t="s">
        <v>838</v>
      </c>
      <c r="O1684" t="s">
        <v>947</v>
      </c>
      <c r="P1684" t="s">
        <v>949</v>
      </c>
    </row>
    <row r="1685" spans="1:16" x14ac:dyDescent="0.4">
      <c r="A1685">
        <v>391</v>
      </c>
      <c r="B1685" t="s">
        <v>948</v>
      </c>
      <c r="C1685" t="s">
        <v>881</v>
      </c>
      <c r="D1685" s="1">
        <v>41161</v>
      </c>
      <c r="E1685" s="1">
        <v>41162</v>
      </c>
      <c r="F1685">
        <v>75.34</v>
      </c>
      <c r="H1685" t="s">
        <v>28</v>
      </c>
      <c r="I1685" s="1">
        <v>41161</v>
      </c>
      <c r="J1685">
        <v>1</v>
      </c>
      <c r="K1685" t="s">
        <v>834</v>
      </c>
      <c r="L1685">
        <v>391</v>
      </c>
      <c r="M1685" s="1">
        <v>41525</v>
      </c>
      <c r="N1685" t="s">
        <v>835</v>
      </c>
      <c r="O1685" t="s">
        <v>947</v>
      </c>
      <c r="P1685" t="s">
        <v>949</v>
      </c>
    </row>
    <row r="1686" spans="1:16" x14ac:dyDescent="0.4">
      <c r="A1686">
        <v>391</v>
      </c>
      <c r="B1686" t="s">
        <v>948</v>
      </c>
      <c r="C1686" t="s">
        <v>874</v>
      </c>
      <c r="D1686" s="1">
        <v>41110</v>
      </c>
      <c r="E1686" s="1">
        <v>41140</v>
      </c>
      <c r="F1686">
        <v>63.57</v>
      </c>
      <c r="H1686" t="s">
        <v>28</v>
      </c>
      <c r="I1686" s="1">
        <v>41110</v>
      </c>
      <c r="J1686">
        <v>0</v>
      </c>
      <c r="K1686" t="s">
        <v>834</v>
      </c>
      <c r="L1686">
        <v>391</v>
      </c>
      <c r="M1686" s="1">
        <v>41224</v>
      </c>
      <c r="N1686" t="s">
        <v>835</v>
      </c>
      <c r="O1686" t="s">
        <v>947</v>
      </c>
      <c r="P1686" t="s">
        <v>949</v>
      </c>
    </row>
    <row r="1687" spans="1:16" x14ac:dyDescent="0.4">
      <c r="A1687">
        <v>897</v>
      </c>
      <c r="B1687" t="s">
        <v>948</v>
      </c>
      <c r="C1687" t="s">
        <v>863</v>
      </c>
      <c r="D1687" s="1">
        <v>41542</v>
      </c>
      <c r="E1687" s="1">
        <v>41572</v>
      </c>
      <c r="F1687">
        <v>39.450000000000003</v>
      </c>
      <c r="H1687" t="s">
        <v>28</v>
      </c>
      <c r="I1687" s="1">
        <v>41542</v>
      </c>
      <c r="J1687">
        <v>0</v>
      </c>
      <c r="K1687" t="s">
        <v>834</v>
      </c>
      <c r="L1687">
        <v>897</v>
      </c>
      <c r="M1687" s="1">
        <v>41318</v>
      </c>
      <c r="N1687" t="s">
        <v>838</v>
      </c>
      <c r="O1687" t="s">
        <v>947</v>
      </c>
      <c r="P1687" t="s">
        <v>949</v>
      </c>
    </row>
    <row r="1688" spans="1:16" x14ac:dyDescent="0.4">
      <c r="A1688">
        <v>770</v>
      </c>
      <c r="B1688" t="s">
        <v>948</v>
      </c>
      <c r="C1688" t="s">
        <v>878</v>
      </c>
      <c r="D1688" s="1">
        <v>40941</v>
      </c>
      <c r="E1688" s="1">
        <v>40971</v>
      </c>
      <c r="F1688">
        <v>44.92</v>
      </c>
      <c r="H1688" t="s">
        <v>28</v>
      </c>
      <c r="I1688" s="1">
        <v>40941</v>
      </c>
      <c r="J1688">
        <v>7</v>
      </c>
      <c r="K1688" t="s">
        <v>834</v>
      </c>
      <c r="L1688">
        <v>770</v>
      </c>
      <c r="M1688" s="1">
        <v>41274</v>
      </c>
      <c r="N1688" t="s">
        <v>835</v>
      </c>
      <c r="O1688" t="s">
        <v>947</v>
      </c>
      <c r="P1688" t="s">
        <v>949</v>
      </c>
    </row>
    <row r="1689" spans="1:16" x14ac:dyDescent="0.4">
      <c r="A1689">
        <v>897</v>
      </c>
      <c r="B1689" t="s">
        <v>948</v>
      </c>
      <c r="C1689" t="s">
        <v>883</v>
      </c>
      <c r="D1689" s="1">
        <v>41257</v>
      </c>
      <c r="E1689" s="1">
        <v>41287</v>
      </c>
      <c r="F1689">
        <v>40.86</v>
      </c>
      <c r="H1689" t="s">
        <v>28</v>
      </c>
      <c r="I1689" s="1">
        <v>41257</v>
      </c>
      <c r="J1689">
        <v>1</v>
      </c>
      <c r="K1689" t="s">
        <v>837</v>
      </c>
      <c r="L1689">
        <v>897</v>
      </c>
      <c r="M1689" s="1">
        <v>41084</v>
      </c>
      <c r="N1689" t="s">
        <v>838</v>
      </c>
      <c r="O1689" t="s">
        <v>947</v>
      </c>
      <c r="P1689" t="s">
        <v>949</v>
      </c>
    </row>
    <row r="1690" spans="1:16" x14ac:dyDescent="0.4">
      <c r="A1690">
        <v>406</v>
      </c>
      <c r="B1690" t="s">
        <v>948</v>
      </c>
      <c r="C1690" t="s">
        <v>926</v>
      </c>
      <c r="D1690" s="1">
        <v>41122</v>
      </c>
      <c r="E1690" s="1">
        <v>41092</v>
      </c>
      <c r="F1690">
        <v>63.92</v>
      </c>
      <c r="H1690" t="s">
        <v>28</v>
      </c>
      <c r="I1690" s="1">
        <v>41122</v>
      </c>
      <c r="J1690">
        <v>13</v>
      </c>
      <c r="K1690" t="s">
        <v>834</v>
      </c>
      <c r="L1690">
        <v>406</v>
      </c>
      <c r="M1690" s="1">
        <v>41605</v>
      </c>
      <c r="N1690" t="s">
        <v>835</v>
      </c>
      <c r="O1690" t="s">
        <v>947</v>
      </c>
      <c r="P1690" t="s">
        <v>949</v>
      </c>
    </row>
    <row r="1691" spans="1:16" x14ac:dyDescent="0.4">
      <c r="A1691">
        <v>818</v>
      </c>
      <c r="B1691" t="s">
        <v>948</v>
      </c>
      <c r="C1691" t="s">
        <v>849</v>
      </c>
      <c r="D1691" s="1">
        <v>41579</v>
      </c>
      <c r="E1691" s="1">
        <v>41549</v>
      </c>
      <c r="F1691">
        <v>92.82</v>
      </c>
      <c r="H1691" t="s">
        <v>28</v>
      </c>
      <c r="I1691" s="1">
        <v>41579</v>
      </c>
      <c r="J1691">
        <v>0</v>
      </c>
      <c r="K1691" t="s">
        <v>834</v>
      </c>
      <c r="L1691">
        <v>818</v>
      </c>
      <c r="M1691" s="1">
        <v>41431</v>
      </c>
      <c r="N1691" t="s">
        <v>835</v>
      </c>
      <c r="O1691" t="s">
        <v>947</v>
      </c>
      <c r="P1691" t="s">
        <v>949</v>
      </c>
    </row>
    <row r="1692" spans="1:16" x14ac:dyDescent="0.4">
      <c r="A1692">
        <v>818</v>
      </c>
      <c r="B1692" t="s">
        <v>948</v>
      </c>
      <c r="C1692" t="s">
        <v>862</v>
      </c>
      <c r="D1692" s="1">
        <v>40914</v>
      </c>
      <c r="E1692" s="1">
        <v>40915</v>
      </c>
      <c r="F1692">
        <v>34.409999999999997</v>
      </c>
      <c r="H1692" t="s">
        <v>28</v>
      </c>
      <c r="I1692" s="1">
        <v>40914</v>
      </c>
      <c r="J1692">
        <v>5</v>
      </c>
      <c r="K1692" t="s">
        <v>834</v>
      </c>
      <c r="L1692">
        <v>818</v>
      </c>
      <c r="M1692" s="1">
        <v>41296</v>
      </c>
      <c r="N1692" t="s">
        <v>835</v>
      </c>
      <c r="O1692" t="s">
        <v>947</v>
      </c>
      <c r="P1692" t="s">
        <v>949</v>
      </c>
    </row>
    <row r="1693" spans="1:16" x14ac:dyDescent="0.4">
      <c r="A1693">
        <v>818</v>
      </c>
      <c r="B1693" t="s">
        <v>948</v>
      </c>
      <c r="C1693" t="s">
        <v>849</v>
      </c>
      <c r="D1693" s="1">
        <v>41020</v>
      </c>
      <c r="E1693" s="1">
        <v>41050</v>
      </c>
      <c r="F1693">
        <v>96.82</v>
      </c>
      <c r="H1693" t="s">
        <v>28</v>
      </c>
      <c r="I1693" s="1">
        <v>41020</v>
      </c>
      <c r="J1693">
        <v>0</v>
      </c>
      <c r="K1693" t="s">
        <v>834</v>
      </c>
      <c r="L1693">
        <v>818</v>
      </c>
      <c r="M1693" s="1">
        <v>41431</v>
      </c>
      <c r="N1693" t="s">
        <v>835</v>
      </c>
      <c r="O1693" t="s">
        <v>947</v>
      </c>
      <c r="P1693" t="s">
        <v>949</v>
      </c>
    </row>
    <row r="1694" spans="1:16" x14ac:dyDescent="0.4">
      <c r="A1694">
        <v>391</v>
      </c>
      <c r="B1694" t="s">
        <v>948</v>
      </c>
      <c r="C1694" t="s">
        <v>858</v>
      </c>
      <c r="D1694" s="1">
        <v>41188</v>
      </c>
      <c r="E1694" s="1">
        <v>41189</v>
      </c>
      <c r="F1694">
        <v>47.52</v>
      </c>
      <c r="H1694" t="s">
        <v>28</v>
      </c>
      <c r="I1694" s="1">
        <v>41188</v>
      </c>
      <c r="J1694">
        <v>0</v>
      </c>
      <c r="K1694" t="s">
        <v>834</v>
      </c>
      <c r="L1694">
        <v>391</v>
      </c>
      <c r="M1694" s="1">
        <v>41334</v>
      </c>
      <c r="N1694" t="s">
        <v>835</v>
      </c>
      <c r="O1694" t="s">
        <v>947</v>
      </c>
      <c r="P1694" t="s">
        <v>949</v>
      </c>
    </row>
    <row r="1695" spans="1:16" x14ac:dyDescent="0.4">
      <c r="A1695">
        <v>897</v>
      </c>
      <c r="B1695" t="s">
        <v>948</v>
      </c>
      <c r="C1695" t="s">
        <v>928</v>
      </c>
      <c r="D1695" s="1">
        <v>41385</v>
      </c>
      <c r="E1695" s="1">
        <v>41415</v>
      </c>
      <c r="F1695">
        <v>51.65</v>
      </c>
      <c r="H1695" t="s">
        <v>28</v>
      </c>
      <c r="I1695" s="1">
        <v>41385</v>
      </c>
      <c r="J1695">
        <v>0</v>
      </c>
      <c r="K1695" t="s">
        <v>834</v>
      </c>
      <c r="L1695">
        <v>897</v>
      </c>
      <c r="M1695" s="1">
        <v>41436</v>
      </c>
      <c r="N1695" t="s">
        <v>835</v>
      </c>
      <c r="O1695" t="s">
        <v>947</v>
      </c>
      <c r="P1695" t="s">
        <v>949</v>
      </c>
    </row>
    <row r="1696" spans="1:16" x14ac:dyDescent="0.4">
      <c r="A1696">
        <v>818</v>
      </c>
      <c r="B1696" t="s">
        <v>948</v>
      </c>
      <c r="C1696" t="s">
        <v>862</v>
      </c>
      <c r="D1696" s="1">
        <v>41543</v>
      </c>
      <c r="E1696" s="1">
        <v>41573</v>
      </c>
      <c r="F1696">
        <v>31.45</v>
      </c>
      <c r="H1696" t="s">
        <v>28</v>
      </c>
      <c r="I1696" s="1">
        <v>41543</v>
      </c>
      <c r="J1696">
        <v>9</v>
      </c>
      <c r="K1696" t="s">
        <v>837</v>
      </c>
      <c r="L1696">
        <v>818</v>
      </c>
      <c r="M1696" s="1">
        <v>41296</v>
      </c>
      <c r="N1696" t="s">
        <v>838</v>
      </c>
      <c r="O1696" t="s">
        <v>947</v>
      </c>
      <c r="P1696" t="s">
        <v>949</v>
      </c>
    </row>
    <row r="1697" spans="1:16" x14ac:dyDescent="0.4">
      <c r="A1697">
        <v>406</v>
      </c>
      <c r="B1697" t="s">
        <v>948</v>
      </c>
      <c r="C1697" t="s">
        <v>861</v>
      </c>
      <c r="D1697" s="1">
        <v>41277</v>
      </c>
      <c r="E1697" s="1">
        <v>41364</v>
      </c>
      <c r="F1697">
        <v>58.96</v>
      </c>
      <c r="H1697" t="s">
        <v>28</v>
      </c>
      <c r="I1697" s="1">
        <v>41277</v>
      </c>
      <c r="J1697">
        <v>25</v>
      </c>
      <c r="K1697" t="s">
        <v>837</v>
      </c>
      <c r="L1697">
        <v>406</v>
      </c>
      <c r="M1697" s="1">
        <v>41176</v>
      </c>
      <c r="N1697" t="s">
        <v>838</v>
      </c>
      <c r="O1697" t="s">
        <v>947</v>
      </c>
      <c r="P1697" t="s">
        <v>949</v>
      </c>
    </row>
    <row r="1698" spans="1:16" x14ac:dyDescent="0.4">
      <c r="A1698">
        <v>897</v>
      </c>
      <c r="B1698" t="s">
        <v>948</v>
      </c>
      <c r="C1698" t="s">
        <v>929</v>
      </c>
      <c r="D1698" s="1">
        <v>40955</v>
      </c>
      <c r="E1698" s="1">
        <v>40985</v>
      </c>
      <c r="F1698">
        <v>47.45</v>
      </c>
      <c r="H1698" t="s">
        <v>28</v>
      </c>
      <c r="I1698" s="1">
        <v>40955</v>
      </c>
      <c r="J1698">
        <v>0</v>
      </c>
      <c r="K1698" t="s">
        <v>834</v>
      </c>
      <c r="L1698">
        <v>897</v>
      </c>
      <c r="M1698" s="1">
        <v>41579</v>
      </c>
      <c r="N1698" t="s">
        <v>835</v>
      </c>
      <c r="O1698" t="s">
        <v>947</v>
      </c>
      <c r="P1698" t="s">
        <v>949</v>
      </c>
    </row>
    <row r="1699" spans="1:16" x14ac:dyDescent="0.4">
      <c r="A1699">
        <v>391</v>
      </c>
      <c r="B1699" t="s">
        <v>948</v>
      </c>
      <c r="C1699" t="s">
        <v>870</v>
      </c>
      <c r="D1699" s="1">
        <v>41198</v>
      </c>
      <c r="E1699" s="1">
        <v>41228</v>
      </c>
      <c r="F1699">
        <v>58.76</v>
      </c>
      <c r="H1699" t="s">
        <v>28</v>
      </c>
      <c r="I1699" s="1">
        <v>41198</v>
      </c>
      <c r="J1699">
        <v>0</v>
      </c>
      <c r="K1699" t="s">
        <v>834</v>
      </c>
      <c r="L1699">
        <v>391</v>
      </c>
      <c r="M1699" s="1">
        <v>41341</v>
      </c>
      <c r="N1699" t="s">
        <v>835</v>
      </c>
      <c r="O1699" t="s">
        <v>947</v>
      </c>
      <c r="P1699" t="s">
        <v>949</v>
      </c>
    </row>
    <row r="1700" spans="1:16" x14ac:dyDescent="0.4">
      <c r="A1700">
        <v>770</v>
      </c>
      <c r="B1700" t="s">
        <v>948</v>
      </c>
      <c r="C1700" t="s">
        <v>908</v>
      </c>
      <c r="D1700" s="1">
        <v>41554</v>
      </c>
      <c r="E1700" s="1">
        <v>41525</v>
      </c>
      <c r="F1700">
        <v>46.4</v>
      </c>
      <c r="H1700" t="s">
        <v>28</v>
      </c>
      <c r="I1700" s="1">
        <v>41554</v>
      </c>
      <c r="J1700">
        <v>10</v>
      </c>
      <c r="K1700" t="s">
        <v>834</v>
      </c>
      <c r="L1700">
        <v>770</v>
      </c>
      <c r="M1700" s="1">
        <v>41029</v>
      </c>
      <c r="N1700" t="s">
        <v>838</v>
      </c>
      <c r="O1700" t="s">
        <v>947</v>
      </c>
      <c r="P1700" t="s">
        <v>949</v>
      </c>
    </row>
    <row r="1701" spans="1:16" x14ac:dyDescent="0.4">
      <c r="A1701">
        <v>406</v>
      </c>
      <c r="B1701" t="s">
        <v>948</v>
      </c>
      <c r="C1701" t="s">
        <v>915</v>
      </c>
      <c r="D1701" s="1">
        <v>41059</v>
      </c>
      <c r="E1701" s="1">
        <v>41089</v>
      </c>
      <c r="F1701">
        <v>68.22</v>
      </c>
      <c r="H1701" t="s">
        <v>28</v>
      </c>
      <c r="I1701" s="1">
        <v>41059</v>
      </c>
      <c r="J1701">
        <v>7</v>
      </c>
      <c r="K1701" t="s">
        <v>834</v>
      </c>
      <c r="L1701">
        <v>406</v>
      </c>
      <c r="M1701" s="1">
        <v>41258</v>
      </c>
      <c r="N1701" t="s">
        <v>835</v>
      </c>
      <c r="O1701" t="s">
        <v>947</v>
      </c>
      <c r="P1701" t="s">
        <v>949</v>
      </c>
    </row>
    <row r="1702" spans="1:16" x14ac:dyDescent="0.4">
      <c r="A1702">
        <v>770</v>
      </c>
      <c r="B1702" t="s">
        <v>948</v>
      </c>
      <c r="C1702" t="s">
        <v>878</v>
      </c>
      <c r="D1702" s="1">
        <v>41156</v>
      </c>
      <c r="E1702" s="1">
        <v>41157</v>
      </c>
      <c r="F1702">
        <v>64.41</v>
      </c>
      <c r="H1702" t="s">
        <v>28</v>
      </c>
      <c r="I1702" s="1">
        <v>41156</v>
      </c>
      <c r="J1702">
        <v>0</v>
      </c>
      <c r="K1702" t="s">
        <v>834</v>
      </c>
      <c r="L1702">
        <v>770</v>
      </c>
      <c r="M1702" s="1">
        <v>41274</v>
      </c>
      <c r="N1702" t="s">
        <v>835</v>
      </c>
      <c r="O1702" t="s">
        <v>947</v>
      </c>
      <c r="P1702" t="s">
        <v>949</v>
      </c>
    </row>
    <row r="1703" spans="1:16" x14ac:dyDescent="0.4">
      <c r="A1703">
        <v>406</v>
      </c>
      <c r="B1703" t="s">
        <v>948</v>
      </c>
      <c r="C1703" t="s">
        <v>879</v>
      </c>
      <c r="D1703" s="1">
        <v>40941</v>
      </c>
      <c r="E1703" s="1">
        <v>40971</v>
      </c>
      <c r="F1703">
        <v>73.819999999999993</v>
      </c>
      <c r="H1703" t="s">
        <v>28</v>
      </c>
      <c r="I1703" s="1">
        <v>40941</v>
      </c>
      <c r="J1703">
        <v>0</v>
      </c>
      <c r="K1703" t="s">
        <v>837</v>
      </c>
      <c r="L1703">
        <v>406</v>
      </c>
      <c r="M1703" s="1">
        <v>40985</v>
      </c>
      <c r="N1703" t="s">
        <v>835</v>
      </c>
      <c r="O1703" t="s">
        <v>947</v>
      </c>
      <c r="P1703" t="s">
        <v>949</v>
      </c>
    </row>
    <row r="1704" spans="1:16" x14ac:dyDescent="0.4">
      <c r="A1704">
        <v>391</v>
      </c>
      <c r="B1704" t="s">
        <v>948</v>
      </c>
      <c r="C1704" t="s">
        <v>874</v>
      </c>
      <c r="D1704" s="1">
        <v>41546</v>
      </c>
      <c r="E1704" s="1">
        <v>41576</v>
      </c>
      <c r="F1704">
        <v>43.81</v>
      </c>
      <c r="H1704" t="s">
        <v>28</v>
      </c>
      <c r="I1704" s="1">
        <v>41546</v>
      </c>
      <c r="J1704">
        <v>0</v>
      </c>
      <c r="K1704" t="s">
        <v>834</v>
      </c>
      <c r="L1704">
        <v>391</v>
      </c>
      <c r="M1704" s="1">
        <v>41224</v>
      </c>
      <c r="N1704" t="s">
        <v>838</v>
      </c>
      <c r="O1704" t="s">
        <v>947</v>
      </c>
      <c r="P1704" t="s">
        <v>949</v>
      </c>
    </row>
    <row r="1705" spans="1:16" x14ac:dyDescent="0.4">
      <c r="A1705">
        <v>897</v>
      </c>
      <c r="B1705" t="s">
        <v>948</v>
      </c>
      <c r="C1705" t="s">
        <v>928</v>
      </c>
      <c r="D1705" s="1">
        <v>41125</v>
      </c>
      <c r="E1705" s="1">
        <v>41126</v>
      </c>
      <c r="F1705">
        <v>45.14</v>
      </c>
      <c r="H1705" t="s">
        <v>28</v>
      </c>
      <c r="I1705" s="1">
        <v>41125</v>
      </c>
      <c r="J1705">
        <v>0</v>
      </c>
      <c r="K1705" t="s">
        <v>834</v>
      </c>
      <c r="L1705">
        <v>897</v>
      </c>
      <c r="M1705" s="1">
        <v>41436</v>
      </c>
      <c r="N1705" t="s">
        <v>835</v>
      </c>
      <c r="O1705" t="s">
        <v>947</v>
      </c>
      <c r="P1705" t="s">
        <v>949</v>
      </c>
    </row>
    <row r="1706" spans="1:16" x14ac:dyDescent="0.4">
      <c r="A1706">
        <v>897</v>
      </c>
      <c r="B1706" t="s">
        <v>948</v>
      </c>
      <c r="C1706" t="s">
        <v>863</v>
      </c>
      <c r="D1706" s="1">
        <v>41257</v>
      </c>
      <c r="E1706" s="1">
        <v>41287</v>
      </c>
      <c r="F1706">
        <v>36.71</v>
      </c>
      <c r="H1706" t="s">
        <v>28</v>
      </c>
      <c r="I1706" s="1">
        <v>41257</v>
      </c>
      <c r="J1706">
        <v>0</v>
      </c>
      <c r="K1706" t="s">
        <v>834</v>
      </c>
      <c r="L1706">
        <v>897</v>
      </c>
      <c r="M1706" s="1">
        <v>41318</v>
      </c>
      <c r="N1706" t="s">
        <v>835</v>
      </c>
      <c r="O1706" t="s">
        <v>947</v>
      </c>
      <c r="P1706" t="s">
        <v>949</v>
      </c>
    </row>
    <row r="1707" spans="1:16" x14ac:dyDescent="0.4">
      <c r="A1707">
        <v>391</v>
      </c>
      <c r="B1707" t="s">
        <v>948</v>
      </c>
      <c r="C1707" t="s">
        <v>893</v>
      </c>
      <c r="D1707" s="1">
        <v>41180</v>
      </c>
      <c r="E1707" s="1">
        <v>41210</v>
      </c>
      <c r="F1707">
        <v>51.1</v>
      </c>
      <c r="H1707" t="s">
        <v>28</v>
      </c>
      <c r="I1707" s="1">
        <v>41180</v>
      </c>
      <c r="J1707">
        <v>0</v>
      </c>
      <c r="K1707" t="s">
        <v>834</v>
      </c>
      <c r="L1707">
        <v>391</v>
      </c>
      <c r="M1707" s="1">
        <v>41080</v>
      </c>
      <c r="N1707" t="s">
        <v>838</v>
      </c>
      <c r="O1707" t="s">
        <v>947</v>
      </c>
      <c r="P1707" t="s">
        <v>949</v>
      </c>
    </row>
    <row r="1708" spans="1:16" x14ac:dyDescent="0.4">
      <c r="A1708">
        <v>770</v>
      </c>
      <c r="B1708" t="s">
        <v>948</v>
      </c>
      <c r="C1708" t="s">
        <v>844</v>
      </c>
      <c r="D1708" s="1">
        <v>41466</v>
      </c>
      <c r="E1708" s="1">
        <v>41467</v>
      </c>
      <c r="F1708">
        <v>52.84</v>
      </c>
      <c r="H1708" t="s">
        <v>28</v>
      </c>
      <c r="I1708" s="1">
        <v>41466</v>
      </c>
      <c r="J1708">
        <v>0</v>
      </c>
      <c r="K1708" t="s">
        <v>834</v>
      </c>
      <c r="L1708">
        <v>770</v>
      </c>
      <c r="M1708" s="1">
        <v>41452</v>
      </c>
      <c r="N1708" t="s">
        <v>838</v>
      </c>
      <c r="O1708" t="s">
        <v>947</v>
      </c>
      <c r="P1708" t="s">
        <v>949</v>
      </c>
    </row>
    <row r="1709" spans="1:16" x14ac:dyDescent="0.4">
      <c r="A1709">
        <v>391</v>
      </c>
      <c r="B1709" t="s">
        <v>948</v>
      </c>
      <c r="C1709" t="s">
        <v>874</v>
      </c>
      <c r="D1709" s="1">
        <v>41291</v>
      </c>
      <c r="E1709" s="1">
        <v>41321</v>
      </c>
      <c r="F1709">
        <v>47.55</v>
      </c>
      <c r="H1709" t="s">
        <v>28</v>
      </c>
      <c r="I1709" s="1">
        <v>41291</v>
      </c>
      <c r="J1709">
        <v>0</v>
      </c>
      <c r="K1709" t="s">
        <v>834</v>
      </c>
      <c r="L1709">
        <v>391</v>
      </c>
      <c r="M1709" s="1">
        <v>41224</v>
      </c>
      <c r="N1709" t="s">
        <v>838</v>
      </c>
      <c r="O1709" t="s">
        <v>947</v>
      </c>
      <c r="P1709" t="s">
        <v>949</v>
      </c>
    </row>
    <row r="1710" spans="1:16" x14ac:dyDescent="0.4">
      <c r="A1710">
        <v>818</v>
      </c>
      <c r="B1710" t="s">
        <v>948</v>
      </c>
      <c r="C1710" t="s">
        <v>842</v>
      </c>
      <c r="D1710" s="1">
        <v>41245</v>
      </c>
      <c r="E1710" s="1">
        <v>40981</v>
      </c>
      <c r="F1710">
        <v>69.430000000000007</v>
      </c>
      <c r="H1710" t="s">
        <v>28</v>
      </c>
      <c r="I1710" s="1">
        <v>41245</v>
      </c>
      <c r="J1710">
        <v>0</v>
      </c>
      <c r="K1710" t="s">
        <v>834</v>
      </c>
      <c r="L1710">
        <v>818</v>
      </c>
      <c r="M1710" s="1">
        <v>41514</v>
      </c>
      <c r="N1710" t="s">
        <v>835</v>
      </c>
      <c r="O1710" t="s">
        <v>947</v>
      </c>
      <c r="P1710" t="s">
        <v>949</v>
      </c>
    </row>
    <row r="1711" spans="1:16" x14ac:dyDescent="0.4">
      <c r="A1711">
        <v>818</v>
      </c>
      <c r="B1711" t="s">
        <v>948</v>
      </c>
      <c r="C1711" t="s">
        <v>841</v>
      </c>
      <c r="D1711" s="1">
        <v>41600</v>
      </c>
      <c r="E1711" s="1">
        <v>41630</v>
      </c>
      <c r="F1711">
        <v>44.89</v>
      </c>
      <c r="H1711" t="s">
        <v>28</v>
      </c>
      <c r="I1711" s="1">
        <v>41600</v>
      </c>
      <c r="J1711">
        <v>5</v>
      </c>
      <c r="K1711" t="s">
        <v>834</v>
      </c>
      <c r="L1711">
        <v>818</v>
      </c>
      <c r="M1711" s="1">
        <v>41239</v>
      </c>
      <c r="N1711" t="s">
        <v>838</v>
      </c>
      <c r="O1711" t="s">
        <v>947</v>
      </c>
      <c r="P1711" t="s">
        <v>949</v>
      </c>
    </row>
    <row r="1712" spans="1:16" x14ac:dyDescent="0.4">
      <c r="A1712">
        <v>897</v>
      </c>
      <c r="B1712" t="s">
        <v>948</v>
      </c>
      <c r="C1712" t="s">
        <v>846</v>
      </c>
      <c r="D1712" s="1">
        <v>41019</v>
      </c>
      <c r="E1712" s="1">
        <v>41049</v>
      </c>
      <c r="F1712">
        <v>33.01</v>
      </c>
      <c r="H1712" t="s">
        <v>28</v>
      </c>
      <c r="I1712" s="1">
        <v>41019</v>
      </c>
      <c r="J1712">
        <v>0</v>
      </c>
      <c r="K1712" t="s">
        <v>834</v>
      </c>
      <c r="L1712">
        <v>897</v>
      </c>
      <c r="M1712" s="1">
        <v>41003</v>
      </c>
      <c r="N1712" t="s">
        <v>838</v>
      </c>
      <c r="O1712" t="s">
        <v>947</v>
      </c>
      <c r="P1712" t="s">
        <v>949</v>
      </c>
    </row>
    <row r="1713" spans="1:16" x14ac:dyDescent="0.4">
      <c r="A1713">
        <v>770</v>
      </c>
      <c r="B1713" t="s">
        <v>948</v>
      </c>
      <c r="C1713" t="s">
        <v>847</v>
      </c>
      <c r="D1713" s="1">
        <v>41382</v>
      </c>
      <c r="E1713" s="1">
        <v>41412</v>
      </c>
      <c r="F1713">
        <v>58.44</v>
      </c>
      <c r="H1713" t="s">
        <v>28</v>
      </c>
      <c r="I1713" s="1">
        <v>41382</v>
      </c>
      <c r="J1713">
        <v>0</v>
      </c>
      <c r="K1713" t="s">
        <v>834</v>
      </c>
      <c r="L1713">
        <v>770</v>
      </c>
      <c r="M1713" s="1">
        <v>41274</v>
      </c>
      <c r="N1713" t="s">
        <v>838</v>
      </c>
      <c r="O1713" t="s">
        <v>947</v>
      </c>
      <c r="P1713" t="s">
        <v>949</v>
      </c>
    </row>
    <row r="1714" spans="1:16" x14ac:dyDescent="0.4">
      <c r="A1714">
        <v>406</v>
      </c>
      <c r="B1714" t="s">
        <v>948</v>
      </c>
      <c r="C1714" t="s">
        <v>882</v>
      </c>
      <c r="D1714" s="1">
        <v>41060</v>
      </c>
      <c r="E1714" s="1">
        <v>41090</v>
      </c>
      <c r="F1714">
        <v>65.13</v>
      </c>
      <c r="H1714" t="s">
        <v>28</v>
      </c>
      <c r="I1714" s="1">
        <v>41060</v>
      </c>
      <c r="J1714">
        <v>0</v>
      </c>
      <c r="K1714" t="s">
        <v>834</v>
      </c>
      <c r="L1714">
        <v>406</v>
      </c>
      <c r="M1714" s="1">
        <v>41368</v>
      </c>
      <c r="N1714" t="s">
        <v>835</v>
      </c>
      <c r="O1714" t="s">
        <v>947</v>
      </c>
      <c r="P1714" t="s">
        <v>949</v>
      </c>
    </row>
    <row r="1715" spans="1:16" x14ac:dyDescent="0.4">
      <c r="A1715">
        <v>391</v>
      </c>
      <c r="B1715" t="s">
        <v>948</v>
      </c>
      <c r="C1715" t="s">
        <v>852</v>
      </c>
      <c r="D1715" s="1">
        <v>40924</v>
      </c>
      <c r="E1715" s="1">
        <v>40954</v>
      </c>
      <c r="F1715">
        <v>78.37</v>
      </c>
      <c r="H1715" t="s">
        <v>28</v>
      </c>
      <c r="I1715" s="1">
        <v>40924</v>
      </c>
      <c r="J1715">
        <v>0</v>
      </c>
      <c r="K1715" t="s">
        <v>834</v>
      </c>
      <c r="L1715">
        <v>391</v>
      </c>
      <c r="M1715" s="1">
        <v>41352</v>
      </c>
      <c r="N1715" t="s">
        <v>835</v>
      </c>
      <c r="O1715" t="s">
        <v>947</v>
      </c>
      <c r="P1715" t="s">
        <v>949</v>
      </c>
    </row>
    <row r="1716" spans="1:16" x14ac:dyDescent="0.4">
      <c r="A1716">
        <v>406</v>
      </c>
      <c r="B1716" t="s">
        <v>948</v>
      </c>
      <c r="C1716" t="s">
        <v>894</v>
      </c>
      <c r="D1716" s="1">
        <v>41450</v>
      </c>
      <c r="E1716" s="1">
        <v>41480</v>
      </c>
      <c r="F1716">
        <v>53.34</v>
      </c>
      <c r="H1716" t="s">
        <v>28</v>
      </c>
      <c r="I1716" s="1">
        <v>41450</v>
      </c>
      <c r="J1716">
        <v>5</v>
      </c>
      <c r="K1716" t="s">
        <v>837</v>
      </c>
      <c r="L1716">
        <v>406</v>
      </c>
      <c r="M1716" s="1">
        <v>41167</v>
      </c>
      <c r="N1716" t="s">
        <v>838</v>
      </c>
      <c r="O1716" t="s">
        <v>947</v>
      </c>
      <c r="P1716" t="s">
        <v>949</v>
      </c>
    </row>
    <row r="1717" spans="1:16" x14ac:dyDescent="0.4">
      <c r="A1717">
        <v>770</v>
      </c>
      <c r="B1717" t="s">
        <v>948</v>
      </c>
      <c r="C1717" t="s">
        <v>920</v>
      </c>
      <c r="D1717" s="1">
        <v>41614</v>
      </c>
      <c r="E1717" s="1">
        <v>41615</v>
      </c>
      <c r="F1717">
        <v>44.05</v>
      </c>
      <c r="H1717" t="s">
        <v>28</v>
      </c>
      <c r="I1717" s="1">
        <v>41614</v>
      </c>
      <c r="J1717">
        <v>0</v>
      </c>
      <c r="K1717" t="s">
        <v>834</v>
      </c>
      <c r="L1717">
        <v>770</v>
      </c>
      <c r="M1717" s="1">
        <v>41254</v>
      </c>
      <c r="N1717" t="s">
        <v>838</v>
      </c>
      <c r="O1717" t="s">
        <v>947</v>
      </c>
      <c r="P1717" t="s">
        <v>949</v>
      </c>
    </row>
    <row r="1718" spans="1:16" x14ac:dyDescent="0.4">
      <c r="A1718">
        <v>770</v>
      </c>
      <c r="B1718" t="s">
        <v>948</v>
      </c>
      <c r="C1718" t="s">
        <v>920</v>
      </c>
      <c r="D1718" s="1">
        <v>41237</v>
      </c>
      <c r="E1718" s="1">
        <v>41267</v>
      </c>
      <c r="F1718">
        <v>65.069999999999993</v>
      </c>
      <c r="H1718" t="s">
        <v>28</v>
      </c>
      <c r="I1718" s="1">
        <v>41237</v>
      </c>
      <c r="J1718">
        <v>0</v>
      </c>
      <c r="K1718" t="s">
        <v>834</v>
      </c>
      <c r="L1718">
        <v>770</v>
      </c>
      <c r="M1718" s="1">
        <v>41254</v>
      </c>
      <c r="N1718" t="s">
        <v>838</v>
      </c>
      <c r="O1718" t="s">
        <v>947</v>
      </c>
      <c r="P1718" t="s">
        <v>949</v>
      </c>
    </row>
    <row r="1719" spans="1:16" x14ac:dyDescent="0.4">
      <c r="A1719">
        <v>391</v>
      </c>
      <c r="B1719" t="s">
        <v>948</v>
      </c>
      <c r="C1719" t="s">
        <v>839</v>
      </c>
      <c r="D1719" s="1">
        <v>41269</v>
      </c>
      <c r="E1719" s="1">
        <v>41299</v>
      </c>
      <c r="F1719">
        <v>72.14</v>
      </c>
      <c r="H1719" t="s">
        <v>28</v>
      </c>
      <c r="I1719" s="1">
        <v>41269</v>
      </c>
      <c r="J1719">
        <v>0</v>
      </c>
      <c r="K1719" t="s">
        <v>834</v>
      </c>
      <c r="L1719">
        <v>391</v>
      </c>
      <c r="M1719" s="1">
        <v>40934</v>
      </c>
      <c r="N1719" t="s">
        <v>838</v>
      </c>
      <c r="O1719" t="s">
        <v>947</v>
      </c>
      <c r="P1719" t="s">
        <v>949</v>
      </c>
    </row>
    <row r="1720" spans="1:16" x14ac:dyDescent="0.4">
      <c r="A1720">
        <v>770</v>
      </c>
      <c r="B1720" t="s">
        <v>948</v>
      </c>
      <c r="C1720" t="s">
        <v>886</v>
      </c>
      <c r="D1720" s="1">
        <v>41296</v>
      </c>
      <c r="E1720" s="1">
        <v>41326</v>
      </c>
      <c r="F1720">
        <v>43.12</v>
      </c>
      <c r="H1720" t="s">
        <v>28</v>
      </c>
      <c r="I1720" s="1">
        <v>41296</v>
      </c>
      <c r="J1720">
        <v>0</v>
      </c>
      <c r="K1720" t="s">
        <v>834</v>
      </c>
      <c r="L1720">
        <v>770</v>
      </c>
      <c r="M1720" s="1">
        <v>41181</v>
      </c>
      <c r="N1720" t="s">
        <v>838</v>
      </c>
      <c r="O1720" t="s">
        <v>947</v>
      </c>
      <c r="P1720" t="s">
        <v>949</v>
      </c>
    </row>
    <row r="1721" spans="1:16" x14ac:dyDescent="0.4">
      <c r="A1721">
        <v>818</v>
      </c>
      <c r="B1721" t="s">
        <v>948</v>
      </c>
      <c r="C1721" t="s">
        <v>917</v>
      </c>
      <c r="D1721" s="1">
        <v>40933</v>
      </c>
      <c r="E1721" s="1">
        <v>40963</v>
      </c>
      <c r="F1721">
        <v>66.92</v>
      </c>
      <c r="H1721" t="s">
        <v>28</v>
      </c>
      <c r="I1721" s="1">
        <v>40933</v>
      </c>
      <c r="J1721">
        <v>17</v>
      </c>
      <c r="K1721" t="s">
        <v>837</v>
      </c>
      <c r="L1721">
        <v>818</v>
      </c>
      <c r="M1721" s="1">
        <v>41515</v>
      </c>
      <c r="N1721" t="s">
        <v>835</v>
      </c>
      <c r="O1721" t="s">
        <v>947</v>
      </c>
      <c r="P1721" t="s">
        <v>949</v>
      </c>
    </row>
    <row r="1722" spans="1:16" x14ac:dyDescent="0.4">
      <c r="A1722">
        <v>818</v>
      </c>
      <c r="B1722" t="s">
        <v>948</v>
      </c>
      <c r="C1722" t="s">
        <v>932</v>
      </c>
      <c r="D1722" s="1">
        <v>41344</v>
      </c>
      <c r="E1722" s="1">
        <v>41345</v>
      </c>
      <c r="F1722">
        <v>64.67</v>
      </c>
      <c r="H1722" t="s">
        <v>28</v>
      </c>
      <c r="I1722" s="1">
        <v>41344</v>
      </c>
      <c r="J1722">
        <v>0</v>
      </c>
      <c r="K1722" t="s">
        <v>834</v>
      </c>
      <c r="L1722">
        <v>818</v>
      </c>
      <c r="M1722" s="1">
        <v>41373</v>
      </c>
      <c r="N1722" t="s">
        <v>838</v>
      </c>
      <c r="O1722" t="s">
        <v>947</v>
      </c>
      <c r="P1722" t="s">
        <v>949</v>
      </c>
    </row>
    <row r="1723" spans="1:16" x14ac:dyDescent="0.4">
      <c r="A1723">
        <v>770</v>
      </c>
      <c r="B1723" t="s">
        <v>948</v>
      </c>
      <c r="C1723" t="s">
        <v>923</v>
      </c>
      <c r="D1723" s="1">
        <v>40988</v>
      </c>
      <c r="E1723" s="1">
        <v>41018</v>
      </c>
      <c r="F1723">
        <v>27.08</v>
      </c>
      <c r="H1723" t="s">
        <v>28</v>
      </c>
      <c r="I1723" s="1">
        <v>40988</v>
      </c>
      <c r="J1723">
        <v>0</v>
      </c>
      <c r="K1723" t="s">
        <v>834</v>
      </c>
      <c r="L1723">
        <v>770</v>
      </c>
      <c r="M1723" s="1">
        <v>41501</v>
      </c>
      <c r="N1723" t="s">
        <v>835</v>
      </c>
      <c r="O1723" t="s">
        <v>947</v>
      </c>
      <c r="P1723" t="s">
        <v>949</v>
      </c>
    </row>
    <row r="1724" spans="1:16" x14ac:dyDescent="0.4">
      <c r="A1724">
        <v>391</v>
      </c>
      <c r="B1724" t="s">
        <v>948</v>
      </c>
      <c r="C1724" t="s">
        <v>869</v>
      </c>
      <c r="D1724" s="1">
        <v>40955</v>
      </c>
      <c r="E1724" s="1">
        <v>40985</v>
      </c>
      <c r="F1724">
        <v>72.790000000000006</v>
      </c>
      <c r="H1724" t="s">
        <v>28</v>
      </c>
      <c r="I1724" s="1">
        <v>40955</v>
      </c>
      <c r="J1724">
        <v>0</v>
      </c>
      <c r="K1724" t="s">
        <v>834</v>
      </c>
      <c r="L1724">
        <v>391</v>
      </c>
      <c r="M1724" s="1">
        <v>41201</v>
      </c>
      <c r="N1724" t="s">
        <v>835</v>
      </c>
      <c r="O1724" t="s">
        <v>947</v>
      </c>
      <c r="P1724" t="s">
        <v>949</v>
      </c>
    </row>
    <row r="1725" spans="1:16" x14ac:dyDescent="0.4">
      <c r="A1725">
        <v>770</v>
      </c>
      <c r="B1725" t="s">
        <v>948</v>
      </c>
      <c r="C1725" t="s">
        <v>916</v>
      </c>
      <c r="D1725" s="1">
        <v>41067</v>
      </c>
      <c r="E1725" s="1">
        <v>41037</v>
      </c>
      <c r="F1725">
        <v>52.74</v>
      </c>
      <c r="H1725" t="s">
        <v>28</v>
      </c>
      <c r="I1725" s="1">
        <v>41067</v>
      </c>
      <c r="J1725">
        <v>0</v>
      </c>
      <c r="K1725" t="s">
        <v>834</v>
      </c>
      <c r="L1725">
        <v>770</v>
      </c>
      <c r="M1725" s="1">
        <v>41394</v>
      </c>
      <c r="N1725" t="s">
        <v>835</v>
      </c>
      <c r="O1725" t="s">
        <v>947</v>
      </c>
      <c r="P1725" t="s">
        <v>949</v>
      </c>
    </row>
    <row r="1726" spans="1:16" x14ac:dyDescent="0.4">
      <c r="A1726">
        <v>406</v>
      </c>
      <c r="B1726" t="s">
        <v>948</v>
      </c>
      <c r="C1726" t="s">
        <v>884</v>
      </c>
      <c r="D1726" s="1">
        <v>40916</v>
      </c>
      <c r="E1726" s="1">
        <v>41152</v>
      </c>
      <c r="F1726">
        <v>71.83</v>
      </c>
      <c r="H1726" t="s">
        <v>28</v>
      </c>
      <c r="I1726" s="1">
        <v>40916</v>
      </c>
      <c r="J1726">
        <v>4</v>
      </c>
      <c r="K1726" t="s">
        <v>837</v>
      </c>
      <c r="L1726">
        <v>406</v>
      </c>
      <c r="M1726" s="1">
        <v>41145</v>
      </c>
      <c r="N1726" t="s">
        <v>835</v>
      </c>
      <c r="O1726" t="s">
        <v>947</v>
      </c>
      <c r="P1726" t="s">
        <v>949</v>
      </c>
    </row>
    <row r="1727" spans="1:16" x14ac:dyDescent="0.4">
      <c r="A1727">
        <v>770</v>
      </c>
      <c r="B1727" t="s">
        <v>948</v>
      </c>
      <c r="C1727" t="s">
        <v>897</v>
      </c>
      <c r="D1727" s="1">
        <v>41010</v>
      </c>
      <c r="E1727" s="1">
        <v>41011</v>
      </c>
      <c r="F1727">
        <v>37.49</v>
      </c>
      <c r="H1727" t="s">
        <v>28</v>
      </c>
      <c r="I1727" s="1">
        <v>41010</v>
      </c>
      <c r="J1727">
        <v>0</v>
      </c>
      <c r="K1727" t="s">
        <v>834</v>
      </c>
      <c r="L1727">
        <v>770</v>
      </c>
      <c r="M1727" s="1">
        <v>41121</v>
      </c>
      <c r="N1727" t="s">
        <v>838</v>
      </c>
      <c r="O1727" t="s">
        <v>947</v>
      </c>
      <c r="P1727" t="s">
        <v>949</v>
      </c>
    </row>
    <row r="1728" spans="1:16" x14ac:dyDescent="0.4">
      <c r="A1728">
        <v>897</v>
      </c>
      <c r="B1728" t="s">
        <v>948</v>
      </c>
      <c r="C1728" t="s">
        <v>863</v>
      </c>
      <c r="D1728" s="1">
        <v>40989</v>
      </c>
      <c r="E1728" s="1">
        <v>41019</v>
      </c>
      <c r="F1728">
        <v>88.13</v>
      </c>
      <c r="H1728" t="s">
        <v>28</v>
      </c>
      <c r="I1728" s="1">
        <v>40989</v>
      </c>
      <c r="J1728">
        <v>0</v>
      </c>
      <c r="K1728" t="s">
        <v>837</v>
      </c>
      <c r="L1728">
        <v>897</v>
      </c>
      <c r="M1728" s="1">
        <v>41318</v>
      </c>
      <c r="N1728" t="s">
        <v>835</v>
      </c>
      <c r="O1728" t="s">
        <v>947</v>
      </c>
      <c r="P1728" t="s">
        <v>949</v>
      </c>
    </row>
    <row r="1729" spans="1:16" x14ac:dyDescent="0.4">
      <c r="A1729">
        <v>818</v>
      </c>
      <c r="B1729" t="s">
        <v>948</v>
      </c>
      <c r="C1729" t="s">
        <v>932</v>
      </c>
      <c r="D1729" s="1">
        <v>41452</v>
      </c>
      <c r="E1729" s="1">
        <v>41482</v>
      </c>
      <c r="F1729">
        <v>55.34</v>
      </c>
      <c r="H1729" t="s">
        <v>28</v>
      </c>
      <c r="I1729" s="1">
        <v>41452</v>
      </c>
      <c r="J1729">
        <v>0</v>
      </c>
      <c r="K1729" t="s">
        <v>834</v>
      </c>
      <c r="L1729">
        <v>818</v>
      </c>
      <c r="M1729" s="1">
        <v>41373</v>
      </c>
      <c r="N1729" t="s">
        <v>835</v>
      </c>
      <c r="O1729" t="s">
        <v>947</v>
      </c>
      <c r="P1729" t="s">
        <v>949</v>
      </c>
    </row>
    <row r="1730" spans="1:16" x14ac:dyDescent="0.4">
      <c r="A1730">
        <v>897</v>
      </c>
      <c r="B1730" t="s">
        <v>948</v>
      </c>
      <c r="C1730" t="s">
        <v>909</v>
      </c>
      <c r="D1730" s="1">
        <v>41228</v>
      </c>
      <c r="E1730" s="1">
        <v>41258</v>
      </c>
      <c r="F1730">
        <v>10.36</v>
      </c>
      <c r="H1730" t="s">
        <v>28</v>
      </c>
      <c r="I1730" s="1">
        <v>41228</v>
      </c>
      <c r="J1730">
        <v>0</v>
      </c>
      <c r="K1730" t="s">
        <v>834</v>
      </c>
      <c r="L1730">
        <v>897</v>
      </c>
      <c r="M1730" s="1">
        <v>41493</v>
      </c>
      <c r="N1730" t="s">
        <v>835</v>
      </c>
      <c r="O1730" t="s">
        <v>947</v>
      </c>
      <c r="P1730" t="s">
        <v>949</v>
      </c>
    </row>
    <row r="1731" spans="1:16" x14ac:dyDescent="0.4">
      <c r="A1731">
        <v>406</v>
      </c>
      <c r="B1731" t="s">
        <v>948</v>
      </c>
      <c r="C1731" t="s">
        <v>848</v>
      </c>
      <c r="D1731" s="1">
        <v>41111</v>
      </c>
      <c r="E1731" s="1">
        <v>41141</v>
      </c>
      <c r="F1731">
        <v>79.58</v>
      </c>
      <c r="H1731" t="s">
        <v>28</v>
      </c>
      <c r="I1731" s="1">
        <v>41111</v>
      </c>
      <c r="J1731">
        <v>0</v>
      </c>
      <c r="K1731" t="s">
        <v>834</v>
      </c>
      <c r="L1731">
        <v>406</v>
      </c>
      <c r="M1731" s="1">
        <v>41222</v>
      </c>
      <c r="N1731" t="s">
        <v>835</v>
      </c>
      <c r="O1731" t="s">
        <v>947</v>
      </c>
      <c r="P1731" t="s">
        <v>949</v>
      </c>
    </row>
    <row r="1732" spans="1:16" x14ac:dyDescent="0.4">
      <c r="A1732">
        <v>770</v>
      </c>
      <c r="B1732" t="s">
        <v>948</v>
      </c>
      <c r="C1732" t="s">
        <v>920</v>
      </c>
      <c r="D1732" s="1">
        <v>41512</v>
      </c>
      <c r="E1732" s="1">
        <v>41542</v>
      </c>
      <c r="F1732">
        <v>59.78</v>
      </c>
      <c r="H1732" t="s">
        <v>28</v>
      </c>
      <c r="I1732" s="1">
        <v>41512</v>
      </c>
      <c r="J1732">
        <v>0</v>
      </c>
      <c r="K1732" t="s">
        <v>837</v>
      </c>
      <c r="L1732">
        <v>770</v>
      </c>
      <c r="M1732" s="1">
        <v>41254</v>
      </c>
      <c r="N1732" t="s">
        <v>838</v>
      </c>
      <c r="O1732" t="s">
        <v>947</v>
      </c>
      <c r="P1732" t="s">
        <v>949</v>
      </c>
    </row>
    <row r="1733" spans="1:16" x14ac:dyDescent="0.4">
      <c r="A1733">
        <v>770</v>
      </c>
      <c r="B1733" t="s">
        <v>948</v>
      </c>
      <c r="C1733" t="s">
        <v>897</v>
      </c>
      <c r="D1733" s="1">
        <v>41086</v>
      </c>
      <c r="E1733" s="1">
        <v>41116</v>
      </c>
      <c r="F1733">
        <v>68.12</v>
      </c>
      <c r="H1733" t="s">
        <v>28</v>
      </c>
      <c r="I1733" s="1">
        <v>41086</v>
      </c>
      <c r="J1733">
        <v>0</v>
      </c>
      <c r="K1733" t="s">
        <v>834</v>
      </c>
      <c r="L1733">
        <v>770</v>
      </c>
      <c r="M1733" s="1">
        <v>41121</v>
      </c>
      <c r="N1733" t="s">
        <v>835</v>
      </c>
      <c r="O1733" t="s">
        <v>947</v>
      </c>
      <c r="P1733" t="s">
        <v>949</v>
      </c>
    </row>
    <row r="1734" spans="1:16" x14ac:dyDescent="0.4">
      <c r="A1734">
        <v>391</v>
      </c>
      <c r="B1734" t="s">
        <v>948</v>
      </c>
      <c r="C1734" t="s">
        <v>874</v>
      </c>
      <c r="D1734" s="1">
        <v>41328</v>
      </c>
      <c r="E1734" s="1">
        <v>41358</v>
      </c>
      <c r="F1734">
        <v>58.98</v>
      </c>
      <c r="H1734" t="s">
        <v>28</v>
      </c>
      <c r="I1734" s="1">
        <v>41328</v>
      </c>
      <c r="J1734">
        <v>0</v>
      </c>
      <c r="K1734" t="s">
        <v>834</v>
      </c>
      <c r="L1734">
        <v>391</v>
      </c>
      <c r="M1734" s="1">
        <v>41224</v>
      </c>
      <c r="N1734" t="s">
        <v>838</v>
      </c>
      <c r="O1734" t="s">
        <v>947</v>
      </c>
      <c r="P1734" t="s">
        <v>949</v>
      </c>
    </row>
    <row r="1735" spans="1:16" x14ac:dyDescent="0.4">
      <c r="A1735">
        <v>406</v>
      </c>
      <c r="B1735" t="s">
        <v>948</v>
      </c>
      <c r="C1735" t="s">
        <v>891</v>
      </c>
      <c r="D1735" s="1">
        <v>41582</v>
      </c>
      <c r="E1735" s="1">
        <v>41583</v>
      </c>
      <c r="F1735">
        <v>59.08</v>
      </c>
      <c r="H1735" t="s">
        <v>28</v>
      </c>
      <c r="I1735" s="1">
        <v>41582</v>
      </c>
      <c r="J1735">
        <v>8</v>
      </c>
      <c r="K1735" t="s">
        <v>837</v>
      </c>
      <c r="L1735">
        <v>406</v>
      </c>
      <c r="M1735" s="1">
        <v>41474</v>
      </c>
      <c r="N1735" t="s">
        <v>835</v>
      </c>
      <c r="O1735" t="s">
        <v>947</v>
      </c>
      <c r="P1735" t="s">
        <v>949</v>
      </c>
    </row>
    <row r="1736" spans="1:16" x14ac:dyDescent="0.4">
      <c r="A1736">
        <v>391</v>
      </c>
      <c r="B1736" t="s">
        <v>948</v>
      </c>
      <c r="C1736" t="s">
        <v>934</v>
      </c>
      <c r="D1736" s="1">
        <v>41514</v>
      </c>
      <c r="E1736" s="1">
        <v>41544</v>
      </c>
      <c r="F1736">
        <v>81.28</v>
      </c>
      <c r="H1736" t="s">
        <v>28</v>
      </c>
      <c r="I1736" s="1">
        <v>41514</v>
      </c>
      <c r="J1736">
        <v>0</v>
      </c>
      <c r="K1736" t="s">
        <v>834</v>
      </c>
      <c r="L1736">
        <v>391</v>
      </c>
      <c r="M1736" s="1">
        <v>41598</v>
      </c>
      <c r="N1736" t="s">
        <v>835</v>
      </c>
      <c r="O1736" t="s">
        <v>947</v>
      </c>
      <c r="P1736" t="s">
        <v>949</v>
      </c>
    </row>
    <row r="1737" spans="1:16" x14ac:dyDescent="0.4">
      <c r="A1737">
        <v>897</v>
      </c>
      <c r="B1737" t="s">
        <v>948</v>
      </c>
      <c r="C1737" t="s">
        <v>863</v>
      </c>
      <c r="D1737" s="1">
        <v>41179</v>
      </c>
      <c r="E1737" s="1">
        <v>41209</v>
      </c>
      <c r="F1737">
        <v>14.22</v>
      </c>
      <c r="H1737" t="s">
        <v>28</v>
      </c>
      <c r="I1737" s="1">
        <v>41179</v>
      </c>
      <c r="J1737">
        <v>0</v>
      </c>
      <c r="K1737" t="s">
        <v>834</v>
      </c>
      <c r="L1737">
        <v>897</v>
      </c>
      <c r="M1737" s="1">
        <v>41318</v>
      </c>
      <c r="N1737" t="s">
        <v>835</v>
      </c>
      <c r="O1737" t="s">
        <v>947</v>
      </c>
      <c r="P1737" t="s">
        <v>949</v>
      </c>
    </row>
    <row r="1738" spans="1:16" x14ac:dyDescent="0.4">
      <c r="A1738">
        <v>770</v>
      </c>
      <c r="B1738" t="s">
        <v>948</v>
      </c>
      <c r="C1738" t="s">
        <v>844</v>
      </c>
      <c r="D1738" s="1">
        <v>41354</v>
      </c>
      <c r="E1738" s="1">
        <v>41384</v>
      </c>
      <c r="F1738">
        <v>84.43</v>
      </c>
      <c r="H1738" t="s">
        <v>28</v>
      </c>
      <c r="I1738" s="1">
        <v>41354</v>
      </c>
      <c r="J1738">
        <v>30</v>
      </c>
      <c r="K1738" t="s">
        <v>837</v>
      </c>
      <c r="L1738">
        <v>770</v>
      </c>
      <c r="M1738" s="1">
        <v>41452</v>
      </c>
      <c r="N1738" t="s">
        <v>835</v>
      </c>
      <c r="O1738" t="s">
        <v>947</v>
      </c>
      <c r="P1738" t="s">
        <v>949</v>
      </c>
    </row>
    <row r="1739" spans="1:16" x14ac:dyDescent="0.4">
      <c r="A1739">
        <v>818</v>
      </c>
      <c r="B1739" t="s">
        <v>948</v>
      </c>
      <c r="C1739" t="s">
        <v>932</v>
      </c>
      <c r="D1739" s="1">
        <v>41569</v>
      </c>
      <c r="E1739" s="1">
        <v>41599</v>
      </c>
      <c r="F1739">
        <v>66.72</v>
      </c>
      <c r="H1739" t="s">
        <v>28</v>
      </c>
      <c r="I1739" s="1">
        <v>41569</v>
      </c>
      <c r="J1739">
        <v>0</v>
      </c>
      <c r="K1739" t="s">
        <v>834</v>
      </c>
      <c r="L1739">
        <v>818</v>
      </c>
      <c r="M1739" s="1">
        <v>41373</v>
      </c>
      <c r="N1739" t="s">
        <v>838</v>
      </c>
      <c r="O1739" t="s">
        <v>947</v>
      </c>
      <c r="P1739" t="s">
        <v>949</v>
      </c>
    </row>
    <row r="1740" spans="1:16" x14ac:dyDescent="0.4">
      <c r="A1740">
        <v>406</v>
      </c>
      <c r="B1740" t="s">
        <v>948</v>
      </c>
      <c r="C1740" t="s">
        <v>887</v>
      </c>
      <c r="D1740" s="1">
        <v>41035</v>
      </c>
      <c r="E1740" s="1">
        <v>41036</v>
      </c>
      <c r="F1740">
        <v>71.599999999999994</v>
      </c>
      <c r="H1740" t="s">
        <v>28</v>
      </c>
      <c r="I1740" s="1">
        <v>41035</v>
      </c>
      <c r="J1740">
        <v>0</v>
      </c>
      <c r="K1740" t="s">
        <v>834</v>
      </c>
      <c r="L1740">
        <v>406</v>
      </c>
      <c r="M1740" s="1">
        <v>41048</v>
      </c>
      <c r="N1740" t="s">
        <v>838</v>
      </c>
      <c r="O1740" t="s">
        <v>947</v>
      </c>
      <c r="P1740" t="s">
        <v>949</v>
      </c>
    </row>
    <row r="1741" spans="1:16" x14ac:dyDescent="0.4">
      <c r="A1741">
        <v>818</v>
      </c>
      <c r="B1741" t="s">
        <v>948</v>
      </c>
      <c r="C1741" t="s">
        <v>851</v>
      </c>
      <c r="D1741" s="1">
        <v>40953</v>
      </c>
      <c r="E1741" s="1">
        <v>40983</v>
      </c>
      <c r="F1741">
        <v>30.05</v>
      </c>
      <c r="H1741" t="s">
        <v>28</v>
      </c>
      <c r="I1741" s="1">
        <v>40953</v>
      </c>
      <c r="J1741">
        <v>0</v>
      </c>
      <c r="K1741" t="s">
        <v>834</v>
      </c>
      <c r="L1741">
        <v>818</v>
      </c>
      <c r="M1741" s="1">
        <v>41234</v>
      </c>
      <c r="N1741" t="s">
        <v>835</v>
      </c>
      <c r="O1741" t="s">
        <v>947</v>
      </c>
      <c r="P1741" t="s">
        <v>949</v>
      </c>
    </row>
    <row r="1742" spans="1:16" x14ac:dyDescent="0.4">
      <c r="A1742">
        <v>897</v>
      </c>
      <c r="B1742" t="s">
        <v>948</v>
      </c>
      <c r="C1742" t="s">
        <v>909</v>
      </c>
      <c r="D1742" s="1">
        <v>41387</v>
      </c>
      <c r="E1742" s="1">
        <v>41417</v>
      </c>
      <c r="F1742">
        <v>32.75</v>
      </c>
      <c r="H1742" t="s">
        <v>28</v>
      </c>
      <c r="I1742" s="1">
        <v>41387</v>
      </c>
      <c r="J1742">
        <v>3</v>
      </c>
      <c r="K1742" t="s">
        <v>834</v>
      </c>
      <c r="L1742">
        <v>897</v>
      </c>
      <c r="M1742" s="1">
        <v>41493</v>
      </c>
      <c r="N1742" t="s">
        <v>835</v>
      </c>
      <c r="O1742" t="s">
        <v>947</v>
      </c>
      <c r="P1742" t="s">
        <v>949</v>
      </c>
    </row>
    <row r="1743" spans="1:16" x14ac:dyDescent="0.4">
      <c r="A1743">
        <v>818</v>
      </c>
      <c r="B1743" t="s">
        <v>948</v>
      </c>
      <c r="C1743" t="s">
        <v>932</v>
      </c>
      <c r="D1743" s="1">
        <v>41306</v>
      </c>
      <c r="E1743" s="1">
        <v>41276</v>
      </c>
      <c r="F1743">
        <v>50.66</v>
      </c>
      <c r="H1743" t="s">
        <v>28</v>
      </c>
      <c r="I1743" s="1">
        <v>41306</v>
      </c>
      <c r="J1743">
        <v>0</v>
      </c>
      <c r="K1743" t="s">
        <v>834</v>
      </c>
      <c r="L1743">
        <v>818</v>
      </c>
      <c r="M1743" s="1">
        <v>41373</v>
      </c>
      <c r="N1743" t="s">
        <v>835</v>
      </c>
      <c r="O1743" t="s">
        <v>947</v>
      </c>
      <c r="P1743" t="s">
        <v>949</v>
      </c>
    </row>
    <row r="1744" spans="1:16" x14ac:dyDescent="0.4">
      <c r="A1744">
        <v>770</v>
      </c>
      <c r="B1744" t="s">
        <v>948</v>
      </c>
      <c r="C1744" t="s">
        <v>904</v>
      </c>
      <c r="D1744" s="1">
        <v>40976</v>
      </c>
      <c r="E1744" s="1">
        <v>40948</v>
      </c>
      <c r="F1744">
        <v>23.38</v>
      </c>
      <c r="H1744" t="s">
        <v>28</v>
      </c>
      <c r="I1744" s="1">
        <v>40976</v>
      </c>
      <c r="J1744">
        <v>1</v>
      </c>
      <c r="K1744" t="s">
        <v>834</v>
      </c>
      <c r="L1744">
        <v>770</v>
      </c>
      <c r="M1744" s="1">
        <v>41521</v>
      </c>
      <c r="N1744" t="s">
        <v>835</v>
      </c>
      <c r="O1744" t="s">
        <v>947</v>
      </c>
      <c r="P1744" t="s">
        <v>949</v>
      </c>
    </row>
    <row r="1745" spans="1:16" x14ac:dyDescent="0.4">
      <c r="A1745">
        <v>406</v>
      </c>
      <c r="B1745" t="s">
        <v>948</v>
      </c>
      <c r="C1745" t="s">
        <v>850</v>
      </c>
      <c r="D1745" s="1">
        <v>41050</v>
      </c>
      <c r="E1745" s="1">
        <v>41080</v>
      </c>
      <c r="F1745">
        <v>63.33</v>
      </c>
      <c r="H1745" t="s">
        <v>28</v>
      </c>
      <c r="I1745" s="1">
        <v>41050</v>
      </c>
      <c r="J1745">
        <v>21</v>
      </c>
      <c r="K1745" t="s">
        <v>837</v>
      </c>
      <c r="L1745">
        <v>406</v>
      </c>
      <c r="M1745" s="1">
        <v>41401</v>
      </c>
      <c r="N1745" t="s">
        <v>835</v>
      </c>
      <c r="O1745" t="s">
        <v>947</v>
      </c>
      <c r="P1745" t="s">
        <v>949</v>
      </c>
    </row>
    <row r="1746" spans="1:16" x14ac:dyDescent="0.4">
      <c r="A1746">
        <v>391</v>
      </c>
      <c r="B1746" t="s">
        <v>948</v>
      </c>
      <c r="C1746" t="s">
        <v>874</v>
      </c>
      <c r="D1746" s="1">
        <v>40971</v>
      </c>
      <c r="E1746" s="1">
        <v>40943</v>
      </c>
      <c r="F1746">
        <v>61.17</v>
      </c>
      <c r="H1746" t="s">
        <v>28</v>
      </c>
      <c r="I1746" s="1">
        <v>40971</v>
      </c>
      <c r="J1746">
        <v>0</v>
      </c>
      <c r="K1746" t="s">
        <v>834</v>
      </c>
      <c r="L1746">
        <v>391</v>
      </c>
      <c r="M1746" s="1">
        <v>41224</v>
      </c>
      <c r="N1746" t="s">
        <v>835</v>
      </c>
      <c r="O1746" t="s">
        <v>947</v>
      </c>
      <c r="P1746" t="s">
        <v>949</v>
      </c>
    </row>
    <row r="1747" spans="1:16" x14ac:dyDescent="0.4">
      <c r="A1747">
        <v>818</v>
      </c>
      <c r="B1747" t="s">
        <v>948</v>
      </c>
      <c r="C1747" t="s">
        <v>854</v>
      </c>
      <c r="D1747" s="1">
        <v>40953</v>
      </c>
      <c r="E1747" s="1">
        <v>40983</v>
      </c>
      <c r="F1747">
        <v>46.66</v>
      </c>
      <c r="H1747" t="s">
        <v>28</v>
      </c>
      <c r="I1747" s="1">
        <v>40953</v>
      </c>
      <c r="J1747">
        <v>12</v>
      </c>
      <c r="K1747" t="s">
        <v>834</v>
      </c>
      <c r="L1747">
        <v>818</v>
      </c>
      <c r="M1747" s="1">
        <v>41060</v>
      </c>
      <c r="N1747" t="s">
        <v>835</v>
      </c>
      <c r="O1747" t="s">
        <v>947</v>
      </c>
      <c r="P1747" t="s">
        <v>949</v>
      </c>
    </row>
    <row r="1748" spans="1:16" x14ac:dyDescent="0.4">
      <c r="A1748">
        <v>406</v>
      </c>
      <c r="B1748" t="s">
        <v>948</v>
      </c>
      <c r="C1748" t="s">
        <v>876</v>
      </c>
      <c r="D1748" s="1">
        <v>40953</v>
      </c>
      <c r="E1748" s="1">
        <v>40983</v>
      </c>
      <c r="F1748">
        <v>83.42</v>
      </c>
      <c r="H1748" t="s">
        <v>28</v>
      </c>
      <c r="I1748" s="1">
        <v>40953</v>
      </c>
      <c r="J1748">
        <v>5</v>
      </c>
      <c r="K1748" t="s">
        <v>837</v>
      </c>
      <c r="L1748">
        <v>406</v>
      </c>
      <c r="M1748" s="1">
        <v>41352</v>
      </c>
      <c r="N1748" t="s">
        <v>835</v>
      </c>
      <c r="O1748" t="s">
        <v>947</v>
      </c>
      <c r="P1748" t="s">
        <v>949</v>
      </c>
    </row>
    <row r="1749" spans="1:16" x14ac:dyDescent="0.4">
      <c r="A1749">
        <v>391</v>
      </c>
      <c r="B1749" t="s">
        <v>948</v>
      </c>
      <c r="C1749" t="s">
        <v>934</v>
      </c>
      <c r="D1749" s="1">
        <v>40944</v>
      </c>
      <c r="E1749" s="1">
        <v>40914</v>
      </c>
      <c r="F1749">
        <v>120.76</v>
      </c>
      <c r="H1749" t="s">
        <v>28</v>
      </c>
      <c r="I1749" s="1">
        <v>40944</v>
      </c>
      <c r="J1749">
        <v>0</v>
      </c>
      <c r="K1749" t="s">
        <v>834</v>
      </c>
      <c r="L1749">
        <v>391</v>
      </c>
      <c r="M1749" s="1">
        <v>41598</v>
      </c>
      <c r="N1749" t="s">
        <v>835</v>
      </c>
      <c r="O1749" t="s">
        <v>947</v>
      </c>
      <c r="P1749" t="s">
        <v>949</v>
      </c>
    </row>
    <row r="1750" spans="1:16" x14ac:dyDescent="0.4">
      <c r="A1750">
        <v>770</v>
      </c>
      <c r="B1750" t="s">
        <v>948</v>
      </c>
      <c r="C1750" t="s">
        <v>919</v>
      </c>
      <c r="D1750" s="1">
        <v>41507</v>
      </c>
      <c r="E1750" s="1">
        <v>41537</v>
      </c>
      <c r="F1750">
        <v>68.16</v>
      </c>
      <c r="H1750" t="s">
        <v>28</v>
      </c>
      <c r="I1750" s="1">
        <v>41507</v>
      </c>
      <c r="J1750">
        <v>0</v>
      </c>
      <c r="K1750" t="s">
        <v>834</v>
      </c>
      <c r="L1750">
        <v>770</v>
      </c>
      <c r="M1750" s="1">
        <v>41077</v>
      </c>
      <c r="N1750" t="s">
        <v>838</v>
      </c>
      <c r="O1750" t="s">
        <v>947</v>
      </c>
      <c r="P1750" t="s">
        <v>949</v>
      </c>
    </row>
    <row r="1751" spans="1:16" x14ac:dyDescent="0.4">
      <c r="A1751">
        <v>391</v>
      </c>
      <c r="B1751" t="s">
        <v>948</v>
      </c>
      <c r="C1751" t="s">
        <v>858</v>
      </c>
      <c r="D1751" s="1">
        <v>41049</v>
      </c>
      <c r="E1751" s="1">
        <v>41079</v>
      </c>
      <c r="F1751">
        <v>53.81</v>
      </c>
      <c r="H1751" t="s">
        <v>28</v>
      </c>
      <c r="I1751" s="1">
        <v>41049</v>
      </c>
      <c r="J1751">
        <v>0</v>
      </c>
      <c r="K1751" t="s">
        <v>834</v>
      </c>
      <c r="L1751">
        <v>391</v>
      </c>
      <c r="M1751" s="1">
        <v>41334</v>
      </c>
      <c r="N1751" t="s">
        <v>835</v>
      </c>
      <c r="O1751" t="s">
        <v>947</v>
      </c>
      <c r="P1751" t="s">
        <v>949</v>
      </c>
    </row>
    <row r="1752" spans="1:16" x14ac:dyDescent="0.4">
      <c r="A1752">
        <v>770</v>
      </c>
      <c r="B1752" t="s">
        <v>948</v>
      </c>
      <c r="C1752" t="s">
        <v>923</v>
      </c>
      <c r="D1752" s="1">
        <v>41462</v>
      </c>
      <c r="E1752" s="1">
        <v>41433</v>
      </c>
      <c r="F1752">
        <v>68.03</v>
      </c>
      <c r="H1752" t="s">
        <v>28</v>
      </c>
      <c r="I1752" s="1">
        <v>41462</v>
      </c>
      <c r="J1752">
        <v>0</v>
      </c>
      <c r="K1752" t="s">
        <v>834</v>
      </c>
      <c r="L1752">
        <v>770</v>
      </c>
      <c r="M1752" s="1">
        <v>41501</v>
      </c>
      <c r="N1752" t="s">
        <v>835</v>
      </c>
      <c r="O1752" t="s">
        <v>947</v>
      </c>
      <c r="P1752" t="s">
        <v>949</v>
      </c>
    </row>
    <row r="1753" spans="1:16" x14ac:dyDescent="0.4">
      <c r="A1753">
        <v>770</v>
      </c>
      <c r="B1753" t="s">
        <v>948</v>
      </c>
      <c r="C1753" t="s">
        <v>892</v>
      </c>
      <c r="D1753" s="1">
        <v>41495</v>
      </c>
      <c r="E1753" s="1">
        <v>41496</v>
      </c>
      <c r="F1753">
        <v>38</v>
      </c>
      <c r="H1753" t="s">
        <v>28</v>
      </c>
      <c r="I1753" s="1">
        <v>41495</v>
      </c>
      <c r="J1753">
        <v>0</v>
      </c>
      <c r="K1753" t="s">
        <v>837</v>
      </c>
      <c r="L1753">
        <v>770</v>
      </c>
      <c r="M1753" s="1">
        <v>41037</v>
      </c>
      <c r="N1753" t="s">
        <v>838</v>
      </c>
      <c r="O1753" t="s">
        <v>947</v>
      </c>
      <c r="P1753" t="s">
        <v>949</v>
      </c>
    </row>
    <row r="1754" spans="1:16" x14ac:dyDescent="0.4">
      <c r="A1754">
        <v>770</v>
      </c>
      <c r="B1754" t="s">
        <v>948</v>
      </c>
      <c r="C1754" t="s">
        <v>888</v>
      </c>
      <c r="D1754" s="1">
        <v>41342</v>
      </c>
      <c r="E1754" s="1">
        <v>41343</v>
      </c>
      <c r="F1754">
        <v>69.290000000000006</v>
      </c>
      <c r="H1754" t="s">
        <v>28</v>
      </c>
      <c r="I1754" s="1">
        <v>41342</v>
      </c>
      <c r="J1754">
        <v>1</v>
      </c>
      <c r="K1754" t="s">
        <v>834</v>
      </c>
      <c r="L1754">
        <v>770</v>
      </c>
      <c r="M1754" s="1">
        <v>40986</v>
      </c>
      <c r="N1754" t="s">
        <v>838</v>
      </c>
      <c r="O1754" t="s">
        <v>947</v>
      </c>
      <c r="P1754" t="s">
        <v>949</v>
      </c>
    </row>
    <row r="1755" spans="1:16" x14ac:dyDescent="0.4">
      <c r="A1755">
        <v>818</v>
      </c>
      <c r="B1755" t="s">
        <v>948</v>
      </c>
      <c r="C1755" t="s">
        <v>896</v>
      </c>
      <c r="D1755" s="1">
        <v>41429</v>
      </c>
      <c r="E1755" s="1">
        <v>41430</v>
      </c>
      <c r="F1755">
        <v>42.25</v>
      </c>
      <c r="H1755" t="s">
        <v>28</v>
      </c>
      <c r="I1755" s="1">
        <v>41429</v>
      </c>
      <c r="J1755">
        <v>0</v>
      </c>
      <c r="K1755" t="s">
        <v>834</v>
      </c>
      <c r="L1755">
        <v>818</v>
      </c>
      <c r="M1755" s="1">
        <v>41392</v>
      </c>
      <c r="N1755" t="s">
        <v>835</v>
      </c>
      <c r="O1755" t="s">
        <v>947</v>
      </c>
      <c r="P1755" t="s">
        <v>949</v>
      </c>
    </row>
    <row r="1756" spans="1:16" x14ac:dyDescent="0.4">
      <c r="A1756">
        <v>406</v>
      </c>
      <c r="B1756" t="s">
        <v>948</v>
      </c>
      <c r="C1756" t="s">
        <v>884</v>
      </c>
      <c r="D1756" s="1">
        <v>41412</v>
      </c>
      <c r="E1756" s="1">
        <v>41442</v>
      </c>
      <c r="F1756">
        <v>51.53</v>
      </c>
      <c r="H1756" t="s">
        <v>28</v>
      </c>
      <c r="I1756" s="1">
        <v>41412</v>
      </c>
      <c r="J1756">
        <v>0</v>
      </c>
      <c r="K1756" t="s">
        <v>834</v>
      </c>
      <c r="L1756">
        <v>406</v>
      </c>
      <c r="M1756" s="1">
        <v>41145</v>
      </c>
      <c r="N1756" t="s">
        <v>838</v>
      </c>
      <c r="O1756" t="s">
        <v>947</v>
      </c>
      <c r="P1756" t="s">
        <v>949</v>
      </c>
    </row>
    <row r="1757" spans="1:16" x14ac:dyDescent="0.4">
      <c r="A1757">
        <v>818</v>
      </c>
      <c r="B1757" t="s">
        <v>948</v>
      </c>
      <c r="C1757" t="s">
        <v>849</v>
      </c>
      <c r="D1757" s="1">
        <v>41060</v>
      </c>
      <c r="E1757" s="1">
        <v>41090</v>
      </c>
      <c r="F1757">
        <v>84.26</v>
      </c>
      <c r="H1757" t="s">
        <v>28</v>
      </c>
      <c r="I1757" s="1">
        <v>41060</v>
      </c>
      <c r="J1757">
        <v>0</v>
      </c>
      <c r="K1757" t="s">
        <v>834</v>
      </c>
      <c r="L1757">
        <v>818</v>
      </c>
      <c r="M1757" s="1">
        <v>41431</v>
      </c>
      <c r="N1757" t="s">
        <v>835</v>
      </c>
      <c r="O1757" t="s">
        <v>947</v>
      </c>
      <c r="P1757" t="s">
        <v>949</v>
      </c>
    </row>
    <row r="1758" spans="1:16" x14ac:dyDescent="0.4">
      <c r="A1758">
        <v>818</v>
      </c>
      <c r="B1758" t="s">
        <v>948</v>
      </c>
      <c r="C1758" t="s">
        <v>921</v>
      </c>
      <c r="D1758" s="1">
        <v>41280</v>
      </c>
      <c r="E1758" s="1">
        <v>41281</v>
      </c>
      <c r="F1758">
        <v>81.53</v>
      </c>
      <c r="H1758" t="s">
        <v>28</v>
      </c>
      <c r="I1758" s="1">
        <v>41280</v>
      </c>
      <c r="J1758">
        <v>12</v>
      </c>
      <c r="K1758" t="s">
        <v>837</v>
      </c>
      <c r="L1758">
        <v>818</v>
      </c>
      <c r="M1758" s="1">
        <v>41563</v>
      </c>
      <c r="N1758" t="s">
        <v>835</v>
      </c>
      <c r="O1758" t="s">
        <v>947</v>
      </c>
      <c r="P1758" t="s">
        <v>949</v>
      </c>
    </row>
    <row r="1759" spans="1:16" x14ac:dyDescent="0.4">
      <c r="A1759">
        <v>406</v>
      </c>
      <c r="B1759" t="s">
        <v>948</v>
      </c>
      <c r="C1759" t="s">
        <v>915</v>
      </c>
      <c r="D1759" s="1">
        <v>41499</v>
      </c>
      <c r="E1759" s="1">
        <v>41617</v>
      </c>
      <c r="F1759">
        <v>63.32</v>
      </c>
      <c r="H1759" t="s">
        <v>28</v>
      </c>
      <c r="I1759" s="1">
        <v>41499</v>
      </c>
      <c r="J1759">
        <v>0</v>
      </c>
      <c r="K1759" t="s">
        <v>834</v>
      </c>
      <c r="L1759">
        <v>406</v>
      </c>
      <c r="M1759" s="1">
        <v>41258</v>
      </c>
      <c r="N1759" t="s">
        <v>838</v>
      </c>
      <c r="O1759" t="s">
        <v>947</v>
      </c>
      <c r="P1759" t="s">
        <v>949</v>
      </c>
    </row>
    <row r="1760" spans="1:16" x14ac:dyDescent="0.4">
      <c r="A1760">
        <v>818</v>
      </c>
      <c r="B1760" t="s">
        <v>948</v>
      </c>
      <c r="C1760" t="s">
        <v>917</v>
      </c>
      <c r="D1760" s="1">
        <v>41610</v>
      </c>
      <c r="E1760" s="1">
        <v>41347</v>
      </c>
      <c r="F1760">
        <v>60.3</v>
      </c>
      <c r="H1760" t="s">
        <v>28</v>
      </c>
      <c r="I1760" s="1">
        <v>41610</v>
      </c>
      <c r="J1760">
        <v>23</v>
      </c>
      <c r="K1760" t="s">
        <v>837</v>
      </c>
      <c r="L1760">
        <v>818</v>
      </c>
      <c r="M1760" s="1">
        <v>41515</v>
      </c>
      <c r="N1760" t="s">
        <v>835</v>
      </c>
      <c r="O1760" t="s">
        <v>947</v>
      </c>
      <c r="P1760" t="s">
        <v>949</v>
      </c>
    </row>
    <row r="1761" spans="1:16" x14ac:dyDescent="0.4">
      <c r="A1761">
        <v>897</v>
      </c>
      <c r="B1761" t="s">
        <v>948</v>
      </c>
      <c r="C1761" t="s">
        <v>900</v>
      </c>
      <c r="D1761" s="1">
        <v>41139</v>
      </c>
      <c r="E1761" s="1">
        <v>41169</v>
      </c>
      <c r="F1761">
        <v>15.18</v>
      </c>
      <c r="H1761" t="s">
        <v>28</v>
      </c>
      <c r="I1761" s="1">
        <v>41139</v>
      </c>
      <c r="J1761">
        <v>0</v>
      </c>
      <c r="K1761" t="s">
        <v>834</v>
      </c>
      <c r="L1761">
        <v>897</v>
      </c>
      <c r="M1761" s="1">
        <v>41579</v>
      </c>
      <c r="N1761" t="s">
        <v>835</v>
      </c>
      <c r="O1761" t="s">
        <v>947</v>
      </c>
      <c r="P1761" t="s">
        <v>949</v>
      </c>
    </row>
    <row r="1762" spans="1:16" x14ac:dyDescent="0.4">
      <c r="A1762">
        <v>391</v>
      </c>
      <c r="B1762" t="s">
        <v>948</v>
      </c>
      <c r="C1762" t="s">
        <v>893</v>
      </c>
      <c r="D1762" s="1">
        <v>40951</v>
      </c>
      <c r="E1762" s="1">
        <v>41275</v>
      </c>
      <c r="F1762">
        <v>50.17</v>
      </c>
      <c r="H1762" t="s">
        <v>28</v>
      </c>
      <c r="I1762" s="1">
        <v>40951</v>
      </c>
      <c r="J1762">
        <v>0</v>
      </c>
      <c r="K1762" t="s">
        <v>834</v>
      </c>
      <c r="L1762">
        <v>391</v>
      </c>
      <c r="M1762" s="1">
        <v>41080</v>
      </c>
      <c r="N1762" t="s">
        <v>838</v>
      </c>
      <c r="O1762" t="s">
        <v>947</v>
      </c>
      <c r="P1762" t="s">
        <v>949</v>
      </c>
    </row>
    <row r="1763" spans="1:16" x14ac:dyDescent="0.4">
      <c r="A1763">
        <v>897</v>
      </c>
      <c r="B1763" t="s">
        <v>948</v>
      </c>
      <c r="C1763" t="s">
        <v>846</v>
      </c>
      <c r="D1763" s="1">
        <v>41299</v>
      </c>
      <c r="E1763" s="1">
        <v>41329</v>
      </c>
      <c r="F1763">
        <v>7.08</v>
      </c>
      <c r="H1763" t="s">
        <v>28</v>
      </c>
      <c r="I1763" s="1">
        <v>41299</v>
      </c>
      <c r="J1763">
        <v>0</v>
      </c>
      <c r="K1763" t="s">
        <v>834</v>
      </c>
      <c r="L1763">
        <v>897</v>
      </c>
      <c r="M1763" s="1">
        <v>41003</v>
      </c>
      <c r="N1763" t="s">
        <v>838</v>
      </c>
      <c r="O1763" t="s">
        <v>947</v>
      </c>
      <c r="P1763" t="s">
        <v>949</v>
      </c>
    </row>
    <row r="1764" spans="1:16" x14ac:dyDescent="0.4">
      <c r="A1764">
        <v>818</v>
      </c>
      <c r="B1764" t="s">
        <v>948</v>
      </c>
      <c r="C1764" t="s">
        <v>932</v>
      </c>
      <c r="D1764" s="1">
        <v>41314</v>
      </c>
      <c r="E1764" s="1">
        <v>41315</v>
      </c>
      <c r="F1764">
        <v>66.59</v>
      </c>
      <c r="H1764" t="s">
        <v>28</v>
      </c>
      <c r="I1764" s="1">
        <v>41314</v>
      </c>
      <c r="J1764">
        <v>1</v>
      </c>
      <c r="K1764" t="s">
        <v>834</v>
      </c>
      <c r="L1764">
        <v>818</v>
      </c>
      <c r="M1764" s="1">
        <v>41373</v>
      </c>
      <c r="N1764" t="s">
        <v>835</v>
      </c>
      <c r="O1764" t="s">
        <v>947</v>
      </c>
      <c r="P1764" t="s">
        <v>949</v>
      </c>
    </row>
    <row r="1765" spans="1:16" x14ac:dyDescent="0.4">
      <c r="A1765">
        <v>391</v>
      </c>
      <c r="B1765" t="s">
        <v>948</v>
      </c>
      <c r="C1765" t="s">
        <v>934</v>
      </c>
      <c r="D1765" s="1">
        <v>41153</v>
      </c>
      <c r="E1765" s="1">
        <v>41123</v>
      </c>
      <c r="F1765">
        <v>56.86</v>
      </c>
      <c r="H1765" t="s">
        <v>28</v>
      </c>
      <c r="I1765" s="1">
        <v>41153</v>
      </c>
      <c r="J1765">
        <v>0</v>
      </c>
      <c r="K1765" t="s">
        <v>834</v>
      </c>
      <c r="L1765">
        <v>391</v>
      </c>
      <c r="M1765" s="1">
        <v>41598</v>
      </c>
      <c r="N1765" t="s">
        <v>835</v>
      </c>
      <c r="O1765" t="s">
        <v>947</v>
      </c>
      <c r="P1765" t="s">
        <v>949</v>
      </c>
    </row>
    <row r="1766" spans="1:16" x14ac:dyDescent="0.4">
      <c r="A1766">
        <v>391</v>
      </c>
      <c r="B1766" t="s">
        <v>948</v>
      </c>
      <c r="C1766" t="s">
        <v>914</v>
      </c>
      <c r="D1766" s="1">
        <v>41478</v>
      </c>
      <c r="E1766" s="1">
        <v>41508</v>
      </c>
      <c r="F1766">
        <v>61.89</v>
      </c>
      <c r="H1766" t="s">
        <v>28</v>
      </c>
      <c r="I1766" s="1">
        <v>41478</v>
      </c>
      <c r="J1766">
        <v>0</v>
      </c>
      <c r="K1766" t="s">
        <v>834</v>
      </c>
      <c r="L1766">
        <v>391</v>
      </c>
      <c r="M1766" s="1">
        <v>41445</v>
      </c>
      <c r="N1766" t="s">
        <v>838</v>
      </c>
      <c r="O1766" t="s">
        <v>947</v>
      </c>
      <c r="P1766" t="s">
        <v>949</v>
      </c>
    </row>
    <row r="1767" spans="1:16" x14ac:dyDescent="0.4">
      <c r="A1767">
        <v>406</v>
      </c>
      <c r="B1767" t="s">
        <v>948</v>
      </c>
      <c r="C1767" t="s">
        <v>924</v>
      </c>
      <c r="D1767" s="1">
        <v>41262</v>
      </c>
      <c r="E1767" s="1">
        <v>41292</v>
      </c>
      <c r="F1767">
        <v>65.489999999999995</v>
      </c>
      <c r="H1767" t="s">
        <v>28</v>
      </c>
      <c r="I1767" s="1">
        <v>41262</v>
      </c>
      <c r="J1767">
        <v>5</v>
      </c>
      <c r="K1767" t="s">
        <v>837</v>
      </c>
      <c r="L1767">
        <v>406</v>
      </c>
      <c r="M1767" s="1">
        <v>41022</v>
      </c>
      <c r="N1767" t="s">
        <v>838</v>
      </c>
      <c r="O1767" t="s">
        <v>947</v>
      </c>
      <c r="P1767" t="s">
        <v>949</v>
      </c>
    </row>
    <row r="1768" spans="1:16" x14ac:dyDescent="0.4">
      <c r="A1768">
        <v>897</v>
      </c>
      <c r="B1768" t="s">
        <v>948</v>
      </c>
      <c r="C1768" t="s">
        <v>846</v>
      </c>
      <c r="D1768" s="1">
        <v>41340</v>
      </c>
      <c r="E1768" s="1">
        <v>41313</v>
      </c>
      <c r="F1768">
        <v>17.12</v>
      </c>
      <c r="H1768" t="s">
        <v>28</v>
      </c>
      <c r="I1768" s="1">
        <v>41340</v>
      </c>
      <c r="J1768">
        <v>0</v>
      </c>
      <c r="K1768" t="s">
        <v>834</v>
      </c>
      <c r="L1768">
        <v>897</v>
      </c>
      <c r="M1768" s="1">
        <v>41003</v>
      </c>
      <c r="N1768" t="s">
        <v>838</v>
      </c>
      <c r="O1768" t="s">
        <v>947</v>
      </c>
      <c r="P1768" t="s">
        <v>949</v>
      </c>
    </row>
    <row r="1769" spans="1:16" x14ac:dyDescent="0.4">
      <c r="A1769">
        <v>770</v>
      </c>
      <c r="B1769" t="s">
        <v>948</v>
      </c>
      <c r="C1769" t="s">
        <v>867</v>
      </c>
      <c r="D1769" s="1">
        <v>41601</v>
      </c>
      <c r="E1769" s="1">
        <v>41631</v>
      </c>
      <c r="F1769">
        <v>47.47</v>
      </c>
      <c r="H1769" t="s">
        <v>28</v>
      </c>
      <c r="I1769" s="1">
        <v>41601</v>
      </c>
      <c r="J1769">
        <v>0</v>
      </c>
      <c r="K1769" t="s">
        <v>834</v>
      </c>
      <c r="L1769">
        <v>770</v>
      </c>
      <c r="M1769" s="1">
        <v>41491</v>
      </c>
      <c r="N1769" t="s">
        <v>838</v>
      </c>
      <c r="O1769" t="s">
        <v>947</v>
      </c>
      <c r="P1769" t="s">
        <v>949</v>
      </c>
    </row>
    <row r="1770" spans="1:16" x14ac:dyDescent="0.4">
      <c r="A1770">
        <v>391</v>
      </c>
      <c r="B1770" t="s">
        <v>948</v>
      </c>
      <c r="C1770" t="s">
        <v>885</v>
      </c>
      <c r="D1770" s="1">
        <v>40971</v>
      </c>
      <c r="E1770" s="1">
        <v>40943</v>
      </c>
      <c r="F1770">
        <v>36.26</v>
      </c>
      <c r="H1770" t="s">
        <v>28</v>
      </c>
      <c r="I1770" s="1">
        <v>40971</v>
      </c>
      <c r="J1770">
        <v>0</v>
      </c>
      <c r="K1770" t="s">
        <v>834</v>
      </c>
      <c r="L1770">
        <v>391</v>
      </c>
      <c r="M1770" s="1">
        <v>41521</v>
      </c>
      <c r="N1770" t="s">
        <v>835</v>
      </c>
      <c r="O1770" t="s">
        <v>947</v>
      </c>
      <c r="P1770" t="s">
        <v>949</v>
      </c>
    </row>
    <row r="1771" spans="1:16" x14ac:dyDescent="0.4">
      <c r="A1771">
        <v>406</v>
      </c>
      <c r="B1771" t="s">
        <v>948</v>
      </c>
      <c r="C1771" t="s">
        <v>915</v>
      </c>
      <c r="D1771" s="1">
        <v>41230</v>
      </c>
      <c r="E1771" s="1">
        <v>41260</v>
      </c>
      <c r="F1771">
        <v>62.17</v>
      </c>
      <c r="H1771" t="s">
        <v>28</v>
      </c>
      <c r="I1771" s="1">
        <v>41230</v>
      </c>
      <c r="J1771">
        <v>18</v>
      </c>
      <c r="K1771" t="s">
        <v>834</v>
      </c>
      <c r="L1771">
        <v>406</v>
      </c>
      <c r="M1771" s="1">
        <v>41258</v>
      </c>
      <c r="N1771" t="s">
        <v>835</v>
      </c>
      <c r="O1771" t="s">
        <v>947</v>
      </c>
      <c r="P1771" t="s">
        <v>949</v>
      </c>
    </row>
    <row r="1772" spans="1:16" x14ac:dyDescent="0.4">
      <c r="A1772">
        <v>897</v>
      </c>
      <c r="B1772" t="s">
        <v>948</v>
      </c>
      <c r="C1772" t="s">
        <v>890</v>
      </c>
      <c r="D1772" s="1">
        <v>41603</v>
      </c>
      <c r="E1772" s="1">
        <v>41633</v>
      </c>
      <c r="F1772">
        <v>41.08</v>
      </c>
      <c r="H1772" t="s">
        <v>28</v>
      </c>
      <c r="I1772" s="1">
        <v>41603</v>
      </c>
      <c r="J1772">
        <v>8</v>
      </c>
      <c r="K1772" t="s">
        <v>834</v>
      </c>
      <c r="L1772">
        <v>897</v>
      </c>
      <c r="M1772" s="1">
        <v>41166</v>
      </c>
      <c r="N1772" t="s">
        <v>838</v>
      </c>
      <c r="O1772" t="s">
        <v>947</v>
      </c>
      <c r="P1772" t="s">
        <v>949</v>
      </c>
    </row>
    <row r="1773" spans="1:16" x14ac:dyDescent="0.4">
      <c r="A1773">
        <v>391</v>
      </c>
      <c r="B1773" t="s">
        <v>948</v>
      </c>
      <c r="C1773" t="s">
        <v>869</v>
      </c>
      <c r="D1773" s="1">
        <v>41526</v>
      </c>
      <c r="E1773" s="1">
        <v>41527</v>
      </c>
      <c r="F1773">
        <v>48.52</v>
      </c>
      <c r="H1773" t="s">
        <v>28</v>
      </c>
      <c r="I1773" s="1">
        <v>41526</v>
      </c>
      <c r="J1773">
        <v>0</v>
      </c>
      <c r="K1773" t="s">
        <v>834</v>
      </c>
      <c r="L1773">
        <v>391</v>
      </c>
      <c r="M1773" s="1">
        <v>41201</v>
      </c>
      <c r="N1773" t="s">
        <v>838</v>
      </c>
      <c r="O1773" t="s">
        <v>947</v>
      </c>
      <c r="P1773" t="s">
        <v>949</v>
      </c>
    </row>
    <row r="1774" spans="1:16" x14ac:dyDescent="0.4">
      <c r="A1774">
        <v>406</v>
      </c>
      <c r="B1774" t="s">
        <v>948</v>
      </c>
      <c r="C1774" t="s">
        <v>903</v>
      </c>
      <c r="D1774" s="1">
        <v>41025</v>
      </c>
      <c r="E1774" s="1">
        <v>41055</v>
      </c>
      <c r="F1774">
        <v>96.76</v>
      </c>
      <c r="H1774" t="s">
        <v>28</v>
      </c>
      <c r="I1774" s="1">
        <v>41025</v>
      </c>
      <c r="J1774">
        <v>0</v>
      </c>
      <c r="K1774" t="s">
        <v>834</v>
      </c>
      <c r="L1774">
        <v>406</v>
      </c>
      <c r="M1774" s="1">
        <v>41006</v>
      </c>
      <c r="N1774" t="s">
        <v>835</v>
      </c>
      <c r="O1774" t="s">
        <v>947</v>
      </c>
      <c r="P1774" t="s">
        <v>949</v>
      </c>
    </row>
    <row r="1775" spans="1:16" x14ac:dyDescent="0.4">
      <c r="A1775">
        <v>770</v>
      </c>
      <c r="B1775" t="s">
        <v>948</v>
      </c>
      <c r="C1775" t="s">
        <v>901</v>
      </c>
      <c r="D1775" s="1">
        <v>41458</v>
      </c>
      <c r="E1775" s="1">
        <v>41429</v>
      </c>
      <c r="F1775">
        <v>56.6</v>
      </c>
      <c r="H1775" t="s">
        <v>28</v>
      </c>
      <c r="I1775" s="1">
        <v>41458</v>
      </c>
      <c r="J1775">
        <v>0</v>
      </c>
      <c r="K1775" t="s">
        <v>837</v>
      </c>
      <c r="L1775">
        <v>770</v>
      </c>
      <c r="M1775" s="1">
        <v>41222</v>
      </c>
      <c r="N1775" t="s">
        <v>838</v>
      </c>
      <c r="O1775" t="s">
        <v>947</v>
      </c>
      <c r="P1775" t="s">
        <v>949</v>
      </c>
    </row>
    <row r="1776" spans="1:16" x14ac:dyDescent="0.4">
      <c r="A1776">
        <v>770</v>
      </c>
      <c r="B1776" t="s">
        <v>948</v>
      </c>
      <c r="C1776" t="s">
        <v>892</v>
      </c>
      <c r="D1776" s="1">
        <v>41287</v>
      </c>
      <c r="E1776" s="1">
        <v>41610</v>
      </c>
      <c r="F1776">
        <v>56.6</v>
      </c>
      <c r="H1776" t="s">
        <v>28</v>
      </c>
      <c r="I1776" s="1">
        <v>41287</v>
      </c>
      <c r="J1776">
        <v>0</v>
      </c>
      <c r="K1776" t="s">
        <v>837</v>
      </c>
      <c r="L1776">
        <v>770</v>
      </c>
      <c r="M1776" s="1">
        <v>41037</v>
      </c>
      <c r="N1776" t="s">
        <v>838</v>
      </c>
      <c r="O1776" t="s">
        <v>947</v>
      </c>
      <c r="P1776" t="s">
        <v>949</v>
      </c>
    </row>
    <row r="1777" spans="1:16" x14ac:dyDescent="0.4">
      <c r="A1777">
        <v>897</v>
      </c>
      <c r="B1777" t="s">
        <v>948</v>
      </c>
      <c r="C1777" t="s">
        <v>883</v>
      </c>
      <c r="D1777" s="1">
        <v>41229</v>
      </c>
      <c r="E1777" s="1">
        <v>41259</v>
      </c>
      <c r="F1777">
        <v>39.39</v>
      </c>
      <c r="H1777" t="s">
        <v>28</v>
      </c>
      <c r="I1777" s="1">
        <v>41229</v>
      </c>
      <c r="J1777">
        <v>18</v>
      </c>
      <c r="K1777" t="s">
        <v>837</v>
      </c>
      <c r="L1777">
        <v>897</v>
      </c>
      <c r="M1777" s="1">
        <v>41084</v>
      </c>
      <c r="N1777" t="s">
        <v>838</v>
      </c>
      <c r="O1777" t="s">
        <v>947</v>
      </c>
      <c r="P1777" t="s">
        <v>949</v>
      </c>
    </row>
    <row r="1778" spans="1:16" x14ac:dyDescent="0.4">
      <c r="A1778">
        <v>770</v>
      </c>
      <c r="B1778" t="s">
        <v>948</v>
      </c>
      <c r="C1778" t="s">
        <v>916</v>
      </c>
      <c r="D1778" s="1">
        <v>41507</v>
      </c>
      <c r="E1778" s="1">
        <v>41537</v>
      </c>
      <c r="F1778">
        <v>81.849999999999994</v>
      </c>
      <c r="H1778" t="s">
        <v>28</v>
      </c>
      <c r="I1778" s="1">
        <v>41507</v>
      </c>
      <c r="J1778">
        <v>0</v>
      </c>
      <c r="K1778" t="s">
        <v>834</v>
      </c>
      <c r="L1778">
        <v>770</v>
      </c>
      <c r="M1778" s="1">
        <v>41394</v>
      </c>
      <c r="N1778" t="s">
        <v>838</v>
      </c>
      <c r="O1778" t="s">
        <v>947</v>
      </c>
      <c r="P1778" t="s">
        <v>949</v>
      </c>
    </row>
    <row r="1779" spans="1:16" x14ac:dyDescent="0.4">
      <c r="A1779">
        <v>770</v>
      </c>
      <c r="B1779" t="s">
        <v>948</v>
      </c>
      <c r="C1779" t="s">
        <v>901</v>
      </c>
      <c r="D1779" s="1">
        <v>41542</v>
      </c>
      <c r="E1779" s="1">
        <v>41572</v>
      </c>
      <c r="F1779">
        <v>52.45</v>
      </c>
      <c r="H1779" t="s">
        <v>28</v>
      </c>
      <c r="I1779" s="1">
        <v>41542</v>
      </c>
      <c r="J1779">
        <v>0</v>
      </c>
      <c r="K1779" t="s">
        <v>834</v>
      </c>
      <c r="L1779">
        <v>770</v>
      </c>
      <c r="M1779" s="1">
        <v>41222</v>
      </c>
      <c r="N1779" t="s">
        <v>838</v>
      </c>
      <c r="O1779" t="s">
        <v>947</v>
      </c>
      <c r="P1779" t="s">
        <v>949</v>
      </c>
    </row>
    <row r="1780" spans="1:16" x14ac:dyDescent="0.4">
      <c r="A1780">
        <v>406</v>
      </c>
      <c r="B1780" t="s">
        <v>948</v>
      </c>
      <c r="C1780" t="s">
        <v>871</v>
      </c>
      <c r="D1780" s="1">
        <v>41123</v>
      </c>
      <c r="E1780" s="1">
        <v>41155</v>
      </c>
      <c r="F1780">
        <v>48.47</v>
      </c>
      <c r="H1780" t="s">
        <v>28</v>
      </c>
      <c r="I1780" s="1">
        <v>41123</v>
      </c>
      <c r="J1780">
        <v>9</v>
      </c>
      <c r="K1780" t="s">
        <v>834</v>
      </c>
      <c r="L1780">
        <v>406</v>
      </c>
      <c r="M1780" s="1">
        <v>41190</v>
      </c>
      <c r="N1780" t="s">
        <v>835</v>
      </c>
      <c r="O1780" t="s">
        <v>947</v>
      </c>
      <c r="P1780" t="s">
        <v>949</v>
      </c>
    </row>
    <row r="1781" spans="1:16" x14ac:dyDescent="0.4">
      <c r="A1781">
        <v>897</v>
      </c>
      <c r="B1781" t="s">
        <v>948</v>
      </c>
      <c r="C1781" t="s">
        <v>927</v>
      </c>
      <c r="D1781" s="1">
        <v>41526</v>
      </c>
      <c r="E1781" s="1">
        <v>41527</v>
      </c>
      <c r="F1781">
        <v>7.96</v>
      </c>
      <c r="H1781" t="s">
        <v>28</v>
      </c>
      <c r="I1781" s="1">
        <v>41526</v>
      </c>
      <c r="J1781">
        <v>0</v>
      </c>
      <c r="K1781" t="s">
        <v>834</v>
      </c>
      <c r="L1781">
        <v>897</v>
      </c>
      <c r="M1781" s="1">
        <v>41603</v>
      </c>
      <c r="N1781" t="s">
        <v>835</v>
      </c>
      <c r="O1781" t="s">
        <v>947</v>
      </c>
      <c r="P1781" t="s">
        <v>949</v>
      </c>
    </row>
    <row r="1782" spans="1:16" x14ac:dyDescent="0.4">
      <c r="A1782">
        <v>391</v>
      </c>
      <c r="B1782" t="s">
        <v>948</v>
      </c>
      <c r="C1782" t="s">
        <v>859</v>
      </c>
      <c r="D1782" s="1">
        <v>40953</v>
      </c>
      <c r="E1782" s="1">
        <v>40983</v>
      </c>
      <c r="F1782">
        <v>76.47</v>
      </c>
      <c r="H1782" t="s">
        <v>28</v>
      </c>
      <c r="I1782" s="1">
        <v>40953</v>
      </c>
      <c r="J1782">
        <v>13</v>
      </c>
      <c r="K1782" t="s">
        <v>834</v>
      </c>
      <c r="L1782">
        <v>391</v>
      </c>
      <c r="M1782" s="1">
        <v>40971</v>
      </c>
      <c r="N1782" t="s">
        <v>835</v>
      </c>
      <c r="O1782" t="s">
        <v>947</v>
      </c>
      <c r="P1782" t="s">
        <v>949</v>
      </c>
    </row>
    <row r="1783" spans="1:16" x14ac:dyDescent="0.4">
      <c r="A1783">
        <v>391</v>
      </c>
      <c r="B1783" t="s">
        <v>948</v>
      </c>
      <c r="C1783" t="s">
        <v>852</v>
      </c>
      <c r="D1783" s="1">
        <v>40912</v>
      </c>
      <c r="E1783" s="1">
        <v>40913</v>
      </c>
      <c r="F1783">
        <v>100.7</v>
      </c>
      <c r="H1783" t="s">
        <v>28</v>
      </c>
      <c r="I1783" s="1">
        <v>40912</v>
      </c>
      <c r="J1783">
        <v>0</v>
      </c>
      <c r="K1783" t="s">
        <v>834</v>
      </c>
      <c r="L1783">
        <v>391</v>
      </c>
      <c r="M1783" s="1">
        <v>41352</v>
      </c>
      <c r="N1783" t="s">
        <v>835</v>
      </c>
      <c r="O1783" t="s">
        <v>947</v>
      </c>
      <c r="P1783" t="s">
        <v>949</v>
      </c>
    </row>
    <row r="1784" spans="1:16" x14ac:dyDescent="0.4">
      <c r="A1784">
        <v>818</v>
      </c>
      <c r="B1784" t="s">
        <v>948</v>
      </c>
      <c r="C1784" t="s">
        <v>857</v>
      </c>
      <c r="D1784" s="1">
        <v>41185</v>
      </c>
      <c r="E1784" s="1">
        <v>41156</v>
      </c>
      <c r="F1784">
        <v>75.989999999999995</v>
      </c>
      <c r="H1784" t="s">
        <v>28</v>
      </c>
      <c r="I1784" s="1">
        <v>41185</v>
      </c>
      <c r="J1784">
        <v>0</v>
      </c>
      <c r="K1784" t="s">
        <v>834</v>
      </c>
      <c r="L1784">
        <v>818</v>
      </c>
      <c r="M1784" s="1">
        <v>41283</v>
      </c>
      <c r="N1784" t="s">
        <v>835</v>
      </c>
      <c r="O1784" t="s">
        <v>947</v>
      </c>
      <c r="P1784" t="s">
        <v>949</v>
      </c>
    </row>
    <row r="1785" spans="1:16" x14ac:dyDescent="0.4">
      <c r="A1785">
        <v>897</v>
      </c>
      <c r="B1785" t="s">
        <v>948</v>
      </c>
      <c r="C1785" t="s">
        <v>933</v>
      </c>
      <c r="D1785" s="1">
        <v>41361</v>
      </c>
      <c r="E1785" s="1">
        <v>41391</v>
      </c>
      <c r="F1785">
        <v>55.57</v>
      </c>
      <c r="H1785" t="s">
        <v>28</v>
      </c>
      <c r="I1785" s="1">
        <v>41361</v>
      </c>
      <c r="J1785">
        <v>0</v>
      </c>
      <c r="K1785" t="s">
        <v>834</v>
      </c>
      <c r="L1785">
        <v>897</v>
      </c>
      <c r="M1785" s="1">
        <v>41555</v>
      </c>
      <c r="N1785" t="s">
        <v>835</v>
      </c>
      <c r="O1785" t="s">
        <v>947</v>
      </c>
      <c r="P1785" t="s">
        <v>949</v>
      </c>
    </row>
    <row r="1786" spans="1:16" x14ac:dyDescent="0.4">
      <c r="A1786">
        <v>406</v>
      </c>
      <c r="B1786" t="s">
        <v>948</v>
      </c>
      <c r="C1786" t="s">
        <v>836</v>
      </c>
      <c r="D1786" s="1">
        <v>41272</v>
      </c>
      <c r="E1786" s="1">
        <v>41302</v>
      </c>
      <c r="F1786">
        <v>83.93</v>
      </c>
      <c r="H1786" t="s">
        <v>28</v>
      </c>
      <c r="I1786" s="1">
        <v>41272</v>
      </c>
      <c r="J1786">
        <v>0</v>
      </c>
      <c r="K1786" t="s">
        <v>834</v>
      </c>
      <c r="L1786">
        <v>406</v>
      </c>
      <c r="M1786" s="1">
        <v>40971</v>
      </c>
      <c r="N1786" t="s">
        <v>838</v>
      </c>
      <c r="O1786" t="s">
        <v>947</v>
      </c>
      <c r="P1786" t="s">
        <v>949</v>
      </c>
    </row>
    <row r="1787" spans="1:16" x14ac:dyDescent="0.4">
      <c r="A1787">
        <v>391</v>
      </c>
      <c r="B1787" t="s">
        <v>948</v>
      </c>
      <c r="C1787" t="s">
        <v>874</v>
      </c>
      <c r="D1787" s="1">
        <v>40966</v>
      </c>
      <c r="E1787" s="1">
        <v>40996</v>
      </c>
      <c r="F1787">
        <v>48.75</v>
      </c>
      <c r="H1787" t="s">
        <v>28</v>
      </c>
      <c r="I1787" s="1">
        <v>40966</v>
      </c>
      <c r="J1787">
        <v>0</v>
      </c>
      <c r="K1787" t="s">
        <v>834</v>
      </c>
      <c r="L1787">
        <v>391</v>
      </c>
      <c r="M1787" s="1">
        <v>41224</v>
      </c>
      <c r="N1787" t="s">
        <v>835</v>
      </c>
      <c r="O1787" t="s">
        <v>947</v>
      </c>
      <c r="P1787" t="s">
        <v>949</v>
      </c>
    </row>
    <row r="1788" spans="1:16" x14ac:dyDescent="0.4">
      <c r="A1788">
        <v>770</v>
      </c>
      <c r="B1788" t="s">
        <v>948</v>
      </c>
      <c r="C1788" t="s">
        <v>878</v>
      </c>
      <c r="D1788" s="1">
        <v>41359</v>
      </c>
      <c r="E1788" s="1">
        <v>41389</v>
      </c>
      <c r="F1788">
        <v>48.98</v>
      </c>
      <c r="H1788" t="s">
        <v>28</v>
      </c>
      <c r="I1788" s="1">
        <v>41359</v>
      </c>
      <c r="J1788">
        <v>0</v>
      </c>
      <c r="K1788" t="s">
        <v>834</v>
      </c>
      <c r="L1788">
        <v>770</v>
      </c>
      <c r="M1788" s="1">
        <v>41274</v>
      </c>
      <c r="N1788" t="s">
        <v>838</v>
      </c>
      <c r="O1788" t="s">
        <v>947</v>
      </c>
      <c r="P1788" t="s">
        <v>949</v>
      </c>
    </row>
    <row r="1789" spans="1:16" x14ac:dyDescent="0.4">
      <c r="A1789">
        <v>818</v>
      </c>
      <c r="B1789" t="s">
        <v>948</v>
      </c>
      <c r="C1789" t="s">
        <v>860</v>
      </c>
      <c r="D1789" s="1">
        <v>41568</v>
      </c>
      <c r="E1789" s="1">
        <v>41598</v>
      </c>
      <c r="F1789">
        <v>55.21</v>
      </c>
      <c r="H1789" t="s">
        <v>28</v>
      </c>
      <c r="I1789" s="1">
        <v>41568</v>
      </c>
      <c r="J1789">
        <v>0</v>
      </c>
      <c r="K1789" t="s">
        <v>834</v>
      </c>
      <c r="L1789">
        <v>818</v>
      </c>
      <c r="M1789" s="1">
        <v>40960</v>
      </c>
      <c r="N1789" t="s">
        <v>838</v>
      </c>
      <c r="O1789" t="s">
        <v>947</v>
      </c>
      <c r="P1789" t="s">
        <v>949</v>
      </c>
    </row>
    <row r="1790" spans="1:16" x14ac:dyDescent="0.4">
      <c r="A1790">
        <v>770</v>
      </c>
      <c r="B1790" t="s">
        <v>948</v>
      </c>
      <c r="C1790" t="s">
        <v>923</v>
      </c>
      <c r="D1790" s="1">
        <v>41599</v>
      </c>
      <c r="E1790" s="1">
        <v>41629</v>
      </c>
      <c r="F1790">
        <v>92.48</v>
      </c>
      <c r="H1790" t="s">
        <v>28</v>
      </c>
      <c r="I1790" s="1">
        <v>41599</v>
      </c>
      <c r="J1790">
        <v>0</v>
      </c>
      <c r="K1790" t="s">
        <v>834</v>
      </c>
      <c r="L1790">
        <v>770</v>
      </c>
      <c r="M1790" s="1">
        <v>41501</v>
      </c>
      <c r="N1790" t="s">
        <v>838</v>
      </c>
      <c r="O1790" t="s">
        <v>947</v>
      </c>
      <c r="P1790" t="s">
        <v>949</v>
      </c>
    </row>
    <row r="1791" spans="1:16" x14ac:dyDescent="0.4">
      <c r="A1791">
        <v>391</v>
      </c>
      <c r="B1791" t="s">
        <v>948</v>
      </c>
      <c r="C1791" t="s">
        <v>885</v>
      </c>
      <c r="D1791" s="1">
        <v>41188</v>
      </c>
      <c r="E1791" s="1">
        <v>41189</v>
      </c>
      <c r="F1791">
        <v>43.89</v>
      </c>
      <c r="H1791" t="s">
        <v>28</v>
      </c>
      <c r="I1791" s="1">
        <v>41188</v>
      </c>
      <c r="J1791">
        <v>2</v>
      </c>
      <c r="K1791" t="s">
        <v>837</v>
      </c>
      <c r="L1791">
        <v>391</v>
      </c>
      <c r="M1791" s="1">
        <v>41521</v>
      </c>
      <c r="N1791" t="s">
        <v>835</v>
      </c>
      <c r="O1791" t="s">
        <v>947</v>
      </c>
      <c r="P1791" t="s">
        <v>949</v>
      </c>
    </row>
    <row r="1792" spans="1:16" x14ac:dyDescent="0.4">
      <c r="A1792">
        <v>818</v>
      </c>
      <c r="B1792" t="s">
        <v>948</v>
      </c>
      <c r="C1792" t="s">
        <v>853</v>
      </c>
      <c r="D1792" s="1">
        <v>41149</v>
      </c>
      <c r="E1792" s="1">
        <v>41179</v>
      </c>
      <c r="F1792">
        <v>79.430000000000007</v>
      </c>
      <c r="H1792" t="s">
        <v>28</v>
      </c>
      <c r="I1792" s="1">
        <v>41149</v>
      </c>
      <c r="J1792">
        <v>0</v>
      </c>
      <c r="K1792" t="s">
        <v>837</v>
      </c>
      <c r="L1792">
        <v>818</v>
      </c>
      <c r="M1792" s="1">
        <v>41153</v>
      </c>
      <c r="N1792" t="s">
        <v>838</v>
      </c>
      <c r="O1792" t="s">
        <v>947</v>
      </c>
      <c r="P1792" t="s">
        <v>949</v>
      </c>
    </row>
    <row r="1793" spans="1:16" x14ac:dyDescent="0.4">
      <c r="A1793">
        <v>391</v>
      </c>
      <c r="B1793" t="s">
        <v>948</v>
      </c>
      <c r="C1793" t="s">
        <v>936</v>
      </c>
      <c r="D1793" s="1">
        <v>41076</v>
      </c>
      <c r="E1793" s="1">
        <v>41106</v>
      </c>
      <c r="F1793">
        <v>64.47</v>
      </c>
      <c r="H1793" t="s">
        <v>28</v>
      </c>
      <c r="I1793" s="1">
        <v>41076</v>
      </c>
      <c r="J1793">
        <v>0</v>
      </c>
      <c r="K1793" t="s">
        <v>837</v>
      </c>
      <c r="L1793">
        <v>391</v>
      </c>
      <c r="M1793" s="1">
        <v>41486</v>
      </c>
      <c r="N1793" t="s">
        <v>835</v>
      </c>
      <c r="O1793" t="s">
        <v>947</v>
      </c>
      <c r="P1793" t="s">
        <v>949</v>
      </c>
    </row>
    <row r="1794" spans="1:16" x14ac:dyDescent="0.4">
      <c r="A1794">
        <v>818</v>
      </c>
      <c r="B1794" t="s">
        <v>948</v>
      </c>
      <c r="C1794" t="s">
        <v>921</v>
      </c>
      <c r="D1794" s="1">
        <v>41020</v>
      </c>
      <c r="E1794" s="1">
        <v>41050</v>
      </c>
      <c r="F1794">
        <v>88.36</v>
      </c>
      <c r="H1794" t="s">
        <v>28</v>
      </c>
      <c r="I1794" s="1">
        <v>41020</v>
      </c>
      <c r="J1794">
        <v>22</v>
      </c>
      <c r="K1794" t="s">
        <v>837</v>
      </c>
      <c r="L1794">
        <v>818</v>
      </c>
      <c r="M1794" s="1">
        <v>41563</v>
      </c>
      <c r="N1794" t="s">
        <v>835</v>
      </c>
      <c r="O1794" t="s">
        <v>947</v>
      </c>
      <c r="P1794" t="s">
        <v>949</v>
      </c>
    </row>
    <row r="1795" spans="1:16" x14ac:dyDescent="0.4">
      <c r="A1795">
        <v>897</v>
      </c>
      <c r="B1795" t="s">
        <v>948</v>
      </c>
      <c r="C1795" t="s">
        <v>909</v>
      </c>
      <c r="D1795" s="1">
        <v>41186</v>
      </c>
      <c r="E1795" s="1">
        <v>41187</v>
      </c>
      <c r="F1795">
        <v>20.99</v>
      </c>
      <c r="H1795" t="s">
        <v>28</v>
      </c>
      <c r="I1795" s="1">
        <v>41186</v>
      </c>
      <c r="J1795">
        <v>10</v>
      </c>
      <c r="K1795" t="s">
        <v>837</v>
      </c>
      <c r="L1795">
        <v>897</v>
      </c>
      <c r="M1795" s="1">
        <v>41493</v>
      </c>
      <c r="N1795" t="s">
        <v>835</v>
      </c>
      <c r="O1795" t="s">
        <v>947</v>
      </c>
      <c r="P1795" t="s">
        <v>949</v>
      </c>
    </row>
    <row r="1796" spans="1:16" x14ac:dyDescent="0.4">
      <c r="A1796">
        <v>391</v>
      </c>
      <c r="B1796" t="s">
        <v>948</v>
      </c>
      <c r="C1796" t="s">
        <v>839</v>
      </c>
      <c r="D1796" s="1">
        <v>40985</v>
      </c>
      <c r="E1796" s="1">
        <v>41015</v>
      </c>
      <c r="F1796">
        <v>80.150000000000006</v>
      </c>
      <c r="H1796" t="s">
        <v>28</v>
      </c>
      <c r="I1796" s="1">
        <v>40985</v>
      </c>
      <c r="J1796">
        <v>0</v>
      </c>
      <c r="K1796" t="s">
        <v>834</v>
      </c>
      <c r="L1796">
        <v>391</v>
      </c>
      <c r="M1796" s="1">
        <v>40934</v>
      </c>
      <c r="N1796" t="s">
        <v>838</v>
      </c>
      <c r="O1796" t="s">
        <v>947</v>
      </c>
      <c r="P1796" t="s">
        <v>949</v>
      </c>
    </row>
    <row r="1797" spans="1:16" x14ac:dyDescent="0.4">
      <c r="A1797">
        <v>770</v>
      </c>
      <c r="B1797" t="s">
        <v>948</v>
      </c>
      <c r="C1797" t="s">
        <v>878</v>
      </c>
      <c r="D1797" s="1">
        <v>41197</v>
      </c>
      <c r="E1797" s="1">
        <v>41227</v>
      </c>
      <c r="F1797">
        <v>46.64</v>
      </c>
      <c r="H1797" t="s">
        <v>28</v>
      </c>
      <c r="I1797" s="1">
        <v>41197</v>
      </c>
      <c r="J1797">
        <v>0</v>
      </c>
      <c r="K1797" t="s">
        <v>834</v>
      </c>
      <c r="L1797">
        <v>770</v>
      </c>
      <c r="M1797" s="1">
        <v>41274</v>
      </c>
      <c r="N1797" t="s">
        <v>835</v>
      </c>
      <c r="O1797" t="s">
        <v>947</v>
      </c>
      <c r="P1797" t="s">
        <v>949</v>
      </c>
    </row>
    <row r="1798" spans="1:16" x14ac:dyDescent="0.4">
      <c r="A1798">
        <v>406</v>
      </c>
      <c r="B1798" t="s">
        <v>948</v>
      </c>
      <c r="C1798" t="s">
        <v>871</v>
      </c>
      <c r="D1798" s="1">
        <v>41504</v>
      </c>
      <c r="E1798" s="1">
        <v>41534</v>
      </c>
      <c r="F1798">
        <v>62.93</v>
      </c>
      <c r="H1798" t="s">
        <v>28</v>
      </c>
      <c r="I1798" s="1">
        <v>41504</v>
      </c>
      <c r="J1798">
        <v>4</v>
      </c>
      <c r="K1798" t="s">
        <v>837</v>
      </c>
      <c r="L1798">
        <v>406</v>
      </c>
      <c r="M1798" s="1">
        <v>41190</v>
      </c>
      <c r="N1798" t="s">
        <v>838</v>
      </c>
      <c r="O1798" t="s">
        <v>947</v>
      </c>
      <c r="P1798" t="s">
        <v>949</v>
      </c>
    </row>
    <row r="1799" spans="1:16" x14ac:dyDescent="0.4">
      <c r="A1799">
        <v>391</v>
      </c>
      <c r="B1799" t="s">
        <v>948</v>
      </c>
      <c r="C1799" t="s">
        <v>870</v>
      </c>
      <c r="D1799" s="1">
        <v>40970</v>
      </c>
      <c r="E1799" s="1">
        <v>41002</v>
      </c>
      <c r="F1799">
        <v>68.48</v>
      </c>
      <c r="H1799" t="s">
        <v>28</v>
      </c>
      <c r="I1799" s="1">
        <v>40970</v>
      </c>
      <c r="J1799">
        <v>1</v>
      </c>
      <c r="K1799" t="s">
        <v>834</v>
      </c>
      <c r="L1799">
        <v>391</v>
      </c>
      <c r="M1799" s="1">
        <v>41341</v>
      </c>
      <c r="N1799" t="s">
        <v>835</v>
      </c>
      <c r="O1799" t="s">
        <v>947</v>
      </c>
      <c r="P1799" t="s">
        <v>949</v>
      </c>
    </row>
    <row r="1800" spans="1:16" x14ac:dyDescent="0.4">
      <c r="A1800">
        <v>391</v>
      </c>
      <c r="B1800" t="s">
        <v>948</v>
      </c>
      <c r="C1800" t="s">
        <v>869</v>
      </c>
      <c r="D1800" s="1">
        <v>41198</v>
      </c>
      <c r="E1800" s="1">
        <v>41228</v>
      </c>
      <c r="F1800">
        <v>69.58</v>
      </c>
      <c r="H1800" t="s">
        <v>28</v>
      </c>
      <c r="I1800" s="1">
        <v>41198</v>
      </c>
      <c r="J1800">
        <v>0</v>
      </c>
      <c r="K1800" t="s">
        <v>834</v>
      </c>
      <c r="L1800">
        <v>391</v>
      </c>
      <c r="M1800" s="1">
        <v>41201</v>
      </c>
      <c r="N1800" t="s">
        <v>835</v>
      </c>
      <c r="O1800" t="s">
        <v>947</v>
      </c>
      <c r="P1800" t="s">
        <v>949</v>
      </c>
    </row>
    <row r="1801" spans="1:16" x14ac:dyDescent="0.4">
      <c r="A1801">
        <v>406</v>
      </c>
      <c r="B1801" t="s">
        <v>948</v>
      </c>
      <c r="C1801" t="s">
        <v>915</v>
      </c>
      <c r="D1801" s="1">
        <v>41476</v>
      </c>
      <c r="E1801" s="1">
        <v>41506</v>
      </c>
      <c r="F1801">
        <v>78.680000000000007</v>
      </c>
      <c r="H1801" t="s">
        <v>28</v>
      </c>
      <c r="I1801" s="1">
        <v>41476</v>
      </c>
      <c r="J1801">
        <v>13</v>
      </c>
      <c r="K1801" t="s">
        <v>837</v>
      </c>
      <c r="L1801">
        <v>406</v>
      </c>
      <c r="M1801" s="1">
        <v>41258</v>
      </c>
      <c r="N1801" t="s">
        <v>838</v>
      </c>
      <c r="O1801" t="s">
        <v>947</v>
      </c>
      <c r="P1801" t="s">
        <v>949</v>
      </c>
    </row>
    <row r="1802" spans="1:16" x14ac:dyDescent="0.4">
      <c r="A1802">
        <v>897</v>
      </c>
      <c r="B1802" t="s">
        <v>948</v>
      </c>
      <c r="C1802" t="s">
        <v>900</v>
      </c>
      <c r="D1802" s="1">
        <v>41116</v>
      </c>
      <c r="E1802" s="1">
        <v>41146</v>
      </c>
      <c r="F1802">
        <v>13.36</v>
      </c>
      <c r="H1802" t="s">
        <v>28</v>
      </c>
      <c r="I1802" s="1">
        <v>41116</v>
      </c>
      <c r="J1802">
        <v>0</v>
      </c>
      <c r="K1802" t="s">
        <v>834</v>
      </c>
      <c r="L1802">
        <v>897</v>
      </c>
      <c r="M1802" s="1">
        <v>41579</v>
      </c>
      <c r="N1802" t="s">
        <v>835</v>
      </c>
      <c r="O1802" t="s">
        <v>947</v>
      </c>
      <c r="P1802" t="s">
        <v>949</v>
      </c>
    </row>
    <row r="1803" spans="1:16" x14ac:dyDescent="0.4">
      <c r="A1803">
        <v>770</v>
      </c>
      <c r="B1803" t="s">
        <v>948</v>
      </c>
      <c r="C1803" t="s">
        <v>919</v>
      </c>
      <c r="D1803" s="1">
        <v>41012</v>
      </c>
      <c r="E1803" s="1">
        <v>41042</v>
      </c>
      <c r="F1803">
        <v>67.290000000000006</v>
      </c>
      <c r="H1803" t="s">
        <v>28</v>
      </c>
      <c r="I1803" s="1">
        <v>41012</v>
      </c>
      <c r="J1803">
        <v>0</v>
      </c>
      <c r="K1803" t="s">
        <v>834</v>
      </c>
      <c r="L1803">
        <v>770</v>
      </c>
      <c r="M1803" s="1">
        <v>41077</v>
      </c>
      <c r="N1803" t="s">
        <v>835</v>
      </c>
      <c r="O1803" t="s">
        <v>947</v>
      </c>
      <c r="P1803" t="s">
        <v>949</v>
      </c>
    </row>
    <row r="1804" spans="1:16" x14ac:dyDescent="0.4">
      <c r="A1804">
        <v>770</v>
      </c>
      <c r="B1804" t="s">
        <v>948</v>
      </c>
      <c r="C1804" t="s">
        <v>897</v>
      </c>
      <c r="D1804" s="1">
        <v>41007</v>
      </c>
      <c r="E1804" s="1">
        <v>40977</v>
      </c>
      <c r="F1804">
        <v>86.83</v>
      </c>
      <c r="H1804" t="s">
        <v>28</v>
      </c>
      <c r="I1804" s="1">
        <v>41007</v>
      </c>
      <c r="J1804">
        <v>3</v>
      </c>
      <c r="K1804" t="s">
        <v>834</v>
      </c>
      <c r="L1804">
        <v>770</v>
      </c>
      <c r="M1804" s="1">
        <v>41121</v>
      </c>
      <c r="N1804" t="s">
        <v>838</v>
      </c>
      <c r="O1804" t="s">
        <v>947</v>
      </c>
      <c r="P1804" t="s">
        <v>949</v>
      </c>
    </row>
    <row r="1805" spans="1:16" x14ac:dyDescent="0.4">
      <c r="A1805">
        <v>406</v>
      </c>
      <c r="B1805" t="s">
        <v>948</v>
      </c>
      <c r="C1805" t="s">
        <v>884</v>
      </c>
      <c r="D1805" s="1">
        <v>41519</v>
      </c>
      <c r="E1805" s="1">
        <v>41581</v>
      </c>
      <c r="F1805">
        <v>62.41</v>
      </c>
      <c r="H1805" t="s">
        <v>28</v>
      </c>
      <c r="I1805" s="1">
        <v>41519</v>
      </c>
      <c r="J1805">
        <v>17</v>
      </c>
      <c r="K1805" t="s">
        <v>837</v>
      </c>
      <c r="L1805">
        <v>406</v>
      </c>
      <c r="M1805" s="1">
        <v>41145</v>
      </c>
      <c r="N1805" t="s">
        <v>838</v>
      </c>
      <c r="O1805" t="s">
        <v>947</v>
      </c>
      <c r="P1805" t="s">
        <v>949</v>
      </c>
    </row>
    <row r="1806" spans="1:16" x14ac:dyDescent="0.4">
      <c r="A1806">
        <v>391</v>
      </c>
      <c r="B1806" t="s">
        <v>948</v>
      </c>
      <c r="C1806" t="s">
        <v>925</v>
      </c>
      <c r="D1806" s="1">
        <v>41399</v>
      </c>
      <c r="E1806" s="1">
        <v>41370</v>
      </c>
      <c r="F1806">
        <v>74.7</v>
      </c>
      <c r="H1806" t="s">
        <v>28</v>
      </c>
      <c r="I1806" s="1">
        <v>41399</v>
      </c>
      <c r="J1806">
        <v>6</v>
      </c>
      <c r="K1806" t="s">
        <v>834</v>
      </c>
      <c r="L1806">
        <v>391</v>
      </c>
      <c r="M1806" s="1">
        <v>41527</v>
      </c>
      <c r="N1806" t="s">
        <v>835</v>
      </c>
      <c r="O1806" t="s">
        <v>947</v>
      </c>
      <c r="P1806" t="s">
        <v>949</v>
      </c>
    </row>
    <row r="1807" spans="1:16" x14ac:dyDescent="0.4">
      <c r="A1807">
        <v>391</v>
      </c>
      <c r="B1807" t="s">
        <v>948</v>
      </c>
      <c r="C1807" t="s">
        <v>833</v>
      </c>
      <c r="D1807" s="1">
        <v>41502</v>
      </c>
      <c r="E1807" s="1">
        <v>41532</v>
      </c>
      <c r="F1807">
        <v>70.900000000000006</v>
      </c>
      <c r="H1807" t="s">
        <v>28</v>
      </c>
      <c r="I1807" s="1">
        <v>41502</v>
      </c>
      <c r="J1807">
        <v>0</v>
      </c>
      <c r="K1807" t="s">
        <v>834</v>
      </c>
      <c r="L1807">
        <v>391</v>
      </c>
      <c r="M1807" s="1">
        <v>41429</v>
      </c>
      <c r="N1807" t="s">
        <v>838</v>
      </c>
      <c r="O1807" t="s">
        <v>947</v>
      </c>
      <c r="P1807" t="s">
        <v>949</v>
      </c>
    </row>
    <row r="1808" spans="1:16" x14ac:dyDescent="0.4">
      <c r="A1808">
        <v>770</v>
      </c>
      <c r="B1808" t="s">
        <v>948</v>
      </c>
      <c r="C1808" t="s">
        <v>845</v>
      </c>
      <c r="D1808" s="1">
        <v>41535</v>
      </c>
      <c r="E1808" s="1">
        <v>41565</v>
      </c>
      <c r="F1808">
        <v>58.65</v>
      </c>
      <c r="H1808" t="s">
        <v>28</v>
      </c>
      <c r="I1808" s="1">
        <v>41535</v>
      </c>
      <c r="J1808">
        <v>11</v>
      </c>
      <c r="K1808" t="s">
        <v>834</v>
      </c>
      <c r="L1808">
        <v>770</v>
      </c>
      <c r="M1808" s="1">
        <v>41489</v>
      </c>
      <c r="N1808" t="s">
        <v>838</v>
      </c>
      <c r="O1808" t="s">
        <v>947</v>
      </c>
      <c r="P1808" t="s">
        <v>949</v>
      </c>
    </row>
    <row r="1809" spans="1:16" x14ac:dyDescent="0.4">
      <c r="A1809">
        <v>897</v>
      </c>
      <c r="B1809" t="s">
        <v>948</v>
      </c>
      <c r="C1809" t="s">
        <v>900</v>
      </c>
      <c r="D1809" s="1">
        <v>41519</v>
      </c>
      <c r="E1809" s="1">
        <v>41581</v>
      </c>
      <c r="F1809">
        <v>40.520000000000003</v>
      </c>
      <c r="H1809" t="s">
        <v>28</v>
      </c>
      <c r="I1809" s="1">
        <v>41519</v>
      </c>
      <c r="J1809">
        <v>0</v>
      </c>
      <c r="K1809" t="s">
        <v>834</v>
      </c>
      <c r="L1809">
        <v>897</v>
      </c>
      <c r="M1809" s="1">
        <v>41579</v>
      </c>
      <c r="N1809" t="s">
        <v>838</v>
      </c>
      <c r="O1809" t="s">
        <v>947</v>
      </c>
      <c r="P1809" t="s">
        <v>949</v>
      </c>
    </row>
    <row r="1810" spans="1:16" x14ac:dyDescent="0.4">
      <c r="A1810">
        <v>770</v>
      </c>
      <c r="B1810" t="s">
        <v>948</v>
      </c>
      <c r="C1810" t="s">
        <v>905</v>
      </c>
      <c r="D1810" s="1">
        <v>40936</v>
      </c>
      <c r="E1810" s="1">
        <v>40966</v>
      </c>
      <c r="F1810">
        <v>60.17</v>
      </c>
      <c r="H1810" t="s">
        <v>28</v>
      </c>
      <c r="I1810" s="1">
        <v>40936</v>
      </c>
      <c r="J1810">
        <v>0</v>
      </c>
      <c r="K1810" t="s">
        <v>834</v>
      </c>
      <c r="L1810">
        <v>770</v>
      </c>
      <c r="M1810" s="1">
        <v>41337</v>
      </c>
      <c r="N1810" t="s">
        <v>835</v>
      </c>
      <c r="O1810" t="s">
        <v>947</v>
      </c>
      <c r="P1810" t="s">
        <v>949</v>
      </c>
    </row>
    <row r="1811" spans="1:16" x14ac:dyDescent="0.4">
      <c r="A1811">
        <v>391</v>
      </c>
      <c r="B1811" t="s">
        <v>948</v>
      </c>
      <c r="C1811" t="s">
        <v>870</v>
      </c>
      <c r="D1811" s="1">
        <v>40939</v>
      </c>
      <c r="E1811" s="1">
        <v>40911</v>
      </c>
      <c r="F1811">
        <v>69.55</v>
      </c>
      <c r="H1811" t="s">
        <v>28</v>
      </c>
      <c r="I1811" s="1">
        <v>40939</v>
      </c>
      <c r="J1811">
        <v>0</v>
      </c>
      <c r="K1811" t="s">
        <v>834</v>
      </c>
      <c r="L1811">
        <v>391</v>
      </c>
      <c r="M1811" s="1">
        <v>41341</v>
      </c>
      <c r="N1811" t="s">
        <v>835</v>
      </c>
      <c r="O1811" t="s">
        <v>947</v>
      </c>
      <c r="P1811" t="s">
        <v>949</v>
      </c>
    </row>
    <row r="1812" spans="1:16" x14ac:dyDescent="0.4">
      <c r="A1812">
        <v>818</v>
      </c>
      <c r="B1812" t="s">
        <v>948</v>
      </c>
      <c r="C1812" t="s">
        <v>862</v>
      </c>
      <c r="D1812" s="1">
        <v>41472</v>
      </c>
      <c r="E1812" s="1">
        <v>41502</v>
      </c>
      <c r="F1812">
        <v>36.21</v>
      </c>
      <c r="H1812" t="s">
        <v>28</v>
      </c>
      <c r="I1812" s="1">
        <v>41472</v>
      </c>
      <c r="J1812">
        <v>12</v>
      </c>
      <c r="K1812" t="s">
        <v>837</v>
      </c>
      <c r="L1812">
        <v>818</v>
      </c>
      <c r="M1812" s="1">
        <v>41296</v>
      </c>
      <c r="N1812" t="s">
        <v>838</v>
      </c>
      <c r="O1812" t="s">
        <v>947</v>
      </c>
      <c r="P1812" t="s">
        <v>949</v>
      </c>
    </row>
    <row r="1813" spans="1:16" x14ac:dyDescent="0.4">
      <c r="A1813">
        <v>391</v>
      </c>
      <c r="B1813" t="s">
        <v>948</v>
      </c>
      <c r="C1813" t="s">
        <v>852</v>
      </c>
      <c r="D1813" s="1">
        <v>41615</v>
      </c>
      <c r="E1813" s="1">
        <v>41586</v>
      </c>
      <c r="F1813">
        <v>71.959999999999994</v>
      </c>
      <c r="H1813" t="s">
        <v>28</v>
      </c>
      <c r="I1813" s="1">
        <v>41615</v>
      </c>
      <c r="J1813">
        <v>0</v>
      </c>
      <c r="K1813" t="s">
        <v>834</v>
      </c>
      <c r="L1813">
        <v>391</v>
      </c>
      <c r="M1813" s="1">
        <v>41352</v>
      </c>
      <c r="N1813" t="s">
        <v>838</v>
      </c>
      <c r="O1813" t="s">
        <v>947</v>
      </c>
      <c r="P1813" t="s">
        <v>949</v>
      </c>
    </row>
    <row r="1814" spans="1:16" x14ac:dyDescent="0.4">
      <c r="A1814">
        <v>770</v>
      </c>
      <c r="B1814" t="s">
        <v>948</v>
      </c>
      <c r="C1814" t="s">
        <v>907</v>
      </c>
      <c r="D1814" s="1">
        <v>41186</v>
      </c>
      <c r="E1814" s="1">
        <v>41187</v>
      </c>
      <c r="F1814">
        <v>60.35</v>
      </c>
      <c r="H1814" t="s">
        <v>28</v>
      </c>
      <c r="I1814" s="1">
        <v>41186</v>
      </c>
      <c r="J1814">
        <v>0</v>
      </c>
      <c r="K1814" t="s">
        <v>834</v>
      </c>
      <c r="L1814">
        <v>770</v>
      </c>
      <c r="M1814" s="1">
        <v>41367</v>
      </c>
      <c r="N1814" t="s">
        <v>835</v>
      </c>
      <c r="O1814" t="s">
        <v>947</v>
      </c>
      <c r="P1814" t="s">
        <v>949</v>
      </c>
    </row>
    <row r="1815" spans="1:16" x14ac:dyDescent="0.4">
      <c r="A1815">
        <v>770</v>
      </c>
      <c r="B1815" t="s">
        <v>948</v>
      </c>
      <c r="C1815" t="s">
        <v>920</v>
      </c>
      <c r="D1815" s="1">
        <v>41541</v>
      </c>
      <c r="E1815" s="1">
        <v>41571</v>
      </c>
      <c r="F1815">
        <v>43.71</v>
      </c>
      <c r="H1815" t="s">
        <v>28</v>
      </c>
      <c r="I1815" s="1">
        <v>41541</v>
      </c>
      <c r="J1815">
        <v>0</v>
      </c>
      <c r="K1815" t="s">
        <v>834</v>
      </c>
      <c r="L1815">
        <v>770</v>
      </c>
      <c r="M1815" s="1">
        <v>41254</v>
      </c>
      <c r="N1815" t="s">
        <v>838</v>
      </c>
      <c r="O1815" t="s">
        <v>947</v>
      </c>
      <c r="P1815" t="s">
        <v>949</v>
      </c>
    </row>
    <row r="1816" spans="1:16" x14ac:dyDescent="0.4">
      <c r="A1816">
        <v>391</v>
      </c>
      <c r="B1816" t="s">
        <v>948</v>
      </c>
      <c r="C1816" t="s">
        <v>858</v>
      </c>
      <c r="D1816" s="1">
        <v>41614</v>
      </c>
      <c r="E1816" s="1">
        <v>41615</v>
      </c>
      <c r="F1816">
        <v>53.53</v>
      </c>
      <c r="H1816" t="s">
        <v>28</v>
      </c>
      <c r="I1816" s="1">
        <v>41614</v>
      </c>
      <c r="J1816">
        <v>0</v>
      </c>
      <c r="K1816" t="s">
        <v>834</v>
      </c>
      <c r="L1816">
        <v>391</v>
      </c>
      <c r="M1816" s="1">
        <v>41334</v>
      </c>
      <c r="N1816" t="s">
        <v>838</v>
      </c>
      <c r="O1816" t="s">
        <v>947</v>
      </c>
      <c r="P1816" t="s">
        <v>949</v>
      </c>
    </row>
    <row r="1817" spans="1:16" x14ac:dyDescent="0.4">
      <c r="A1817">
        <v>406</v>
      </c>
      <c r="B1817" t="s">
        <v>948</v>
      </c>
      <c r="C1817" t="s">
        <v>836</v>
      </c>
      <c r="D1817" s="1">
        <v>41447</v>
      </c>
      <c r="E1817" s="1">
        <v>41477</v>
      </c>
      <c r="F1817">
        <v>62.94</v>
      </c>
      <c r="H1817" t="s">
        <v>28</v>
      </c>
      <c r="I1817" s="1">
        <v>41447</v>
      </c>
      <c r="J1817">
        <v>0</v>
      </c>
      <c r="K1817" t="s">
        <v>834</v>
      </c>
      <c r="L1817">
        <v>406</v>
      </c>
      <c r="M1817" s="1">
        <v>40971</v>
      </c>
      <c r="N1817" t="s">
        <v>838</v>
      </c>
      <c r="O1817" t="s">
        <v>947</v>
      </c>
      <c r="P1817" t="s">
        <v>949</v>
      </c>
    </row>
    <row r="1818" spans="1:16" x14ac:dyDescent="0.4">
      <c r="A1818">
        <v>770</v>
      </c>
      <c r="B1818" t="s">
        <v>948</v>
      </c>
      <c r="C1818" t="s">
        <v>892</v>
      </c>
      <c r="D1818" s="1">
        <v>41033</v>
      </c>
      <c r="E1818" s="1">
        <v>41034</v>
      </c>
      <c r="F1818">
        <v>23.53</v>
      </c>
      <c r="H1818" t="s">
        <v>28</v>
      </c>
      <c r="I1818" s="1">
        <v>41033</v>
      </c>
      <c r="J1818">
        <v>0</v>
      </c>
      <c r="K1818" t="s">
        <v>834</v>
      </c>
      <c r="L1818">
        <v>770</v>
      </c>
      <c r="M1818" s="1">
        <v>41037</v>
      </c>
      <c r="N1818" t="s">
        <v>835</v>
      </c>
      <c r="O1818" t="s">
        <v>947</v>
      </c>
      <c r="P1818" t="s">
        <v>949</v>
      </c>
    </row>
    <row r="1819" spans="1:16" x14ac:dyDescent="0.4">
      <c r="A1819">
        <v>770</v>
      </c>
      <c r="B1819" t="s">
        <v>948</v>
      </c>
      <c r="C1819" t="s">
        <v>908</v>
      </c>
      <c r="D1819" s="1">
        <v>41472</v>
      </c>
      <c r="E1819" s="1">
        <v>41502</v>
      </c>
      <c r="F1819">
        <v>56.73</v>
      </c>
      <c r="H1819" t="s">
        <v>28</v>
      </c>
      <c r="I1819" s="1">
        <v>41472</v>
      </c>
      <c r="J1819">
        <v>14</v>
      </c>
      <c r="K1819" t="s">
        <v>834</v>
      </c>
      <c r="L1819">
        <v>770</v>
      </c>
      <c r="M1819" s="1">
        <v>41029</v>
      </c>
      <c r="N1819" t="s">
        <v>838</v>
      </c>
      <c r="O1819" t="s">
        <v>947</v>
      </c>
      <c r="P1819" t="s">
        <v>949</v>
      </c>
    </row>
    <row r="1820" spans="1:16" x14ac:dyDescent="0.4">
      <c r="A1820">
        <v>770</v>
      </c>
      <c r="B1820" t="s">
        <v>948</v>
      </c>
      <c r="C1820" t="s">
        <v>908</v>
      </c>
      <c r="D1820" s="1">
        <v>41079</v>
      </c>
      <c r="E1820" s="1">
        <v>41109</v>
      </c>
      <c r="F1820">
        <v>60.46</v>
      </c>
      <c r="H1820" t="s">
        <v>28</v>
      </c>
      <c r="I1820" s="1">
        <v>41079</v>
      </c>
      <c r="J1820">
        <v>10</v>
      </c>
      <c r="K1820" t="s">
        <v>834</v>
      </c>
      <c r="L1820">
        <v>770</v>
      </c>
      <c r="M1820" s="1">
        <v>41029</v>
      </c>
      <c r="N1820" t="s">
        <v>838</v>
      </c>
      <c r="O1820" t="s">
        <v>947</v>
      </c>
      <c r="P1820" t="s">
        <v>949</v>
      </c>
    </row>
    <row r="1821" spans="1:16" x14ac:dyDescent="0.4">
      <c r="A1821">
        <v>897</v>
      </c>
      <c r="B1821" t="s">
        <v>948</v>
      </c>
      <c r="C1821" t="s">
        <v>900</v>
      </c>
      <c r="D1821" s="1">
        <v>41240</v>
      </c>
      <c r="E1821" s="1">
        <v>41270</v>
      </c>
      <c r="F1821">
        <v>35.49</v>
      </c>
      <c r="H1821" t="s">
        <v>28</v>
      </c>
      <c r="I1821" s="1">
        <v>41240</v>
      </c>
      <c r="J1821">
        <v>0</v>
      </c>
      <c r="K1821" t="s">
        <v>834</v>
      </c>
      <c r="L1821">
        <v>897</v>
      </c>
      <c r="M1821" s="1">
        <v>41579</v>
      </c>
      <c r="N1821" t="s">
        <v>835</v>
      </c>
      <c r="O1821" t="s">
        <v>947</v>
      </c>
      <c r="P1821" t="s">
        <v>949</v>
      </c>
    </row>
    <row r="1822" spans="1:16" x14ac:dyDescent="0.4">
      <c r="A1822">
        <v>770</v>
      </c>
      <c r="B1822" t="s">
        <v>948</v>
      </c>
      <c r="C1822" t="s">
        <v>844</v>
      </c>
      <c r="D1822" s="1">
        <v>40918</v>
      </c>
      <c r="E1822" s="1">
        <v>41213</v>
      </c>
      <c r="F1822">
        <v>58.19</v>
      </c>
      <c r="H1822" t="s">
        <v>28</v>
      </c>
      <c r="I1822" s="1">
        <v>40918</v>
      </c>
      <c r="J1822">
        <v>21</v>
      </c>
      <c r="K1822" t="s">
        <v>837</v>
      </c>
      <c r="L1822">
        <v>770</v>
      </c>
      <c r="M1822" s="1">
        <v>41452</v>
      </c>
      <c r="N1822" t="s">
        <v>835</v>
      </c>
      <c r="O1822" t="s">
        <v>947</v>
      </c>
      <c r="P1822" t="s">
        <v>949</v>
      </c>
    </row>
    <row r="1823" spans="1:16" x14ac:dyDescent="0.4">
      <c r="A1823">
        <v>897</v>
      </c>
      <c r="B1823" t="s">
        <v>948</v>
      </c>
      <c r="C1823" t="s">
        <v>863</v>
      </c>
      <c r="D1823" s="1">
        <v>41404</v>
      </c>
      <c r="E1823" s="1">
        <v>41375</v>
      </c>
      <c r="F1823">
        <v>91.42</v>
      </c>
      <c r="H1823" t="s">
        <v>28</v>
      </c>
      <c r="I1823" s="1">
        <v>41404</v>
      </c>
      <c r="J1823">
        <v>0</v>
      </c>
      <c r="K1823" t="s">
        <v>834</v>
      </c>
      <c r="L1823">
        <v>897</v>
      </c>
      <c r="M1823" s="1">
        <v>41318</v>
      </c>
      <c r="N1823" t="s">
        <v>838</v>
      </c>
      <c r="O1823" t="s">
        <v>947</v>
      </c>
      <c r="P1823" t="s">
        <v>949</v>
      </c>
    </row>
    <row r="1824" spans="1:16" x14ac:dyDescent="0.4">
      <c r="A1824">
        <v>406</v>
      </c>
      <c r="B1824" t="s">
        <v>948</v>
      </c>
      <c r="C1824" t="s">
        <v>882</v>
      </c>
      <c r="D1824" s="1">
        <v>41357</v>
      </c>
      <c r="E1824" s="1">
        <v>41387</v>
      </c>
      <c r="F1824">
        <v>97.33</v>
      </c>
      <c r="H1824" t="s">
        <v>28</v>
      </c>
      <c r="I1824" s="1">
        <v>41357</v>
      </c>
      <c r="J1824">
        <v>17</v>
      </c>
      <c r="K1824" t="s">
        <v>837</v>
      </c>
      <c r="L1824">
        <v>406</v>
      </c>
      <c r="M1824" s="1">
        <v>41368</v>
      </c>
      <c r="N1824" t="s">
        <v>835</v>
      </c>
      <c r="O1824" t="s">
        <v>947</v>
      </c>
      <c r="P1824" t="s">
        <v>949</v>
      </c>
    </row>
    <row r="1825" spans="1:16" x14ac:dyDescent="0.4">
      <c r="A1825">
        <v>818</v>
      </c>
      <c r="B1825" t="s">
        <v>948</v>
      </c>
      <c r="C1825" t="s">
        <v>853</v>
      </c>
      <c r="D1825" s="1">
        <v>41074</v>
      </c>
      <c r="E1825" s="1">
        <v>41104</v>
      </c>
      <c r="F1825">
        <v>50.63</v>
      </c>
      <c r="H1825" t="s">
        <v>28</v>
      </c>
      <c r="I1825" s="1">
        <v>41074</v>
      </c>
      <c r="J1825">
        <v>0</v>
      </c>
      <c r="K1825" t="s">
        <v>837</v>
      </c>
      <c r="L1825">
        <v>818</v>
      </c>
      <c r="M1825" s="1">
        <v>41153</v>
      </c>
      <c r="N1825" t="s">
        <v>838</v>
      </c>
      <c r="O1825" t="s">
        <v>947</v>
      </c>
      <c r="P1825" t="s">
        <v>949</v>
      </c>
    </row>
    <row r="1826" spans="1:16" x14ac:dyDescent="0.4">
      <c r="A1826">
        <v>770</v>
      </c>
      <c r="B1826" t="s">
        <v>948</v>
      </c>
      <c r="C1826" t="s">
        <v>844</v>
      </c>
      <c r="D1826" s="1">
        <v>41180</v>
      </c>
      <c r="E1826" s="1">
        <v>41210</v>
      </c>
      <c r="F1826">
        <v>90.57</v>
      </c>
      <c r="H1826" t="s">
        <v>28</v>
      </c>
      <c r="I1826" s="1">
        <v>41180</v>
      </c>
      <c r="J1826">
        <v>5</v>
      </c>
      <c r="K1826" t="s">
        <v>834</v>
      </c>
      <c r="L1826">
        <v>770</v>
      </c>
      <c r="M1826" s="1">
        <v>41452</v>
      </c>
      <c r="N1826" t="s">
        <v>835</v>
      </c>
      <c r="O1826" t="s">
        <v>947</v>
      </c>
      <c r="P1826" t="s">
        <v>949</v>
      </c>
    </row>
    <row r="1827" spans="1:16" x14ac:dyDescent="0.4">
      <c r="A1827">
        <v>391</v>
      </c>
      <c r="B1827" t="s">
        <v>948</v>
      </c>
      <c r="C1827" t="s">
        <v>859</v>
      </c>
      <c r="D1827" s="1">
        <v>41203</v>
      </c>
      <c r="E1827" s="1">
        <v>41233</v>
      </c>
      <c r="F1827">
        <v>70.12</v>
      </c>
      <c r="H1827" t="s">
        <v>28</v>
      </c>
      <c r="I1827" s="1">
        <v>41203</v>
      </c>
      <c r="J1827">
        <v>2</v>
      </c>
      <c r="K1827" t="s">
        <v>834</v>
      </c>
      <c r="L1827">
        <v>391</v>
      </c>
      <c r="M1827" s="1">
        <v>40971</v>
      </c>
      <c r="N1827" t="s">
        <v>838</v>
      </c>
      <c r="O1827" t="s">
        <v>947</v>
      </c>
      <c r="P1827" t="s">
        <v>949</v>
      </c>
    </row>
    <row r="1828" spans="1:16" x14ac:dyDescent="0.4">
      <c r="A1828">
        <v>406</v>
      </c>
      <c r="B1828" t="s">
        <v>948</v>
      </c>
      <c r="C1828" t="s">
        <v>884</v>
      </c>
      <c r="D1828" s="1">
        <v>41276</v>
      </c>
      <c r="E1828" s="1">
        <v>41336</v>
      </c>
      <c r="F1828">
        <v>55</v>
      </c>
      <c r="H1828" t="s">
        <v>28</v>
      </c>
      <c r="I1828" s="1">
        <v>41276</v>
      </c>
      <c r="J1828">
        <v>0</v>
      </c>
      <c r="K1828" t="s">
        <v>834</v>
      </c>
      <c r="L1828">
        <v>406</v>
      </c>
      <c r="M1828" s="1">
        <v>41145</v>
      </c>
      <c r="N1828" t="s">
        <v>838</v>
      </c>
      <c r="O1828" t="s">
        <v>947</v>
      </c>
      <c r="P1828" t="s">
        <v>949</v>
      </c>
    </row>
    <row r="1829" spans="1:16" x14ac:dyDescent="0.4">
      <c r="A1829">
        <v>406</v>
      </c>
      <c r="B1829" t="s">
        <v>948</v>
      </c>
      <c r="C1829" t="s">
        <v>884</v>
      </c>
      <c r="D1829" s="1">
        <v>41421</v>
      </c>
      <c r="E1829" s="1">
        <v>41451</v>
      </c>
      <c r="F1829">
        <v>50.89</v>
      </c>
      <c r="H1829" t="s">
        <v>28</v>
      </c>
      <c r="I1829" s="1">
        <v>41421</v>
      </c>
      <c r="J1829">
        <v>0</v>
      </c>
      <c r="K1829" t="s">
        <v>834</v>
      </c>
      <c r="L1829">
        <v>406</v>
      </c>
      <c r="M1829" s="1">
        <v>41145</v>
      </c>
      <c r="N1829" t="s">
        <v>838</v>
      </c>
      <c r="O1829" t="s">
        <v>947</v>
      </c>
      <c r="P1829" t="s">
        <v>949</v>
      </c>
    </row>
    <row r="1830" spans="1:16" x14ac:dyDescent="0.4">
      <c r="A1830">
        <v>897</v>
      </c>
      <c r="B1830" t="s">
        <v>948</v>
      </c>
      <c r="C1830" t="s">
        <v>900</v>
      </c>
      <c r="D1830" s="1">
        <v>41104</v>
      </c>
      <c r="E1830" s="1">
        <v>41134</v>
      </c>
      <c r="F1830">
        <v>16.309999999999999</v>
      </c>
      <c r="H1830" t="s">
        <v>28</v>
      </c>
      <c r="I1830" s="1">
        <v>41104</v>
      </c>
      <c r="J1830">
        <v>0</v>
      </c>
      <c r="K1830" t="s">
        <v>834</v>
      </c>
      <c r="L1830">
        <v>897</v>
      </c>
      <c r="M1830" s="1">
        <v>41579</v>
      </c>
      <c r="N1830" t="s">
        <v>835</v>
      </c>
      <c r="O1830" t="s">
        <v>947</v>
      </c>
      <c r="P1830" t="s">
        <v>949</v>
      </c>
    </row>
    <row r="1831" spans="1:16" x14ac:dyDescent="0.4">
      <c r="A1831">
        <v>897</v>
      </c>
      <c r="B1831" t="s">
        <v>948</v>
      </c>
      <c r="C1831" t="s">
        <v>883</v>
      </c>
      <c r="D1831" s="1">
        <v>41311</v>
      </c>
      <c r="E1831" s="1">
        <v>41312</v>
      </c>
      <c r="F1831">
        <v>41.56</v>
      </c>
      <c r="H1831" t="s">
        <v>28</v>
      </c>
      <c r="I1831" s="1">
        <v>41311</v>
      </c>
      <c r="J1831">
        <v>7</v>
      </c>
      <c r="K1831" t="s">
        <v>834</v>
      </c>
      <c r="L1831">
        <v>897</v>
      </c>
      <c r="M1831" s="1">
        <v>41084</v>
      </c>
      <c r="N1831" t="s">
        <v>838</v>
      </c>
      <c r="O1831" t="s">
        <v>947</v>
      </c>
      <c r="P1831" t="s">
        <v>949</v>
      </c>
    </row>
    <row r="1832" spans="1:16" x14ac:dyDescent="0.4">
      <c r="A1832">
        <v>818</v>
      </c>
      <c r="B1832" t="s">
        <v>948</v>
      </c>
      <c r="C1832" t="s">
        <v>854</v>
      </c>
      <c r="D1832" s="1">
        <v>41298</v>
      </c>
      <c r="E1832" s="1">
        <v>41328</v>
      </c>
      <c r="F1832">
        <v>61.02</v>
      </c>
      <c r="H1832" t="s">
        <v>28</v>
      </c>
      <c r="I1832" s="1">
        <v>41298</v>
      </c>
      <c r="J1832">
        <v>21</v>
      </c>
      <c r="K1832" t="s">
        <v>837</v>
      </c>
      <c r="L1832">
        <v>818</v>
      </c>
      <c r="M1832" s="1">
        <v>41060</v>
      </c>
      <c r="N1832" t="s">
        <v>838</v>
      </c>
      <c r="O1832" t="s">
        <v>947</v>
      </c>
      <c r="P1832" t="s">
        <v>949</v>
      </c>
    </row>
    <row r="1833" spans="1:16" x14ac:dyDescent="0.4">
      <c r="A1833">
        <v>391</v>
      </c>
      <c r="B1833" t="s">
        <v>948</v>
      </c>
      <c r="C1833" t="s">
        <v>859</v>
      </c>
      <c r="D1833" s="1">
        <v>41099</v>
      </c>
      <c r="E1833" s="1">
        <v>41100</v>
      </c>
      <c r="F1833">
        <v>50.88</v>
      </c>
      <c r="H1833" t="s">
        <v>28</v>
      </c>
      <c r="I1833" s="1">
        <v>41099</v>
      </c>
      <c r="J1833">
        <v>1</v>
      </c>
      <c r="K1833" t="s">
        <v>834</v>
      </c>
      <c r="L1833">
        <v>391</v>
      </c>
      <c r="M1833" s="1">
        <v>40971</v>
      </c>
      <c r="N1833" t="s">
        <v>838</v>
      </c>
      <c r="O1833" t="s">
        <v>947</v>
      </c>
      <c r="P1833" t="s">
        <v>949</v>
      </c>
    </row>
    <row r="1834" spans="1:16" x14ac:dyDescent="0.4">
      <c r="A1834">
        <v>818</v>
      </c>
      <c r="B1834" t="s">
        <v>948</v>
      </c>
      <c r="C1834" t="s">
        <v>896</v>
      </c>
      <c r="D1834" s="1">
        <v>41092</v>
      </c>
      <c r="E1834" s="1">
        <v>41124</v>
      </c>
      <c r="F1834">
        <v>72.489999999999995</v>
      </c>
      <c r="H1834" t="s">
        <v>28</v>
      </c>
      <c r="I1834" s="1">
        <v>41092</v>
      </c>
      <c r="J1834">
        <v>0</v>
      </c>
      <c r="K1834" t="s">
        <v>834</v>
      </c>
      <c r="L1834">
        <v>818</v>
      </c>
      <c r="M1834" s="1">
        <v>41392</v>
      </c>
      <c r="N1834" t="s">
        <v>835</v>
      </c>
      <c r="O1834" t="s">
        <v>947</v>
      </c>
      <c r="P1834" t="s">
        <v>949</v>
      </c>
    </row>
    <row r="1835" spans="1:16" x14ac:dyDescent="0.4">
      <c r="A1835">
        <v>897</v>
      </c>
      <c r="B1835" t="s">
        <v>948</v>
      </c>
      <c r="C1835" t="s">
        <v>843</v>
      </c>
      <c r="D1835" s="1">
        <v>41359</v>
      </c>
      <c r="E1835" s="1">
        <v>41389</v>
      </c>
      <c r="F1835">
        <v>57.97</v>
      </c>
      <c r="H1835" t="s">
        <v>28</v>
      </c>
      <c r="I1835" s="1">
        <v>41359</v>
      </c>
      <c r="J1835">
        <v>27</v>
      </c>
      <c r="K1835" t="s">
        <v>837</v>
      </c>
      <c r="L1835">
        <v>897</v>
      </c>
      <c r="M1835" s="1">
        <v>41041</v>
      </c>
      <c r="N1835" t="s">
        <v>838</v>
      </c>
      <c r="O1835" t="s">
        <v>947</v>
      </c>
      <c r="P1835" t="s">
        <v>949</v>
      </c>
    </row>
    <row r="1836" spans="1:16" x14ac:dyDescent="0.4">
      <c r="A1836">
        <v>770</v>
      </c>
      <c r="B1836" t="s">
        <v>948</v>
      </c>
      <c r="C1836" t="s">
        <v>888</v>
      </c>
      <c r="D1836" s="1">
        <v>41258</v>
      </c>
      <c r="E1836" s="1">
        <v>41288</v>
      </c>
      <c r="F1836">
        <v>60.47</v>
      </c>
      <c r="H1836" t="s">
        <v>28</v>
      </c>
      <c r="I1836" s="1">
        <v>41258</v>
      </c>
      <c r="J1836">
        <v>5</v>
      </c>
      <c r="K1836" t="s">
        <v>834</v>
      </c>
      <c r="L1836">
        <v>770</v>
      </c>
      <c r="M1836" s="1">
        <v>40986</v>
      </c>
      <c r="N1836" t="s">
        <v>838</v>
      </c>
      <c r="O1836" t="s">
        <v>947</v>
      </c>
      <c r="P1836" t="s">
        <v>949</v>
      </c>
    </row>
    <row r="1837" spans="1:16" x14ac:dyDescent="0.4">
      <c r="A1837">
        <v>770</v>
      </c>
      <c r="B1837" t="s">
        <v>948</v>
      </c>
      <c r="C1837" t="s">
        <v>845</v>
      </c>
      <c r="D1837" s="1">
        <v>41468</v>
      </c>
      <c r="E1837" s="1">
        <v>41616</v>
      </c>
      <c r="F1837">
        <v>46.56</v>
      </c>
      <c r="H1837" t="s">
        <v>28</v>
      </c>
      <c r="I1837" s="1">
        <v>41468</v>
      </c>
      <c r="J1837">
        <v>0</v>
      </c>
      <c r="K1837" t="s">
        <v>834</v>
      </c>
      <c r="L1837">
        <v>770</v>
      </c>
      <c r="M1837" s="1">
        <v>41489</v>
      </c>
      <c r="N1837" t="s">
        <v>838</v>
      </c>
      <c r="O1837" t="s">
        <v>947</v>
      </c>
      <c r="P1837" t="s">
        <v>949</v>
      </c>
    </row>
    <row r="1838" spans="1:16" x14ac:dyDescent="0.4">
      <c r="A1838">
        <v>818</v>
      </c>
      <c r="B1838" t="s">
        <v>948</v>
      </c>
      <c r="C1838" t="s">
        <v>862</v>
      </c>
      <c r="D1838" s="1">
        <v>41036</v>
      </c>
      <c r="E1838" s="1">
        <v>41007</v>
      </c>
      <c r="F1838">
        <v>7.74</v>
      </c>
      <c r="H1838" t="s">
        <v>28</v>
      </c>
      <c r="I1838" s="1">
        <v>41036</v>
      </c>
      <c r="J1838">
        <v>2</v>
      </c>
      <c r="K1838" t="s">
        <v>834</v>
      </c>
      <c r="L1838">
        <v>818</v>
      </c>
      <c r="M1838" s="1">
        <v>41296</v>
      </c>
      <c r="N1838" t="s">
        <v>835</v>
      </c>
      <c r="O1838" t="s">
        <v>947</v>
      </c>
      <c r="P1838" t="s">
        <v>949</v>
      </c>
    </row>
    <row r="1839" spans="1:16" x14ac:dyDescent="0.4">
      <c r="A1839">
        <v>818</v>
      </c>
      <c r="B1839" t="s">
        <v>948</v>
      </c>
      <c r="C1839" t="s">
        <v>932</v>
      </c>
      <c r="D1839" s="1">
        <v>41610</v>
      </c>
      <c r="E1839" s="1">
        <v>41347</v>
      </c>
      <c r="F1839">
        <v>65.7</v>
      </c>
      <c r="H1839" t="s">
        <v>28</v>
      </c>
      <c r="I1839" s="1">
        <v>41610</v>
      </c>
      <c r="J1839">
        <v>0</v>
      </c>
      <c r="K1839" t="s">
        <v>834</v>
      </c>
      <c r="L1839">
        <v>818</v>
      </c>
      <c r="M1839" s="1">
        <v>41373</v>
      </c>
      <c r="N1839" t="s">
        <v>835</v>
      </c>
      <c r="O1839" t="s">
        <v>947</v>
      </c>
      <c r="P1839" t="s">
        <v>949</v>
      </c>
    </row>
    <row r="1840" spans="1:16" x14ac:dyDescent="0.4">
      <c r="A1840">
        <v>391</v>
      </c>
      <c r="B1840" t="s">
        <v>948</v>
      </c>
      <c r="C1840" t="s">
        <v>859</v>
      </c>
      <c r="D1840" s="1">
        <v>41360</v>
      </c>
      <c r="E1840" s="1">
        <v>41390</v>
      </c>
      <c r="F1840">
        <v>74.569999999999993</v>
      </c>
      <c r="H1840" t="s">
        <v>28</v>
      </c>
      <c r="I1840" s="1">
        <v>41360</v>
      </c>
      <c r="J1840">
        <v>2</v>
      </c>
      <c r="K1840" t="s">
        <v>834</v>
      </c>
      <c r="L1840">
        <v>391</v>
      </c>
      <c r="M1840" s="1">
        <v>40971</v>
      </c>
      <c r="N1840" t="s">
        <v>838</v>
      </c>
      <c r="O1840" t="s">
        <v>947</v>
      </c>
      <c r="P1840" t="s">
        <v>949</v>
      </c>
    </row>
    <row r="1841" spans="1:16" x14ac:dyDescent="0.4">
      <c r="A1841">
        <v>818</v>
      </c>
      <c r="B1841" t="s">
        <v>948</v>
      </c>
      <c r="C1841" t="s">
        <v>857</v>
      </c>
      <c r="D1841" s="1">
        <v>41238</v>
      </c>
      <c r="E1841" s="1">
        <v>41268</v>
      </c>
      <c r="F1841">
        <v>79.42</v>
      </c>
      <c r="H1841" t="s">
        <v>28</v>
      </c>
      <c r="I1841" s="1">
        <v>41238</v>
      </c>
      <c r="J1841">
        <v>0</v>
      </c>
      <c r="K1841" t="s">
        <v>834</v>
      </c>
      <c r="L1841">
        <v>818</v>
      </c>
      <c r="M1841" s="1">
        <v>41283</v>
      </c>
      <c r="N1841" t="s">
        <v>835</v>
      </c>
      <c r="O1841" t="s">
        <v>947</v>
      </c>
      <c r="P1841" t="s">
        <v>949</v>
      </c>
    </row>
    <row r="1842" spans="1:16" x14ac:dyDescent="0.4">
      <c r="A1842">
        <v>897</v>
      </c>
      <c r="B1842" t="s">
        <v>948</v>
      </c>
      <c r="C1842" t="s">
        <v>928</v>
      </c>
      <c r="D1842" s="1">
        <v>41242</v>
      </c>
      <c r="E1842" s="1">
        <v>41272</v>
      </c>
      <c r="F1842">
        <v>63.76</v>
      </c>
      <c r="H1842" t="s">
        <v>28</v>
      </c>
      <c r="I1842" s="1">
        <v>41242</v>
      </c>
      <c r="J1842">
        <v>0</v>
      </c>
      <c r="K1842" t="s">
        <v>834</v>
      </c>
      <c r="L1842">
        <v>897</v>
      </c>
      <c r="M1842" s="1">
        <v>41436</v>
      </c>
      <c r="N1842" t="s">
        <v>835</v>
      </c>
      <c r="O1842" t="s">
        <v>947</v>
      </c>
      <c r="P1842" t="s">
        <v>949</v>
      </c>
    </row>
    <row r="1843" spans="1:16" x14ac:dyDescent="0.4">
      <c r="A1843">
        <v>391</v>
      </c>
      <c r="B1843" t="s">
        <v>948</v>
      </c>
      <c r="C1843" t="s">
        <v>864</v>
      </c>
      <c r="D1843" s="1">
        <v>41410</v>
      </c>
      <c r="E1843" s="1">
        <v>41440</v>
      </c>
      <c r="F1843">
        <v>85.72</v>
      </c>
      <c r="H1843" t="s">
        <v>28</v>
      </c>
      <c r="I1843" s="1">
        <v>41410</v>
      </c>
      <c r="J1843">
        <v>0</v>
      </c>
      <c r="K1843" t="s">
        <v>834</v>
      </c>
      <c r="L1843">
        <v>391</v>
      </c>
      <c r="M1843" s="1">
        <v>41548</v>
      </c>
      <c r="N1843" t="s">
        <v>838</v>
      </c>
      <c r="O1843" t="s">
        <v>947</v>
      </c>
      <c r="P1843" t="s">
        <v>949</v>
      </c>
    </row>
    <row r="1844" spans="1:16" x14ac:dyDescent="0.4">
      <c r="A1844">
        <v>818</v>
      </c>
      <c r="B1844" t="s">
        <v>948</v>
      </c>
      <c r="C1844" t="s">
        <v>932</v>
      </c>
      <c r="D1844" s="1">
        <v>41185</v>
      </c>
      <c r="E1844" s="1">
        <v>41156</v>
      </c>
      <c r="F1844">
        <v>66.88</v>
      </c>
      <c r="H1844" t="s">
        <v>28</v>
      </c>
      <c r="I1844" s="1">
        <v>41185</v>
      </c>
      <c r="J1844">
        <v>8</v>
      </c>
      <c r="K1844" t="s">
        <v>837</v>
      </c>
      <c r="L1844">
        <v>818</v>
      </c>
      <c r="M1844" s="1">
        <v>41373</v>
      </c>
      <c r="N1844" t="s">
        <v>835</v>
      </c>
      <c r="O1844" t="s">
        <v>947</v>
      </c>
      <c r="P1844" t="s">
        <v>949</v>
      </c>
    </row>
    <row r="1845" spans="1:16" x14ac:dyDescent="0.4">
      <c r="A1845">
        <v>770</v>
      </c>
      <c r="B1845" t="s">
        <v>948</v>
      </c>
      <c r="C1845" t="s">
        <v>873</v>
      </c>
      <c r="D1845" s="1">
        <v>41119</v>
      </c>
      <c r="E1845" s="1">
        <v>41149</v>
      </c>
      <c r="F1845">
        <v>68.14</v>
      </c>
      <c r="H1845" t="s">
        <v>28</v>
      </c>
      <c r="I1845" s="1">
        <v>41119</v>
      </c>
      <c r="J1845">
        <v>0</v>
      </c>
      <c r="K1845" t="s">
        <v>834</v>
      </c>
      <c r="L1845">
        <v>770</v>
      </c>
      <c r="M1845" s="1">
        <v>41159</v>
      </c>
      <c r="N1845" t="s">
        <v>838</v>
      </c>
      <c r="O1845" t="s">
        <v>947</v>
      </c>
      <c r="P1845" t="s">
        <v>949</v>
      </c>
    </row>
    <row r="1846" spans="1:16" x14ac:dyDescent="0.4">
      <c r="A1846">
        <v>391</v>
      </c>
      <c r="B1846" t="s">
        <v>948</v>
      </c>
      <c r="C1846" t="s">
        <v>869</v>
      </c>
      <c r="D1846" s="1">
        <v>41203</v>
      </c>
      <c r="E1846" s="1">
        <v>41233</v>
      </c>
      <c r="F1846">
        <v>76.7</v>
      </c>
      <c r="H1846" t="s">
        <v>28</v>
      </c>
      <c r="I1846" s="1">
        <v>41203</v>
      </c>
      <c r="J1846">
        <v>0</v>
      </c>
      <c r="K1846" t="s">
        <v>834</v>
      </c>
      <c r="L1846">
        <v>391</v>
      </c>
      <c r="M1846" s="1">
        <v>41201</v>
      </c>
      <c r="N1846" t="s">
        <v>838</v>
      </c>
      <c r="O1846" t="s">
        <v>947</v>
      </c>
      <c r="P1846" t="s">
        <v>949</v>
      </c>
    </row>
    <row r="1847" spans="1:16" x14ac:dyDescent="0.4">
      <c r="A1847">
        <v>897</v>
      </c>
      <c r="B1847" t="s">
        <v>948</v>
      </c>
      <c r="C1847" t="s">
        <v>890</v>
      </c>
      <c r="D1847" s="1">
        <v>41217</v>
      </c>
      <c r="E1847" s="1">
        <v>41218</v>
      </c>
      <c r="F1847">
        <v>54.75</v>
      </c>
      <c r="H1847" t="s">
        <v>28</v>
      </c>
      <c r="I1847" s="1">
        <v>41217</v>
      </c>
      <c r="J1847">
        <v>0</v>
      </c>
      <c r="K1847" t="s">
        <v>834</v>
      </c>
      <c r="L1847">
        <v>897</v>
      </c>
      <c r="M1847" s="1">
        <v>41166</v>
      </c>
      <c r="N1847" t="s">
        <v>835</v>
      </c>
      <c r="O1847" t="s">
        <v>947</v>
      </c>
      <c r="P1847" t="s">
        <v>949</v>
      </c>
    </row>
    <row r="1848" spans="1:16" x14ac:dyDescent="0.4">
      <c r="A1848">
        <v>897</v>
      </c>
      <c r="B1848" t="s">
        <v>948</v>
      </c>
      <c r="C1848" t="s">
        <v>928</v>
      </c>
      <c r="D1848" s="1">
        <v>41528</v>
      </c>
      <c r="E1848" s="1">
        <v>41529</v>
      </c>
      <c r="F1848">
        <v>85.32</v>
      </c>
      <c r="H1848" t="s">
        <v>28</v>
      </c>
      <c r="I1848" s="1">
        <v>41528</v>
      </c>
      <c r="J1848">
        <v>0</v>
      </c>
      <c r="K1848" t="s">
        <v>834</v>
      </c>
      <c r="L1848">
        <v>897</v>
      </c>
      <c r="M1848" s="1">
        <v>41436</v>
      </c>
      <c r="N1848" t="s">
        <v>838</v>
      </c>
      <c r="O1848" t="s">
        <v>947</v>
      </c>
      <c r="P1848" t="s">
        <v>949</v>
      </c>
    </row>
    <row r="1849" spans="1:16" x14ac:dyDescent="0.4">
      <c r="A1849">
        <v>818</v>
      </c>
      <c r="B1849" t="s">
        <v>948</v>
      </c>
      <c r="C1849" t="s">
        <v>872</v>
      </c>
      <c r="D1849" s="1">
        <v>41240</v>
      </c>
      <c r="E1849" s="1">
        <v>41270</v>
      </c>
      <c r="F1849">
        <v>50.7</v>
      </c>
      <c r="H1849" t="s">
        <v>28</v>
      </c>
      <c r="I1849" s="1">
        <v>41240</v>
      </c>
      <c r="J1849">
        <v>0</v>
      </c>
      <c r="K1849" t="s">
        <v>834</v>
      </c>
      <c r="L1849">
        <v>818</v>
      </c>
      <c r="M1849" s="1">
        <v>41193</v>
      </c>
      <c r="N1849" t="s">
        <v>838</v>
      </c>
      <c r="O1849" t="s">
        <v>947</v>
      </c>
      <c r="P1849" t="s">
        <v>949</v>
      </c>
    </row>
    <row r="1850" spans="1:16" x14ac:dyDescent="0.4">
      <c r="A1850">
        <v>770</v>
      </c>
      <c r="B1850" t="s">
        <v>948</v>
      </c>
      <c r="C1850" t="s">
        <v>847</v>
      </c>
      <c r="D1850" s="1">
        <v>41305</v>
      </c>
      <c r="E1850" s="1">
        <v>41308</v>
      </c>
      <c r="F1850">
        <v>68.790000000000006</v>
      </c>
      <c r="H1850" t="s">
        <v>28</v>
      </c>
      <c r="I1850" s="1">
        <v>41305</v>
      </c>
      <c r="J1850">
        <v>0</v>
      </c>
      <c r="K1850" t="s">
        <v>834</v>
      </c>
      <c r="L1850">
        <v>770</v>
      </c>
      <c r="M1850" s="1">
        <v>41274</v>
      </c>
      <c r="N1850" t="s">
        <v>838</v>
      </c>
      <c r="O1850" t="s">
        <v>947</v>
      </c>
      <c r="P1850" t="s">
        <v>949</v>
      </c>
    </row>
    <row r="1851" spans="1:16" x14ac:dyDescent="0.4">
      <c r="A1851">
        <v>818</v>
      </c>
      <c r="B1851" t="s">
        <v>948</v>
      </c>
      <c r="C1851" t="s">
        <v>913</v>
      </c>
      <c r="D1851" s="1">
        <v>41172</v>
      </c>
      <c r="E1851" s="1">
        <v>41202</v>
      </c>
      <c r="F1851">
        <v>63.66</v>
      </c>
      <c r="H1851" t="s">
        <v>28</v>
      </c>
      <c r="I1851" s="1">
        <v>41172</v>
      </c>
      <c r="J1851">
        <v>0</v>
      </c>
      <c r="K1851" t="s">
        <v>834</v>
      </c>
      <c r="L1851">
        <v>818</v>
      </c>
      <c r="M1851" s="1">
        <v>41470</v>
      </c>
      <c r="N1851" t="s">
        <v>835</v>
      </c>
      <c r="O1851" t="s">
        <v>947</v>
      </c>
      <c r="P1851" t="s">
        <v>949</v>
      </c>
    </row>
    <row r="1852" spans="1:16" x14ac:dyDescent="0.4">
      <c r="A1852">
        <v>406</v>
      </c>
      <c r="B1852" t="s">
        <v>948</v>
      </c>
      <c r="C1852" t="s">
        <v>889</v>
      </c>
      <c r="D1852" s="1">
        <v>41185</v>
      </c>
      <c r="E1852" s="1">
        <v>41156</v>
      </c>
      <c r="F1852">
        <v>75.33</v>
      </c>
      <c r="H1852" t="s">
        <v>28</v>
      </c>
      <c r="I1852" s="1">
        <v>41185</v>
      </c>
      <c r="J1852">
        <v>0</v>
      </c>
      <c r="K1852" t="s">
        <v>837</v>
      </c>
      <c r="L1852">
        <v>406</v>
      </c>
      <c r="M1852" s="1">
        <v>41103</v>
      </c>
      <c r="N1852" t="s">
        <v>835</v>
      </c>
      <c r="O1852" t="s">
        <v>947</v>
      </c>
      <c r="P1852" t="s">
        <v>949</v>
      </c>
    </row>
    <row r="1853" spans="1:16" x14ac:dyDescent="0.4">
      <c r="A1853">
        <v>897</v>
      </c>
      <c r="B1853" t="s">
        <v>948</v>
      </c>
      <c r="C1853" t="s">
        <v>883</v>
      </c>
      <c r="D1853" s="1">
        <v>41283</v>
      </c>
      <c r="E1853" s="1">
        <v>41284</v>
      </c>
      <c r="F1853">
        <v>33.99</v>
      </c>
      <c r="H1853" t="s">
        <v>28</v>
      </c>
      <c r="I1853" s="1">
        <v>41283</v>
      </c>
      <c r="J1853">
        <v>20</v>
      </c>
      <c r="K1853" t="s">
        <v>837</v>
      </c>
      <c r="L1853">
        <v>897</v>
      </c>
      <c r="M1853" s="1">
        <v>41084</v>
      </c>
      <c r="N1853" t="s">
        <v>838</v>
      </c>
      <c r="O1853" t="s">
        <v>947</v>
      </c>
      <c r="P1853" t="s">
        <v>949</v>
      </c>
    </row>
    <row r="1854" spans="1:16" x14ac:dyDescent="0.4">
      <c r="A1854">
        <v>406</v>
      </c>
      <c r="B1854" t="s">
        <v>948</v>
      </c>
      <c r="C1854" t="s">
        <v>915</v>
      </c>
      <c r="D1854" s="1">
        <v>41173</v>
      </c>
      <c r="E1854" s="1">
        <v>41203</v>
      </c>
      <c r="F1854">
        <v>72.75</v>
      </c>
      <c r="H1854" t="s">
        <v>28</v>
      </c>
      <c r="I1854" s="1">
        <v>41173</v>
      </c>
      <c r="J1854">
        <v>4</v>
      </c>
      <c r="K1854" t="s">
        <v>834</v>
      </c>
      <c r="L1854">
        <v>406</v>
      </c>
      <c r="M1854" s="1">
        <v>41258</v>
      </c>
      <c r="N1854" t="s">
        <v>835</v>
      </c>
      <c r="O1854" t="s">
        <v>947</v>
      </c>
      <c r="P1854" t="s">
        <v>949</v>
      </c>
    </row>
    <row r="1855" spans="1:16" x14ac:dyDescent="0.4">
      <c r="A1855">
        <v>406</v>
      </c>
      <c r="B1855" t="s">
        <v>948</v>
      </c>
      <c r="C1855" t="s">
        <v>840</v>
      </c>
      <c r="D1855" s="1">
        <v>41522</v>
      </c>
      <c r="E1855" s="1">
        <v>41492</v>
      </c>
      <c r="F1855">
        <v>86.91</v>
      </c>
      <c r="H1855" t="s">
        <v>28</v>
      </c>
      <c r="I1855" s="1">
        <v>41522</v>
      </c>
      <c r="J1855">
        <v>6</v>
      </c>
      <c r="K1855" t="s">
        <v>834</v>
      </c>
      <c r="L1855">
        <v>406</v>
      </c>
      <c r="M1855" s="1">
        <v>41064</v>
      </c>
      <c r="N1855" t="s">
        <v>838</v>
      </c>
      <c r="O1855" t="s">
        <v>947</v>
      </c>
      <c r="P1855" t="s">
        <v>949</v>
      </c>
    </row>
    <row r="1856" spans="1:16" x14ac:dyDescent="0.4">
      <c r="A1856">
        <v>406</v>
      </c>
      <c r="B1856" t="s">
        <v>948</v>
      </c>
      <c r="C1856" t="s">
        <v>911</v>
      </c>
      <c r="D1856" s="1">
        <v>41477</v>
      </c>
      <c r="E1856" s="1">
        <v>41507</v>
      </c>
      <c r="F1856">
        <v>70.77</v>
      </c>
      <c r="H1856" t="s">
        <v>28</v>
      </c>
      <c r="I1856" s="1">
        <v>41477</v>
      </c>
      <c r="J1856">
        <v>7</v>
      </c>
      <c r="K1856" t="s">
        <v>834</v>
      </c>
      <c r="L1856">
        <v>406</v>
      </c>
      <c r="M1856" s="1">
        <v>41547</v>
      </c>
      <c r="N1856" t="s">
        <v>835</v>
      </c>
      <c r="O1856" t="s">
        <v>947</v>
      </c>
      <c r="P1856" t="s">
        <v>949</v>
      </c>
    </row>
    <row r="1857" spans="1:16" x14ac:dyDescent="0.4">
      <c r="A1857">
        <v>770</v>
      </c>
      <c r="B1857" t="s">
        <v>948</v>
      </c>
      <c r="C1857" t="s">
        <v>878</v>
      </c>
      <c r="D1857" s="1">
        <v>41021</v>
      </c>
      <c r="E1857" s="1">
        <v>41051</v>
      </c>
      <c r="F1857">
        <v>42.08</v>
      </c>
      <c r="H1857" t="s">
        <v>28</v>
      </c>
      <c r="I1857" s="1">
        <v>41021</v>
      </c>
      <c r="J1857">
        <v>4</v>
      </c>
      <c r="K1857" t="s">
        <v>834</v>
      </c>
      <c r="L1857">
        <v>770</v>
      </c>
      <c r="M1857" s="1">
        <v>41274</v>
      </c>
      <c r="N1857" t="s">
        <v>835</v>
      </c>
      <c r="O1857" t="s">
        <v>947</v>
      </c>
      <c r="P1857" t="s">
        <v>949</v>
      </c>
    </row>
    <row r="1858" spans="1:16" x14ac:dyDescent="0.4">
      <c r="A1858">
        <v>770</v>
      </c>
      <c r="B1858" t="s">
        <v>948</v>
      </c>
      <c r="C1858" t="s">
        <v>901</v>
      </c>
      <c r="D1858" s="1">
        <v>41417</v>
      </c>
      <c r="E1858" s="1">
        <v>41447</v>
      </c>
      <c r="F1858">
        <v>34.5</v>
      </c>
      <c r="H1858" t="s">
        <v>28</v>
      </c>
      <c r="I1858" s="1">
        <v>41417</v>
      </c>
      <c r="J1858">
        <v>0</v>
      </c>
      <c r="K1858" t="s">
        <v>834</v>
      </c>
      <c r="L1858">
        <v>770</v>
      </c>
      <c r="M1858" s="1">
        <v>41222</v>
      </c>
      <c r="N1858" t="s">
        <v>838</v>
      </c>
      <c r="O1858" t="s">
        <v>947</v>
      </c>
      <c r="P1858" t="s">
        <v>949</v>
      </c>
    </row>
    <row r="1859" spans="1:16" x14ac:dyDescent="0.4">
      <c r="A1859">
        <v>770</v>
      </c>
      <c r="B1859" t="s">
        <v>948</v>
      </c>
      <c r="C1859" t="s">
        <v>901</v>
      </c>
      <c r="D1859" s="1">
        <v>41268</v>
      </c>
      <c r="E1859" s="1">
        <v>41298</v>
      </c>
      <c r="F1859">
        <v>55.87</v>
      </c>
      <c r="H1859" t="s">
        <v>28</v>
      </c>
      <c r="I1859" s="1">
        <v>41268</v>
      </c>
      <c r="J1859">
        <v>0</v>
      </c>
      <c r="K1859" t="s">
        <v>834</v>
      </c>
      <c r="L1859">
        <v>770</v>
      </c>
      <c r="M1859" s="1">
        <v>41222</v>
      </c>
      <c r="N1859" t="s">
        <v>838</v>
      </c>
      <c r="O1859" t="s">
        <v>947</v>
      </c>
      <c r="P1859" t="s">
        <v>949</v>
      </c>
    </row>
    <row r="1860" spans="1:16" x14ac:dyDescent="0.4">
      <c r="A1860">
        <v>391</v>
      </c>
      <c r="B1860" t="s">
        <v>948</v>
      </c>
      <c r="C1860" t="s">
        <v>881</v>
      </c>
      <c r="D1860" s="1">
        <v>41537</v>
      </c>
      <c r="E1860" s="1">
        <v>41567</v>
      </c>
      <c r="F1860">
        <v>91.03</v>
      </c>
      <c r="H1860" t="s">
        <v>28</v>
      </c>
      <c r="I1860" s="1">
        <v>41537</v>
      </c>
      <c r="J1860">
        <v>4</v>
      </c>
      <c r="K1860" t="s">
        <v>834</v>
      </c>
      <c r="L1860">
        <v>391</v>
      </c>
      <c r="M1860" s="1">
        <v>41525</v>
      </c>
      <c r="N1860" t="s">
        <v>838</v>
      </c>
      <c r="O1860" t="s">
        <v>947</v>
      </c>
      <c r="P1860" t="s">
        <v>949</v>
      </c>
    </row>
    <row r="1861" spans="1:16" x14ac:dyDescent="0.4">
      <c r="A1861">
        <v>391</v>
      </c>
      <c r="B1861" t="s">
        <v>948</v>
      </c>
      <c r="C1861" t="s">
        <v>870</v>
      </c>
      <c r="D1861" s="1">
        <v>41252</v>
      </c>
      <c r="E1861" s="1">
        <v>41253</v>
      </c>
      <c r="F1861">
        <v>53.64</v>
      </c>
      <c r="H1861" t="s">
        <v>28</v>
      </c>
      <c r="I1861" s="1">
        <v>41252</v>
      </c>
      <c r="J1861">
        <v>0</v>
      </c>
      <c r="K1861" t="s">
        <v>834</v>
      </c>
      <c r="L1861">
        <v>391</v>
      </c>
      <c r="M1861" s="1">
        <v>41341</v>
      </c>
      <c r="N1861" t="s">
        <v>835</v>
      </c>
      <c r="O1861" t="s">
        <v>947</v>
      </c>
      <c r="P1861" t="s">
        <v>949</v>
      </c>
    </row>
    <row r="1862" spans="1:16" x14ac:dyDescent="0.4">
      <c r="A1862">
        <v>406</v>
      </c>
      <c r="B1862" t="s">
        <v>948</v>
      </c>
      <c r="C1862" t="s">
        <v>912</v>
      </c>
      <c r="D1862" s="1">
        <v>41478</v>
      </c>
      <c r="E1862" s="1">
        <v>41508</v>
      </c>
      <c r="F1862">
        <v>81.150000000000006</v>
      </c>
      <c r="H1862" t="s">
        <v>28</v>
      </c>
      <c r="I1862" s="1">
        <v>41478</v>
      </c>
      <c r="J1862">
        <v>0</v>
      </c>
      <c r="K1862" t="s">
        <v>834</v>
      </c>
      <c r="L1862">
        <v>406</v>
      </c>
      <c r="M1862" s="1">
        <v>41605</v>
      </c>
      <c r="N1862" t="s">
        <v>835</v>
      </c>
      <c r="O1862" t="s">
        <v>947</v>
      </c>
      <c r="P1862" t="s">
        <v>949</v>
      </c>
    </row>
    <row r="1863" spans="1:16" x14ac:dyDescent="0.4">
      <c r="A1863">
        <v>818</v>
      </c>
      <c r="B1863" t="s">
        <v>948</v>
      </c>
      <c r="C1863" t="s">
        <v>913</v>
      </c>
      <c r="D1863" s="1">
        <v>41424</v>
      </c>
      <c r="E1863" s="1">
        <v>41454</v>
      </c>
      <c r="F1863">
        <v>73.959999999999994</v>
      </c>
      <c r="H1863" t="s">
        <v>28</v>
      </c>
      <c r="I1863" s="1">
        <v>41424</v>
      </c>
      <c r="J1863">
        <v>0</v>
      </c>
      <c r="K1863" t="s">
        <v>834</v>
      </c>
      <c r="L1863">
        <v>818</v>
      </c>
      <c r="M1863" s="1">
        <v>41470</v>
      </c>
      <c r="N1863" t="s">
        <v>835</v>
      </c>
      <c r="O1863" t="s">
        <v>947</v>
      </c>
      <c r="P1863" t="s">
        <v>949</v>
      </c>
    </row>
    <row r="1864" spans="1:16" x14ac:dyDescent="0.4">
      <c r="A1864">
        <v>406</v>
      </c>
      <c r="B1864" t="s">
        <v>948</v>
      </c>
      <c r="C1864" t="s">
        <v>912</v>
      </c>
      <c r="D1864" s="1">
        <v>41361</v>
      </c>
      <c r="E1864" s="1">
        <v>41391</v>
      </c>
      <c r="F1864">
        <v>83.73</v>
      </c>
      <c r="H1864" t="s">
        <v>28</v>
      </c>
      <c r="I1864" s="1">
        <v>41361</v>
      </c>
      <c r="J1864">
        <v>9</v>
      </c>
      <c r="K1864" t="s">
        <v>837</v>
      </c>
      <c r="L1864">
        <v>406</v>
      </c>
      <c r="M1864" s="1">
        <v>41605</v>
      </c>
      <c r="N1864" t="s">
        <v>835</v>
      </c>
      <c r="O1864" t="s">
        <v>947</v>
      </c>
      <c r="P1864" t="s">
        <v>949</v>
      </c>
    </row>
    <row r="1865" spans="1:16" x14ac:dyDescent="0.4">
      <c r="A1865">
        <v>818</v>
      </c>
      <c r="B1865" t="s">
        <v>948</v>
      </c>
      <c r="C1865" t="s">
        <v>918</v>
      </c>
      <c r="D1865" s="1">
        <v>41571</v>
      </c>
      <c r="E1865" s="1">
        <v>41601</v>
      </c>
      <c r="F1865">
        <v>83.65</v>
      </c>
      <c r="H1865" t="s">
        <v>28</v>
      </c>
      <c r="I1865" s="1">
        <v>41571</v>
      </c>
      <c r="J1865">
        <v>13</v>
      </c>
      <c r="K1865" t="s">
        <v>834</v>
      </c>
      <c r="L1865">
        <v>818</v>
      </c>
      <c r="M1865" s="1">
        <v>41349</v>
      </c>
      <c r="N1865" t="s">
        <v>838</v>
      </c>
      <c r="O1865" t="s">
        <v>947</v>
      </c>
      <c r="P1865" t="s">
        <v>949</v>
      </c>
    </row>
    <row r="1866" spans="1:16" x14ac:dyDescent="0.4">
      <c r="A1866">
        <v>818</v>
      </c>
      <c r="B1866" t="s">
        <v>948</v>
      </c>
      <c r="C1866" t="s">
        <v>862</v>
      </c>
      <c r="D1866" s="1">
        <v>41355</v>
      </c>
      <c r="E1866" s="1">
        <v>41385</v>
      </c>
      <c r="F1866">
        <v>24.19</v>
      </c>
      <c r="H1866" t="s">
        <v>28</v>
      </c>
      <c r="I1866" s="1">
        <v>41355</v>
      </c>
      <c r="J1866">
        <v>4</v>
      </c>
      <c r="K1866" t="s">
        <v>837</v>
      </c>
      <c r="L1866">
        <v>818</v>
      </c>
      <c r="M1866" s="1">
        <v>41296</v>
      </c>
      <c r="N1866" t="s">
        <v>838</v>
      </c>
      <c r="O1866" t="s">
        <v>947</v>
      </c>
      <c r="P1866" t="s">
        <v>949</v>
      </c>
    </row>
    <row r="1867" spans="1:16" x14ac:dyDescent="0.4">
      <c r="A1867">
        <v>406</v>
      </c>
      <c r="B1867" t="s">
        <v>948</v>
      </c>
      <c r="C1867" t="s">
        <v>926</v>
      </c>
      <c r="D1867" s="1">
        <v>41274</v>
      </c>
      <c r="E1867" s="1">
        <v>41304</v>
      </c>
      <c r="F1867">
        <v>66.56</v>
      </c>
      <c r="H1867" t="s">
        <v>28</v>
      </c>
      <c r="I1867" s="1">
        <v>41274</v>
      </c>
      <c r="J1867">
        <v>4</v>
      </c>
      <c r="K1867" t="s">
        <v>834</v>
      </c>
      <c r="L1867">
        <v>406</v>
      </c>
      <c r="M1867" s="1">
        <v>41605</v>
      </c>
      <c r="N1867" t="s">
        <v>835</v>
      </c>
      <c r="O1867" t="s">
        <v>947</v>
      </c>
      <c r="P1867" t="s">
        <v>949</v>
      </c>
    </row>
    <row r="1868" spans="1:16" x14ac:dyDescent="0.4">
      <c r="A1868">
        <v>897</v>
      </c>
      <c r="B1868" t="s">
        <v>948</v>
      </c>
      <c r="C1868" t="s">
        <v>909</v>
      </c>
      <c r="D1868" s="1">
        <v>41389</v>
      </c>
      <c r="E1868" s="1">
        <v>41419</v>
      </c>
      <c r="F1868">
        <v>21.58</v>
      </c>
      <c r="H1868" t="s">
        <v>28</v>
      </c>
      <c r="I1868" s="1">
        <v>41389</v>
      </c>
      <c r="J1868">
        <v>16</v>
      </c>
      <c r="K1868" t="s">
        <v>837</v>
      </c>
      <c r="L1868">
        <v>897</v>
      </c>
      <c r="M1868" s="1">
        <v>41493</v>
      </c>
      <c r="N1868" t="s">
        <v>835</v>
      </c>
      <c r="O1868" t="s">
        <v>947</v>
      </c>
      <c r="P1868" t="s">
        <v>949</v>
      </c>
    </row>
    <row r="1869" spans="1:16" x14ac:dyDescent="0.4">
      <c r="A1869">
        <v>770</v>
      </c>
      <c r="B1869" t="s">
        <v>948</v>
      </c>
      <c r="C1869" t="s">
        <v>901</v>
      </c>
      <c r="D1869" s="1">
        <v>40998</v>
      </c>
      <c r="E1869" s="1">
        <v>41028</v>
      </c>
      <c r="F1869">
        <v>26.9</v>
      </c>
      <c r="H1869" t="s">
        <v>28</v>
      </c>
      <c r="I1869" s="1">
        <v>40998</v>
      </c>
      <c r="J1869">
        <v>0</v>
      </c>
      <c r="K1869" t="s">
        <v>834</v>
      </c>
      <c r="L1869">
        <v>770</v>
      </c>
      <c r="M1869" s="1">
        <v>41222</v>
      </c>
      <c r="N1869" t="s">
        <v>835</v>
      </c>
      <c r="O1869" t="s">
        <v>947</v>
      </c>
      <c r="P1869" t="s">
        <v>949</v>
      </c>
    </row>
    <row r="1870" spans="1:16" x14ac:dyDescent="0.4">
      <c r="A1870">
        <v>391</v>
      </c>
      <c r="B1870" t="s">
        <v>948</v>
      </c>
      <c r="C1870" t="s">
        <v>869</v>
      </c>
      <c r="D1870" s="1">
        <v>41188</v>
      </c>
      <c r="E1870" s="1">
        <v>41189</v>
      </c>
      <c r="F1870">
        <v>63.73</v>
      </c>
      <c r="H1870" t="s">
        <v>28</v>
      </c>
      <c r="I1870" s="1">
        <v>41188</v>
      </c>
      <c r="J1870">
        <v>0</v>
      </c>
      <c r="K1870" t="s">
        <v>834</v>
      </c>
      <c r="L1870">
        <v>391</v>
      </c>
      <c r="M1870" s="1">
        <v>41201</v>
      </c>
      <c r="N1870" t="s">
        <v>835</v>
      </c>
      <c r="O1870" t="s">
        <v>947</v>
      </c>
      <c r="P1870" t="s">
        <v>949</v>
      </c>
    </row>
    <row r="1871" spans="1:16" x14ac:dyDescent="0.4">
      <c r="A1871">
        <v>406</v>
      </c>
      <c r="B1871" t="s">
        <v>948</v>
      </c>
      <c r="C1871" t="s">
        <v>894</v>
      </c>
      <c r="D1871" s="1">
        <v>41083</v>
      </c>
      <c r="E1871" s="1">
        <v>41113</v>
      </c>
      <c r="F1871">
        <v>82.8</v>
      </c>
      <c r="H1871" t="s">
        <v>28</v>
      </c>
      <c r="I1871" s="1">
        <v>41083</v>
      </c>
      <c r="J1871">
        <v>0</v>
      </c>
      <c r="K1871" t="s">
        <v>834</v>
      </c>
      <c r="L1871">
        <v>406</v>
      </c>
      <c r="M1871" s="1">
        <v>41167</v>
      </c>
      <c r="N1871" t="s">
        <v>835</v>
      </c>
      <c r="O1871" t="s">
        <v>947</v>
      </c>
      <c r="P1871" t="s">
        <v>949</v>
      </c>
    </row>
    <row r="1872" spans="1:16" x14ac:dyDescent="0.4">
      <c r="A1872">
        <v>770</v>
      </c>
      <c r="B1872" t="s">
        <v>948</v>
      </c>
      <c r="C1872" t="s">
        <v>904</v>
      </c>
      <c r="D1872" s="1">
        <v>41180</v>
      </c>
      <c r="E1872" s="1">
        <v>41210</v>
      </c>
      <c r="F1872">
        <v>21</v>
      </c>
      <c r="H1872" t="s">
        <v>28</v>
      </c>
      <c r="I1872" s="1">
        <v>41180</v>
      </c>
      <c r="J1872">
        <v>0</v>
      </c>
      <c r="K1872" t="s">
        <v>834</v>
      </c>
      <c r="L1872">
        <v>770</v>
      </c>
      <c r="M1872" s="1">
        <v>41521</v>
      </c>
      <c r="N1872" t="s">
        <v>835</v>
      </c>
      <c r="O1872" t="s">
        <v>947</v>
      </c>
      <c r="P1872" t="s">
        <v>949</v>
      </c>
    </row>
    <row r="1873" spans="1:16" x14ac:dyDescent="0.4">
      <c r="A1873">
        <v>770</v>
      </c>
      <c r="B1873" t="s">
        <v>948</v>
      </c>
      <c r="C1873" t="s">
        <v>867</v>
      </c>
      <c r="D1873" s="1">
        <v>41173</v>
      </c>
      <c r="E1873" s="1">
        <v>41203</v>
      </c>
      <c r="F1873">
        <v>33.25</v>
      </c>
      <c r="H1873" t="s">
        <v>28</v>
      </c>
      <c r="I1873" s="1">
        <v>41173</v>
      </c>
      <c r="J1873">
        <v>13</v>
      </c>
      <c r="K1873" t="s">
        <v>837</v>
      </c>
      <c r="L1873">
        <v>770</v>
      </c>
      <c r="M1873" s="1">
        <v>41491</v>
      </c>
      <c r="N1873" t="s">
        <v>835</v>
      </c>
      <c r="O1873" t="s">
        <v>947</v>
      </c>
      <c r="P1873" t="s">
        <v>949</v>
      </c>
    </row>
    <row r="1874" spans="1:16" x14ac:dyDescent="0.4">
      <c r="A1874">
        <v>770</v>
      </c>
      <c r="B1874" t="s">
        <v>948</v>
      </c>
      <c r="C1874" t="s">
        <v>847</v>
      </c>
      <c r="D1874" s="1">
        <v>40944</v>
      </c>
      <c r="E1874" s="1">
        <v>40914</v>
      </c>
      <c r="F1874">
        <v>63.42</v>
      </c>
      <c r="H1874" t="s">
        <v>28</v>
      </c>
      <c r="I1874" s="1">
        <v>40944</v>
      </c>
      <c r="J1874">
        <v>0</v>
      </c>
      <c r="K1874" t="s">
        <v>834</v>
      </c>
      <c r="L1874">
        <v>770</v>
      </c>
      <c r="M1874" s="1">
        <v>41274</v>
      </c>
      <c r="N1874" t="s">
        <v>835</v>
      </c>
      <c r="O1874" t="s">
        <v>947</v>
      </c>
      <c r="P1874" t="s">
        <v>949</v>
      </c>
    </row>
    <row r="1875" spans="1:16" x14ac:dyDescent="0.4">
      <c r="A1875">
        <v>391</v>
      </c>
      <c r="B1875" t="s">
        <v>948</v>
      </c>
      <c r="C1875" t="s">
        <v>869</v>
      </c>
      <c r="D1875" s="1">
        <v>41396</v>
      </c>
      <c r="E1875" s="1">
        <v>41458</v>
      </c>
      <c r="F1875">
        <v>41.3</v>
      </c>
      <c r="H1875" t="s">
        <v>28</v>
      </c>
      <c r="I1875" s="1">
        <v>41396</v>
      </c>
      <c r="J1875">
        <v>0</v>
      </c>
      <c r="K1875" t="s">
        <v>834</v>
      </c>
      <c r="L1875">
        <v>391</v>
      </c>
      <c r="M1875" s="1">
        <v>41201</v>
      </c>
      <c r="N1875" t="s">
        <v>838</v>
      </c>
      <c r="O1875" t="s">
        <v>947</v>
      </c>
      <c r="P1875" t="s">
        <v>949</v>
      </c>
    </row>
    <row r="1876" spans="1:16" x14ac:dyDescent="0.4">
      <c r="A1876">
        <v>818</v>
      </c>
      <c r="B1876" t="s">
        <v>948</v>
      </c>
      <c r="C1876" t="s">
        <v>918</v>
      </c>
      <c r="D1876" s="1">
        <v>41040</v>
      </c>
      <c r="E1876" s="1">
        <v>41041</v>
      </c>
      <c r="F1876">
        <v>68.61</v>
      </c>
      <c r="H1876" t="s">
        <v>28</v>
      </c>
      <c r="I1876" s="1">
        <v>41040</v>
      </c>
      <c r="J1876">
        <v>10</v>
      </c>
      <c r="K1876" t="s">
        <v>834</v>
      </c>
      <c r="L1876">
        <v>818</v>
      </c>
      <c r="M1876" s="1">
        <v>41349</v>
      </c>
      <c r="N1876" t="s">
        <v>835</v>
      </c>
      <c r="O1876" t="s">
        <v>947</v>
      </c>
      <c r="P1876" t="s">
        <v>949</v>
      </c>
    </row>
    <row r="1877" spans="1:16" x14ac:dyDescent="0.4">
      <c r="A1877">
        <v>406</v>
      </c>
      <c r="B1877" t="s">
        <v>948</v>
      </c>
      <c r="C1877" t="s">
        <v>911</v>
      </c>
      <c r="D1877" s="1">
        <v>41016</v>
      </c>
      <c r="E1877" s="1">
        <v>41046</v>
      </c>
      <c r="F1877">
        <v>69.540000000000006</v>
      </c>
      <c r="H1877" t="s">
        <v>28</v>
      </c>
      <c r="I1877" s="1">
        <v>41016</v>
      </c>
      <c r="J1877">
        <v>3</v>
      </c>
      <c r="K1877" t="s">
        <v>834</v>
      </c>
      <c r="L1877">
        <v>406</v>
      </c>
      <c r="M1877" s="1">
        <v>41547</v>
      </c>
      <c r="N1877" t="s">
        <v>835</v>
      </c>
      <c r="O1877" t="s">
        <v>947</v>
      </c>
      <c r="P1877" t="s">
        <v>949</v>
      </c>
    </row>
    <row r="1878" spans="1:16" x14ac:dyDescent="0.4">
      <c r="A1878">
        <v>406</v>
      </c>
      <c r="B1878" t="s">
        <v>948</v>
      </c>
      <c r="C1878" t="s">
        <v>876</v>
      </c>
      <c r="D1878" s="1">
        <v>40947</v>
      </c>
      <c r="E1878" s="1">
        <v>40917</v>
      </c>
      <c r="F1878">
        <v>58.06</v>
      </c>
      <c r="H1878" t="s">
        <v>28</v>
      </c>
      <c r="I1878" s="1">
        <v>40947</v>
      </c>
      <c r="J1878">
        <v>13</v>
      </c>
      <c r="K1878" t="s">
        <v>837</v>
      </c>
      <c r="L1878">
        <v>406</v>
      </c>
      <c r="M1878" s="1">
        <v>41352</v>
      </c>
      <c r="N1878" t="s">
        <v>835</v>
      </c>
      <c r="O1878" t="s">
        <v>947</v>
      </c>
      <c r="P1878" t="s">
        <v>949</v>
      </c>
    </row>
    <row r="1879" spans="1:16" x14ac:dyDescent="0.4">
      <c r="A1879">
        <v>818</v>
      </c>
      <c r="B1879" t="s">
        <v>948</v>
      </c>
      <c r="C1879" t="s">
        <v>872</v>
      </c>
      <c r="D1879" s="1">
        <v>41041</v>
      </c>
      <c r="E1879" s="1">
        <v>41365</v>
      </c>
      <c r="F1879">
        <v>101.44</v>
      </c>
      <c r="H1879" t="s">
        <v>28</v>
      </c>
      <c r="I1879" s="1">
        <v>41041</v>
      </c>
      <c r="J1879">
        <v>0</v>
      </c>
      <c r="K1879" t="s">
        <v>837</v>
      </c>
      <c r="L1879">
        <v>818</v>
      </c>
      <c r="M1879" s="1">
        <v>41193</v>
      </c>
      <c r="N1879" t="s">
        <v>838</v>
      </c>
      <c r="O1879" t="s">
        <v>947</v>
      </c>
      <c r="P1879" t="s">
        <v>949</v>
      </c>
    </row>
    <row r="1880" spans="1:16" x14ac:dyDescent="0.4">
      <c r="A1880">
        <v>770</v>
      </c>
      <c r="B1880" t="s">
        <v>948</v>
      </c>
      <c r="C1880" t="s">
        <v>892</v>
      </c>
      <c r="D1880" s="1">
        <v>41252</v>
      </c>
      <c r="E1880" s="1">
        <v>41253</v>
      </c>
      <c r="F1880">
        <v>43.79</v>
      </c>
      <c r="H1880" t="s">
        <v>28</v>
      </c>
      <c r="I1880" s="1">
        <v>41252</v>
      </c>
      <c r="J1880">
        <v>0</v>
      </c>
      <c r="K1880" t="s">
        <v>834</v>
      </c>
      <c r="L1880">
        <v>770</v>
      </c>
      <c r="M1880" s="1">
        <v>41037</v>
      </c>
      <c r="N1880" t="s">
        <v>838</v>
      </c>
      <c r="O1880" t="s">
        <v>947</v>
      </c>
      <c r="P1880" t="s">
        <v>949</v>
      </c>
    </row>
    <row r="1881" spans="1:16" x14ac:dyDescent="0.4">
      <c r="A1881">
        <v>770</v>
      </c>
      <c r="B1881" t="s">
        <v>948</v>
      </c>
      <c r="C1881" t="s">
        <v>923</v>
      </c>
      <c r="D1881" s="1">
        <v>41552</v>
      </c>
      <c r="E1881" s="1">
        <v>41523</v>
      </c>
      <c r="F1881">
        <v>36.86</v>
      </c>
      <c r="H1881" t="s">
        <v>28</v>
      </c>
      <c r="I1881" s="1">
        <v>41552</v>
      </c>
      <c r="J1881">
        <v>0</v>
      </c>
      <c r="K1881" t="s">
        <v>834</v>
      </c>
      <c r="L1881">
        <v>770</v>
      </c>
      <c r="M1881" s="1">
        <v>41501</v>
      </c>
      <c r="N1881" t="s">
        <v>835</v>
      </c>
      <c r="O1881" t="s">
        <v>947</v>
      </c>
      <c r="P1881" t="s">
        <v>949</v>
      </c>
    </row>
    <row r="1882" spans="1:16" x14ac:dyDescent="0.4">
      <c r="A1882">
        <v>391</v>
      </c>
      <c r="B1882" t="s">
        <v>948</v>
      </c>
      <c r="C1882" t="s">
        <v>868</v>
      </c>
      <c r="D1882" s="1">
        <v>41181</v>
      </c>
      <c r="E1882" s="1">
        <v>41211</v>
      </c>
      <c r="F1882">
        <v>80.709999999999994</v>
      </c>
      <c r="H1882" t="s">
        <v>28</v>
      </c>
      <c r="I1882" s="1">
        <v>41181</v>
      </c>
      <c r="J1882">
        <v>0</v>
      </c>
      <c r="K1882" t="s">
        <v>834</v>
      </c>
      <c r="L1882">
        <v>391</v>
      </c>
      <c r="M1882" s="1">
        <v>41240</v>
      </c>
      <c r="N1882" t="s">
        <v>835</v>
      </c>
      <c r="O1882" t="s">
        <v>947</v>
      </c>
      <c r="P1882" t="s">
        <v>949</v>
      </c>
    </row>
    <row r="1883" spans="1:16" x14ac:dyDescent="0.4">
      <c r="A1883">
        <v>406</v>
      </c>
      <c r="B1883" t="s">
        <v>948</v>
      </c>
      <c r="C1883" t="s">
        <v>911</v>
      </c>
      <c r="D1883" s="1">
        <v>41442</v>
      </c>
      <c r="E1883" s="1">
        <v>41472</v>
      </c>
      <c r="F1883">
        <v>72.22</v>
      </c>
      <c r="H1883" t="s">
        <v>28</v>
      </c>
      <c r="I1883" s="1">
        <v>41442</v>
      </c>
      <c r="J1883">
        <v>7</v>
      </c>
      <c r="K1883" t="s">
        <v>834</v>
      </c>
      <c r="L1883">
        <v>406</v>
      </c>
      <c r="M1883" s="1">
        <v>41547</v>
      </c>
      <c r="N1883" t="s">
        <v>835</v>
      </c>
      <c r="O1883" t="s">
        <v>947</v>
      </c>
      <c r="P1883" t="s">
        <v>949</v>
      </c>
    </row>
    <row r="1884" spans="1:16" x14ac:dyDescent="0.4">
      <c r="A1884">
        <v>406</v>
      </c>
      <c r="B1884" t="s">
        <v>948</v>
      </c>
      <c r="C1884" t="s">
        <v>861</v>
      </c>
      <c r="D1884" s="1">
        <v>41231</v>
      </c>
      <c r="E1884" s="1">
        <v>41261</v>
      </c>
      <c r="F1884">
        <v>86.39</v>
      </c>
      <c r="H1884" t="s">
        <v>28</v>
      </c>
      <c r="I1884" s="1">
        <v>41231</v>
      </c>
      <c r="J1884">
        <v>45</v>
      </c>
      <c r="K1884" t="s">
        <v>837</v>
      </c>
      <c r="L1884">
        <v>406</v>
      </c>
      <c r="M1884" s="1">
        <v>41176</v>
      </c>
      <c r="N1884" t="s">
        <v>838</v>
      </c>
      <c r="O1884" t="s">
        <v>947</v>
      </c>
      <c r="P1884" t="s">
        <v>949</v>
      </c>
    </row>
    <row r="1885" spans="1:16" x14ac:dyDescent="0.4">
      <c r="A1885">
        <v>406</v>
      </c>
      <c r="B1885" t="s">
        <v>948</v>
      </c>
      <c r="C1885" t="s">
        <v>855</v>
      </c>
      <c r="D1885" s="1">
        <v>41311</v>
      </c>
      <c r="E1885" s="1">
        <v>41312</v>
      </c>
      <c r="F1885">
        <v>86.87</v>
      </c>
      <c r="H1885" t="s">
        <v>28</v>
      </c>
      <c r="I1885" s="1">
        <v>41311</v>
      </c>
      <c r="J1885">
        <v>0</v>
      </c>
      <c r="K1885" t="s">
        <v>834</v>
      </c>
      <c r="L1885">
        <v>406</v>
      </c>
      <c r="M1885" s="1">
        <v>41029</v>
      </c>
      <c r="N1885" t="s">
        <v>838</v>
      </c>
      <c r="O1885" t="s">
        <v>947</v>
      </c>
      <c r="P1885" t="s">
        <v>949</v>
      </c>
    </row>
    <row r="1886" spans="1:16" x14ac:dyDescent="0.4">
      <c r="A1886">
        <v>406</v>
      </c>
      <c r="B1886" t="s">
        <v>948</v>
      </c>
      <c r="C1886" t="s">
        <v>926</v>
      </c>
      <c r="D1886" s="1">
        <v>41185</v>
      </c>
      <c r="E1886" s="1">
        <v>41156</v>
      </c>
      <c r="F1886">
        <v>75.62</v>
      </c>
      <c r="H1886" t="s">
        <v>28</v>
      </c>
      <c r="I1886" s="1">
        <v>41185</v>
      </c>
      <c r="J1886">
        <v>3</v>
      </c>
      <c r="K1886" t="s">
        <v>834</v>
      </c>
      <c r="L1886">
        <v>406</v>
      </c>
      <c r="M1886" s="1">
        <v>41605</v>
      </c>
      <c r="N1886" t="s">
        <v>835</v>
      </c>
      <c r="O1886" t="s">
        <v>947</v>
      </c>
      <c r="P1886" t="s">
        <v>949</v>
      </c>
    </row>
    <row r="1887" spans="1:16" x14ac:dyDescent="0.4">
      <c r="A1887">
        <v>770</v>
      </c>
      <c r="B1887" t="s">
        <v>948</v>
      </c>
      <c r="C1887" t="s">
        <v>888</v>
      </c>
      <c r="D1887" s="1">
        <v>41510</v>
      </c>
      <c r="E1887" s="1">
        <v>41540</v>
      </c>
      <c r="F1887">
        <v>53.29</v>
      </c>
      <c r="H1887" t="s">
        <v>28</v>
      </c>
      <c r="I1887" s="1">
        <v>41510</v>
      </c>
      <c r="J1887">
        <v>0</v>
      </c>
      <c r="K1887" t="s">
        <v>834</v>
      </c>
      <c r="L1887">
        <v>770</v>
      </c>
      <c r="M1887" s="1">
        <v>40986</v>
      </c>
      <c r="N1887" t="s">
        <v>838</v>
      </c>
      <c r="O1887" t="s">
        <v>947</v>
      </c>
      <c r="P1887" t="s">
        <v>949</v>
      </c>
    </row>
    <row r="1888" spans="1:16" x14ac:dyDescent="0.4">
      <c r="A1888">
        <v>391</v>
      </c>
      <c r="B1888" t="s">
        <v>948</v>
      </c>
      <c r="C1888" t="s">
        <v>885</v>
      </c>
      <c r="D1888" s="1">
        <v>41016</v>
      </c>
      <c r="E1888" s="1">
        <v>41046</v>
      </c>
      <c r="F1888">
        <v>59.92</v>
      </c>
      <c r="H1888" t="s">
        <v>28</v>
      </c>
      <c r="I1888" s="1">
        <v>41016</v>
      </c>
      <c r="J1888">
        <v>12</v>
      </c>
      <c r="K1888" t="s">
        <v>837</v>
      </c>
      <c r="L1888">
        <v>391</v>
      </c>
      <c r="M1888" s="1">
        <v>41521</v>
      </c>
      <c r="N1888" t="s">
        <v>835</v>
      </c>
      <c r="O1888" t="s">
        <v>947</v>
      </c>
      <c r="P1888" t="s">
        <v>949</v>
      </c>
    </row>
    <row r="1889" spans="1:16" x14ac:dyDescent="0.4">
      <c r="A1889">
        <v>770</v>
      </c>
      <c r="B1889" t="s">
        <v>948</v>
      </c>
      <c r="C1889" t="s">
        <v>907</v>
      </c>
      <c r="D1889" s="1">
        <v>40978</v>
      </c>
      <c r="E1889" s="1">
        <v>40950</v>
      </c>
      <c r="F1889">
        <v>49.85</v>
      </c>
      <c r="H1889" t="s">
        <v>28</v>
      </c>
      <c r="I1889" s="1">
        <v>40978</v>
      </c>
      <c r="J1889">
        <v>5</v>
      </c>
      <c r="K1889" t="s">
        <v>834</v>
      </c>
      <c r="L1889">
        <v>770</v>
      </c>
      <c r="M1889" s="1">
        <v>41367</v>
      </c>
      <c r="N1889" t="s">
        <v>835</v>
      </c>
      <c r="O1889" t="s">
        <v>947</v>
      </c>
      <c r="P1889" t="s">
        <v>949</v>
      </c>
    </row>
    <row r="1890" spans="1:16" x14ac:dyDescent="0.4">
      <c r="A1890">
        <v>897</v>
      </c>
      <c r="B1890" t="s">
        <v>948</v>
      </c>
      <c r="C1890" t="s">
        <v>933</v>
      </c>
      <c r="D1890" s="1">
        <v>41270</v>
      </c>
      <c r="E1890" s="1">
        <v>41300</v>
      </c>
      <c r="F1890">
        <v>15</v>
      </c>
      <c r="H1890" t="s">
        <v>28</v>
      </c>
      <c r="I1890" s="1">
        <v>41270</v>
      </c>
      <c r="J1890">
        <v>0</v>
      </c>
      <c r="K1890" t="s">
        <v>834</v>
      </c>
      <c r="L1890">
        <v>897</v>
      </c>
      <c r="M1890" s="1">
        <v>41555</v>
      </c>
      <c r="N1890" t="s">
        <v>835</v>
      </c>
      <c r="O1890" t="s">
        <v>947</v>
      </c>
      <c r="P1890" t="s">
        <v>949</v>
      </c>
    </row>
    <row r="1891" spans="1:16" x14ac:dyDescent="0.4">
      <c r="A1891">
        <v>391</v>
      </c>
      <c r="B1891" t="s">
        <v>948</v>
      </c>
      <c r="C1891" t="s">
        <v>875</v>
      </c>
      <c r="D1891" s="1">
        <v>41495</v>
      </c>
      <c r="E1891" s="1">
        <v>41496</v>
      </c>
      <c r="F1891">
        <v>64.19</v>
      </c>
      <c r="H1891" t="s">
        <v>28</v>
      </c>
      <c r="I1891" s="1">
        <v>41495</v>
      </c>
      <c r="J1891">
        <v>2</v>
      </c>
      <c r="K1891" t="s">
        <v>834</v>
      </c>
      <c r="L1891">
        <v>391</v>
      </c>
      <c r="M1891" s="1">
        <v>40947</v>
      </c>
      <c r="N1891" t="s">
        <v>838</v>
      </c>
      <c r="O1891" t="s">
        <v>947</v>
      </c>
      <c r="P1891" t="s">
        <v>949</v>
      </c>
    </row>
    <row r="1892" spans="1:16" x14ac:dyDescent="0.4">
      <c r="A1892">
        <v>406</v>
      </c>
      <c r="B1892" t="s">
        <v>948</v>
      </c>
      <c r="C1892" t="s">
        <v>871</v>
      </c>
      <c r="D1892" s="1">
        <v>41318</v>
      </c>
      <c r="E1892" s="1">
        <v>41348</v>
      </c>
      <c r="F1892">
        <v>67.87</v>
      </c>
      <c r="H1892" t="s">
        <v>28</v>
      </c>
      <c r="I1892" s="1">
        <v>41318</v>
      </c>
      <c r="J1892">
        <v>0</v>
      </c>
      <c r="K1892" t="s">
        <v>834</v>
      </c>
      <c r="L1892">
        <v>406</v>
      </c>
      <c r="M1892" s="1">
        <v>41190</v>
      </c>
      <c r="N1892" t="s">
        <v>838</v>
      </c>
      <c r="O1892" t="s">
        <v>947</v>
      </c>
      <c r="P1892" t="s">
        <v>949</v>
      </c>
    </row>
    <row r="1893" spans="1:16" x14ac:dyDescent="0.4">
      <c r="A1893">
        <v>897</v>
      </c>
      <c r="B1893" t="s">
        <v>948</v>
      </c>
      <c r="C1893" t="s">
        <v>927</v>
      </c>
      <c r="D1893" s="1">
        <v>41284</v>
      </c>
      <c r="E1893" s="1">
        <v>41578</v>
      </c>
      <c r="F1893">
        <v>25.72</v>
      </c>
      <c r="H1893" t="s">
        <v>28</v>
      </c>
      <c r="I1893" s="1">
        <v>41284</v>
      </c>
      <c r="J1893">
        <v>2</v>
      </c>
      <c r="K1893" t="s">
        <v>837</v>
      </c>
      <c r="L1893">
        <v>897</v>
      </c>
      <c r="M1893" s="1">
        <v>41603</v>
      </c>
      <c r="N1893" t="s">
        <v>835</v>
      </c>
      <c r="O1893" t="s">
        <v>947</v>
      </c>
      <c r="P1893" t="s">
        <v>949</v>
      </c>
    </row>
    <row r="1894" spans="1:16" x14ac:dyDescent="0.4">
      <c r="A1894">
        <v>770</v>
      </c>
      <c r="B1894" t="s">
        <v>948</v>
      </c>
      <c r="C1894" t="s">
        <v>897</v>
      </c>
      <c r="D1894" s="1">
        <v>41020</v>
      </c>
      <c r="E1894" s="1">
        <v>41050</v>
      </c>
      <c r="F1894">
        <v>60.41</v>
      </c>
      <c r="H1894" t="s">
        <v>28</v>
      </c>
      <c r="I1894" s="1">
        <v>41020</v>
      </c>
      <c r="J1894">
        <v>0</v>
      </c>
      <c r="K1894" t="s">
        <v>834</v>
      </c>
      <c r="L1894">
        <v>770</v>
      </c>
      <c r="M1894" s="1">
        <v>41121</v>
      </c>
      <c r="N1894" t="s">
        <v>835</v>
      </c>
      <c r="O1894" t="s">
        <v>947</v>
      </c>
      <c r="P1894" t="s">
        <v>949</v>
      </c>
    </row>
    <row r="1895" spans="1:16" x14ac:dyDescent="0.4">
      <c r="A1895">
        <v>391</v>
      </c>
      <c r="B1895" t="s">
        <v>948</v>
      </c>
      <c r="C1895" t="s">
        <v>852</v>
      </c>
      <c r="D1895" s="1">
        <v>41307</v>
      </c>
      <c r="E1895" s="1">
        <v>41367</v>
      </c>
      <c r="F1895">
        <v>77.349999999999994</v>
      </c>
      <c r="H1895" t="s">
        <v>28</v>
      </c>
      <c r="I1895" s="1">
        <v>41307</v>
      </c>
      <c r="J1895">
        <v>0</v>
      </c>
      <c r="K1895" t="s">
        <v>834</v>
      </c>
      <c r="L1895">
        <v>391</v>
      </c>
      <c r="M1895" s="1">
        <v>41352</v>
      </c>
      <c r="N1895" t="s">
        <v>835</v>
      </c>
      <c r="O1895" t="s">
        <v>947</v>
      </c>
      <c r="P1895" t="s">
        <v>949</v>
      </c>
    </row>
    <row r="1896" spans="1:16" x14ac:dyDescent="0.4">
      <c r="A1896">
        <v>897</v>
      </c>
      <c r="B1896" t="s">
        <v>948</v>
      </c>
      <c r="C1896" t="s">
        <v>863</v>
      </c>
      <c r="D1896" s="1">
        <v>41428</v>
      </c>
      <c r="E1896" s="1">
        <v>41398</v>
      </c>
      <c r="F1896">
        <v>47.39</v>
      </c>
      <c r="H1896" t="s">
        <v>28</v>
      </c>
      <c r="I1896" s="1">
        <v>41428</v>
      </c>
      <c r="J1896">
        <v>0</v>
      </c>
      <c r="K1896" t="s">
        <v>834</v>
      </c>
      <c r="L1896">
        <v>897</v>
      </c>
      <c r="M1896" s="1">
        <v>41318</v>
      </c>
      <c r="N1896" t="s">
        <v>838</v>
      </c>
      <c r="O1896" t="s">
        <v>947</v>
      </c>
      <c r="P1896" t="s">
        <v>949</v>
      </c>
    </row>
    <row r="1897" spans="1:16" x14ac:dyDescent="0.4">
      <c r="A1897">
        <v>406</v>
      </c>
      <c r="B1897" t="s">
        <v>948</v>
      </c>
      <c r="C1897" t="s">
        <v>903</v>
      </c>
      <c r="D1897" s="1">
        <v>41302</v>
      </c>
      <c r="E1897" s="1">
        <v>41332</v>
      </c>
      <c r="F1897">
        <v>65.56</v>
      </c>
      <c r="H1897" t="s">
        <v>28</v>
      </c>
      <c r="I1897" s="1">
        <v>41302</v>
      </c>
      <c r="J1897">
        <v>0</v>
      </c>
      <c r="K1897" t="s">
        <v>834</v>
      </c>
      <c r="L1897">
        <v>406</v>
      </c>
      <c r="M1897" s="1">
        <v>41006</v>
      </c>
      <c r="N1897" t="s">
        <v>838</v>
      </c>
      <c r="O1897" t="s">
        <v>947</v>
      </c>
      <c r="P1897" t="s">
        <v>949</v>
      </c>
    </row>
    <row r="1898" spans="1:16" x14ac:dyDescent="0.4">
      <c r="A1898">
        <v>391</v>
      </c>
      <c r="B1898" t="s">
        <v>948</v>
      </c>
      <c r="C1898" t="s">
        <v>893</v>
      </c>
      <c r="D1898" s="1">
        <v>41052</v>
      </c>
      <c r="E1898" s="1">
        <v>41082</v>
      </c>
      <c r="F1898">
        <v>50.44</v>
      </c>
      <c r="H1898" t="s">
        <v>28</v>
      </c>
      <c r="I1898" s="1">
        <v>41052</v>
      </c>
      <c r="J1898">
        <v>6</v>
      </c>
      <c r="K1898" t="s">
        <v>834</v>
      </c>
      <c r="L1898">
        <v>391</v>
      </c>
      <c r="M1898" s="1">
        <v>41080</v>
      </c>
      <c r="N1898" t="s">
        <v>835</v>
      </c>
      <c r="O1898" t="s">
        <v>947</v>
      </c>
      <c r="P1898" t="s">
        <v>949</v>
      </c>
    </row>
    <row r="1899" spans="1:16" x14ac:dyDescent="0.4">
      <c r="A1899">
        <v>770</v>
      </c>
      <c r="B1899" t="s">
        <v>948</v>
      </c>
      <c r="C1899" t="s">
        <v>920</v>
      </c>
      <c r="D1899" s="1">
        <v>41201</v>
      </c>
      <c r="E1899" s="1">
        <v>41231</v>
      </c>
      <c r="F1899">
        <v>62.31</v>
      </c>
      <c r="H1899" t="s">
        <v>28</v>
      </c>
      <c r="I1899" s="1">
        <v>41201</v>
      </c>
      <c r="J1899">
        <v>0</v>
      </c>
      <c r="K1899" t="s">
        <v>834</v>
      </c>
      <c r="L1899">
        <v>770</v>
      </c>
      <c r="M1899" s="1">
        <v>41254</v>
      </c>
      <c r="N1899" t="s">
        <v>835</v>
      </c>
      <c r="O1899" t="s">
        <v>947</v>
      </c>
      <c r="P1899" t="s">
        <v>949</v>
      </c>
    </row>
    <row r="1900" spans="1:16" x14ac:dyDescent="0.4">
      <c r="A1900">
        <v>770</v>
      </c>
      <c r="B1900" t="s">
        <v>948</v>
      </c>
      <c r="C1900" t="s">
        <v>867</v>
      </c>
      <c r="D1900" s="1">
        <v>41323</v>
      </c>
      <c r="E1900" s="1">
        <v>41353</v>
      </c>
      <c r="F1900">
        <v>41.11</v>
      </c>
      <c r="H1900" t="s">
        <v>28</v>
      </c>
      <c r="I1900" s="1">
        <v>41323</v>
      </c>
      <c r="J1900">
        <v>0</v>
      </c>
      <c r="K1900" t="s">
        <v>834</v>
      </c>
      <c r="L1900">
        <v>770</v>
      </c>
      <c r="M1900" s="1">
        <v>41491</v>
      </c>
      <c r="N1900" t="s">
        <v>835</v>
      </c>
      <c r="O1900" t="s">
        <v>947</v>
      </c>
      <c r="P1900" t="s">
        <v>949</v>
      </c>
    </row>
    <row r="1901" spans="1:16" x14ac:dyDescent="0.4">
      <c r="A1901">
        <v>897</v>
      </c>
      <c r="B1901" t="s">
        <v>948</v>
      </c>
      <c r="C1901" t="s">
        <v>929</v>
      </c>
      <c r="D1901" s="1">
        <v>41275</v>
      </c>
      <c r="E1901" s="1">
        <v>41305</v>
      </c>
      <c r="F1901">
        <v>37.25</v>
      </c>
      <c r="H1901" t="s">
        <v>28</v>
      </c>
      <c r="I1901" s="1">
        <v>41275</v>
      </c>
      <c r="J1901">
        <v>0</v>
      </c>
      <c r="K1901" t="s">
        <v>837</v>
      </c>
      <c r="L1901">
        <v>897</v>
      </c>
      <c r="M1901" s="1">
        <v>41579</v>
      </c>
      <c r="N1901" t="s">
        <v>835</v>
      </c>
      <c r="O1901" t="s">
        <v>947</v>
      </c>
      <c r="P1901" t="s">
        <v>949</v>
      </c>
    </row>
    <row r="1902" spans="1:16" x14ac:dyDescent="0.4">
      <c r="A1902">
        <v>770</v>
      </c>
      <c r="B1902" t="s">
        <v>948</v>
      </c>
      <c r="C1902" t="s">
        <v>897</v>
      </c>
      <c r="D1902" s="1">
        <v>41596</v>
      </c>
      <c r="E1902" s="1">
        <v>41626</v>
      </c>
      <c r="F1902">
        <v>54.3</v>
      </c>
      <c r="H1902" t="s">
        <v>28</v>
      </c>
      <c r="I1902" s="1">
        <v>41596</v>
      </c>
      <c r="J1902">
        <v>0</v>
      </c>
      <c r="K1902" t="s">
        <v>834</v>
      </c>
      <c r="L1902">
        <v>770</v>
      </c>
      <c r="M1902" s="1">
        <v>41121</v>
      </c>
      <c r="N1902" t="s">
        <v>838</v>
      </c>
      <c r="O1902" t="s">
        <v>947</v>
      </c>
      <c r="P1902" t="s">
        <v>949</v>
      </c>
    </row>
    <row r="1903" spans="1:16" x14ac:dyDescent="0.4">
      <c r="A1903">
        <v>406</v>
      </c>
      <c r="B1903" t="s">
        <v>948</v>
      </c>
      <c r="C1903" t="s">
        <v>836</v>
      </c>
      <c r="D1903" s="1">
        <v>41504</v>
      </c>
      <c r="E1903" s="1">
        <v>41534</v>
      </c>
      <c r="F1903">
        <v>78.790000000000006</v>
      </c>
      <c r="H1903" t="s">
        <v>28</v>
      </c>
      <c r="I1903" s="1">
        <v>41504</v>
      </c>
      <c r="J1903">
        <v>0</v>
      </c>
      <c r="K1903" t="s">
        <v>834</v>
      </c>
      <c r="L1903">
        <v>406</v>
      </c>
      <c r="M1903" s="1">
        <v>40971</v>
      </c>
      <c r="N1903" t="s">
        <v>838</v>
      </c>
      <c r="O1903" t="s">
        <v>947</v>
      </c>
      <c r="P1903" t="s">
        <v>949</v>
      </c>
    </row>
    <row r="1904" spans="1:16" x14ac:dyDescent="0.4">
      <c r="A1904">
        <v>770</v>
      </c>
      <c r="B1904" t="s">
        <v>948</v>
      </c>
      <c r="C1904" t="s">
        <v>919</v>
      </c>
      <c r="D1904" s="1">
        <v>41479</v>
      </c>
      <c r="E1904" s="1">
        <v>41509</v>
      </c>
      <c r="F1904">
        <v>65.2</v>
      </c>
      <c r="H1904" t="s">
        <v>28</v>
      </c>
      <c r="I1904" s="1">
        <v>41479</v>
      </c>
      <c r="J1904">
        <v>0</v>
      </c>
      <c r="K1904" t="s">
        <v>834</v>
      </c>
      <c r="L1904">
        <v>770</v>
      </c>
      <c r="M1904" s="1">
        <v>41077</v>
      </c>
      <c r="N1904" t="s">
        <v>838</v>
      </c>
      <c r="O1904" t="s">
        <v>947</v>
      </c>
      <c r="P1904" t="s">
        <v>949</v>
      </c>
    </row>
    <row r="1905" spans="1:16" x14ac:dyDescent="0.4">
      <c r="A1905">
        <v>391</v>
      </c>
      <c r="B1905" t="s">
        <v>948</v>
      </c>
      <c r="C1905" t="s">
        <v>914</v>
      </c>
      <c r="D1905" s="1">
        <v>41347</v>
      </c>
      <c r="E1905" s="1">
        <v>41377</v>
      </c>
      <c r="F1905">
        <v>68.16</v>
      </c>
      <c r="H1905" t="s">
        <v>28</v>
      </c>
      <c r="I1905" s="1">
        <v>41347</v>
      </c>
      <c r="J1905">
        <v>0</v>
      </c>
      <c r="K1905" t="s">
        <v>834</v>
      </c>
      <c r="L1905">
        <v>391</v>
      </c>
      <c r="M1905" s="1">
        <v>41445</v>
      </c>
      <c r="N1905" t="s">
        <v>835</v>
      </c>
      <c r="O1905" t="s">
        <v>947</v>
      </c>
      <c r="P1905" t="s">
        <v>949</v>
      </c>
    </row>
    <row r="1906" spans="1:16" x14ac:dyDescent="0.4">
      <c r="A1906">
        <v>391</v>
      </c>
      <c r="B1906" t="s">
        <v>948</v>
      </c>
      <c r="C1906" t="s">
        <v>868</v>
      </c>
      <c r="D1906" s="1">
        <v>41592</v>
      </c>
      <c r="E1906" s="1">
        <v>41622</v>
      </c>
      <c r="F1906">
        <v>57.61</v>
      </c>
      <c r="H1906" t="s">
        <v>28</v>
      </c>
      <c r="I1906" s="1">
        <v>41592</v>
      </c>
      <c r="J1906">
        <v>0</v>
      </c>
      <c r="K1906" t="s">
        <v>834</v>
      </c>
      <c r="L1906">
        <v>391</v>
      </c>
      <c r="M1906" s="1">
        <v>41240</v>
      </c>
      <c r="N1906" t="s">
        <v>838</v>
      </c>
      <c r="O1906" t="s">
        <v>947</v>
      </c>
      <c r="P1906" t="s">
        <v>949</v>
      </c>
    </row>
    <row r="1907" spans="1:16" x14ac:dyDescent="0.4">
      <c r="A1907">
        <v>770</v>
      </c>
      <c r="B1907" t="s">
        <v>948</v>
      </c>
      <c r="C1907" t="s">
        <v>873</v>
      </c>
      <c r="D1907" s="1">
        <v>41191</v>
      </c>
      <c r="E1907" s="1">
        <v>41192</v>
      </c>
      <c r="F1907">
        <v>40.83</v>
      </c>
      <c r="H1907" t="s">
        <v>28</v>
      </c>
      <c r="I1907" s="1">
        <v>41191</v>
      </c>
      <c r="J1907">
        <v>0</v>
      </c>
      <c r="K1907" t="s">
        <v>834</v>
      </c>
      <c r="L1907">
        <v>770</v>
      </c>
      <c r="M1907" s="1">
        <v>41159</v>
      </c>
      <c r="N1907" t="s">
        <v>838</v>
      </c>
      <c r="O1907" t="s">
        <v>947</v>
      </c>
      <c r="P1907" t="s">
        <v>949</v>
      </c>
    </row>
    <row r="1908" spans="1:16" x14ac:dyDescent="0.4">
      <c r="A1908">
        <v>406</v>
      </c>
      <c r="B1908" t="s">
        <v>948</v>
      </c>
      <c r="C1908" t="s">
        <v>912</v>
      </c>
      <c r="D1908" s="1">
        <v>41220</v>
      </c>
      <c r="E1908" s="1">
        <v>41190</v>
      </c>
      <c r="F1908">
        <v>72.52</v>
      </c>
      <c r="H1908" t="s">
        <v>28</v>
      </c>
      <c r="I1908" s="1">
        <v>41220</v>
      </c>
      <c r="J1908">
        <v>0</v>
      </c>
      <c r="K1908" t="s">
        <v>834</v>
      </c>
      <c r="L1908">
        <v>406</v>
      </c>
      <c r="M1908" s="1">
        <v>41605</v>
      </c>
      <c r="N1908" t="s">
        <v>835</v>
      </c>
      <c r="O1908" t="s">
        <v>947</v>
      </c>
      <c r="P1908" t="s">
        <v>949</v>
      </c>
    </row>
    <row r="1909" spans="1:16" x14ac:dyDescent="0.4">
      <c r="A1909">
        <v>897</v>
      </c>
      <c r="B1909" t="s">
        <v>948</v>
      </c>
      <c r="C1909" t="s">
        <v>846</v>
      </c>
      <c r="D1909" s="1">
        <v>41039</v>
      </c>
      <c r="E1909" s="1">
        <v>41010</v>
      </c>
      <c r="F1909">
        <v>43.97</v>
      </c>
      <c r="H1909" t="s">
        <v>28</v>
      </c>
      <c r="I1909" s="1">
        <v>41039</v>
      </c>
      <c r="J1909">
        <v>0</v>
      </c>
      <c r="K1909" t="s">
        <v>834</v>
      </c>
      <c r="L1909">
        <v>897</v>
      </c>
      <c r="M1909" s="1">
        <v>41003</v>
      </c>
      <c r="N1909" t="s">
        <v>838</v>
      </c>
      <c r="O1909" t="s">
        <v>947</v>
      </c>
      <c r="P1909" t="s">
        <v>949</v>
      </c>
    </row>
    <row r="1910" spans="1:16" x14ac:dyDescent="0.4">
      <c r="A1910">
        <v>391</v>
      </c>
      <c r="B1910" t="s">
        <v>948</v>
      </c>
      <c r="C1910" t="s">
        <v>870</v>
      </c>
      <c r="D1910" s="1">
        <v>41262</v>
      </c>
      <c r="E1910" s="1">
        <v>41292</v>
      </c>
      <c r="F1910">
        <v>66.08</v>
      </c>
      <c r="H1910" t="s">
        <v>28</v>
      </c>
      <c r="I1910" s="1">
        <v>41262</v>
      </c>
      <c r="J1910">
        <v>0</v>
      </c>
      <c r="K1910" t="s">
        <v>834</v>
      </c>
      <c r="L1910">
        <v>391</v>
      </c>
      <c r="M1910" s="1">
        <v>41341</v>
      </c>
      <c r="N1910" t="s">
        <v>835</v>
      </c>
      <c r="O1910" t="s">
        <v>947</v>
      </c>
      <c r="P1910" t="s">
        <v>949</v>
      </c>
    </row>
    <row r="1911" spans="1:16" x14ac:dyDescent="0.4">
      <c r="A1911">
        <v>897</v>
      </c>
      <c r="B1911" t="s">
        <v>948</v>
      </c>
      <c r="C1911" t="s">
        <v>863</v>
      </c>
      <c r="D1911" s="1">
        <v>41553</v>
      </c>
      <c r="E1911" s="1">
        <v>41554</v>
      </c>
      <c r="F1911">
        <v>51.55</v>
      </c>
      <c r="H1911" t="s">
        <v>28</v>
      </c>
      <c r="I1911" s="1">
        <v>41553</v>
      </c>
      <c r="J1911">
        <v>0</v>
      </c>
      <c r="K1911" t="s">
        <v>834</v>
      </c>
      <c r="L1911">
        <v>897</v>
      </c>
      <c r="M1911" s="1">
        <v>41318</v>
      </c>
      <c r="N1911" t="s">
        <v>838</v>
      </c>
      <c r="O1911" t="s">
        <v>947</v>
      </c>
      <c r="P1911" t="s">
        <v>949</v>
      </c>
    </row>
    <row r="1912" spans="1:16" x14ac:dyDescent="0.4">
      <c r="A1912">
        <v>770</v>
      </c>
      <c r="B1912" t="s">
        <v>948</v>
      </c>
      <c r="C1912" t="s">
        <v>892</v>
      </c>
      <c r="D1912" s="1">
        <v>41265</v>
      </c>
      <c r="E1912" s="1">
        <v>41295</v>
      </c>
      <c r="F1912">
        <v>52.92</v>
      </c>
      <c r="H1912" t="s">
        <v>28</v>
      </c>
      <c r="I1912" s="1">
        <v>41265</v>
      </c>
      <c r="J1912">
        <v>0</v>
      </c>
      <c r="K1912" t="s">
        <v>837</v>
      </c>
      <c r="L1912">
        <v>770</v>
      </c>
      <c r="M1912" s="1">
        <v>41037</v>
      </c>
      <c r="N1912" t="s">
        <v>838</v>
      </c>
      <c r="O1912" t="s">
        <v>947</v>
      </c>
      <c r="P1912" t="s">
        <v>949</v>
      </c>
    </row>
    <row r="1913" spans="1:16" x14ac:dyDescent="0.4">
      <c r="A1913">
        <v>770</v>
      </c>
      <c r="B1913" t="s">
        <v>948</v>
      </c>
      <c r="C1913" t="s">
        <v>897</v>
      </c>
      <c r="D1913" s="1">
        <v>40989</v>
      </c>
      <c r="E1913" s="1">
        <v>41019</v>
      </c>
      <c r="F1913">
        <v>69.510000000000005</v>
      </c>
      <c r="H1913" t="s">
        <v>28</v>
      </c>
      <c r="I1913" s="1">
        <v>40989</v>
      </c>
      <c r="J1913">
        <v>0</v>
      </c>
      <c r="K1913" t="s">
        <v>834</v>
      </c>
      <c r="L1913">
        <v>770</v>
      </c>
      <c r="M1913" s="1">
        <v>41121</v>
      </c>
      <c r="N1913" t="s">
        <v>835</v>
      </c>
      <c r="O1913" t="s">
        <v>947</v>
      </c>
      <c r="P1913" t="s">
        <v>949</v>
      </c>
    </row>
    <row r="1914" spans="1:16" x14ac:dyDescent="0.4">
      <c r="A1914">
        <v>391</v>
      </c>
      <c r="B1914" t="s">
        <v>948</v>
      </c>
      <c r="C1914" t="s">
        <v>930</v>
      </c>
      <c r="D1914" s="1">
        <v>41429</v>
      </c>
      <c r="E1914" s="1">
        <v>41430</v>
      </c>
      <c r="F1914">
        <v>47.77</v>
      </c>
      <c r="H1914" t="s">
        <v>28</v>
      </c>
      <c r="I1914" s="1">
        <v>41429</v>
      </c>
      <c r="J1914">
        <v>2</v>
      </c>
      <c r="K1914" t="s">
        <v>834</v>
      </c>
      <c r="L1914">
        <v>391</v>
      </c>
      <c r="M1914" s="1">
        <v>41583</v>
      </c>
      <c r="N1914" t="s">
        <v>835</v>
      </c>
      <c r="O1914" t="s">
        <v>947</v>
      </c>
      <c r="P1914" t="s">
        <v>949</v>
      </c>
    </row>
    <row r="1915" spans="1:16" x14ac:dyDescent="0.4">
      <c r="A1915">
        <v>391</v>
      </c>
      <c r="B1915" t="s">
        <v>948</v>
      </c>
      <c r="C1915" t="s">
        <v>864</v>
      </c>
      <c r="D1915" s="1">
        <v>41610</v>
      </c>
      <c r="E1915" s="1">
        <v>41347</v>
      </c>
      <c r="F1915">
        <v>75.78</v>
      </c>
      <c r="H1915" t="s">
        <v>28</v>
      </c>
      <c r="I1915" s="1">
        <v>41610</v>
      </c>
      <c r="J1915">
        <v>0</v>
      </c>
      <c r="K1915" t="s">
        <v>834</v>
      </c>
      <c r="L1915">
        <v>391</v>
      </c>
      <c r="M1915" s="1">
        <v>41548</v>
      </c>
      <c r="N1915" t="s">
        <v>838</v>
      </c>
      <c r="O1915" t="s">
        <v>947</v>
      </c>
      <c r="P1915" t="s">
        <v>949</v>
      </c>
    </row>
    <row r="1916" spans="1:16" x14ac:dyDescent="0.4">
      <c r="A1916">
        <v>897</v>
      </c>
      <c r="B1916" t="s">
        <v>948</v>
      </c>
      <c r="C1916" t="s">
        <v>899</v>
      </c>
      <c r="D1916" s="1">
        <v>41417</v>
      </c>
      <c r="E1916" s="1">
        <v>41447</v>
      </c>
      <c r="F1916">
        <v>44.12</v>
      </c>
      <c r="H1916" t="s">
        <v>28</v>
      </c>
      <c r="I1916" s="1">
        <v>41417</v>
      </c>
      <c r="J1916">
        <v>0</v>
      </c>
      <c r="K1916" t="s">
        <v>834</v>
      </c>
      <c r="L1916">
        <v>897</v>
      </c>
      <c r="M1916" s="1">
        <v>41339</v>
      </c>
      <c r="N1916" t="s">
        <v>835</v>
      </c>
      <c r="O1916" t="s">
        <v>947</v>
      </c>
      <c r="P1916" t="s">
        <v>949</v>
      </c>
    </row>
    <row r="1917" spans="1:16" x14ac:dyDescent="0.4">
      <c r="A1917">
        <v>770</v>
      </c>
      <c r="B1917" t="s">
        <v>948</v>
      </c>
      <c r="C1917" t="s">
        <v>873</v>
      </c>
      <c r="D1917" s="1">
        <v>41380</v>
      </c>
      <c r="E1917" s="1">
        <v>41410</v>
      </c>
      <c r="F1917">
        <v>59.66</v>
      </c>
      <c r="H1917" t="s">
        <v>28</v>
      </c>
      <c r="I1917" s="1">
        <v>41380</v>
      </c>
      <c r="J1917">
        <v>0</v>
      </c>
      <c r="K1917" t="s">
        <v>834</v>
      </c>
      <c r="L1917">
        <v>770</v>
      </c>
      <c r="M1917" s="1">
        <v>41159</v>
      </c>
      <c r="N1917" t="s">
        <v>838</v>
      </c>
      <c r="O1917" t="s">
        <v>947</v>
      </c>
      <c r="P1917" t="s">
        <v>949</v>
      </c>
    </row>
    <row r="1918" spans="1:16" x14ac:dyDescent="0.4">
      <c r="A1918">
        <v>897</v>
      </c>
      <c r="B1918" t="s">
        <v>948</v>
      </c>
      <c r="C1918" t="s">
        <v>929</v>
      </c>
      <c r="D1918" s="1">
        <v>41453</v>
      </c>
      <c r="E1918" s="1">
        <v>41483</v>
      </c>
      <c r="F1918">
        <v>38.130000000000003</v>
      </c>
      <c r="H1918" t="s">
        <v>28</v>
      </c>
      <c r="I1918" s="1">
        <v>41453</v>
      </c>
      <c r="J1918">
        <v>0</v>
      </c>
      <c r="K1918" t="s">
        <v>834</v>
      </c>
      <c r="L1918">
        <v>897</v>
      </c>
      <c r="M1918" s="1">
        <v>41579</v>
      </c>
      <c r="N1918" t="s">
        <v>838</v>
      </c>
      <c r="O1918" t="s">
        <v>947</v>
      </c>
      <c r="P1918" t="s">
        <v>949</v>
      </c>
    </row>
    <row r="1919" spans="1:16" x14ac:dyDescent="0.4">
      <c r="A1919">
        <v>406</v>
      </c>
      <c r="B1919" t="s">
        <v>948</v>
      </c>
      <c r="C1919" t="s">
        <v>836</v>
      </c>
      <c r="D1919" s="1">
        <v>41014</v>
      </c>
      <c r="E1919" s="1">
        <v>41044</v>
      </c>
      <c r="F1919">
        <v>59.74</v>
      </c>
      <c r="H1919" t="s">
        <v>28</v>
      </c>
      <c r="I1919" s="1">
        <v>41014</v>
      </c>
      <c r="J1919">
        <v>0</v>
      </c>
      <c r="K1919" t="s">
        <v>834</v>
      </c>
      <c r="L1919">
        <v>406</v>
      </c>
      <c r="M1919" s="1">
        <v>40971</v>
      </c>
      <c r="N1919" t="s">
        <v>838</v>
      </c>
      <c r="O1919" t="s">
        <v>947</v>
      </c>
      <c r="P1919" t="s">
        <v>949</v>
      </c>
    </row>
    <row r="1920" spans="1:16" x14ac:dyDescent="0.4">
      <c r="A1920">
        <v>406</v>
      </c>
      <c r="B1920" t="s">
        <v>948</v>
      </c>
      <c r="C1920" t="s">
        <v>926</v>
      </c>
      <c r="D1920" s="1">
        <v>40985</v>
      </c>
      <c r="E1920" s="1">
        <v>41015</v>
      </c>
      <c r="F1920">
        <v>64.33</v>
      </c>
      <c r="H1920" t="s">
        <v>28</v>
      </c>
      <c r="I1920" s="1">
        <v>40985</v>
      </c>
      <c r="J1920">
        <v>4</v>
      </c>
      <c r="K1920" t="s">
        <v>834</v>
      </c>
      <c r="L1920">
        <v>406</v>
      </c>
      <c r="M1920" s="1">
        <v>41605</v>
      </c>
      <c r="N1920" t="s">
        <v>835</v>
      </c>
      <c r="O1920" t="s">
        <v>947</v>
      </c>
      <c r="P1920" t="s">
        <v>949</v>
      </c>
    </row>
    <row r="1921" spans="1:16" x14ac:dyDescent="0.4">
      <c r="A1921">
        <v>391</v>
      </c>
      <c r="B1921" t="s">
        <v>948</v>
      </c>
      <c r="C1921" t="s">
        <v>859</v>
      </c>
      <c r="D1921" s="1">
        <v>41236</v>
      </c>
      <c r="E1921" s="1">
        <v>41266</v>
      </c>
      <c r="F1921">
        <v>68</v>
      </c>
      <c r="H1921" t="s">
        <v>28</v>
      </c>
      <c r="I1921" s="1">
        <v>41236</v>
      </c>
      <c r="J1921">
        <v>0</v>
      </c>
      <c r="K1921" t="s">
        <v>834</v>
      </c>
      <c r="L1921">
        <v>391</v>
      </c>
      <c r="M1921" s="1">
        <v>40971</v>
      </c>
      <c r="N1921" t="s">
        <v>838</v>
      </c>
      <c r="O1921" t="s">
        <v>947</v>
      </c>
      <c r="P1921" t="s">
        <v>949</v>
      </c>
    </row>
    <row r="1922" spans="1:16" x14ac:dyDescent="0.4">
      <c r="A1922">
        <v>391</v>
      </c>
      <c r="B1922" t="s">
        <v>948</v>
      </c>
      <c r="C1922" t="s">
        <v>875</v>
      </c>
      <c r="D1922" s="1">
        <v>41052</v>
      </c>
      <c r="E1922" s="1">
        <v>41082</v>
      </c>
      <c r="F1922">
        <v>79.59</v>
      </c>
      <c r="H1922" t="s">
        <v>28</v>
      </c>
      <c r="I1922" s="1">
        <v>41052</v>
      </c>
      <c r="J1922">
        <v>13</v>
      </c>
      <c r="K1922" t="s">
        <v>834</v>
      </c>
      <c r="L1922">
        <v>391</v>
      </c>
      <c r="M1922" s="1">
        <v>40947</v>
      </c>
      <c r="N1922" t="s">
        <v>835</v>
      </c>
      <c r="O1922" t="s">
        <v>947</v>
      </c>
      <c r="P1922" t="s">
        <v>949</v>
      </c>
    </row>
    <row r="1923" spans="1:16" x14ac:dyDescent="0.4">
      <c r="A1923">
        <v>406</v>
      </c>
      <c r="B1923" t="s">
        <v>948</v>
      </c>
      <c r="C1923" t="s">
        <v>894</v>
      </c>
      <c r="D1923" s="1">
        <v>41275</v>
      </c>
      <c r="E1923" s="1">
        <v>41305</v>
      </c>
      <c r="F1923">
        <v>71.349999999999994</v>
      </c>
      <c r="H1923" t="s">
        <v>28</v>
      </c>
      <c r="I1923" s="1">
        <v>41275</v>
      </c>
      <c r="J1923">
        <v>4</v>
      </c>
      <c r="K1923" t="s">
        <v>837</v>
      </c>
      <c r="L1923">
        <v>406</v>
      </c>
      <c r="M1923" s="1">
        <v>41167</v>
      </c>
      <c r="N1923" t="s">
        <v>838</v>
      </c>
      <c r="O1923" t="s">
        <v>947</v>
      </c>
      <c r="P1923" t="s">
        <v>949</v>
      </c>
    </row>
    <row r="1924" spans="1:16" x14ac:dyDescent="0.4">
      <c r="A1924">
        <v>897</v>
      </c>
      <c r="B1924" t="s">
        <v>948</v>
      </c>
      <c r="C1924" t="s">
        <v>909</v>
      </c>
      <c r="D1924" s="1">
        <v>41132</v>
      </c>
      <c r="E1924" s="1">
        <v>41133</v>
      </c>
      <c r="F1924">
        <v>11.44</v>
      </c>
      <c r="H1924" t="s">
        <v>28</v>
      </c>
      <c r="I1924" s="1">
        <v>41132</v>
      </c>
      <c r="J1924">
        <v>24</v>
      </c>
      <c r="K1924" t="s">
        <v>837</v>
      </c>
      <c r="L1924">
        <v>897</v>
      </c>
      <c r="M1924" s="1">
        <v>41493</v>
      </c>
      <c r="N1924" t="s">
        <v>835</v>
      </c>
      <c r="O1924" t="s">
        <v>947</v>
      </c>
      <c r="P1924" t="s">
        <v>949</v>
      </c>
    </row>
    <row r="1925" spans="1:16" x14ac:dyDescent="0.4">
      <c r="A1925">
        <v>897</v>
      </c>
      <c r="B1925" t="s">
        <v>948</v>
      </c>
      <c r="C1925" t="s">
        <v>922</v>
      </c>
      <c r="D1925" s="1">
        <v>41429</v>
      </c>
      <c r="E1925" s="1">
        <v>41430</v>
      </c>
      <c r="F1925">
        <v>27.95</v>
      </c>
      <c r="H1925" t="s">
        <v>28</v>
      </c>
      <c r="I1925" s="1">
        <v>41429</v>
      </c>
      <c r="J1925">
        <v>0</v>
      </c>
      <c r="K1925" t="s">
        <v>834</v>
      </c>
      <c r="L1925">
        <v>897</v>
      </c>
      <c r="M1925" s="1">
        <v>41309</v>
      </c>
      <c r="N1925" t="s">
        <v>838</v>
      </c>
      <c r="O1925" t="s">
        <v>947</v>
      </c>
      <c r="P1925" t="s">
        <v>949</v>
      </c>
    </row>
    <row r="1926" spans="1:16" x14ac:dyDescent="0.4">
      <c r="A1926">
        <v>406</v>
      </c>
      <c r="B1926" t="s">
        <v>948</v>
      </c>
      <c r="C1926" t="s">
        <v>848</v>
      </c>
      <c r="D1926" s="1">
        <v>41156</v>
      </c>
      <c r="E1926" s="1">
        <v>41157</v>
      </c>
      <c r="F1926">
        <v>69.8</v>
      </c>
      <c r="H1926" t="s">
        <v>28</v>
      </c>
      <c r="I1926" s="1">
        <v>41156</v>
      </c>
      <c r="J1926">
        <v>0</v>
      </c>
      <c r="K1926" t="s">
        <v>834</v>
      </c>
      <c r="L1926">
        <v>406</v>
      </c>
      <c r="M1926" s="1">
        <v>41222</v>
      </c>
      <c r="N1926" t="s">
        <v>835</v>
      </c>
      <c r="O1926" t="s">
        <v>947</v>
      </c>
      <c r="P1926" t="s">
        <v>949</v>
      </c>
    </row>
    <row r="1927" spans="1:16" x14ac:dyDescent="0.4">
      <c r="A1927">
        <v>391</v>
      </c>
      <c r="B1927" t="s">
        <v>948</v>
      </c>
      <c r="C1927" t="s">
        <v>885</v>
      </c>
      <c r="D1927" s="1">
        <v>41282</v>
      </c>
      <c r="E1927" s="1">
        <v>41517</v>
      </c>
      <c r="F1927">
        <v>64.19</v>
      </c>
      <c r="H1927" t="s">
        <v>28</v>
      </c>
      <c r="I1927" s="1">
        <v>41282</v>
      </c>
      <c r="J1927">
        <v>0</v>
      </c>
      <c r="K1927" t="s">
        <v>837</v>
      </c>
      <c r="L1927">
        <v>391</v>
      </c>
      <c r="M1927" s="1">
        <v>41521</v>
      </c>
      <c r="N1927" t="s">
        <v>838</v>
      </c>
      <c r="O1927" t="s">
        <v>947</v>
      </c>
      <c r="P1927" t="s">
        <v>949</v>
      </c>
    </row>
    <row r="1928" spans="1:16" x14ac:dyDescent="0.4">
      <c r="A1928">
        <v>770</v>
      </c>
      <c r="B1928" t="s">
        <v>948</v>
      </c>
      <c r="C1928" t="s">
        <v>845</v>
      </c>
      <c r="D1928" s="1">
        <v>41270</v>
      </c>
      <c r="E1928" s="1">
        <v>41300</v>
      </c>
      <c r="F1928">
        <v>71.849999999999994</v>
      </c>
      <c r="H1928" t="s">
        <v>28</v>
      </c>
      <c r="I1928" s="1">
        <v>41270</v>
      </c>
      <c r="J1928">
        <v>6</v>
      </c>
      <c r="K1928" t="s">
        <v>834</v>
      </c>
      <c r="L1928">
        <v>770</v>
      </c>
      <c r="M1928" s="1">
        <v>41489</v>
      </c>
      <c r="N1928" t="s">
        <v>835</v>
      </c>
      <c r="O1928" t="s">
        <v>947</v>
      </c>
      <c r="P1928" t="s">
        <v>949</v>
      </c>
    </row>
    <row r="1929" spans="1:16" x14ac:dyDescent="0.4">
      <c r="A1929">
        <v>391</v>
      </c>
      <c r="B1929" t="s">
        <v>948</v>
      </c>
      <c r="C1929" t="s">
        <v>839</v>
      </c>
      <c r="D1929" s="1">
        <v>40952</v>
      </c>
      <c r="E1929" s="1">
        <v>40982</v>
      </c>
      <c r="F1929">
        <v>70.45</v>
      </c>
      <c r="H1929" t="s">
        <v>28</v>
      </c>
      <c r="I1929" s="1">
        <v>40952</v>
      </c>
      <c r="J1929">
        <v>0</v>
      </c>
      <c r="K1929" t="s">
        <v>834</v>
      </c>
      <c r="L1929">
        <v>391</v>
      </c>
      <c r="M1929" s="1">
        <v>40934</v>
      </c>
      <c r="N1929" t="s">
        <v>838</v>
      </c>
      <c r="O1929" t="s">
        <v>947</v>
      </c>
      <c r="P1929" t="s">
        <v>949</v>
      </c>
    </row>
    <row r="1930" spans="1:16" x14ac:dyDescent="0.4">
      <c r="A1930">
        <v>897</v>
      </c>
      <c r="B1930" t="s">
        <v>948</v>
      </c>
      <c r="C1930" t="s">
        <v>928</v>
      </c>
      <c r="D1930" s="1">
        <v>41038</v>
      </c>
      <c r="E1930" s="1">
        <v>41039</v>
      </c>
      <c r="F1930">
        <v>61.46</v>
      </c>
      <c r="H1930" t="s">
        <v>28</v>
      </c>
      <c r="I1930" s="1">
        <v>41038</v>
      </c>
      <c r="J1930">
        <v>0</v>
      </c>
      <c r="K1930" t="s">
        <v>834</v>
      </c>
      <c r="L1930">
        <v>897</v>
      </c>
      <c r="M1930" s="1">
        <v>41436</v>
      </c>
      <c r="N1930" t="s">
        <v>835</v>
      </c>
      <c r="O1930" t="s">
        <v>947</v>
      </c>
      <c r="P1930" t="s">
        <v>949</v>
      </c>
    </row>
    <row r="1931" spans="1:16" x14ac:dyDescent="0.4">
      <c r="A1931">
        <v>770</v>
      </c>
      <c r="B1931" t="s">
        <v>948</v>
      </c>
      <c r="C1931" t="s">
        <v>916</v>
      </c>
      <c r="D1931" s="1">
        <v>41538</v>
      </c>
      <c r="E1931" s="1">
        <v>41568</v>
      </c>
      <c r="F1931">
        <v>42.17</v>
      </c>
      <c r="H1931" t="s">
        <v>28</v>
      </c>
      <c r="I1931" s="1">
        <v>41538</v>
      </c>
      <c r="J1931">
        <v>0</v>
      </c>
      <c r="K1931" t="s">
        <v>834</v>
      </c>
      <c r="L1931">
        <v>770</v>
      </c>
      <c r="M1931" s="1">
        <v>41394</v>
      </c>
      <c r="N1931" t="s">
        <v>838</v>
      </c>
      <c r="O1931" t="s">
        <v>947</v>
      </c>
      <c r="P1931" t="s">
        <v>949</v>
      </c>
    </row>
    <row r="1932" spans="1:16" x14ac:dyDescent="0.4">
      <c r="A1932">
        <v>818</v>
      </c>
      <c r="B1932" t="s">
        <v>948</v>
      </c>
      <c r="C1932" t="s">
        <v>921</v>
      </c>
      <c r="D1932" s="1">
        <v>41074</v>
      </c>
      <c r="E1932" s="1">
        <v>41104</v>
      </c>
      <c r="F1932">
        <v>78.67</v>
      </c>
      <c r="H1932" t="s">
        <v>28</v>
      </c>
      <c r="I1932" s="1">
        <v>41074</v>
      </c>
      <c r="J1932">
        <v>24</v>
      </c>
      <c r="K1932" t="s">
        <v>837</v>
      </c>
      <c r="L1932">
        <v>818</v>
      </c>
      <c r="M1932" s="1">
        <v>41563</v>
      </c>
      <c r="N1932" t="s">
        <v>835</v>
      </c>
      <c r="O1932" t="s">
        <v>947</v>
      </c>
      <c r="P1932" t="s">
        <v>949</v>
      </c>
    </row>
    <row r="1933" spans="1:16" x14ac:dyDescent="0.4">
      <c r="A1933">
        <v>770</v>
      </c>
      <c r="B1933" t="s">
        <v>948</v>
      </c>
      <c r="C1933" t="s">
        <v>845</v>
      </c>
      <c r="D1933" s="1">
        <v>41184</v>
      </c>
      <c r="E1933" s="1">
        <v>41216</v>
      </c>
      <c r="F1933">
        <v>64.540000000000006</v>
      </c>
      <c r="H1933" t="s">
        <v>28</v>
      </c>
      <c r="I1933" s="1">
        <v>41184</v>
      </c>
      <c r="J1933">
        <v>11</v>
      </c>
      <c r="K1933" t="s">
        <v>834</v>
      </c>
      <c r="L1933">
        <v>770</v>
      </c>
      <c r="M1933" s="1">
        <v>41489</v>
      </c>
      <c r="N1933" t="s">
        <v>835</v>
      </c>
      <c r="O1933" t="s">
        <v>947</v>
      </c>
      <c r="P1933" t="s">
        <v>949</v>
      </c>
    </row>
    <row r="1934" spans="1:16" x14ac:dyDescent="0.4">
      <c r="A1934">
        <v>818</v>
      </c>
      <c r="B1934" t="s">
        <v>948</v>
      </c>
      <c r="C1934" t="s">
        <v>842</v>
      </c>
      <c r="D1934" s="1">
        <v>41173</v>
      </c>
      <c r="E1934" s="1">
        <v>41203</v>
      </c>
      <c r="F1934">
        <v>73.69</v>
      </c>
      <c r="H1934" t="s">
        <v>28</v>
      </c>
      <c r="I1934" s="1">
        <v>41173</v>
      </c>
      <c r="J1934">
        <v>17</v>
      </c>
      <c r="K1934" t="s">
        <v>837</v>
      </c>
      <c r="L1934">
        <v>818</v>
      </c>
      <c r="M1934" s="1">
        <v>41514</v>
      </c>
      <c r="N1934" t="s">
        <v>835</v>
      </c>
      <c r="O1934" t="s">
        <v>947</v>
      </c>
      <c r="P1934" t="s">
        <v>949</v>
      </c>
    </row>
    <row r="1935" spans="1:16" x14ac:dyDescent="0.4">
      <c r="A1935">
        <v>897</v>
      </c>
      <c r="B1935" t="s">
        <v>948</v>
      </c>
      <c r="C1935" t="s">
        <v>843</v>
      </c>
      <c r="D1935" s="1">
        <v>41505</v>
      </c>
      <c r="E1935" s="1">
        <v>41535</v>
      </c>
      <c r="F1935">
        <v>36.26</v>
      </c>
      <c r="H1935" t="s">
        <v>28</v>
      </c>
      <c r="I1935" s="1">
        <v>41505</v>
      </c>
      <c r="J1935">
        <v>7</v>
      </c>
      <c r="K1935" t="s">
        <v>834</v>
      </c>
      <c r="L1935">
        <v>897</v>
      </c>
      <c r="M1935" s="1">
        <v>41041</v>
      </c>
      <c r="N1935" t="s">
        <v>838</v>
      </c>
      <c r="O1935" t="s">
        <v>947</v>
      </c>
      <c r="P1935" t="s">
        <v>949</v>
      </c>
    </row>
    <row r="1936" spans="1:16" x14ac:dyDescent="0.4">
      <c r="A1936">
        <v>770</v>
      </c>
      <c r="B1936" t="s">
        <v>948</v>
      </c>
      <c r="C1936" t="s">
        <v>907</v>
      </c>
      <c r="D1936" s="1">
        <v>41153</v>
      </c>
      <c r="E1936" s="1">
        <v>41123</v>
      </c>
      <c r="F1936">
        <v>40.22</v>
      </c>
      <c r="H1936" t="s">
        <v>28</v>
      </c>
      <c r="I1936" s="1">
        <v>41153</v>
      </c>
      <c r="J1936">
        <v>5</v>
      </c>
      <c r="K1936" t="s">
        <v>834</v>
      </c>
      <c r="L1936">
        <v>770</v>
      </c>
      <c r="M1936" s="1">
        <v>41367</v>
      </c>
      <c r="N1936" t="s">
        <v>835</v>
      </c>
      <c r="O1936" t="s">
        <v>947</v>
      </c>
      <c r="P1936" t="s">
        <v>949</v>
      </c>
    </row>
    <row r="1937" spans="1:16" x14ac:dyDescent="0.4">
      <c r="A1937">
        <v>391</v>
      </c>
      <c r="B1937" t="s">
        <v>948</v>
      </c>
      <c r="C1937" t="s">
        <v>877</v>
      </c>
      <c r="D1937" s="1">
        <v>41388</v>
      </c>
      <c r="E1937" s="1">
        <v>41418</v>
      </c>
      <c r="F1937">
        <v>39.25</v>
      </c>
      <c r="H1937" t="s">
        <v>28</v>
      </c>
      <c r="I1937" s="1">
        <v>41388</v>
      </c>
      <c r="J1937">
        <v>4</v>
      </c>
      <c r="K1937" t="s">
        <v>834</v>
      </c>
      <c r="L1937">
        <v>391</v>
      </c>
      <c r="M1937" s="1">
        <v>41051</v>
      </c>
      <c r="N1937" t="s">
        <v>838</v>
      </c>
      <c r="O1937" t="s">
        <v>947</v>
      </c>
      <c r="P1937" t="s">
        <v>949</v>
      </c>
    </row>
    <row r="1938" spans="1:16" x14ac:dyDescent="0.4">
      <c r="A1938">
        <v>391</v>
      </c>
      <c r="B1938" t="s">
        <v>948</v>
      </c>
      <c r="C1938" t="s">
        <v>914</v>
      </c>
      <c r="D1938" s="1">
        <v>41562</v>
      </c>
      <c r="E1938" s="1">
        <v>41592</v>
      </c>
      <c r="F1938">
        <v>61.29</v>
      </c>
      <c r="H1938" t="s">
        <v>28</v>
      </c>
      <c r="I1938" s="1">
        <v>41562</v>
      </c>
      <c r="J1938">
        <v>0</v>
      </c>
      <c r="K1938" t="s">
        <v>834</v>
      </c>
      <c r="L1938">
        <v>391</v>
      </c>
      <c r="M1938" s="1">
        <v>41445</v>
      </c>
      <c r="N1938" t="s">
        <v>838</v>
      </c>
      <c r="O1938" t="s">
        <v>947</v>
      </c>
      <c r="P1938" t="s">
        <v>949</v>
      </c>
    </row>
    <row r="1939" spans="1:16" x14ac:dyDescent="0.4">
      <c r="A1939">
        <v>897</v>
      </c>
      <c r="B1939" t="s">
        <v>948</v>
      </c>
      <c r="C1939" t="s">
        <v>843</v>
      </c>
      <c r="D1939" s="1">
        <v>41521</v>
      </c>
      <c r="E1939" s="1">
        <v>41522</v>
      </c>
      <c r="F1939">
        <v>84.6</v>
      </c>
      <c r="H1939" t="s">
        <v>28</v>
      </c>
      <c r="I1939" s="1">
        <v>41521</v>
      </c>
      <c r="J1939">
        <v>7</v>
      </c>
      <c r="K1939" t="s">
        <v>834</v>
      </c>
      <c r="L1939">
        <v>897</v>
      </c>
      <c r="M1939" s="1">
        <v>41041</v>
      </c>
      <c r="N1939" t="s">
        <v>838</v>
      </c>
      <c r="O1939" t="s">
        <v>947</v>
      </c>
      <c r="P1939" t="s">
        <v>949</v>
      </c>
    </row>
    <row r="1940" spans="1:16" x14ac:dyDescent="0.4">
      <c r="A1940">
        <v>406</v>
      </c>
      <c r="B1940" t="s">
        <v>948</v>
      </c>
      <c r="C1940" t="s">
        <v>871</v>
      </c>
      <c r="D1940" s="1">
        <v>41114</v>
      </c>
      <c r="E1940" s="1">
        <v>41144</v>
      </c>
      <c r="F1940">
        <v>79.39</v>
      </c>
      <c r="H1940" t="s">
        <v>28</v>
      </c>
      <c r="I1940" s="1">
        <v>41114</v>
      </c>
      <c r="J1940">
        <v>9</v>
      </c>
      <c r="K1940" t="s">
        <v>834</v>
      </c>
      <c r="L1940">
        <v>406</v>
      </c>
      <c r="M1940" s="1">
        <v>41190</v>
      </c>
      <c r="N1940" t="s">
        <v>835</v>
      </c>
      <c r="O1940" t="s">
        <v>947</v>
      </c>
      <c r="P1940" t="s">
        <v>949</v>
      </c>
    </row>
    <row r="1941" spans="1:16" x14ac:dyDescent="0.4">
      <c r="A1941">
        <v>391</v>
      </c>
      <c r="B1941" t="s">
        <v>948</v>
      </c>
      <c r="C1941" t="s">
        <v>925</v>
      </c>
      <c r="D1941" s="1">
        <v>41416</v>
      </c>
      <c r="E1941" s="1">
        <v>41446</v>
      </c>
      <c r="F1941">
        <v>49.37</v>
      </c>
      <c r="H1941" t="s">
        <v>28</v>
      </c>
      <c r="I1941" s="1">
        <v>41416</v>
      </c>
      <c r="J1941">
        <v>11</v>
      </c>
      <c r="K1941" t="s">
        <v>834</v>
      </c>
      <c r="L1941">
        <v>391</v>
      </c>
      <c r="M1941" s="1">
        <v>41527</v>
      </c>
      <c r="N1941" t="s">
        <v>835</v>
      </c>
      <c r="O1941" t="s">
        <v>947</v>
      </c>
      <c r="P1941" t="s">
        <v>949</v>
      </c>
    </row>
    <row r="1942" spans="1:16" x14ac:dyDescent="0.4">
      <c r="A1942">
        <v>391</v>
      </c>
      <c r="B1942" t="s">
        <v>948</v>
      </c>
      <c r="C1942" t="s">
        <v>874</v>
      </c>
      <c r="D1942" s="1">
        <v>41231</v>
      </c>
      <c r="E1942" s="1">
        <v>41261</v>
      </c>
      <c r="F1942">
        <v>56.02</v>
      </c>
      <c r="H1942" t="s">
        <v>28</v>
      </c>
      <c r="I1942" s="1">
        <v>41231</v>
      </c>
      <c r="J1942">
        <v>0</v>
      </c>
      <c r="K1942" t="s">
        <v>834</v>
      </c>
      <c r="L1942">
        <v>391</v>
      </c>
      <c r="M1942" s="1">
        <v>41224</v>
      </c>
      <c r="N1942" t="s">
        <v>838</v>
      </c>
      <c r="O1942" t="s">
        <v>947</v>
      </c>
      <c r="P1942" t="s">
        <v>949</v>
      </c>
    </row>
    <row r="1943" spans="1:16" x14ac:dyDescent="0.4">
      <c r="A1943">
        <v>406</v>
      </c>
      <c r="B1943" t="s">
        <v>948</v>
      </c>
      <c r="C1943" t="s">
        <v>848</v>
      </c>
      <c r="D1943" s="1">
        <v>41120</v>
      </c>
      <c r="E1943" s="1">
        <v>41150</v>
      </c>
      <c r="F1943">
        <v>67.8</v>
      </c>
      <c r="H1943" t="s">
        <v>28</v>
      </c>
      <c r="I1943" s="1">
        <v>41120</v>
      </c>
      <c r="J1943">
        <v>0</v>
      </c>
      <c r="K1943" t="s">
        <v>834</v>
      </c>
      <c r="L1943">
        <v>406</v>
      </c>
      <c r="M1943" s="1">
        <v>41222</v>
      </c>
      <c r="N1943" t="s">
        <v>835</v>
      </c>
      <c r="O1943" t="s">
        <v>947</v>
      </c>
      <c r="P1943" t="s">
        <v>949</v>
      </c>
    </row>
    <row r="1944" spans="1:16" x14ac:dyDescent="0.4">
      <c r="A1944">
        <v>391</v>
      </c>
      <c r="B1944" t="s">
        <v>948</v>
      </c>
      <c r="C1944" t="s">
        <v>885</v>
      </c>
      <c r="D1944" s="1">
        <v>40956</v>
      </c>
      <c r="E1944" s="1">
        <v>40986</v>
      </c>
      <c r="F1944">
        <v>51.07</v>
      </c>
      <c r="H1944" t="s">
        <v>28</v>
      </c>
      <c r="I1944" s="1">
        <v>40956</v>
      </c>
      <c r="J1944">
        <v>0</v>
      </c>
      <c r="K1944" t="s">
        <v>834</v>
      </c>
      <c r="L1944">
        <v>391</v>
      </c>
      <c r="M1944" s="1">
        <v>41521</v>
      </c>
      <c r="N1944" t="s">
        <v>835</v>
      </c>
      <c r="O1944" t="s">
        <v>947</v>
      </c>
      <c r="P1944" t="s">
        <v>949</v>
      </c>
    </row>
    <row r="1945" spans="1:16" x14ac:dyDescent="0.4">
      <c r="A1945">
        <v>406</v>
      </c>
      <c r="B1945" t="s">
        <v>948</v>
      </c>
      <c r="C1945" t="s">
        <v>889</v>
      </c>
      <c r="D1945" s="1">
        <v>40929</v>
      </c>
      <c r="E1945" s="1">
        <v>40959</v>
      </c>
      <c r="F1945">
        <v>72.06</v>
      </c>
      <c r="H1945" t="s">
        <v>28</v>
      </c>
      <c r="I1945" s="1">
        <v>40929</v>
      </c>
      <c r="J1945">
        <v>0</v>
      </c>
      <c r="K1945" t="s">
        <v>834</v>
      </c>
      <c r="L1945">
        <v>406</v>
      </c>
      <c r="M1945" s="1">
        <v>41103</v>
      </c>
      <c r="N1945" t="s">
        <v>835</v>
      </c>
      <c r="O1945" t="s">
        <v>947</v>
      </c>
      <c r="P1945" t="s">
        <v>949</v>
      </c>
    </row>
    <row r="1946" spans="1:16" x14ac:dyDescent="0.4">
      <c r="A1946">
        <v>818</v>
      </c>
      <c r="B1946" t="s">
        <v>948</v>
      </c>
      <c r="C1946" t="s">
        <v>842</v>
      </c>
      <c r="D1946" s="1">
        <v>40924</v>
      </c>
      <c r="E1946" s="1">
        <v>40954</v>
      </c>
      <c r="F1946">
        <v>74.010000000000005</v>
      </c>
      <c r="H1946" t="s">
        <v>28</v>
      </c>
      <c r="I1946" s="1">
        <v>40924</v>
      </c>
      <c r="J1946">
        <v>0</v>
      </c>
      <c r="K1946" t="s">
        <v>834</v>
      </c>
      <c r="L1946">
        <v>818</v>
      </c>
      <c r="M1946" s="1">
        <v>41514</v>
      </c>
      <c r="N1946" t="s">
        <v>835</v>
      </c>
      <c r="O1946" t="s">
        <v>947</v>
      </c>
      <c r="P1946" t="s">
        <v>949</v>
      </c>
    </row>
    <row r="1947" spans="1:16" x14ac:dyDescent="0.4">
      <c r="A1947">
        <v>406</v>
      </c>
      <c r="B1947" t="s">
        <v>948</v>
      </c>
      <c r="C1947" t="s">
        <v>903</v>
      </c>
      <c r="D1947" s="1">
        <v>40953</v>
      </c>
      <c r="E1947" s="1">
        <v>40983</v>
      </c>
      <c r="F1947">
        <v>83.09</v>
      </c>
      <c r="H1947" t="s">
        <v>28</v>
      </c>
      <c r="I1947" s="1">
        <v>40953</v>
      </c>
      <c r="J1947">
        <v>0</v>
      </c>
      <c r="K1947" t="s">
        <v>834</v>
      </c>
      <c r="L1947">
        <v>406</v>
      </c>
      <c r="M1947" s="1">
        <v>41006</v>
      </c>
      <c r="N1947" t="s">
        <v>835</v>
      </c>
      <c r="O1947" t="s">
        <v>947</v>
      </c>
      <c r="P1947" t="s">
        <v>949</v>
      </c>
    </row>
    <row r="1948" spans="1:16" x14ac:dyDescent="0.4">
      <c r="A1948">
        <v>818</v>
      </c>
      <c r="B1948" t="s">
        <v>948</v>
      </c>
      <c r="C1948" t="s">
        <v>862</v>
      </c>
      <c r="D1948" s="1">
        <v>40997</v>
      </c>
      <c r="E1948" s="1">
        <v>41027</v>
      </c>
      <c r="F1948">
        <v>10.47</v>
      </c>
      <c r="H1948" t="s">
        <v>28</v>
      </c>
      <c r="I1948" s="1">
        <v>40997</v>
      </c>
      <c r="J1948">
        <v>0</v>
      </c>
      <c r="K1948" t="s">
        <v>834</v>
      </c>
      <c r="L1948">
        <v>818</v>
      </c>
      <c r="M1948" s="1">
        <v>41296</v>
      </c>
      <c r="N1948" t="s">
        <v>835</v>
      </c>
      <c r="O1948" t="s">
        <v>947</v>
      </c>
      <c r="P1948" t="s">
        <v>949</v>
      </c>
    </row>
    <row r="1949" spans="1:16" x14ac:dyDescent="0.4">
      <c r="A1949">
        <v>406</v>
      </c>
      <c r="B1949" t="s">
        <v>948</v>
      </c>
      <c r="C1949" t="s">
        <v>884</v>
      </c>
      <c r="D1949" s="1">
        <v>41035</v>
      </c>
      <c r="E1949" s="1">
        <v>41036</v>
      </c>
      <c r="F1949">
        <v>38.729999999999997</v>
      </c>
      <c r="H1949" t="s">
        <v>28</v>
      </c>
      <c r="I1949" s="1">
        <v>41035</v>
      </c>
      <c r="J1949">
        <v>7</v>
      </c>
      <c r="K1949" t="s">
        <v>837</v>
      </c>
      <c r="L1949">
        <v>406</v>
      </c>
      <c r="M1949" s="1">
        <v>41145</v>
      </c>
      <c r="N1949" t="s">
        <v>835</v>
      </c>
      <c r="O1949" t="s">
        <v>947</v>
      </c>
      <c r="P1949" t="s">
        <v>949</v>
      </c>
    </row>
    <row r="1950" spans="1:16" x14ac:dyDescent="0.4">
      <c r="A1950">
        <v>406</v>
      </c>
      <c r="B1950" t="s">
        <v>948</v>
      </c>
      <c r="C1950" t="s">
        <v>935</v>
      </c>
      <c r="D1950" s="1">
        <v>41519</v>
      </c>
      <c r="E1950" s="1">
        <v>41581</v>
      </c>
      <c r="F1950">
        <v>61.07</v>
      </c>
      <c r="H1950" t="s">
        <v>28</v>
      </c>
      <c r="I1950" s="1">
        <v>41519</v>
      </c>
      <c r="J1950">
        <v>0</v>
      </c>
      <c r="K1950" t="s">
        <v>837</v>
      </c>
      <c r="L1950">
        <v>406</v>
      </c>
      <c r="M1950" s="1">
        <v>41194</v>
      </c>
      <c r="N1950" t="s">
        <v>838</v>
      </c>
      <c r="O1950" t="s">
        <v>947</v>
      </c>
      <c r="P1950" t="s">
        <v>949</v>
      </c>
    </row>
    <row r="1951" spans="1:16" x14ac:dyDescent="0.4">
      <c r="A1951">
        <v>770</v>
      </c>
      <c r="B1951" t="s">
        <v>948</v>
      </c>
      <c r="C1951" t="s">
        <v>908</v>
      </c>
      <c r="D1951" s="1">
        <v>40981</v>
      </c>
      <c r="E1951" s="1">
        <v>41247</v>
      </c>
      <c r="F1951">
        <v>46.22</v>
      </c>
      <c r="H1951" t="s">
        <v>28</v>
      </c>
      <c r="I1951" s="1">
        <v>40981</v>
      </c>
      <c r="J1951">
        <v>9</v>
      </c>
      <c r="K1951" t="s">
        <v>834</v>
      </c>
      <c r="L1951">
        <v>770</v>
      </c>
      <c r="M1951" s="1">
        <v>41029</v>
      </c>
      <c r="N1951" t="s">
        <v>835</v>
      </c>
      <c r="O1951" t="s">
        <v>947</v>
      </c>
      <c r="P1951" t="s">
        <v>949</v>
      </c>
    </row>
    <row r="1952" spans="1:16" x14ac:dyDescent="0.4">
      <c r="A1952">
        <v>897</v>
      </c>
      <c r="B1952" t="s">
        <v>948</v>
      </c>
      <c r="C1952" t="s">
        <v>931</v>
      </c>
      <c r="D1952" s="1">
        <v>41079</v>
      </c>
      <c r="E1952" s="1">
        <v>41109</v>
      </c>
      <c r="F1952">
        <v>39.74</v>
      </c>
      <c r="H1952" t="s">
        <v>28</v>
      </c>
      <c r="I1952" s="1">
        <v>41079</v>
      </c>
      <c r="J1952">
        <v>2</v>
      </c>
      <c r="K1952" t="s">
        <v>834</v>
      </c>
      <c r="L1952">
        <v>897</v>
      </c>
      <c r="M1952" s="1">
        <v>41484</v>
      </c>
      <c r="N1952" t="s">
        <v>835</v>
      </c>
      <c r="O1952" t="s">
        <v>947</v>
      </c>
      <c r="P1952" t="s">
        <v>949</v>
      </c>
    </row>
    <row r="1953" spans="1:16" x14ac:dyDescent="0.4">
      <c r="A1953">
        <v>406</v>
      </c>
      <c r="B1953" t="s">
        <v>948</v>
      </c>
      <c r="C1953" t="s">
        <v>840</v>
      </c>
      <c r="D1953" s="1">
        <v>40910</v>
      </c>
      <c r="E1953" s="1">
        <v>40942</v>
      </c>
      <c r="F1953">
        <v>87.13</v>
      </c>
      <c r="H1953" t="s">
        <v>28</v>
      </c>
      <c r="I1953" s="1">
        <v>40910</v>
      </c>
      <c r="J1953">
        <v>13</v>
      </c>
      <c r="K1953" t="s">
        <v>834</v>
      </c>
      <c r="L1953">
        <v>406</v>
      </c>
      <c r="M1953" s="1">
        <v>41064</v>
      </c>
      <c r="N1953" t="s">
        <v>835</v>
      </c>
      <c r="O1953" t="s">
        <v>947</v>
      </c>
      <c r="P1953" t="s">
        <v>949</v>
      </c>
    </row>
    <row r="1954" spans="1:16" x14ac:dyDescent="0.4">
      <c r="A1954">
        <v>406</v>
      </c>
      <c r="B1954" t="s">
        <v>948</v>
      </c>
      <c r="C1954" t="s">
        <v>887</v>
      </c>
      <c r="D1954" s="1">
        <v>41238</v>
      </c>
      <c r="E1954" s="1">
        <v>41268</v>
      </c>
      <c r="F1954">
        <v>87.71</v>
      </c>
      <c r="H1954" t="s">
        <v>28</v>
      </c>
      <c r="I1954" s="1">
        <v>41238</v>
      </c>
      <c r="J1954">
        <v>0</v>
      </c>
      <c r="K1954" t="s">
        <v>834</v>
      </c>
      <c r="L1954">
        <v>406</v>
      </c>
      <c r="M1954" s="1">
        <v>41048</v>
      </c>
      <c r="N1954" t="s">
        <v>838</v>
      </c>
      <c r="O1954" t="s">
        <v>947</v>
      </c>
      <c r="P1954" t="s">
        <v>949</v>
      </c>
    </row>
    <row r="1955" spans="1:16" x14ac:dyDescent="0.4">
      <c r="A1955">
        <v>770</v>
      </c>
      <c r="B1955" t="s">
        <v>948</v>
      </c>
      <c r="C1955" t="s">
        <v>905</v>
      </c>
      <c r="D1955" s="1">
        <v>41350</v>
      </c>
      <c r="E1955" s="1">
        <v>41380</v>
      </c>
      <c r="F1955">
        <v>37.659999999999997</v>
      </c>
      <c r="H1955" t="s">
        <v>28</v>
      </c>
      <c r="I1955" s="1">
        <v>41350</v>
      </c>
      <c r="J1955">
        <v>0</v>
      </c>
      <c r="K1955" t="s">
        <v>834</v>
      </c>
      <c r="L1955">
        <v>770</v>
      </c>
      <c r="M1955" s="1">
        <v>41337</v>
      </c>
      <c r="N1955" t="s">
        <v>835</v>
      </c>
      <c r="O1955" t="s">
        <v>947</v>
      </c>
      <c r="P1955" t="s">
        <v>949</v>
      </c>
    </row>
    <row r="1956" spans="1:16" x14ac:dyDescent="0.4">
      <c r="A1956">
        <v>391</v>
      </c>
      <c r="B1956" t="s">
        <v>948</v>
      </c>
      <c r="C1956" t="s">
        <v>914</v>
      </c>
      <c r="D1956" s="1">
        <v>40920</v>
      </c>
      <c r="E1956" s="1">
        <v>41274</v>
      </c>
      <c r="F1956">
        <v>38.409999999999997</v>
      </c>
      <c r="H1956" t="s">
        <v>28</v>
      </c>
      <c r="I1956" s="1">
        <v>40920</v>
      </c>
      <c r="J1956">
        <v>16</v>
      </c>
      <c r="K1956" t="s">
        <v>837</v>
      </c>
      <c r="L1956">
        <v>391</v>
      </c>
      <c r="M1956" s="1">
        <v>41445</v>
      </c>
      <c r="N1956" t="s">
        <v>835</v>
      </c>
      <c r="O1956" t="s">
        <v>947</v>
      </c>
      <c r="P1956" t="s">
        <v>949</v>
      </c>
    </row>
    <row r="1957" spans="1:16" x14ac:dyDescent="0.4">
      <c r="A1957">
        <v>897</v>
      </c>
      <c r="B1957" t="s">
        <v>948</v>
      </c>
      <c r="C1957" t="s">
        <v>863</v>
      </c>
      <c r="D1957" s="1">
        <v>41152</v>
      </c>
      <c r="E1957" s="1">
        <v>41182</v>
      </c>
      <c r="F1957">
        <v>57.8</v>
      </c>
      <c r="H1957" t="s">
        <v>28</v>
      </c>
      <c r="I1957" s="1">
        <v>41152</v>
      </c>
      <c r="J1957">
        <v>0</v>
      </c>
      <c r="K1957" t="s">
        <v>834</v>
      </c>
      <c r="L1957">
        <v>897</v>
      </c>
      <c r="M1957" s="1">
        <v>41318</v>
      </c>
      <c r="N1957" t="s">
        <v>835</v>
      </c>
      <c r="O1957" t="s">
        <v>947</v>
      </c>
      <c r="P1957" t="s">
        <v>949</v>
      </c>
    </row>
    <row r="1958" spans="1:16" x14ac:dyDescent="0.4">
      <c r="A1958">
        <v>818</v>
      </c>
      <c r="B1958" t="s">
        <v>948</v>
      </c>
      <c r="C1958" t="s">
        <v>917</v>
      </c>
      <c r="D1958" s="1">
        <v>41452</v>
      </c>
      <c r="E1958" s="1">
        <v>41482</v>
      </c>
      <c r="F1958">
        <v>48.45</v>
      </c>
      <c r="H1958" t="s">
        <v>28</v>
      </c>
      <c r="I1958" s="1">
        <v>41452</v>
      </c>
      <c r="J1958">
        <v>26</v>
      </c>
      <c r="K1958" t="s">
        <v>837</v>
      </c>
      <c r="L1958">
        <v>818</v>
      </c>
      <c r="M1958" s="1">
        <v>41515</v>
      </c>
      <c r="N1958" t="s">
        <v>835</v>
      </c>
      <c r="O1958" t="s">
        <v>947</v>
      </c>
      <c r="P1958" t="s">
        <v>949</v>
      </c>
    </row>
    <row r="1959" spans="1:16" x14ac:dyDescent="0.4">
      <c r="A1959">
        <v>818</v>
      </c>
      <c r="B1959" t="s">
        <v>948</v>
      </c>
      <c r="C1959" t="s">
        <v>854</v>
      </c>
      <c r="D1959" s="1">
        <v>41554</v>
      </c>
      <c r="E1959" s="1">
        <v>41525</v>
      </c>
      <c r="F1959">
        <v>65.599999999999994</v>
      </c>
      <c r="H1959" t="s">
        <v>28</v>
      </c>
      <c r="I1959" s="1">
        <v>41554</v>
      </c>
      <c r="J1959">
        <v>0</v>
      </c>
      <c r="K1959" t="s">
        <v>834</v>
      </c>
      <c r="L1959">
        <v>818</v>
      </c>
      <c r="M1959" s="1">
        <v>41060</v>
      </c>
      <c r="N1959" t="s">
        <v>838</v>
      </c>
      <c r="O1959" t="s">
        <v>947</v>
      </c>
      <c r="P1959" t="s">
        <v>949</v>
      </c>
    </row>
    <row r="1960" spans="1:16" x14ac:dyDescent="0.4">
      <c r="A1960">
        <v>818</v>
      </c>
      <c r="B1960" t="s">
        <v>948</v>
      </c>
      <c r="C1960" t="s">
        <v>860</v>
      </c>
      <c r="D1960" s="1">
        <v>41457</v>
      </c>
      <c r="E1960" s="1">
        <v>41520</v>
      </c>
      <c r="F1960">
        <v>38.86</v>
      </c>
      <c r="H1960" t="s">
        <v>28</v>
      </c>
      <c r="I1960" s="1">
        <v>41457</v>
      </c>
      <c r="J1960">
        <v>5</v>
      </c>
      <c r="K1960" t="s">
        <v>834</v>
      </c>
      <c r="L1960">
        <v>818</v>
      </c>
      <c r="M1960" s="1">
        <v>40960</v>
      </c>
      <c r="N1960" t="s">
        <v>838</v>
      </c>
      <c r="O1960" t="s">
        <v>947</v>
      </c>
      <c r="P1960" t="s">
        <v>949</v>
      </c>
    </row>
    <row r="1961" spans="1:16" x14ac:dyDescent="0.4">
      <c r="A1961">
        <v>897</v>
      </c>
      <c r="B1961" t="s">
        <v>948</v>
      </c>
      <c r="C1961" t="s">
        <v>922</v>
      </c>
      <c r="D1961" s="1">
        <v>41199</v>
      </c>
      <c r="E1961" s="1">
        <v>41229</v>
      </c>
      <c r="F1961">
        <v>63.96</v>
      </c>
      <c r="H1961" t="s">
        <v>28</v>
      </c>
      <c r="I1961" s="1">
        <v>41199</v>
      </c>
      <c r="J1961">
        <v>12</v>
      </c>
      <c r="K1961" t="s">
        <v>837</v>
      </c>
      <c r="L1961">
        <v>897</v>
      </c>
      <c r="M1961" s="1">
        <v>41309</v>
      </c>
      <c r="N1961" t="s">
        <v>835</v>
      </c>
      <c r="O1961" t="s">
        <v>947</v>
      </c>
      <c r="P1961" t="s">
        <v>949</v>
      </c>
    </row>
    <row r="1962" spans="1:16" x14ac:dyDescent="0.4">
      <c r="A1962">
        <v>770</v>
      </c>
      <c r="B1962" t="s">
        <v>948</v>
      </c>
      <c r="C1962" t="s">
        <v>919</v>
      </c>
      <c r="D1962" s="1">
        <v>41133</v>
      </c>
      <c r="E1962" s="1">
        <v>41456</v>
      </c>
      <c r="F1962">
        <v>66.27</v>
      </c>
      <c r="H1962" t="s">
        <v>28</v>
      </c>
      <c r="I1962" s="1">
        <v>41133</v>
      </c>
      <c r="J1962">
        <v>0</v>
      </c>
      <c r="K1962" t="s">
        <v>834</v>
      </c>
      <c r="L1962">
        <v>770</v>
      </c>
      <c r="M1962" s="1">
        <v>41077</v>
      </c>
      <c r="N1962" t="s">
        <v>838</v>
      </c>
      <c r="O1962" t="s">
        <v>947</v>
      </c>
      <c r="P1962" t="s">
        <v>949</v>
      </c>
    </row>
    <row r="1963" spans="1:16" x14ac:dyDescent="0.4">
      <c r="A1963">
        <v>770</v>
      </c>
      <c r="B1963" t="s">
        <v>948</v>
      </c>
      <c r="C1963" t="s">
        <v>888</v>
      </c>
      <c r="D1963" s="1">
        <v>41108</v>
      </c>
      <c r="E1963" s="1">
        <v>41138</v>
      </c>
      <c r="F1963">
        <v>67.790000000000006</v>
      </c>
      <c r="H1963" t="s">
        <v>28</v>
      </c>
      <c r="I1963" s="1">
        <v>41108</v>
      </c>
      <c r="J1963">
        <v>23</v>
      </c>
      <c r="K1963" t="s">
        <v>837</v>
      </c>
      <c r="L1963">
        <v>770</v>
      </c>
      <c r="M1963" s="1">
        <v>40986</v>
      </c>
      <c r="N1963" t="s">
        <v>838</v>
      </c>
      <c r="O1963" t="s">
        <v>947</v>
      </c>
      <c r="P1963" t="s">
        <v>949</v>
      </c>
    </row>
    <row r="1964" spans="1:16" x14ac:dyDescent="0.4">
      <c r="A1964">
        <v>406</v>
      </c>
      <c r="B1964" t="s">
        <v>948</v>
      </c>
      <c r="C1964" t="s">
        <v>882</v>
      </c>
      <c r="D1964" s="1">
        <v>41011</v>
      </c>
      <c r="E1964" s="1">
        <v>41334</v>
      </c>
      <c r="F1964">
        <v>78.12</v>
      </c>
      <c r="H1964" t="s">
        <v>28</v>
      </c>
      <c r="I1964" s="1">
        <v>41011</v>
      </c>
      <c r="J1964">
        <v>9</v>
      </c>
      <c r="K1964" t="s">
        <v>837</v>
      </c>
      <c r="L1964">
        <v>406</v>
      </c>
      <c r="M1964" s="1">
        <v>41368</v>
      </c>
      <c r="N1964" t="s">
        <v>835</v>
      </c>
      <c r="O1964" t="s">
        <v>947</v>
      </c>
      <c r="P1964" t="s">
        <v>949</v>
      </c>
    </row>
    <row r="1965" spans="1:16" x14ac:dyDescent="0.4">
      <c r="A1965">
        <v>818</v>
      </c>
      <c r="B1965" t="s">
        <v>948</v>
      </c>
      <c r="C1965" t="s">
        <v>921</v>
      </c>
      <c r="D1965" s="1">
        <v>40937</v>
      </c>
      <c r="E1965" s="1">
        <v>40967</v>
      </c>
      <c r="F1965">
        <v>59.08</v>
      </c>
      <c r="H1965" t="s">
        <v>28</v>
      </c>
      <c r="I1965" s="1">
        <v>40937</v>
      </c>
      <c r="J1965">
        <v>20</v>
      </c>
      <c r="K1965" t="s">
        <v>837</v>
      </c>
      <c r="L1965">
        <v>818</v>
      </c>
      <c r="M1965" s="1">
        <v>41563</v>
      </c>
      <c r="N1965" t="s">
        <v>835</v>
      </c>
      <c r="O1965" t="s">
        <v>947</v>
      </c>
      <c r="P1965" t="s">
        <v>949</v>
      </c>
    </row>
    <row r="1966" spans="1:16" x14ac:dyDescent="0.4">
      <c r="A1966">
        <v>406</v>
      </c>
      <c r="B1966" t="s">
        <v>948</v>
      </c>
      <c r="C1966" t="s">
        <v>879</v>
      </c>
      <c r="D1966" s="1">
        <v>41044</v>
      </c>
      <c r="E1966" s="1">
        <v>41074</v>
      </c>
      <c r="F1966">
        <v>76.27</v>
      </c>
      <c r="H1966" t="s">
        <v>28</v>
      </c>
      <c r="I1966" s="1">
        <v>41044</v>
      </c>
      <c r="J1966">
        <v>3</v>
      </c>
      <c r="K1966" t="s">
        <v>837</v>
      </c>
      <c r="L1966">
        <v>406</v>
      </c>
      <c r="M1966" s="1">
        <v>40985</v>
      </c>
      <c r="N1966" t="s">
        <v>838</v>
      </c>
      <c r="O1966" t="s">
        <v>947</v>
      </c>
      <c r="P1966" t="s">
        <v>949</v>
      </c>
    </row>
    <row r="1967" spans="1:16" x14ac:dyDescent="0.4">
      <c r="A1967">
        <v>770</v>
      </c>
      <c r="B1967" t="s">
        <v>948</v>
      </c>
      <c r="C1967" t="s">
        <v>892</v>
      </c>
      <c r="D1967" s="1">
        <v>41100</v>
      </c>
      <c r="E1967" s="1">
        <v>41071</v>
      </c>
      <c r="F1967">
        <v>44.83</v>
      </c>
      <c r="H1967" t="s">
        <v>28</v>
      </c>
      <c r="I1967" s="1">
        <v>41100</v>
      </c>
      <c r="J1967">
        <v>0</v>
      </c>
      <c r="K1967" t="s">
        <v>834</v>
      </c>
      <c r="L1967">
        <v>770</v>
      </c>
      <c r="M1967" s="1">
        <v>41037</v>
      </c>
      <c r="N1967" t="s">
        <v>838</v>
      </c>
      <c r="O1967" t="s">
        <v>947</v>
      </c>
      <c r="P1967" t="s">
        <v>949</v>
      </c>
    </row>
    <row r="1968" spans="1:16" x14ac:dyDescent="0.4">
      <c r="A1968">
        <v>391</v>
      </c>
      <c r="B1968" t="s">
        <v>948</v>
      </c>
      <c r="C1968" t="s">
        <v>906</v>
      </c>
      <c r="D1968" s="1">
        <v>41371</v>
      </c>
      <c r="E1968" s="1">
        <v>41341</v>
      </c>
      <c r="F1968">
        <v>38.96</v>
      </c>
      <c r="H1968" t="s">
        <v>28</v>
      </c>
      <c r="I1968" s="1">
        <v>41371</v>
      </c>
      <c r="J1968">
        <v>0</v>
      </c>
      <c r="K1968" t="s">
        <v>834</v>
      </c>
      <c r="L1968">
        <v>391</v>
      </c>
      <c r="M1968" s="1">
        <v>41021</v>
      </c>
      <c r="N1968" t="s">
        <v>838</v>
      </c>
      <c r="O1968" t="s">
        <v>947</v>
      </c>
      <c r="P1968" t="s">
        <v>949</v>
      </c>
    </row>
    <row r="1969" spans="1:16" x14ac:dyDescent="0.4">
      <c r="A1969">
        <v>770</v>
      </c>
      <c r="B1969" t="s">
        <v>948</v>
      </c>
      <c r="C1969" t="s">
        <v>908</v>
      </c>
      <c r="D1969" s="1">
        <v>41282</v>
      </c>
      <c r="E1969" s="1">
        <v>41517</v>
      </c>
      <c r="F1969">
        <v>55.8</v>
      </c>
      <c r="H1969" t="s">
        <v>28</v>
      </c>
      <c r="I1969" s="1">
        <v>41282</v>
      </c>
      <c r="J1969">
        <v>16</v>
      </c>
      <c r="K1969" t="s">
        <v>834</v>
      </c>
      <c r="L1969">
        <v>770</v>
      </c>
      <c r="M1969" s="1">
        <v>41029</v>
      </c>
      <c r="N1969" t="s">
        <v>838</v>
      </c>
      <c r="O1969" t="s">
        <v>947</v>
      </c>
      <c r="P1969" t="s">
        <v>949</v>
      </c>
    </row>
    <row r="1970" spans="1:16" x14ac:dyDescent="0.4">
      <c r="A1970">
        <v>818</v>
      </c>
      <c r="B1970" t="s">
        <v>948</v>
      </c>
      <c r="C1970" t="s">
        <v>853</v>
      </c>
      <c r="D1970" s="1">
        <v>41593</v>
      </c>
      <c r="E1970" s="1">
        <v>41623</v>
      </c>
      <c r="F1970">
        <v>82.29</v>
      </c>
      <c r="H1970" t="s">
        <v>28</v>
      </c>
      <c r="I1970" s="1">
        <v>41593</v>
      </c>
      <c r="J1970">
        <v>0</v>
      </c>
      <c r="K1970" t="s">
        <v>834</v>
      </c>
      <c r="L1970">
        <v>818</v>
      </c>
      <c r="M1970" s="1">
        <v>41153</v>
      </c>
      <c r="N1970" t="s">
        <v>838</v>
      </c>
      <c r="O1970" t="s">
        <v>947</v>
      </c>
      <c r="P1970" t="s">
        <v>949</v>
      </c>
    </row>
    <row r="1971" spans="1:16" x14ac:dyDescent="0.4">
      <c r="A1971">
        <v>770</v>
      </c>
      <c r="B1971" t="s">
        <v>948</v>
      </c>
      <c r="C1971" t="s">
        <v>856</v>
      </c>
      <c r="D1971" s="1">
        <v>41485</v>
      </c>
      <c r="E1971" s="1">
        <v>41515</v>
      </c>
      <c r="F1971">
        <v>65.59</v>
      </c>
      <c r="H1971" t="s">
        <v>28</v>
      </c>
      <c r="I1971" s="1">
        <v>41485</v>
      </c>
      <c r="J1971">
        <v>26</v>
      </c>
      <c r="K1971" t="s">
        <v>837</v>
      </c>
      <c r="L1971">
        <v>770</v>
      </c>
      <c r="M1971" s="1">
        <v>41062</v>
      </c>
      <c r="N1971" t="s">
        <v>838</v>
      </c>
      <c r="O1971" t="s">
        <v>947</v>
      </c>
      <c r="P1971" t="s">
        <v>949</v>
      </c>
    </row>
    <row r="1972" spans="1:16" x14ac:dyDescent="0.4">
      <c r="A1972">
        <v>897</v>
      </c>
      <c r="B1972" t="s">
        <v>948</v>
      </c>
      <c r="C1972" t="s">
        <v>863</v>
      </c>
      <c r="D1972" s="1">
        <v>41569</v>
      </c>
      <c r="E1972" s="1">
        <v>41599</v>
      </c>
      <c r="F1972">
        <v>41.64</v>
      </c>
      <c r="H1972" t="s">
        <v>28</v>
      </c>
      <c r="I1972" s="1">
        <v>41569</v>
      </c>
      <c r="J1972">
        <v>0</v>
      </c>
      <c r="K1972" t="s">
        <v>834</v>
      </c>
      <c r="L1972">
        <v>897</v>
      </c>
      <c r="M1972" s="1">
        <v>41318</v>
      </c>
      <c r="N1972" t="s">
        <v>838</v>
      </c>
      <c r="O1972" t="s">
        <v>947</v>
      </c>
      <c r="P1972" t="s">
        <v>949</v>
      </c>
    </row>
    <row r="1973" spans="1:16" x14ac:dyDescent="0.4">
      <c r="A1973">
        <v>391</v>
      </c>
      <c r="B1973" t="s">
        <v>948</v>
      </c>
      <c r="C1973" t="s">
        <v>852</v>
      </c>
      <c r="D1973" s="1">
        <v>41067</v>
      </c>
      <c r="E1973" s="1">
        <v>41037</v>
      </c>
      <c r="F1973">
        <v>54.33</v>
      </c>
      <c r="H1973" t="s">
        <v>28</v>
      </c>
      <c r="I1973" s="1">
        <v>41067</v>
      </c>
      <c r="J1973">
        <v>0</v>
      </c>
      <c r="K1973" t="s">
        <v>834</v>
      </c>
      <c r="L1973">
        <v>391</v>
      </c>
      <c r="M1973" s="1">
        <v>41352</v>
      </c>
      <c r="N1973" t="s">
        <v>835</v>
      </c>
      <c r="O1973" t="s">
        <v>947</v>
      </c>
      <c r="P1973" t="s">
        <v>949</v>
      </c>
    </row>
    <row r="1974" spans="1:16" x14ac:dyDescent="0.4">
      <c r="A1974">
        <v>770</v>
      </c>
      <c r="B1974" t="s">
        <v>948</v>
      </c>
      <c r="C1974" t="s">
        <v>878</v>
      </c>
      <c r="D1974" s="1">
        <v>41073</v>
      </c>
      <c r="E1974" s="1">
        <v>41103</v>
      </c>
      <c r="F1974">
        <v>43.52</v>
      </c>
      <c r="H1974" t="s">
        <v>28</v>
      </c>
      <c r="I1974" s="1">
        <v>41073</v>
      </c>
      <c r="J1974">
        <v>4</v>
      </c>
      <c r="K1974" t="s">
        <v>834</v>
      </c>
      <c r="L1974">
        <v>770</v>
      </c>
      <c r="M1974" s="1">
        <v>41274</v>
      </c>
      <c r="N1974" t="s">
        <v>835</v>
      </c>
      <c r="O1974" t="s">
        <v>947</v>
      </c>
      <c r="P1974" t="s">
        <v>949</v>
      </c>
    </row>
    <row r="1975" spans="1:16" x14ac:dyDescent="0.4">
      <c r="A1975">
        <v>897</v>
      </c>
      <c r="B1975" t="s">
        <v>948</v>
      </c>
      <c r="C1975" t="s">
        <v>846</v>
      </c>
      <c r="D1975" s="1">
        <v>41181</v>
      </c>
      <c r="E1975" s="1">
        <v>41211</v>
      </c>
      <c r="F1975">
        <v>46.41</v>
      </c>
      <c r="H1975" t="s">
        <v>28</v>
      </c>
      <c r="I1975" s="1">
        <v>41181</v>
      </c>
      <c r="J1975">
        <v>0</v>
      </c>
      <c r="K1975" t="s">
        <v>834</v>
      </c>
      <c r="L1975">
        <v>897</v>
      </c>
      <c r="M1975" s="1">
        <v>41003</v>
      </c>
      <c r="N1975" t="s">
        <v>838</v>
      </c>
      <c r="O1975" t="s">
        <v>947</v>
      </c>
      <c r="P1975" t="s">
        <v>949</v>
      </c>
    </row>
    <row r="1976" spans="1:16" x14ac:dyDescent="0.4">
      <c r="A1976">
        <v>770</v>
      </c>
      <c r="B1976" t="s">
        <v>948</v>
      </c>
      <c r="C1976" t="s">
        <v>908</v>
      </c>
      <c r="D1976" s="1">
        <v>41204</v>
      </c>
      <c r="E1976" s="1">
        <v>41234</v>
      </c>
      <c r="F1976">
        <v>34.49</v>
      </c>
      <c r="H1976" t="s">
        <v>28</v>
      </c>
      <c r="I1976" s="1">
        <v>41204</v>
      </c>
      <c r="J1976">
        <v>11</v>
      </c>
      <c r="K1976" t="s">
        <v>834</v>
      </c>
      <c r="L1976">
        <v>770</v>
      </c>
      <c r="M1976" s="1">
        <v>41029</v>
      </c>
      <c r="N1976" t="s">
        <v>838</v>
      </c>
      <c r="O1976" t="s">
        <v>947</v>
      </c>
      <c r="P1976" t="s">
        <v>949</v>
      </c>
    </row>
    <row r="1977" spans="1:16" x14ac:dyDescent="0.4">
      <c r="A1977">
        <v>391</v>
      </c>
      <c r="B1977" t="s">
        <v>948</v>
      </c>
      <c r="C1977" t="s">
        <v>898</v>
      </c>
      <c r="D1977" s="1">
        <v>41063</v>
      </c>
      <c r="E1977" s="1">
        <v>41033</v>
      </c>
      <c r="F1977">
        <v>67.83</v>
      </c>
      <c r="H1977" t="s">
        <v>28</v>
      </c>
      <c r="I1977" s="1">
        <v>41063</v>
      </c>
      <c r="J1977">
        <v>0</v>
      </c>
      <c r="K1977" t="s">
        <v>834</v>
      </c>
      <c r="L1977">
        <v>391</v>
      </c>
      <c r="M1977" s="1">
        <v>41150</v>
      </c>
      <c r="N1977" t="s">
        <v>835</v>
      </c>
      <c r="O1977" t="s">
        <v>947</v>
      </c>
      <c r="P1977" t="s">
        <v>949</v>
      </c>
    </row>
    <row r="1978" spans="1:16" x14ac:dyDescent="0.4">
      <c r="A1978">
        <v>897</v>
      </c>
      <c r="B1978" t="s">
        <v>948</v>
      </c>
      <c r="C1978" t="s">
        <v>846</v>
      </c>
      <c r="D1978" s="1">
        <v>41111</v>
      </c>
      <c r="E1978" s="1">
        <v>41141</v>
      </c>
      <c r="F1978">
        <v>17.37</v>
      </c>
      <c r="H1978" t="s">
        <v>28</v>
      </c>
      <c r="I1978" s="1">
        <v>41111</v>
      </c>
      <c r="J1978">
        <v>0</v>
      </c>
      <c r="K1978" t="s">
        <v>834</v>
      </c>
      <c r="L1978">
        <v>897</v>
      </c>
      <c r="M1978" s="1">
        <v>41003</v>
      </c>
      <c r="N1978" t="s">
        <v>838</v>
      </c>
      <c r="O1978" t="s">
        <v>947</v>
      </c>
      <c r="P1978" t="s">
        <v>949</v>
      </c>
    </row>
    <row r="1979" spans="1:16" x14ac:dyDescent="0.4">
      <c r="A1979">
        <v>770</v>
      </c>
      <c r="B1979" t="s">
        <v>948</v>
      </c>
      <c r="C1979" t="s">
        <v>916</v>
      </c>
      <c r="D1979" s="1">
        <v>41292</v>
      </c>
      <c r="E1979" s="1">
        <v>41322</v>
      </c>
      <c r="F1979">
        <v>72.95</v>
      </c>
      <c r="H1979" t="s">
        <v>28</v>
      </c>
      <c r="I1979" s="1">
        <v>41292</v>
      </c>
      <c r="J1979">
        <v>0</v>
      </c>
      <c r="K1979" t="s">
        <v>834</v>
      </c>
      <c r="L1979">
        <v>770</v>
      </c>
      <c r="M1979" s="1">
        <v>41394</v>
      </c>
      <c r="N1979" t="s">
        <v>835</v>
      </c>
      <c r="O1979" t="s">
        <v>947</v>
      </c>
      <c r="P1979" t="s">
        <v>949</v>
      </c>
    </row>
    <row r="1980" spans="1:16" x14ac:dyDescent="0.4">
      <c r="A1980">
        <v>406</v>
      </c>
      <c r="B1980" t="s">
        <v>948</v>
      </c>
      <c r="C1980" t="s">
        <v>915</v>
      </c>
      <c r="D1980" s="1">
        <v>41423</v>
      </c>
      <c r="E1980" s="1">
        <v>41453</v>
      </c>
      <c r="F1980">
        <v>56.85</v>
      </c>
      <c r="H1980" t="s">
        <v>28</v>
      </c>
      <c r="I1980" s="1">
        <v>41423</v>
      </c>
      <c r="J1980">
        <v>4</v>
      </c>
      <c r="K1980" t="s">
        <v>834</v>
      </c>
      <c r="L1980">
        <v>406</v>
      </c>
      <c r="M1980" s="1">
        <v>41258</v>
      </c>
      <c r="N1980" t="s">
        <v>838</v>
      </c>
      <c r="O1980" t="s">
        <v>947</v>
      </c>
      <c r="P1980" t="s">
        <v>949</v>
      </c>
    </row>
    <row r="1981" spans="1:16" x14ac:dyDescent="0.4">
      <c r="A1981">
        <v>391</v>
      </c>
      <c r="B1981" t="s">
        <v>948</v>
      </c>
      <c r="C1981" t="s">
        <v>875</v>
      </c>
      <c r="D1981" s="1">
        <v>41343</v>
      </c>
      <c r="E1981" s="1">
        <v>41316</v>
      </c>
      <c r="F1981">
        <v>99.22</v>
      </c>
      <c r="H1981" t="s">
        <v>28</v>
      </c>
      <c r="I1981" s="1">
        <v>41343</v>
      </c>
      <c r="J1981">
        <v>15</v>
      </c>
      <c r="K1981" t="s">
        <v>834</v>
      </c>
      <c r="L1981">
        <v>391</v>
      </c>
      <c r="M1981" s="1">
        <v>40947</v>
      </c>
      <c r="N1981" t="s">
        <v>838</v>
      </c>
      <c r="O1981" t="s">
        <v>947</v>
      </c>
      <c r="P1981" t="s">
        <v>949</v>
      </c>
    </row>
    <row r="1982" spans="1:16" x14ac:dyDescent="0.4">
      <c r="A1982">
        <v>391</v>
      </c>
      <c r="B1982" t="s">
        <v>948</v>
      </c>
      <c r="C1982" t="s">
        <v>898</v>
      </c>
      <c r="D1982" s="1">
        <v>41135</v>
      </c>
      <c r="E1982" s="1">
        <v>41165</v>
      </c>
      <c r="F1982">
        <v>50.66</v>
      </c>
      <c r="H1982" t="s">
        <v>28</v>
      </c>
      <c r="I1982" s="1">
        <v>41135</v>
      </c>
      <c r="J1982">
        <v>0</v>
      </c>
      <c r="K1982" t="s">
        <v>834</v>
      </c>
      <c r="L1982">
        <v>391</v>
      </c>
      <c r="M1982" s="1">
        <v>41150</v>
      </c>
      <c r="N1982" t="s">
        <v>835</v>
      </c>
      <c r="O1982" t="s">
        <v>947</v>
      </c>
      <c r="P1982" t="s">
        <v>949</v>
      </c>
    </row>
    <row r="1983" spans="1:16" x14ac:dyDescent="0.4">
      <c r="A1983">
        <v>897</v>
      </c>
      <c r="B1983" t="s">
        <v>948</v>
      </c>
      <c r="C1983" t="s">
        <v>933</v>
      </c>
      <c r="D1983" s="1">
        <v>40922</v>
      </c>
      <c r="E1983" s="1">
        <v>40952</v>
      </c>
      <c r="F1983">
        <v>65.900000000000006</v>
      </c>
      <c r="H1983" t="s">
        <v>28</v>
      </c>
      <c r="I1983" s="1">
        <v>40922</v>
      </c>
      <c r="J1983">
        <v>0</v>
      </c>
      <c r="K1983" t="s">
        <v>834</v>
      </c>
      <c r="L1983">
        <v>897</v>
      </c>
      <c r="M1983" s="1">
        <v>41555</v>
      </c>
      <c r="N1983" t="s">
        <v>835</v>
      </c>
      <c r="O1983" t="s">
        <v>947</v>
      </c>
      <c r="P1983" t="s">
        <v>949</v>
      </c>
    </row>
    <row r="1984" spans="1:16" x14ac:dyDescent="0.4">
      <c r="A1984">
        <v>897</v>
      </c>
      <c r="B1984" t="s">
        <v>948</v>
      </c>
      <c r="C1984" t="s">
        <v>928</v>
      </c>
      <c r="D1984" s="1">
        <v>40968</v>
      </c>
      <c r="E1984" s="1">
        <v>40998</v>
      </c>
      <c r="F1984">
        <v>24.63</v>
      </c>
      <c r="H1984" t="s">
        <v>28</v>
      </c>
      <c r="I1984" s="1">
        <v>40968</v>
      </c>
      <c r="J1984">
        <v>0</v>
      </c>
      <c r="K1984" t="s">
        <v>834</v>
      </c>
      <c r="L1984">
        <v>897</v>
      </c>
      <c r="M1984" s="1">
        <v>41436</v>
      </c>
      <c r="N1984" t="s">
        <v>835</v>
      </c>
      <c r="O1984" t="s">
        <v>947</v>
      </c>
      <c r="P1984" t="s">
        <v>949</v>
      </c>
    </row>
    <row r="1985" spans="1:16" x14ac:dyDescent="0.4">
      <c r="A1985">
        <v>818</v>
      </c>
      <c r="B1985" t="s">
        <v>948</v>
      </c>
      <c r="C1985" t="s">
        <v>862</v>
      </c>
      <c r="D1985" s="1">
        <v>40920</v>
      </c>
      <c r="E1985" s="1">
        <v>41274</v>
      </c>
      <c r="F1985">
        <v>30.8</v>
      </c>
      <c r="H1985" t="s">
        <v>28</v>
      </c>
      <c r="I1985" s="1">
        <v>40920</v>
      </c>
      <c r="J1985">
        <v>9</v>
      </c>
      <c r="K1985" t="s">
        <v>834</v>
      </c>
      <c r="L1985">
        <v>818</v>
      </c>
      <c r="M1985" s="1">
        <v>41296</v>
      </c>
      <c r="N1985" t="s">
        <v>835</v>
      </c>
      <c r="O1985" t="s">
        <v>947</v>
      </c>
      <c r="P1985" t="s">
        <v>949</v>
      </c>
    </row>
    <row r="1986" spans="1:16" x14ac:dyDescent="0.4">
      <c r="A1986">
        <v>391</v>
      </c>
      <c r="B1986" t="s">
        <v>948</v>
      </c>
      <c r="C1986" t="s">
        <v>914</v>
      </c>
      <c r="D1986" s="1">
        <v>41387</v>
      </c>
      <c r="E1986" s="1">
        <v>41417</v>
      </c>
      <c r="F1986">
        <v>19.53</v>
      </c>
      <c r="H1986" t="s">
        <v>28</v>
      </c>
      <c r="I1986" s="1">
        <v>41387</v>
      </c>
      <c r="J1986">
        <v>0</v>
      </c>
      <c r="K1986" t="s">
        <v>834</v>
      </c>
      <c r="L1986">
        <v>391</v>
      </c>
      <c r="M1986" s="1">
        <v>41445</v>
      </c>
      <c r="N1986" t="s">
        <v>835</v>
      </c>
      <c r="O1986" t="s">
        <v>947</v>
      </c>
      <c r="P1986" t="s">
        <v>949</v>
      </c>
    </row>
    <row r="1987" spans="1:16" x14ac:dyDescent="0.4">
      <c r="A1987">
        <v>391</v>
      </c>
      <c r="B1987" t="s">
        <v>948</v>
      </c>
      <c r="C1987" t="s">
        <v>895</v>
      </c>
      <c r="D1987" s="1">
        <v>41431</v>
      </c>
      <c r="E1987" s="1">
        <v>41432</v>
      </c>
      <c r="F1987">
        <v>47.99</v>
      </c>
      <c r="H1987" t="s">
        <v>28</v>
      </c>
      <c r="I1987" s="1">
        <v>41431</v>
      </c>
      <c r="J1987">
        <v>5</v>
      </c>
      <c r="K1987" t="s">
        <v>837</v>
      </c>
      <c r="L1987">
        <v>391</v>
      </c>
      <c r="M1987" s="1">
        <v>41532</v>
      </c>
      <c r="N1987" t="s">
        <v>835</v>
      </c>
      <c r="O1987" t="s">
        <v>947</v>
      </c>
      <c r="P1987" t="s">
        <v>949</v>
      </c>
    </row>
    <row r="1988" spans="1:16" x14ac:dyDescent="0.4">
      <c r="A1988">
        <v>818</v>
      </c>
      <c r="B1988" t="s">
        <v>948</v>
      </c>
      <c r="C1988" t="s">
        <v>932</v>
      </c>
      <c r="D1988" s="1">
        <v>41008</v>
      </c>
      <c r="E1988" s="1">
        <v>41009</v>
      </c>
      <c r="F1988">
        <v>44.51</v>
      </c>
      <c r="H1988" t="s">
        <v>28</v>
      </c>
      <c r="I1988" s="1">
        <v>41008</v>
      </c>
      <c r="J1988">
        <v>0</v>
      </c>
      <c r="K1988" t="s">
        <v>834</v>
      </c>
      <c r="L1988">
        <v>818</v>
      </c>
      <c r="M1988" s="1">
        <v>41373</v>
      </c>
      <c r="N1988" t="s">
        <v>835</v>
      </c>
      <c r="O1988" t="s">
        <v>947</v>
      </c>
      <c r="P1988" t="s">
        <v>949</v>
      </c>
    </row>
    <row r="1989" spans="1:16" x14ac:dyDescent="0.4">
      <c r="A1989">
        <v>391</v>
      </c>
      <c r="B1989" t="s">
        <v>948</v>
      </c>
      <c r="C1989" t="s">
        <v>869</v>
      </c>
      <c r="D1989" s="1">
        <v>41319</v>
      </c>
      <c r="E1989" s="1">
        <v>41349</v>
      </c>
      <c r="F1989">
        <v>60.72</v>
      </c>
      <c r="H1989" t="s">
        <v>28</v>
      </c>
      <c r="I1989" s="1">
        <v>41319</v>
      </c>
      <c r="J1989">
        <v>0</v>
      </c>
      <c r="K1989" t="s">
        <v>834</v>
      </c>
      <c r="L1989">
        <v>391</v>
      </c>
      <c r="M1989" s="1">
        <v>41201</v>
      </c>
      <c r="N1989" t="s">
        <v>838</v>
      </c>
      <c r="O1989" t="s">
        <v>947</v>
      </c>
      <c r="P1989" t="s">
        <v>949</v>
      </c>
    </row>
    <row r="1990" spans="1:16" x14ac:dyDescent="0.4">
      <c r="A1990">
        <v>818</v>
      </c>
      <c r="B1990" t="s">
        <v>948</v>
      </c>
      <c r="C1990" t="s">
        <v>918</v>
      </c>
      <c r="D1990" s="1">
        <v>40946</v>
      </c>
      <c r="E1990" s="1">
        <v>40916</v>
      </c>
      <c r="F1990">
        <v>87.16</v>
      </c>
      <c r="H1990" t="s">
        <v>28</v>
      </c>
      <c r="I1990" s="1">
        <v>40946</v>
      </c>
      <c r="J1990">
        <v>5</v>
      </c>
      <c r="K1990" t="s">
        <v>834</v>
      </c>
      <c r="L1990">
        <v>818</v>
      </c>
      <c r="M1990" s="1">
        <v>41349</v>
      </c>
      <c r="N1990" t="s">
        <v>835</v>
      </c>
      <c r="O1990" t="s">
        <v>947</v>
      </c>
      <c r="P1990" t="s">
        <v>949</v>
      </c>
    </row>
    <row r="1991" spans="1:16" x14ac:dyDescent="0.4">
      <c r="A1991">
        <v>391</v>
      </c>
      <c r="B1991" t="s">
        <v>948</v>
      </c>
      <c r="C1991" t="s">
        <v>833</v>
      </c>
      <c r="D1991" s="1">
        <v>41337</v>
      </c>
      <c r="E1991" s="1">
        <v>41338</v>
      </c>
      <c r="F1991">
        <v>74.34</v>
      </c>
      <c r="H1991" t="s">
        <v>28</v>
      </c>
      <c r="I1991" s="1">
        <v>41337</v>
      </c>
      <c r="J1991">
        <v>0</v>
      </c>
      <c r="K1991" t="s">
        <v>834</v>
      </c>
      <c r="L1991">
        <v>391</v>
      </c>
      <c r="M1991" s="1">
        <v>41429</v>
      </c>
      <c r="N1991" t="s">
        <v>835</v>
      </c>
      <c r="O1991" t="s">
        <v>947</v>
      </c>
      <c r="P1991" t="s">
        <v>949</v>
      </c>
    </row>
    <row r="1992" spans="1:16" x14ac:dyDescent="0.4">
      <c r="A1992">
        <v>391</v>
      </c>
      <c r="B1992" t="s">
        <v>948</v>
      </c>
      <c r="C1992" t="s">
        <v>930</v>
      </c>
      <c r="D1992" s="1">
        <v>41347</v>
      </c>
      <c r="E1992" s="1">
        <v>41377</v>
      </c>
      <c r="F1992">
        <v>48.27</v>
      </c>
      <c r="H1992" t="s">
        <v>28</v>
      </c>
      <c r="I1992" s="1">
        <v>41347</v>
      </c>
      <c r="J1992">
        <v>0</v>
      </c>
      <c r="K1992" t="s">
        <v>834</v>
      </c>
      <c r="L1992">
        <v>391</v>
      </c>
      <c r="M1992" s="1">
        <v>41583</v>
      </c>
      <c r="N1992" t="s">
        <v>835</v>
      </c>
      <c r="O1992" t="s">
        <v>947</v>
      </c>
      <c r="P1992" t="s">
        <v>949</v>
      </c>
    </row>
    <row r="1993" spans="1:16" x14ac:dyDescent="0.4">
      <c r="A1993">
        <v>770</v>
      </c>
      <c r="B1993" t="s">
        <v>948</v>
      </c>
      <c r="C1993" t="s">
        <v>905</v>
      </c>
      <c r="D1993" s="1">
        <v>41103</v>
      </c>
      <c r="E1993" s="1">
        <v>41251</v>
      </c>
      <c r="F1993">
        <v>46.68</v>
      </c>
      <c r="H1993" t="s">
        <v>28</v>
      </c>
      <c r="I1993" s="1">
        <v>41103</v>
      </c>
      <c r="J1993">
        <v>0</v>
      </c>
      <c r="K1993" t="s">
        <v>834</v>
      </c>
      <c r="L1993">
        <v>770</v>
      </c>
      <c r="M1993" s="1">
        <v>41337</v>
      </c>
      <c r="N1993" t="s">
        <v>835</v>
      </c>
      <c r="O1993" t="s">
        <v>947</v>
      </c>
      <c r="P1993" t="s">
        <v>949</v>
      </c>
    </row>
    <row r="1994" spans="1:16" x14ac:dyDescent="0.4">
      <c r="A1994">
        <v>391</v>
      </c>
      <c r="B1994" t="s">
        <v>948</v>
      </c>
      <c r="C1994" t="s">
        <v>868</v>
      </c>
      <c r="D1994" s="1">
        <v>41605</v>
      </c>
      <c r="E1994" s="1">
        <v>41635</v>
      </c>
      <c r="F1994">
        <v>71.599999999999994</v>
      </c>
      <c r="H1994" t="s">
        <v>28</v>
      </c>
      <c r="I1994" s="1">
        <v>41605</v>
      </c>
      <c r="J1994">
        <v>0</v>
      </c>
      <c r="K1994" t="s">
        <v>834</v>
      </c>
      <c r="L1994">
        <v>391</v>
      </c>
      <c r="M1994" s="1">
        <v>41240</v>
      </c>
      <c r="N1994" t="s">
        <v>838</v>
      </c>
      <c r="O1994" t="s">
        <v>947</v>
      </c>
      <c r="P1994" t="s">
        <v>949</v>
      </c>
    </row>
    <row r="1995" spans="1:16" x14ac:dyDescent="0.4">
      <c r="A1995">
        <v>770</v>
      </c>
      <c r="B1995" t="s">
        <v>948</v>
      </c>
      <c r="C1995" t="s">
        <v>920</v>
      </c>
      <c r="D1995" s="1">
        <v>41166</v>
      </c>
      <c r="E1995" s="1">
        <v>41196</v>
      </c>
      <c r="F1995">
        <v>50.87</v>
      </c>
      <c r="H1995" t="s">
        <v>28</v>
      </c>
      <c r="I1995" s="1">
        <v>41166</v>
      </c>
      <c r="J1995">
        <v>0</v>
      </c>
      <c r="K1995" t="s">
        <v>834</v>
      </c>
      <c r="L1995">
        <v>770</v>
      </c>
      <c r="M1995" s="1">
        <v>41254</v>
      </c>
      <c r="N1995" t="s">
        <v>835</v>
      </c>
      <c r="O1995" t="s">
        <v>947</v>
      </c>
      <c r="P1995" t="s">
        <v>949</v>
      </c>
    </row>
    <row r="1996" spans="1:16" x14ac:dyDescent="0.4">
      <c r="A1996">
        <v>770</v>
      </c>
      <c r="B1996" t="s">
        <v>948</v>
      </c>
      <c r="C1996" t="s">
        <v>920</v>
      </c>
      <c r="D1996" s="1">
        <v>41153</v>
      </c>
      <c r="E1996" s="1">
        <v>41123</v>
      </c>
      <c r="F1996">
        <v>83.12</v>
      </c>
      <c r="H1996" t="s">
        <v>28</v>
      </c>
      <c r="I1996" s="1">
        <v>41153</v>
      </c>
      <c r="J1996">
        <v>0</v>
      </c>
      <c r="K1996" t="s">
        <v>834</v>
      </c>
      <c r="L1996">
        <v>770</v>
      </c>
      <c r="M1996" s="1">
        <v>41254</v>
      </c>
      <c r="N1996" t="s">
        <v>835</v>
      </c>
      <c r="O1996" t="s">
        <v>947</v>
      </c>
      <c r="P1996" t="s">
        <v>949</v>
      </c>
    </row>
    <row r="1997" spans="1:16" x14ac:dyDescent="0.4">
      <c r="A1997">
        <v>406</v>
      </c>
      <c r="B1997" t="s">
        <v>948</v>
      </c>
      <c r="C1997" t="s">
        <v>855</v>
      </c>
      <c r="D1997" s="1">
        <v>41066</v>
      </c>
      <c r="E1997" s="1">
        <v>41067</v>
      </c>
      <c r="F1997">
        <v>82.79</v>
      </c>
      <c r="H1997" t="s">
        <v>28</v>
      </c>
      <c r="I1997" s="1">
        <v>41066</v>
      </c>
      <c r="J1997">
        <v>0</v>
      </c>
      <c r="K1997" t="s">
        <v>834</v>
      </c>
      <c r="L1997">
        <v>406</v>
      </c>
      <c r="M1997" s="1">
        <v>41029</v>
      </c>
      <c r="N1997" t="s">
        <v>838</v>
      </c>
      <c r="O1997" t="s">
        <v>947</v>
      </c>
      <c r="P1997" t="s">
        <v>949</v>
      </c>
    </row>
    <row r="1998" spans="1:16" x14ac:dyDescent="0.4">
      <c r="A1998">
        <v>406</v>
      </c>
      <c r="B1998" t="s">
        <v>948</v>
      </c>
      <c r="C1998" t="s">
        <v>924</v>
      </c>
      <c r="D1998" s="1">
        <v>41531</v>
      </c>
      <c r="E1998" s="1">
        <v>41561</v>
      </c>
      <c r="F1998">
        <v>69.650000000000006</v>
      </c>
      <c r="H1998" t="s">
        <v>28</v>
      </c>
      <c r="I1998" s="1">
        <v>41531</v>
      </c>
      <c r="J1998">
        <v>0</v>
      </c>
      <c r="K1998" t="s">
        <v>834</v>
      </c>
      <c r="L1998">
        <v>406</v>
      </c>
      <c r="M1998" s="1">
        <v>41022</v>
      </c>
      <c r="N1998" t="s">
        <v>838</v>
      </c>
      <c r="O1998" t="s">
        <v>947</v>
      </c>
      <c r="P1998" t="s">
        <v>949</v>
      </c>
    </row>
    <row r="1999" spans="1:16" x14ac:dyDescent="0.4">
      <c r="A1999">
        <v>391</v>
      </c>
      <c r="B1999" t="s">
        <v>948</v>
      </c>
      <c r="C1999" t="s">
        <v>870</v>
      </c>
      <c r="D1999" s="1">
        <v>41543</v>
      </c>
      <c r="E1999" s="1">
        <v>41573</v>
      </c>
      <c r="F1999">
        <v>64.95</v>
      </c>
      <c r="H1999" t="s">
        <v>28</v>
      </c>
      <c r="I1999" s="1">
        <v>41543</v>
      </c>
      <c r="J1999">
        <v>0</v>
      </c>
      <c r="K1999" t="s">
        <v>834</v>
      </c>
      <c r="L1999">
        <v>391</v>
      </c>
      <c r="M1999" s="1">
        <v>41341</v>
      </c>
      <c r="N1999" t="s">
        <v>838</v>
      </c>
      <c r="O1999" t="s">
        <v>947</v>
      </c>
      <c r="P1999" t="s">
        <v>949</v>
      </c>
    </row>
    <row r="2000" spans="1:16" x14ac:dyDescent="0.4">
      <c r="A2000">
        <v>897</v>
      </c>
      <c r="B2000" t="s">
        <v>948</v>
      </c>
      <c r="C2000" t="s">
        <v>863</v>
      </c>
      <c r="D2000" s="1">
        <v>41005</v>
      </c>
      <c r="E2000" s="1">
        <v>41006</v>
      </c>
      <c r="F2000">
        <v>41.71</v>
      </c>
      <c r="H2000" t="s">
        <v>28</v>
      </c>
      <c r="I2000" s="1">
        <v>41005</v>
      </c>
      <c r="J2000">
        <v>0</v>
      </c>
      <c r="K2000" t="s">
        <v>834</v>
      </c>
      <c r="L2000">
        <v>897</v>
      </c>
      <c r="M2000" s="1">
        <v>41318</v>
      </c>
      <c r="N2000" t="s">
        <v>835</v>
      </c>
      <c r="O2000" t="s">
        <v>947</v>
      </c>
      <c r="P2000" t="s">
        <v>949</v>
      </c>
    </row>
    <row r="2001" spans="1:16" x14ac:dyDescent="0.4">
      <c r="A2001">
        <v>818</v>
      </c>
      <c r="B2001" t="s">
        <v>948</v>
      </c>
      <c r="C2001" t="s">
        <v>841</v>
      </c>
      <c r="D2001" s="1">
        <v>41276</v>
      </c>
      <c r="E2001" s="1">
        <v>41336</v>
      </c>
      <c r="F2001">
        <v>69.59</v>
      </c>
      <c r="H2001" t="s">
        <v>28</v>
      </c>
      <c r="I2001" s="1">
        <v>41276</v>
      </c>
      <c r="J2001">
        <v>6</v>
      </c>
      <c r="K2001" t="s">
        <v>837</v>
      </c>
      <c r="L2001">
        <v>818</v>
      </c>
      <c r="M2001" s="1">
        <v>41239</v>
      </c>
      <c r="N2001" t="s">
        <v>838</v>
      </c>
      <c r="O2001" t="s">
        <v>947</v>
      </c>
      <c r="P2001" t="s">
        <v>949</v>
      </c>
    </row>
    <row r="2002" spans="1:16" x14ac:dyDescent="0.4">
      <c r="A2002">
        <v>818</v>
      </c>
      <c r="B2002" t="s">
        <v>948</v>
      </c>
      <c r="C2002" t="s">
        <v>917</v>
      </c>
      <c r="D2002" s="1">
        <v>41121</v>
      </c>
      <c r="E2002" s="1">
        <v>41151</v>
      </c>
      <c r="F2002">
        <v>55.5</v>
      </c>
      <c r="H2002" t="s">
        <v>28</v>
      </c>
      <c r="I2002" s="1">
        <v>41121</v>
      </c>
      <c r="J2002">
        <v>14</v>
      </c>
      <c r="K2002" t="s">
        <v>837</v>
      </c>
      <c r="L2002">
        <v>818</v>
      </c>
      <c r="M2002" s="1">
        <v>41515</v>
      </c>
      <c r="N2002" t="s">
        <v>835</v>
      </c>
      <c r="O2002" t="s">
        <v>947</v>
      </c>
      <c r="P2002" t="s">
        <v>949</v>
      </c>
    </row>
    <row r="2003" spans="1:16" x14ac:dyDescent="0.4">
      <c r="A2003">
        <v>391</v>
      </c>
      <c r="B2003" t="s">
        <v>948</v>
      </c>
      <c r="C2003" t="s">
        <v>852</v>
      </c>
      <c r="D2003" s="1">
        <v>41061</v>
      </c>
      <c r="E2003" s="1">
        <v>41031</v>
      </c>
      <c r="F2003">
        <v>78.05</v>
      </c>
      <c r="H2003" t="s">
        <v>28</v>
      </c>
      <c r="I2003" s="1">
        <v>41061</v>
      </c>
      <c r="J2003">
        <v>0</v>
      </c>
      <c r="K2003" t="s">
        <v>834</v>
      </c>
      <c r="L2003">
        <v>391</v>
      </c>
      <c r="M2003" s="1">
        <v>41352</v>
      </c>
      <c r="N2003" t="s">
        <v>835</v>
      </c>
      <c r="O2003" t="s">
        <v>947</v>
      </c>
      <c r="P2003" t="s">
        <v>949</v>
      </c>
    </row>
    <row r="2004" spans="1:16" x14ac:dyDescent="0.4">
      <c r="A2004">
        <v>406</v>
      </c>
      <c r="B2004" t="s">
        <v>948</v>
      </c>
      <c r="C2004" t="s">
        <v>903</v>
      </c>
      <c r="D2004" s="1">
        <v>41250</v>
      </c>
      <c r="E2004" s="1">
        <v>41221</v>
      </c>
      <c r="F2004">
        <v>68.84</v>
      </c>
      <c r="H2004" t="s">
        <v>28</v>
      </c>
      <c r="I2004" s="1">
        <v>41250</v>
      </c>
      <c r="J2004">
        <v>0</v>
      </c>
      <c r="K2004" t="s">
        <v>834</v>
      </c>
      <c r="L2004">
        <v>406</v>
      </c>
      <c r="M2004" s="1">
        <v>41006</v>
      </c>
      <c r="N2004" t="s">
        <v>838</v>
      </c>
      <c r="O2004" t="s">
        <v>947</v>
      </c>
      <c r="P2004" t="s">
        <v>949</v>
      </c>
    </row>
    <row r="2005" spans="1:16" x14ac:dyDescent="0.4">
      <c r="A2005">
        <v>406</v>
      </c>
      <c r="B2005" t="s">
        <v>948</v>
      </c>
      <c r="C2005" t="s">
        <v>887</v>
      </c>
      <c r="D2005" s="1">
        <v>41427</v>
      </c>
      <c r="E2005" s="1">
        <v>41489</v>
      </c>
      <c r="F2005">
        <v>82.93</v>
      </c>
      <c r="H2005" t="s">
        <v>28</v>
      </c>
      <c r="I2005" s="1">
        <v>41427</v>
      </c>
      <c r="J2005">
        <v>0</v>
      </c>
      <c r="K2005" t="s">
        <v>834</v>
      </c>
      <c r="L2005">
        <v>406</v>
      </c>
      <c r="M2005" s="1">
        <v>41048</v>
      </c>
      <c r="N2005" t="s">
        <v>838</v>
      </c>
      <c r="O2005" t="s">
        <v>947</v>
      </c>
      <c r="P2005" t="s">
        <v>949</v>
      </c>
    </row>
    <row r="2006" spans="1:16" x14ac:dyDescent="0.4">
      <c r="A2006">
        <v>818</v>
      </c>
      <c r="B2006" t="s">
        <v>948</v>
      </c>
      <c r="C2006" t="s">
        <v>896</v>
      </c>
      <c r="D2006" s="1">
        <v>41518</v>
      </c>
      <c r="E2006" s="1">
        <v>41488</v>
      </c>
      <c r="F2006">
        <v>49.85</v>
      </c>
      <c r="H2006" t="s">
        <v>28</v>
      </c>
      <c r="I2006" s="1">
        <v>41518</v>
      </c>
      <c r="J2006">
        <v>0</v>
      </c>
      <c r="K2006" t="s">
        <v>834</v>
      </c>
      <c r="L2006">
        <v>818</v>
      </c>
      <c r="M2006" s="1">
        <v>41392</v>
      </c>
      <c r="N2006" t="s">
        <v>835</v>
      </c>
      <c r="O2006" t="s">
        <v>947</v>
      </c>
      <c r="P2006" t="s">
        <v>949</v>
      </c>
    </row>
    <row r="2007" spans="1:16" x14ac:dyDescent="0.4">
      <c r="A2007">
        <v>391</v>
      </c>
      <c r="B2007" t="s">
        <v>948</v>
      </c>
      <c r="C2007" t="s">
        <v>858</v>
      </c>
      <c r="D2007" s="1">
        <v>41263</v>
      </c>
      <c r="E2007" s="1">
        <v>41293</v>
      </c>
      <c r="F2007">
        <v>50.03</v>
      </c>
      <c r="H2007" t="s">
        <v>28</v>
      </c>
      <c r="I2007" s="1">
        <v>41263</v>
      </c>
      <c r="J2007">
        <v>4</v>
      </c>
      <c r="K2007" t="s">
        <v>834</v>
      </c>
      <c r="L2007">
        <v>391</v>
      </c>
      <c r="M2007" s="1">
        <v>41334</v>
      </c>
      <c r="N2007" t="s">
        <v>835</v>
      </c>
      <c r="O2007" t="s">
        <v>947</v>
      </c>
      <c r="P2007" t="s">
        <v>949</v>
      </c>
    </row>
    <row r="2008" spans="1:16" x14ac:dyDescent="0.4">
      <c r="A2008">
        <v>391</v>
      </c>
      <c r="B2008" t="s">
        <v>948</v>
      </c>
      <c r="C2008" t="s">
        <v>875</v>
      </c>
      <c r="D2008" s="1">
        <v>41220</v>
      </c>
      <c r="E2008" s="1">
        <v>41190</v>
      </c>
      <c r="F2008">
        <v>69</v>
      </c>
      <c r="H2008" t="s">
        <v>28</v>
      </c>
      <c r="I2008" s="1">
        <v>41220</v>
      </c>
      <c r="J2008">
        <v>3</v>
      </c>
      <c r="K2008" t="s">
        <v>834</v>
      </c>
      <c r="L2008">
        <v>391</v>
      </c>
      <c r="M2008" s="1">
        <v>40947</v>
      </c>
      <c r="N2008" t="s">
        <v>835</v>
      </c>
      <c r="O2008" t="s">
        <v>947</v>
      </c>
      <c r="P2008" t="s">
        <v>949</v>
      </c>
    </row>
    <row r="2009" spans="1:16" x14ac:dyDescent="0.4">
      <c r="A2009">
        <v>406</v>
      </c>
      <c r="B2009" t="s">
        <v>948</v>
      </c>
      <c r="C2009" t="s">
        <v>876</v>
      </c>
      <c r="D2009" s="1">
        <v>41113</v>
      </c>
      <c r="E2009" s="1">
        <v>41143</v>
      </c>
      <c r="F2009">
        <v>52.71</v>
      </c>
      <c r="H2009" t="s">
        <v>28</v>
      </c>
      <c r="I2009" s="1">
        <v>41113</v>
      </c>
      <c r="J2009">
        <v>3</v>
      </c>
      <c r="K2009" t="s">
        <v>837</v>
      </c>
      <c r="L2009">
        <v>406</v>
      </c>
      <c r="M2009" s="1">
        <v>41352</v>
      </c>
      <c r="N2009" t="s">
        <v>835</v>
      </c>
      <c r="O2009" t="s">
        <v>947</v>
      </c>
      <c r="P2009" t="s">
        <v>949</v>
      </c>
    </row>
    <row r="2010" spans="1:16" x14ac:dyDescent="0.4">
      <c r="A2010">
        <v>897</v>
      </c>
      <c r="B2010" t="s">
        <v>948</v>
      </c>
      <c r="C2010" t="s">
        <v>890</v>
      </c>
      <c r="D2010" s="1">
        <v>41446</v>
      </c>
      <c r="E2010" s="1">
        <v>41476</v>
      </c>
      <c r="F2010">
        <v>36.78</v>
      </c>
      <c r="H2010" t="s">
        <v>28</v>
      </c>
      <c r="I2010" s="1">
        <v>41446</v>
      </c>
      <c r="J2010">
        <v>14</v>
      </c>
      <c r="K2010" t="s">
        <v>837</v>
      </c>
      <c r="L2010">
        <v>897</v>
      </c>
      <c r="M2010" s="1">
        <v>41166</v>
      </c>
      <c r="N2010" t="s">
        <v>838</v>
      </c>
      <c r="O2010" t="s">
        <v>947</v>
      </c>
      <c r="P2010" t="s">
        <v>949</v>
      </c>
    </row>
    <row r="2011" spans="1:16" x14ac:dyDescent="0.4">
      <c r="A2011">
        <v>770</v>
      </c>
      <c r="B2011" t="s">
        <v>948</v>
      </c>
      <c r="C2011" t="s">
        <v>867</v>
      </c>
      <c r="D2011" s="1">
        <v>41294</v>
      </c>
      <c r="E2011" s="1">
        <v>41324</v>
      </c>
      <c r="F2011">
        <v>17.440000000000001</v>
      </c>
      <c r="H2011" t="s">
        <v>28</v>
      </c>
      <c r="I2011" s="1">
        <v>41294</v>
      </c>
      <c r="J2011">
        <v>1</v>
      </c>
      <c r="K2011" t="s">
        <v>834</v>
      </c>
      <c r="L2011">
        <v>770</v>
      </c>
      <c r="M2011" s="1">
        <v>41491</v>
      </c>
      <c r="N2011" t="s">
        <v>835</v>
      </c>
      <c r="O2011" t="s">
        <v>947</v>
      </c>
      <c r="P2011" t="s">
        <v>949</v>
      </c>
    </row>
    <row r="2012" spans="1:16" x14ac:dyDescent="0.4">
      <c r="A2012">
        <v>391</v>
      </c>
      <c r="B2012" t="s">
        <v>948</v>
      </c>
      <c r="C2012" t="s">
        <v>875</v>
      </c>
      <c r="D2012" s="1">
        <v>41571</v>
      </c>
      <c r="E2012" s="1">
        <v>41601</v>
      </c>
      <c r="F2012">
        <v>93.24</v>
      </c>
      <c r="H2012" t="s">
        <v>28</v>
      </c>
      <c r="I2012" s="1">
        <v>41571</v>
      </c>
      <c r="J2012">
        <v>10</v>
      </c>
      <c r="K2012" t="s">
        <v>834</v>
      </c>
      <c r="L2012">
        <v>391</v>
      </c>
      <c r="M2012" s="1">
        <v>40947</v>
      </c>
      <c r="N2012" t="s">
        <v>838</v>
      </c>
      <c r="O2012" t="s">
        <v>947</v>
      </c>
      <c r="P2012" t="s">
        <v>949</v>
      </c>
    </row>
    <row r="2013" spans="1:16" x14ac:dyDescent="0.4">
      <c r="A2013">
        <v>897</v>
      </c>
      <c r="B2013" t="s">
        <v>948</v>
      </c>
      <c r="C2013" t="s">
        <v>863</v>
      </c>
      <c r="D2013" s="1">
        <v>41546</v>
      </c>
      <c r="E2013" s="1">
        <v>41576</v>
      </c>
      <c r="F2013">
        <v>47.32</v>
      </c>
      <c r="H2013" t="s">
        <v>28</v>
      </c>
      <c r="I2013" s="1">
        <v>41546</v>
      </c>
      <c r="J2013">
        <v>0</v>
      </c>
      <c r="K2013" t="s">
        <v>834</v>
      </c>
      <c r="L2013">
        <v>897</v>
      </c>
      <c r="M2013" s="1">
        <v>41318</v>
      </c>
      <c r="N2013" t="s">
        <v>838</v>
      </c>
      <c r="O2013" t="s">
        <v>947</v>
      </c>
      <c r="P2013" t="s">
        <v>949</v>
      </c>
    </row>
    <row r="2014" spans="1:16" x14ac:dyDescent="0.4">
      <c r="A2014">
        <v>818</v>
      </c>
      <c r="B2014" t="s">
        <v>948</v>
      </c>
      <c r="C2014" t="s">
        <v>841</v>
      </c>
      <c r="D2014" s="1">
        <v>41064</v>
      </c>
      <c r="E2014" s="1">
        <v>41065</v>
      </c>
      <c r="F2014">
        <v>67.3</v>
      </c>
      <c r="H2014" t="s">
        <v>28</v>
      </c>
      <c r="I2014" s="1">
        <v>41064</v>
      </c>
      <c r="J2014">
        <v>0</v>
      </c>
      <c r="K2014" t="s">
        <v>834</v>
      </c>
      <c r="L2014">
        <v>818</v>
      </c>
      <c r="M2014" s="1">
        <v>41239</v>
      </c>
      <c r="N2014" t="s">
        <v>835</v>
      </c>
      <c r="O2014" t="s">
        <v>947</v>
      </c>
      <c r="P2014" t="s">
        <v>949</v>
      </c>
    </row>
    <row r="2015" spans="1:16" x14ac:dyDescent="0.4">
      <c r="A2015">
        <v>406</v>
      </c>
      <c r="B2015" t="s">
        <v>948</v>
      </c>
      <c r="C2015" t="s">
        <v>836</v>
      </c>
      <c r="D2015" s="1">
        <v>41133</v>
      </c>
      <c r="E2015" s="1">
        <v>41456</v>
      </c>
      <c r="F2015">
        <v>68.72</v>
      </c>
      <c r="H2015" t="s">
        <v>28</v>
      </c>
      <c r="I2015" s="1">
        <v>41133</v>
      </c>
      <c r="J2015">
        <v>0</v>
      </c>
      <c r="K2015" t="s">
        <v>834</v>
      </c>
      <c r="L2015">
        <v>406</v>
      </c>
      <c r="M2015" s="1">
        <v>40971</v>
      </c>
      <c r="N2015" t="s">
        <v>838</v>
      </c>
      <c r="O2015" t="s">
        <v>947</v>
      </c>
      <c r="P2015" t="s">
        <v>949</v>
      </c>
    </row>
    <row r="2016" spans="1:16" x14ac:dyDescent="0.4">
      <c r="A2016">
        <v>406</v>
      </c>
      <c r="B2016" t="s">
        <v>948</v>
      </c>
      <c r="C2016" t="s">
        <v>891</v>
      </c>
      <c r="D2016" s="1">
        <v>41168</v>
      </c>
      <c r="E2016" s="1">
        <v>41198</v>
      </c>
      <c r="F2016">
        <v>60.95</v>
      </c>
      <c r="H2016" t="s">
        <v>28</v>
      </c>
      <c r="I2016" s="1">
        <v>41168</v>
      </c>
      <c r="J2016">
        <v>9</v>
      </c>
      <c r="K2016" t="s">
        <v>837</v>
      </c>
      <c r="L2016">
        <v>406</v>
      </c>
      <c r="M2016" s="1">
        <v>41474</v>
      </c>
      <c r="N2016" t="s">
        <v>835</v>
      </c>
      <c r="O2016" t="s">
        <v>947</v>
      </c>
      <c r="P2016" t="s">
        <v>949</v>
      </c>
    </row>
    <row r="2017" spans="1:16" x14ac:dyDescent="0.4">
      <c r="A2017">
        <v>406</v>
      </c>
      <c r="B2017" t="s">
        <v>948</v>
      </c>
      <c r="C2017" t="s">
        <v>924</v>
      </c>
      <c r="D2017" s="1">
        <v>40991</v>
      </c>
      <c r="E2017" s="1">
        <v>41021</v>
      </c>
      <c r="F2017">
        <v>37.39</v>
      </c>
      <c r="H2017" t="s">
        <v>28</v>
      </c>
      <c r="I2017" s="1">
        <v>40991</v>
      </c>
      <c r="J2017">
        <v>0</v>
      </c>
      <c r="K2017" t="s">
        <v>834</v>
      </c>
      <c r="L2017">
        <v>406</v>
      </c>
      <c r="M2017" s="1">
        <v>41022</v>
      </c>
      <c r="N2017" t="s">
        <v>835</v>
      </c>
      <c r="O2017" t="s">
        <v>947</v>
      </c>
      <c r="P2017" t="s">
        <v>949</v>
      </c>
    </row>
    <row r="2018" spans="1:16" x14ac:dyDescent="0.4">
      <c r="A2018">
        <v>406</v>
      </c>
      <c r="B2018" t="s">
        <v>948</v>
      </c>
      <c r="C2018" t="s">
        <v>871</v>
      </c>
      <c r="D2018" s="1">
        <v>41508</v>
      </c>
      <c r="E2018" s="1">
        <v>41538</v>
      </c>
      <c r="F2018">
        <v>78.69</v>
      </c>
      <c r="H2018" t="s">
        <v>28</v>
      </c>
      <c r="I2018" s="1">
        <v>41508</v>
      </c>
      <c r="J2018">
        <v>5</v>
      </c>
      <c r="K2018" t="s">
        <v>834</v>
      </c>
      <c r="L2018">
        <v>406</v>
      </c>
      <c r="M2018" s="1">
        <v>41190</v>
      </c>
      <c r="N2018" t="s">
        <v>838</v>
      </c>
      <c r="O2018" t="s">
        <v>947</v>
      </c>
      <c r="P2018" t="s">
        <v>949</v>
      </c>
    </row>
    <row r="2019" spans="1:16" x14ac:dyDescent="0.4">
      <c r="A2019">
        <v>897</v>
      </c>
      <c r="B2019" t="s">
        <v>948</v>
      </c>
      <c r="C2019" t="s">
        <v>931</v>
      </c>
      <c r="D2019" s="1">
        <v>41432</v>
      </c>
      <c r="E2019" s="1">
        <v>41402</v>
      </c>
      <c r="F2019">
        <v>24.9</v>
      </c>
      <c r="H2019" t="s">
        <v>28</v>
      </c>
      <c r="I2019" s="1">
        <v>41432</v>
      </c>
      <c r="J2019">
        <v>2</v>
      </c>
      <c r="K2019" t="s">
        <v>834</v>
      </c>
      <c r="L2019">
        <v>897</v>
      </c>
      <c r="M2019" s="1">
        <v>41484</v>
      </c>
      <c r="N2019" t="s">
        <v>835</v>
      </c>
      <c r="O2019" t="s">
        <v>947</v>
      </c>
      <c r="P2019" t="s">
        <v>949</v>
      </c>
    </row>
    <row r="2020" spans="1:16" x14ac:dyDescent="0.4">
      <c r="A2020">
        <v>818</v>
      </c>
      <c r="B2020" t="s">
        <v>948</v>
      </c>
      <c r="C2020" t="s">
        <v>921</v>
      </c>
      <c r="D2020" s="1">
        <v>40955</v>
      </c>
      <c r="E2020" s="1">
        <v>40985</v>
      </c>
      <c r="F2020">
        <v>64.02</v>
      </c>
      <c r="H2020" t="s">
        <v>28</v>
      </c>
      <c r="I2020" s="1">
        <v>40955</v>
      </c>
      <c r="J2020">
        <v>0</v>
      </c>
      <c r="K2020" t="s">
        <v>834</v>
      </c>
      <c r="L2020">
        <v>818</v>
      </c>
      <c r="M2020" s="1">
        <v>41563</v>
      </c>
      <c r="N2020" t="s">
        <v>835</v>
      </c>
      <c r="O2020" t="s">
        <v>947</v>
      </c>
      <c r="P2020" t="s">
        <v>949</v>
      </c>
    </row>
    <row r="2021" spans="1:16" x14ac:dyDescent="0.4">
      <c r="A2021">
        <v>897</v>
      </c>
      <c r="B2021" t="s">
        <v>948</v>
      </c>
      <c r="C2021" t="s">
        <v>846</v>
      </c>
      <c r="D2021" s="1">
        <v>41045</v>
      </c>
      <c r="E2021" s="1">
        <v>41075</v>
      </c>
      <c r="F2021">
        <v>36.200000000000003</v>
      </c>
      <c r="H2021" t="s">
        <v>28</v>
      </c>
      <c r="I2021" s="1">
        <v>41045</v>
      </c>
      <c r="J2021">
        <v>0</v>
      </c>
      <c r="K2021" t="s">
        <v>834</v>
      </c>
      <c r="L2021">
        <v>897</v>
      </c>
      <c r="M2021" s="1">
        <v>41003</v>
      </c>
      <c r="N2021" t="s">
        <v>838</v>
      </c>
      <c r="O2021" t="s">
        <v>947</v>
      </c>
      <c r="P2021" t="s">
        <v>949</v>
      </c>
    </row>
    <row r="2022" spans="1:16" x14ac:dyDescent="0.4">
      <c r="A2022">
        <v>897</v>
      </c>
      <c r="B2022" t="s">
        <v>948</v>
      </c>
      <c r="C2022" t="s">
        <v>843</v>
      </c>
      <c r="D2022" s="1">
        <v>40937</v>
      </c>
      <c r="E2022" s="1">
        <v>40967</v>
      </c>
      <c r="F2022">
        <v>49.83</v>
      </c>
      <c r="H2022" t="s">
        <v>28</v>
      </c>
      <c r="I2022" s="1">
        <v>40937</v>
      </c>
      <c r="J2022">
        <v>7</v>
      </c>
      <c r="K2022" t="s">
        <v>834</v>
      </c>
      <c r="L2022">
        <v>897</v>
      </c>
      <c r="M2022" s="1">
        <v>41041</v>
      </c>
      <c r="N2022" t="s">
        <v>835</v>
      </c>
      <c r="O2022" t="s">
        <v>947</v>
      </c>
      <c r="P2022" t="s">
        <v>949</v>
      </c>
    </row>
    <row r="2023" spans="1:16" x14ac:dyDescent="0.4">
      <c r="A2023">
        <v>770</v>
      </c>
      <c r="B2023" t="s">
        <v>948</v>
      </c>
      <c r="C2023" t="s">
        <v>878</v>
      </c>
      <c r="D2023" s="1">
        <v>41081</v>
      </c>
      <c r="E2023" s="1">
        <v>41111</v>
      </c>
      <c r="F2023">
        <v>8.2200000000000006</v>
      </c>
      <c r="H2023" t="s">
        <v>28</v>
      </c>
      <c r="I2023" s="1">
        <v>41081</v>
      </c>
      <c r="J2023">
        <v>0</v>
      </c>
      <c r="K2023" t="s">
        <v>834</v>
      </c>
      <c r="L2023">
        <v>770</v>
      </c>
      <c r="M2023" s="1">
        <v>41274</v>
      </c>
      <c r="N2023" t="s">
        <v>835</v>
      </c>
      <c r="O2023" t="s">
        <v>947</v>
      </c>
      <c r="P2023" t="s">
        <v>949</v>
      </c>
    </row>
    <row r="2024" spans="1:16" x14ac:dyDescent="0.4">
      <c r="A2024">
        <v>897</v>
      </c>
      <c r="B2024" t="s">
        <v>948</v>
      </c>
      <c r="C2024" t="s">
        <v>928</v>
      </c>
      <c r="D2024" s="1">
        <v>41335</v>
      </c>
      <c r="E2024" s="1">
        <v>41397</v>
      </c>
      <c r="F2024">
        <v>20.65</v>
      </c>
      <c r="H2024" t="s">
        <v>28</v>
      </c>
      <c r="I2024" s="1">
        <v>41335</v>
      </c>
      <c r="J2024">
        <v>0</v>
      </c>
      <c r="K2024" t="s">
        <v>834</v>
      </c>
      <c r="L2024">
        <v>897</v>
      </c>
      <c r="M2024" s="1">
        <v>41436</v>
      </c>
      <c r="N2024" t="s">
        <v>835</v>
      </c>
      <c r="O2024" t="s">
        <v>947</v>
      </c>
      <c r="P2024" t="s">
        <v>949</v>
      </c>
    </row>
    <row r="2025" spans="1:16" x14ac:dyDescent="0.4">
      <c r="A2025">
        <v>406</v>
      </c>
      <c r="B2025" t="s">
        <v>948</v>
      </c>
      <c r="C2025" t="s">
        <v>876</v>
      </c>
      <c r="D2025" s="1">
        <v>41568</v>
      </c>
      <c r="E2025" s="1">
        <v>41598</v>
      </c>
      <c r="F2025">
        <v>36.28</v>
      </c>
      <c r="H2025" t="s">
        <v>28</v>
      </c>
      <c r="I2025" s="1">
        <v>41568</v>
      </c>
      <c r="J2025">
        <v>14</v>
      </c>
      <c r="K2025" t="s">
        <v>837</v>
      </c>
      <c r="L2025">
        <v>406</v>
      </c>
      <c r="M2025" s="1">
        <v>41352</v>
      </c>
      <c r="N2025" t="s">
        <v>838</v>
      </c>
      <c r="O2025" t="s">
        <v>947</v>
      </c>
      <c r="P2025" t="s">
        <v>949</v>
      </c>
    </row>
    <row r="2026" spans="1:16" x14ac:dyDescent="0.4">
      <c r="A2026">
        <v>770</v>
      </c>
      <c r="B2026" t="s">
        <v>948</v>
      </c>
      <c r="C2026" t="s">
        <v>886</v>
      </c>
      <c r="D2026" s="1">
        <v>41351</v>
      </c>
      <c r="E2026" s="1">
        <v>41381</v>
      </c>
      <c r="F2026">
        <v>88.33</v>
      </c>
      <c r="H2026" t="s">
        <v>28</v>
      </c>
      <c r="I2026" s="1">
        <v>41351</v>
      </c>
      <c r="J2026">
        <v>0</v>
      </c>
      <c r="K2026" t="s">
        <v>834</v>
      </c>
      <c r="L2026">
        <v>770</v>
      </c>
      <c r="M2026" s="1">
        <v>41181</v>
      </c>
      <c r="N2026" t="s">
        <v>838</v>
      </c>
      <c r="O2026" t="s">
        <v>947</v>
      </c>
      <c r="P2026" t="s">
        <v>949</v>
      </c>
    </row>
    <row r="2027" spans="1:16" x14ac:dyDescent="0.4">
      <c r="A2027">
        <v>770</v>
      </c>
      <c r="B2027" t="s">
        <v>948</v>
      </c>
      <c r="C2027" t="s">
        <v>867</v>
      </c>
      <c r="D2027" s="1">
        <v>41148</v>
      </c>
      <c r="E2027" s="1">
        <v>41178</v>
      </c>
      <c r="F2027">
        <v>52.08</v>
      </c>
      <c r="H2027" t="s">
        <v>28</v>
      </c>
      <c r="I2027" s="1">
        <v>41148</v>
      </c>
      <c r="J2027">
        <v>0</v>
      </c>
      <c r="K2027" t="s">
        <v>834</v>
      </c>
      <c r="L2027">
        <v>770</v>
      </c>
      <c r="M2027" s="1">
        <v>41491</v>
      </c>
      <c r="N2027" t="s">
        <v>835</v>
      </c>
      <c r="O2027" t="s">
        <v>947</v>
      </c>
      <c r="P2027" t="s">
        <v>949</v>
      </c>
    </row>
    <row r="2028" spans="1:16" x14ac:dyDescent="0.4">
      <c r="A2028">
        <v>818</v>
      </c>
      <c r="B2028" t="s">
        <v>948</v>
      </c>
      <c r="C2028" t="s">
        <v>853</v>
      </c>
      <c r="D2028" s="1">
        <v>40960</v>
      </c>
      <c r="E2028" s="1">
        <v>40990</v>
      </c>
      <c r="F2028">
        <v>56.21</v>
      </c>
      <c r="H2028" t="s">
        <v>28</v>
      </c>
      <c r="I2028" s="1">
        <v>40960</v>
      </c>
      <c r="J2028">
        <v>0</v>
      </c>
      <c r="K2028" t="s">
        <v>837</v>
      </c>
      <c r="L2028">
        <v>818</v>
      </c>
      <c r="M2028" s="1">
        <v>41153</v>
      </c>
      <c r="N2028" t="s">
        <v>838</v>
      </c>
      <c r="O2028" t="s">
        <v>947</v>
      </c>
      <c r="P2028" t="s">
        <v>949</v>
      </c>
    </row>
    <row r="2029" spans="1:16" x14ac:dyDescent="0.4">
      <c r="A2029">
        <v>406</v>
      </c>
      <c r="B2029" t="s">
        <v>948</v>
      </c>
      <c r="C2029" t="s">
        <v>924</v>
      </c>
      <c r="D2029" s="1">
        <v>41468</v>
      </c>
      <c r="E2029" s="1">
        <v>41616</v>
      </c>
      <c r="F2029">
        <v>109.79</v>
      </c>
      <c r="H2029" t="s">
        <v>28</v>
      </c>
      <c r="I2029" s="1">
        <v>41468</v>
      </c>
      <c r="J2029">
        <v>4</v>
      </c>
      <c r="K2029" t="s">
        <v>837</v>
      </c>
      <c r="L2029">
        <v>406</v>
      </c>
      <c r="M2029" s="1">
        <v>41022</v>
      </c>
      <c r="N2029" t="s">
        <v>838</v>
      </c>
      <c r="O2029" t="s">
        <v>947</v>
      </c>
      <c r="P2029" t="s">
        <v>949</v>
      </c>
    </row>
    <row r="2030" spans="1:16" x14ac:dyDescent="0.4">
      <c r="A2030">
        <v>818</v>
      </c>
      <c r="B2030" t="s">
        <v>948</v>
      </c>
      <c r="C2030" t="s">
        <v>841</v>
      </c>
      <c r="D2030" s="1">
        <v>41394</v>
      </c>
      <c r="E2030" s="1">
        <v>41424</v>
      </c>
      <c r="F2030">
        <v>27.41</v>
      </c>
      <c r="H2030" t="s">
        <v>28</v>
      </c>
      <c r="I2030" s="1">
        <v>41394</v>
      </c>
      <c r="J2030">
        <v>7</v>
      </c>
      <c r="K2030" t="s">
        <v>837</v>
      </c>
      <c r="L2030">
        <v>818</v>
      </c>
      <c r="M2030" s="1">
        <v>41239</v>
      </c>
      <c r="N2030" t="s">
        <v>838</v>
      </c>
      <c r="O2030" t="s">
        <v>947</v>
      </c>
      <c r="P2030" t="s">
        <v>949</v>
      </c>
    </row>
    <row r="2031" spans="1:16" x14ac:dyDescent="0.4">
      <c r="A2031">
        <v>406</v>
      </c>
      <c r="B2031" t="s">
        <v>948</v>
      </c>
      <c r="C2031" t="s">
        <v>894</v>
      </c>
      <c r="D2031" s="1">
        <v>40912</v>
      </c>
      <c r="E2031" s="1">
        <v>40913</v>
      </c>
      <c r="F2031">
        <v>72.78</v>
      </c>
      <c r="H2031" t="s">
        <v>28</v>
      </c>
      <c r="I2031" s="1">
        <v>40912</v>
      </c>
      <c r="J2031">
        <v>10</v>
      </c>
      <c r="K2031" t="s">
        <v>837</v>
      </c>
      <c r="L2031">
        <v>406</v>
      </c>
      <c r="M2031" s="1">
        <v>41167</v>
      </c>
      <c r="N2031" t="s">
        <v>835</v>
      </c>
      <c r="O2031" t="s">
        <v>947</v>
      </c>
      <c r="P2031" t="s">
        <v>949</v>
      </c>
    </row>
    <row r="2032" spans="1:16" x14ac:dyDescent="0.4">
      <c r="A2032">
        <v>897</v>
      </c>
      <c r="B2032" t="s">
        <v>948</v>
      </c>
      <c r="C2032" t="s">
        <v>843</v>
      </c>
      <c r="D2032" s="1">
        <v>41023</v>
      </c>
      <c r="E2032" s="1">
        <v>41053</v>
      </c>
      <c r="F2032">
        <v>52.8</v>
      </c>
      <c r="H2032" t="s">
        <v>28</v>
      </c>
      <c r="I2032" s="1">
        <v>41023</v>
      </c>
      <c r="J2032">
        <v>6</v>
      </c>
      <c r="K2032" t="s">
        <v>834</v>
      </c>
      <c r="L2032">
        <v>897</v>
      </c>
      <c r="M2032" s="1">
        <v>41041</v>
      </c>
      <c r="N2032" t="s">
        <v>835</v>
      </c>
      <c r="O2032" t="s">
        <v>947</v>
      </c>
      <c r="P2032" t="s">
        <v>949</v>
      </c>
    </row>
    <row r="2033" spans="1:16" x14ac:dyDescent="0.4">
      <c r="A2033">
        <v>391</v>
      </c>
      <c r="B2033" t="s">
        <v>948</v>
      </c>
      <c r="C2033" t="s">
        <v>877</v>
      </c>
      <c r="D2033" s="1">
        <v>41539</v>
      </c>
      <c r="E2033" s="1">
        <v>41569</v>
      </c>
      <c r="F2033">
        <v>42.46</v>
      </c>
      <c r="H2033" t="s">
        <v>28</v>
      </c>
      <c r="I2033" s="1">
        <v>41539</v>
      </c>
      <c r="J2033">
        <v>10</v>
      </c>
      <c r="K2033" t="s">
        <v>834</v>
      </c>
      <c r="L2033">
        <v>391</v>
      </c>
      <c r="M2033" s="1">
        <v>41051</v>
      </c>
      <c r="N2033" t="s">
        <v>838</v>
      </c>
      <c r="O2033" t="s">
        <v>947</v>
      </c>
      <c r="P2033" t="s">
        <v>949</v>
      </c>
    </row>
    <row r="2034" spans="1:16" x14ac:dyDescent="0.4">
      <c r="A2034">
        <v>406</v>
      </c>
      <c r="B2034" t="s">
        <v>948</v>
      </c>
      <c r="C2034" t="s">
        <v>924</v>
      </c>
      <c r="D2034" s="1">
        <v>40939</v>
      </c>
      <c r="E2034" s="1">
        <v>40911</v>
      </c>
      <c r="F2034">
        <v>81.13</v>
      </c>
      <c r="H2034" t="s">
        <v>28</v>
      </c>
      <c r="I2034" s="1">
        <v>40939</v>
      </c>
      <c r="J2034">
        <v>0</v>
      </c>
      <c r="K2034" t="s">
        <v>834</v>
      </c>
      <c r="L2034">
        <v>406</v>
      </c>
      <c r="M2034" s="1">
        <v>41022</v>
      </c>
      <c r="N2034" t="s">
        <v>835</v>
      </c>
      <c r="O2034" t="s">
        <v>947</v>
      </c>
      <c r="P2034" t="s">
        <v>949</v>
      </c>
    </row>
    <row r="2035" spans="1:16" x14ac:dyDescent="0.4">
      <c r="A2035">
        <v>770</v>
      </c>
      <c r="B2035" t="s">
        <v>948</v>
      </c>
      <c r="C2035" t="s">
        <v>892</v>
      </c>
      <c r="D2035" s="1">
        <v>41459</v>
      </c>
      <c r="E2035" s="1">
        <v>41460</v>
      </c>
      <c r="F2035">
        <v>9.4700000000000006</v>
      </c>
      <c r="H2035" t="s">
        <v>28</v>
      </c>
      <c r="I2035" s="1">
        <v>41459</v>
      </c>
      <c r="J2035">
        <v>0</v>
      </c>
      <c r="K2035" t="s">
        <v>834</v>
      </c>
      <c r="L2035">
        <v>770</v>
      </c>
      <c r="M2035" s="1">
        <v>41037</v>
      </c>
      <c r="N2035" t="s">
        <v>838</v>
      </c>
      <c r="O2035" t="s">
        <v>947</v>
      </c>
      <c r="P2035" t="s">
        <v>949</v>
      </c>
    </row>
    <row r="2036" spans="1:16" x14ac:dyDescent="0.4">
      <c r="A2036">
        <v>770</v>
      </c>
      <c r="B2036" t="s">
        <v>948</v>
      </c>
      <c r="C2036" t="s">
        <v>920</v>
      </c>
      <c r="D2036" s="1">
        <v>41104</v>
      </c>
      <c r="E2036" s="1">
        <v>41134</v>
      </c>
      <c r="F2036">
        <v>57.7</v>
      </c>
      <c r="H2036" t="s">
        <v>28</v>
      </c>
      <c r="I2036" s="1">
        <v>41104</v>
      </c>
      <c r="J2036">
        <v>0</v>
      </c>
      <c r="K2036" t="s">
        <v>834</v>
      </c>
      <c r="L2036">
        <v>770</v>
      </c>
      <c r="M2036" s="1">
        <v>41254</v>
      </c>
      <c r="N2036" t="s">
        <v>835</v>
      </c>
      <c r="O2036" t="s">
        <v>947</v>
      </c>
      <c r="P2036" t="s">
        <v>949</v>
      </c>
    </row>
    <row r="2037" spans="1:16" x14ac:dyDescent="0.4">
      <c r="A2037">
        <v>391</v>
      </c>
      <c r="B2037" t="s">
        <v>948</v>
      </c>
      <c r="C2037" t="s">
        <v>865</v>
      </c>
      <c r="D2037" s="1">
        <v>41185</v>
      </c>
      <c r="E2037" s="1">
        <v>41156</v>
      </c>
      <c r="F2037">
        <v>85.82</v>
      </c>
      <c r="H2037" t="s">
        <v>28</v>
      </c>
      <c r="I2037" s="1">
        <v>41185</v>
      </c>
      <c r="J2037">
        <v>5</v>
      </c>
      <c r="K2037" t="s">
        <v>837</v>
      </c>
      <c r="L2037">
        <v>391</v>
      </c>
      <c r="M2037" s="1">
        <v>41180</v>
      </c>
      <c r="N2037" t="s">
        <v>835</v>
      </c>
      <c r="O2037" t="s">
        <v>947</v>
      </c>
      <c r="P2037" t="s">
        <v>949</v>
      </c>
    </row>
    <row r="2038" spans="1:16" x14ac:dyDescent="0.4">
      <c r="A2038">
        <v>406</v>
      </c>
      <c r="B2038" t="s">
        <v>948</v>
      </c>
      <c r="C2038" t="s">
        <v>884</v>
      </c>
      <c r="D2038" s="1">
        <v>41007</v>
      </c>
      <c r="E2038" s="1">
        <v>40977</v>
      </c>
      <c r="F2038">
        <v>69.650000000000006</v>
      </c>
      <c r="H2038" t="s">
        <v>28</v>
      </c>
      <c r="I2038" s="1">
        <v>41007</v>
      </c>
      <c r="J2038">
        <v>10</v>
      </c>
      <c r="K2038" t="s">
        <v>837</v>
      </c>
      <c r="L2038">
        <v>406</v>
      </c>
      <c r="M2038" s="1">
        <v>41145</v>
      </c>
      <c r="N2038" t="s">
        <v>835</v>
      </c>
      <c r="O2038" t="s">
        <v>947</v>
      </c>
      <c r="P2038" t="s">
        <v>949</v>
      </c>
    </row>
    <row r="2039" spans="1:16" x14ac:dyDescent="0.4">
      <c r="A2039">
        <v>770</v>
      </c>
      <c r="B2039" t="s">
        <v>948</v>
      </c>
      <c r="C2039" t="s">
        <v>901</v>
      </c>
      <c r="D2039" s="1">
        <v>41227</v>
      </c>
      <c r="E2039" s="1">
        <v>41257</v>
      </c>
      <c r="F2039">
        <v>60.66</v>
      </c>
      <c r="H2039" t="s">
        <v>28</v>
      </c>
      <c r="I2039" s="1">
        <v>41227</v>
      </c>
      <c r="J2039">
        <v>0</v>
      </c>
      <c r="K2039" t="s">
        <v>834</v>
      </c>
      <c r="L2039">
        <v>770</v>
      </c>
      <c r="M2039" s="1">
        <v>41222</v>
      </c>
      <c r="N2039" t="s">
        <v>838</v>
      </c>
      <c r="O2039" t="s">
        <v>947</v>
      </c>
      <c r="P2039" t="s">
        <v>949</v>
      </c>
    </row>
    <row r="2040" spans="1:16" x14ac:dyDescent="0.4">
      <c r="A2040">
        <v>391</v>
      </c>
      <c r="B2040" t="s">
        <v>948</v>
      </c>
      <c r="C2040" t="s">
        <v>839</v>
      </c>
      <c r="D2040" s="1">
        <v>40991</v>
      </c>
      <c r="E2040" s="1">
        <v>41021</v>
      </c>
      <c r="F2040">
        <v>92.34</v>
      </c>
      <c r="H2040" t="s">
        <v>28</v>
      </c>
      <c r="I2040" s="1">
        <v>40991</v>
      </c>
      <c r="J2040">
        <v>0</v>
      </c>
      <c r="K2040" t="s">
        <v>834</v>
      </c>
      <c r="L2040">
        <v>391</v>
      </c>
      <c r="M2040" s="1">
        <v>40934</v>
      </c>
      <c r="N2040" t="s">
        <v>838</v>
      </c>
      <c r="O2040" t="s">
        <v>947</v>
      </c>
      <c r="P2040" t="s">
        <v>949</v>
      </c>
    </row>
    <row r="2041" spans="1:16" x14ac:dyDescent="0.4">
      <c r="A2041">
        <v>770</v>
      </c>
      <c r="B2041" t="s">
        <v>948</v>
      </c>
      <c r="C2041" t="s">
        <v>920</v>
      </c>
      <c r="D2041" s="1">
        <v>41155</v>
      </c>
      <c r="E2041" s="1">
        <v>41125</v>
      </c>
      <c r="F2041">
        <v>18.57</v>
      </c>
      <c r="H2041" t="s">
        <v>28</v>
      </c>
      <c r="I2041" s="1">
        <v>41155</v>
      </c>
      <c r="J2041">
        <v>0</v>
      </c>
      <c r="K2041" t="s">
        <v>834</v>
      </c>
      <c r="L2041">
        <v>770</v>
      </c>
      <c r="M2041" s="1">
        <v>41254</v>
      </c>
      <c r="N2041" t="s">
        <v>835</v>
      </c>
      <c r="O2041" t="s">
        <v>947</v>
      </c>
      <c r="P2041" t="s">
        <v>949</v>
      </c>
    </row>
    <row r="2042" spans="1:16" x14ac:dyDescent="0.4">
      <c r="A2042">
        <v>897</v>
      </c>
      <c r="B2042" t="s">
        <v>948</v>
      </c>
      <c r="C2042" t="s">
        <v>928</v>
      </c>
      <c r="D2042" s="1">
        <v>41229</v>
      </c>
      <c r="E2042" s="1">
        <v>41259</v>
      </c>
      <c r="F2042">
        <v>84.22</v>
      </c>
      <c r="H2042" t="s">
        <v>28</v>
      </c>
      <c r="I2042" s="1">
        <v>41229</v>
      </c>
      <c r="J2042">
        <v>12</v>
      </c>
      <c r="K2042" t="s">
        <v>837</v>
      </c>
      <c r="L2042">
        <v>897</v>
      </c>
      <c r="M2042" s="1">
        <v>41436</v>
      </c>
      <c r="N2042" t="s">
        <v>835</v>
      </c>
      <c r="O2042" t="s">
        <v>947</v>
      </c>
      <c r="P2042" t="s">
        <v>949</v>
      </c>
    </row>
    <row r="2043" spans="1:16" x14ac:dyDescent="0.4">
      <c r="A2043">
        <v>770</v>
      </c>
      <c r="B2043" t="s">
        <v>948</v>
      </c>
      <c r="C2043" t="s">
        <v>919</v>
      </c>
      <c r="D2043" s="1">
        <v>41304</v>
      </c>
      <c r="E2043" s="1">
        <v>41277</v>
      </c>
      <c r="F2043">
        <v>53.71</v>
      </c>
      <c r="H2043" t="s">
        <v>28</v>
      </c>
      <c r="I2043" s="1">
        <v>41304</v>
      </c>
      <c r="J2043">
        <v>0</v>
      </c>
      <c r="K2043" t="s">
        <v>834</v>
      </c>
      <c r="L2043">
        <v>770</v>
      </c>
      <c r="M2043" s="1">
        <v>41077</v>
      </c>
      <c r="N2043" t="s">
        <v>838</v>
      </c>
      <c r="O2043" t="s">
        <v>947</v>
      </c>
      <c r="P2043" t="s">
        <v>949</v>
      </c>
    </row>
    <row r="2044" spans="1:16" x14ac:dyDescent="0.4">
      <c r="A2044">
        <v>818</v>
      </c>
      <c r="B2044" t="s">
        <v>948</v>
      </c>
      <c r="C2044" t="s">
        <v>896</v>
      </c>
      <c r="D2044" s="1">
        <v>41395</v>
      </c>
      <c r="E2044" s="1">
        <v>41366</v>
      </c>
      <c r="F2044">
        <v>46.1</v>
      </c>
      <c r="H2044" t="s">
        <v>28</v>
      </c>
      <c r="I2044" s="1">
        <v>41395</v>
      </c>
      <c r="J2044">
        <v>0</v>
      </c>
      <c r="K2044" t="s">
        <v>834</v>
      </c>
      <c r="L2044">
        <v>818</v>
      </c>
      <c r="M2044" s="1">
        <v>41392</v>
      </c>
      <c r="N2044" t="s">
        <v>835</v>
      </c>
      <c r="O2044" t="s">
        <v>947</v>
      </c>
      <c r="P2044" t="s">
        <v>949</v>
      </c>
    </row>
    <row r="2045" spans="1:16" x14ac:dyDescent="0.4">
      <c r="A2045">
        <v>391</v>
      </c>
      <c r="B2045" t="s">
        <v>948</v>
      </c>
      <c r="C2045" t="s">
        <v>870</v>
      </c>
      <c r="D2045" s="1">
        <v>41080</v>
      </c>
      <c r="E2045" s="1">
        <v>41110</v>
      </c>
      <c r="F2045">
        <v>67.069999999999993</v>
      </c>
      <c r="H2045" t="s">
        <v>28</v>
      </c>
      <c r="I2045" s="1">
        <v>41080</v>
      </c>
      <c r="J2045">
        <v>0</v>
      </c>
      <c r="K2045" t="s">
        <v>834</v>
      </c>
      <c r="L2045">
        <v>391</v>
      </c>
      <c r="M2045" s="1">
        <v>41341</v>
      </c>
      <c r="N2045" t="s">
        <v>835</v>
      </c>
      <c r="O2045" t="s">
        <v>947</v>
      </c>
      <c r="P2045" t="s">
        <v>949</v>
      </c>
    </row>
    <row r="2046" spans="1:16" x14ac:dyDescent="0.4">
      <c r="A2046">
        <v>391</v>
      </c>
      <c r="B2046" t="s">
        <v>948</v>
      </c>
      <c r="C2046" t="s">
        <v>859</v>
      </c>
      <c r="D2046" s="1">
        <v>41002</v>
      </c>
      <c r="E2046" s="1">
        <v>40972</v>
      </c>
      <c r="F2046">
        <v>59.3</v>
      </c>
      <c r="H2046" t="s">
        <v>28</v>
      </c>
      <c r="I2046" s="1">
        <v>41002</v>
      </c>
      <c r="J2046">
        <v>0</v>
      </c>
      <c r="K2046" t="s">
        <v>834</v>
      </c>
      <c r="L2046">
        <v>391</v>
      </c>
      <c r="M2046" s="1">
        <v>40971</v>
      </c>
      <c r="N2046" t="s">
        <v>838</v>
      </c>
      <c r="O2046" t="s">
        <v>947</v>
      </c>
      <c r="P2046" t="s">
        <v>949</v>
      </c>
    </row>
    <row r="2047" spans="1:16" x14ac:dyDescent="0.4">
      <c r="A2047">
        <v>770</v>
      </c>
      <c r="B2047" t="s">
        <v>948</v>
      </c>
      <c r="C2047" t="s">
        <v>901</v>
      </c>
      <c r="D2047" s="1">
        <v>41068</v>
      </c>
      <c r="E2047" s="1">
        <v>41038</v>
      </c>
      <c r="F2047">
        <v>47.35</v>
      </c>
      <c r="H2047" t="s">
        <v>28</v>
      </c>
      <c r="I2047" s="1">
        <v>41068</v>
      </c>
      <c r="J2047">
        <v>0</v>
      </c>
      <c r="K2047" t="s">
        <v>834</v>
      </c>
      <c r="L2047">
        <v>770</v>
      </c>
      <c r="M2047" s="1">
        <v>41222</v>
      </c>
      <c r="N2047" t="s">
        <v>835</v>
      </c>
      <c r="O2047" t="s">
        <v>947</v>
      </c>
      <c r="P2047" t="s">
        <v>949</v>
      </c>
    </row>
    <row r="2048" spans="1:16" x14ac:dyDescent="0.4">
      <c r="A2048">
        <v>770</v>
      </c>
      <c r="B2048" t="s">
        <v>948</v>
      </c>
      <c r="C2048" t="s">
        <v>916</v>
      </c>
      <c r="D2048" s="1">
        <v>41317</v>
      </c>
      <c r="E2048" s="1">
        <v>41640</v>
      </c>
      <c r="F2048">
        <v>38.5</v>
      </c>
      <c r="H2048" t="s">
        <v>28</v>
      </c>
      <c r="I2048" s="1">
        <v>41317</v>
      </c>
      <c r="J2048">
        <v>0</v>
      </c>
      <c r="K2048" t="s">
        <v>834</v>
      </c>
      <c r="L2048">
        <v>770</v>
      </c>
      <c r="M2048" s="1">
        <v>41394</v>
      </c>
      <c r="N2048" t="s">
        <v>838</v>
      </c>
      <c r="O2048" t="s">
        <v>947</v>
      </c>
      <c r="P2048" t="s">
        <v>949</v>
      </c>
    </row>
    <row r="2049" spans="1:16" x14ac:dyDescent="0.4">
      <c r="A2049">
        <v>391</v>
      </c>
      <c r="B2049" t="s">
        <v>948</v>
      </c>
      <c r="C2049" t="s">
        <v>839</v>
      </c>
      <c r="D2049" s="1">
        <v>41261</v>
      </c>
      <c r="E2049" s="1">
        <v>41291</v>
      </c>
      <c r="F2049">
        <v>108.68</v>
      </c>
      <c r="H2049" t="s">
        <v>28</v>
      </c>
      <c r="I2049" s="1">
        <v>41261</v>
      </c>
      <c r="J2049">
        <v>0</v>
      </c>
      <c r="K2049" t="s">
        <v>834</v>
      </c>
      <c r="L2049">
        <v>391</v>
      </c>
      <c r="M2049" s="1">
        <v>40934</v>
      </c>
      <c r="N2049" t="s">
        <v>838</v>
      </c>
      <c r="O2049" t="s">
        <v>947</v>
      </c>
      <c r="P2049" t="s">
        <v>949</v>
      </c>
    </row>
    <row r="2050" spans="1:16" x14ac:dyDescent="0.4">
      <c r="A2050">
        <v>818</v>
      </c>
      <c r="B2050" t="s">
        <v>948</v>
      </c>
      <c r="C2050" t="s">
        <v>917</v>
      </c>
      <c r="D2050" s="1">
        <v>41115</v>
      </c>
      <c r="E2050" s="1">
        <v>41145</v>
      </c>
      <c r="F2050">
        <v>61.39</v>
      </c>
      <c r="H2050" t="s">
        <v>28</v>
      </c>
      <c r="I2050" s="1">
        <v>41115</v>
      </c>
      <c r="J2050">
        <v>11</v>
      </c>
      <c r="K2050" t="s">
        <v>837</v>
      </c>
      <c r="L2050">
        <v>818</v>
      </c>
      <c r="M2050" s="1">
        <v>41515</v>
      </c>
      <c r="N2050" t="s">
        <v>835</v>
      </c>
      <c r="O2050" t="s">
        <v>947</v>
      </c>
      <c r="P2050" t="s">
        <v>949</v>
      </c>
    </row>
    <row r="2051" spans="1:16" x14ac:dyDescent="0.4">
      <c r="A2051">
        <v>406</v>
      </c>
      <c r="B2051" t="s">
        <v>948</v>
      </c>
      <c r="C2051" t="s">
        <v>879</v>
      </c>
      <c r="D2051" s="1">
        <v>41204</v>
      </c>
      <c r="E2051" s="1">
        <v>41234</v>
      </c>
      <c r="F2051">
        <v>93.24</v>
      </c>
      <c r="H2051" t="s">
        <v>28</v>
      </c>
      <c r="I2051" s="1">
        <v>41204</v>
      </c>
      <c r="J2051">
        <v>0</v>
      </c>
      <c r="K2051" t="s">
        <v>837</v>
      </c>
      <c r="L2051">
        <v>406</v>
      </c>
      <c r="M2051" s="1">
        <v>40985</v>
      </c>
      <c r="N2051" t="s">
        <v>838</v>
      </c>
      <c r="O2051" t="s">
        <v>947</v>
      </c>
      <c r="P2051" t="s">
        <v>949</v>
      </c>
    </row>
    <row r="2052" spans="1:16" x14ac:dyDescent="0.4">
      <c r="A2052">
        <v>770</v>
      </c>
      <c r="B2052" t="s">
        <v>948</v>
      </c>
      <c r="C2052" t="s">
        <v>908</v>
      </c>
      <c r="D2052" s="1">
        <v>41290</v>
      </c>
      <c r="E2052" s="1">
        <v>41320</v>
      </c>
      <c r="F2052">
        <v>47.74</v>
      </c>
      <c r="H2052" t="s">
        <v>28</v>
      </c>
      <c r="I2052" s="1">
        <v>41290</v>
      </c>
      <c r="J2052">
        <v>11</v>
      </c>
      <c r="K2052" t="s">
        <v>834</v>
      </c>
      <c r="L2052">
        <v>770</v>
      </c>
      <c r="M2052" s="1">
        <v>41029</v>
      </c>
      <c r="N2052" t="s">
        <v>838</v>
      </c>
      <c r="O2052" t="s">
        <v>947</v>
      </c>
      <c r="P2052" t="s">
        <v>949</v>
      </c>
    </row>
    <row r="2053" spans="1:16" x14ac:dyDescent="0.4">
      <c r="A2053">
        <v>897</v>
      </c>
      <c r="B2053" t="s">
        <v>948</v>
      </c>
      <c r="C2053" t="s">
        <v>927</v>
      </c>
      <c r="D2053" s="1">
        <v>41483</v>
      </c>
      <c r="E2053" s="1">
        <v>41513</v>
      </c>
      <c r="F2053">
        <v>41.79</v>
      </c>
      <c r="H2053" t="s">
        <v>28</v>
      </c>
      <c r="I2053" s="1">
        <v>41483</v>
      </c>
      <c r="J2053">
        <v>0</v>
      </c>
      <c r="K2053" t="s">
        <v>834</v>
      </c>
      <c r="L2053">
        <v>897</v>
      </c>
      <c r="M2053" s="1">
        <v>41603</v>
      </c>
      <c r="N2053" t="s">
        <v>835</v>
      </c>
      <c r="O2053" t="s">
        <v>947</v>
      </c>
      <c r="P2053" t="s">
        <v>949</v>
      </c>
    </row>
    <row r="2054" spans="1:16" x14ac:dyDescent="0.4">
      <c r="A2054">
        <v>391</v>
      </c>
      <c r="B2054" t="s">
        <v>948</v>
      </c>
      <c r="C2054" t="s">
        <v>910</v>
      </c>
      <c r="D2054" s="1">
        <v>40937</v>
      </c>
      <c r="E2054" s="1">
        <v>40967</v>
      </c>
      <c r="F2054">
        <v>51.13</v>
      </c>
      <c r="H2054" t="s">
        <v>28</v>
      </c>
      <c r="I2054" s="1">
        <v>40937</v>
      </c>
      <c r="J2054">
        <v>0</v>
      </c>
      <c r="K2054" t="s">
        <v>834</v>
      </c>
      <c r="L2054">
        <v>391</v>
      </c>
      <c r="M2054" s="1">
        <v>41487</v>
      </c>
      <c r="N2054" t="s">
        <v>835</v>
      </c>
      <c r="O2054" t="s">
        <v>947</v>
      </c>
      <c r="P2054" t="s">
        <v>949</v>
      </c>
    </row>
    <row r="2055" spans="1:16" x14ac:dyDescent="0.4">
      <c r="A2055">
        <v>391</v>
      </c>
      <c r="B2055" t="s">
        <v>948</v>
      </c>
      <c r="C2055" t="s">
        <v>868</v>
      </c>
      <c r="D2055" s="1">
        <v>41503</v>
      </c>
      <c r="E2055" s="1">
        <v>41533</v>
      </c>
      <c r="F2055">
        <v>57.6</v>
      </c>
      <c r="H2055" t="s">
        <v>28</v>
      </c>
      <c r="I2055" s="1">
        <v>41503</v>
      </c>
      <c r="J2055">
        <v>0</v>
      </c>
      <c r="K2055" t="s">
        <v>834</v>
      </c>
      <c r="L2055">
        <v>391</v>
      </c>
      <c r="M2055" s="1">
        <v>41240</v>
      </c>
      <c r="N2055" t="s">
        <v>838</v>
      </c>
      <c r="O2055" t="s">
        <v>947</v>
      </c>
      <c r="P2055" t="s">
        <v>949</v>
      </c>
    </row>
    <row r="2056" spans="1:16" x14ac:dyDescent="0.4">
      <c r="A2056">
        <v>391</v>
      </c>
      <c r="B2056" t="s">
        <v>948</v>
      </c>
      <c r="C2056" t="s">
        <v>906</v>
      </c>
      <c r="D2056" s="1">
        <v>41614</v>
      </c>
      <c r="E2056" s="1">
        <v>41615</v>
      </c>
      <c r="F2056">
        <v>53.19</v>
      </c>
      <c r="H2056" t="s">
        <v>28</v>
      </c>
      <c r="I2056" s="1">
        <v>41614</v>
      </c>
      <c r="J2056">
        <v>0</v>
      </c>
      <c r="K2056" t="s">
        <v>834</v>
      </c>
      <c r="L2056">
        <v>391</v>
      </c>
      <c r="M2056" s="1">
        <v>41021</v>
      </c>
      <c r="N2056" t="s">
        <v>838</v>
      </c>
      <c r="O2056" t="s">
        <v>947</v>
      </c>
      <c r="P2056" t="s">
        <v>949</v>
      </c>
    </row>
    <row r="2057" spans="1:16" x14ac:dyDescent="0.4">
      <c r="A2057">
        <v>391</v>
      </c>
      <c r="B2057" t="s">
        <v>948</v>
      </c>
      <c r="C2057" t="s">
        <v>895</v>
      </c>
      <c r="D2057" s="1">
        <v>40951</v>
      </c>
      <c r="E2057" s="1">
        <v>41275</v>
      </c>
      <c r="F2057">
        <v>84.74</v>
      </c>
      <c r="H2057" t="s">
        <v>28</v>
      </c>
      <c r="I2057" s="1">
        <v>40951</v>
      </c>
      <c r="J2057">
        <v>7</v>
      </c>
      <c r="K2057" t="s">
        <v>834</v>
      </c>
      <c r="L2057">
        <v>391</v>
      </c>
      <c r="M2057" s="1">
        <v>41532</v>
      </c>
      <c r="N2057" t="s">
        <v>835</v>
      </c>
      <c r="O2057" t="s">
        <v>947</v>
      </c>
      <c r="P2057" t="s">
        <v>949</v>
      </c>
    </row>
    <row r="2058" spans="1:16" x14ac:dyDescent="0.4">
      <c r="A2058">
        <v>391</v>
      </c>
      <c r="B2058" t="s">
        <v>948</v>
      </c>
      <c r="C2058" t="s">
        <v>839</v>
      </c>
      <c r="D2058" s="1">
        <v>41508</v>
      </c>
      <c r="E2058" s="1">
        <v>41538</v>
      </c>
      <c r="F2058">
        <v>102.67</v>
      </c>
      <c r="H2058" t="s">
        <v>28</v>
      </c>
      <c r="I2058" s="1">
        <v>41508</v>
      </c>
      <c r="J2058">
        <v>0</v>
      </c>
      <c r="K2058" t="s">
        <v>834</v>
      </c>
      <c r="L2058">
        <v>391</v>
      </c>
      <c r="M2058" s="1">
        <v>40934</v>
      </c>
      <c r="N2058" t="s">
        <v>838</v>
      </c>
      <c r="O2058" t="s">
        <v>947</v>
      </c>
      <c r="P2058" t="s">
        <v>949</v>
      </c>
    </row>
    <row r="2059" spans="1:16" x14ac:dyDescent="0.4">
      <c r="A2059">
        <v>391</v>
      </c>
      <c r="B2059" t="s">
        <v>948</v>
      </c>
      <c r="C2059" t="s">
        <v>925</v>
      </c>
      <c r="D2059" s="1">
        <v>41586</v>
      </c>
      <c r="E2059" s="1">
        <v>41556</v>
      </c>
      <c r="F2059">
        <v>90.42</v>
      </c>
      <c r="H2059" t="s">
        <v>28</v>
      </c>
      <c r="I2059" s="1">
        <v>41586</v>
      </c>
      <c r="J2059">
        <v>2</v>
      </c>
      <c r="K2059" t="s">
        <v>834</v>
      </c>
      <c r="L2059">
        <v>391</v>
      </c>
      <c r="M2059" s="1">
        <v>41527</v>
      </c>
      <c r="N2059" t="s">
        <v>835</v>
      </c>
      <c r="O2059" t="s">
        <v>947</v>
      </c>
      <c r="P2059" t="s">
        <v>949</v>
      </c>
    </row>
    <row r="2060" spans="1:16" x14ac:dyDescent="0.4">
      <c r="A2060">
        <v>406</v>
      </c>
      <c r="B2060" t="s">
        <v>948</v>
      </c>
      <c r="C2060" t="s">
        <v>855</v>
      </c>
      <c r="D2060" s="1">
        <v>41616</v>
      </c>
      <c r="E2060" s="1">
        <v>41587</v>
      </c>
      <c r="F2060">
        <v>75.88</v>
      </c>
      <c r="H2060" t="s">
        <v>28</v>
      </c>
      <c r="I2060" s="1">
        <v>41616</v>
      </c>
      <c r="J2060">
        <v>0</v>
      </c>
      <c r="K2060" t="s">
        <v>834</v>
      </c>
      <c r="L2060">
        <v>406</v>
      </c>
      <c r="M2060" s="1">
        <v>41029</v>
      </c>
      <c r="N2060" t="s">
        <v>838</v>
      </c>
      <c r="O2060" t="s">
        <v>947</v>
      </c>
      <c r="P2060" t="s">
        <v>949</v>
      </c>
    </row>
    <row r="2061" spans="1:16" x14ac:dyDescent="0.4">
      <c r="A2061">
        <v>406</v>
      </c>
      <c r="B2061" t="s">
        <v>948</v>
      </c>
      <c r="C2061" t="s">
        <v>891</v>
      </c>
      <c r="D2061" s="1">
        <v>41243</v>
      </c>
      <c r="E2061" s="1">
        <v>41273</v>
      </c>
      <c r="F2061">
        <v>40.229999999999997</v>
      </c>
      <c r="H2061" t="s">
        <v>28</v>
      </c>
      <c r="I2061" s="1">
        <v>41243</v>
      </c>
      <c r="J2061">
        <v>0</v>
      </c>
      <c r="K2061" t="s">
        <v>837</v>
      </c>
      <c r="L2061">
        <v>406</v>
      </c>
      <c r="M2061" s="1">
        <v>41474</v>
      </c>
      <c r="N2061" t="s">
        <v>835</v>
      </c>
      <c r="O2061" t="s">
        <v>947</v>
      </c>
      <c r="P2061" t="s">
        <v>949</v>
      </c>
    </row>
    <row r="2062" spans="1:16" x14ac:dyDescent="0.4">
      <c r="A2062">
        <v>770</v>
      </c>
      <c r="B2062" t="s">
        <v>948</v>
      </c>
      <c r="C2062" t="s">
        <v>907</v>
      </c>
      <c r="D2062" s="1">
        <v>41484</v>
      </c>
      <c r="E2062" s="1">
        <v>41514</v>
      </c>
      <c r="F2062">
        <v>83.36</v>
      </c>
      <c r="H2062" t="s">
        <v>28</v>
      </c>
      <c r="I2062" s="1">
        <v>41484</v>
      </c>
      <c r="J2062">
        <v>0</v>
      </c>
      <c r="K2062" t="s">
        <v>837</v>
      </c>
      <c r="L2062">
        <v>770</v>
      </c>
      <c r="M2062" s="1">
        <v>41367</v>
      </c>
      <c r="N2062" t="s">
        <v>838</v>
      </c>
      <c r="O2062" t="s">
        <v>947</v>
      </c>
      <c r="P2062" t="s">
        <v>949</v>
      </c>
    </row>
    <row r="2063" spans="1:16" x14ac:dyDescent="0.4">
      <c r="A2063">
        <v>406</v>
      </c>
      <c r="B2063" t="s">
        <v>948</v>
      </c>
      <c r="C2063" t="s">
        <v>840</v>
      </c>
      <c r="D2063" s="1">
        <v>41487</v>
      </c>
      <c r="E2063" s="1">
        <v>41457</v>
      </c>
      <c r="F2063">
        <v>89.98</v>
      </c>
      <c r="H2063" t="s">
        <v>28</v>
      </c>
      <c r="I2063" s="1">
        <v>41487</v>
      </c>
      <c r="J2063">
        <v>4</v>
      </c>
      <c r="K2063" t="s">
        <v>834</v>
      </c>
      <c r="L2063">
        <v>406</v>
      </c>
      <c r="M2063" s="1">
        <v>41064</v>
      </c>
      <c r="N2063" t="s">
        <v>838</v>
      </c>
      <c r="O2063" t="s">
        <v>947</v>
      </c>
      <c r="P2063" t="s">
        <v>949</v>
      </c>
    </row>
    <row r="2064" spans="1:16" x14ac:dyDescent="0.4">
      <c r="A2064">
        <v>391</v>
      </c>
      <c r="B2064" t="s">
        <v>948</v>
      </c>
      <c r="C2064" t="s">
        <v>930</v>
      </c>
      <c r="D2064" s="1">
        <v>41387</v>
      </c>
      <c r="E2064" s="1">
        <v>41417</v>
      </c>
      <c r="F2064">
        <v>74.98</v>
      </c>
      <c r="H2064" t="s">
        <v>28</v>
      </c>
      <c r="I2064" s="1">
        <v>41387</v>
      </c>
      <c r="J2064">
        <v>5</v>
      </c>
      <c r="K2064" t="s">
        <v>834</v>
      </c>
      <c r="L2064">
        <v>391</v>
      </c>
      <c r="M2064" s="1">
        <v>41583</v>
      </c>
      <c r="N2064" t="s">
        <v>835</v>
      </c>
      <c r="O2064" t="s">
        <v>947</v>
      </c>
      <c r="P2064" t="s">
        <v>949</v>
      </c>
    </row>
    <row r="2065" spans="1:16" x14ac:dyDescent="0.4">
      <c r="A2065">
        <v>770</v>
      </c>
      <c r="B2065" t="s">
        <v>948</v>
      </c>
      <c r="C2065" t="s">
        <v>867</v>
      </c>
      <c r="D2065" s="1">
        <v>41494</v>
      </c>
      <c r="E2065" s="1">
        <v>41464</v>
      </c>
      <c r="F2065">
        <v>43.2</v>
      </c>
      <c r="H2065" t="s">
        <v>28</v>
      </c>
      <c r="I2065" s="1">
        <v>41494</v>
      </c>
      <c r="J2065">
        <v>0</v>
      </c>
      <c r="K2065" t="s">
        <v>834</v>
      </c>
      <c r="L2065">
        <v>770</v>
      </c>
      <c r="M2065" s="1">
        <v>41491</v>
      </c>
      <c r="N2065" t="s">
        <v>838</v>
      </c>
      <c r="O2065" t="s">
        <v>947</v>
      </c>
      <c r="P2065" t="s">
        <v>949</v>
      </c>
    </row>
    <row r="2066" spans="1:16" x14ac:dyDescent="0.4">
      <c r="A2066">
        <v>406</v>
      </c>
      <c r="B2066" t="s">
        <v>948</v>
      </c>
      <c r="C2066" t="s">
        <v>912</v>
      </c>
      <c r="D2066" s="1">
        <v>41555</v>
      </c>
      <c r="E2066" s="1">
        <v>41526</v>
      </c>
      <c r="F2066">
        <v>45.49</v>
      </c>
      <c r="H2066" t="s">
        <v>28</v>
      </c>
      <c r="I2066" s="1">
        <v>41555</v>
      </c>
      <c r="J2066">
        <v>0</v>
      </c>
      <c r="K2066" t="s">
        <v>834</v>
      </c>
      <c r="L2066">
        <v>406</v>
      </c>
      <c r="M2066" s="1">
        <v>41605</v>
      </c>
      <c r="N2066" t="s">
        <v>835</v>
      </c>
      <c r="O2066" t="s">
        <v>947</v>
      </c>
      <c r="P2066" t="s">
        <v>949</v>
      </c>
    </row>
    <row r="2067" spans="1:16" x14ac:dyDescent="0.4">
      <c r="A2067">
        <v>391</v>
      </c>
      <c r="B2067" t="s">
        <v>948</v>
      </c>
      <c r="C2067" t="s">
        <v>898</v>
      </c>
      <c r="D2067" s="1">
        <v>41229</v>
      </c>
      <c r="E2067" s="1">
        <v>41259</v>
      </c>
      <c r="F2067">
        <v>46.07</v>
      </c>
      <c r="H2067" t="s">
        <v>28</v>
      </c>
      <c r="I2067" s="1">
        <v>41229</v>
      </c>
      <c r="J2067">
        <v>0</v>
      </c>
      <c r="K2067" t="s">
        <v>834</v>
      </c>
      <c r="L2067">
        <v>391</v>
      </c>
      <c r="M2067" s="1">
        <v>41150</v>
      </c>
      <c r="N2067" t="s">
        <v>838</v>
      </c>
      <c r="O2067" t="s">
        <v>947</v>
      </c>
      <c r="P2067" t="s">
        <v>949</v>
      </c>
    </row>
    <row r="2068" spans="1:16" x14ac:dyDescent="0.4">
      <c r="A2068">
        <v>391</v>
      </c>
      <c r="B2068" t="s">
        <v>948</v>
      </c>
      <c r="C2068" t="s">
        <v>925</v>
      </c>
      <c r="D2068" s="1">
        <v>41259</v>
      </c>
      <c r="E2068" s="1">
        <v>41289</v>
      </c>
      <c r="F2068">
        <v>61.2</v>
      </c>
      <c r="H2068" t="s">
        <v>28</v>
      </c>
      <c r="I2068" s="1">
        <v>41259</v>
      </c>
      <c r="J2068">
        <v>0</v>
      </c>
      <c r="K2068" t="s">
        <v>834</v>
      </c>
      <c r="L2068">
        <v>391</v>
      </c>
      <c r="M2068" s="1">
        <v>41527</v>
      </c>
      <c r="N2068" t="s">
        <v>835</v>
      </c>
      <c r="O2068" t="s">
        <v>947</v>
      </c>
      <c r="P2068" t="s">
        <v>949</v>
      </c>
    </row>
    <row r="2069" spans="1:16" x14ac:dyDescent="0.4">
      <c r="A2069">
        <v>770</v>
      </c>
      <c r="B2069" t="s">
        <v>948</v>
      </c>
      <c r="C2069" t="s">
        <v>847</v>
      </c>
      <c r="D2069" s="1">
        <v>41578</v>
      </c>
      <c r="E2069" s="1">
        <v>41608</v>
      </c>
      <c r="F2069">
        <v>61.43</v>
      </c>
      <c r="H2069" t="s">
        <v>28</v>
      </c>
      <c r="I2069" s="1">
        <v>41578</v>
      </c>
      <c r="J2069">
        <v>0</v>
      </c>
      <c r="K2069" t="s">
        <v>834</v>
      </c>
      <c r="L2069">
        <v>770</v>
      </c>
      <c r="M2069" s="1">
        <v>41274</v>
      </c>
      <c r="N2069" t="s">
        <v>838</v>
      </c>
      <c r="O2069" t="s">
        <v>947</v>
      </c>
      <c r="P2069" t="s">
        <v>949</v>
      </c>
    </row>
    <row r="2070" spans="1:16" x14ac:dyDescent="0.4">
      <c r="A2070">
        <v>770</v>
      </c>
      <c r="B2070" t="s">
        <v>948</v>
      </c>
      <c r="C2070" t="s">
        <v>908</v>
      </c>
      <c r="D2070" s="1">
        <v>41098</v>
      </c>
      <c r="E2070" s="1">
        <v>41069</v>
      </c>
      <c r="F2070">
        <v>60.58</v>
      </c>
      <c r="H2070" t="s">
        <v>28</v>
      </c>
      <c r="I2070" s="1">
        <v>41098</v>
      </c>
      <c r="J2070">
        <v>4</v>
      </c>
      <c r="K2070" t="s">
        <v>834</v>
      </c>
      <c r="L2070">
        <v>770</v>
      </c>
      <c r="M2070" s="1">
        <v>41029</v>
      </c>
      <c r="N2070" t="s">
        <v>838</v>
      </c>
      <c r="O2070" t="s">
        <v>947</v>
      </c>
      <c r="P2070" t="s">
        <v>949</v>
      </c>
    </row>
    <row r="2071" spans="1:16" x14ac:dyDescent="0.4">
      <c r="A2071">
        <v>391</v>
      </c>
      <c r="B2071" t="s">
        <v>948</v>
      </c>
      <c r="C2071" t="s">
        <v>936</v>
      </c>
      <c r="D2071" s="1">
        <v>41349</v>
      </c>
      <c r="E2071" s="1">
        <v>41379</v>
      </c>
      <c r="F2071">
        <v>73.27</v>
      </c>
      <c r="H2071" t="s">
        <v>28</v>
      </c>
      <c r="I2071" s="1">
        <v>41349</v>
      </c>
      <c r="J2071">
        <v>0</v>
      </c>
      <c r="K2071" t="s">
        <v>837</v>
      </c>
      <c r="L2071">
        <v>391</v>
      </c>
      <c r="M2071" s="1">
        <v>41486</v>
      </c>
      <c r="N2071" t="s">
        <v>835</v>
      </c>
      <c r="O2071" t="s">
        <v>947</v>
      </c>
      <c r="P2071" t="s">
        <v>949</v>
      </c>
    </row>
    <row r="2072" spans="1:16" x14ac:dyDescent="0.4">
      <c r="A2072">
        <v>391</v>
      </c>
      <c r="B2072" t="s">
        <v>948</v>
      </c>
      <c r="C2072" t="s">
        <v>875</v>
      </c>
      <c r="D2072" s="1">
        <v>40916</v>
      </c>
      <c r="E2072" s="1">
        <v>41152</v>
      </c>
      <c r="F2072">
        <v>57.69</v>
      </c>
      <c r="H2072" t="s">
        <v>28</v>
      </c>
      <c r="I2072" s="1">
        <v>40916</v>
      </c>
      <c r="J2072">
        <v>8</v>
      </c>
      <c r="K2072" t="s">
        <v>834</v>
      </c>
      <c r="L2072">
        <v>391</v>
      </c>
      <c r="M2072" s="1">
        <v>40947</v>
      </c>
      <c r="N2072" t="s">
        <v>835</v>
      </c>
      <c r="O2072" t="s">
        <v>947</v>
      </c>
      <c r="P2072" t="s">
        <v>949</v>
      </c>
    </row>
    <row r="2073" spans="1:16" x14ac:dyDescent="0.4">
      <c r="A2073">
        <v>406</v>
      </c>
      <c r="B2073" t="s">
        <v>948</v>
      </c>
      <c r="C2073" t="s">
        <v>884</v>
      </c>
      <c r="D2073" s="1">
        <v>41431</v>
      </c>
      <c r="E2073" s="1">
        <v>41432</v>
      </c>
      <c r="F2073">
        <v>65.16</v>
      </c>
      <c r="H2073" t="s">
        <v>28</v>
      </c>
      <c r="I2073" s="1">
        <v>41431</v>
      </c>
      <c r="J2073">
        <v>0</v>
      </c>
      <c r="K2073" t="s">
        <v>834</v>
      </c>
      <c r="L2073">
        <v>406</v>
      </c>
      <c r="M2073" s="1">
        <v>41145</v>
      </c>
      <c r="N2073" t="s">
        <v>838</v>
      </c>
      <c r="O2073" t="s">
        <v>947</v>
      </c>
      <c r="P2073" t="s">
        <v>949</v>
      </c>
    </row>
    <row r="2074" spans="1:16" x14ac:dyDescent="0.4">
      <c r="A2074">
        <v>406</v>
      </c>
      <c r="B2074" t="s">
        <v>948</v>
      </c>
      <c r="C2074" t="s">
        <v>884</v>
      </c>
      <c r="D2074" s="1">
        <v>40914</v>
      </c>
      <c r="E2074" s="1">
        <v>40915</v>
      </c>
      <c r="F2074">
        <v>83.68</v>
      </c>
      <c r="H2074" t="s">
        <v>28</v>
      </c>
      <c r="I2074" s="1">
        <v>40914</v>
      </c>
      <c r="J2074">
        <v>7</v>
      </c>
      <c r="K2074" t="s">
        <v>837</v>
      </c>
      <c r="L2074">
        <v>406</v>
      </c>
      <c r="M2074" s="1">
        <v>41145</v>
      </c>
      <c r="N2074" t="s">
        <v>835</v>
      </c>
      <c r="O2074" t="s">
        <v>947</v>
      </c>
      <c r="P2074" t="s">
        <v>949</v>
      </c>
    </row>
    <row r="2075" spans="1:16" x14ac:dyDescent="0.4">
      <c r="A2075">
        <v>897</v>
      </c>
      <c r="B2075" t="s">
        <v>948</v>
      </c>
      <c r="C2075" t="s">
        <v>899</v>
      </c>
      <c r="D2075" s="1">
        <v>41053</v>
      </c>
      <c r="E2075" s="1">
        <v>41083</v>
      </c>
      <c r="F2075">
        <v>36.83</v>
      </c>
      <c r="H2075" t="s">
        <v>28</v>
      </c>
      <c r="I2075" s="1">
        <v>41053</v>
      </c>
      <c r="J2075">
        <v>0</v>
      </c>
      <c r="K2075" t="s">
        <v>834</v>
      </c>
      <c r="L2075">
        <v>897</v>
      </c>
      <c r="M2075" s="1">
        <v>41339</v>
      </c>
      <c r="N2075" t="s">
        <v>835</v>
      </c>
      <c r="O2075" t="s">
        <v>947</v>
      </c>
      <c r="P2075" t="s">
        <v>949</v>
      </c>
    </row>
    <row r="2076" spans="1:16" x14ac:dyDescent="0.4">
      <c r="A2076">
        <v>406</v>
      </c>
      <c r="B2076" t="s">
        <v>948</v>
      </c>
      <c r="C2076" t="s">
        <v>926</v>
      </c>
      <c r="D2076" s="1">
        <v>41182</v>
      </c>
      <c r="E2076" s="1">
        <v>41212</v>
      </c>
      <c r="F2076">
        <v>87.36</v>
      </c>
      <c r="H2076" t="s">
        <v>28</v>
      </c>
      <c r="I2076" s="1">
        <v>41182</v>
      </c>
      <c r="J2076">
        <v>19</v>
      </c>
      <c r="K2076" t="s">
        <v>837</v>
      </c>
      <c r="L2076">
        <v>406</v>
      </c>
      <c r="M2076" s="1">
        <v>41605</v>
      </c>
      <c r="N2076" t="s">
        <v>835</v>
      </c>
      <c r="O2076" t="s">
        <v>947</v>
      </c>
      <c r="P2076" t="s">
        <v>949</v>
      </c>
    </row>
    <row r="2077" spans="1:16" x14ac:dyDescent="0.4">
      <c r="A2077">
        <v>391</v>
      </c>
      <c r="B2077" t="s">
        <v>948</v>
      </c>
      <c r="C2077" t="s">
        <v>833</v>
      </c>
      <c r="D2077" s="1">
        <v>41322</v>
      </c>
      <c r="E2077" s="1">
        <v>41352</v>
      </c>
      <c r="F2077">
        <v>79.25</v>
      </c>
      <c r="H2077" t="s">
        <v>28</v>
      </c>
      <c r="I2077" s="1">
        <v>41322</v>
      </c>
      <c r="J2077">
        <v>0</v>
      </c>
      <c r="K2077" t="s">
        <v>834</v>
      </c>
      <c r="L2077">
        <v>391</v>
      </c>
      <c r="M2077" s="1">
        <v>41429</v>
      </c>
      <c r="N2077" t="s">
        <v>835</v>
      </c>
      <c r="O2077" t="s">
        <v>947</v>
      </c>
      <c r="P2077" t="s">
        <v>949</v>
      </c>
    </row>
    <row r="2078" spans="1:16" x14ac:dyDescent="0.4">
      <c r="A2078">
        <v>897</v>
      </c>
      <c r="B2078" t="s">
        <v>948</v>
      </c>
      <c r="C2078" t="s">
        <v>890</v>
      </c>
      <c r="D2078" s="1">
        <v>41582</v>
      </c>
      <c r="E2078" s="1">
        <v>41583</v>
      </c>
      <c r="F2078">
        <v>44.06</v>
      </c>
      <c r="H2078" t="s">
        <v>28</v>
      </c>
      <c r="I2078" s="1">
        <v>41582</v>
      </c>
      <c r="J2078">
        <v>0</v>
      </c>
      <c r="K2078" t="s">
        <v>834</v>
      </c>
      <c r="L2078">
        <v>897</v>
      </c>
      <c r="M2078" s="1">
        <v>41166</v>
      </c>
      <c r="N2078" t="s">
        <v>838</v>
      </c>
      <c r="O2078" t="s">
        <v>947</v>
      </c>
      <c r="P2078" t="s">
        <v>949</v>
      </c>
    </row>
    <row r="2079" spans="1:16" x14ac:dyDescent="0.4">
      <c r="A2079">
        <v>897</v>
      </c>
      <c r="B2079" t="s">
        <v>948</v>
      </c>
      <c r="C2079" t="s">
        <v>899</v>
      </c>
      <c r="D2079" s="1">
        <v>40992</v>
      </c>
      <c r="E2079" s="1">
        <v>41022</v>
      </c>
      <c r="F2079">
        <v>53.67</v>
      </c>
      <c r="H2079" t="s">
        <v>28</v>
      </c>
      <c r="I2079" s="1">
        <v>40992</v>
      </c>
      <c r="J2079">
        <v>0</v>
      </c>
      <c r="K2079" t="s">
        <v>834</v>
      </c>
      <c r="L2079">
        <v>897</v>
      </c>
      <c r="M2079" s="1">
        <v>41339</v>
      </c>
      <c r="N2079" t="s">
        <v>835</v>
      </c>
      <c r="O2079" t="s">
        <v>947</v>
      </c>
      <c r="P2079" t="s">
        <v>949</v>
      </c>
    </row>
    <row r="2080" spans="1:16" x14ac:dyDescent="0.4">
      <c r="A2080">
        <v>818</v>
      </c>
      <c r="B2080" t="s">
        <v>948</v>
      </c>
      <c r="C2080" t="s">
        <v>917</v>
      </c>
      <c r="D2080" s="1">
        <v>41175</v>
      </c>
      <c r="E2080" s="1">
        <v>41205</v>
      </c>
      <c r="F2080">
        <v>67.92</v>
      </c>
      <c r="H2080" t="s">
        <v>28</v>
      </c>
      <c r="I2080" s="1">
        <v>41175</v>
      </c>
      <c r="J2080">
        <v>14</v>
      </c>
      <c r="K2080" t="s">
        <v>837</v>
      </c>
      <c r="L2080">
        <v>818</v>
      </c>
      <c r="M2080" s="1">
        <v>41515</v>
      </c>
      <c r="N2080" t="s">
        <v>835</v>
      </c>
      <c r="O2080" t="s">
        <v>947</v>
      </c>
      <c r="P2080" t="s">
        <v>949</v>
      </c>
    </row>
    <row r="2081" spans="1:16" x14ac:dyDescent="0.4">
      <c r="A2081">
        <v>391</v>
      </c>
      <c r="B2081" t="s">
        <v>948</v>
      </c>
      <c r="C2081" t="s">
        <v>839</v>
      </c>
      <c r="D2081" s="1">
        <v>41146</v>
      </c>
      <c r="E2081" s="1">
        <v>41176</v>
      </c>
      <c r="F2081">
        <v>74.53</v>
      </c>
      <c r="H2081" t="s">
        <v>28</v>
      </c>
      <c r="I2081" s="1">
        <v>41146</v>
      </c>
      <c r="J2081">
        <v>0</v>
      </c>
      <c r="K2081" t="s">
        <v>834</v>
      </c>
      <c r="L2081">
        <v>391</v>
      </c>
      <c r="M2081" s="1">
        <v>40934</v>
      </c>
      <c r="N2081" t="s">
        <v>838</v>
      </c>
      <c r="O2081" t="s">
        <v>947</v>
      </c>
      <c r="P2081" t="s">
        <v>949</v>
      </c>
    </row>
    <row r="2082" spans="1:16" x14ac:dyDescent="0.4">
      <c r="A2082">
        <v>406</v>
      </c>
      <c r="B2082" t="s">
        <v>948</v>
      </c>
      <c r="C2082" t="s">
        <v>911</v>
      </c>
      <c r="D2082" s="1">
        <v>40928</v>
      </c>
      <c r="E2082" s="1">
        <v>40958</v>
      </c>
      <c r="F2082">
        <v>70.91</v>
      </c>
      <c r="H2082" t="s">
        <v>28</v>
      </c>
      <c r="I2082" s="1">
        <v>40928</v>
      </c>
      <c r="J2082">
        <v>4</v>
      </c>
      <c r="K2082" t="s">
        <v>834</v>
      </c>
      <c r="L2082">
        <v>406</v>
      </c>
      <c r="M2082" s="1">
        <v>41547</v>
      </c>
      <c r="N2082" t="s">
        <v>835</v>
      </c>
      <c r="O2082" t="s">
        <v>947</v>
      </c>
      <c r="P2082" t="s">
        <v>949</v>
      </c>
    </row>
    <row r="2083" spans="1:16" x14ac:dyDescent="0.4">
      <c r="A2083">
        <v>406</v>
      </c>
      <c r="B2083" t="s">
        <v>948</v>
      </c>
      <c r="C2083" t="s">
        <v>894</v>
      </c>
      <c r="D2083" s="1">
        <v>41554</v>
      </c>
      <c r="E2083" s="1">
        <v>41525</v>
      </c>
      <c r="F2083">
        <v>78.88</v>
      </c>
      <c r="H2083" t="s">
        <v>28</v>
      </c>
      <c r="I2083" s="1">
        <v>41554</v>
      </c>
      <c r="J2083">
        <v>0</v>
      </c>
      <c r="K2083" t="s">
        <v>837</v>
      </c>
      <c r="L2083">
        <v>406</v>
      </c>
      <c r="M2083" s="1">
        <v>41167</v>
      </c>
      <c r="N2083" t="s">
        <v>838</v>
      </c>
      <c r="O2083" t="s">
        <v>947</v>
      </c>
      <c r="P2083" t="s">
        <v>949</v>
      </c>
    </row>
    <row r="2084" spans="1:16" x14ac:dyDescent="0.4">
      <c r="A2084">
        <v>406</v>
      </c>
      <c r="B2084" t="s">
        <v>948</v>
      </c>
      <c r="C2084" t="s">
        <v>915</v>
      </c>
      <c r="D2084" s="1">
        <v>41103</v>
      </c>
      <c r="E2084" s="1">
        <v>41251</v>
      </c>
      <c r="F2084">
        <v>88.31</v>
      </c>
      <c r="H2084" t="s">
        <v>28</v>
      </c>
      <c r="I2084" s="1">
        <v>41103</v>
      </c>
      <c r="J2084">
        <v>16</v>
      </c>
      <c r="K2084" t="s">
        <v>834</v>
      </c>
      <c r="L2084">
        <v>406</v>
      </c>
      <c r="M2084" s="1">
        <v>41258</v>
      </c>
      <c r="N2084" t="s">
        <v>835</v>
      </c>
      <c r="O2084" t="s">
        <v>947</v>
      </c>
      <c r="P2084" t="s">
        <v>949</v>
      </c>
    </row>
    <row r="2085" spans="1:16" x14ac:dyDescent="0.4">
      <c r="A2085">
        <v>406</v>
      </c>
      <c r="B2085" t="s">
        <v>948</v>
      </c>
      <c r="C2085" t="s">
        <v>871</v>
      </c>
      <c r="D2085" s="1">
        <v>41474</v>
      </c>
      <c r="E2085" s="1">
        <v>41504</v>
      </c>
      <c r="F2085">
        <v>116.66</v>
      </c>
      <c r="H2085" t="s">
        <v>28</v>
      </c>
      <c r="I2085" s="1">
        <v>41474</v>
      </c>
      <c r="J2085">
        <v>10</v>
      </c>
      <c r="K2085" t="s">
        <v>837</v>
      </c>
      <c r="L2085">
        <v>406</v>
      </c>
      <c r="M2085" s="1">
        <v>41190</v>
      </c>
      <c r="N2085" t="s">
        <v>838</v>
      </c>
      <c r="O2085" t="s">
        <v>947</v>
      </c>
      <c r="P2085" t="s">
        <v>949</v>
      </c>
    </row>
    <row r="2086" spans="1:16" x14ac:dyDescent="0.4">
      <c r="A2086">
        <v>897</v>
      </c>
      <c r="B2086" t="s">
        <v>948</v>
      </c>
      <c r="C2086" t="s">
        <v>922</v>
      </c>
      <c r="D2086" s="1">
        <v>41001</v>
      </c>
      <c r="E2086" s="1">
        <v>41032</v>
      </c>
      <c r="F2086">
        <v>43.29</v>
      </c>
      <c r="H2086" t="s">
        <v>28</v>
      </c>
      <c r="I2086" s="1">
        <v>41001</v>
      </c>
      <c r="J2086">
        <v>0</v>
      </c>
      <c r="K2086" t="s">
        <v>834</v>
      </c>
      <c r="L2086">
        <v>897</v>
      </c>
      <c r="M2086" s="1">
        <v>41309</v>
      </c>
      <c r="N2086" t="s">
        <v>835</v>
      </c>
      <c r="O2086" t="s">
        <v>947</v>
      </c>
      <c r="P2086" t="s">
        <v>949</v>
      </c>
    </row>
    <row r="2087" spans="1:16" x14ac:dyDescent="0.4">
      <c r="A2087">
        <v>770</v>
      </c>
      <c r="B2087" t="s">
        <v>948</v>
      </c>
      <c r="C2087" t="s">
        <v>904</v>
      </c>
      <c r="D2087" s="1">
        <v>41457</v>
      </c>
      <c r="E2087" s="1">
        <v>41520</v>
      </c>
      <c r="F2087">
        <v>26.49</v>
      </c>
      <c r="H2087" t="s">
        <v>28</v>
      </c>
      <c r="I2087" s="1">
        <v>41457</v>
      </c>
      <c r="J2087">
        <v>7</v>
      </c>
      <c r="K2087" t="s">
        <v>834</v>
      </c>
      <c r="L2087">
        <v>770</v>
      </c>
      <c r="M2087" s="1">
        <v>41521</v>
      </c>
      <c r="N2087" t="s">
        <v>835</v>
      </c>
      <c r="O2087" t="s">
        <v>947</v>
      </c>
      <c r="P2087" t="s">
        <v>949</v>
      </c>
    </row>
    <row r="2088" spans="1:16" x14ac:dyDescent="0.4">
      <c r="A2088">
        <v>406</v>
      </c>
      <c r="B2088" t="s">
        <v>948</v>
      </c>
      <c r="C2088" t="s">
        <v>850</v>
      </c>
      <c r="D2088" s="1">
        <v>41223</v>
      </c>
      <c r="E2088" s="1">
        <v>41193</v>
      </c>
      <c r="F2088">
        <v>86.6</v>
      </c>
      <c r="H2088" t="s">
        <v>28</v>
      </c>
      <c r="I2088" s="1">
        <v>41223</v>
      </c>
      <c r="J2088">
        <v>3</v>
      </c>
      <c r="K2088" t="s">
        <v>834</v>
      </c>
      <c r="L2088">
        <v>406</v>
      </c>
      <c r="M2088" s="1">
        <v>41401</v>
      </c>
      <c r="N2088" t="s">
        <v>835</v>
      </c>
      <c r="O2088" t="s">
        <v>947</v>
      </c>
      <c r="P2088" t="s">
        <v>949</v>
      </c>
    </row>
    <row r="2089" spans="1:16" x14ac:dyDescent="0.4">
      <c r="A2089">
        <v>897</v>
      </c>
      <c r="B2089" t="s">
        <v>948</v>
      </c>
      <c r="C2089" t="s">
        <v>927</v>
      </c>
      <c r="D2089" s="1">
        <v>41305</v>
      </c>
      <c r="E2089" s="1">
        <v>41308</v>
      </c>
      <c r="F2089">
        <v>15.48</v>
      </c>
      <c r="H2089" t="s">
        <v>28</v>
      </c>
      <c r="I2089" s="1">
        <v>41305</v>
      </c>
      <c r="J2089">
        <v>0</v>
      </c>
      <c r="K2089" t="s">
        <v>834</v>
      </c>
      <c r="L2089">
        <v>897</v>
      </c>
      <c r="M2089" s="1">
        <v>41603</v>
      </c>
      <c r="N2089" t="s">
        <v>835</v>
      </c>
      <c r="O2089" t="s">
        <v>947</v>
      </c>
      <c r="P2089" t="s">
        <v>949</v>
      </c>
    </row>
    <row r="2090" spans="1:16" x14ac:dyDescent="0.4">
      <c r="A2090">
        <v>406</v>
      </c>
      <c r="B2090" t="s">
        <v>948</v>
      </c>
      <c r="C2090" t="s">
        <v>871</v>
      </c>
      <c r="D2090" s="1">
        <v>41577</v>
      </c>
      <c r="E2090" s="1">
        <v>41607</v>
      </c>
      <c r="F2090">
        <v>87.27</v>
      </c>
      <c r="H2090" t="s">
        <v>28</v>
      </c>
      <c r="I2090" s="1">
        <v>41577</v>
      </c>
      <c r="J2090">
        <v>6</v>
      </c>
      <c r="K2090" t="s">
        <v>834</v>
      </c>
      <c r="L2090">
        <v>406</v>
      </c>
      <c r="M2090" s="1">
        <v>41190</v>
      </c>
      <c r="N2090" t="s">
        <v>838</v>
      </c>
      <c r="O2090" t="s">
        <v>947</v>
      </c>
      <c r="P2090" t="s">
        <v>949</v>
      </c>
    </row>
    <row r="2091" spans="1:16" x14ac:dyDescent="0.4">
      <c r="A2091">
        <v>391</v>
      </c>
      <c r="B2091" t="s">
        <v>948</v>
      </c>
      <c r="C2091" t="s">
        <v>868</v>
      </c>
      <c r="D2091" s="1">
        <v>41459</v>
      </c>
      <c r="E2091" s="1">
        <v>41460</v>
      </c>
      <c r="F2091">
        <v>77.010000000000005</v>
      </c>
      <c r="H2091" t="s">
        <v>28</v>
      </c>
      <c r="I2091" s="1">
        <v>41459</v>
      </c>
      <c r="J2091">
        <v>0</v>
      </c>
      <c r="K2091" t="s">
        <v>834</v>
      </c>
      <c r="L2091">
        <v>391</v>
      </c>
      <c r="M2091" s="1">
        <v>41240</v>
      </c>
      <c r="N2091" t="s">
        <v>838</v>
      </c>
      <c r="O2091" t="s">
        <v>947</v>
      </c>
      <c r="P2091" t="s">
        <v>949</v>
      </c>
    </row>
    <row r="2092" spans="1:16" x14ac:dyDescent="0.4">
      <c r="A2092">
        <v>391</v>
      </c>
      <c r="B2092" t="s">
        <v>948</v>
      </c>
      <c r="C2092" t="s">
        <v>874</v>
      </c>
      <c r="D2092" s="1">
        <v>41207</v>
      </c>
      <c r="E2092" s="1">
        <v>41237</v>
      </c>
      <c r="F2092">
        <v>40.549999999999997</v>
      </c>
      <c r="H2092" t="s">
        <v>28</v>
      </c>
      <c r="I2092" s="1">
        <v>41207</v>
      </c>
      <c r="J2092">
        <v>0</v>
      </c>
      <c r="K2092" t="s">
        <v>834</v>
      </c>
      <c r="L2092">
        <v>391</v>
      </c>
      <c r="M2092" s="1">
        <v>41224</v>
      </c>
      <c r="N2092" t="s">
        <v>835</v>
      </c>
      <c r="O2092" t="s">
        <v>947</v>
      </c>
      <c r="P2092" t="s">
        <v>949</v>
      </c>
    </row>
    <row r="2093" spans="1:16" x14ac:dyDescent="0.4">
      <c r="A2093">
        <v>818</v>
      </c>
      <c r="B2093" t="s">
        <v>948</v>
      </c>
      <c r="C2093" t="s">
        <v>860</v>
      </c>
      <c r="D2093" s="1">
        <v>41252</v>
      </c>
      <c r="E2093" s="1">
        <v>41253</v>
      </c>
      <c r="F2093">
        <v>51</v>
      </c>
      <c r="H2093" t="s">
        <v>28</v>
      </c>
      <c r="I2093" s="1">
        <v>41252</v>
      </c>
      <c r="J2093">
        <v>0</v>
      </c>
      <c r="K2093" t="s">
        <v>834</v>
      </c>
      <c r="L2093">
        <v>818</v>
      </c>
      <c r="M2093" s="1">
        <v>40960</v>
      </c>
      <c r="N2093" t="s">
        <v>838</v>
      </c>
      <c r="O2093" t="s">
        <v>947</v>
      </c>
      <c r="P2093" t="s">
        <v>949</v>
      </c>
    </row>
    <row r="2094" spans="1:16" x14ac:dyDescent="0.4">
      <c r="A2094">
        <v>770</v>
      </c>
      <c r="B2094" t="s">
        <v>948</v>
      </c>
      <c r="C2094" t="s">
        <v>905</v>
      </c>
      <c r="D2094" s="1">
        <v>40966</v>
      </c>
      <c r="E2094" s="1">
        <v>40996</v>
      </c>
      <c r="F2094">
        <v>41.71</v>
      </c>
      <c r="H2094" t="s">
        <v>28</v>
      </c>
      <c r="I2094" s="1">
        <v>40966</v>
      </c>
      <c r="J2094">
        <v>0</v>
      </c>
      <c r="K2094" t="s">
        <v>834</v>
      </c>
      <c r="L2094">
        <v>770</v>
      </c>
      <c r="M2094" s="1">
        <v>41337</v>
      </c>
      <c r="N2094" t="s">
        <v>835</v>
      </c>
      <c r="O2094" t="s">
        <v>947</v>
      </c>
      <c r="P2094" t="s">
        <v>949</v>
      </c>
    </row>
    <row r="2095" spans="1:16" x14ac:dyDescent="0.4">
      <c r="A2095">
        <v>818</v>
      </c>
      <c r="B2095" t="s">
        <v>948</v>
      </c>
      <c r="C2095" t="s">
        <v>917</v>
      </c>
      <c r="D2095" s="1">
        <v>41443</v>
      </c>
      <c r="E2095" s="1">
        <v>41473</v>
      </c>
      <c r="F2095">
        <v>64.59</v>
      </c>
      <c r="H2095" t="s">
        <v>28</v>
      </c>
      <c r="I2095" s="1">
        <v>41443</v>
      </c>
      <c r="J2095">
        <v>19</v>
      </c>
      <c r="K2095" t="s">
        <v>837</v>
      </c>
      <c r="L2095">
        <v>818</v>
      </c>
      <c r="M2095" s="1">
        <v>41515</v>
      </c>
      <c r="N2095" t="s">
        <v>835</v>
      </c>
      <c r="O2095" t="s">
        <v>947</v>
      </c>
      <c r="P2095" t="s">
        <v>949</v>
      </c>
    </row>
    <row r="2096" spans="1:16" x14ac:dyDescent="0.4">
      <c r="A2096">
        <v>770</v>
      </c>
      <c r="B2096" t="s">
        <v>948</v>
      </c>
      <c r="C2096" t="s">
        <v>904</v>
      </c>
      <c r="D2096" s="1">
        <v>41227</v>
      </c>
      <c r="E2096" s="1">
        <v>41257</v>
      </c>
      <c r="F2096">
        <v>20.61</v>
      </c>
      <c r="H2096" t="s">
        <v>28</v>
      </c>
      <c r="I2096" s="1">
        <v>41227</v>
      </c>
      <c r="J2096">
        <v>0</v>
      </c>
      <c r="K2096" t="s">
        <v>834</v>
      </c>
      <c r="L2096">
        <v>770</v>
      </c>
      <c r="M2096" s="1">
        <v>41521</v>
      </c>
      <c r="N2096" t="s">
        <v>835</v>
      </c>
      <c r="O2096" t="s">
        <v>947</v>
      </c>
      <c r="P2096" t="s">
        <v>949</v>
      </c>
    </row>
    <row r="2097" spans="1:16" x14ac:dyDescent="0.4">
      <c r="A2097">
        <v>818</v>
      </c>
      <c r="B2097" t="s">
        <v>948</v>
      </c>
      <c r="C2097" t="s">
        <v>860</v>
      </c>
      <c r="D2097" s="1">
        <v>41520</v>
      </c>
      <c r="E2097" s="1">
        <v>41490</v>
      </c>
      <c r="F2097">
        <v>50.21</v>
      </c>
      <c r="H2097" t="s">
        <v>28</v>
      </c>
      <c r="I2097" s="1">
        <v>41520</v>
      </c>
      <c r="J2097">
        <v>0</v>
      </c>
      <c r="K2097" t="s">
        <v>834</v>
      </c>
      <c r="L2097">
        <v>818</v>
      </c>
      <c r="M2097" s="1">
        <v>40960</v>
      </c>
      <c r="N2097" t="s">
        <v>838</v>
      </c>
      <c r="O2097" t="s">
        <v>947</v>
      </c>
      <c r="P2097" t="s">
        <v>949</v>
      </c>
    </row>
    <row r="2098" spans="1:16" x14ac:dyDescent="0.4">
      <c r="A2098">
        <v>406</v>
      </c>
      <c r="B2098" t="s">
        <v>948</v>
      </c>
      <c r="C2098" t="s">
        <v>876</v>
      </c>
      <c r="D2098" s="1">
        <v>41314</v>
      </c>
      <c r="E2098" s="1">
        <v>41315</v>
      </c>
      <c r="F2098">
        <v>47.24</v>
      </c>
      <c r="H2098" t="s">
        <v>28</v>
      </c>
      <c r="I2098" s="1">
        <v>41314</v>
      </c>
      <c r="J2098">
        <v>0</v>
      </c>
      <c r="K2098" t="s">
        <v>837</v>
      </c>
      <c r="L2098">
        <v>406</v>
      </c>
      <c r="M2098" s="1">
        <v>41352</v>
      </c>
      <c r="N2098" t="s">
        <v>838</v>
      </c>
      <c r="O2098" t="s">
        <v>947</v>
      </c>
      <c r="P2098" t="s">
        <v>949</v>
      </c>
    </row>
    <row r="2099" spans="1:16" x14ac:dyDescent="0.4">
      <c r="A2099">
        <v>406</v>
      </c>
      <c r="B2099" t="s">
        <v>948</v>
      </c>
      <c r="C2099" t="s">
        <v>926</v>
      </c>
      <c r="D2099" s="1">
        <v>41401</v>
      </c>
      <c r="E2099" s="1">
        <v>41372</v>
      </c>
      <c r="F2099">
        <v>49.56</v>
      </c>
      <c r="H2099" t="s">
        <v>28</v>
      </c>
      <c r="I2099" s="1">
        <v>41401</v>
      </c>
      <c r="J2099">
        <v>12</v>
      </c>
      <c r="K2099" t="s">
        <v>834</v>
      </c>
      <c r="L2099">
        <v>406</v>
      </c>
      <c r="M2099" s="1">
        <v>41605</v>
      </c>
      <c r="N2099" t="s">
        <v>835</v>
      </c>
      <c r="O2099" t="s">
        <v>947</v>
      </c>
      <c r="P2099" t="s">
        <v>949</v>
      </c>
    </row>
    <row r="2100" spans="1:16" x14ac:dyDescent="0.4">
      <c r="A2100">
        <v>406</v>
      </c>
      <c r="B2100" t="s">
        <v>948</v>
      </c>
      <c r="C2100" t="s">
        <v>882</v>
      </c>
      <c r="D2100" s="1">
        <v>41288</v>
      </c>
      <c r="E2100" s="1">
        <v>41318</v>
      </c>
      <c r="F2100">
        <v>40.130000000000003</v>
      </c>
      <c r="H2100" t="s">
        <v>28</v>
      </c>
      <c r="I2100" s="1">
        <v>41288</v>
      </c>
      <c r="J2100">
        <v>4</v>
      </c>
      <c r="K2100" t="s">
        <v>834</v>
      </c>
      <c r="L2100">
        <v>406</v>
      </c>
      <c r="M2100" s="1">
        <v>41368</v>
      </c>
      <c r="N2100" t="s">
        <v>835</v>
      </c>
      <c r="O2100" t="s">
        <v>947</v>
      </c>
      <c r="P2100" t="s">
        <v>949</v>
      </c>
    </row>
    <row r="2101" spans="1:16" x14ac:dyDescent="0.4">
      <c r="A2101">
        <v>770</v>
      </c>
      <c r="B2101" t="s">
        <v>948</v>
      </c>
      <c r="C2101" t="s">
        <v>907</v>
      </c>
      <c r="D2101" s="1">
        <v>41579</v>
      </c>
      <c r="E2101" s="1">
        <v>41549</v>
      </c>
      <c r="F2101">
        <v>52.14</v>
      </c>
      <c r="H2101" t="s">
        <v>28</v>
      </c>
      <c r="I2101" s="1">
        <v>41579</v>
      </c>
      <c r="J2101">
        <v>10</v>
      </c>
      <c r="K2101" t="s">
        <v>837</v>
      </c>
      <c r="L2101">
        <v>770</v>
      </c>
      <c r="M2101" s="1">
        <v>41367</v>
      </c>
      <c r="N2101" t="s">
        <v>835</v>
      </c>
      <c r="O2101" t="s">
        <v>947</v>
      </c>
      <c r="P2101" t="s">
        <v>949</v>
      </c>
    </row>
    <row r="2102" spans="1:16" x14ac:dyDescent="0.4">
      <c r="A2102">
        <v>818</v>
      </c>
      <c r="B2102" t="s">
        <v>948</v>
      </c>
      <c r="C2102" t="s">
        <v>932</v>
      </c>
      <c r="D2102" s="1">
        <v>41278</v>
      </c>
      <c r="E2102" s="1">
        <v>41279</v>
      </c>
      <c r="F2102">
        <v>52.4</v>
      </c>
      <c r="H2102" t="s">
        <v>28</v>
      </c>
      <c r="I2102" s="1">
        <v>41278</v>
      </c>
      <c r="J2102">
        <v>0</v>
      </c>
      <c r="K2102" t="s">
        <v>834</v>
      </c>
      <c r="L2102">
        <v>818</v>
      </c>
      <c r="M2102" s="1">
        <v>41373</v>
      </c>
      <c r="N2102" t="s">
        <v>835</v>
      </c>
      <c r="O2102" t="s">
        <v>947</v>
      </c>
      <c r="P2102" t="s">
        <v>949</v>
      </c>
    </row>
    <row r="2103" spans="1:16" x14ac:dyDescent="0.4">
      <c r="A2103">
        <v>818</v>
      </c>
      <c r="B2103" t="s">
        <v>948</v>
      </c>
      <c r="C2103" t="s">
        <v>851</v>
      </c>
      <c r="D2103" s="1">
        <v>41455</v>
      </c>
      <c r="E2103" s="1">
        <v>41485</v>
      </c>
      <c r="F2103">
        <v>63.05</v>
      </c>
      <c r="H2103" t="s">
        <v>28</v>
      </c>
      <c r="I2103" s="1">
        <v>41455</v>
      </c>
      <c r="J2103">
        <v>0</v>
      </c>
      <c r="K2103" t="s">
        <v>834</v>
      </c>
      <c r="L2103">
        <v>818</v>
      </c>
      <c r="M2103" s="1">
        <v>41234</v>
      </c>
      <c r="N2103" t="s">
        <v>838</v>
      </c>
      <c r="O2103" t="s">
        <v>947</v>
      </c>
      <c r="P2103" t="s">
        <v>949</v>
      </c>
    </row>
    <row r="2104" spans="1:16" x14ac:dyDescent="0.4">
      <c r="A2104">
        <v>897</v>
      </c>
      <c r="B2104" t="s">
        <v>948</v>
      </c>
      <c r="C2104" t="s">
        <v>922</v>
      </c>
      <c r="D2104" s="1">
        <v>40974</v>
      </c>
      <c r="E2104" s="1">
        <v>40975</v>
      </c>
      <c r="F2104">
        <v>35.299999999999997</v>
      </c>
      <c r="H2104" t="s">
        <v>28</v>
      </c>
      <c r="I2104" s="1">
        <v>40974</v>
      </c>
      <c r="J2104">
        <v>0</v>
      </c>
      <c r="K2104" t="s">
        <v>834</v>
      </c>
      <c r="L2104">
        <v>897</v>
      </c>
      <c r="M2104" s="1">
        <v>41309</v>
      </c>
      <c r="N2104" t="s">
        <v>835</v>
      </c>
      <c r="O2104" t="s">
        <v>947</v>
      </c>
      <c r="P2104" t="s">
        <v>949</v>
      </c>
    </row>
    <row r="2105" spans="1:16" x14ac:dyDescent="0.4">
      <c r="A2105">
        <v>406</v>
      </c>
      <c r="B2105" t="s">
        <v>948</v>
      </c>
      <c r="C2105" t="s">
        <v>912</v>
      </c>
      <c r="D2105" s="1">
        <v>41118</v>
      </c>
      <c r="E2105" s="1">
        <v>41148</v>
      </c>
      <c r="F2105">
        <v>86.76</v>
      </c>
      <c r="H2105" t="s">
        <v>28</v>
      </c>
      <c r="I2105" s="1">
        <v>41118</v>
      </c>
      <c r="J2105">
        <v>19</v>
      </c>
      <c r="K2105" t="s">
        <v>837</v>
      </c>
      <c r="L2105">
        <v>406</v>
      </c>
      <c r="M2105" s="1">
        <v>41605</v>
      </c>
      <c r="N2105" t="s">
        <v>835</v>
      </c>
      <c r="O2105" t="s">
        <v>947</v>
      </c>
      <c r="P2105" t="s">
        <v>949</v>
      </c>
    </row>
    <row r="2106" spans="1:16" x14ac:dyDescent="0.4">
      <c r="A2106">
        <v>897</v>
      </c>
      <c r="B2106" t="s">
        <v>948</v>
      </c>
      <c r="C2106" t="s">
        <v>929</v>
      </c>
      <c r="D2106" s="1">
        <v>41492</v>
      </c>
      <c r="E2106" s="1">
        <v>41493</v>
      </c>
      <c r="F2106">
        <v>46.34</v>
      </c>
      <c r="H2106" t="s">
        <v>28</v>
      </c>
      <c r="I2106" s="1">
        <v>41492</v>
      </c>
      <c r="J2106">
        <v>0</v>
      </c>
      <c r="K2106" t="s">
        <v>834</v>
      </c>
      <c r="L2106">
        <v>897</v>
      </c>
      <c r="M2106" s="1">
        <v>41579</v>
      </c>
      <c r="N2106" t="s">
        <v>838</v>
      </c>
      <c r="O2106" t="s">
        <v>947</v>
      </c>
      <c r="P2106" t="s">
        <v>949</v>
      </c>
    </row>
    <row r="2107" spans="1:16" x14ac:dyDescent="0.4">
      <c r="A2107">
        <v>897</v>
      </c>
      <c r="B2107" t="s">
        <v>948</v>
      </c>
      <c r="C2107" t="s">
        <v>880</v>
      </c>
      <c r="D2107" s="1">
        <v>41237</v>
      </c>
      <c r="E2107" s="1">
        <v>41267</v>
      </c>
      <c r="F2107">
        <v>19.059999999999999</v>
      </c>
      <c r="H2107" t="s">
        <v>28</v>
      </c>
      <c r="I2107" s="1">
        <v>41237</v>
      </c>
      <c r="J2107">
        <v>0</v>
      </c>
      <c r="K2107" t="s">
        <v>837</v>
      </c>
      <c r="L2107">
        <v>897</v>
      </c>
      <c r="M2107" s="1">
        <v>41208</v>
      </c>
      <c r="N2107" t="s">
        <v>838</v>
      </c>
      <c r="O2107" t="s">
        <v>947</v>
      </c>
      <c r="P2107" t="s">
        <v>949</v>
      </c>
    </row>
    <row r="2108" spans="1:16" x14ac:dyDescent="0.4">
      <c r="A2108">
        <v>897</v>
      </c>
      <c r="B2108" t="s">
        <v>948</v>
      </c>
      <c r="C2108" t="s">
        <v>863</v>
      </c>
      <c r="D2108" s="1">
        <v>41273</v>
      </c>
      <c r="E2108" s="1">
        <v>41303</v>
      </c>
      <c r="F2108">
        <v>51.96</v>
      </c>
      <c r="H2108" t="s">
        <v>28</v>
      </c>
      <c r="I2108" s="1">
        <v>41273</v>
      </c>
      <c r="J2108">
        <v>0</v>
      </c>
      <c r="K2108" t="s">
        <v>834</v>
      </c>
      <c r="L2108">
        <v>897</v>
      </c>
      <c r="M2108" s="1">
        <v>41318</v>
      </c>
      <c r="N2108" t="s">
        <v>835</v>
      </c>
      <c r="O2108" t="s">
        <v>947</v>
      </c>
      <c r="P2108" t="s">
        <v>949</v>
      </c>
    </row>
    <row r="2109" spans="1:16" x14ac:dyDescent="0.4">
      <c r="A2109">
        <v>391</v>
      </c>
      <c r="B2109" t="s">
        <v>948</v>
      </c>
      <c r="C2109" t="s">
        <v>870</v>
      </c>
      <c r="D2109" s="1">
        <v>41400</v>
      </c>
      <c r="E2109" s="1">
        <v>41401</v>
      </c>
      <c r="F2109">
        <v>26.13</v>
      </c>
      <c r="H2109" t="s">
        <v>28</v>
      </c>
      <c r="I2109" s="1">
        <v>41400</v>
      </c>
      <c r="J2109">
        <v>8</v>
      </c>
      <c r="K2109" t="s">
        <v>834</v>
      </c>
      <c r="L2109">
        <v>391</v>
      </c>
      <c r="M2109" s="1">
        <v>41341</v>
      </c>
      <c r="N2109" t="s">
        <v>835</v>
      </c>
      <c r="O2109" t="s">
        <v>947</v>
      </c>
      <c r="P2109" t="s">
        <v>949</v>
      </c>
    </row>
    <row r="2110" spans="1:16" x14ac:dyDescent="0.4">
      <c r="A2110">
        <v>406</v>
      </c>
      <c r="B2110" t="s">
        <v>948</v>
      </c>
      <c r="C2110" t="s">
        <v>889</v>
      </c>
      <c r="D2110" s="1">
        <v>41541</v>
      </c>
      <c r="E2110" s="1">
        <v>41571</v>
      </c>
      <c r="F2110">
        <v>54.37</v>
      </c>
      <c r="H2110" t="s">
        <v>28</v>
      </c>
      <c r="I2110" s="1">
        <v>41541</v>
      </c>
      <c r="J2110">
        <v>0</v>
      </c>
      <c r="K2110" t="s">
        <v>834</v>
      </c>
      <c r="L2110">
        <v>406</v>
      </c>
      <c r="M2110" s="1">
        <v>41103</v>
      </c>
      <c r="N2110" t="s">
        <v>838</v>
      </c>
      <c r="O2110" t="s">
        <v>947</v>
      </c>
      <c r="P2110" t="s">
        <v>949</v>
      </c>
    </row>
    <row r="2111" spans="1:16" x14ac:dyDescent="0.4">
      <c r="A2111">
        <v>897</v>
      </c>
      <c r="B2111" t="s">
        <v>948</v>
      </c>
      <c r="C2111" t="s">
        <v>846</v>
      </c>
      <c r="D2111" s="1">
        <v>41612</v>
      </c>
      <c r="E2111" s="1">
        <v>41613</v>
      </c>
      <c r="F2111">
        <v>16.059999999999999</v>
      </c>
      <c r="H2111" t="s">
        <v>28</v>
      </c>
      <c r="I2111" s="1">
        <v>41612</v>
      </c>
      <c r="J2111">
        <v>0</v>
      </c>
      <c r="K2111" t="s">
        <v>834</v>
      </c>
      <c r="L2111">
        <v>897</v>
      </c>
      <c r="M2111" s="1">
        <v>41003</v>
      </c>
      <c r="N2111" t="s">
        <v>838</v>
      </c>
      <c r="O2111" t="s">
        <v>947</v>
      </c>
      <c r="P2111" t="s">
        <v>949</v>
      </c>
    </row>
    <row r="2112" spans="1:16" x14ac:dyDescent="0.4">
      <c r="A2112">
        <v>406</v>
      </c>
      <c r="B2112" t="s">
        <v>948</v>
      </c>
      <c r="C2112" t="s">
        <v>887</v>
      </c>
      <c r="D2112" s="1">
        <v>41000</v>
      </c>
      <c r="E2112" s="1">
        <v>40970</v>
      </c>
      <c r="F2112">
        <v>75.209999999999994</v>
      </c>
      <c r="H2112" t="s">
        <v>28</v>
      </c>
      <c r="I2112" s="1">
        <v>41000</v>
      </c>
      <c r="J2112">
        <v>0</v>
      </c>
      <c r="K2112" t="s">
        <v>834</v>
      </c>
      <c r="L2112">
        <v>406</v>
      </c>
      <c r="M2112" s="1">
        <v>41048</v>
      </c>
      <c r="N2112" t="s">
        <v>835</v>
      </c>
      <c r="O2112" t="s">
        <v>947</v>
      </c>
      <c r="P2112" t="s">
        <v>949</v>
      </c>
    </row>
    <row r="2113" spans="1:16" x14ac:dyDescent="0.4">
      <c r="A2113">
        <v>770</v>
      </c>
      <c r="B2113" t="s">
        <v>948</v>
      </c>
      <c r="C2113" t="s">
        <v>907</v>
      </c>
      <c r="D2113" s="1">
        <v>41027</v>
      </c>
      <c r="E2113" s="1">
        <v>41057</v>
      </c>
      <c r="F2113">
        <v>43.62</v>
      </c>
      <c r="H2113" t="s">
        <v>28</v>
      </c>
      <c r="I2113" s="1">
        <v>41027</v>
      </c>
      <c r="J2113">
        <v>15</v>
      </c>
      <c r="K2113" t="s">
        <v>837</v>
      </c>
      <c r="L2113">
        <v>770</v>
      </c>
      <c r="M2113" s="1">
        <v>41367</v>
      </c>
      <c r="N2113" t="s">
        <v>835</v>
      </c>
      <c r="O2113" t="s">
        <v>947</v>
      </c>
      <c r="P2113" t="s">
        <v>949</v>
      </c>
    </row>
    <row r="2114" spans="1:16" x14ac:dyDescent="0.4">
      <c r="A2114">
        <v>818</v>
      </c>
      <c r="B2114" t="s">
        <v>948</v>
      </c>
      <c r="C2114" t="s">
        <v>851</v>
      </c>
      <c r="D2114" s="1">
        <v>41447</v>
      </c>
      <c r="E2114" s="1">
        <v>41477</v>
      </c>
      <c r="F2114">
        <v>53.19</v>
      </c>
      <c r="H2114" t="s">
        <v>28</v>
      </c>
      <c r="I2114" s="1">
        <v>41447</v>
      </c>
      <c r="J2114">
        <v>0</v>
      </c>
      <c r="K2114" t="s">
        <v>834</v>
      </c>
      <c r="L2114">
        <v>818</v>
      </c>
      <c r="M2114" s="1">
        <v>41234</v>
      </c>
      <c r="N2114" t="s">
        <v>838</v>
      </c>
      <c r="O2114" t="s">
        <v>947</v>
      </c>
      <c r="P2114" t="s">
        <v>949</v>
      </c>
    </row>
    <row r="2115" spans="1:16" x14ac:dyDescent="0.4">
      <c r="A2115">
        <v>897</v>
      </c>
      <c r="B2115" t="s">
        <v>948</v>
      </c>
      <c r="C2115" t="s">
        <v>883</v>
      </c>
      <c r="D2115" s="1">
        <v>40926</v>
      </c>
      <c r="E2115" s="1">
        <v>40956</v>
      </c>
      <c r="F2115">
        <v>18.03</v>
      </c>
      <c r="H2115" t="s">
        <v>28</v>
      </c>
      <c r="I2115" s="1">
        <v>40926</v>
      </c>
      <c r="J2115">
        <v>34</v>
      </c>
      <c r="K2115" t="s">
        <v>834</v>
      </c>
      <c r="L2115">
        <v>897</v>
      </c>
      <c r="M2115" s="1">
        <v>41084</v>
      </c>
      <c r="N2115" t="s">
        <v>835</v>
      </c>
      <c r="O2115" t="s">
        <v>947</v>
      </c>
      <c r="P2115" t="s">
        <v>949</v>
      </c>
    </row>
    <row r="2116" spans="1:16" x14ac:dyDescent="0.4">
      <c r="A2116">
        <v>406</v>
      </c>
      <c r="B2116" t="s">
        <v>948</v>
      </c>
      <c r="C2116" t="s">
        <v>884</v>
      </c>
      <c r="D2116" s="1">
        <v>41608</v>
      </c>
      <c r="E2116" s="1">
        <v>41638</v>
      </c>
      <c r="F2116">
        <v>73.599999999999994</v>
      </c>
      <c r="H2116" t="s">
        <v>28</v>
      </c>
      <c r="I2116" s="1">
        <v>41608</v>
      </c>
      <c r="J2116">
        <v>8</v>
      </c>
      <c r="K2116" t="s">
        <v>837</v>
      </c>
      <c r="L2116">
        <v>406</v>
      </c>
      <c r="M2116" s="1">
        <v>41145</v>
      </c>
      <c r="N2116" t="s">
        <v>838</v>
      </c>
      <c r="O2116" t="s">
        <v>947</v>
      </c>
      <c r="P2116" t="s">
        <v>949</v>
      </c>
    </row>
    <row r="2117" spans="1:16" x14ac:dyDescent="0.4">
      <c r="A2117">
        <v>770</v>
      </c>
      <c r="B2117" t="s">
        <v>948</v>
      </c>
      <c r="C2117" t="s">
        <v>920</v>
      </c>
      <c r="D2117" s="1">
        <v>41211</v>
      </c>
      <c r="E2117" s="1">
        <v>41241</v>
      </c>
      <c r="F2117">
        <v>37.869999999999997</v>
      </c>
      <c r="H2117" t="s">
        <v>28</v>
      </c>
      <c r="I2117" s="1">
        <v>41211</v>
      </c>
      <c r="J2117">
        <v>0</v>
      </c>
      <c r="K2117" t="s">
        <v>834</v>
      </c>
      <c r="L2117">
        <v>770</v>
      </c>
      <c r="M2117" s="1">
        <v>41254</v>
      </c>
      <c r="N2117" t="s">
        <v>835</v>
      </c>
      <c r="O2117" t="s">
        <v>947</v>
      </c>
      <c r="P2117" t="s">
        <v>949</v>
      </c>
    </row>
    <row r="2118" spans="1:16" x14ac:dyDescent="0.4">
      <c r="A2118">
        <v>770</v>
      </c>
      <c r="B2118" t="s">
        <v>948</v>
      </c>
      <c r="C2118" t="s">
        <v>901</v>
      </c>
      <c r="D2118" s="1">
        <v>41007</v>
      </c>
      <c r="E2118" s="1">
        <v>40977</v>
      </c>
      <c r="F2118">
        <v>30.14</v>
      </c>
      <c r="H2118" t="s">
        <v>28</v>
      </c>
      <c r="I2118" s="1">
        <v>41007</v>
      </c>
      <c r="J2118">
        <v>0</v>
      </c>
      <c r="K2118" t="s">
        <v>834</v>
      </c>
      <c r="L2118">
        <v>770</v>
      </c>
      <c r="M2118" s="1">
        <v>41222</v>
      </c>
      <c r="N2118" t="s">
        <v>835</v>
      </c>
      <c r="O2118" t="s">
        <v>947</v>
      </c>
      <c r="P2118" t="s">
        <v>949</v>
      </c>
    </row>
    <row r="2119" spans="1:16" x14ac:dyDescent="0.4">
      <c r="A2119">
        <v>406</v>
      </c>
      <c r="B2119" t="s">
        <v>948</v>
      </c>
      <c r="C2119" t="s">
        <v>889</v>
      </c>
      <c r="D2119" s="1">
        <v>41549</v>
      </c>
      <c r="E2119" s="1">
        <v>41611</v>
      </c>
      <c r="F2119">
        <v>92.14</v>
      </c>
      <c r="H2119" t="s">
        <v>28</v>
      </c>
      <c r="I2119" s="1">
        <v>41549</v>
      </c>
      <c r="J2119">
        <v>0</v>
      </c>
      <c r="K2119" t="s">
        <v>837</v>
      </c>
      <c r="L2119">
        <v>406</v>
      </c>
      <c r="M2119" s="1">
        <v>41103</v>
      </c>
      <c r="N2119" t="s">
        <v>838</v>
      </c>
      <c r="O2119" t="s">
        <v>947</v>
      </c>
      <c r="P2119" t="s">
        <v>949</v>
      </c>
    </row>
    <row r="2120" spans="1:16" x14ac:dyDescent="0.4">
      <c r="A2120">
        <v>406</v>
      </c>
      <c r="B2120" t="s">
        <v>948</v>
      </c>
      <c r="C2120" t="s">
        <v>836</v>
      </c>
      <c r="D2120" s="1">
        <v>41354</v>
      </c>
      <c r="E2120" s="1">
        <v>41384</v>
      </c>
      <c r="F2120">
        <v>70.989999999999995</v>
      </c>
      <c r="H2120" t="s">
        <v>28</v>
      </c>
      <c r="I2120" s="1">
        <v>41354</v>
      </c>
      <c r="J2120">
        <v>3</v>
      </c>
      <c r="K2120" t="s">
        <v>834</v>
      </c>
      <c r="L2120">
        <v>406</v>
      </c>
      <c r="M2120" s="1">
        <v>40971</v>
      </c>
      <c r="N2120" t="s">
        <v>838</v>
      </c>
      <c r="O2120" t="s">
        <v>947</v>
      </c>
      <c r="P2120" t="s">
        <v>949</v>
      </c>
    </row>
    <row r="2121" spans="1:16" x14ac:dyDescent="0.4">
      <c r="A2121">
        <v>818</v>
      </c>
      <c r="B2121" t="s">
        <v>948</v>
      </c>
      <c r="C2121" t="s">
        <v>854</v>
      </c>
      <c r="D2121" s="1">
        <v>41252</v>
      </c>
      <c r="E2121" s="1">
        <v>41253</v>
      </c>
      <c r="F2121">
        <v>41.12</v>
      </c>
      <c r="H2121" t="s">
        <v>28</v>
      </c>
      <c r="I2121" s="1">
        <v>41252</v>
      </c>
      <c r="J2121">
        <v>9</v>
      </c>
      <c r="K2121" t="s">
        <v>837</v>
      </c>
      <c r="L2121">
        <v>818</v>
      </c>
      <c r="M2121" s="1">
        <v>41060</v>
      </c>
      <c r="N2121" t="s">
        <v>838</v>
      </c>
      <c r="O2121" t="s">
        <v>947</v>
      </c>
      <c r="P2121" t="s">
        <v>949</v>
      </c>
    </row>
    <row r="2122" spans="1:16" x14ac:dyDescent="0.4">
      <c r="A2122">
        <v>770</v>
      </c>
      <c r="B2122" t="s">
        <v>948</v>
      </c>
      <c r="C2122" t="s">
        <v>905</v>
      </c>
      <c r="D2122" s="1">
        <v>41048</v>
      </c>
      <c r="E2122" s="1">
        <v>41078</v>
      </c>
      <c r="F2122">
        <v>67.97</v>
      </c>
      <c r="H2122" t="s">
        <v>28</v>
      </c>
      <c r="I2122" s="1">
        <v>41048</v>
      </c>
      <c r="J2122">
        <v>0</v>
      </c>
      <c r="K2122" t="s">
        <v>834</v>
      </c>
      <c r="L2122">
        <v>770</v>
      </c>
      <c r="M2122" s="1">
        <v>41337</v>
      </c>
      <c r="N2122" t="s">
        <v>835</v>
      </c>
      <c r="O2122" t="s">
        <v>947</v>
      </c>
      <c r="P2122" t="s">
        <v>949</v>
      </c>
    </row>
    <row r="2123" spans="1:16" x14ac:dyDescent="0.4">
      <c r="A2123">
        <v>897</v>
      </c>
      <c r="B2123" t="s">
        <v>948</v>
      </c>
      <c r="C2123" t="s">
        <v>883</v>
      </c>
      <c r="D2123" s="1">
        <v>41244</v>
      </c>
      <c r="E2123" s="1">
        <v>41215</v>
      </c>
      <c r="F2123">
        <v>64.19</v>
      </c>
      <c r="H2123" t="s">
        <v>28</v>
      </c>
      <c r="I2123" s="1">
        <v>41244</v>
      </c>
      <c r="J2123">
        <v>13</v>
      </c>
      <c r="K2123" t="s">
        <v>834</v>
      </c>
      <c r="L2123">
        <v>897</v>
      </c>
      <c r="M2123" s="1">
        <v>41084</v>
      </c>
      <c r="N2123" t="s">
        <v>835</v>
      </c>
      <c r="O2123" t="s">
        <v>947</v>
      </c>
      <c r="P2123" t="s">
        <v>949</v>
      </c>
    </row>
    <row r="2124" spans="1:16" x14ac:dyDescent="0.4">
      <c r="A2124">
        <v>770</v>
      </c>
      <c r="B2124" t="s">
        <v>948</v>
      </c>
      <c r="C2124" t="s">
        <v>844</v>
      </c>
      <c r="D2124" s="1">
        <v>41158</v>
      </c>
      <c r="E2124" s="1">
        <v>41159</v>
      </c>
      <c r="F2124">
        <v>51.6</v>
      </c>
      <c r="H2124" t="s">
        <v>28</v>
      </c>
      <c r="I2124" s="1">
        <v>41158</v>
      </c>
      <c r="J2124">
        <v>14</v>
      </c>
      <c r="K2124" t="s">
        <v>834</v>
      </c>
      <c r="L2124">
        <v>770</v>
      </c>
      <c r="M2124" s="1">
        <v>41452</v>
      </c>
      <c r="N2124" t="s">
        <v>835</v>
      </c>
      <c r="O2124" t="s">
        <v>947</v>
      </c>
      <c r="P2124" t="s">
        <v>949</v>
      </c>
    </row>
    <row r="2125" spans="1:16" x14ac:dyDescent="0.4">
      <c r="A2125">
        <v>818</v>
      </c>
      <c r="B2125" t="s">
        <v>948</v>
      </c>
      <c r="C2125" t="s">
        <v>932</v>
      </c>
      <c r="D2125" s="1">
        <v>41232</v>
      </c>
      <c r="E2125" s="1">
        <v>41262</v>
      </c>
      <c r="F2125">
        <v>86.87</v>
      </c>
      <c r="H2125" t="s">
        <v>28</v>
      </c>
      <c r="I2125" s="1">
        <v>41232</v>
      </c>
      <c r="J2125">
        <v>0</v>
      </c>
      <c r="K2125" t="s">
        <v>834</v>
      </c>
      <c r="L2125">
        <v>818</v>
      </c>
      <c r="M2125" s="1">
        <v>41373</v>
      </c>
      <c r="N2125" t="s">
        <v>835</v>
      </c>
      <c r="O2125" t="s">
        <v>947</v>
      </c>
      <c r="P2125" t="s">
        <v>949</v>
      </c>
    </row>
    <row r="2126" spans="1:16" x14ac:dyDescent="0.4">
      <c r="A2126">
        <v>770</v>
      </c>
      <c r="B2126" t="s">
        <v>948</v>
      </c>
      <c r="C2126" t="s">
        <v>916</v>
      </c>
      <c r="D2126" s="1">
        <v>41604</v>
      </c>
      <c r="E2126" s="1">
        <v>41634</v>
      </c>
      <c r="F2126">
        <v>51.42</v>
      </c>
      <c r="H2126" t="s">
        <v>28</v>
      </c>
      <c r="I2126" s="1">
        <v>41604</v>
      </c>
      <c r="J2126">
        <v>0</v>
      </c>
      <c r="K2126" t="s">
        <v>834</v>
      </c>
      <c r="L2126">
        <v>770</v>
      </c>
      <c r="M2126" s="1">
        <v>41394</v>
      </c>
      <c r="N2126" t="s">
        <v>838</v>
      </c>
      <c r="O2126" t="s">
        <v>947</v>
      </c>
      <c r="P2126" t="s">
        <v>949</v>
      </c>
    </row>
    <row r="2127" spans="1:16" x14ac:dyDescent="0.4">
      <c r="A2127">
        <v>897</v>
      </c>
      <c r="B2127" t="s">
        <v>948</v>
      </c>
      <c r="C2127" t="s">
        <v>900</v>
      </c>
      <c r="D2127" s="1">
        <v>41574</v>
      </c>
      <c r="E2127" s="1">
        <v>41604</v>
      </c>
      <c r="F2127">
        <v>9.5299999999999994</v>
      </c>
      <c r="H2127" t="s">
        <v>28</v>
      </c>
      <c r="I2127" s="1">
        <v>41574</v>
      </c>
      <c r="J2127">
        <v>0</v>
      </c>
      <c r="K2127" t="s">
        <v>834</v>
      </c>
      <c r="L2127">
        <v>897</v>
      </c>
      <c r="M2127" s="1">
        <v>41579</v>
      </c>
      <c r="N2127" t="s">
        <v>838</v>
      </c>
      <c r="O2127" t="s">
        <v>947</v>
      </c>
      <c r="P2127" t="s">
        <v>949</v>
      </c>
    </row>
    <row r="2128" spans="1:16" x14ac:dyDescent="0.4">
      <c r="A2128">
        <v>770</v>
      </c>
      <c r="B2128" t="s">
        <v>948</v>
      </c>
      <c r="C2128" t="s">
        <v>873</v>
      </c>
      <c r="D2128" s="1">
        <v>40926</v>
      </c>
      <c r="E2128" s="1">
        <v>40956</v>
      </c>
      <c r="F2128">
        <v>56.55</v>
      </c>
      <c r="H2128" t="s">
        <v>28</v>
      </c>
      <c r="I2128" s="1">
        <v>40926</v>
      </c>
      <c r="J2128">
        <v>24</v>
      </c>
      <c r="K2128" t="s">
        <v>837</v>
      </c>
      <c r="L2128">
        <v>770</v>
      </c>
      <c r="M2128" s="1">
        <v>41159</v>
      </c>
      <c r="N2128" t="s">
        <v>835</v>
      </c>
      <c r="O2128" t="s">
        <v>947</v>
      </c>
      <c r="P2128" t="s">
        <v>949</v>
      </c>
    </row>
    <row r="2129" spans="1:16" x14ac:dyDescent="0.4">
      <c r="A2129">
        <v>391</v>
      </c>
      <c r="B2129" t="s">
        <v>948</v>
      </c>
      <c r="C2129" t="s">
        <v>914</v>
      </c>
      <c r="D2129" s="1">
        <v>41103</v>
      </c>
      <c r="E2129" s="1">
        <v>41251</v>
      </c>
      <c r="F2129">
        <v>26.98</v>
      </c>
      <c r="H2129" t="s">
        <v>28</v>
      </c>
      <c r="I2129" s="1">
        <v>41103</v>
      </c>
      <c r="J2129">
        <v>12</v>
      </c>
      <c r="K2129" t="s">
        <v>837</v>
      </c>
      <c r="L2129">
        <v>391</v>
      </c>
      <c r="M2129" s="1">
        <v>41445</v>
      </c>
      <c r="N2129" t="s">
        <v>835</v>
      </c>
      <c r="O2129" t="s">
        <v>947</v>
      </c>
      <c r="P2129" t="s">
        <v>949</v>
      </c>
    </row>
    <row r="2130" spans="1:16" x14ac:dyDescent="0.4">
      <c r="A2130">
        <v>897</v>
      </c>
      <c r="B2130" t="s">
        <v>948</v>
      </c>
      <c r="C2130" t="s">
        <v>899</v>
      </c>
      <c r="D2130" s="1">
        <v>40982</v>
      </c>
      <c r="E2130" s="1">
        <v>41012</v>
      </c>
      <c r="F2130">
        <v>38</v>
      </c>
      <c r="H2130" t="s">
        <v>28</v>
      </c>
      <c r="I2130" s="1">
        <v>40982</v>
      </c>
      <c r="J2130">
        <v>0</v>
      </c>
      <c r="K2130" t="s">
        <v>834</v>
      </c>
      <c r="L2130">
        <v>897</v>
      </c>
      <c r="M2130" s="1">
        <v>41339</v>
      </c>
      <c r="N2130" t="s">
        <v>835</v>
      </c>
      <c r="O2130" t="s">
        <v>947</v>
      </c>
      <c r="P2130" t="s">
        <v>949</v>
      </c>
    </row>
    <row r="2131" spans="1:16" x14ac:dyDescent="0.4">
      <c r="A2131">
        <v>391</v>
      </c>
      <c r="B2131" t="s">
        <v>948</v>
      </c>
      <c r="C2131" t="s">
        <v>875</v>
      </c>
      <c r="D2131" s="1">
        <v>40977</v>
      </c>
      <c r="E2131" s="1">
        <v>40978</v>
      </c>
      <c r="F2131">
        <v>27.42</v>
      </c>
      <c r="H2131" t="s">
        <v>28</v>
      </c>
      <c r="I2131" s="1">
        <v>40977</v>
      </c>
      <c r="J2131">
        <v>3</v>
      </c>
      <c r="K2131" t="s">
        <v>834</v>
      </c>
      <c r="L2131">
        <v>391</v>
      </c>
      <c r="M2131" s="1">
        <v>40947</v>
      </c>
      <c r="N2131" t="s">
        <v>838</v>
      </c>
      <c r="O2131" t="s">
        <v>947</v>
      </c>
      <c r="P2131" t="s">
        <v>949</v>
      </c>
    </row>
    <row r="2132" spans="1:16" x14ac:dyDescent="0.4">
      <c r="A2132">
        <v>897</v>
      </c>
      <c r="B2132" t="s">
        <v>948</v>
      </c>
      <c r="C2132" t="s">
        <v>900</v>
      </c>
      <c r="D2132" s="1">
        <v>41566</v>
      </c>
      <c r="E2132" s="1">
        <v>41596</v>
      </c>
      <c r="F2132">
        <v>7.39</v>
      </c>
      <c r="H2132" t="s">
        <v>28</v>
      </c>
      <c r="I2132" s="1">
        <v>41566</v>
      </c>
      <c r="J2132">
        <v>0</v>
      </c>
      <c r="K2132" t="s">
        <v>834</v>
      </c>
      <c r="L2132">
        <v>897</v>
      </c>
      <c r="M2132" s="1">
        <v>41579</v>
      </c>
      <c r="N2132" t="s">
        <v>838</v>
      </c>
      <c r="O2132" t="s">
        <v>947</v>
      </c>
      <c r="P2132" t="s">
        <v>949</v>
      </c>
    </row>
    <row r="2133" spans="1:16" x14ac:dyDescent="0.4">
      <c r="A2133">
        <v>897</v>
      </c>
      <c r="B2133" t="s">
        <v>948</v>
      </c>
      <c r="C2133" t="s">
        <v>863</v>
      </c>
      <c r="D2133" s="1">
        <v>41140</v>
      </c>
      <c r="E2133" s="1">
        <v>41170</v>
      </c>
      <c r="F2133">
        <v>44.25</v>
      </c>
      <c r="H2133" t="s">
        <v>28</v>
      </c>
      <c r="I2133" s="1">
        <v>41140</v>
      </c>
      <c r="J2133">
        <v>0</v>
      </c>
      <c r="K2133" t="s">
        <v>834</v>
      </c>
      <c r="L2133">
        <v>897</v>
      </c>
      <c r="M2133" s="1">
        <v>41318</v>
      </c>
      <c r="N2133" t="s">
        <v>835</v>
      </c>
      <c r="O2133" t="s">
        <v>947</v>
      </c>
      <c r="P2133" t="s">
        <v>949</v>
      </c>
    </row>
    <row r="2134" spans="1:16" x14ac:dyDescent="0.4">
      <c r="A2134">
        <v>897</v>
      </c>
      <c r="B2134" t="s">
        <v>948</v>
      </c>
      <c r="C2134" t="s">
        <v>931</v>
      </c>
      <c r="D2134" s="1">
        <v>40964</v>
      </c>
      <c r="E2134" s="1">
        <v>40994</v>
      </c>
      <c r="F2134">
        <v>25.93</v>
      </c>
      <c r="H2134" t="s">
        <v>28</v>
      </c>
      <c r="I2134" s="1">
        <v>40964</v>
      </c>
      <c r="J2134">
        <v>7</v>
      </c>
      <c r="K2134" t="s">
        <v>834</v>
      </c>
      <c r="L2134">
        <v>897</v>
      </c>
      <c r="M2134" s="1">
        <v>41484</v>
      </c>
      <c r="N2134" t="s">
        <v>835</v>
      </c>
      <c r="O2134" t="s">
        <v>947</v>
      </c>
      <c r="P2134" t="s">
        <v>949</v>
      </c>
    </row>
    <row r="2135" spans="1:16" x14ac:dyDescent="0.4">
      <c r="A2135">
        <v>818</v>
      </c>
      <c r="B2135" t="s">
        <v>948</v>
      </c>
      <c r="C2135" t="s">
        <v>857</v>
      </c>
      <c r="D2135" s="1">
        <v>41282</v>
      </c>
      <c r="E2135" s="1">
        <v>41517</v>
      </c>
      <c r="F2135">
        <v>83.37</v>
      </c>
      <c r="H2135" t="s">
        <v>28</v>
      </c>
      <c r="I2135" s="1">
        <v>41282</v>
      </c>
      <c r="J2135">
        <v>0</v>
      </c>
      <c r="K2135" t="s">
        <v>834</v>
      </c>
      <c r="L2135">
        <v>818</v>
      </c>
      <c r="M2135" s="1">
        <v>41283</v>
      </c>
      <c r="N2135" t="s">
        <v>835</v>
      </c>
      <c r="O2135" t="s">
        <v>947</v>
      </c>
      <c r="P2135" t="s">
        <v>949</v>
      </c>
    </row>
    <row r="2136" spans="1:16" x14ac:dyDescent="0.4">
      <c r="A2136">
        <v>391</v>
      </c>
      <c r="B2136" t="s">
        <v>948</v>
      </c>
      <c r="C2136" t="s">
        <v>865</v>
      </c>
      <c r="D2136" s="1">
        <v>40982</v>
      </c>
      <c r="E2136" s="1">
        <v>41012</v>
      </c>
      <c r="F2136">
        <v>95.82</v>
      </c>
      <c r="H2136" t="s">
        <v>28</v>
      </c>
      <c r="I2136" s="1">
        <v>40982</v>
      </c>
      <c r="J2136">
        <v>0</v>
      </c>
      <c r="K2136" t="s">
        <v>834</v>
      </c>
      <c r="L2136">
        <v>391</v>
      </c>
      <c r="M2136" s="1">
        <v>41180</v>
      </c>
      <c r="N2136" t="s">
        <v>835</v>
      </c>
      <c r="O2136" t="s">
        <v>947</v>
      </c>
      <c r="P2136" t="s">
        <v>949</v>
      </c>
    </row>
    <row r="2137" spans="1:16" x14ac:dyDescent="0.4">
      <c r="A2137">
        <v>406</v>
      </c>
      <c r="B2137" t="s">
        <v>948</v>
      </c>
      <c r="C2137" t="s">
        <v>848</v>
      </c>
      <c r="D2137" s="1">
        <v>40935</v>
      </c>
      <c r="E2137" s="1">
        <v>40965</v>
      </c>
      <c r="F2137">
        <v>53.81</v>
      </c>
      <c r="H2137" t="s">
        <v>28</v>
      </c>
      <c r="I2137" s="1">
        <v>40935</v>
      </c>
      <c r="J2137">
        <v>0</v>
      </c>
      <c r="K2137" t="s">
        <v>834</v>
      </c>
      <c r="L2137">
        <v>406</v>
      </c>
      <c r="M2137" s="1">
        <v>41222</v>
      </c>
      <c r="N2137" t="s">
        <v>835</v>
      </c>
      <c r="O2137" t="s">
        <v>947</v>
      </c>
      <c r="P2137" t="s">
        <v>949</v>
      </c>
    </row>
    <row r="2138" spans="1:16" x14ac:dyDescent="0.4">
      <c r="A2138">
        <v>897</v>
      </c>
      <c r="B2138" t="s">
        <v>948</v>
      </c>
      <c r="C2138" t="s">
        <v>931</v>
      </c>
      <c r="D2138" s="1">
        <v>41092</v>
      </c>
      <c r="E2138" s="1">
        <v>41124</v>
      </c>
      <c r="F2138">
        <v>44.52</v>
      </c>
      <c r="H2138" t="s">
        <v>28</v>
      </c>
      <c r="I2138" s="1">
        <v>41092</v>
      </c>
      <c r="J2138">
        <v>9</v>
      </c>
      <c r="K2138" t="s">
        <v>834</v>
      </c>
      <c r="L2138">
        <v>897</v>
      </c>
      <c r="M2138" s="1">
        <v>41484</v>
      </c>
      <c r="N2138" t="s">
        <v>835</v>
      </c>
      <c r="O2138" t="s">
        <v>947</v>
      </c>
      <c r="P2138" t="s">
        <v>949</v>
      </c>
    </row>
    <row r="2139" spans="1:16" x14ac:dyDescent="0.4">
      <c r="A2139">
        <v>897</v>
      </c>
      <c r="B2139" t="s">
        <v>948</v>
      </c>
      <c r="C2139" t="s">
        <v>929</v>
      </c>
      <c r="D2139" s="1">
        <v>41379</v>
      </c>
      <c r="E2139" s="1">
        <v>41409</v>
      </c>
      <c r="F2139">
        <v>22.45</v>
      </c>
      <c r="H2139" t="s">
        <v>28</v>
      </c>
      <c r="I2139" s="1">
        <v>41379</v>
      </c>
      <c r="J2139">
        <v>0</v>
      </c>
      <c r="K2139" t="s">
        <v>834</v>
      </c>
      <c r="L2139">
        <v>897</v>
      </c>
      <c r="M2139" s="1">
        <v>41579</v>
      </c>
      <c r="N2139" t="s">
        <v>838</v>
      </c>
      <c r="O2139" t="s">
        <v>947</v>
      </c>
      <c r="P2139" t="s">
        <v>949</v>
      </c>
    </row>
    <row r="2140" spans="1:16" x14ac:dyDescent="0.4">
      <c r="A2140">
        <v>897</v>
      </c>
      <c r="B2140" t="s">
        <v>948</v>
      </c>
      <c r="C2140" t="s">
        <v>929</v>
      </c>
      <c r="D2140" s="1">
        <v>41191</v>
      </c>
      <c r="E2140" s="1">
        <v>41192</v>
      </c>
      <c r="F2140">
        <v>52.82</v>
      </c>
      <c r="H2140" t="s">
        <v>28</v>
      </c>
      <c r="I2140" s="1">
        <v>41191</v>
      </c>
      <c r="J2140">
        <v>0</v>
      </c>
      <c r="K2140" t="s">
        <v>834</v>
      </c>
      <c r="L2140">
        <v>897</v>
      </c>
      <c r="M2140" s="1">
        <v>41579</v>
      </c>
      <c r="N2140" t="s">
        <v>835</v>
      </c>
      <c r="O2140" t="s">
        <v>947</v>
      </c>
      <c r="P2140" t="s">
        <v>949</v>
      </c>
    </row>
    <row r="2141" spans="1:16" x14ac:dyDescent="0.4">
      <c r="A2141">
        <v>818</v>
      </c>
      <c r="B2141" t="s">
        <v>948</v>
      </c>
      <c r="C2141" t="s">
        <v>860</v>
      </c>
      <c r="D2141" s="1">
        <v>40997</v>
      </c>
      <c r="E2141" s="1">
        <v>41027</v>
      </c>
      <c r="F2141">
        <v>55.38</v>
      </c>
      <c r="H2141" t="s">
        <v>28</v>
      </c>
      <c r="I2141" s="1">
        <v>40997</v>
      </c>
      <c r="J2141">
        <v>0</v>
      </c>
      <c r="K2141" t="s">
        <v>834</v>
      </c>
      <c r="L2141">
        <v>818</v>
      </c>
      <c r="M2141" s="1">
        <v>40960</v>
      </c>
      <c r="N2141" t="s">
        <v>838</v>
      </c>
      <c r="O2141" t="s">
        <v>947</v>
      </c>
      <c r="P2141" t="s">
        <v>949</v>
      </c>
    </row>
    <row r="2142" spans="1:16" x14ac:dyDescent="0.4">
      <c r="A2142">
        <v>897</v>
      </c>
      <c r="B2142" t="s">
        <v>948</v>
      </c>
      <c r="C2142" t="s">
        <v>866</v>
      </c>
      <c r="D2142" s="1">
        <v>41102</v>
      </c>
      <c r="E2142" s="1">
        <v>41426</v>
      </c>
      <c r="F2142">
        <v>21.42</v>
      </c>
      <c r="H2142" t="s">
        <v>28</v>
      </c>
      <c r="I2142" s="1">
        <v>41102</v>
      </c>
      <c r="J2142">
        <v>0</v>
      </c>
      <c r="K2142" t="s">
        <v>834</v>
      </c>
      <c r="L2142">
        <v>897</v>
      </c>
      <c r="M2142" s="1">
        <v>41239</v>
      </c>
      <c r="N2142" t="s">
        <v>838</v>
      </c>
      <c r="O2142" t="s">
        <v>947</v>
      </c>
      <c r="P2142" t="s">
        <v>949</v>
      </c>
    </row>
    <row r="2143" spans="1:16" x14ac:dyDescent="0.4">
      <c r="A2143">
        <v>391</v>
      </c>
      <c r="B2143" t="s">
        <v>948</v>
      </c>
      <c r="C2143" t="s">
        <v>898</v>
      </c>
      <c r="D2143" s="1">
        <v>40934</v>
      </c>
      <c r="E2143" s="1">
        <v>40964</v>
      </c>
      <c r="F2143">
        <v>47.02</v>
      </c>
      <c r="H2143" t="s">
        <v>28</v>
      </c>
      <c r="I2143" s="1">
        <v>40934</v>
      </c>
      <c r="J2143">
        <v>0</v>
      </c>
      <c r="K2143" t="s">
        <v>834</v>
      </c>
      <c r="L2143">
        <v>391</v>
      </c>
      <c r="M2143" s="1">
        <v>41150</v>
      </c>
      <c r="N2143" t="s">
        <v>835</v>
      </c>
      <c r="O2143" t="s">
        <v>947</v>
      </c>
      <c r="P2143" t="s">
        <v>949</v>
      </c>
    </row>
    <row r="2144" spans="1:16" x14ac:dyDescent="0.4">
      <c r="A2144">
        <v>770</v>
      </c>
      <c r="B2144" t="s">
        <v>948</v>
      </c>
      <c r="C2144" t="s">
        <v>878</v>
      </c>
      <c r="D2144" s="1">
        <v>41427</v>
      </c>
      <c r="E2144" s="1">
        <v>41489</v>
      </c>
      <c r="F2144">
        <v>37.22</v>
      </c>
      <c r="H2144" t="s">
        <v>28</v>
      </c>
      <c r="I2144" s="1">
        <v>41427</v>
      </c>
      <c r="J2144">
        <v>0</v>
      </c>
      <c r="K2144" t="s">
        <v>834</v>
      </c>
      <c r="L2144">
        <v>770</v>
      </c>
      <c r="M2144" s="1">
        <v>41274</v>
      </c>
      <c r="N2144" t="s">
        <v>838</v>
      </c>
      <c r="O2144" t="s">
        <v>947</v>
      </c>
      <c r="P2144" t="s">
        <v>949</v>
      </c>
    </row>
    <row r="2145" spans="1:16" x14ac:dyDescent="0.4">
      <c r="A2145">
        <v>391</v>
      </c>
      <c r="B2145" t="s">
        <v>948</v>
      </c>
      <c r="C2145" t="s">
        <v>906</v>
      </c>
      <c r="D2145" s="1">
        <v>41413</v>
      </c>
      <c r="E2145" s="1">
        <v>41443</v>
      </c>
      <c r="F2145">
        <v>35.15</v>
      </c>
      <c r="H2145" t="s">
        <v>28</v>
      </c>
      <c r="I2145" s="1">
        <v>41413</v>
      </c>
      <c r="J2145">
        <v>0</v>
      </c>
      <c r="K2145" t="s">
        <v>834</v>
      </c>
      <c r="L2145">
        <v>391</v>
      </c>
      <c r="M2145" s="1">
        <v>41021</v>
      </c>
      <c r="N2145" t="s">
        <v>838</v>
      </c>
      <c r="O2145" t="s">
        <v>947</v>
      </c>
      <c r="P2145" t="s">
        <v>949</v>
      </c>
    </row>
    <row r="2146" spans="1:16" x14ac:dyDescent="0.4">
      <c r="A2146">
        <v>818</v>
      </c>
      <c r="B2146" t="s">
        <v>948</v>
      </c>
      <c r="C2146" t="s">
        <v>841</v>
      </c>
      <c r="D2146" s="1">
        <v>41281</v>
      </c>
      <c r="E2146" s="1">
        <v>41486</v>
      </c>
      <c r="F2146">
        <v>57.97</v>
      </c>
      <c r="H2146" t="s">
        <v>28</v>
      </c>
      <c r="I2146" s="1">
        <v>41281</v>
      </c>
      <c r="J2146">
        <v>0</v>
      </c>
      <c r="K2146" t="s">
        <v>834</v>
      </c>
      <c r="L2146">
        <v>818</v>
      </c>
      <c r="M2146" s="1">
        <v>41239</v>
      </c>
      <c r="N2146" t="s">
        <v>838</v>
      </c>
      <c r="O2146" t="s">
        <v>947</v>
      </c>
      <c r="P2146" t="s">
        <v>949</v>
      </c>
    </row>
    <row r="2147" spans="1:16" x14ac:dyDescent="0.4">
      <c r="A2147">
        <v>897</v>
      </c>
      <c r="B2147" t="s">
        <v>948</v>
      </c>
      <c r="C2147" t="s">
        <v>866</v>
      </c>
      <c r="D2147" s="1">
        <v>41397</v>
      </c>
      <c r="E2147" s="1">
        <v>41368</v>
      </c>
      <c r="F2147">
        <v>14.8</v>
      </c>
      <c r="H2147" t="s">
        <v>28</v>
      </c>
      <c r="I2147" s="1">
        <v>41397</v>
      </c>
      <c r="J2147">
        <v>0</v>
      </c>
      <c r="K2147" t="s">
        <v>834</v>
      </c>
      <c r="L2147">
        <v>897</v>
      </c>
      <c r="M2147" s="1">
        <v>41239</v>
      </c>
      <c r="N2147" t="s">
        <v>838</v>
      </c>
      <c r="O2147" t="s">
        <v>947</v>
      </c>
      <c r="P2147" t="s">
        <v>949</v>
      </c>
    </row>
    <row r="2148" spans="1:16" x14ac:dyDescent="0.4">
      <c r="A2148">
        <v>406</v>
      </c>
      <c r="B2148" t="s">
        <v>948</v>
      </c>
      <c r="C2148" t="s">
        <v>876</v>
      </c>
      <c r="D2148" s="1">
        <v>40960</v>
      </c>
      <c r="E2148" s="1">
        <v>40990</v>
      </c>
      <c r="F2148">
        <v>76.19</v>
      </c>
      <c r="H2148" t="s">
        <v>28</v>
      </c>
      <c r="I2148" s="1">
        <v>40960</v>
      </c>
      <c r="J2148">
        <v>12</v>
      </c>
      <c r="K2148" t="s">
        <v>837</v>
      </c>
      <c r="L2148">
        <v>406</v>
      </c>
      <c r="M2148" s="1">
        <v>41352</v>
      </c>
      <c r="N2148" t="s">
        <v>835</v>
      </c>
      <c r="O2148" t="s">
        <v>947</v>
      </c>
      <c r="P2148" t="s">
        <v>949</v>
      </c>
    </row>
    <row r="2149" spans="1:16" x14ac:dyDescent="0.4">
      <c r="A2149">
        <v>391</v>
      </c>
      <c r="B2149" t="s">
        <v>948</v>
      </c>
      <c r="C2149" t="s">
        <v>865</v>
      </c>
      <c r="D2149" s="1">
        <v>41289</v>
      </c>
      <c r="E2149" s="1">
        <v>41319</v>
      </c>
      <c r="F2149">
        <v>100</v>
      </c>
      <c r="H2149" t="s">
        <v>28</v>
      </c>
      <c r="I2149" s="1">
        <v>41289</v>
      </c>
      <c r="J2149">
        <v>0</v>
      </c>
      <c r="K2149" t="s">
        <v>837</v>
      </c>
      <c r="L2149">
        <v>391</v>
      </c>
      <c r="M2149" s="1">
        <v>41180</v>
      </c>
      <c r="N2149" t="s">
        <v>838</v>
      </c>
      <c r="O2149" t="s">
        <v>947</v>
      </c>
      <c r="P2149" t="s">
        <v>949</v>
      </c>
    </row>
    <row r="2150" spans="1:16" x14ac:dyDescent="0.4">
      <c r="A2150">
        <v>897</v>
      </c>
      <c r="B2150" t="s">
        <v>948</v>
      </c>
      <c r="C2150" t="s">
        <v>843</v>
      </c>
      <c r="D2150" s="1">
        <v>41481</v>
      </c>
      <c r="E2150" s="1">
        <v>41511</v>
      </c>
      <c r="F2150">
        <v>64.180000000000007</v>
      </c>
      <c r="H2150" t="s">
        <v>28</v>
      </c>
      <c r="I2150" s="1">
        <v>41481</v>
      </c>
      <c r="J2150">
        <v>1</v>
      </c>
      <c r="K2150" t="s">
        <v>834</v>
      </c>
      <c r="L2150">
        <v>897</v>
      </c>
      <c r="M2150" s="1">
        <v>41041</v>
      </c>
      <c r="N2150" t="s">
        <v>838</v>
      </c>
      <c r="O2150" t="s">
        <v>947</v>
      </c>
      <c r="P2150" t="s">
        <v>949</v>
      </c>
    </row>
    <row r="2151" spans="1:16" x14ac:dyDescent="0.4">
      <c r="A2151">
        <v>391</v>
      </c>
      <c r="B2151" t="s">
        <v>948</v>
      </c>
      <c r="C2151" t="s">
        <v>868</v>
      </c>
      <c r="D2151" s="1">
        <v>41602</v>
      </c>
      <c r="E2151" s="1">
        <v>41632</v>
      </c>
      <c r="F2151">
        <v>51.62</v>
      </c>
      <c r="H2151" t="s">
        <v>28</v>
      </c>
      <c r="I2151" s="1">
        <v>41602</v>
      </c>
      <c r="J2151">
        <v>0</v>
      </c>
      <c r="K2151" t="s">
        <v>834</v>
      </c>
      <c r="L2151">
        <v>391</v>
      </c>
      <c r="M2151" s="1">
        <v>41240</v>
      </c>
      <c r="N2151" t="s">
        <v>838</v>
      </c>
      <c r="O2151" t="s">
        <v>947</v>
      </c>
      <c r="P2151" t="s">
        <v>949</v>
      </c>
    </row>
    <row r="2152" spans="1:16" x14ac:dyDescent="0.4">
      <c r="A2152">
        <v>391</v>
      </c>
      <c r="B2152" t="s">
        <v>948</v>
      </c>
      <c r="C2152" t="s">
        <v>934</v>
      </c>
      <c r="D2152" s="1">
        <v>41495</v>
      </c>
      <c r="E2152" s="1">
        <v>41496</v>
      </c>
      <c r="F2152">
        <v>84.5</v>
      </c>
      <c r="H2152" t="s">
        <v>28</v>
      </c>
      <c r="I2152" s="1">
        <v>41495</v>
      </c>
      <c r="J2152">
        <v>0</v>
      </c>
      <c r="K2152" t="s">
        <v>834</v>
      </c>
      <c r="L2152">
        <v>391</v>
      </c>
      <c r="M2152" s="1">
        <v>41598</v>
      </c>
      <c r="N2152" t="s">
        <v>835</v>
      </c>
      <c r="O2152" t="s">
        <v>947</v>
      </c>
      <c r="P2152" t="s">
        <v>949</v>
      </c>
    </row>
    <row r="2153" spans="1:16" x14ac:dyDescent="0.4">
      <c r="A2153">
        <v>391</v>
      </c>
      <c r="B2153" t="s">
        <v>948</v>
      </c>
      <c r="C2153" t="s">
        <v>906</v>
      </c>
      <c r="D2153" s="1">
        <v>41201</v>
      </c>
      <c r="E2153" s="1">
        <v>41231</v>
      </c>
      <c r="F2153">
        <v>45</v>
      </c>
      <c r="H2153" t="s">
        <v>28</v>
      </c>
      <c r="I2153" s="1">
        <v>41201</v>
      </c>
      <c r="J2153">
        <v>0</v>
      </c>
      <c r="K2153" t="s">
        <v>834</v>
      </c>
      <c r="L2153">
        <v>391</v>
      </c>
      <c r="M2153" s="1">
        <v>41021</v>
      </c>
      <c r="N2153" t="s">
        <v>838</v>
      </c>
      <c r="O2153" t="s">
        <v>947</v>
      </c>
      <c r="P2153" t="s">
        <v>949</v>
      </c>
    </row>
    <row r="2154" spans="1:16" x14ac:dyDescent="0.4">
      <c r="A2154">
        <v>406</v>
      </c>
      <c r="B2154" t="s">
        <v>948</v>
      </c>
      <c r="C2154" t="s">
        <v>861</v>
      </c>
      <c r="D2154" s="1">
        <v>41015</v>
      </c>
      <c r="E2154" s="1">
        <v>41045</v>
      </c>
      <c r="F2154">
        <v>74.06</v>
      </c>
      <c r="H2154" t="s">
        <v>28</v>
      </c>
      <c r="I2154" s="1">
        <v>41015</v>
      </c>
      <c r="J2154">
        <v>14</v>
      </c>
      <c r="K2154" t="s">
        <v>834</v>
      </c>
      <c r="L2154">
        <v>406</v>
      </c>
      <c r="M2154" s="1">
        <v>41176</v>
      </c>
      <c r="N2154" t="s">
        <v>835</v>
      </c>
      <c r="O2154" t="s">
        <v>947</v>
      </c>
      <c r="P2154" t="s">
        <v>949</v>
      </c>
    </row>
    <row r="2155" spans="1:16" x14ac:dyDescent="0.4">
      <c r="A2155">
        <v>391</v>
      </c>
      <c r="B2155" t="s">
        <v>948</v>
      </c>
      <c r="C2155" t="s">
        <v>893</v>
      </c>
      <c r="D2155" s="1">
        <v>41081</v>
      </c>
      <c r="E2155" s="1">
        <v>41111</v>
      </c>
      <c r="F2155">
        <v>82.34</v>
      </c>
      <c r="H2155" t="s">
        <v>28</v>
      </c>
      <c r="I2155" s="1">
        <v>41081</v>
      </c>
      <c r="J2155">
        <v>0</v>
      </c>
      <c r="K2155" t="s">
        <v>834</v>
      </c>
      <c r="L2155">
        <v>391</v>
      </c>
      <c r="M2155" s="1">
        <v>41080</v>
      </c>
      <c r="N2155" t="s">
        <v>838</v>
      </c>
      <c r="O2155" t="s">
        <v>947</v>
      </c>
      <c r="P2155" t="s">
        <v>949</v>
      </c>
    </row>
    <row r="2156" spans="1:16" x14ac:dyDescent="0.4">
      <c r="A2156">
        <v>406</v>
      </c>
      <c r="B2156" t="s">
        <v>948</v>
      </c>
      <c r="C2156" t="s">
        <v>903</v>
      </c>
      <c r="D2156" s="1">
        <v>41153</v>
      </c>
      <c r="E2156" s="1">
        <v>41123</v>
      </c>
      <c r="F2156">
        <v>100.32</v>
      </c>
      <c r="H2156" t="s">
        <v>28</v>
      </c>
      <c r="I2156" s="1">
        <v>41153</v>
      </c>
      <c r="J2156">
        <v>3</v>
      </c>
      <c r="K2156" t="s">
        <v>834</v>
      </c>
      <c r="L2156">
        <v>406</v>
      </c>
      <c r="M2156" s="1">
        <v>41006</v>
      </c>
      <c r="N2156" t="s">
        <v>835</v>
      </c>
      <c r="O2156" t="s">
        <v>947</v>
      </c>
      <c r="P2156" t="s">
        <v>949</v>
      </c>
    </row>
    <row r="2157" spans="1:16" x14ac:dyDescent="0.4">
      <c r="A2157">
        <v>406</v>
      </c>
      <c r="B2157" t="s">
        <v>948</v>
      </c>
      <c r="C2157" t="s">
        <v>855</v>
      </c>
      <c r="D2157" s="1">
        <v>41167</v>
      </c>
      <c r="E2157" s="1">
        <v>41197</v>
      </c>
      <c r="F2157">
        <v>84.17</v>
      </c>
      <c r="H2157" t="s">
        <v>28</v>
      </c>
      <c r="I2157" s="1">
        <v>41167</v>
      </c>
      <c r="J2157">
        <v>0</v>
      </c>
      <c r="K2157" t="s">
        <v>834</v>
      </c>
      <c r="L2157">
        <v>406</v>
      </c>
      <c r="M2157" s="1">
        <v>41029</v>
      </c>
      <c r="N2157" t="s">
        <v>838</v>
      </c>
      <c r="O2157" t="s">
        <v>947</v>
      </c>
      <c r="P2157" t="s">
        <v>949</v>
      </c>
    </row>
    <row r="2158" spans="1:16" x14ac:dyDescent="0.4">
      <c r="A2158">
        <v>818</v>
      </c>
      <c r="B2158" t="s">
        <v>948</v>
      </c>
      <c r="C2158" t="s">
        <v>841</v>
      </c>
      <c r="D2158" s="1">
        <v>41231</v>
      </c>
      <c r="E2158" s="1">
        <v>41261</v>
      </c>
      <c r="F2158">
        <v>80.489999999999995</v>
      </c>
      <c r="H2158" t="s">
        <v>28</v>
      </c>
      <c r="I2158" s="1">
        <v>41231</v>
      </c>
      <c r="J2158">
        <v>7</v>
      </c>
      <c r="K2158" t="s">
        <v>837</v>
      </c>
      <c r="L2158">
        <v>818</v>
      </c>
      <c r="M2158" s="1">
        <v>41239</v>
      </c>
      <c r="N2158" t="s">
        <v>835</v>
      </c>
      <c r="O2158" t="s">
        <v>947</v>
      </c>
      <c r="P2158" t="s">
        <v>949</v>
      </c>
    </row>
    <row r="2159" spans="1:16" x14ac:dyDescent="0.4">
      <c r="A2159">
        <v>770</v>
      </c>
      <c r="B2159" t="s">
        <v>948</v>
      </c>
      <c r="C2159" t="s">
        <v>919</v>
      </c>
      <c r="D2159" s="1">
        <v>41411</v>
      </c>
      <c r="E2159" s="1">
        <v>41441</v>
      </c>
      <c r="F2159">
        <v>55.31</v>
      </c>
      <c r="H2159" t="s">
        <v>28</v>
      </c>
      <c r="I2159" s="1">
        <v>41411</v>
      </c>
      <c r="J2159">
        <v>0</v>
      </c>
      <c r="K2159" t="s">
        <v>834</v>
      </c>
      <c r="L2159">
        <v>770</v>
      </c>
      <c r="M2159" s="1">
        <v>41077</v>
      </c>
      <c r="N2159" t="s">
        <v>838</v>
      </c>
      <c r="O2159" t="s">
        <v>947</v>
      </c>
      <c r="P2159" t="s">
        <v>949</v>
      </c>
    </row>
    <row r="2160" spans="1:16" x14ac:dyDescent="0.4">
      <c r="A2160">
        <v>818</v>
      </c>
      <c r="B2160" t="s">
        <v>948</v>
      </c>
      <c r="C2160" t="s">
        <v>854</v>
      </c>
      <c r="D2160" s="1">
        <v>41009</v>
      </c>
      <c r="E2160" s="1">
        <v>40979</v>
      </c>
      <c r="F2160">
        <v>64.59</v>
      </c>
      <c r="H2160" t="s">
        <v>28</v>
      </c>
      <c r="I2160" s="1">
        <v>41009</v>
      </c>
      <c r="J2160">
        <v>23</v>
      </c>
      <c r="K2160" t="s">
        <v>837</v>
      </c>
      <c r="L2160">
        <v>818</v>
      </c>
      <c r="M2160" s="1">
        <v>41060</v>
      </c>
      <c r="N2160" t="s">
        <v>838</v>
      </c>
      <c r="O2160" t="s">
        <v>947</v>
      </c>
      <c r="P2160" t="s">
        <v>949</v>
      </c>
    </row>
    <row r="2161" spans="1:16" x14ac:dyDescent="0.4">
      <c r="A2161">
        <v>406</v>
      </c>
      <c r="B2161" t="s">
        <v>948</v>
      </c>
      <c r="C2161" t="s">
        <v>912</v>
      </c>
      <c r="D2161" s="1">
        <v>41207</v>
      </c>
      <c r="E2161" s="1">
        <v>41237</v>
      </c>
      <c r="F2161">
        <v>65.2</v>
      </c>
      <c r="H2161" t="s">
        <v>28</v>
      </c>
      <c r="I2161" s="1">
        <v>41207</v>
      </c>
      <c r="J2161">
        <v>0</v>
      </c>
      <c r="K2161" t="s">
        <v>834</v>
      </c>
      <c r="L2161">
        <v>406</v>
      </c>
      <c r="M2161" s="1">
        <v>41605</v>
      </c>
      <c r="N2161" t="s">
        <v>835</v>
      </c>
      <c r="O2161" t="s">
        <v>947</v>
      </c>
      <c r="P2161" t="s">
        <v>949</v>
      </c>
    </row>
    <row r="2162" spans="1:16" x14ac:dyDescent="0.4">
      <c r="A2162">
        <v>818</v>
      </c>
      <c r="B2162" t="s">
        <v>948</v>
      </c>
      <c r="C2162" t="s">
        <v>851</v>
      </c>
      <c r="D2162" s="1">
        <v>41233</v>
      </c>
      <c r="E2162" s="1">
        <v>41263</v>
      </c>
      <c r="F2162">
        <v>38.119999999999997</v>
      </c>
      <c r="H2162" t="s">
        <v>28</v>
      </c>
      <c r="I2162" s="1">
        <v>41233</v>
      </c>
      <c r="J2162">
        <v>0</v>
      </c>
      <c r="K2162" t="s">
        <v>837</v>
      </c>
      <c r="L2162">
        <v>818</v>
      </c>
      <c r="M2162" s="1">
        <v>41234</v>
      </c>
      <c r="N2162" t="s">
        <v>835</v>
      </c>
      <c r="O2162" t="s">
        <v>947</v>
      </c>
      <c r="P2162" t="s">
        <v>949</v>
      </c>
    </row>
    <row r="2163" spans="1:16" x14ac:dyDescent="0.4">
      <c r="A2163">
        <v>391</v>
      </c>
      <c r="B2163" t="s">
        <v>948</v>
      </c>
      <c r="C2163" t="s">
        <v>864</v>
      </c>
      <c r="D2163" s="1">
        <v>40926</v>
      </c>
      <c r="E2163" s="1">
        <v>40956</v>
      </c>
      <c r="F2163">
        <v>77.44</v>
      </c>
      <c r="H2163" t="s">
        <v>28</v>
      </c>
      <c r="I2163" s="1">
        <v>40926</v>
      </c>
      <c r="J2163">
        <v>0</v>
      </c>
      <c r="K2163" t="s">
        <v>834</v>
      </c>
      <c r="L2163">
        <v>391</v>
      </c>
      <c r="M2163" s="1">
        <v>41548</v>
      </c>
      <c r="N2163" t="s">
        <v>835</v>
      </c>
      <c r="O2163" t="s">
        <v>947</v>
      </c>
      <c r="P2163" t="s">
        <v>949</v>
      </c>
    </row>
    <row r="2164" spans="1:16" x14ac:dyDescent="0.4">
      <c r="A2164">
        <v>406</v>
      </c>
      <c r="B2164" t="s">
        <v>948</v>
      </c>
      <c r="C2164" t="s">
        <v>840</v>
      </c>
      <c r="D2164" s="1">
        <v>41471</v>
      </c>
      <c r="E2164" s="1">
        <v>41501</v>
      </c>
      <c r="F2164">
        <v>86.39</v>
      </c>
      <c r="H2164" t="s">
        <v>28</v>
      </c>
      <c r="I2164" s="1">
        <v>41471</v>
      </c>
      <c r="J2164">
        <v>11</v>
      </c>
      <c r="K2164" t="s">
        <v>834</v>
      </c>
      <c r="L2164">
        <v>406</v>
      </c>
      <c r="M2164" s="1">
        <v>41064</v>
      </c>
      <c r="N2164" t="s">
        <v>838</v>
      </c>
      <c r="O2164" t="s">
        <v>947</v>
      </c>
      <c r="P2164" t="s">
        <v>949</v>
      </c>
    </row>
    <row r="2165" spans="1:16" x14ac:dyDescent="0.4">
      <c r="A2165">
        <v>406</v>
      </c>
      <c r="B2165" t="s">
        <v>948</v>
      </c>
      <c r="C2165" t="s">
        <v>876</v>
      </c>
      <c r="D2165" s="1">
        <v>41049</v>
      </c>
      <c r="E2165" s="1">
        <v>41079</v>
      </c>
      <c r="F2165">
        <v>65.77</v>
      </c>
      <c r="H2165" t="s">
        <v>28</v>
      </c>
      <c r="I2165" s="1">
        <v>41049</v>
      </c>
      <c r="J2165">
        <v>8</v>
      </c>
      <c r="K2165" t="s">
        <v>837</v>
      </c>
      <c r="L2165">
        <v>406</v>
      </c>
      <c r="M2165" s="1">
        <v>41352</v>
      </c>
      <c r="N2165" t="s">
        <v>835</v>
      </c>
      <c r="O2165" t="s">
        <v>947</v>
      </c>
      <c r="P2165" t="s">
        <v>949</v>
      </c>
    </row>
    <row r="2166" spans="1:16" x14ac:dyDescent="0.4">
      <c r="A2166">
        <v>391</v>
      </c>
      <c r="B2166" t="s">
        <v>948</v>
      </c>
      <c r="C2166" t="s">
        <v>930</v>
      </c>
      <c r="D2166" s="1">
        <v>41442</v>
      </c>
      <c r="E2166" s="1">
        <v>41472</v>
      </c>
      <c r="F2166">
        <v>64.209999999999994</v>
      </c>
      <c r="H2166" t="s">
        <v>28</v>
      </c>
      <c r="I2166" s="1">
        <v>41442</v>
      </c>
      <c r="J2166">
        <v>0</v>
      </c>
      <c r="K2166" t="s">
        <v>834</v>
      </c>
      <c r="L2166">
        <v>391</v>
      </c>
      <c r="M2166" s="1">
        <v>41583</v>
      </c>
      <c r="N2166" t="s">
        <v>838</v>
      </c>
      <c r="O2166" t="s">
        <v>947</v>
      </c>
      <c r="P2166" t="s">
        <v>949</v>
      </c>
    </row>
    <row r="2167" spans="1:16" x14ac:dyDescent="0.4">
      <c r="A2167">
        <v>897</v>
      </c>
      <c r="B2167" t="s">
        <v>948</v>
      </c>
      <c r="C2167" t="s">
        <v>929</v>
      </c>
      <c r="D2167" s="1">
        <v>41306</v>
      </c>
      <c r="E2167" s="1">
        <v>41276</v>
      </c>
      <c r="F2167">
        <v>27.5</v>
      </c>
      <c r="H2167" t="s">
        <v>28</v>
      </c>
      <c r="I2167" s="1">
        <v>41306</v>
      </c>
      <c r="J2167">
        <v>0</v>
      </c>
      <c r="K2167" t="s">
        <v>834</v>
      </c>
      <c r="L2167">
        <v>897</v>
      </c>
      <c r="M2167" s="1">
        <v>41579</v>
      </c>
      <c r="N2167" t="s">
        <v>835</v>
      </c>
      <c r="O2167" t="s">
        <v>947</v>
      </c>
      <c r="P2167" t="s">
        <v>949</v>
      </c>
    </row>
    <row r="2168" spans="1:16" x14ac:dyDescent="0.4">
      <c r="A2168">
        <v>391</v>
      </c>
      <c r="B2168" t="s">
        <v>948</v>
      </c>
      <c r="C2168" t="s">
        <v>875</v>
      </c>
      <c r="D2168" s="1">
        <v>40929</v>
      </c>
      <c r="E2168" s="1">
        <v>40959</v>
      </c>
      <c r="F2168">
        <v>92.19</v>
      </c>
      <c r="H2168" t="s">
        <v>28</v>
      </c>
      <c r="I2168" s="1">
        <v>40929</v>
      </c>
      <c r="J2168">
        <v>0</v>
      </c>
      <c r="K2168" t="s">
        <v>834</v>
      </c>
      <c r="L2168">
        <v>391</v>
      </c>
      <c r="M2168" s="1">
        <v>40947</v>
      </c>
      <c r="N2168" t="s">
        <v>835</v>
      </c>
      <c r="O2168" t="s">
        <v>947</v>
      </c>
      <c r="P2168" t="s">
        <v>949</v>
      </c>
    </row>
    <row r="2169" spans="1:16" x14ac:dyDescent="0.4">
      <c r="A2169">
        <v>391</v>
      </c>
      <c r="B2169" t="s">
        <v>948</v>
      </c>
      <c r="C2169" t="s">
        <v>839</v>
      </c>
      <c r="D2169" s="1">
        <v>40914</v>
      </c>
      <c r="E2169" s="1">
        <v>40915</v>
      </c>
      <c r="F2169">
        <v>55.91</v>
      </c>
      <c r="H2169" t="s">
        <v>28</v>
      </c>
      <c r="I2169" s="1">
        <v>40914</v>
      </c>
      <c r="J2169">
        <v>0</v>
      </c>
      <c r="K2169" t="s">
        <v>834</v>
      </c>
      <c r="L2169">
        <v>391</v>
      </c>
      <c r="M2169" s="1">
        <v>40934</v>
      </c>
      <c r="N2169" t="s">
        <v>838</v>
      </c>
      <c r="O2169" t="s">
        <v>947</v>
      </c>
      <c r="P2169" t="s">
        <v>949</v>
      </c>
    </row>
    <row r="2170" spans="1:16" x14ac:dyDescent="0.4">
      <c r="A2170">
        <v>897</v>
      </c>
      <c r="B2170" t="s">
        <v>948</v>
      </c>
      <c r="C2170" t="s">
        <v>883</v>
      </c>
      <c r="D2170" s="1">
        <v>41274</v>
      </c>
      <c r="E2170" s="1">
        <v>41304</v>
      </c>
      <c r="F2170">
        <v>44.81</v>
      </c>
      <c r="H2170" t="s">
        <v>28</v>
      </c>
      <c r="I2170" s="1">
        <v>41274</v>
      </c>
      <c r="J2170">
        <v>17</v>
      </c>
      <c r="K2170" t="s">
        <v>834</v>
      </c>
      <c r="L2170">
        <v>897</v>
      </c>
      <c r="M2170" s="1">
        <v>41084</v>
      </c>
      <c r="N2170" t="s">
        <v>838</v>
      </c>
      <c r="O2170" t="s">
        <v>947</v>
      </c>
      <c r="P2170" t="s">
        <v>949</v>
      </c>
    </row>
    <row r="2171" spans="1:16" x14ac:dyDescent="0.4">
      <c r="A2171">
        <v>770</v>
      </c>
      <c r="B2171" t="s">
        <v>948</v>
      </c>
      <c r="C2171" t="s">
        <v>867</v>
      </c>
      <c r="D2171" s="1">
        <v>40924</v>
      </c>
      <c r="E2171" s="1">
        <v>40954</v>
      </c>
      <c r="F2171">
        <v>62.84</v>
      </c>
      <c r="H2171" t="s">
        <v>28</v>
      </c>
      <c r="I2171" s="1">
        <v>40924</v>
      </c>
      <c r="J2171">
        <v>0</v>
      </c>
      <c r="K2171" t="s">
        <v>834</v>
      </c>
      <c r="L2171">
        <v>770</v>
      </c>
      <c r="M2171" s="1">
        <v>41491</v>
      </c>
      <c r="N2171" t="s">
        <v>835</v>
      </c>
      <c r="O2171" t="s">
        <v>947</v>
      </c>
      <c r="P2171" t="s">
        <v>949</v>
      </c>
    </row>
    <row r="2172" spans="1:16" x14ac:dyDescent="0.4">
      <c r="A2172">
        <v>406</v>
      </c>
      <c r="B2172" t="s">
        <v>948</v>
      </c>
      <c r="C2172" t="s">
        <v>882</v>
      </c>
      <c r="D2172" s="1">
        <v>41051</v>
      </c>
      <c r="E2172" s="1">
        <v>41081</v>
      </c>
      <c r="F2172">
        <v>59.74</v>
      </c>
      <c r="H2172" t="s">
        <v>28</v>
      </c>
      <c r="I2172" s="1">
        <v>41051</v>
      </c>
      <c r="J2172">
        <v>0</v>
      </c>
      <c r="K2172" t="s">
        <v>834</v>
      </c>
      <c r="L2172">
        <v>406</v>
      </c>
      <c r="M2172" s="1">
        <v>41368</v>
      </c>
      <c r="N2172" t="s">
        <v>835</v>
      </c>
      <c r="O2172" t="s">
        <v>947</v>
      </c>
      <c r="P2172" t="s">
        <v>949</v>
      </c>
    </row>
    <row r="2173" spans="1:16" x14ac:dyDescent="0.4">
      <c r="A2173">
        <v>818</v>
      </c>
      <c r="B2173" t="s">
        <v>948</v>
      </c>
      <c r="C2173" t="s">
        <v>918</v>
      </c>
      <c r="D2173" s="1">
        <v>41138</v>
      </c>
      <c r="E2173" s="1">
        <v>41168</v>
      </c>
      <c r="F2173">
        <v>87.95</v>
      </c>
      <c r="H2173" t="s">
        <v>28</v>
      </c>
      <c r="I2173" s="1">
        <v>41138</v>
      </c>
      <c r="J2173">
        <v>11</v>
      </c>
      <c r="K2173" t="s">
        <v>834</v>
      </c>
      <c r="L2173">
        <v>818</v>
      </c>
      <c r="M2173" s="1">
        <v>41349</v>
      </c>
      <c r="N2173" t="s">
        <v>835</v>
      </c>
      <c r="O2173" t="s">
        <v>947</v>
      </c>
      <c r="P2173" t="s">
        <v>949</v>
      </c>
    </row>
    <row r="2174" spans="1:16" x14ac:dyDescent="0.4">
      <c r="A2174">
        <v>818</v>
      </c>
      <c r="B2174" t="s">
        <v>948</v>
      </c>
      <c r="C2174" t="s">
        <v>853</v>
      </c>
      <c r="D2174" s="1">
        <v>41562</v>
      </c>
      <c r="E2174" s="1">
        <v>41592</v>
      </c>
      <c r="F2174">
        <v>60.71</v>
      </c>
      <c r="H2174" t="s">
        <v>28</v>
      </c>
      <c r="I2174" s="1">
        <v>41562</v>
      </c>
      <c r="J2174">
        <v>0</v>
      </c>
      <c r="K2174" t="s">
        <v>837</v>
      </c>
      <c r="L2174">
        <v>818</v>
      </c>
      <c r="M2174" s="1">
        <v>41153</v>
      </c>
      <c r="N2174" t="s">
        <v>838</v>
      </c>
      <c r="O2174" t="s">
        <v>947</v>
      </c>
      <c r="P2174" t="s">
        <v>949</v>
      </c>
    </row>
    <row r="2175" spans="1:16" x14ac:dyDescent="0.4">
      <c r="A2175">
        <v>406</v>
      </c>
      <c r="B2175" t="s">
        <v>948</v>
      </c>
      <c r="C2175" t="s">
        <v>871</v>
      </c>
      <c r="D2175" s="1">
        <v>41247</v>
      </c>
      <c r="E2175" s="1">
        <v>41248</v>
      </c>
      <c r="F2175">
        <v>73.290000000000006</v>
      </c>
      <c r="H2175" t="s">
        <v>28</v>
      </c>
      <c r="I2175" s="1">
        <v>41247</v>
      </c>
      <c r="J2175">
        <v>6</v>
      </c>
      <c r="K2175" t="s">
        <v>834</v>
      </c>
      <c r="L2175">
        <v>406</v>
      </c>
      <c r="M2175" s="1">
        <v>41190</v>
      </c>
      <c r="N2175" t="s">
        <v>835</v>
      </c>
      <c r="O2175" t="s">
        <v>947</v>
      </c>
      <c r="P2175" t="s">
        <v>949</v>
      </c>
    </row>
    <row r="2176" spans="1:16" x14ac:dyDescent="0.4">
      <c r="A2176">
        <v>770</v>
      </c>
      <c r="B2176" t="s">
        <v>948</v>
      </c>
      <c r="C2176" t="s">
        <v>847</v>
      </c>
      <c r="D2176" s="1">
        <v>41342</v>
      </c>
      <c r="E2176" s="1">
        <v>41343</v>
      </c>
      <c r="F2176">
        <v>84.91</v>
      </c>
      <c r="H2176" t="s">
        <v>28</v>
      </c>
      <c r="I2176" s="1">
        <v>41342</v>
      </c>
      <c r="J2176">
        <v>0</v>
      </c>
      <c r="K2176" t="s">
        <v>834</v>
      </c>
      <c r="L2176">
        <v>770</v>
      </c>
      <c r="M2176" s="1">
        <v>41274</v>
      </c>
      <c r="N2176" t="s">
        <v>838</v>
      </c>
      <c r="O2176" t="s">
        <v>947</v>
      </c>
      <c r="P2176" t="s">
        <v>949</v>
      </c>
    </row>
    <row r="2177" spans="1:16" x14ac:dyDescent="0.4">
      <c r="A2177">
        <v>391</v>
      </c>
      <c r="B2177" t="s">
        <v>948</v>
      </c>
      <c r="C2177" t="s">
        <v>864</v>
      </c>
      <c r="D2177" s="1">
        <v>41503</v>
      </c>
      <c r="E2177" s="1">
        <v>41533</v>
      </c>
      <c r="F2177">
        <v>82.91</v>
      </c>
      <c r="H2177" t="s">
        <v>28</v>
      </c>
      <c r="I2177" s="1">
        <v>41503</v>
      </c>
      <c r="J2177">
        <v>0</v>
      </c>
      <c r="K2177" t="s">
        <v>834</v>
      </c>
      <c r="L2177">
        <v>391</v>
      </c>
      <c r="M2177" s="1">
        <v>41548</v>
      </c>
      <c r="N2177" t="s">
        <v>838</v>
      </c>
      <c r="O2177" t="s">
        <v>947</v>
      </c>
      <c r="P2177" t="s">
        <v>949</v>
      </c>
    </row>
    <row r="2178" spans="1:16" x14ac:dyDescent="0.4">
      <c r="A2178">
        <v>770</v>
      </c>
      <c r="B2178" t="s">
        <v>948</v>
      </c>
      <c r="C2178" t="s">
        <v>845</v>
      </c>
      <c r="D2178" s="1">
        <v>41010</v>
      </c>
      <c r="E2178" s="1">
        <v>41011</v>
      </c>
      <c r="F2178">
        <v>66.03</v>
      </c>
      <c r="H2178" t="s">
        <v>28</v>
      </c>
      <c r="I2178" s="1">
        <v>41010</v>
      </c>
      <c r="J2178">
        <v>1</v>
      </c>
      <c r="K2178" t="s">
        <v>834</v>
      </c>
      <c r="L2178">
        <v>770</v>
      </c>
      <c r="M2178" s="1">
        <v>41489</v>
      </c>
      <c r="N2178" t="s">
        <v>835</v>
      </c>
      <c r="O2178" t="s">
        <v>947</v>
      </c>
      <c r="P2178" t="s">
        <v>949</v>
      </c>
    </row>
    <row r="2179" spans="1:16" x14ac:dyDescent="0.4">
      <c r="A2179">
        <v>770</v>
      </c>
      <c r="B2179" t="s">
        <v>948</v>
      </c>
      <c r="C2179" t="s">
        <v>904</v>
      </c>
      <c r="D2179" s="1">
        <v>41113</v>
      </c>
      <c r="E2179" s="1">
        <v>41143</v>
      </c>
      <c r="F2179">
        <v>29.62</v>
      </c>
      <c r="H2179" t="s">
        <v>28</v>
      </c>
      <c r="I2179" s="1">
        <v>41113</v>
      </c>
      <c r="J2179">
        <v>9</v>
      </c>
      <c r="K2179" t="s">
        <v>834</v>
      </c>
      <c r="L2179">
        <v>770</v>
      </c>
      <c r="M2179" s="1">
        <v>41521</v>
      </c>
      <c r="N2179" t="s">
        <v>835</v>
      </c>
      <c r="O2179" t="s">
        <v>947</v>
      </c>
      <c r="P2179" t="s">
        <v>949</v>
      </c>
    </row>
    <row r="2180" spans="1:16" x14ac:dyDescent="0.4">
      <c r="A2180">
        <v>391</v>
      </c>
      <c r="B2180" t="s">
        <v>948</v>
      </c>
      <c r="C2180" t="s">
        <v>898</v>
      </c>
      <c r="D2180" s="1">
        <v>41390</v>
      </c>
      <c r="E2180" s="1">
        <v>41420</v>
      </c>
      <c r="F2180">
        <v>57.06</v>
      </c>
      <c r="H2180" t="s">
        <v>28</v>
      </c>
      <c r="I2180" s="1">
        <v>41390</v>
      </c>
      <c r="J2180">
        <v>0</v>
      </c>
      <c r="K2180" t="s">
        <v>834</v>
      </c>
      <c r="L2180">
        <v>391</v>
      </c>
      <c r="M2180" s="1">
        <v>41150</v>
      </c>
      <c r="N2180" t="s">
        <v>838</v>
      </c>
      <c r="O2180" t="s">
        <v>947</v>
      </c>
      <c r="P2180" t="s">
        <v>949</v>
      </c>
    </row>
    <row r="2181" spans="1:16" x14ac:dyDescent="0.4">
      <c r="A2181">
        <v>770</v>
      </c>
      <c r="B2181" t="s">
        <v>948</v>
      </c>
      <c r="C2181" t="s">
        <v>873</v>
      </c>
      <c r="D2181" s="1">
        <v>41472</v>
      </c>
      <c r="E2181" s="1">
        <v>41502</v>
      </c>
      <c r="F2181">
        <v>29.42</v>
      </c>
      <c r="H2181" t="s">
        <v>28</v>
      </c>
      <c r="I2181" s="1">
        <v>41472</v>
      </c>
      <c r="J2181">
        <v>0</v>
      </c>
      <c r="K2181" t="s">
        <v>834</v>
      </c>
      <c r="L2181">
        <v>770</v>
      </c>
      <c r="M2181" s="1">
        <v>41159</v>
      </c>
      <c r="N2181" t="s">
        <v>838</v>
      </c>
      <c r="O2181" t="s">
        <v>947</v>
      </c>
      <c r="P2181" t="s">
        <v>949</v>
      </c>
    </row>
    <row r="2182" spans="1:16" x14ac:dyDescent="0.4">
      <c r="A2182">
        <v>770</v>
      </c>
      <c r="B2182" t="s">
        <v>948</v>
      </c>
      <c r="C2182" t="s">
        <v>919</v>
      </c>
      <c r="D2182" s="1">
        <v>41617</v>
      </c>
      <c r="E2182" s="1">
        <v>41618</v>
      </c>
      <c r="F2182">
        <v>19.7</v>
      </c>
      <c r="H2182" t="s">
        <v>28</v>
      </c>
      <c r="I2182" s="1">
        <v>41617</v>
      </c>
      <c r="J2182">
        <v>0</v>
      </c>
      <c r="K2182" t="s">
        <v>834</v>
      </c>
      <c r="L2182">
        <v>770</v>
      </c>
      <c r="M2182" s="1">
        <v>41077</v>
      </c>
      <c r="N2182" t="s">
        <v>838</v>
      </c>
      <c r="O2182" t="s">
        <v>947</v>
      </c>
      <c r="P2182" t="s">
        <v>949</v>
      </c>
    </row>
    <row r="2183" spans="1:16" x14ac:dyDescent="0.4">
      <c r="A2183">
        <v>770</v>
      </c>
      <c r="B2183" t="s">
        <v>948</v>
      </c>
      <c r="C2183" t="s">
        <v>847</v>
      </c>
      <c r="D2183" s="1">
        <v>40947</v>
      </c>
      <c r="E2183" s="1">
        <v>40917</v>
      </c>
      <c r="F2183">
        <v>67.900000000000006</v>
      </c>
      <c r="H2183" t="s">
        <v>28</v>
      </c>
      <c r="I2183" s="1">
        <v>40947</v>
      </c>
      <c r="J2183">
        <v>0</v>
      </c>
      <c r="K2183" t="s">
        <v>834</v>
      </c>
      <c r="L2183">
        <v>770</v>
      </c>
      <c r="M2183" s="1">
        <v>41274</v>
      </c>
      <c r="N2183" t="s">
        <v>835</v>
      </c>
      <c r="O2183" t="s">
        <v>947</v>
      </c>
      <c r="P2183" t="s">
        <v>949</v>
      </c>
    </row>
    <row r="2184" spans="1:16" x14ac:dyDescent="0.4">
      <c r="A2184">
        <v>897</v>
      </c>
      <c r="B2184" t="s">
        <v>948</v>
      </c>
      <c r="C2184" t="s">
        <v>928</v>
      </c>
      <c r="D2184" s="1">
        <v>41273</v>
      </c>
      <c r="E2184" s="1">
        <v>41303</v>
      </c>
      <c r="F2184">
        <v>59.86</v>
      </c>
      <c r="H2184" t="s">
        <v>28</v>
      </c>
      <c r="I2184" s="1">
        <v>41273</v>
      </c>
      <c r="J2184">
        <v>0</v>
      </c>
      <c r="K2184" t="s">
        <v>834</v>
      </c>
      <c r="L2184">
        <v>897</v>
      </c>
      <c r="M2184" s="1">
        <v>41436</v>
      </c>
      <c r="N2184" t="s">
        <v>835</v>
      </c>
      <c r="O2184" t="s">
        <v>947</v>
      </c>
      <c r="P2184" t="s">
        <v>949</v>
      </c>
    </row>
    <row r="2185" spans="1:16" x14ac:dyDescent="0.4">
      <c r="A2185">
        <v>406</v>
      </c>
      <c r="B2185" t="s">
        <v>948</v>
      </c>
      <c r="C2185" t="s">
        <v>902</v>
      </c>
      <c r="D2185" s="1">
        <v>41092</v>
      </c>
      <c r="E2185" s="1">
        <v>41124</v>
      </c>
      <c r="F2185">
        <v>88.89</v>
      </c>
      <c r="H2185" t="s">
        <v>28</v>
      </c>
      <c r="I2185" s="1">
        <v>41092</v>
      </c>
      <c r="J2185">
        <v>0</v>
      </c>
      <c r="K2185" t="s">
        <v>834</v>
      </c>
      <c r="L2185">
        <v>406</v>
      </c>
      <c r="M2185" s="1">
        <v>41005</v>
      </c>
      <c r="N2185" t="s">
        <v>835</v>
      </c>
      <c r="O2185" t="s">
        <v>947</v>
      </c>
      <c r="P2185" t="s">
        <v>949</v>
      </c>
    </row>
    <row r="2186" spans="1:16" x14ac:dyDescent="0.4">
      <c r="A2186">
        <v>406</v>
      </c>
      <c r="B2186" t="s">
        <v>948</v>
      </c>
      <c r="C2186" t="s">
        <v>855</v>
      </c>
      <c r="D2186" s="1">
        <v>41552</v>
      </c>
      <c r="E2186" s="1">
        <v>41523</v>
      </c>
      <c r="F2186">
        <v>54.69</v>
      </c>
      <c r="H2186" t="s">
        <v>28</v>
      </c>
      <c r="I2186" s="1">
        <v>41552</v>
      </c>
      <c r="J2186">
        <v>0</v>
      </c>
      <c r="K2186" t="s">
        <v>834</v>
      </c>
      <c r="L2186">
        <v>406</v>
      </c>
      <c r="M2186" s="1">
        <v>41029</v>
      </c>
      <c r="N2186" t="s">
        <v>838</v>
      </c>
      <c r="O2186" t="s">
        <v>947</v>
      </c>
      <c r="P2186" t="s">
        <v>949</v>
      </c>
    </row>
    <row r="2187" spans="1:16" x14ac:dyDescent="0.4">
      <c r="A2187">
        <v>897</v>
      </c>
      <c r="B2187" t="s">
        <v>948</v>
      </c>
      <c r="C2187" t="s">
        <v>933</v>
      </c>
      <c r="D2187" s="1">
        <v>41015</v>
      </c>
      <c r="E2187" s="1">
        <v>41045</v>
      </c>
      <c r="F2187">
        <v>64.78</v>
      </c>
      <c r="H2187" t="s">
        <v>28</v>
      </c>
      <c r="I2187" s="1">
        <v>41015</v>
      </c>
      <c r="J2187">
        <v>0</v>
      </c>
      <c r="K2187" t="s">
        <v>834</v>
      </c>
      <c r="L2187">
        <v>897</v>
      </c>
      <c r="M2187" s="1">
        <v>41555</v>
      </c>
      <c r="N2187" t="s">
        <v>835</v>
      </c>
      <c r="O2187" t="s">
        <v>947</v>
      </c>
      <c r="P2187" t="s">
        <v>949</v>
      </c>
    </row>
    <row r="2188" spans="1:16" x14ac:dyDescent="0.4">
      <c r="A2188">
        <v>897</v>
      </c>
      <c r="B2188" t="s">
        <v>948</v>
      </c>
      <c r="C2188" t="s">
        <v>909</v>
      </c>
      <c r="D2188" s="1">
        <v>41319</v>
      </c>
      <c r="E2188" s="1">
        <v>41349</v>
      </c>
      <c r="F2188">
        <v>7.78</v>
      </c>
      <c r="H2188" t="s">
        <v>28</v>
      </c>
      <c r="I2188" s="1">
        <v>41319</v>
      </c>
      <c r="J2188">
        <v>0</v>
      </c>
      <c r="K2188" t="s">
        <v>834</v>
      </c>
      <c r="L2188">
        <v>897</v>
      </c>
      <c r="M2188" s="1">
        <v>41493</v>
      </c>
      <c r="N2188" t="s">
        <v>835</v>
      </c>
      <c r="O2188" t="s">
        <v>947</v>
      </c>
      <c r="P2188" t="s">
        <v>949</v>
      </c>
    </row>
    <row r="2189" spans="1:16" x14ac:dyDescent="0.4">
      <c r="A2189">
        <v>391</v>
      </c>
      <c r="B2189" t="s">
        <v>948</v>
      </c>
      <c r="C2189" t="s">
        <v>852</v>
      </c>
      <c r="D2189" s="1">
        <v>41125</v>
      </c>
      <c r="E2189" s="1">
        <v>41126</v>
      </c>
      <c r="F2189">
        <v>83.49</v>
      </c>
      <c r="H2189" t="s">
        <v>28</v>
      </c>
      <c r="I2189" s="1">
        <v>41125</v>
      </c>
      <c r="J2189">
        <v>0</v>
      </c>
      <c r="K2189" t="s">
        <v>834</v>
      </c>
      <c r="L2189">
        <v>391</v>
      </c>
      <c r="M2189" s="1">
        <v>41352</v>
      </c>
      <c r="N2189" t="s">
        <v>835</v>
      </c>
      <c r="O2189" t="s">
        <v>947</v>
      </c>
      <c r="P2189" t="s">
        <v>949</v>
      </c>
    </row>
    <row r="2190" spans="1:16" x14ac:dyDescent="0.4">
      <c r="A2190">
        <v>897</v>
      </c>
      <c r="B2190" t="s">
        <v>948</v>
      </c>
      <c r="C2190" t="s">
        <v>909</v>
      </c>
      <c r="D2190" s="1">
        <v>41118</v>
      </c>
      <c r="E2190" s="1">
        <v>41148</v>
      </c>
      <c r="F2190">
        <v>45.24</v>
      </c>
      <c r="H2190" t="s">
        <v>28</v>
      </c>
      <c r="I2190" s="1">
        <v>41118</v>
      </c>
      <c r="J2190">
        <v>16</v>
      </c>
      <c r="K2190" t="s">
        <v>837</v>
      </c>
      <c r="L2190">
        <v>897</v>
      </c>
      <c r="M2190" s="1">
        <v>41493</v>
      </c>
      <c r="N2190" t="s">
        <v>835</v>
      </c>
      <c r="O2190" t="s">
        <v>947</v>
      </c>
      <c r="P2190" t="s">
        <v>949</v>
      </c>
    </row>
    <row r="2191" spans="1:16" x14ac:dyDescent="0.4">
      <c r="A2191">
        <v>897</v>
      </c>
      <c r="B2191" t="s">
        <v>948</v>
      </c>
      <c r="C2191" t="s">
        <v>933</v>
      </c>
      <c r="D2191" s="1">
        <v>41060</v>
      </c>
      <c r="E2191" s="1">
        <v>41090</v>
      </c>
      <c r="F2191">
        <v>26.91</v>
      </c>
      <c r="H2191" t="s">
        <v>28</v>
      </c>
      <c r="I2191" s="1">
        <v>41060</v>
      </c>
      <c r="J2191">
        <v>0</v>
      </c>
      <c r="K2191" t="s">
        <v>834</v>
      </c>
      <c r="L2191">
        <v>897</v>
      </c>
      <c r="M2191" s="1">
        <v>41555</v>
      </c>
      <c r="N2191" t="s">
        <v>835</v>
      </c>
      <c r="O2191" t="s">
        <v>947</v>
      </c>
      <c r="P2191" t="s">
        <v>949</v>
      </c>
    </row>
    <row r="2192" spans="1:16" x14ac:dyDescent="0.4">
      <c r="A2192">
        <v>391</v>
      </c>
      <c r="B2192" t="s">
        <v>948</v>
      </c>
      <c r="C2192" t="s">
        <v>930</v>
      </c>
      <c r="D2192" s="1">
        <v>41499</v>
      </c>
      <c r="E2192" s="1">
        <v>41617</v>
      </c>
      <c r="F2192">
        <v>61.06</v>
      </c>
      <c r="H2192" t="s">
        <v>28</v>
      </c>
      <c r="I2192" s="1">
        <v>41499</v>
      </c>
      <c r="J2192">
        <v>0</v>
      </c>
      <c r="K2192" t="s">
        <v>834</v>
      </c>
      <c r="L2192">
        <v>391</v>
      </c>
      <c r="M2192" s="1">
        <v>41583</v>
      </c>
      <c r="N2192" t="s">
        <v>838</v>
      </c>
      <c r="O2192" t="s">
        <v>947</v>
      </c>
      <c r="P2192" t="s">
        <v>949</v>
      </c>
    </row>
    <row r="2193" spans="1:16" x14ac:dyDescent="0.4">
      <c r="A2193">
        <v>406</v>
      </c>
      <c r="B2193" t="s">
        <v>948</v>
      </c>
      <c r="C2193" t="s">
        <v>894</v>
      </c>
      <c r="D2193" s="1">
        <v>41208</v>
      </c>
      <c r="E2193" s="1">
        <v>41238</v>
      </c>
      <c r="F2193">
        <v>96.51</v>
      </c>
      <c r="H2193" t="s">
        <v>28</v>
      </c>
      <c r="I2193" s="1">
        <v>41208</v>
      </c>
      <c r="J2193">
        <v>1</v>
      </c>
      <c r="K2193" t="s">
        <v>837</v>
      </c>
      <c r="L2193">
        <v>406</v>
      </c>
      <c r="M2193" s="1">
        <v>41167</v>
      </c>
      <c r="N2193" t="s">
        <v>838</v>
      </c>
      <c r="O2193" t="s">
        <v>947</v>
      </c>
      <c r="P2193" t="s">
        <v>949</v>
      </c>
    </row>
    <row r="2194" spans="1:16" x14ac:dyDescent="0.4">
      <c r="A2194">
        <v>818</v>
      </c>
      <c r="B2194" t="s">
        <v>948</v>
      </c>
      <c r="C2194" t="s">
        <v>896</v>
      </c>
      <c r="D2194" s="1">
        <v>41032</v>
      </c>
      <c r="E2194" s="1">
        <v>41003</v>
      </c>
      <c r="F2194">
        <v>57.07</v>
      </c>
      <c r="H2194" t="s">
        <v>28</v>
      </c>
      <c r="I2194" s="1">
        <v>41032</v>
      </c>
      <c r="J2194">
        <v>0</v>
      </c>
      <c r="K2194" t="s">
        <v>834</v>
      </c>
      <c r="L2194">
        <v>818</v>
      </c>
      <c r="M2194" s="1">
        <v>41392</v>
      </c>
      <c r="N2194" t="s">
        <v>835</v>
      </c>
      <c r="O2194" t="s">
        <v>947</v>
      </c>
      <c r="P2194" t="s">
        <v>949</v>
      </c>
    </row>
    <row r="2195" spans="1:16" x14ac:dyDescent="0.4">
      <c r="A2195">
        <v>406</v>
      </c>
      <c r="B2195" t="s">
        <v>948</v>
      </c>
      <c r="C2195" t="s">
        <v>902</v>
      </c>
      <c r="D2195" s="1">
        <v>41050</v>
      </c>
      <c r="E2195" s="1">
        <v>41080</v>
      </c>
      <c r="F2195">
        <v>93.86</v>
      </c>
      <c r="H2195" t="s">
        <v>28</v>
      </c>
      <c r="I2195" s="1">
        <v>41050</v>
      </c>
      <c r="J2195">
        <v>0</v>
      </c>
      <c r="K2195" t="s">
        <v>834</v>
      </c>
      <c r="L2195">
        <v>406</v>
      </c>
      <c r="M2195" s="1">
        <v>41005</v>
      </c>
      <c r="N2195" t="s">
        <v>835</v>
      </c>
      <c r="O2195" t="s">
        <v>947</v>
      </c>
      <c r="P2195" t="s">
        <v>949</v>
      </c>
    </row>
    <row r="2196" spans="1:16" x14ac:dyDescent="0.4">
      <c r="A2196">
        <v>770</v>
      </c>
      <c r="B2196" t="s">
        <v>948</v>
      </c>
      <c r="C2196" t="s">
        <v>907</v>
      </c>
      <c r="D2196" s="1">
        <v>41229</v>
      </c>
      <c r="E2196" s="1">
        <v>41259</v>
      </c>
      <c r="F2196">
        <v>76.209999999999994</v>
      </c>
      <c r="H2196" t="s">
        <v>28</v>
      </c>
      <c r="I2196" s="1">
        <v>41229</v>
      </c>
      <c r="J2196">
        <v>4</v>
      </c>
      <c r="K2196" t="s">
        <v>834</v>
      </c>
      <c r="L2196">
        <v>770</v>
      </c>
      <c r="M2196" s="1">
        <v>41367</v>
      </c>
      <c r="N2196" t="s">
        <v>835</v>
      </c>
      <c r="O2196" t="s">
        <v>947</v>
      </c>
      <c r="P2196" t="s">
        <v>949</v>
      </c>
    </row>
    <row r="2197" spans="1:16" x14ac:dyDescent="0.4">
      <c r="A2197">
        <v>897</v>
      </c>
      <c r="B2197" t="s">
        <v>948</v>
      </c>
      <c r="C2197" t="s">
        <v>899</v>
      </c>
      <c r="D2197" s="1">
        <v>41323</v>
      </c>
      <c r="E2197" s="1">
        <v>41353</v>
      </c>
      <c r="F2197">
        <v>58.53</v>
      </c>
      <c r="H2197" t="s">
        <v>28</v>
      </c>
      <c r="I2197" s="1">
        <v>41323</v>
      </c>
      <c r="J2197">
        <v>0</v>
      </c>
      <c r="K2197" t="s">
        <v>834</v>
      </c>
      <c r="L2197">
        <v>897</v>
      </c>
      <c r="M2197" s="1">
        <v>41339</v>
      </c>
      <c r="N2197" t="s">
        <v>835</v>
      </c>
      <c r="O2197" t="s">
        <v>947</v>
      </c>
      <c r="P2197" t="s">
        <v>949</v>
      </c>
    </row>
    <row r="2198" spans="1:16" x14ac:dyDescent="0.4">
      <c r="A2198">
        <v>770</v>
      </c>
      <c r="B2198" t="s">
        <v>948</v>
      </c>
      <c r="C2198" t="s">
        <v>916</v>
      </c>
      <c r="D2198" s="1">
        <v>41082</v>
      </c>
      <c r="E2198" s="1">
        <v>41112</v>
      </c>
      <c r="F2198">
        <v>48.35</v>
      </c>
      <c r="H2198" t="s">
        <v>28</v>
      </c>
      <c r="I2198" s="1">
        <v>41082</v>
      </c>
      <c r="J2198">
        <v>0</v>
      </c>
      <c r="K2198" t="s">
        <v>834</v>
      </c>
      <c r="L2198">
        <v>770</v>
      </c>
      <c r="M2198" s="1">
        <v>41394</v>
      </c>
      <c r="N2198" t="s">
        <v>835</v>
      </c>
      <c r="O2198" t="s">
        <v>947</v>
      </c>
      <c r="P2198" t="s">
        <v>949</v>
      </c>
    </row>
    <row r="2199" spans="1:16" x14ac:dyDescent="0.4">
      <c r="A2199">
        <v>391</v>
      </c>
      <c r="B2199" t="s">
        <v>948</v>
      </c>
      <c r="C2199" t="s">
        <v>833</v>
      </c>
      <c r="D2199" s="1">
        <v>41423</v>
      </c>
      <c r="E2199" s="1">
        <v>41453</v>
      </c>
      <c r="F2199">
        <v>68.489999999999995</v>
      </c>
      <c r="H2199" t="s">
        <v>28</v>
      </c>
      <c r="I2199" s="1">
        <v>41423</v>
      </c>
      <c r="J2199">
        <v>0</v>
      </c>
      <c r="K2199" t="s">
        <v>834</v>
      </c>
      <c r="L2199">
        <v>391</v>
      </c>
      <c r="M2199" s="1">
        <v>41429</v>
      </c>
      <c r="N2199" t="s">
        <v>838</v>
      </c>
      <c r="O2199" t="s">
        <v>947</v>
      </c>
      <c r="P2199" t="s">
        <v>949</v>
      </c>
    </row>
    <row r="2200" spans="1:16" x14ac:dyDescent="0.4">
      <c r="A2200">
        <v>897</v>
      </c>
      <c r="B2200" t="s">
        <v>948</v>
      </c>
      <c r="C2200" t="s">
        <v>900</v>
      </c>
      <c r="D2200" s="1">
        <v>41566</v>
      </c>
      <c r="E2200" s="1">
        <v>41596</v>
      </c>
      <c r="F2200">
        <v>20.22</v>
      </c>
      <c r="H2200" t="s">
        <v>28</v>
      </c>
      <c r="I2200" s="1">
        <v>41566</v>
      </c>
      <c r="J2200">
        <v>0</v>
      </c>
      <c r="K2200" t="s">
        <v>834</v>
      </c>
      <c r="L2200">
        <v>897</v>
      </c>
      <c r="M2200" s="1">
        <v>41579</v>
      </c>
      <c r="N2200" t="s">
        <v>838</v>
      </c>
      <c r="O2200" t="s">
        <v>947</v>
      </c>
      <c r="P2200" t="s">
        <v>949</v>
      </c>
    </row>
    <row r="2201" spans="1:16" x14ac:dyDescent="0.4">
      <c r="A2201">
        <v>770</v>
      </c>
      <c r="B2201" t="s">
        <v>948</v>
      </c>
      <c r="C2201" t="s">
        <v>892</v>
      </c>
      <c r="D2201" s="1">
        <v>41459</v>
      </c>
      <c r="E2201" s="1">
        <v>41460</v>
      </c>
      <c r="F2201">
        <v>84.15</v>
      </c>
      <c r="H2201" t="s">
        <v>28</v>
      </c>
      <c r="I2201" s="1">
        <v>41459</v>
      </c>
      <c r="J2201">
        <v>0</v>
      </c>
      <c r="K2201" t="s">
        <v>837</v>
      </c>
      <c r="L2201">
        <v>770</v>
      </c>
      <c r="M2201" s="1">
        <v>41037</v>
      </c>
      <c r="N2201" t="s">
        <v>838</v>
      </c>
      <c r="O2201" t="s">
        <v>947</v>
      </c>
      <c r="P2201" t="s">
        <v>949</v>
      </c>
    </row>
    <row r="2202" spans="1:16" x14ac:dyDescent="0.4">
      <c r="A2202">
        <v>770</v>
      </c>
      <c r="B2202" t="s">
        <v>948</v>
      </c>
      <c r="C2202" t="s">
        <v>919</v>
      </c>
      <c r="D2202" s="1">
        <v>41069</v>
      </c>
      <c r="E2202" s="1">
        <v>41070</v>
      </c>
      <c r="F2202">
        <v>44.99</v>
      </c>
      <c r="H2202" t="s">
        <v>28</v>
      </c>
      <c r="I2202" s="1">
        <v>41069</v>
      </c>
      <c r="J2202">
        <v>0</v>
      </c>
      <c r="K2202" t="s">
        <v>834</v>
      </c>
      <c r="L2202">
        <v>770</v>
      </c>
      <c r="M2202" s="1">
        <v>41077</v>
      </c>
      <c r="N2202" t="s">
        <v>838</v>
      </c>
      <c r="O2202" t="s">
        <v>947</v>
      </c>
      <c r="P2202" t="s">
        <v>949</v>
      </c>
    </row>
    <row r="2203" spans="1:16" x14ac:dyDescent="0.4">
      <c r="A2203">
        <v>818</v>
      </c>
      <c r="B2203" t="s">
        <v>948</v>
      </c>
      <c r="C2203" t="s">
        <v>860</v>
      </c>
      <c r="D2203" s="1">
        <v>41364</v>
      </c>
      <c r="E2203" s="1">
        <v>41394</v>
      </c>
      <c r="F2203">
        <v>48.07</v>
      </c>
      <c r="H2203" t="s">
        <v>28</v>
      </c>
      <c r="I2203" s="1">
        <v>41364</v>
      </c>
      <c r="J2203">
        <v>0</v>
      </c>
      <c r="K2203" t="s">
        <v>834</v>
      </c>
      <c r="L2203">
        <v>818</v>
      </c>
      <c r="M2203" s="1">
        <v>40960</v>
      </c>
      <c r="N2203" t="s">
        <v>838</v>
      </c>
      <c r="O2203" t="s">
        <v>947</v>
      </c>
      <c r="P2203" t="s">
        <v>949</v>
      </c>
    </row>
    <row r="2204" spans="1:16" x14ac:dyDescent="0.4">
      <c r="A2204">
        <v>391</v>
      </c>
      <c r="B2204" t="s">
        <v>948</v>
      </c>
      <c r="C2204" t="s">
        <v>925</v>
      </c>
      <c r="D2204" s="1">
        <v>41388</v>
      </c>
      <c r="E2204" s="1">
        <v>41418</v>
      </c>
      <c r="F2204">
        <v>69.34</v>
      </c>
      <c r="H2204" t="s">
        <v>28</v>
      </c>
      <c r="I2204" s="1">
        <v>41388</v>
      </c>
      <c r="J2204">
        <v>4</v>
      </c>
      <c r="K2204" t="s">
        <v>834</v>
      </c>
      <c r="L2204">
        <v>391</v>
      </c>
      <c r="M2204" s="1">
        <v>41527</v>
      </c>
      <c r="N2204" t="s">
        <v>835</v>
      </c>
      <c r="O2204" t="s">
        <v>947</v>
      </c>
      <c r="P2204" t="s">
        <v>949</v>
      </c>
    </row>
    <row r="2205" spans="1:16" x14ac:dyDescent="0.4">
      <c r="A2205">
        <v>406</v>
      </c>
      <c r="B2205" t="s">
        <v>948</v>
      </c>
      <c r="C2205" t="s">
        <v>861</v>
      </c>
      <c r="D2205" s="1">
        <v>41483</v>
      </c>
      <c r="E2205" s="1">
        <v>41513</v>
      </c>
      <c r="F2205">
        <v>92.17</v>
      </c>
      <c r="H2205" t="s">
        <v>28</v>
      </c>
      <c r="I2205" s="1">
        <v>41483</v>
      </c>
      <c r="J2205">
        <v>16</v>
      </c>
      <c r="K2205" t="s">
        <v>837</v>
      </c>
      <c r="L2205">
        <v>406</v>
      </c>
      <c r="M2205" s="1">
        <v>41176</v>
      </c>
      <c r="N2205" t="s">
        <v>838</v>
      </c>
      <c r="O2205" t="s">
        <v>947</v>
      </c>
      <c r="P2205" t="s">
        <v>949</v>
      </c>
    </row>
    <row r="2206" spans="1:16" x14ac:dyDescent="0.4">
      <c r="A2206">
        <v>391</v>
      </c>
      <c r="B2206" t="s">
        <v>948</v>
      </c>
      <c r="C2206" t="s">
        <v>885</v>
      </c>
      <c r="D2206" s="1">
        <v>41300</v>
      </c>
      <c r="E2206" s="1">
        <v>41330</v>
      </c>
      <c r="F2206">
        <v>58.42</v>
      </c>
      <c r="H2206" t="s">
        <v>28</v>
      </c>
      <c r="I2206" s="1">
        <v>41300</v>
      </c>
      <c r="J2206">
        <v>0</v>
      </c>
      <c r="K2206" t="s">
        <v>834</v>
      </c>
      <c r="L2206">
        <v>391</v>
      </c>
      <c r="M2206" s="1">
        <v>41521</v>
      </c>
      <c r="N2206" t="s">
        <v>835</v>
      </c>
      <c r="O2206" t="s">
        <v>947</v>
      </c>
      <c r="P2206" t="s">
        <v>949</v>
      </c>
    </row>
    <row r="2207" spans="1:16" x14ac:dyDescent="0.4">
      <c r="A2207">
        <v>391</v>
      </c>
      <c r="B2207" t="s">
        <v>948</v>
      </c>
      <c r="C2207" t="s">
        <v>930</v>
      </c>
      <c r="D2207" s="1">
        <v>41397</v>
      </c>
      <c r="E2207" s="1">
        <v>41368</v>
      </c>
      <c r="F2207">
        <v>73.489999999999995</v>
      </c>
      <c r="H2207" t="s">
        <v>28</v>
      </c>
      <c r="I2207" s="1">
        <v>41397</v>
      </c>
      <c r="J2207">
        <v>0</v>
      </c>
      <c r="K2207" t="s">
        <v>834</v>
      </c>
      <c r="L2207">
        <v>391</v>
      </c>
      <c r="M2207" s="1">
        <v>41583</v>
      </c>
      <c r="N2207" t="s">
        <v>835</v>
      </c>
      <c r="O2207" t="s">
        <v>947</v>
      </c>
      <c r="P2207" t="s">
        <v>949</v>
      </c>
    </row>
    <row r="2208" spans="1:16" x14ac:dyDescent="0.4">
      <c r="A2208">
        <v>770</v>
      </c>
      <c r="B2208" t="s">
        <v>948</v>
      </c>
      <c r="C2208" t="s">
        <v>907</v>
      </c>
      <c r="D2208" s="1">
        <v>41292</v>
      </c>
      <c r="E2208" s="1">
        <v>41322</v>
      </c>
      <c r="F2208">
        <v>64.48</v>
      </c>
      <c r="H2208" t="s">
        <v>28</v>
      </c>
      <c r="I2208" s="1">
        <v>41292</v>
      </c>
      <c r="J2208">
        <v>6</v>
      </c>
      <c r="K2208" t="s">
        <v>834</v>
      </c>
      <c r="L2208">
        <v>770</v>
      </c>
      <c r="M2208" s="1">
        <v>41367</v>
      </c>
      <c r="N2208" t="s">
        <v>835</v>
      </c>
      <c r="O2208" t="s">
        <v>947</v>
      </c>
      <c r="P2208" t="s">
        <v>949</v>
      </c>
    </row>
    <row r="2209" spans="1:16" x14ac:dyDescent="0.4">
      <c r="A2209">
        <v>770</v>
      </c>
      <c r="B2209" t="s">
        <v>948</v>
      </c>
      <c r="C2209" t="s">
        <v>873</v>
      </c>
      <c r="D2209" s="1">
        <v>41238</v>
      </c>
      <c r="E2209" s="1">
        <v>41268</v>
      </c>
      <c r="F2209">
        <v>52.01</v>
      </c>
      <c r="H2209" t="s">
        <v>28</v>
      </c>
      <c r="I2209" s="1">
        <v>41238</v>
      </c>
      <c r="J2209">
        <v>25</v>
      </c>
      <c r="K2209" t="s">
        <v>837</v>
      </c>
      <c r="L2209">
        <v>770</v>
      </c>
      <c r="M2209" s="1">
        <v>41159</v>
      </c>
      <c r="N2209" t="s">
        <v>838</v>
      </c>
      <c r="O2209" t="s">
        <v>947</v>
      </c>
      <c r="P2209" t="s">
        <v>949</v>
      </c>
    </row>
    <row r="2210" spans="1:16" x14ac:dyDescent="0.4">
      <c r="A2210">
        <v>770</v>
      </c>
      <c r="B2210" t="s">
        <v>948</v>
      </c>
      <c r="C2210" t="s">
        <v>897</v>
      </c>
      <c r="D2210" s="1">
        <v>41352</v>
      </c>
      <c r="E2210" s="1">
        <v>41382</v>
      </c>
      <c r="F2210">
        <v>66.599999999999994</v>
      </c>
      <c r="H2210" t="s">
        <v>28</v>
      </c>
      <c r="I2210" s="1">
        <v>41352</v>
      </c>
      <c r="J2210">
        <v>0</v>
      </c>
      <c r="K2210" t="s">
        <v>834</v>
      </c>
      <c r="L2210">
        <v>770</v>
      </c>
      <c r="M2210" s="1">
        <v>41121</v>
      </c>
      <c r="N2210" t="s">
        <v>838</v>
      </c>
      <c r="O2210" t="s">
        <v>947</v>
      </c>
      <c r="P2210" t="s">
        <v>949</v>
      </c>
    </row>
    <row r="2211" spans="1:16" x14ac:dyDescent="0.4">
      <c r="A2211">
        <v>770</v>
      </c>
      <c r="B2211" t="s">
        <v>948</v>
      </c>
      <c r="C2211" t="s">
        <v>878</v>
      </c>
      <c r="D2211" s="1">
        <v>41156</v>
      </c>
      <c r="E2211" s="1">
        <v>41157</v>
      </c>
      <c r="F2211">
        <v>63.16</v>
      </c>
      <c r="H2211" t="s">
        <v>28</v>
      </c>
      <c r="I2211" s="1">
        <v>41156</v>
      </c>
      <c r="J2211">
        <v>17</v>
      </c>
      <c r="K2211" t="s">
        <v>837</v>
      </c>
      <c r="L2211">
        <v>770</v>
      </c>
      <c r="M2211" s="1">
        <v>41274</v>
      </c>
      <c r="N2211" t="s">
        <v>835</v>
      </c>
      <c r="O2211" t="s">
        <v>947</v>
      </c>
      <c r="P2211" t="s">
        <v>949</v>
      </c>
    </row>
    <row r="2212" spans="1:16" x14ac:dyDescent="0.4">
      <c r="A2212">
        <v>391</v>
      </c>
      <c r="B2212" t="s">
        <v>948</v>
      </c>
      <c r="C2212" t="s">
        <v>930</v>
      </c>
      <c r="D2212" s="1">
        <v>40945</v>
      </c>
      <c r="E2212" s="1">
        <v>40946</v>
      </c>
      <c r="F2212">
        <v>73.95</v>
      </c>
      <c r="H2212" t="s">
        <v>28</v>
      </c>
      <c r="I2212" s="1">
        <v>40945</v>
      </c>
      <c r="J2212">
        <v>0</v>
      </c>
      <c r="K2212" t="s">
        <v>834</v>
      </c>
      <c r="L2212">
        <v>391</v>
      </c>
      <c r="M2212" s="1">
        <v>41583</v>
      </c>
      <c r="N2212" t="s">
        <v>835</v>
      </c>
      <c r="O2212" t="s">
        <v>947</v>
      </c>
      <c r="P2212" t="s">
        <v>949</v>
      </c>
    </row>
    <row r="2213" spans="1:16" x14ac:dyDescent="0.4">
      <c r="A2213">
        <v>391</v>
      </c>
      <c r="B2213" t="s">
        <v>948</v>
      </c>
      <c r="C2213" t="s">
        <v>895</v>
      </c>
      <c r="D2213" s="1">
        <v>41111</v>
      </c>
      <c r="E2213" s="1">
        <v>41141</v>
      </c>
      <c r="F2213">
        <v>64.33</v>
      </c>
      <c r="H2213" t="s">
        <v>28</v>
      </c>
      <c r="I2213" s="1">
        <v>41111</v>
      </c>
      <c r="J2213">
        <v>0</v>
      </c>
      <c r="K2213" t="s">
        <v>834</v>
      </c>
      <c r="L2213">
        <v>391</v>
      </c>
      <c r="M2213" s="1">
        <v>41532</v>
      </c>
      <c r="N2213" t="s">
        <v>835</v>
      </c>
      <c r="O2213" t="s">
        <v>947</v>
      </c>
      <c r="P2213" t="s">
        <v>949</v>
      </c>
    </row>
    <row r="2214" spans="1:16" x14ac:dyDescent="0.4">
      <c r="A2214">
        <v>770</v>
      </c>
      <c r="B2214" t="s">
        <v>948</v>
      </c>
      <c r="C2214" t="s">
        <v>919</v>
      </c>
      <c r="D2214" s="1">
        <v>41104</v>
      </c>
      <c r="E2214" s="1">
        <v>41134</v>
      </c>
      <c r="F2214">
        <v>67.489999999999995</v>
      </c>
      <c r="H2214" t="s">
        <v>28</v>
      </c>
      <c r="I2214" s="1">
        <v>41104</v>
      </c>
      <c r="J2214">
        <v>0</v>
      </c>
      <c r="K2214" t="s">
        <v>834</v>
      </c>
      <c r="L2214">
        <v>770</v>
      </c>
      <c r="M2214" s="1">
        <v>41077</v>
      </c>
      <c r="N2214" t="s">
        <v>838</v>
      </c>
      <c r="O2214" t="s">
        <v>947</v>
      </c>
      <c r="P2214" t="s">
        <v>949</v>
      </c>
    </row>
    <row r="2215" spans="1:16" x14ac:dyDescent="0.4">
      <c r="A2215">
        <v>897</v>
      </c>
      <c r="B2215" t="s">
        <v>948</v>
      </c>
      <c r="C2215" t="s">
        <v>922</v>
      </c>
      <c r="D2215" s="1">
        <v>41097</v>
      </c>
      <c r="E2215" s="1">
        <v>41068</v>
      </c>
      <c r="F2215">
        <v>31.81</v>
      </c>
      <c r="H2215" t="s">
        <v>28</v>
      </c>
      <c r="I2215" s="1">
        <v>41097</v>
      </c>
      <c r="J2215">
        <v>0</v>
      </c>
      <c r="K2215" t="s">
        <v>834</v>
      </c>
      <c r="L2215">
        <v>897</v>
      </c>
      <c r="M2215" s="1">
        <v>41309</v>
      </c>
      <c r="N2215" t="s">
        <v>835</v>
      </c>
      <c r="O2215" t="s">
        <v>947</v>
      </c>
      <c r="P2215" t="s">
        <v>949</v>
      </c>
    </row>
    <row r="2216" spans="1:16" x14ac:dyDescent="0.4">
      <c r="A2216">
        <v>391</v>
      </c>
      <c r="B2216" t="s">
        <v>948</v>
      </c>
      <c r="C2216" t="s">
        <v>925</v>
      </c>
      <c r="D2216" s="1">
        <v>41208</v>
      </c>
      <c r="E2216" s="1">
        <v>41238</v>
      </c>
      <c r="F2216">
        <v>74.92</v>
      </c>
      <c r="H2216" t="s">
        <v>28</v>
      </c>
      <c r="I2216" s="1">
        <v>41208</v>
      </c>
      <c r="J2216">
        <v>0</v>
      </c>
      <c r="K2216" t="s">
        <v>834</v>
      </c>
      <c r="L2216">
        <v>391</v>
      </c>
      <c r="M2216" s="1">
        <v>41527</v>
      </c>
      <c r="N2216" t="s">
        <v>835</v>
      </c>
      <c r="O2216" t="s">
        <v>947</v>
      </c>
      <c r="P2216" t="s">
        <v>949</v>
      </c>
    </row>
    <row r="2217" spans="1:16" x14ac:dyDescent="0.4">
      <c r="A2217">
        <v>406</v>
      </c>
      <c r="B2217" t="s">
        <v>948</v>
      </c>
      <c r="C2217" t="s">
        <v>879</v>
      </c>
      <c r="D2217" s="1">
        <v>41308</v>
      </c>
      <c r="E2217" s="1">
        <v>41278</v>
      </c>
      <c r="F2217">
        <v>77.52</v>
      </c>
      <c r="H2217" t="s">
        <v>28</v>
      </c>
      <c r="I2217" s="1">
        <v>41308</v>
      </c>
      <c r="J2217">
        <v>0</v>
      </c>
      <c r="K2217" t="s">
        <v>837</v>
      </c>
      <c r="L2217">
        <v>406</v>
      </c>
      <c r="M2217" s="1">
        <v>40985</v>
      </c>
      <c r="N2217" t="s">
        <v>838</v>
      </c>
      <c r="O2217" t="s">
        <v>947</v>
      </c>
      <c r="P2217" t="s">
        <v>949</v>
      </c>
    </row>
    <row r="2218" spans="1:16" x14ac:dyDescent="0.4">
      <c r="A2218">
        <v>406</v>
      </c>
      <c r="B2218" t="s">
        <v>948</v>
      </c>
      <c r="C2218" t="s">
        <v>871</v>
      </c>
      <c r="D2218" s="1">
        <v>41076</v>
      </c>
      <c r="E2218" s="1">
        <v>41106</v>
      </c>
      <c r="F2218">
        <v>61.6</v>
      </c>
      <c r="H2218" t="s">
        <v>28</v>
      </c>
      <c r="I2218" s="1">
        <v>41076</v>
      </c>
      <c r="J2218">
        <v>6</v>
      </c>
      <c r="K2218" t="s">
        <v>834</v>
      </c>
      <c r="L2218">
        <v>406</v>
      </c>
      <c r="M2218" s="1">
        <v>41190</v>
      </c>
      <c r="N2218" t="s">
        <v>835</v>
      </c>
      <c r="O2218" t="s">
        <v>947</v>
      </c>
      <c r="P2218" t="s">
        <v>949</v>
      </c>
    </row>
    <row r="2219" spans="1:16" x14ac:dyDescent="0.4">
      <c r="A2219">
        <v>818</v>
      </c>
      <c r="B2219" t="s">
        <v>948</v>
      </c>
      <c r="C2219" t="s">
        <v>849</v>
      </c>
      <c r="D2219" s="1">
        <v>41171</v>
      </c>
      <c r="E2219" s="1">
        <v>41201</v>
      </c>
      <c r="F2219">
        <v>91.64</v>
      </c>
      <c r="H2219" t="s">
        <v>28</v>
      </c>
      <c r="I2219" s="1">
        <v>41171</v>
      </c>
      <c r="J2219">
        <v>0</v>
      </c>
      <c r="K2219" t="s">
        <v>834</v>
      </c>
      <c r="L2219">
        <v>818</v>
      </c>
      <c r="M2219" s="1">
        <v>41431</v>
      </c>
      <c r="N2219" t="s">
        <v>835</v>
      </c>
      <c r="O2219" t="s">
        <v>947</v>
      </c>
      <c r="P2219" t="s">
        <v>949</v>
      </c>
    </row>
    <row r="2220" spans="1:16" x14ac:dyDescent="0.4">
      <c r="A2220">
        <v>391</v>
      </c>
      <c r="B2220" t="s">
        <v>948</v>
      </c>
      <c r="C2220" t="s">
        <v>868</v>
      </c>
      <c r="D2220" s="1">
        <v>41121</v>
      </c>
      <c r="E2220" s="1">
        <v>41151</v>
      </c>
      <c r="F2220">
        <v>53.08</v>
      </c>
      <c r="H2220" t="s">
        <v>28</v>
      </c>
      <c r="I2220" s="1">
        <v>41121</v>
      </c>
      <c r="J2220">
        <v>11</v>
      </c>
      <c r="K2220" t="s">
        <v>834</v>
      </c>
      <c r="L2220">
        <v>391</v>
      </c>
      <c r="M2220" s="1">
        <v>41240</v>
      </c>
      <c r="N2220" t="s">
        <v>835</v>
      </c>
      <c r="O2220" t="s">
        <v>947</v>
      </c>
      <c r="P2220" t="s">
        <v>949</v>
      </c>
    </row>
    <row r="2221" spans="1:16" x14ac:dyDescent="0.4">
      <c r="A2221">
        <v>770</v>
      </c>
      <c r="B2221" t="s">
        <v>948</v>
      </c>
      <c r="C2221" t="s">
        <v>904</v>
      </c>
      <c r="D2221" s="1">
        <v>41343</v>
      </c>
      <c r="E2221" s="1">
        <v>41316</v>
      </c>
      <c r="F2221">
        <v>44.36</v>
      </c>
      <c r="H2221" t="s">
        <v>28</v>
      </c>
      <c r="I2221" s="1">
        <v>41343</v>
      </c>
      <c r="J2221">
        <v>0</v>
      </c>
      <c r="K2221" t="s">
        <v>834</v>
      </c>
      <c r="L2221">
        <v>770</v>
      </c>
      <c r="M2221" s="1">
        <v>41521</v>
      </c>
      <c r="N2221" t="s">
        <v>838</v>
      </c>
      <c r="O2221" t="s">
        <v>947</v>
      </c>
      <c r="P2221" t="s">
        <v>949</v>
      </c>
    </row>
    <row r="2222" spans="1:16" x14ac:dyDescent="0.4">
      <c r="A2222">
        <v>770</v>
      </c>
      <c r="B2222" t="s">
        <v>948</v>
      </c>
      <c r="C2222" t="s">
        <v>901</v>
      </c>
      <c r="D2222" s="1">
        <v>41016</v>
      </c>
      <c r="E2222" s="1">
        <v>41046</v>
      </c>
      <c r="F2222">
        <v>46.17</v>
      </c>
      <c r="H2222" t="s">
        <v>28</v>
      </c>
      <c r="I2222" s="1">
        <v>41016</v>
      </c>
      <c r="J2222">
        <v>0</v>
      </c>
      <c r="K2222" t="s">
        <v>834</v>
      </c>
      <c r="L2222">
        <v>770</v>
      </c>
      <c r="M2222" s="1">
        <v>41222</v>
      </c>
      <c r="N2222" t="s">
        <v>835</v>
      </c>
      <c r="O2222" t="s">
        <v>947</v>
      </c>
      <c r="P2222" t="s">
        <v>949</v>
      </c>
    </row>
    <row r="2223" spans="1:16" x14ac:dyDescent="0.4">
      <c r="A2223">
        <v>770</v>
      </c>
      <c r="B2223" t="s">
        <v>948</v>
      </c>
      <c r="C2223" t="s">
        <v>919</v>
      </c>
      <c r="D2223" s="1">
        <v>41087</v>
      </c>
      <c r="E2223" s="1">
        <v>41117</v>
      </c>
      <c r="F2223">
        <v>56.4</v>
      </c>
      <c r="H2223" t="s">
        <v>28</v>
      </c>
      <c r="I2223" s="1">
        <v>41087</v>
      </c>
      <c r="J2223">
        <v>0</v>
      </c>
      <c r="K2223" t="s">
        <v>834</v>
      </c>
      <c r="L2223">
        <v>770</v>
      </c>
      <c r="M2223" s="1">
        <v>41077</v>
      </c>
      <c r="N2223" t="s">
        <v>838</v>
      </c>
      <c r="O2223" t="s">
        <v>947</v>
      </c>
      <c r="P2223" t="s">
        <v>949</v>
      </c>
    </row>
    <row r="2224" spans="1:16" x14ac:dyDescent="0.4">
      <c r="A2224">
        <v>770</v>
      </c>
      <c r="B2224" t="s">
        <v>948</v>
      </c>
      <c r="C2224" t="s">
        <v>873</v>
      </c>
      <c r="D2224" s="1">
        <v>41170</v>
      </c>
      <c r="E2224" s="1">
        <v>41200</v>
      </c>
      <c r="F2224">
        <v>61.32</v>
      </c>
      <c r="H2224" t="s">
        <v>28</v>
      </c>
      <c r="I2224" s="1">
        <v>41170</v>
      </c>
      <c r="J2224">
        <v>7</v>
      </c>
      <c r="K2224" t="s">
        <v>837</v>
      </c>
      <c r="L2224">
        <v>770</v>
      </c>
      <c r="M2224" s="1">
        <v>41159</v>
      </c>
      <c r="N2224" t="s">
        <v>838</v>
      </c>
      <c r="O2224" t="s">
        <v>947</v>
      </c>
      <c r="P2224" t="s">
        <v>949</v>
      </c>
    </row>
    <row r="2225" spans="1:16" x14ac:dyDescent="0.4">
      <c r="A2225">
        <v>406</v>
      </c>
      <c r="B2225" t="s">
        <v>948</v>
      </c>
      <c r="C2225" t="s">
        <v>879</v>
      </c>
      <c r="D2225" s="1">
        <v>40988</v>
      </c>
      <c r="E2225" s="1">
        <v>41018</v>
      </c>
      <c r="F2225">
        <v>82.09</v>
      </c>
      <c r="H2225" t="s">
        <v>28</v>
      </c>
      <c r="I2225" s="1">
        <v>40988</v>
      </c>
      <c r="J2225">
        <v>7</v>
      </c>
      <c r="K2225" t="s">
        <v>837</v>
      </c>
      <c r="L2225">
        <v>406</v>
      </c>
      <c r="M2225" s="1">
        <v>40985</v>
      </c>
      <c r="N2225" t="s">
        <v>838</v>
      </c>
      <c r="O2225" t="s">
        <v>947</v>
      </c>
      <c r="P2225" t="s">
        <v>949</v>
      </c>
    </row>
    <row r="2226" spans="1:16" x14ac:dyDescent="0.4">
      <c r="A2226">
        <v>770</v>
      </c>
      <c r="B2226" t="s">
        <v>948</v>
      </c>
      <c r="C2226" t="s">
        <v>907</v>
      </c>
      <c r="D2226" s="1">
        <v>41591</v>
      </c>
      <c r="E2226" s="1">
        <v>41621</v>
      </c>
      <c r="F2226">
        <v>58.22</v>
      </c>
      <c r="H2226" t="s">
        <v>28</v>
      </c>
      <c r="I2226" s="1">
        <v>41591</v>
      </c>
      <c r="J2226">
        <v>0</v>
      </c>
      <c r="K2226" t="s">
        <v>834</v>
      </c>
      <c r="L2226">
        <v>770</v>
      </c>
      <c r="M2226" s="1">
        <v>41367</v>
      </c>
      <c r="N2226" t="s">
        <v>838</v>
      </c>
      <c r="O2226" t="s">
        <v>947</v>
      </c>
      <c r="P2226" t="s">
        <v>949</v>
      </c>
    </row>
    <row r="2227" spans="1:16" x14ac:dyDescent="0.4">
      <c r="A2227">
        <v>391</v>
      </c>
      <c r="B2227" t="s">
        <v>948</v>
      </c>
      <c r="C2227" t="s">
        <v>906</v>
      </c>
      <c r="D2227" s="1">
        <v>40924</v>
      </c>
      <c r="E2227" s="1">
        <v>40954</v>
      </c>
      <c r="F2227">
        <v>49.25</v>
      </c>
      <c r="H2227" t="s">
        <v>28</v>
      </c>
      <c r="I2227" s="1">
        <v>40924</v>
      </c>
      <c r="J2227">
        <v>0</v>
      </c>
      <c r="K2227" t="s">
        <v>834</v>
      </c>
      <c r="L2227">
        <v>391</v>
      </c>
      <c r="M2227" s="1">
        <v>41021</v>
      </c>
      <c r="N2227" t="s">
        <v>835</v>
      </c>
      <c r="O2227" t="s">
        <v>947</v>
      </c>
      <c r="P2227" t="s">
        <v>949</v>
      </c>
    </row>
    <row r="2228" spans="1:16" x14ac:dyDescent="0.4">
      <c r="A2228">
        <v>770</v>
      </c>
      <c r="B2228" t="s">
        <v>948</v>
      </c>
      <c r="C2228" t="s">
        <v>907</v>
      </c>
      <c r="D2228" s="1">
        <v>41475</v>
      </c>
      <c r="E2228" s="1">
        <v>41505</v>
      </c>
      <c r="F2228">
        <v>38.549999999999997</v>
      </c>
      <c r="H2228" t="s">
        <v>28</v>
      </c>
      <c r="I2228" s="1">
        <v>41475</v>
      </c>
      <c r="J2228">
        <v>0</v>
      </c>
      <c r="K2228" t="s">
        <v>834</v>
      </c>
      <c r="L2228">
        <v>770</v>
      </c>
      <c r="M2228" s="1">
        <v>41367</v>
      </c>
      <c r="N2228" t="s">
        <v>838</v>
      </c>
      <c r="O2228" t="s">
        <v>947</v>
      </c>
      <c r="P2228" t="s">
        <v>949</v>
      </c>
    </row>
    <row r="2229" spans="1:16" x14ac:dyDescent="0.4">
      <c r="A2229">
        <v>391</v>
      </c>
      <c r="B2229" t="s">
        <v>948</v>
      </c>
      <c r="C2229" t="s">
        <v>877</v>
      </c>
      <c r="D2229" s="1">
        <v>41477</v>
      </c>
      <c r="E2229" s="1">
        <v>41507</v>
      </c>
      <c r="F2229">
        <v>33.42</v>
      </c>
      <c r="H2229" t="s">
        <v>28</v>
      </c>
      <c r="I2229" s="1">
        <v>41477</v>
      </c>
      <c r="J2229">
        <v>8</v>
      </c>
      <c r="K2229" t="s">
        <v>837</v>
      </c>
      <c r="L2229">
        <v>391</v>
      </c>
      <c r="M2229" s="1">
        <v>41051</v>
      </c>
      <c r="N2229" t="s">
        <v>838</v>
      </c>
      <c r="O2229" t="s">
        <v>947</v>
      </c>
      <c r="P2229" t="s">
        <v>949</v>
      </c>
    </row>
    <row r="2230" spans="1:16" x14ac:dyDescent="0.4">
      <c r="A2230">
        <v>897</v>
      </c>
      <c r="B2230" t="s">
        <v>948</v>
      </c>
      <c r="C2230" t="s">
        <v>899</v>
      </c>
      <c r="D2230" s="1">
        <v>41113</v>
      </c>
      <c r="E2230" s="1">
        <v>41143</v>
      </c>
      <c r="F2230">
        <v>58.82</v>
      </c>
      <c r="H2230" t="s">
        <v>28</v>
      </c>
      <c r="I2230" s="1">
        <v>41113</v>
      </c>
      <c r="J2230">
        <v>0</v>
      </c>
      <c r="K2230" t="s">
        <v>834</v>
      </c>
      <c r="L2230">
        <v>897</v>
      </c>
      <c r="M2230" s="1">
        <v>41339</v>
      </c>
      <c r="N2230" t="s">
        <v>835</v>
      </c>
      <c r="O2230" t="s">
        <v>947</v>
      </c>
      <c r="P2230" t="s">
        <v>949</v>
      </c>
    </row>
    <row r="2231" spans="1:16" x14ac:dyDescent="0.4">
      <c r="A2231">
        <v>391</v>
      </c>
      <c r="B2231" t="s">
        <v>948</v>
      </c>
      <c r="C2231" t="s">
        <v>881</v>
      </c>
      <c r="D2231" s="1">
        <v>41557</v>
      </c>
      <c r="E2231" s="1">
        <v>41528</v>
      </c>
      <c r="F2231">
        <v>41.92</v>
      </c>
      <c r="H2231" t="s">
        <v>28</v>
      </c>
      <c r="I2231" s="1">
        <v>41557</v>
      </c>
      <c r="J2231">
        <v>0</v>
      </c>
      <c r="K2231" t="s">
        <v>834</v>
      </c>
      <c r="L2231">
        <v>391</v>
      </c>
      <c r="M2231" s="1">
        <v>41525</v>
      </c>
      <c r="N2231" t="s">
        <v>838</v>
      </c>
      <c r="O2231" t="s">
        <v>947</v>
      </c>
      <c r="P2231" t="s">
        <v>949</v>
      </c>
    </row>
    <row r="2232" spans="1:16" x14ac:dyDescent="0.4">
      <c r="A2232">
        <v>391</v>
      </c>
      <c r="B2232" t="s">
        <v>948</v>
      </c>
      <c r="C2232" t="s">
        <v>898</v>
      </c>
      <c r="D2232" s="1">
        <v>41400</v>
      </c>
      <c r="E2232" s="1">
        <v>41401</v>
      </c>
      <c r="F2232">
        <v>57.33</v>
      </c>
      <c r="H2232" t="s">
        <v>28</v>
      </c>
      <c r="I2232" s="1">
        <v>41400</v>
      </c>
      <c r="J2232">
        <v>0</v>
      </c>
      <c r="K2232" t="s">
        <v>834</v>
      </c>
      <c r="L2232">
        <v>391</v>
      </c>
      <c r="M2232" s="1">
        <v>41150</v>
      </c>
      <c r="N2232" t="s">
        <v>838</v>
      </c>
      <c r="O2232" t="s">
        <v>947</v>
      </c>
      <c r="P2232" t="s">
        <v>949</v>
      </c>
    </row>
    <row r="2233" spans="1:16" x14ac:dyDescent="0.4">
      <c r="A2233">
        <v>406</v>
      </c>
      <c r="B2233" t="s">
        <v>948</v>
      </c>
      <c r="C2233" t="s">
        <v>876</v>
      </c>
      <c r="D2233" s="1">
        <v>41423</v>
      </c>
      <c r="E2233" s="1">
        <v>41453</v>
      </c>
      <c r="F2233">
        <v>46.25</v>
      </c>
      <c r="H2233" t="s">
        <v>28</v>
      </c>
      <c r="I2233" s="1">
        <v>41423</v>
      </c>
      <c r="J2233">
        <v>3</v>
      </c>
      <c r="K2233" t="s">
        <v>837</v>
      </c>
      <c r="L2233">
        <v>406</v>
      </c>
      <c r="M2233" s="1">
        <v>41352</v>
      </c>
      <c r="N2233" t="s">
        <v>838</v>
      </c>
      <c r="O2233" t="s">
        <v>947</v>
      </c>
      <c r="P2233" t="s">
        <v>949</v>
      </c>
    </row>
    <row r="2234" spans="1:16" x14ac:dyDescent="0.4">
      <c r="A2234">
        <v>406</v>
      </c>
      <c r="B2234" t="s">
        <v>948</v>
      </c>
      <c r="C2234" t="s">
        <v>848</v>
      </c>
      <c r="D2234" s="1">
        <v>41485</v>
      </c>
      <c r="E2234" s="1">
        <v>41515</v>
      </c>
      <c r="F2234">
        <v>68.150000000000006</v>
      </c>
      <c r="H2234" t="s">
        <v>28</v>
      </c>
      <c r="I2234" s="1">
        <v>41485</v>
      </c>
      <c r="J2234">
        <v>0</v>
      </c>
      <c r="K2234" t="s">
        <v>834</v>
      </c>
      <c r="L2234">
        <v>406</v>
      </c>
      <c r="M2234" s="1">
        <v>41222</v>
      </c>
      <c r="N2234" t="s">
        <v>838</v>
      </c>
      <c r="O2234" t="s">
        <v>947</v>
      </c>
      <c r="P2234" t="s">
        <v>949</v>
      </c>
    </row>
    <row r="2235" spans="1:16" x14ac:dyDescent="0.4">
      <c r="A2235">
        <v>406</v>
      </c>
      <c r="B2235" t="s">
        <v>948</v>
      </c>
      <c r="C2235" t="s">
        <v>912</v>
      </c>
      <c r="D2235" s="1">
        <v>41334</v>
      </c>
      <c r="E2235" s="1">
        <v>41307</v>
      </c>
      <c r="F2235">
        <v>67.66</v>
      </c>
      <c r="H2235" t="s">
        <v>28</v>
      </c>
      <c r="I2235" s="1">
        <v>41334</v>
      </c>
      <c r="J2235">
        <v>0</v>
      </c>
      <c r="K2235" t="s">
        <v>834</v>
      </c>
      <c r="L2235">
        <v>406</v>
      </c>
      <c r="M2235" s="1">
        <v>41605</v>
      </c>
      <c r="N2235" t="s">
        <v>835</v>
      </c>
      <c r="O2235" t="s">
        <v>947</v>
      </c>
      <c r="P2235" t="s">
        <v>949</v>
      </c>
    </row>
    <row r="2236" spans="1:16" x14ac:dyDescent="0.4">
      <c r="A2236">
        <v>391</v>
      </c>
      <c r="B2236" t="s">
        <v>948</v>
      </c>
      <c r="C2236" t="s">
        <v>852</v>
      </c>
      <c r="D2236" s="1">
        <v>41547</v>
      </c>
      <c r="E2236" s="1">
        <v>41577</v>
      </c>
      <c r="F2236">
        <v>66.819999999999993</v>
      </c>
      <c r="H2236" t="s">
        <v>28</v>
      </c>
      <c r="I2236" s="1">
        <v>41547</v>
      </c>
      <c r="J2236">
        <v>0</v>
      </c>
      <c r="K2236" t="s">
        <v>834</v>
      </c>
      <c r="L2236">
        <v>391</v>
      </c>
      <c r="M2236" s="1">
        <v>41352</v>
      </c>
      <c r="N2236" t="s">
        <v>838</v>
      </c>
      <c r="O2236" t="s">
        <v>947</v>
      </c>
      <c r="P2236" t="s">
        <v>949</v>
      </c>
    </row>
    <row r="2237" spans="1:16" x14ac:dyDescent="0.4">
      <c r="A2237">
        <v>818</v>
      </c>
      <c r="B2237" t="s">
        <v>948</v>
      </c>
      <c r="C2237" t="s">
        <v>862</v>
      </c>
      <c r="D2237" s="1">
        <v>41407</v>
      </c>
      <c r="E2237" s="1">
        <v>41614</v>
      </c>
      <c r="F2237">
        <v>31.84</v>
      </c>
      <c r="H2237" t="s">
        <v>28</v>
      </c>
      <c r="I2237" s="1">
        <v>41407</v>
      </c>
      <c r="J2237">
        <v>0</v>
      </c>
      <c r="K2237" t="s">
        <v>834</v>
      </c>
      <c r="L2237">
        <v>818</v>
      </c>
      <c r="M2237" s="1">
        <v>41296</v>
      </c>
      <c r="N2237" t="s">
        <v>838</v>
      </c>
      <c r="O2237" t="s">
        <v>947</v>
      </c>
      <c r="P2237" t="s">
        <v>949</v>
      </c>
    </row>
    <row r="2238" spans="1:16" x14ac:dyDescent="0.4">
      <c r="A2238">
        <v>391</v>
      </c>
      <c r="B2238" t="s">
        <v>948</v>
      </c>
      <c r="C2238" t="s">
        <v>858</v>
      </c>
      <c r="D2238" s="1">
        <v>41219</v>
      </c>
      <c r="E2238" s="1">
        <v>41220</v>
      </c>
      <c r="F2238">
        <v>27.18</v>
      </c>
      <c r="H2238" t="s">
        <v>28</v>
      </c>
      <c r="I2238" s="1">
        <v>41219</v>
      </c>
      <c r="J2238">
        <v>0</v>
      </c>
      <c r="K2238" t="s">
        <v>834</v>
      </c>
      <c r="L2238">
        <v>391</v>
      </c>
      <c r="M2238" s="1">
        <v>41334</v>
      </c>
      <c r="N2238" t="s">
        <v>835</v>
      </c>
      <c r="O2238" t="s">
        <v>947</v>
      </c>
      <c r="P2238" t="s">
        <v>949</v>
      </c>
    </row>
    <row r="2239" spans="1:16" x14ac:dyDescent="0.4">
      <c r="A2239">
        <v>406</v>
      </c>
      <c r="B2239" t="s">
        <v>948</v>
      </c>
      <c r="C2239" t="s">
        <v>889</v>
      </c>
      <c r="D2239" s="1">
        <v>41151</v>
      </c>
      <c r="E2239" s="1">
        <v>41181</v>
      </c>
      <c r="F2239">
        <v>75.59</v>
      </c>
      <c r="H2239" t="s">
        <v>28</v>
      </c>
      <c r="I2239" s="1">
        <v>41151</v>
      </c>
      <c r="J2239">
        <v>0</v>
      </c>
      <c r="K2239" t="s">
        <v>834</v>
      </c>
      <c r="L2239">
        <v>406</v>
      </c>
      <c r="M2239" s="1">
        <v>41103</v>
      </c>
      <c r="N2239" t="s">
        <v>838</v>
      </c>
      <c r="O2239" t="s">
        <v>947</v>
      </c>
      <c r="P2239" t="s">
        <v>949</v>
      </c>
    </row>
    <row r="2240" spans="1:16" x14ac:dyDescent="0.4">
      <c r="A2240">
        <v>391</v>
      </c>
      <c r="B2240" t="s">
        <v>948</v>
      </c>
      <c r="C2240" t="s">
        <v>881</v>
      </c>
      <c r="D2240" s="1">
        <v>41094</v>
      </c>
      <c r="E2240" s="1">
        <v>41095</v>
      </c>
      <c r="F2240">
        <v>84.31</v>
      </c>
      <c r="H2240" t="s">
        <v>28</v>
      </c>
      <c r="I2240" s="1">
        <v>41094</v>
      </c>
      <c r="J2240">
        <v>9</v>
      </c>
      <c r="K2240" t="s">
        <v>834</v>
      </c>
      <c r="L2240">
        <v>391</v>
      </c>
      <c r="M2240" s="1">
        <v>41525</v>
      </c>
      <c r="N2240" t="s">
        <v>835</v>
      </c>
      <c r="O2240" t="s">
        <v>947</v>
      </c>
      <c r="P2240" t="s">
        <v>949</v>
      </c>
    </row>
    <row r="2241" spans="1:16" x14ac:dyDescent="0.4">
      <c r="A2241">
        <v>391</v>
      </c>
      <c r="B2241" t="s">
        <v>948</v>
      </c>
      <c r="C2241" t="s">
        <v>910</v>
      </c>
      <c r="D2241" s="1">
        <v>41200</v>
      </c>
      <c r="E2241" s="1">
        <v>41230</v>
      </c>
      <c r="F2241">
        <v>98.61</v>
      </c>
      <c r="H2241" t="s">
        <v>28</v>
      </c>
      <c r="I2241" s="1">
        <v>41200</v>
      </c>
      <c r="J2241">
        <v>0</v>
      </c>
      <c r="K2241" t="s">
        <v>834</v>
      </c>
      <c r="L2241">
        <v>391</v>
      </c>
      <c r="M2241" s="1">
        <v>41487</v>
      </c>
      <c r="N2241" t="s">
        <v>835</v>
      </c>
      <c r="O2241" t="s">
        <v>947</v>
      </c>
      <c r="P2241" t="s">
        <v>949</v>
      </c>
    </row>
    <row r="2242" spans="1:16" x14ac:dyDescent="0.4">
      <c r="A2242">
        <v>770</v>
      </c>
      <c r="B2242" t="s">
        <v>948</v>
      </c>
      <c r="C2242" t="s">
        <v>897</v>
      </c>
      <c r="D2242" s="1">
        <v>41012</v>
      </c>
      <c r="E2242" s="1">
        <v>41042</v>
      </c>
      <c r="F2242">
        <v>61.49</v>
      </c>
      <c r="H2242" t="s">
        <v>28</v>
      </c>
      <c r="I2242" s="1">
        <v>41012</v>
      </c>
      <c r="J2242">
        <v>0</v>
      </c>
      <c r="K2242" t="s">
        <v>834</v>
      </c>
      <c r="L2242">
        <v>770</v>
      </c>
      <c r="M2242" s="1">
        <v>41121</v>
      </c>
      <c r="N2242" t="s">
        <v>835</v>
      </c>
      <c r="O2242" t="s">
        <v>947</v>
      </c>
      <c r="P2242" t="s">
        <v>949</v>
      </c>
    </row>
    <row r="2243" spans="1:16" x14ac:dyDescent="0.4">
      <c r="A2243">
        <v>391</v>
      </c>
      <c r="B2243" t="s">
        <v>948</v>
      </c>
      <c r="C2243" t="s">
        <v>859</v>
      </c>
      <c r="D2243" s="1">
        <v>41427</v>
      </c>
      <c r="E2243" s="1">
        <v>41489</v>
      </c>
      <c r="F2243">
        <v>80.930000000000007</v>
      </c>
      <c r="H2243" t="s">
        <v>28</v>
      </c>
      <c r="I2243" s="1">
        <v>41427</v>
      </c>
      <c r="J2243">
        <v>0</v>
      </c>
      <c r="K2243" t="s">
        <v>834</v>
      </c>
      <c r="L2243">
        <v>391</v>
      </c>
      <c r="M2243" s="1">
        <v>40971</v>
      </c>
      <c r="N2243" t="s">
        <v>838</v>
      </c>
      <c r="O2243" t="s">
        <v>947</v>
      </c>
      <c r="P2243" t="s">
        <v>949</v>
      </c>
    </row>
    <row r="2244" spans="1:16" x14ac:dyDescent="0.4">
      <c r="A2244">
        <v>770</v>
      </c>
      <c r="B2244" t="s">
        <v>948</v>
      </c>
      <c r="C2244" t="s">
        <v>923</v>
      </c>
      <c r="D2244" s="1">
        <v>41311</v>
      </c>
      <c r="E2244" s="1">
        <v>41312</v>
      </c>
      <c r="F2244">
        <v>67.86</v>
      </c>
      <c r="H2244" t="s">
        <v>28</v>
      </c>
      <c r="I2244" s="1">
        <v>41311</v>
      </c>
      <c r="J2244">
        <v>0</v>
      </c>
      <c r="K2244" t="s">
        <v>834</v>
      </c>
      <c r="L2244">
        <v>770</v>
      </c>
      <c r="M2244" s="1">
        <v>41501</v>
      </c>
      <c r="N2244" t="s">
        <v>835</v>
      </c>
      <c r="O2244" t="s">
        <v>947</v>
      </c>
      <c r="P2244" t="s">
        <v>949</v>
      </c>
    </row>
    <row r="2245" spans="1:16" x14ac:dyDescent="0.4">
      <c r="A2245">
        <v>897</v>
      </c>
      <c r="B2245" t="s">
        <v>948</v>
      </c>
      <c r="C2245" t="s">
        <v>890</v>
      </c>
      <c r="D2245" s="1">
        <v>41019</v>
      </c>
      <c r="E2245" s="1">
        <v>41049</v>
      </c>
      <c r="F2245">
        <v>54.94</v>
      </c>
      <c r="H2245" t="s">
        <v>28</v>
      </c>
      <c r="I2245" s="1">
        <v>41019</v>
      </c>
      <c r="J2245">
        <v>0</v>
      </c>
      <c r="K2245" t="s">
        <v>834</v>
      </c>
      <c r="L2245">
        <v>897</v>
      </c>
      <c r="M2245" s="1">
        <v>41166</v>
      </c>
      <c r="N2245" t="s">
        <v>835</v>
      </c>
      <c r="O2245" t="s">
        <v>947</v>
      </c>
      <c r="P2245" t="s">
        <v>949</v>
      </c>
    </row>
    <row r="2246" spans="1:16" x14ac:dyDescent="0.4">
      <c r="A2246">
        <v>897</v>
      </c>
      <c r="B2246" t="s">
        <v>948</v>
      </c>
      <c r="C2246" t="s">
        <v>846</v>
      </c>
      <c r="D2246" s="1">
        <v>41149</v>
      </c>
      <c r="E2246" s="1">
        <v>41179</v>
      </c>
      <c r="F2246">
        <v>69.55</v>
      </c>
      <c r="H2246" t="s">
        <v>28</v>
      </c>
      <c r="I2246" s="1">
        <v>41149</v>
      </c>
      <c r="J2246">
        <v>0</v>
      </c>
      <c r="K2246" t="s">
        <v>834</v>
      </c>
      <c r="L2246">
        <v>897</v>
      </c>
      <c r="M2246" s="1">
        <v>41003</v>
      </c>
      <c r="N2246" t="s">
        <v>838</v>
      </c>
      <c r="O2246" t="s">
        <v>947</v>
      </c>
      <c r="P2246" t="s">
        <v>949</v>
      </c>
    </row>
    <row r="2247" spans="1:16" x14ac:dyDescent="0.4">
      <c r="A2247">
        <v>406</v>
      </c>
      <c r="B2247" t="s">
        <v>948</v>
      </c>
      <c r="C2247" t="s">
        <v>903</v>
      </c>
      <c r="D2247" s="1">
        <v>41303</v>
      </c>
      <c r="E2247" s="1">
        <v>41333</v>
      </c>
      <c r="F2247">
        <v>102.01</v>
      </c>
      <c r="H2247" t="s">
        <v>28</v>
      </c>
      <c r="I2247" s="1">
        <v>41303</v>
      </c>
      <c r="J2247">
        <v>10</v>
      </c>
      <c r="K2247" t="s">
        <v>837</v>
      </c>
      <c r="L2247">
        <v>406</v>
      </c>
      <c r="M2247" s="1">
        <v>41006</v>
      </c>
      <c r="N2247" t="s">
        <v>838</v>
      </c>
      <c r="O2247" t="s">
        <v>947</v>
      </c>
      <c r="P2247" t="s">
        <v>949</v>
      </c>
    </row>
    <row r="2248" spans="1:16" x14ac:dyDescent="0.4">
      <c r="A2248">
        <v>391</v>
      </c>
      <c r="B2248" t="s">
        <v>948</v>
      </c>
      <c r="C2248" t="s">
        <v>910</v>
      </c>
      <c r="D2248" s="1">
        <v>41519</v>
      </c>
      <c r="E2248" s="1">
        <v>41581</v>
      </c>
      <c r="F2248">
        <v>92.97</v>
      </c>
      <c r="H2248" t="s">
        <v>28</v>
      </c>
      <c r="I2248" s="1">
        <v>41519</v>
      </c>
      <c r="J2248">
        <v>0</v>
      </c>
      <c r="K2248" t="s">
        <v>834</v>
      </c>
      <c r="L2248">
        <v>391</v>
      </c>
      <c r="M2248" s="1">
        <v>41487</v>
      </c>
      <c r="N2248" t="s">
        <v>838</v>
      </c>
      <c r="O2248" t="s">
        <v>947</v>
      </c>
      <c r="P2248" t="s">
        <v>949</v>
      </c>
    </row>
    <row r="2249" spans="1:16" x14ac:dyDescent="0.4">
      <c r="A2249">
        <v>770</v>
      </c>
      <c r="B2249" t="s">
        <v>948</v>
      </c>
      <c r="C2249" t="s">
        <v>901</v>
      </c>
      <c r="D2249" s="1">
        <v>41069</v>
      </c>
      <c r="E2249" s="1">
        <v>41070</v>
      </c>
      <c r="F2249">
        <v>30.23</v>
      </c>
      <c r="H2249" t="s">
        <v>28</v>
      </c>
      <c r="I2249" s="1">
        <v>41069</v>
      </c>
      <c r="J2249">
        <v>0</v>
      </c>
      <c r="K2249" t="s">
        <v>834</v>
      </c>
      <c r="L2249">
        <v>770</v>
      </c>
      <c r="M2249" s="1">
        <v>41222</v>
      </c>
      <c r="N2249" t="s">
        <v>835</v>
      </c>
      <c r="O2249" t="s">
        <v>947</v>
      </c>
      <c r="P2249" t="s">
        <v>949</v>
      </c>
    </row>
    <row r="2250" spans="1:16" x14ac:dyDescent="0.4">
      <c r="A2250">
        <v>897</v>
      </c>
      <c r="B2250" t="s">
        <v>948</v>
      </c>
      <c r="C2250" t="s">
        <v>931</v>
      </c>
      <c r="D2250" s="1">
        <v>40942</v>
      </c>
      <c r="E2250" s="1">
        <v>40912</v>
      </c>
      <c r="F2250">
        <v>45.97</v>
      </c>
      <c r="H2250" t="s">
        <v>28</v>
      </c>
      <c r="I2250" s="1">
        <v>40942</v>
      </c>
      <c r="J2250">
        <v>8</v>
      </c>
      <c r="K2250" t="s">
        <v>834</v>
      </c>
      <c r="L2250">
        <v>897</v>
      </c>
      <c r="M2250" s="1">
        <v>41484</v>
      </c>
      <c r="N2250" t="s">
        <v>835</v>
      </c>
      <c r="O2250" t="s">
        <v>947</v>
      </c>
      <c r="P2250" t="s">
        <v>949</v>
      </c>
    </row>
    <row r="2251" spans="1:16" x14ac:dyDescent="0.4">
      <c r="A2251">
        <v>897</v>
      </c>
      <c r="B2251" t="s">
        <v>948</v>
      </c>
      <c r="C2251" t="s">
        <v>880</v>
      </c>
      <c r="D2251" s="1">
        <v>41474</v>
      </c>
      <c r="E2251" s="1">
        <v>41504</v>
      </c>
      <c r="F2251">
        <v>65.010000000000005</v>
      </c>
      <c r="H2251" t="s">
        <v>28</v>
      </c>
      <c r="I2251" s="1">
        <v>41474</v>
      </c>
      <c r="J2251">
        <v>0</v>
      </c>
      <c r="K2251" t="s">
        <v>834</v>
      </c>
      <c r="L2251">
        <v>897</v>
      </c>
      <c r="M2251" s="1">
        <v>41208</v>
      </c>
      <c r="N2251" t="s">
        <v>838</v>
      </c>
      <c r="O2251" t="s">
        <v>947</v>
      </c>
      <c r="P2251" t="s">
        <v>949</v>
      </c>
    </row>
    <row r="2252" spans="1:16" x14ac:dyDescent="0.4">
      <c r="A2252">
        <v>406</v>
      </c>
      <c r="B2252" t="s">
        <v>948</v>
      </c>
      <c r="C2252" t="s">
        <v>855</v>
      </c>
      <c r="D2252" s="1">
        <v>41542</v>
      </c>
      <c r="E2252" s="1">
        <v>41572</v>
      </c>
      <c r="F2252">
        <v>56.38</v>
      </c>
      <c r="H2252" t="s">
        <v>28</v>
      </c>
      <c r="I2252" s="1">
        <v>41542</v>
      </c>
      <c r="J2252">
        <v>0</v>
      </c>
      <c r="K2252" t="s">
        <v>834</v>
      </c>
      <c r="L2252">
        <v>406</v>
      </c>
      <c r="M2252" s="1">
        <v>41029</v>
      </c>
      <c r="N2252" t="s">
        <v>838</v>
      </c>
      <c r="O2252" t="s">
        <v>947</v>
      </c>
      <c r="P2252" t="s">
        <v>949</v>
      </c>
    </row>
    <row r="2253" spans="1:16" x14ac:dyDescent="0.4">
      <c r="A2253">
        <v>406</v>
      </c>
      <c r="B2253" t="s">
        <v>948</v>
      </c>
      <c r="C2253" t="s">
        <v>850</v>
      </c>
      <c r="D2253" s="1">
        <v>41289</v>
      </c>
      <c r="E2253" s="1">
        <v>41319</v>
      </c>
      <c r="F2253">
        <v>60.11</v>
      </c>
      <c r="H2253" t="s">
        <v>28</v>
      </c>
      <c r="I2253" s="1">
        <v>41289</v>
      </c>
      <c r="J2253">
        <v>13</v>
      </c>
      <c r="K2253" t="s">
        <v>834</v>
      </c>
      <c r="L2253">
        <v>406</v>
      </c>
      <c r="M2253" s="1">
        <v>41401</v>
      </c>
      <c r="N2253" t="s">
        <v>835</v>
      </c>
      <c r="O2253" t="s">
        <v>947</v>
      </c>
      <c r="P2253" t="s">
        <v>949</v>
      </c>
    </row>
    <row r="2254" spans="1:16" x14ac:dyDescent="0.4">
      <c r="A2254">
        <v>391</v>
      </c>
      <c r="B2254" t="s">
        <v>948</v>
      </c>
      <c r="C2254" t="s">
        <v>930</v>
      </c>
      <c r="D2254" s="1">
        <v>41614</v>
      </c>
      <c r="E2254" s="1">
        <v>41615</v>
      </c>
      <c r="F2254">
        <v>91.72</v>
      </c>
      <c r="H2254" t="s">
        <v>28</v>
      </c>
      <c r="I2254" s="1">
        <v>41614</v>
      </c>
      <c r="J2254">
        <v>0</v>
      </c>
      <c r="K2254" t="s">
        <v>834</v>
      </c>
      <c r="L2254">
        <v>391</v>
      </c>
      <c r="M2254" s="1">
        <v>41583</v>
      </c>
      <c r="N2254" t="s">
        <v>838</v>
      </c>
      <c r="O2254" t="s">
        <v>947</v>
      </c>
      <c r="P2254" t="s">
        <v>949</v>
      </c>
    </row>
    <row r="2255" spans="1:16" x14ac:dyDescent="0.4">
      <c r="A2255">
        <v>391</v>
      </c>
      <c r="B2255" t="s">
        <v>948</v>
      </c>
      <c r="C2255" t="s">
        <v>833</v>
      </c>
      <c r="D2255" s="1">
        <v>40980</v>
      </c>
      <c r="E2255" s="1">
        <v>41306</v>
      </c>
      <c r="F2255">
        <v>52.47</v>
      </c>
      <c r="H2255" t="s">
        <v>28</v>
      </c>
      <c r="I2255" s="1">
        <v>40980</v>
      </c>
      <c r="J2255">
        <v>0</v>
      </c>
      <c r="K2255" t="s">
        <v>834</v>
      </c>
      <c r="L2255">
        <v>391</v>
      </c>
      <c r="M2255" s="1">
        <v>41429</v>
      </c>
      <c r="N2255" t="s">
        <v>835</v>
      </c>
      <c r="O2255" t="s">
        <v>947</v>
      </c>
      <c r="P2255" t="s">
        <v>949</v>
      </c>
    </row>
    <row r="2256" spans="1:16" x14ac:dyDescent="0.4">
      <c r="A2256">
        <v>897</v>
      </c>
      <c r="B2256" t="s">
        <v>948</v>
      </c>
      <c r="C2256" t="s">
        <v>909</v>
      </c>
      <c r="D2256" s="1">
        <v>41162</v>
      </c>
      <c r="E2256" s="1">
        <v>41132</v>
      </c>
      <c r="F2256">
        <v>18.77</v>
      </c>
      <c r="H2256" t="s">
        <v>28</v>
      </c>
      <c r="I2256" s="1">
        <v>41162</v>
      </c>
      <c r="J2256">
        <v>1</v>
      </c>
      <c r="K2256" t="s">
        <v>834</v>
      </c>
      <c r="L2256">
        <v>897</v>
      </c>
      <c r="M2256" s="1">
        <v>41493</v>
      </c>
      <c r="N2256" t="s">
        <v>835</v>
      </c>
      <c r="O2256" t="s">
        <v>947</v>
      </c>
      <c r="P2256" t="s">
        <v>949</v>
      </c>
    </row>
    <row r="2257" spans="1:16" x14ac:dyDescent="0.4">
      <c r="A2257">
        <v>391</v>
      </c>
      <c r="B2257" t="s">
        <v>948</v>
      </c>
      <c r="C2257" t="s">
        <v>875</v>
      </c>
      <c r="D2257" s="1">
        <v>41220</v>
      </c>
      <c r="E2257" s="1">
        <v>41190</v>
      </c>
      <c r="F2257">
        <v>73.599999999999994</v>
      </c>
      <c r="H2257" t="s">
        <v>28</v>
      </c>
      <c r="I2257" s="1">
        <v>41220</v>
      </c>
      <c r="J2257">
        <v>14</v>
      </c>
      <c r="K2257" t="s">
        <v>834</v>
      </c>
      <c r="L2257">
        <v>391</v>
      </c>
      <c r="M2257" s="1">
        <v>40947</v>
      </c>
      <c r="N2257" t="s">
        <v>835</v>
      </c>
      <c r="O2257" t="s">
        <v>947</v>
      </c>
      <c r="P2257" t="s">
        <v>949</v>
      </c>
    </row>
    <row r="2258" spans="1:16" x14ac:dyDescent="0.4">
      <c r="A2258">
        <v>406</v>
      </c>
      <c r="B2258" t="s">
        <v>948</v>
      </c>
      <c r="C2258" t="s">
        <v>836</v>
      </c>
      <c r="D2258" s="1">
        <v>41440</v>
      </c>
      <c r="E2258" s="1">
        <v>41470</v>
      </c>
      <c r="F2258">
        <v>93.56</v>
      </c>
      <c r="H2258" t="s">
        <v>28</v>
      </c>
      <c r="I2258" s="1">
        <v>41440</v>
      </c>
      <c r="J2258">
        <v>0</v>
      </c>
      <c r="K2258" t="s">
        <v>834</v>
      </c>
      <c r="L2258">
        <v>406</v>
      </c>
      <c r="M2258" s="1">
        <v>40971</v>
      </c>
      <c r="N2258" t="s">
        <v>838</v>
      </c>
      <c r="O2258" t="s">
        <v>947</v>
      </c>
      <c r="P2258" t="s">
        <v>949</v>
      </c>
    </row>
    <row r="2259" spans="1:16" x14ac:dyDescent="0.4">
      <c r="A2259">
        <v>391</v>
      </c>
      <c r="B2259" t="s">
        <v>948</v>
      </c>
      <c r="C2259" t="s">
        <v>864</v>
      </c>
      <c r="D2259" s="1">
        <v>41298</v>
      </c>
      <c r="E2259" s="1">
        <v>41328</v>
      </c>
      <c r="F2259">
        <v>44.64</v>
      </c>
      <c r="H2259" t="s">
        <v>28</v>
      </c>
      <c r="I2259" s="1">
        <v>41298</v>
      </c>
      <c r="J2259">
        <v>0</v>
      </c>
      <c r="K2259" t="s">
        <v>834</v>
      </c>
      <c r="L2259">
        <v>391</v>
      </c>
      <c r="M2259" s="1">
        <v>41548</v>
      </c>
      <c r="N2259" t="s">
        <v>838</v>
      </c>
      <c r="O2259" t="s">
        <v>947</v>
      </c>
      <c r="P2259" t="s">
        <v>949</v>
      </c>
    </row>
    <row r="2260" spans="1:16" x14ac:dyDescent="0.4">
      <c r="A2260">
        <v>770</v>
      </c>
      <c r="B2260" t="s">
        <v>948</v>
      </c>
      <c r="C2260" t="s">
        <v>916</v>
      </c>
      <c r="D2260" s="1">
        <v>41241</v>
      </c>
      <c r="E2260" s="1">
        <v>41271</v>
      </c>
      <c r="F2260">
        <v>24.32</v>
      </c>
      <c r="H2260" t="s">
        <v>28</v>
      </c>
      <c r="I2260" s="1">
        <v>41241</v>
      </c>
      <c r="J2260">
        <v>0</v>
      </c>
      <c r="K2260" t="s">
        <v>834</v>
      </c>
      <c r="L2260">
        <v>770</v>
      </c>
      <c r="M2260" s="1">
        <v>41394</v>
      </c>
      <c r="N2260" t="s">
        <v>835</v>
      </c>
      <c r="O2260" t="s">
        <v>947</v>
      </c>
      <c r="P2260" t="s">
        <v>949</v>
      </c>
    </row>
    <row r="2261" spans="1:16" x14ac:dyDescent="0.4">
      <c r="A2261">
        <v>391</v>
      </c>
      <c r="B2261" t="s">
        <v>948</v>
      </c>
      <c r="C2261" t="s">
        <v>934</v>
      </c>
      <c r="D2261" s="1">
        <v>40944</v>
      </c>
      <c r="E2261" s="1">
        <v>40914</v>
      </c>
      <c r="F2261">
        <v>73.3</v>
      </c>
      <c r="H2261" t="s">
        <v>28</v>
      </c>
      <c r="I2261" s="1">
        <v>40944</v>
      </c>
      <c r="J2261">
        <v>0</v>
      </c>
      <c r="K2261" t="s">
        <v>834</v>
      </c>
      <c r="L2261">
        <v>391</v>
      </c>
      <c r="M2261" s="1">
        <v>41598</v>
      </c>
      <c r="N2261" t="s">
        <v>835</v>
      </c>
      <c r="O2261" t="s">
        <v>947</v>
      </c>
      <c r="P2261" t="s">
        <v>949</v>
      </c>
    </row>
    <row r="2262" spans="1:16" x14ac:dyDescent="0.4">
      <c r="A2262">
        <v>770</v>
      </c>
      <c r="B2262" t="s">
        <v>948</v>
      </c>
      <c r="C2262" t="s">
        <v>892</v>
      </c>
      <c r="D2262" s="1">
        <v>41177</v>
      </c>
      <c r="E2262" s="1">
        <v>41207</v>
      </c>
      <c r="F2262">
        <v>44.24</v>
      </c>
      <c r="H2262" t="s">
        <v>28</v>
      </c>
      <c r="I2262" s="1">
        <v>41177</v>
      </c>
      <c r="J2262">
        <v>0</v>
      </c>
      <c r="K2262" t="s">
        <v>834</v>
      </c>
      <c r="L2262">
        <v>770</v>
      </c>
      <c r="M2262" s="1">
        <v>41037</v>
      </c>
      <c r="N2262" t="s">
        <v>838</v>
      </c>
      <c r="O2262" t="s">
        <v>947</v>
      </c>
      <c r="P2262" t="s">
        <v>949</v>
      </c>
    </row>
    <row r="2263" spans="1:16" x14ac:dyDescent="0.4">
      <c r="A2263">
        <v>406</v>
      </c>
      <c r="B2263" t="s">
        <v>948</v>
      </c>
      <c r="C2263" t="s">
        <v>879</v>
      </c>
      <c r="D2263" s="1">
        <v>41083</v>
      </c>
      <c r="E2263" s="1">
        <v>41113</v>
      </c>
      <c r="F2263">
        <v>94.51</v>
      </c>
      <c r="H2263" t="s">
        <v>28</v>
      </c>
      <c r="I2263" s="1">
        <v>41083</v>
      </c>
      <c r="J2263">
        <v>14</v>
      </c>
      <c r="K2263" t="s">
        <v>837</v>
      </c>
      <c r="L2263">
        <v>406</v>
      </c>
      <c r="M2263" s="1">
        <v>40985</v>
      </c>
      <c r="N2263" t="s">
        <v>838</v>
      </c>
      <c r="O2263" t="s">
        <v>947</v>
      </c>
      <c r="P2263" t="s">
        <v>949</v>
      </c>
    </row>
    <row r="2264" spans="1:16" x14ac:dyDescent="0.4">
      <c r="A2264">
        <v>391</v>
      </c>
      <c r="B2264" t="s">
        <v>948</v>
      </c>
      <c r="C2264" t="s">
        <v>859</v>
      </c>
      <c r="D2264" s="1">
        <v>41545</v>
      </c>
      <c r="E2264" s="1">
        <v>41575</v>
      </c>
      <c r="F2264">
        <v>76.25</v>
      </c>
      <c r="H2264" t="s">
        <v>28</v>
      </c>
      <c r="I2264" s="1">
        <v>41545</v>
      </c>
      <c r="J2264">
        <v>0</v>
      </c>
      <c r="K2264" t="s">
        <v>834</v>
      </c>
      <c r="L2264">
        <v>391</v>
      </c>
      <c r="M2264" s="1">
        <v>40971</v>
      </c>
      <c r="N2264" t="s">
        <v>838</v>
      </c>
      <c r="O2264" t="s">
        <v>947</v>
      </c>
      <c r="P2264" t="s">
        <v>949</v>
      </c>
    </row>
    <row r="2265" spans="1:16" x14ac:dyDescent="0.4">
      <c r="A2265">
        <v>818</v>
      </c>
      <c r="B2265" t="s">
        <v>948</v>
      </c>
      <c r="C2265" t="s">
        <v>841</v>
      </c>
      <c r="D2265" s="1">
        <v>41425</v>
      </c>
      <c r="E2265" s="1">
        <v>41455</v>
      </c>
      <c r="F2265">
        <v>66.510000000000005</v>
      </c>
      <c r="H2265" t="s">
        <v>28</v>
      </c>
      <c r="I2265" s="1">
        <v>41425</v>
      </c>
      <c r="J2265">
        <v>0</v>
      </c>
      <c r="K2265" t="s">
        <v>834</v>
      </c>
      <c r="L2265">
        <v>818</v>
      </c>
      <c r="M2265" s="1">
        <v>41239</v>
      </c>
      <c r="N2265" t="s">
        <v>838</v>
      </c>
      <c r="O2265" t="s">
        <v>947</v>
      </c>
      <c r="P2265" t="s">
        <v>949</v>
      </c>
    </row>
    <row r="2266" spans="1:16" x14ac:dyDescent="0.4">
      <c r="A2266">
        <v>391</v>
      </c>
      <c r="B2266" t="s">
        <v>948</v>
      </c>
      <c r="C2266" t="s">
        <v>858</v>
      </c>
      <c r="D2266" s="1">
        <v>41046</v>
      </c>
      <c r="E2266" s="1">
        <v>41076</v>
      </c>
      <c r="F2266">
        <v>38.840000000000003</v>
      </c>
      <c r="H2266" t="s">
        <v>28</v>
      </c>
      <c r="I2266" s="1">
        <v>41046</v>
      </c>
      <c r="J2266">
        <v>0</v>
      </c>
      <c r="K2266" t="s">
        <v>834</v>
      </c>
      <c r="L2266">
        <v>391</v>
      </c>
      <c r="M2266" s="1">
        <v>41334</v>
      </c>
      <c r="N2266" t="s">
        <v>835</v>
      </c>
      <c r="O2266" t="s">
        <v>947</v>
      </c>
      <c r="P2266" t="s">
        <v>949</v>
      </c>
    </row>
    <row r="2267" spans="1:16" x14ac:dyDescent="0.4">
      <c r="A2267">
        <v>406</v>
      </c>
      <c r="B2267" t="s">
        <v>948</v>
      </c>
      <c r="C2267" t="s">
        <v>861</v>
      </c>
      <c r="D2267" s="1">
        <v>41471</v>
      </c>
      <c r="E2267" s="1">
        <v>41501</v>
      </c>
      <c r="F2267">
        <v>78.08</v>
      </c>
      <c r="H2267" t="s">
        <v>28</v>
      </c>
      <c r="I2267" s="1">
        <v>41471</v>
      </c>
      <c r="J2267">
        <v>18</v>
      </c>
      <c r="K2267" t="s">
        <v>837</v>
      </c>
      <c r="L2267">
        <v>406</v>
      </c>
      <c r="M2267" s="1">
        <v>41176</v>
      </c>
      <c r="N2267" t="s">
        <v>838</v>
      </c>
      <c r="O2267" t="s">
        <v>947</v>
      </c>
      <c r="P2267" t="s">
        <v>949</v>
      </c>
    </row>
    <row r="2268" spans="1:16" x14ac:dyDescent="0.4">
      <c r="A2268">
        <v>406</v>
      </c>
      <c r="B2268" t="s">
        <v>948</v>
      </c>
      <c r="C2268" t="s">
        <v>882</v>
      </c>
      <c r="D2268" s="1">
        <v>41005</v>
      </c>
      <c r="E2268" s="1">
        <v>41006</v>
      </c>
      <c r="F2268">
        <v>43.75</v>
      </c>
      <c r="H2268" t="s">
        <v>28</v>
      </c>
      <c r="I2268" s="1">
        <v>41005</v>
      </c>
      <c r="J2268">
        <v>0</v>
      </c>
      <c r="K2268" t="s">
        <v>834</v>
      </c>
      <c r="L2268">
        <v>406</v>
      </c>
      <c r="M2268" s="1">
        <v>41368</v>
      </c>
      <c r="N2268" t="s">
        <v>835</v>
      </c>
      <c r="O2268" t="s">
        <v>947</v>
      </c>
      <c r="P2268" t="s">
        <v>949</v>
      </c>
    </row>
    <row r="2269" spans="1:16" x14ac:dyDescent="0.4">
      <c r="A2269">
        <v>391</v>
      </c>
      <c r="B2269" t="s">
        <v>948</v>
      </c>
      <c r="C2269" t="s">
        <v>877</v>
      </c>
      <c r="D2269" s="1">
        <v>41341</v>
      </c>
      <c r="E2269" s="1">
        <v>41314</v>
      </c>
      <c r="F2269">
        <v>69.73</v>
      </c>
      <c r="H2269" t="s">
        <v>28</v>
      </c>
      <c r="I2269" s="1">
        <v>41341</v>
      </c>
      <c r="J2269">
        <v>1</v>
      </c>
      <c r="K2269" t="s">
        <v>834</v>
      </c>
      <c r="L2269">
        <v>391</v>
      </c>
      <c r="M2269" s="1">
        <v>41051</v>
      </c>
      <c r="N2269" t="s">
        <v>838</v>
      </c>
      <c r="O2269" t="s">
        <v>947</v>
      </c>
      <c r="P2269" t="s">
        <v>949</v>
      </c>
    </row>
    <row r="2270" spans="1:16" x14ac:dyDescent="0.4">
      <c r="A2270">
        <v>770</v>
      </c>
      <c r="B2270" t="s">
        <v>948</v>
      </c>
      <c r="C2270" t="s">
        <v>905</v>
      </c>
      <c r="D2270" s="1">
        <v>41320</v>
      </c>
      <c r="E2270" s="1">
        <v>41350</v>
      </c>
      <c r="F2270">
        <v>52.29</v>
      </c>
      <c r="H2270" t="s">
        <v>28</v>
      </c>
      <c r="I2270" s="1">
        <v>41320</v>
      </c>
      <c r="J2270">
        <v>0</v>
      </c>
      <c r="K2270" t="s">
        <v>834</v>
      </c>
      <c r="L2270">
        <v>770</v>
      </c>
      <c r="M2270" s="1">
        <v>41337</v>
      </c>
      <c r="N2270" t="s">
        <v>835</v>
      </c>
      <c r="O2270" t="s">
        <v>947</v>
      </c>
      <c r="P2270" t="s">
        <v>949</v>
      </c>
    </row>
    <row r="2271" spans="1:16" x14ac:dyDescent="0.4">
      <c r="A2271">
        <v>391</v>
      </c>
      <c r="B2271" t="s">
        <v>948</v>
      </c>
      <c r="C2271" t="s">
        <v>875</v>
      </c>
      <c r="D2271" s="1">
        <v>41352</v>
      </c>
      <c r="E2271" s="1">
        <v>41382</v>
      </c>
      <c r="F2271">
        <v>87.99</v>
      </c>
      <c r="H2271" t="s">
        <v>28</v>
      </c>
      <c r="I2271" s="1">
        <v>41352</v>
      </c>
      <c r="J2271">
        <v>10</v>
      </c>
      <c r="K2271" t="s">
        <v>834</v>
      </c>
      <c r="L2271">
        <v>391</v>
      </c>
      <c r="M2271" s="1">
        <v>40947</v>
      </c>
      <c r="N2271" t="s">
        <v>838</v>
      </c>
      <c r="O2271" t="s">
        <v>947</v>
      </c>
      <c r="P2271" t="s">
        <v>949</v>
      </c>
    </row>
    <row r="2272" spans="1:16" x14ac:dyDescent="0.4">
      <c r="A2272">
        <v>770</v>
      </c>
      <c r="B2272" t="s">
        <v>948</v>
      </c>
      <c r="C2272" t="s">
        <v>886</v>
      </c>
      <c r="D2272" s="1">
        <v>41416</v>
      </c>
      <c r="E2272" s="1">
        <v>41446</v>
      </c>
      <c r="F2272">
        <v>77.86</v>
      </c>
      <c r="H2272" t="s">
        <v>28</v>
      </c>
      <c r="I2272" s="1">
        <v>41416</v>
      </c>
      <c r="J2272">
        <v>0</v>
      </c>
      <c r="K2272" t="s">
        <v>834</v>
      </c>
      <c r="L2272">
        <v>770</v>
      </c>
      <c r="M2272" s="1">
        <v>41181</v>
      </c>
      <c r="N2272" t="s">
        <v>838</v>
      </c>
      <c r="O2272" t="s">
        <v>947</v>
      </c>
      <c r="P2272" t="s">
        <v>949</v>
      </c>
    </row>
    <row r="2273" spans="1:16" x14ac:dyDescent="0.4">
      <c r="A2273">
        <v>897</v>
      </c>
      <c r="B2273" t="s">
        <v>948</v>
      </c>
      <c r="C2273" t="s">
        <v>890</v>
      </c>
      <c r="D2273" s="1">
        <v>40952</v>
      </c>
      <c r="E2273" s="1">
        <v>40982</v>
      </c>
      <c r="F2273">
        <v>68.28</v>
      </c>
      <c r="H2273" t="s">
        <v>28</v>
      </c>
      <c r="I2273" s="1">
        <v>40952</v>
      </c>
      <c r="J2273">
        <v>5</v>
      </c>
      <c r="K2273" t="s">
        <v>834</v>
      </c>
      <c r="L2273">
        <v>897</v>
      </c>
      <c r="M2273" s="1">
        <v>41166</v>
      </c>
      <c r="N2273" t="s">
        <v>835</v>
      </c>
      <c r="O2273" t="s">
        <v>947</v>
      </c>
      <c r="P2273" t="s">
        <v>949</v>
      </c>
    </row>
    <row r="2274" spans="1:16" x14ac:dyDescent="0.4">
      <c r="A2274">
        <v>391</v>
      </c>
      <c r="B2274" t="s">
        <v>948</v>
      </c>
      <c r="C2274" t="s">
        <v>910</v>
      </c>
      <c r="D2274" s="1">
        <v>40981</v>
      </c>
      <c r="E2274" s="1">
        <v>41247</v>
      </c>
      <c r="F2274">
        <v>81.849999999999994</v>
      </c>
      <c r="H2274" t="s">
        <v>28</v>
      </c>
      <c r="I2274" s="1">
        <v>40981</v>
      </c>
      <c r="J2274">
        <v>0</v>
      </c>
      <c r="K2274" t="s">
        <v>834</v>
      </c>
      <c r="L2274">
        <v>391</v>
      </c>
      <c r="M2274" s="1">
        <v>41487</v>
      </c>
      <c r="N2274" t="s">
        <v>835</v>
      </c>
      <c r="O2274" t="s">
        <v>947</v>
      </c>
      <c r="P2274" t="s">
        <v>949</v>
      </c>
    </row>
    <row r="2275" spans="1:16" x14ac:dyDescent="0.4">
      <c r="A2275">
        <v>406</v>
      </c>
      <c r="B2275" t="s">
        <v>948</v>
      </c>
      <c r="C2275" t="s">
        <v>850</v>
      </c>
      <c r="D2275" s="1">
        <v>41560</v>
      </c>
      <c r="E2275" s="1">
        <v>41619</v>
      </c>
      <c r="F2275">
        <v>68.25</v>
      </c>
      <c r="H2275" t="s">
        <v>28</v>
      </c>
      <c r="I2275" s="1">
        <v>41560</v>
      </c>
      <c r="J2275">
        <v>4</v>
      </c>
      <c r="K2275" t="s">
        <v>834</v>
      </c>
      <c r="L2275">
        <v>406</v>
      </c>
      <c r="M2275" s="1">
        <v>41401</v>
      </c>
      <c r="N2275" t="s">
        <v>838</v>
      </c>
      <c r="O2275" t="s">
        <v>947</v>
      </c>
      <c r="P2275" t="s">
        <v>949</v>
      </c>
    </row>
    <row r="2276" spans="1:16" x14ac:dyDescent="0.4">
      <c r="A2276">
        <v>897</v>
      </c>
      <c r="B2276" t="s">
        <v>948</v>
      </c>
      <c r="C2276" t="s">
        <v>909</v>
      </c>
      <c r="D2276" s="1">
        <v>41331</v>
      </c>
      <c r="E2276" s="1">
        <v>41361</v>
      </c>
      <c r="F2276">
        <v>26.37</v>
      </c>
      <c r="H2276" t="s">
        <v>28</v>
      </c>
      <c r="I2276" s="1">
        <v>41331</v>
      </c>
      <c r="J2276">
        <v>3</v>
      </c>
      <c r="K2276" t="s">
        <v>834</v>
      </c>
      <c r="L2276">
        <v>897</v>
      </c>
      <c r="M2276" s="1">
        <v>41493</v>
      </c>
      <c r="N2276" t="s">
        <v>835</v>
      </c>
      <c r="O2276" t="s">
        <v>947</v>
      </c>
      <c r="P2276" t="s">
        <v>949</v>
      </c>
    </row>
    <row r="2277" spans="1:16" x14ac:dyDescent="0.4">
      <c r="A2277">
        <v>818</v>
      </c>
      <c r="B2277" t="s">
        <v>948</v>
      </c>
      <c r="C2277" t="s">
        <v>913</v>
      </c>
      <c r="D2277" s="1">
        <v>41477</v>
      </c>
      <c r="E2277" s="1">
        <v>41507</v>
      </c>
      <c r="F2277">
        <v>67.569999999999993</v>
      </c>
      <c r="H2277" t="s">
        <v>28</v>
      </c>
      <c r="I2277" s="1">
        <v>41477</v>
      </c>
      <c r="J2277">
        <v>0</v>
      </c>
      <c r="K2277" t="s">
        <v>834</v>
      </c>
      <c r="L2277">
        <v>818</v>
      </c>
      <c r="M2277" s="1">
        <v>41470</v>
      </c>
      <c r="N2277" t="s">
        <v>838</v>
      </c>
      <c r="O2277" t="s">
        <v>947</v>
      </c>
      <c r="P2277" t="s">
        <v>949</v>
      </c>
    </row>
    <row r="2278" spans="1:16" x14ac:dyDescent="0.4">
      <c r="A2278">
        <v>897</v>
      </c>
      <c r="B2278" t="s">
        <v>948</v>
      </c>
      <c r="C2278" t="s">
        <v>843</v>
      </c>
      <c r="D2278" s="1">
        <v>41577</v>
      </c>
      <c r="E2278" s="1">
        <v>41607</v>
      </c>
      <c r="F2278">
        <v>57.16</v>
      </c>
      <c r="H2278" t="s">
        <v>28</v>
      </c>
      <c r="I2278" s="1">
        <v>41577</v>
      </c>
      <c r="J2278">
        <v>6</v>
      </c>
      <c r="K2278" t="s">
        <v>834</v>
      </c>
      <c r="L2278">
        <v>897</v>
      </c>
      <c r="M2278" s="1">
        <v>41041</v>
      </c>
      <c r="N2278" t="s">
        <v>838</v>
      </c>
      <c r="O2278" t="s">
        <v>947</v>
      </c>
      <c r="P2278" t="s">
        <v>949</v>
      </c>
    </row>
    <row r="2279" spans="1:16" x14ac:dyDescent="0.4">
      <c r="A2279">
        <v>391</v>
      </c>
      <c r="B2279" t="s">
        <v>948</v>
      </c>
      <c r="C2279" t="s">
        <v>874</v>
      </c>
      <c r="D2279" s="1">
        <v>41564</v>
      </c>
      <c r="E2279" s="1">
        <v>41594</v>
      </c>
      <c r="F2279">
        <v>65.37</v>
      </c>
      <c r="H2279" t="s">
        <v>28</v>
      </c>
      <c r="I2279" s="1">
        <v>41564</v>
      </c>
      <c r="J2279">
        <v>0</v>
      </c>
      <c r="K2279" t="s">
        <v>834</v>
      </c>
      <c r="L2279">
        <v>391</v>
      </c>
      <c r="M2279" s="1">
        <v>41224</v>
      </c>
      <c r="N2279" t="s">
        <v>838</v>
      </c>
      <c r="O2279" t="s">
        <v>947</v>
      </c>
      <c r="P2279" t="s">
        <v>949</v>
      </c>
    </row>
    <row r="2280" spans="1:16" x14ac:dyDescent="0.4">
      <c r="A2280">
        <v>406</v>
      </c>
      <c r="B2280" t="s">
        <v>948</v>
      </c>
      <c r="C2280" t="s">
        <v>882</v>
      </c>
      <c r="D2280" s="1">
        <v>41268</v>
      </c>
      <c r="E2280" s="1">
        <v>41298</v>
      </c>
      <c r="F2280">
        <v>58.59</v>
      </c>
      <c r="H2280" t="s">
        <v>28</v>
      </c>
      <c r="I2280" s="1">
        <v>41268</v>
      </c>
      <c r="J2280">
        <v>0</v>
      </c>
      <c r="K2280" t="s">
        <v>834</v>
      </c>
      <c r="L2280">
        <v>406</v>
      </c>
      <c r="M2280" s="1">
        <v>41368</v>
      </c>
      <c r="N2280" t="s">
        <v>835</v>
      </c>
      <c r="O2280" t="s">
        <v>947</v>
      </c>
      <c r="P2280" t="s">
        <v>949</v>
      </c>
    </row>
    <row r="2281" spans="1:16" x14ac:dyDescent="0.4">
      <c r="A2281">
        <v>897</v>
      </c>
      <c r="B2281" t="s">
        <v>948</v>
      </c>
      <c r="C2281" t="s">
        <v>890</v>
      </c>
      <c r="D2281" s="1">
        <v>41432</v>
      </c>
      <c r="E2281" s="1">
        <v>41402</v>
      </c>
      <c r="F2281">
        <v>13.09</v>
      </c>
      <c r="H2281" t="s">
        <v>28</v>
      </c>
      <c r="I2281" s="1">
        <v>41432</v>
      </c>
      <c r="J2281">
        <v>0</v>
      </c>
      <c r="K2281" t="s">
        <v>834</v>
      </c>
      <c r="L2281">
        <v>897</v>
      </c>
      <c r="M2281" s="1">
        <v>41166</v>
      </c>
      <c r="N2281" t="s">
        <v>838</v>
      </c>
      <c r="O2281" t="s">
        <v>947</v>
      </c>
      <c r="P2281" t="s">
        <v>949</v>
      </c>
    </row>
    <row r="2282" spans="1:16" x14ac:dyDescent="0.4">
      <c r="A2282">
        <v>818</v>
      </c>
      <c r="B2282" t="s">
        <v>948</v>
      </c>
      <c r="C2282" t="s">
        <v>860</v>
      </c>
      <c r="D2282" s="1">
        <v>41508</v>
      </c>
      <c r="E2282" s="1">
        <v>41538</v>
      </c>
      <c r="F2282">
        <v>58.85</v>
      </c>
      <c r="H2282" t="s">
        <v>28</v>
      </c>
      <c r="I2282" s="1">
        <v>41508</v>
      </c>
      <c r="J2282">
        <v>0</v>
      </c>
      <c r="K2282" t="s">
        <v>834</v>
      </c>
      <c r="L2282">
        <v>818</v>
      </c>
      <c r="M2282" s="1">
        <v>40960</v>
      </c>
      <c r="N2282" t="s">
        <v>838</v>
      </c>
      <c r="O2282" t="s">
        <v>947</v>
      </c>
      <c r="P2282" t="s">
        <v>949</v>
      </c>
    </row>
    <row r="2283" spans="1:16" x14ac:dyDescent="0.4">
      <c r="A2283">
        <v>406</v>
      </c>
      <c r="B2283" t="s">
        <v>948</v>
      </c>
      <c r="C2283" t="s">
        <v>850</v>
      </c>
      <c r="D2283" s="1">
        <v>41142</v>
      </c>
      <c r="E2283" s="1">
        <v>41172</v>
      </c>
      <c r="F2283">
        <v>42.62</v>
      </c>
      <c r="H2283" t="s">
        <v>28</v>
      </c>
      <c r="I2283" s="1">
        <v>41142</v>
      </c>
      <c r="J2283">
        <v>24</v>
      </c>
      <c r="K2283" t="s">
        <v>837</v>
      </c>
      <c r="L2283">
        <v>406</v>
      </c>
      <c r="M2283" s="1">
        <v>41401</v>
      </c>
      <c r="N2283" t="s">
        <v>835</v>
      </c>
      <c r="O2283" t="s">
        <v>947</v>
      </c>
      <c r="P2283" t="s">
        <v>949</v>
      </c>
    </row>
    <row r="2284" spans="1:16" x14ac:dyDescent="0.4">
      <c r="A2284">
        <v>818</v>
      </c>
      <c r="B2284" t="s">
        <v>948</v>
      </c>
      <c r="C2284" t="s">
        <v>872</v>
      </c>
      <c r="D2284" s="1">
        <v>41218</v>
      </c>
      <c r="E2284" s="1">
        <v>41188</v>
      </c>
      <c r="F2284">
        <v>54.92</v>
      </c>
      <c r="H2284" t="s">
        <v>28</v>
      </c>
      <c r="I2284" s="1">
        <v>41218</v>
      </c>
      <c r="J2284">
        <v>24</v>
      </c>
      <c r="K2284" t="s">
        <v>837</v>
      </c>
      <c r="L2284">
        <v>818</v>
      </c>
      <c r="M2284" s="1">
        <v>41193</v>
      </c>
      <c r="N2284" t="s">
        <v>835</v>
      </c>
      <c r="O2284" t="s">
        <v>947</v>
      </c>
      <c r="P2284" t="s">
        <v>949</v>
      </c>
    </row>
    <row r="2285" spans="1:16" x14ac:dyDescent="0.4">
      <c r="A2285">
        <v>818</v>
      </c>
      <c r="B2285" t="s">
        <v>948</v>
      </c>
      <c r="C2285" t="s">
        <v>862</v>
      </c>
      <c r="D2285" s="1">
        <v>41615</v>
      </c>
      <c r="E2285" s="1">
        <v>41586</v>
      </c>
      <c r="F2285">
        <v>26.25</v>
      </c>
      <c r="H2285" t="s">
        <v>28</v>
      </c>
      <c r="I2285" s="1">
        <v>41615</v>
      </c>
      <c r="J2285">
        <v>5</v>
      </c>
      <c r="K2285" t="s">
        <v>837</v>
      </c>
      <c r="L2285">
        <v>818</v>
      </c>
      <c r="M2285" s="1">
        <v>41296</v>
      </c>
      <c r="N2285" t="s">
        <v>838</v>
      </c>
      <c r="O2285" t="s">
        <v>947</v>
      </c>
      <c r="P2285" t="s">
        <v>949</v>
      </c>
    </row>
    <row r="2286" spans="1:16" x14ac:dyDescent="0.4">
      <c r="A2286">
        <v>770</v>
      </c>
      <c r="B2286" t="s">
        <v>948</v>
      </c>
      <c r="C2286" t="s">
        <v>905</v>
      </c>
      <c r="D2286" s="1">
        <v>41019</v>
      </c>
      <c r="E2286" s="1">
        <v>41049</v>
      </c>
      <c r="F2286">
        <v>52.06</v>
      </c>
      <c r="H2286" t="s">
        <v>28</v>
      </c>
      <c r="I2286" s="1">
        <v>41019</v>
      </c>
      <c r="J2286">
        <v>0</v>
      </c>
      <c r="K2286" t="s">
        <v>834</v>
      </c>
      <c r="L2286">
        <v>770</v>
      </c>
      <c r="M2286" s="1">
        <v>41337</v>
      </c>
      <c r="N2286" t="s">
        <v>835</v>
      </c>
      <c r="O2286" t="s">
        <v>947</v>
      </c>
      <c r="P2286" t="s">
        <v>949</v>
      </c>
    </row>
    <row r="2287" spans="1:16" x14ac:dyDescent="0.4">
      <c r="A2287">
        <v>770</v>
      </c>
      <c r="B2287" t="s">
        <v>948</v>
      </c>
      <c r="C2287" t="s">
        <v>847</v>
      </c>
      <c r="D2287" s="1">
        <v>41446</v>
      </c>
      <c r="E2287" s="1">
        <v>41476</v>
      </c>
      <c r="F2287">
        <v>81.06</v>
      </c>
      <c r="H2287" t="s">
        <v>28</v>
      </c>
      <c r="I2287" s="1">
        <v>41446</v>
      </c>
      <c r="J2287">
        <v>0</v>
      </c>
      <c r="K2287" t="s">
        <v>834</v>
      </c>
      <c r="L2287">
        <v>770</v>
      </c>
      <c r="M2287" s="1">
        <v>41274</v>
      </c>
      <c r="N2287" t="s">
        <v>838</v>
      </c>
      <c r="O2287" t="s">
        <v>947</v>
      </c>
      <c r="P2287" t="s">
        <v>949</v>
      </c>
    </row>
    <row r="2288" spans="1:16" x14ac:dyDescent="0.4">
      <c r="A2288">
        <v>897</v>
      </c>
      <c r="B2288" t="s">
        <v>948</v>
      </c>
      <c r="C2288" t="s">
        <v>866</v>
      </c>
      <c r="D2288" s="1">
        <v>41332</v>
      </c>
      <c r="E2288" s="1">
        <v>41362</v>
      </c>
      <c r="F2288">
        <v>35.1</v>
      </c>
      <c r="H2288" t="s">
        <v>28</v>
      </c>
      <c r="I2288" s="1">
        <v>41332</v>
      </c>
      <c r="J2288">
        <v>0</v>
      </c>
      <c r="K2288" t="s">
        <v>834</v>
      </c>
      <c r="L2288">
        <v>897</v>
      </c>
      <c r="M2288" s="1">
        <v>41239</v>
      </c>
      <c r="N2288" t="s">
        <v>838</v>
      </c>
      <c r="O2288" t="s">
        <v>947</v>
      </c>
      <c r="P2288" t="s">
        <v>949</v>
      </c>
    </row>
    <row r="2289" spans="1:16" x14ac:dyDescent="0.4">
      <c r="A2289">
        <v>897</v>
      </c>
      <c r="B2289" t="s">
        <v>948</v>
      </c>
      <c r="C2289" t="s">
        <v>880</v>
      </c>
      <c r="D2289" s="1">
        <v>41224</v>
      </c>
      <c r="E2289" s="1">
        <v>41225</v>
      </c>
      <c r="F2289">
        <v>54.3</v>
      </c>
      <c r="H2289" t="s">
        <v>28</v>
      </c>
      <c r="I2289" s="1">
        <v>41224</v>
      </c>
      <c r="J2289">
        <v>0</v>
      </c>
      <c r="K2289" t="s">
        <v>834</v>
      </c>
      <c r="L2289">
        <v>897</v>
      </c>
      <c r="M2289" s="1">
        <v>41208</v>
      </c>
      <c r="N2289" t="s">
        <v>838</v>
      </c>
      <c r="O2289" t="s">
        <v>947</v>
      </c>
      <c r="P2289" t="s">
        <v>949</v>
      </c>
    </row>
    <row r="2290" spans="1:16" x14ac:dyDescent="0.4">
      <c r="A2290">
        <v>406</v>
      </c>
      <c r="B2290" t="s">
        <v>948</v>
      </c>
      <c r="C2290" t="s">
        <v>848</v>
      </c>
      <c r="D2290" s="1">
        <v>41480</v>
      </c>
      <c r="E2290" s="1">
        <v>41510</v>
      </c>
      <c r="F2290">
        <v>60.3</v>
      </c>
      <c r="H2290" t="s">
        <v>28</v>
      </c>
      <c r="I2290" s="1">
        <v>41480</v>
      </c>
      <c r="J2290">
        <v>0</v>
      </c>
      <c r="K2290" t="s">
        <v>837</v>
      </c>
      <c r="L2290">
        <v>406</v>
      </c>
      <c r="M2290" s="1">
        <v>41222</v>
      </c>
      <c r="N2290" t="s">
        <v>838</v>
      </c>
      <c r="O2290" t="s">
        <v>947</v>
      </c>
      <c r="P2290" t="s">
        <v>949</v>
      </c>
    </row>
    <row r="2291" spans="1:16" x14ac:dyDescent="0.4">
      <c r="A2291">
        <v>818</v>
      </c>
      <c r="B2291" t="s">
        <v>948</v>
      </c>
      <c r="C2291" t="s">
        <v>913</v>
      </c>
      <c r="D2291" s="1">
        <v>41135</v>
      </c>
      <c r="E2291" s="1">
        <v>41165</v>
      </c>
      <c r="F2291">
        <v>89.27</v>
      </c>
      <c r="H2291" t="s">
        <v>28</v>
      </c>
      <c r="I2291" s="1">
        <v>41135</v>
      </c>
      <c r="J2291">
        <v>0</v>
      </c>
      <c r="K2291" t="s">
        <v>834</v>
      </c>
      <c r="L2291">
        <v>818</v>
      </c>
      <c r="M2291" s="1">
        <v>41470</v>
      </c>
      <c r="N2291" t="s">
        <v>835</v>
      </c>
      <c r="O2291" t="s">
        <v>947</v>
      </c>
      <c r="P2291" t="s">
        <v>949</v>
      </c>
    </row>
    <row r="2292" spans="1:16" x14ac:dyDescent="0.4">
      <c r="A2292">
        <v>818</v>
      </c>
      <c r="B2292" t="s">
        <v>948</v>
      </c>
      <c r="C2292" t="s">
        <v>857</v>
      </c>
      <c r="D2292" s="1">
        <v>41257</v>
      </c>
      <c r="E2292" s="1">
        <v>41287</v>
      </c>
      <c r="F2292">
        <v>58.56</v>
      </c>
      <c r="H2292" t="s">
        <v>28</v>
      </c>
      <c r="I2292" s="1">
        <v>41257</v>
      </c>
      <c r="J2292">
        <v>0</v>
      </c>
      <c r="K2292" t="s">
        <v>834</v>
      </c>
      <c r="L2292">
        <v>818</v>
      </c>
      <c r="M2292" s="1">
        <v>41283</v>
      </c>
      <c r="N2292" t="s">
        <v>835</v>
      </c>
      <c r="O2292" t="s">
        <v>947</v>
      </c>
      <c r="P2292" t="s">
        <v>949</v>
      </c>
    </row>
    <row r="2293" spans="1:16" x14ac:dyDescent="0.4">
      <c r="A2293">
        <v>391</v>
      </c>
      <c r="B2293" t="s">
        <v>948</v>
      </c>
      <c r="C2293" t="s">
        <v>859</v>
      </c>
      <c r="D2293" s="1">
        <v>40925</v>
      </c>
      <c r="E2293" s="1">
        <v>40955</v>
      </c>
      <c r="F2293">
        <v>67.150000000000006</v>
      </c>
      <c r="H2293" t="s">
        <v>28</v>
      </c>
      <c r="I2293" s="1">
        <v>40925</v>
      </c>
      <c r="J2293">
        <v>13</v>
      </c>
      <c r="K2293" t="s">
        <v>834</v>
      </c>
      <c r="L2293">
        <v>391</v>
      </c>
      <c r="M2293" s="1">
        <v>40971</v>
      </c>
      <c r="N2293" t="s">
        <v>835</v>
      </c>
      <c r="O2293" t="s">
        <v>947</v>
      </c>
      <c r="P2293" t="s">
        <v>949</v>
      </c>
    </row>
    <row r="2294" spans="1:16" x14ac:dyDescent="0.4">
      <c r="A2294">
        <v>391</v>
      </c>
      <c r="B2294" t="s">
        <v>948</v>
      </c>
      <c r="C2294" t="s">
        <v>881</v>
      </c>
      <c r="D2294" s="1">
        <v>41222</v>
      </c>
      <c r="E2294" s="1">
        <v>41223</v>
      </c>
      <c r="F2294">
        <v>28.09</v>
      </c>
      <c r="H2294" t="s">
        <v>28</v>
      </c>
      <c r="I2294" s="1">
        <v>41222</v>
      </c>
      <c r="J2294">
        <v>7</v>
      </c>
      <c r="K2294" t="s">
        <v>834</v>
      </c>
      <c r="L2294">
        <v>391</v>
      </c>
      <c r="M2294" s="1">
        <v>41525</v>
      </c>
      <c r="N2294" t="s">
        <v>835</v>
      </c>
      <c r="O2294" t="s">
        <v>947</v>
      </c>
      <c r="P2294" t="s">
        <v>949</v>
      </c>
    </row>
    <row r="2295" spans="1:16" x14ac:dyDescent="0.4">
      <c r="A2295">
        <v>406</v>
      </c>
      <c r="B2295" t="s">
        <v>948</v>
      </c>
      <c r="C2295" t="s">
        <v>911</v>
      </c>
      <c r="D2295" s="1">
        <v>41592</v>
      </c>
      <c r="E2295" s="1">
        <v>41622</v>
      </c>
      <c r="F2295">
        <v>104.58</v>
      </c>
      <c r="H2295" t="s">
        <v>28</v>
      </c>
      <c r="I2295" s="1">
        <v>41592</v>
      </c>
      <c r="J2295">
        <v>0</v>
      </c>
      <c r="K2295" t="s">
        <v>834</v>
      </c>
      <c r="L2295">
        <v>406</v>
      </c>
      <c r="M2295" s="1">
        <v>41547</v>
      </c>
      <c r="N2295" t="s">
        <v>838</v>
      </c>
      <c r="O2295" t="s">
        <v>947</v>
      </c>
      <c r="P2295" t="s">
        <v>949</v>
      </c>
    </row>
    <row r="2296" spans="1:16" x14ac:dyDescent="0.4">
      <c r="A2296">
        <v>770</v>
      </c>
      <c r="B2296" t="s">
        <v>948</v>
      </c>
      <c r="C2296" t="s">
        <v>892</v>
      </c>
      <c r="D2296" s="1">
        <v>41322</v>
      </c>
      <c r="E2296" s="1">
        <v>41352</v>
      </c>
      <c r="F2296">
        <v>43.41</v>
      </c>
      <c r="H2296" t="s">
        <v>28</v>
      </c>
      <c r="I2296" s="1">
        <v>41322</v>
      </c>
      <c r="J2296">
        <v>3</v>
      </c>
      <c r="K2296" t="s">
        <v>837</v>
      </c>
      <c r="L2296">
        <v>770</v>
      </c>
      <c r="M2296" s="1">
        <v>41037</v>
      </c>
      <c r="N2296" t="s">
        <v>838</v>
      </c>
      <c r="O2296" t="s">
        <v>947</v>
      </c>
      <c r="P2296" t="s">
        <v>949</v>
      </c>
    </row>
    <row r="2297" spans="1:16" x14ac:dyDescent="0.4">
      <c r="A2297">
        <v>818</v>
      </c>
      <c r="B2297" t="s">
        <v>948</v>
      </c>
      <c r="C2297" t="s">
        <v>872</v>
      </c>
      <c r="D2297" s="1">
        <v>41192</v>
      </c>
      <c r="E2297" s="1">
        <v>41163</v>
      </c>
      <c r="F2297">
        <v>105.85</v>
      </c>
      <c r="H2297" t="s">
        <v>28</v>
      </c>
      <c r="I2297" s="1">
        <v>41192</v>
      </c>
      <c r="J2297">
        <v>0</v>
      </c>
      <c r="K2297" t="s">
        <v>834</v>
      </c>
      <c r="L2297">
        <v>818</v>
      </c>
      <c r="M2297" s="1">
        <v>41193</v>
      </c>
      <c r="N2297" t="s">
        <v>835</v>
      </c>
      <c r="O2297" t="s">
        <v>947</v>
      </c>
      <c r="P2297" t="s">
        <v>949</v>
      </c>
    </row>
    <row r="2298" spans="1:16" x14ac:dyDescent="0.4">
      <c r="A2298">
        <v>406</v>
      </c>
      <c r="B2298" t="s">
        <v>948</v>
      </c>
      <c r="C2298" t="s">
        <v>889</v>
      </c>
      <c r="D2298" s="1">
        <v>41149</v>
      </c>
      <c r="E2298" s="1">
        <v>41179</v>
      </c>
      <c r="F2298">
        <v>95.29</v>
      </c>
      <c r="H2298" t="s">
        <v>28</v>
      </c>
      <c r="I2298" s="1">
        <v>41149</v>
      </c>
      <c r="J2298">
        <v>0</v>
      </c>
      <c r="K2298" t="s">
        <v>837</v>
      </c>
      <c r="L2298">
        <v>406</v>
      </c>
      <c r="M2298" s="1">
        <v>41103</v>
      </c>
      <c r="N2298" t="s">
        <v>838</v>
      </c>
      <c r="O2298" t="s">
        <v>947</v>
      </c>
      <c r="P2298" t="s">
        <v>949</v>
      </c>
    </row>
    <row r="2299" spans="1:16" x14ac:dyDescent="0.4">
      <c r="A2299">
        <v>406</v>
      </c>
      <c r="B2299" t="s">
        <v>948</v>
      </c>
      <c r="C2299" t="s">
        <v>911</v>
      </c>
      <c r="D2299" s="1">
        <v>40934</v>
      </c>
      <c r="E2299" s="1">
        <v>40964</v>
      </c>
      <c r="F2299">
        <v>98.51</v>
      </c>
      <c r="H2299" t="s">
        <v>28</v>
      </c>
      <c r="I2299" s="1">
        <v>40934</v>
      </c>
      <c r="J2299">
        <v>19</v>
      </c>
      <c r="K2299" t="s">
        <v>837</v>
      </c>
      <c r="L2299">
        <v>406</v>
      </c>
      <c r="M2299" s="1">
        <v>41547</v>
      </c>
      <c r="N2299" t="s">
        <v>835</v>
      </c>
      <c r="O2299" t="s">
        <v>947</v>
      </c>
      <c r="P2299" t="s">
        <v>949</v>
      </c>
    </row>
    <row r="2300" spans="1:16" x14ac:dyDescent="0.4">
      <c r="A2300">
        <v>818</v>
      </c>
      <c r="B2300" t="s">
        <v>948</v>
      </c>
      <c r="C2300" t="s">
        <v>857</v>
      </c>
      <c r="D2300" s="1">
        <v>41035</v>
      </c>
      <c r="E2300" s="1">
        <v>41036</v>
      </c>
      <c r="F2300">
        <v>74.900000000000006</v>
      </c>
      <c r="H2300" t="s">
        <v>28</v>
      </c>
      <c r="I2300" s="1">
        <v>41035</v>
      </c>
      <c r="J2300">
        <v>0</v>
      </c>
      <c r="K2300" t="s">
        <v>834</v>
      </c>
      <c r="L2300">
        <v>818</v>
      </c>
      <c r="M2300" s="1">
        <v>41283</v>
      </c>
      <c r="N2300" t="s">
        <v>835</v>
      </c>
      <c r="O2300" t="s">
        <v>947</v>
      </c>
      <c r="P2300" t="s">
        <v>949</v>
      </c>
    </row>
    <row r="2301" spans="1:16" x14ac:dyDescent="0.4">
      <c r="A2301">
        <v>406</v>
      </c>
      <c r="B2301" t="s">
        <v>948</v>
      </c>
      <c r="C2301" t="s">
        <v>912</v>
      </c>
      <c r="D2301" s="1">
        <v>41484</v>
      </c>
      <c r="E2301" s="1">
        <v>41514</v>
      </c>
      <c r="F2301">
        <v>75.37</v>
      </c>
      <c r="H2301" t="s">
        <v>28</v>
      </c>
      <c r="I2301" s="1">
        <v>41484</v>
      </c>
      <c r="J2301">
        <v>0</v>
      </c>
      <c r="K2301" t="s">
        <v>834</v>
      </c>
      <c r="L2301">
        <v>406</v>
      </c>
      <c r="M2301" s="1">
        <v>41605</v>
      </c>
      <c r="N2301" t="s">
        <v>835</v>
      </c>
      <c r="O2301" t="s">
        <v>947</v>
      </c>
      <c r="P2301" t="s">
        <v>949</v>
      </c>
    </row>
    <row r="2302" spans="1:16" x14ac:dyDescent="0.4">
      <c r="A2302">
        <v>897</v>
      </c>
      <c r="B2302" t="s">
        <v>948</v>
      </c>
      <c r="C2302" t="s">
        <v>933</v>
      </c>
      <c r="D2302" s="1">
        <v>40971</v>
      </c>
      <c r="E2302" s="1">
        <v>40943</v>
      </c>
      <c r="F2302">
        <v>29.39</v>
      </c>
      <c r="H2302" t="s">
        <v>28</v>
      </c>
      <c r="I2302" s="1">
        <v>40971</v>
      </c>
      <c r="J2302">
        <v>0</v>
      </c>
      <c r="K2302" t="s">
        <v>834</v>
      </c>
      <c r="L2302">
        <v>897</v>
      </c>
      <c r="M2302" s="1">
        <v>41555</v>
      </c>
      <c r="N2302" t="s">
        <v>835</v>
      </c>
      <c r="O2302" t="s">
        <v>947</v>
      </c>
      <c r="P2302" t="s">
        <v>949</v>
      </c>
    </row>
    <row r="2303" spans="1:16" x14ac:dyDescent="0.4">
      <c r="A2303">
        <v>770</v>
      </c>
      <c r="B2303" t="s">
        <v>948</v>
      </c>
      <c r="C2303" t="s">
        <v>905</v>
      </c>
      <c r="D2303" s="1">
        <v>41588</v>
      </c>
      <c r="E2303" s="1">
        <v>41558</v>
      </c>
      <c r="F2303">
        <v>62.06</v>
      </c>
      <c r="H2303" t="s">
        <v>28</v>
      </c>
      <c r="I2303" s="1">
        <v>41588</v>
      </c>
      <c r="J2303">
        <v>0</v>
      </c>
      <c r="K2303" t="s">
        <v>834</v>
      </c>
      <c r="L2303">
        <v>770</v>
      </c>
      <c r="M2303" s="1">
        <v>41337</v>
      </c>
      <c r="N2303" t="s">
        <v>838</v>
      </c>
      <c r="O2303" t="s">
        <v>947</v>
      </c>
      <c r="P2303" t="s">
        <v>949</v>
      </c>
    </row>
    <row r="2304" spans="1:16" x14ac:dyDescent="0.4">
      <c r="A2304">
        <v>391</v>
      </c>
      <c r="B2304" t="s">
        <v>948</v>
      </c>
      <c r="C2304" t="s">
        <v>914</v>
      </c>
      <c r="D2304" s="1">
        <v>41312</v>
      </c>
      <c r="E2304" s="1">
        <v>41282</v>
      </c>
      <c r="F2304">
        <v>44.71</v>
      </c>
      <c r="H2304" t="s">
        <v>28</v>
      </c>
      <c r="I2304" s="1">
        <v>41312</v>
      </c>
      <c r="J2304">
        <v>0</v>
      </c>
      <c r="K2304" t="s">
        <v>834</v>
      </c>
      <c r="L2304">
        <v>391</v>
      </c>
      <c r="M2304" s="1">
        <v>41445</v>
      </c>
      <c r="N2304" t="s">
        <v>838</v>
      </c>
      <c r="O2304" t="s">
        <v>947</v>
      </c>
      <c r="P2304" t="s">
        <v>949</v>
      </c>
    </row>
    <row r="2305" spans="1:16" x14ac:dyDescent="0.4">
      <c r="A2305">
        <v>406</v>
      </c>
      <c r="B2305" t="s">
        <v>948</v>
      </c>
      <c r="C2305" t="s">
        <v>855</v>
      </c>
      <c r="D2305" s="1">
        <v>40948</v>
      </c>
      <c r="E2305" s="1">
        <v>40949</v>
      </c>
      <c r="F2305">
        <v>66.680000000000007</v>
      </c>
      <c r="H2305" t="s">
        <v>28</v>
      </c>
      <c r="I2305" s="1">
        <v>40948</v>
      </c>
      <c r="J2305">
        <v>0</v>
      </c>
      <c r="K2305" t="s">
        <v>834</v>
      </c>
      <c r="L2305">
        <v>406</v>
      </c>
      <c r="M2305" s="1">
        <v>41029</v>
      </c>
      <c r="N2305" t="s">
        <v>838</v>
      </c>
      <c r="O2305" t="s">
        <v>947</v>
      </c>
      <c r="P2305" t="s">
        <v>949</v>
      </c>
    </row>
    <row r="2306" spans="1:16" x14ac:dyDescent="0.4">
      <c r="A2306">
        <v>770</v>
      </c>
      <c r="B2306" t="s">
        <v>948</v>
      </c>
      <c r="C2306" t="s">
        <v>901</v>
      </c>
      <c r="D2306" s="1">
        <v>41439</v>
      </c>
      <c r="E2306" s="1">
        <v>41469</v>
      </c>
      <c r="F2306">
        <v>48.18</v>
      </c>
      <c r="H2306" t="s">
        <v>28</v>
      </c>
      <c r="I2306" s="1">
        <v>41439</v>
      </c>
      <c r="J2306">
        <v>0</v>
      </c>
      <c r="K2306" t="s">
        <v>834</v>
      </c>
      <c r="L2306">
        <v>770</v>
      </c>
      <c r="M2306" s="1">
        <v>41222</v>
      </c>
      <c r="N2306" t="s">
        <v>838</v>
      </c>
      <c r="O2306" t="s">
        <v>947</v>
      </c>
      <c r="P2306" t="s">
        <v>949</v>
      </c>
    </row>
    <row r="2307" spans="1:16" x14ac:dyDescent="0.4">
      <c r="A2307">
        <v>406</v>
      </c>
      <c r="B2307" t="s">
        <v>948</v>
      </c>
      <c r="C2307" t="s">
        <v>902</v>
      </c>
      <c r="D2307" s="1">
        <v>41310</v>
      </c>
      <c r="E2307" s="1">
        <v>41280</v>
      </c>
      <c r="F2307">
        <v>74.36</v>
      </c>
      <c r="H2307" t="s">
        <v>28</v>
      </c>
      <c r="I2307" s="1">
        <v>41310</v>
      </c>
      <c r="J2307">
        <v>0</v>
      </c>
      <c r="K2307" t="s">
        <v>834</v>
      </c>
      <c r="L2307">
        <v>406</v>
      </c>
      <c r="M2307" s="1">
        <v>41005</v>
      </c>
      <c r="N2307" t="s">
        <v>838</v>
      </c>
      <c r="O2307" t="s">
        <v>947</v>
      </c>
      <c r="P2307" t="s">
        <v>949</v>
      </c>
    </row>
    <row r="2308" spans="1:16" x14ac:dyDescent="0.4">
      <c r="A2308">
        <v>818</v>
      </c>
      <c r="B2308" t="s">
        <v>948</v>
      </c>
      <c r="C2308" t="s">
        <v>851</v>
      </c>
      <c r="D2308" s="1">
        <v>41100</v>
      </c>
      <c r="E2308" s="1">
        <v>41071</v>
      </c>
      <c r="F2308">
        <v>47.52</v>
      </c>
      <c r="H2308" t="s">
        <v>28</v>
      </c>
      <c r="I2308" s="1">
        <v>41100</v>
      </c>
      <c r="J2308">
        <v>0</v>
      </c>
      <c r="K2308" t="s">
        <v>834</v>
      </c>
      <c r="L2308">
        <v>818</v>
      </c>
      <c r="M2308" s="1">
        <v>41234</v>
      </c>
      <c r="N2308" t="s">
        <v>835</v>
      </c>
      <c r="O2308" t="s">
        <v>947</v>
      </c>
      <c r="P2308" t="s">
        <v>949</v>
      </c>
    </row>
    <row r="2309" spans="1:16" x14ac:dyDescent="0.4">
      <c r="A2309">
        <v>406</v>
      </c>
      <c r="B2309" t="s">
        <v>948</v>
      </c>
      <c r="C2309" t="s">
        <v>850</v>
      </c>
      <c r="D2309" s="1">
        <v>41117</v>
      </c>
      <c r="E2309" s="1">
        <v>41147</v>
      </c>
      <c r="F2309">
        <v>69.95</v>
      </c>
      <c r="H2309" t="s">
        <v>28</v>
      </c>
      <c r="I2309" s="1">
        <v>41117</v>
      </c>
      <c r="J2309">
        <v>37</v>
      </c>
      <c r="K2309" t="s">
        <v>837</v>
      </c>
      <c r="L2309">
        <v>406</v>
      </c>
      <c r="M2309" s="1">
        <v>41401</v>
      </c>
      <c r="N2309" t="s">
        <v>835</v>
      </c>
      <c r="O2309" t="s">
        <v>947</v>
      </c>
      <c r="P2309" t="s">
        <v>949</v>
      </c>
    </row>
    <row r="2310" spans="1:16" x14ac:dyDescent="0.4">
      <c r="A2310">
        <v>391</v>
      </c>
      <c r="B2310" t="s">
        <v>948</v>
      </c>
      <c r="C2310" t="s">
        <v>865</v>
      </c>
      <c r="D2310" s="1">
        <v>41006</v>
      </c>
      <c r="E2310" s="1">
        <v>40976</v>
      </c>
      <c r="F2310">
        <v>77.47</v>
      </c>
      <c r="H2310" t="s">
        <v>28</v>
      </c>
      <c r="I2310" s="1">
        <v>41006</v>
      </c>
      <c r="J2310">
        <v>2</v>
      </c>
      <c r="K2310" t="s">
        <v>837</v>
      </c>
      <c r="L2310">
        <v>391</v>
      </c>
      <c r="M2310" s="1">
        <v>41180</v>
      </c>
      <c r="N2310" t="s">
        <v>835</v>
      </c>
      <c r="O2310" t="s">
        <v>947</v>
      </c>
      <c r="P2310" t="s">
        <v>949</v>
      </c>
    </row>
    <row r="2311" spans="1:16" x14ac:dyDescent="0.4">
      <c r="A2311">
        <v>406</v>
      </c>
      <c r="B2311" t="s">
        <v>948</v>
      </c>
      <c r="C2311" t="s">
        <v>902</v>
      </c>
      <c r="D2311" s="1">
        <v>41066</v>
      </c>
      <c r="E2311" s="1">
        <v>41067</v>
      </c>
      <c r="F2311">
        <v>49.72</v>
      </c>
      <c r="H2311" t="s">
        <v>28</v>
      </c>
      <c r="I2311" s="1">
        <v>41066</v>
      </c>
      <c r="J2311">
        <v>0</v>
      </c>
      <c r="K2311" t="s">
        <v>834</v>
      </c>
      <c r="L2311">
        <v>406</v>
      </c>
      <c r="M2311" s="1">
        <v>41005</v>
      </c>
      <c r="N2311" t="s">
        <v>838</v>
      </c>
      <c r="O2311" t="s">
        <v>947</v>
      </c>
      <c r="P2311" t="s">
        <v>949</v>
      </c>
    </row>
    <row r="2312" spans="1:16" x14ac:dyDescent="0.4">
      <c r="A2312">
        <v>391</v>
      </c>
      <c r="B2312" t="s">
        <v>948</v>
      </c>
      <c r="C2312" t="s">
        <v>869</v>
      </c>
      <c r="D2312" s="1">
        <v>41407</v>
      </c>
      <c r="E2312" s="1">
        <v>41614</v>
      </c>
      <c r="F2312">
        <v>68.69</v>
      </c>
      <c r="H2312" t="s">
        <v>28</v>
      </c>
      <c r="I2312" s="1">
        <v>41407</v>
      </c>
      <c r="J2312">
        <v>0</v>
      </c>
      <c r="K2312" t="s">
        <v>834</v>
      </c>
      <c r="L2312">
        <v>391</v>
      </c>
      <c r="M2312" s="1">
        <v>41201</v>
      </c>
      <c r="N2312" t="s">
        <v>838</v>
      </c>
      <c r="O2312" t="s">
        <v>947</v>
      </c>
      <c r="P2312" t="s">
        <v>949</v>
      </c>
    </row>
    <row r="2313" spans="1:16" x14ac:dyDescent="0.4">
      <c r="A2313">
        <v>391</v>
      </c>
      <c r="B2313" t="s">
        <v>948</v>
      </c>
      <c r="C2313" t="s">
        <v>870</v>
      </c>
      <c r="D2313" s="1">
        <v>41177</v>
      </c>
      <c r="E2313" s="1">
        <v>41207</v>
      </c>
      <c r="F2313">
        <v>59.56</v>
      </c>
      <c r="H2313" t="s">
        <v>28</v>
      </c>
      <c r="I2313" s="1">
        <v>41177</v>
      </c>
      <c r="J2313">
        <v>0</v>
      </c>
      <c r="K2313" t="s">
        <v>834</v>
      </c>
      <c r="L2313">
        <v>391</v>
      </c>
      <c r="M2313" s="1">
        <v>41341</v>
      </c>
      <c r="N2313" t="s">
        <v>835</v>
      </c>
      <c r="O2313" t="s">
        <v>947</v>
      </c>
      <c r="P2313" t="s">
        <v>949</v>
      </c>
    </row>
    <row r="2314" spans="1:16" x14ac:dyDescent="0.4">
      <c r="A2314">
        <v>818</v>
      </c>
      <c r="B2314" t="s">
        <v>948</v>
      </c>
      <c r="C2314" t="s">
        <v>932</v>
      </c>
      <c r="D2314" s="1">
        <v>41002</v>
      </c>
      <c r="E2314" s="1">
        <v>40972</v>
      </c>
      <c r="F2314">
        <v>48.11</v>
      </c>
      <c r="H2314" t="s">
        <v>28</v>
      </c>
      <c r="I2314" s="1">
        <v>41002</v>
      </c>
      <c r="J2314">
        <v>0</v>
      </c>
      <c r="K2314" t="s">
        <v>834</v>
      </c>
      <c r="L2314">
        <v>818</v>
      </c>
      <c r="M2314" s="1">
        <v>41373</v>
      </c>
      <c r="N2314" t="s">
        <v>835</v>
      </c>
      <c r="O2314" t="s">
        <v>947</v>
      </c>
      <c r="P2314" t="s">
        <v>949</v>
      </c>
    </row>
    <row r="2315" spans="1:16" x14ac:dyDescent="0.4">
      <c r="A2315">
        <v>818</v>
      </c>
      <c r="B2315" t="s">
        <v>948</v>
      </c>
      <c r="C2315" t="s">
        <v>853</v>
      </c>
      <c r="D2315" s="1">
        <v>41169</v>
      </c>
      <c r="E2315" s="1">
        <v>41199</v>
      </c>
      <c r="F2315">
        <v>67.58</v>
      </c>
      <c r="H2315" t="s">
        <v>28</v>
      </c>
      <c r="I2315" s="1">
        <v>41169</v>
      </c>
      <c r="J2315">
        <v>0</v>
      </c>
      <c r="K2315" t="s">
        <v>837</v>
      </c>
      <c r="L2315">
        <v>818</v>
      </c>
      <c r="M2315" s="1">
        <v>41153</v>
      </c>
      <c r="N2315" t="s">
        <v>838</v>
      </c>
      <c r="O2315" t="s">
        <v>947</v>
      </c>
      <c r="P2315" t="s">
        <v>949</v>
      </c>
    </row>
    <row r="2316" spans="1:16" x14ac:dyDescent="0.4">
      <c r="A2316">
        <v>897</v>
      </c>
      <c r="B2316" t="s">
        <v>948</v>
      </c>
      <c r="C2316" t="s">
        <v>900</v>
      </c>
      <c r="D2316" s="1">
        <v>41586</v>
      </c>
      <c r="E2316" s="1">
        <v>41556</v>
      </c>
      <c r="F2316">
        <v>37.130000000000003</v>
      </c>
      <c r="H2316" t="s">
        <v>28</v>
      </c>
      <c r="I2316" s="1">
        <v>41586</v>
      </c>
      <c r="J2316">
        <v>1</v>
      </c>
      <c r="K2316" t="s">
        <v>837</v>
      </c>
      <c r="L2316">
        <v>897</v>
      </c>
      <c r="M2316" s="1">
        <v>41579</v>
      </c>
      <c r="N2316" t="s">
        <v>838</v>
      </c>
      <c r="O2316" t="s">
        <v>947</v>
      </c>
      <c r="P2316" t="s">
        <v>949</v>
      </c>
    </row>
    <row r="2317" spans="1:16" x14ac:dyDescent="0.4">
      <c r="A2317">
        <v>897</v>
      </c>
      <c r="B2317" t="s">
        <v>948</v>
      </c>
      <c r="C2317" t="s">
        <v>866</v>
      </c>
      <c r="D2317" s="1">
        <v>41112</v>
      </c>
      <c r="E2317" s="1">
        <v>41142</v>
      </c>
      <c r="F2317">
        <v>29.77</v>
      </c>
      <c r="H2317" t="s">
        <v>28</v>
      </c>
      <c r="I2317" s="1">
        <v>41112</v>
      </c>
      <c r="J2317">
        <v>0</v>
      </c>
      <c r="K2317" t="s">
        <v>834</v>
      </c>
      <c r="L2317">
        <v>897</v>
      </c>
      <c r="M2317" s="1">
        <v>41239</v>
      </c>
      <c r="N2317" t="s">
        <v>835</v>
      </c>
      <c r="O2317" t="s">
        <v>947</v>
      </c>
      <c r="P2317" t="s">
        <v>949</v>
      </c>
    </row>
    <row r="2318" spans="1:16" x14ac:dyDescent="0.4">
      <c r="A2318">
        <v>897</v>
      </c>
      <c r="B2318" t="s">
        <v>948</v>
      </c>
      <c r="C2318" t="s">
        <v>899</v>
      </c>
      <c r="D2318" s="1">
        <v>41204</v>
      </c>
      <c r="E2318" s="1">
        <v>41234</v>
      </c>
      <c r="F2318">
        <v>47.41</v>
      </c>
      <c r="H2318" t="s">
        <v>28</v>
      </c>
      <c r="I2318" s="1">
        <v>41204</v>
      </c>
      <c r="J2318">
        <v>6</v>
      </c>
      <c r="K2318" t="s">
        <v>837</v>
      </c>
      <c r="L2318">
        <v>897</v>
      </c>
      <c r="M2318" s="1">
        <v>41339</v>
      </c>
      <c r="N2318" t="s">
        <v>835</v>
      </c>
      <c r="O2318" t="s">
        <v>947</v>
      </c>
      <c r="P2318" t="s">
        <v>949</v>
      </c>
    </row>
    <row r="2319" spans="1:16" x14ac:dyDescent="0.4">
      <c r="A2319">
        <v>391</v>
      </c>
      <c r="B2319" t="s">
        <v>948</v>
      </c>
      <c r="C2319" t="s">
        <v>895</v>
      </c>
      <c r="D2319" s="1">
        <v>41563</v>
      </c>
      <c r="E2319" s="1">
        <v>41593</v>
      </c>
      <c r="F2319">
        <v>90.61</v>
      </c>
      <c r="H2319" t="s">
        <v>28</v>
      </c>
      <c r="I2319" s="1">
        <v>41563</v>
      </c>
      <c r="J2319">
        <v>0</v>
      </c>
      <c r="K2319" t="s">
        <v>834</v>
      </c>
      <c r="L2319">
        <v>391</v>
      </c>
      <c r="M2319" s="1">
        <v>41532</v>
      </c>
      <c r="N2319" t="s">
        <v>838</v>
      </c>
      <c r="O2319" t="s">
        <v>947</v>
      </c>
      <c r="P2319" t="s">
        <v>949</v>
      </c>
    </row>
    <row r="2320" spans="1:16" x14ac:dyDescent="0.4">
      <c r="A2320">
        <v>818</v>
      </c>
      <c r="B2320" t="s">
        <v>948</v>
      </c>
      <c r="C2320" t="s">
        <v>932</v>
      </c>
      <c r="D2320" s="1">
        <v>41033</v>
      </c>
      <c r="E2320" s="1">
        <v>41034</v>
      </c>
      <c r="F2320">
        <v>44.99</v>
      </c>
      <c r="H2320" t="s">
        <v>28</v>
      </c>
      <c r="I2320" s="1">
        <v>41033</v>
      </c>
      <c r="J2320">
        <v>0</v>
      </c>
      <c r="K2320" t="s">
        <v>834</v>
      </c>
      <c r="L2320">
        <v>818</v>
      </c>
      <c r="M2320" s="1">
        <v>41373</v>
      </c>
      <c r="N2320" t="s">
        <v>835</v>
      </c>
      <c r="O2320" t="s">
        <v>947</v>
      </c>
      <c r="P2320" t="s">
        <v>949</v>
      </c>
    </row>
    <row r="2321" spans="1:16" x14ac:dyDescent="0.4">
      <c r="A2321">
        <v>818</v>
      </c>
      <c r="B2321" t="s">
        <v>948</v>
      </c>
      <c r="C2321" t="s">
        <v>851</v>
      </c>
      <c r="D2321" s="1">
        <v>41095</v>
      </c>
      <c r="E2321" s="1">
        <v>41066</v>
      </c>
      <c r="F2321">
        <v>45.76</v>
      </c>
      <c r="H2321" t="s">
        <v>28</v>
      </c>
      <c r="I2321" s="1">
        <v>41095</v>
      </c>
      <c r="J2321">
        <v>0</v>
      </c>
      <c r="K2321" t="s">
        <v>837</v>
      </c>
      <c r="L2321">
        <v>818</v>
      </c>
      <c r="M2321" s="1">
        <v>41234</v>
      </c>
      <c r="N2321" t="s">
        <v>835</v>
      </c>
      <c r="O2321" t="s">
        <v>947</v>
      </c>
      <c r="P2321" t="s">
        <v>949</v>
      </c>
    </row>
    <row r="2322" spans="1:16" x14ac:dyDescent="0.4">
      <c r="A2322">
        <v>770</v>
      </c>
      <c r="B2322" t="s">
        <v>948</v>
      </c>
      <c r="C2322" t="s">
        <v>908</v>
      </c>
      <c r="D2322" s="1">
        <v>40917</v>
      </c>
      <c r="E2322" s="1">
        <v>40918</v>
      </c>
      <c r="F2322">
        <v>69.900000000000006</v>
      </c>
      <c r="H2322" t="s">
        <v>28</v>
      </c>
      <c r="I2322" s="1">
        <v>40917</v>
      </c>
      <c r="J2322">
        <v>5</v>
      </c>
      <c r="K2322" t="s">
        <v>834</v>
      </c>
      <c r="L2322">
        <v>770</v>
      </c>
      <c r="M2322" s="1">
        <v>41029</v>
      </c>
      <c r="N2322" t="s">
        <v>838</v>
      </c>
      <c r="O2322" t="s">
        <v>947</v>
      </c>
      <c r="P2322" t="s">
        <v>949</v>
      </c>
    </row>
    <row r="2323" spans="1:16" x14ac:dyDescent="0.4">
      <c r="A2323">
        <v>818</v>
      </c>
      <c r="B2323" t="s">
        <v>948</v>
      </c>
      <c r="C2323" t="s">
        <v>932</v>
      </c>
      <c r="D2323" s="1">
        <v>41063</v>
      </c>
      <c r="E2323" s="1">
        <v>41033</v>
      </c>
      <c r="F2323">
        <v>58.14</v>
      </c>
      <c r="H2323" t="s">
        <v>28</v>
      </c>
      <c r="I2323" s="1">
        <v>41063</v>
      </c>
      <c r="J2323">
        <v>0</v>
      </c>
      <c r="K2323" t="s">
        <v>834</v>
      </c>
      <c r="L2323">
        <v>818</v>
      </c>
      <c r="M2323" s="1">
        <v>41373</v>
      </c>
      <c r="N2323" t="s">
        <v>835</v>
      </c>
      <c r="O2323" t="s">
        <v>947</v>
      </c>
      <c r="P2323" t="s">
        <v>949</v>
      </c>
    </row>
    <row r="2324" spans="1:16" x14ac:dyDescent="0.4">
      <c r="A2324">
        <v>897</v>
      </c>
      <c r="B2324" t="s">
        <v>948</v>
      </c>
      <c r="C2324" t="s">
        <v>931</v>
      </c>
      <c r="D2324" s="1">
        <v>41228</v>
      </c>
      <c r="E2324" s="1">
        <v>41258</v>
      </c>
      <c r="F2324">
        <v>50.33</v>
      </c>
      <c r="H2324" t="s">
        <v>28</v>
      </c>
      <c r="I2324" s="1">
        <v>41228</v>
      </c>
      <c r="J2324">
        <v>8</v>
      </c>
      <c r="K2324" t="s">
        <v>834</v>
      </c>
      <c r="L2324">
        <v>897</v>
      </c>
      <c r="M2324" s="1">
        <v>41484</v>
      </c>
      <c r="N2324" t="s">
        <v>835</v>
      </c>
      <c r="O2324" t="s">
        <v>947</v>
      </c>
      <c r="P2324" t="s">
        <v>949</v>
      </c>
    </row>
    <row r="2325" spans="1:16" x14ac:dyDescent="0.4">
      <c r="A2325">
        <v>391</v>
      </c>
      <c r="B2325" t="s">
        <v>948</v>
      </c>
      <c r="C2325" t="s">
        <v>874</v>
      </c>
      <c r="D2325" s="1">
        <v>41422</v>
      </c>
      <c r="E2325" s="1">
        <v>41452</v>
      </c>
      <c r="F2325">
        <v>68.39</v>
      </c>
      <c r="H2325" t="s">
        <v>28</v>
      </c>
      <c r="I2325" s="1">
        <v>41422</v>
      </c>
      <c r="J2325">
        <v>0</v>
      </c>
      <c r="K2325" t="s">
        <v>834</v>
      </c>
      <c r="L2325">
        <v>391</v>
      </c>
      <c r="M2325" s="1">
        <v>41224</v>
      </c>
      <c r="N2325" t="s">
        <v>838</v>
      </c>
      <c r="O2325" t="s">
        <v>947</v>
      </c>
      <c r="P2325" t="s">
        <v>949</v>
      </c>
    </row>
    <row r="2326" spans="1:16" x14ac:dyDescent="0.4">
      <c r="A2326">
        <v>391</v>
      </c>
      <c r="B2326" t="s">
        <v>948</v>
      </c>
      <c r="C2326" t="s">
        <v>885</v>
      </c>
      <c r="D2326" s="1">
        <v>40964</v>
      </c>
      <c r="E2326" s="1">
        <v>40994</v>
      </c>
      <c r="F2326">
        <v>55.09</v>
      </c>
      <c r="H2326" t="s">
        <v>28</v>
      </c>
      <c r="I2326" s="1">
        <v>40964</v>
      </c>
      <c r="J2326">
        <v>0</v>
      </c>
      <c r="K2326" t="s">
        <v>834</v>
      </c>
      <c r="L2326">
        <v>391</v>
      </c>
      <c r="M2326" s="1">
        <v>41521</v>
      </c>
      <c r="N2326" t="s">
        <v>835</v>
      </c>
      <c r="O2326" t="s">
        <v>947</v>
      </c>
      <c r="P2326" t="s">
        <v>949</v>
      </c>
    </row>
    <row r="2327" spans="1:16" x14ac:dyDescent="0.4">
      <c r="A2327">
        <v>897</v>
      </c>
      <c r="B2327" t="s">
        <v>948</v>
      </c>
      <c r="C2327" t="s">
        <v>883</v>
      </c>
      <c r="D2327" s="1">
        <v>41434</v>
      </c>
      <c r="E2327" s="1">
        <v>41435</v>
      </c>
      <c r="F2327">
        <v>25.07</v>
      </c>
      <c r="H2327" t="s">
        <v>28</v>
      </c>
      <c r="I2327" s="1">
        <v>41434</v>
      </c>
      <c r="J2327">
        <v>0</v>
      </c>
      <c r="K2327" t="s">
        <v>834</v>
      </c>
      <c r="L2327">
        <v>897</v>
      </c>
      <c r="M2327" s="1">
        <v>41084</v>
      </c>
      <c r="N2327" t="s">
        <v>838</v>
      </c>
      <c r="O2327" t="s">
        <v>947</v>
      </c>
      <c r="P2327" t="s">
        <v>949</v>
      </c>
    </row>
    <row r="2328" spans="1:16" x14ac:dyDescent="0.4">
      <c r="A2328">
        <v>897</v>
      </c>
      <c r="B2328" t="s">
        <v>948</v>
      </c>
      <c r="C2328" t="s">
        <v>927</v>
      </c>
      <c r="D2328" s="1">
        <v>41317</v>
      </c>
      <c r="E2328" s="1">
        <v>41640</v>
      </c>
      <c r="F2328">
        <v>18.05</v>
      </c>
      <c r="H2328" t="s">
        <v>28</v>
      </c>
      <c r="I2328" s="1">
        <v>41317</v>
      </c>
      <c r="J2328">
        <v>0</v>
      </c>
      <c r="K2328" t="s">
        <v>834</v>
      </c>
      <c r="L2328">
        <v>897</v>
      </c>
      <c r="M2328" s="1">
        <v>41603</v>
      </c>
      <c r="N2328" t="s">
        <v>838</v>
      </c>
      <c r="O2328" t="s">
        <v>947</v>
      </c>
      <c r="P2328" t="s">
        <v>949</v>
      </c>
    </row>
    <row r="2329" spans="1:16" x14ac:dyDescent="0.4">
      <c r="A2329">
        <v>391</v>
      </c>
      <c r="B2329" t="s">
        <v>948</v>
      </c>
      <c r="C2329" t="s">
        <v>864</v>
      </c>
      <c r="D2329" s="1">
        <v>41388</v>
      </c>
      <c r="E2329" s="1">
        <v>41418</v>
      </c>
      <c r="F2329">
        <v>43.95</v>
      </c>
      <c r="H2329" t="s">
        <v>28</v>
      </c>
      <c r="I2329" s="1">
        <v>41388</v>
      </c>
      <c r="J2329">
        <v>0</v>
      </c>
      <c r="K2329" t="s">
        <v>834</v>
      </c>
      <c r="L2329">
        <v>391</v>
      </c>
      <c r="M2329" s="1">
        <v>41548</v>
      </c>
      <c r="N2329" t="s">
        <v>838</v>
      </c>
      <c r="O2329" t="s">
        <v>947</v>
      </c>
      <c r="P2329" t="s">
        <v>949</v>
      </c>
    </row>
    <row r="2330" spans="1:16" x14ac:dyDescent="0.4">
      <c r="A2330">
        <v>770</v>
      </c>
      <c r="B2330" t="s">
        <v>948</v>
      </c>
      <c r="C2330" t="s">
        <v>920</v>
      </c>
      <c r="D2330" s="1">
        <v>41574</v>
      </c>
      <c r="E2330" s="1">
        <v>41604</v>
      </c>
      <c r="F2330">
        <v>45.17</v>
      </c>
      <c r="H2330" t="s">
        <v>28</v>
      </c>
      <c r="I2330" s="1">
        <v>41574</v>
      </c>
      <c r="J2330">
        <v>0</v>
      </c>
      <c r="K2330" t="s">
        <v>834</v>
      </c>
      <c r="L2330">
        <v>770</v>
      </c>
      <c r="M2330" s="1">
        <v>41254</v>
      </c>
      <c r="N2330" t="s">
        <v>838</v>
      </c>
      <c r="O2330" t="s">
        <v>947</v>
      </c>
      <c r="P2330" t="s">
        <v>949</v>
      </c>
    </row>
    <row r="2331" spans="1:16" x14ac:dyDescent="0.4">
      <c r="A2331">
        <v>818</v>
      </c>
      <c r="B2331" t="s">
        <v>948</v>
      </c>
      <c r="C2331" t="s">
        <v>860</v>
      </c>
      <c r="D2331" s="1">
        <v>40999</v>
      </c>
      <c r="E2331" s="1">
        <v>41029</v>
      </c>
      <c r="F2331">
        <v>60.57</v>
      </c>
      <c r="H2331" t="s">
        <v>28</v>
      </c>
      <c r="I2331" s="1">
        <v>40999</v>
      </c>
      <c r="J2331">
        <v>0</v>
      </c>
      <c r="K2331" t="s">
        <v>834</v>
      </c>
      <c r="L2331">
        <v>818</v>
      </c>
      <c r="M2331" s="1">
        <v>40960</v>
      </c>
      <c r="N2331" t="s">
        <v>838</v>
      </c>
      <c r="O2331" t="s">
        <v>947</v>
      </c>
      <c r="P2331" t="s">
        <v>949</v>
      </c>
    </row>
    <row r="2332" spans="1:16" x14ac:dyDescent="0.4">
      <c r="A2332">
        <v>897</v>
      </c>
      <c r="B2332" t="s">
        <v>948</v>
      </c>
      <c r="C2332" t="s">
        <v>843</v>
      </c>
      <c r="D2332" s="1">
        <v>41071</v>
      </c>
      <c r="E2332" s="1">
        <v>41072</v>
      </c>
      <c r="F2332">
        <v>50.27</v>
      </c>
      <c r="H2332" t="s">
        <v>28</v>
      </c>
      <c r="I2332" s="1">
        <v>41071</v>
      </c>
      <c r="J2332">
        <v>5</v>
      </c>
      <c r="K2332" t="s">
        <v>834</v>
      </c>
      <c r="L2332">
        <v>897</v>
      </c>
      <c r="M2332" s="1">
        <v>41041</v>
      </c>
      <c r="N2332" t="s">
        <v>835</v>
      </c>
      <c r="O2332" t="s">
        <v>947</v>
      </c>
      <c r="P2332" t="s">
        <v>949</v>
      </c>
    </row>
    <row r="2333" spans="1:16" x14ac:dyDescent="0.4">
      <c r="A2333">
        <v>897</v>
      </c>
      <c r="B2333" t="s">
        <v>948</v>
      </c>
      <c r="C2333" t="s">
        <v>927</v>
      </c>
      <c r="D2333" s="1">
        <v>41565</v>
      </c>
      <c r="E2333" s="1">
        <v>41595</v>
      </c>
      <c r="F2333">
        <v>8.61</v>
      </c>
      <c r="H2333" t="s">
        <v>28</v>
      </c>
      <c r="I2333" s="1">
        <v>41565</v>
      </c>
      <c r="J2333">
        <v>0</v>
      </c>
      <c r="K2333" t="s">
        <v>834</v>
      </c>
      <c r="L2333">
        <v>897</v>
      </c>
      <c r="M2333" s="1">
        <v>41603</v>
      </c>
      <c r="N2333" t="s">
        <v>835</v>
      </c>
      <c r="O2333" t="s">
        <v>947</v>
      </c>
      <c r="P2333" t="s">
        <v>949</v>
      </c>
    </row>
    <row r="2334" spans="1:16" x14ac:dyDescent="0.4">
      <c r="A2334">
        <v>818</v>
      </c>
      <c r="B2334" t="s">
        <v>948</v>
      </c>
      <c r="C2334" t="s">
        <v>918</v>
      </c>
      <c r="D2334" s="1">
        <v>41124</v>
      </c>
      <c r="E2334" s="1">
        <v>41094</v>
      </c>
      <c r="F2334">
        <v>54.41</v>
      </c>
      <c r="H2334" t="s">
        <v>28</v>
      </c>
      <c r="I2334" s="1">
        <v>41124</v>
      </c>
      <c r="J2334">
        <v>24</v>
      </c>
      <c r="K2334" t="s">
        <v>834</v>
      </c>
      <c r="L2334">
        <v>818</v>
      </c>
      <c r="M2334" s="1">
        <v>41349</v>
      </c>
      <c r="N2334" t="s">
        <v>835</v>
      </c>
      <c r="O2334" t="s">
        <v>947</v>
      </c>
      <c r="P2334" t="s">
        <v>949</v>
      </c>
    </row>
    <row r="2335" spans="1:16" x14ac:dyDescent="0.4">
      <c r="A2335">
        <v>391</v>
      </c>
      <c r="B2335" t="s">
        <v>948</v>
      </c>
      <c r="C2335" t="s">
        <v>865</v>
      </c>
      <c r="D2335" s="1">
        <v>41329</v>
      </c>
      <c r="E2335" s="1">
        <v>41359</v>
      </c>
      <c r="F2335">
        <v>74.62</v>
      </c>
      <c r="H2335" t="s">
        <v>28</v>
      </c>
      <c r="I2335" s="1">
        <v>41329</v>
      </c>
      <c r="J2335">
        <v>11</v>
      </c>
      <c r="K2335" t="s">
        <v>837</v>
      </c>
      <c r="L2335">
        <v>391</v>
      </c>
      <c r="M2335" s="1">
        <v>41180</v>
      </c>
      <c r="N2335" t="s">
        <v>838</v>
      </c>
      <c r="O2335" t="s">
        <v>947</v>
      </c>
      <c r="P2335" t="s">
        <v>949</v>
      </c>
    </row>
    <row r="2336" spans="1:16" x14ac:dyDescent="0.4">
      <c r="A2336">
        <v>391</v>
      </c>
      <c r="B2336" t="s">
        <v>948</v>
      </c>
      <c r="C2336" t="s">
        <v>869</v>
      </c>
      <c r="D2336" s="1">
        <v>41538</v>
      </c>
      <c r="E2336" s="1">
        <v>41568</v>
      </c>
      <c r="F2336">
        <v>73.86</v>
      </c>
      <c r="H2336" t="s">
        <v>28</v>
      </c>
      <c r="I2336" s="1">
        <v>41538</v>
      </c>
      <c r="J2336">
        <v>0</v>
      </c>
      <c r="K2336" t="s">
        <v>834</v>
      </c>
      <c r="L2336">
        <v>391</v>
      </c>
      <c r="M2336" s="1">
        <v>41201</v>
      </c>
      <c r="N2336" t="s">
        <v>838</v>
      </c>
      <c r="O2336" t="s">
        <v>947</v>
      </c>
      <c r="P2336" t="s">
        <v>949</v>
      </c>
    </row>
    <row r="2337" spans="1:16" x14ac:dyDescent="0.4">
      <c r="A2337">
        <v>391</v>
      </c>
      <c r="B2337" t="s">
        <v>948</v>
      </c>
      <c r="C2337" t="s">
        <v>925</v>
      </c>
      <c r="D2337" s="1">
        <v>41021</v>
      </c>
      <c r="E2337" s="1">
        <v>41051</v>
      </c>
      <c r="F2337">
        <v>72.62</v>
      </c>
      <c r="H2337" t="s">
        <v>28</v>
      </c>
      <c r="I2337" s="1">
        <v>41021</v>
      </c>
      <c r="J2337">
        <v>6</v>
      </c>
      <c r="K2337" t="s">
        <v>834</v>
      </c>
      <c r="L2337">
        <v>391</v>
      </c>
      <c r="M2337" s="1">
        <v>41527</v>
      </c>
      <c r="N2337" t="s">
        <v>835</v>
      </c>
      <c r="O2337" t="s">
        <v>947</v>
      </c>
      <c r="P2337" t="s">
        <v>949</v>
      </c>
    </row>
    <row r="2338" spans="1:16" x14ac:dyDescent="0.4">
      <c r="A2338">
        <v>406</v>
      </c>
      <c r="B2338" t="s">
        <v>948</v>
      </c>
      <c r="C2338" t="s">
        <v>894</v>
      </c>
      <c r="D2338" s="1">
        <v>41328</v>
      </c>
      <c r="E2338" s="1">
        <v>41358</v>
      </c>
      <c r="F2338">
        <v>59.31</v>
      </c>
      <c r="H2338" t="s">
        <v>28</v>
      </c>
      <c r="I2338" s="1">
        <v>41328</v>
      </c>
      <c r="J2338">
        <v>3</v>
      </c>
      <c r="K2338" t="s">
        <v>837</v>
      </c>
      <c r="L2338">
        <v>406</v>
      </c>
      <c r="M2338" s="1">
        <v>41167</v>
      </c>
      <c r="N2338" t="s">
        <v>838</v>
      </c>
      <c r="O2338" t="s">
        <v>947</v>
      </c>
      <c r="P2338" t="s">
        <v>949</v>
      </c>
    </row>
    <row r="2339" spans="1:16" x14ac:dyDescent="0.4">
      <c r="A2339">
        <v>406</v>
      </c>
      <c r="B2339" t="s">
        <v>948</v>
      </c>
      <c r="C2339" t="s">
        <v>887</v>
      </c>
      <c r="D2339" s="1">
        <v>41215</v>
      </c>
      <c r="E2339" s="1">
        <v>41246</v>
      </c>
      <c r="F2339">
        <v>43.62</v>
      </c>
      <c r="H2339" t="s">
        <v>28</v>
      </c>
      <c r="I2339" s="1">
        <v>41215</v>
      </c>
      <c r="J2339">
        <v>0</v>
      </c>
      <c r="K2339" t="s">
        <v>834</v>
      </c>
      <c r="L2339">
        <v>406</v>
      </c>
      <c r="M2339" s="1">
        <v>41048</v>
      </c>
      <c r="N2339" t="s">
        <v>835</v>
      </c>
      <c r="O2339" t="s">
        <v>947</v>
      </c>
      <c r="P2339" t="s">
        <v>949</v>
      </c>
    </row>
    <row r="2340" spans="1:16" x14ac:dyDescent="0.4">
      <c r="A2340">
        <v>818</v>
      </c>
      <c r="B2340" t="s">
        <v>948</v>
      </c>
      <c r="C2340" t="s">
        <v>853</v>
      </c>
      <c r="D2340" s="1">
        <v>41108</v>
      </c>
      <c r="E2340" s="1">
        <v>41138</v>
      </c>
      <c r="F2340">
        <v>84.79</v>
      </c>
      <c r="H2340" t="s">
        <v>28</v>
      </c>
      <c r="I2340" s="1">
        <v>41108</v>
      </c>
      <c r="J2340">
        <v>0</v>
      </c>
      <c r="K2340" t="s">
        <v>837</v>
      </c>
      <c r="L2340">
        <v>818</v>
      </c>
      <c r="M2340" s="1">
        <v>41153</v>
      </c>
      <c r="N2340" t="s">
        <v>838</v>
      </c>
      <c r="O2340" t="s">
        <v>947</v>
      </c>
      <c r="P2340" t="s">
        <v>949</v>
      </c>
    </row>
    <row r="2341" spans="1:16" x14ac:dyDescent="0.4">
      <c r="A2341">
        <v>391</v>
      </c>
      <c r="B2341" t="s">
        <v>948</v>
      </c>
      <c r="C2341" t="s">
        <v>868</v>
      </c>
      <c r="D2341" s="1">
        <v>41311</v>
      </c>
      <c r="E2341" s="1">
        <v>41312</v>
      </c>
      <c r="F2341">
        <v>60.65</v>
      </c>
      <c r="H2341" t="s">
        <v>28</v>
      </c>
      <c r="I2341" s="1">
        <v>41311</v>
      </c>
      <c r="J2341">
        <v>0</v>
      </c>
      <c r="K2341" t="s">
        <v>834</v>
      </c>
      <c r="L2341">
        <v>391</v>
      </c>
      <c r="M2341" s="1">
        <v>41240</v>
      </c>
      <c r="N2341" t="s">
        <v>838</v>
      </c>
      <c r="O2341" t="s">
        <v>947</v>
      </c>
      <c r="P2341" t="s">
        <v>949</v>
      </c>
    </row>
    <row r="2342" spans="1:16" x14ac:dyDescent="0.4">
      <c r="A2342">
        <v>818</v>
      </c>
      <c r="B2342" t="s">
        <v>948</v>
      </c>
      <c r="C2342" t="s">
        <v>841</v>
      </c>
      <c r="D2342" s="1">
        <v>41321</v>
      </c>
      <c r="E2342" s="1">
        <v>41351</v>
      </c>
      <c r="F2342">
        <v>82.93</v>
      </c>
      <c r="H2342" t="s">
        <v>28</v>
      </c>
      <c r="I2342" s="1">
        <v>41321</v>
      </c>
      <c r="J2342">
        <v>0</v>
      </c>
      <c r="K2342" t="s">
        <v>834</v>
      </c>
      <c r="L2342">
        <v>818</v>
      </c>
      <c r="M2342" s="1">
        <v>41239</v>
      </c>
      <c r="N2342" t="s">
        <v>838</v>
      </c>
      <c r="O2342" t="s">
        <v>947</v>
      </c>
      <c r="P2342" t="s">
        <v>949</v>
      </c>
    </row>
    <row r="2343" spans="1:16" x14ac:dyDescent="0.4">
      <c r="A2343">
        <v>406</v>
      </c>
      <c r="B2343" t="s">
        <v>948</v>
      </c>
      <c r="C2343" t="s">
        <v>912</v>
      </c>
      <c r="D2343" s="1">
        <v>41399</v>
      </c>
      <c r="E2343" s="1">
        <v>41370</v>
      </c>
      <c r="F2343">
        <v>60.77</v>
      </c>
      <c r="H2343" t="s">
        <v>28</v>
      </c>
      <c r="I2343" s="1">
        <v>41399</v>
      </c>
      <c r="J2343">
        <v>0</v>
      </c>
      <c r="K2343" t="s">
        <v>834</v>
      </c>
      <c r="L2343">
        <v>406</v>
      </c>
      <c r="M2343" s="1">
        <v>41605</v>
      </c>
      <c r="N2343" t="s">
        <v>835</v>
      </c>
      <c r="O2343" t="s">
        <v>947</v>
      </c>
      <c r="P2343" t="s">
        <v>949</v>
      </c>
    </row>
    <row r="2344" spans="1:16" x14ac:dyDescent="0.4">
      <c r="A2344">
        <v>406</v>
      </c>
      <c r="B2344" t="s">
        <v>948</v>
      </c>
      <c r="C2344" t="s">
        <v>861</v>
      </c>
      <c r="D2344" s="1">
        <v>41443</v>
      </c>
      <c r="E2344" s="1">
        <v>41473</v>
      </c>
      <c r="F2344">
        <v>37.49</v>
      </c>
      <c r="H2344" t="s">
        <v>28</v>
      </c>
      <c r="I2344" s="1">
        <v>41443</v>
      </c>
      <c r="J2344">
        <v>0</v>
      </c>
      <c r="K2344" t="s">
        <v>834</v>
      </c>
      <c r="L2344">
        <v>406</v>
      </c>
      <c r="M2344" s="1">
        <v>41176</v>
      </c>
      <c r="N2344" t="s">
        <v>838</v>
      </c>
      <c r="O2344" t="s">
        <v>947</v>
      </c>
      <c r="P2344" t="s">
        <v>949</v>
      </c>
    </row>
    <row r="2345" spans="1:16" x14ac:dyDescent="0.4">
      <c r="A2345">
        <v>406</v>
      </c>
      <c r="B2345" t="s">
        <v>948</v>
      </c>
      <c r="C2345" t="s">
        <v>912</v>
      </c>
      <c r="D2345" s="1">
        <v>41228</v>
      </c>
      <c r="E2345" s="1">
        <v>41258</v>
      </c>
      <c r="F2345">
        <v>62.62</v>
      </c>
      <c r="H2345" t="s">
        <v>28</v>
      </c>
      <c r="I2345" s="1">
        <v>41228</v>
      </c>
      <c r="J2345">
        <v>0</v>
      </c>
      <c r="K2345" t="s">
        <v>834</v>
      </c>
      <c r="L2345">
        <v>406</v>
      </c>
      <c r="M2345" s="1">
        <v>41605</v>
      </c>
      <c r="N2345" t="s">
        <v>835</v>
      </c>
      <c r="O2345" t="s">
        <v>947</v>
      </c>
      <c r="P2345" t="s">
        <v>949</v>
      </c>
    </row>
    <row r="2346" spans="1:16" x14ac:dyDescent="0.4">
      <c r="A2346">
        <v>406</v>
      </c>
      <c r="B2346" t="s">
        <v>948</v>
      </c>
      <c r="C2346" t="s">
        <v>884</v>
      </c>
      <c r="D2346" s="1">
        <v>41527</v>
      </c>
      <c r="E2346" s="1">
        <v>41497</v>
      </c>
      <c r="F2346">
        <v>59.21</v>
      </c>
      <c r="H2346" t="s">
        <v>28</v>
      </c>
      <c r="I2346" s="1">
        <v>41527</v>
      </c>
      <c r="J2346">
        <v>0</v>
      </c>
      <c r="K2346" t="s">
        <v>834</v>
      </c>
      <c r="L2346">
        <v>406</v>
      </c>
      <c r="M2346" s="1">
        <v>41145</v>
      </c>
      <c r="N2346" t="s">
        <v>838</v>
      </c>
      <c r="O2346" t="s">
        <v>947</v>
      </c>
      <c r="P2346" t="s">
        <v>949</v>
      </c>
    </row>
    <row r="2347" spans="1:16" x14ac:dyDescent="0.4">
      <c r="A2347">
        <v>391</v>
      </c>
      <c r="B2347" t="s">
        <v>948</v>
      </c>
      <c r="C2347" t="s">
        <v>936</v>
      </c>
      <c r="D2347" s="1">
        <v>41044</v>
      </c>
      <c r="E2347" s="1">
        <v>41074</v>
      </c>
      <c r="F2347">
        <v>77.19</v>
      </c>
      <c r="H2347" t="s">
        <v>28</v>
      </c>
      <c r="I2347" s="1">
        <v>41044</v>
      </c>
      <c r="J2347">
        <v>0</v>
      </c>
      <c r="K2347" t="s">
        <v>834</v>
      </c>
      <c r="L2347">
        <v>391</v>
      </c>
      <c r="M2347" s="1">
        <v>41486</v>
      </c>
      <c r="N2347" t="s">
        <v>835</v>
      </c>
      <c r="O2347" t="s">
        <v>947</v>
      </c>
      <c r="P2347" t="s">
        <v>949</v>
      </c>
    </row>
    <row r="2348" spans="1:16" x14ac:dyDescent="0.4">
      <c r="A2348">
        <v>406</v>
      </c>
      <c r="B2348" t="s">
        <v>948</v>
      </c>
      <c r="C2348" t="s">
        <v>840</v>
      </c>
      <c r="D2348" s="1">
        <v>40937</v>
      </c>
      <c r="E2348" s="1">
        <v>40967</v>
      </c>
      <c r="F2348">
        <v>96.02</v>
      </c>
      <c r="H2348" t="s">
        <v>28</v>
      </c>
      <c r="I2348" s="1">
        <v>40937</v>
      </c>
      <c r="J2348">
        <v>19</v>
      </c>
      <c r="K2348" t="s">
        <v>834</v>
      </c>
      <c r="L2348">
        <v>406</v>
      </c>
      <c r="M2348" s="1">
        <v>41064</v>
      </c>
      <c r="N2348" t="s">
        <v>835</v>
      </c>
      <c r="O2348" t="s">
        <v>947</v>
      </c>
      <c r="P2348" t="s">
        <v>949</v>
      </c>
    </row>
    <row r="2349" spans="1:16" x14ac:dyDescent="0.4">
      <c r="A2349">
        <v>770</v>
      </c>
      <c r="B2349" t="s">
        <v>948</v>
      </c>
      <c r="C2349" t="s">
        <v>867</v>
      </c>
      <c r="D2349" s="1">
        <v>41494</v>
      </c>
      <c r="E2349" s="1">
        <v>41464</v>
      </c>
      <c r="F2349">
        <v>40.18</v>
      </c>
      <c r="H2349" t="s">
        <v>28</v>
      </c>
      <c r="I2349" s="1">
        <v>41494</v>
      </c>
      <c r="J2349">
        <v>15</v>
      </c>
      <c r="K2349" t="s">
        <v>837</v>
      </c>
      <c r="L2349">
        <v>770</v>
      </c>
      <c r="M2349" s="1">
        <v>41491</v>
      </c>
      <c r="N2349" t="s">
        <v>838</v>
      </c>
      <c r="O2349" t="s">
        <v>947</v>
      </c>
      <c r="P2349" t="s">
        <v>949</v>
      </c>
    </row>
    <row r="2350" spans="1:16" x14ac:dyDescent="0.4">
      <c r="A2350">
        <v>818</v>
      </c>
      <c r="B2350" t="s">
        <v>948</v>
      </c>
      <c r="C2350" t="s">
        <v>853</v>
      </c>
      <c r="D2350" s="1">
        <v>41556</v>
      </c>
      <c r="E2350" s="1">
        <v>41557</v>
      </c>
      <c r="F2350">
        <v>83.68</v>
      </c>
      <c r="H2350" t="s">
        <v>28</v>
      </c>
      <c r="I2350" s="1">
        <v>41556</v>
      </c>
      <c r="J2350">
        <v>0</v>
      </c>
      <c r="K2350" t="s">
        <v>837</v>
      </c>
      <c r="L2350">
        <v>818</v>
      </c>
      <c r="M2350" s="1">
        <v>41153</v>
      </c>
      <c r="N2350" t="s">
        <v>838</v>
      </c>
      <c r="O2350" t="s">
        <v>947</v>
      </c>
      <c r="P2350" t="s">
        <v>949</v>
      </c>
    </row>
    <row r="2351" spans="1:16" x14ac:dyDescent="0.4">
      <c r="A2351">
        <v>770</v>
      </c>
      <c r="B2351" t="s">
        <v>948</v>
      </c>
      <c r="C2351" t="s">
        <v>901</v>
      </c>
      <c r="D2351" s="1">
        <v>41357</v>
      </c>
      <c r="E2351" s="1">
        <v>41387</v>
      </c>
      <c r="F2351">
        <v>33.369999999999997</v>
      </c>
      <c r="H2351" t="s">
        <v>28</v>
      </c>
      <c r="I2351" s="1">
        <v>41357</v>
      </c>
      <c r="J2351">
        <v>0</v>
      </c>
      <c r="K2351" t="s">
        <v>834</v>
      </c>
      <c r="L2351">
        <v>770</v>
      </c>
      <c r="M2351" s="1">
        <v>41222</v>
      </c>
      <c r="N2351" t="s">
        <v>838</v>
      </c>
      <c r="O2351" t="s">
        <v>947</v>
      </c>
      <c r="P2351" t="s">
        <v>949</v>
      </c>
    </row>
    <row r="2352" spans="1:16" x14ac:dyDescent="0.4">
      <c r="A2352">
        <v>406</v>
      </c>
      <c r="B2352" t="s">
        <v>948</v>
      </c>
      <c r="C2352" t="s">
        <v>884</v>
      </c>
      <c r="D2352" s="1">
        <v>41472</v>
      </c>
      <c r="E2352" s="1">
        <v>41502</v>
      </c>
      <c r="F2352">
        <v>76.260000000000005</v>
      </c>
      <c r="H2352" t="s">
        <v>28</v>
      </c>
      <c r="I2352" s="1">
        <v>41472</v>
      </c>
      <c r="J2352">
        <v>0</v>
      </c>
      <c r="K2352" t="s">
        <v>837</v>
      </c>
      <c r="L2352">
        <v>406</v>
      </c>
      <c r="M2352" s="1">
        <v>41145</v>
      </c>
      <c r="N2352" t="s">
        <v>838</v>
      </c>
      <c r="O2352" t="s">
        <v>947</v>
      </c>
      <c r="P2352" t="s">
        <v>949</v>
      </c>
    </row>
    <row r="2353" spans="1:16" x14ac:dyDescent="0.4">
      <c r="A2353">
        <v>406</v>
      </c>
      <c r="B2353" t="s">
        <v>948</v>
      </c>
      <c r="C2353" t="s">
        <v>855</v>
      </c>
      <c r="D2353" s="1">
        <v>41279</v>
      </c>
      <c r="E2353" s="1">
        <v>41425</v>
      </c>
      <c r="F2353">
        <v>65.290000000000006</v>
      </c>
      <c r="H2353" t="s">
        <v>28</v>
      </c>
      <c r="I2353" s="1">
        <v>41279</v>
      </c>
      <c r="J2353">
        <v>0</v>
      </c>
      <c r="K2353" t="s">
        <v>834</v>
      </c>
      <c r="L2353">
        <v>406</v>
      </c>
      <c r="M2353" s="1">
        <v>41029</v>
      </c>
      <c r="N2353" t="s">
        <v>838</v>
      </c>
      <c r="O2353" t="s">
        <v>947</v>
      </c>
      <c r="P2353" t="s">
        <v>949</v>
      </c>
    </row>
    <row r="2354" spans="1:16" x14ac:dyDescent="0.4">
      <c r="A2354">
        <v>818</v>
      </c>
      <c r="B2354" t="s">
        <v>948</v>
      </c>
      <c r="C2354" t="s">
        <v>921</v>
      </c>
      <c r="D2354" s="1">
        <v>41615</v>
      </c>
      <c r="E2354" s="1">
        <v>41586</v>
      </c>
      <c r="F2354">
        <v>52.48</v>
      </c>
      <c r="H2354" t="s">
        <v>28</v>
      </c>
      <c r="I2354" s="1">
        <v>41615</v>
      </c>
      <c r="J2354">
        <v>9</v>
      </c>
      <c r="K2354" t="s">
        <v>834</v>
      </c>
      <c r="L2354">
        <v>818</v>
      </c>
      <c r="M2354" s="1">
        <v>41563</v>
      </c>
      <c r="N2354" t="s">
        <v>835</v>
      </c>
      <c r="O2354" t="s">
        <v>947</v>
      </c>
      <c r="P2354" t="s">
        <v>949</v>
      </c>
    </row>
    <row r="2355" spans="1:16" x14ac:dyDescent="0.4">
      <c r="A2355">
        <v>770</v>
      </c>
      <c r="B2355" t="s">
        <v>948</v>
      </c>
      <c r="C2355" t="s">
        <v>892</v>
      </c>
      <c r="D2355" s="1">
        <v>40952</v>
      </c>
      <c r="E2355" s="1">
        <v>40982</v>
      </c>
      <c r="F2355">
        <v>40.159999999999997</v>
      </c>
      <c r="H2355" t="s">
        <v>28</v>
      </c>
      <c r="I2355" s="1">
        <v>40952</v>
      </c>
      <c r="J2355">
        <v>0</v>
      </c>
      <c r="K2355" t="s">
        <v>834</v>
      </c>
      <c r="L2355">
        <v>770</v>
      </c>
      <c r="M2355" s="1">
        <v>41037</v>
      </c>
      <c r="N2355" t="s">
        <v>835</v>
      </c>
      <c r="O2355" t="s">
        <v>947</v>
      </c>
      <c r="P2355" t="s">
        <v>949</v>
      </c>
    </row>
    <row r="2356" spans="1:16" x14ac:dyDescent="0.4">
      <c r="A2356">
        <v>406</v>
      </c>
      <c r="B2356" t="s">
        <v>948</v>
      </c>
      <c r="C2356" t="s">
        <v>935</v>
      </c>
      <c r="D2356" s="1">
        <v>41439</v>
      </c>
      <c r="E2356" s="1">
        <v>41469</v>
      </c>
      <c r="F2356">
        <v>55.47</v>
      </c>
      <c r="H2356" t="s">
        <v>28</v>
      </c>
      <c r="I2356" s="1">
        <v>41439</v>
      </c>
      <c r="J2356">
        <v>0</v>
      </c>
      <c r="K2356" t="s">
        <v>837</v>
      </c>
      <c r="L2356">
        <v>406</v>
      </c>
      <c r="M2356" s="1">
        <v>41194</v>
      </c>
      <c r="N2356" t="s">
        <v>838</v>
      </c>
      <c r="O2356" t="s">
        <v>947</v>
      </c>
      <c r="P2356" t="s">
        <v>949</v>
      </c>
    </row>
    <row r="2357" spans="1:16" x14ac:dyDescent="0.4">
      <c r="A2357">
        <v>391</v>
      </c>
      <c r="B2357" t="s">
        <v>948</v>
      </c>
      <c r="C2357" t="s">
        <v>925</v>
      </c>
      <c r="D2357" s="1">
        <v>41197</v>
      </c>
      <c r="E2357" s="1">
        <v>41227</v>
      </c>
      <c r="F2357">
        <v>55.85</v>
      </c>
      <c r="H2357" t="s">
        <v>28</v>
      </c>
      <c r="I2357" s="1">
        <v>41197</v>
      </c>
      <c r="J2357">
        <v>4</v>
      </c>
      <c r="K2357" t="s">
        <v>834</v>
      </c>
      <c r="L2357">
        <v>391</v>
      </c>
      <c r="M2357" s="1">
        <v>41527</v>
      </c>
      <c r="N2357" t="s">
        <v>835</v>
      </c>
      <c r="O2357" t="s">
        <v>947</v>
      </c>
      <c r="P2357" t="s">
        <v>949</v>
      </c>
    </row>
    <row r="2358" spans="1:16" x14ac:dyDescent="0.4">
      <c r="A2358">
        <v>391</v>
      </c>
      <c r="B2358" t="s">
        <v>948</v>
      </c>
      <c r="C2358" t="s">
        <v>859</v>
      </c>
      <c r="D2358" s="1">
        <v>41176</v>
      </c>
      <c r="E2358" s="1">
        <v>41206</v>
      </c>
      <c r="F2358">
        <v>85.49</v>
      </c>
      <c r="H2358" t="s">
        <v>28</v>
      </c>
      <c r="I2358" s="1">
        <v>41176</v>
      </c>
      <c r="J2358">
        <v>0</v>
      </c>
      <c r="K2358" t="s">
        <v>834</v>
      </c>
      <c r="L2358">
        <v>391</v>
      </c>
      <c r="M2358" s="1">
        <v>40971</v>
      </c>
      <c r="N2358" t="s">
        <v>838</v>
      </c>
      <c r="O2358" t="s">
        <v>947</v>
      </c>
      <c r="P2358" t="s">
        <v>949</v>
      </c>
    </row>
    <row r="2359" spans="1:16" x14ac:dyDescent="0.4">
      <c r="A2359">
        <v>406</v>
      </c>
      <c r="B2359" t="s">
        <v>948</v>
      </c>
      <c r="C2359" t="s">
        <v>876</v>
      </c>
      <c r="D2359" s="1">
        <v>41536</v>
      </c>
      <c r="E2359" s="1">
        <v>41566</v>
      </c>
      <c r="F2359">
        <v>33.9</v>
      </c>
      <c r="H2359" t="s">
        <v>28</v>
      </c>
      <c r="I2359" s="1">
        <v>41536</v>
      </c>
      <c r="J2359">
        <v>20</v>
      </c>
      <c r="K2359" t="s">
        <v>837</v>
      </c>
      <c r="L2359">
        <v>406</v>
      </c>
      <c r="M2359" s="1">
        <v>41352</v>
      </c>
      <c r="N2359" t="s">
        <v>838</v>
      </c>
      <c r="O2359" t="s">
        <v>947</v>
      </c>
      <c r="P2359" t="s">
        <v>949</v>
      </c>
    </row>
    <row r="2360" spans="1:16" x14ac:dyDescent="0.4">
      <c r="A2360">
        <v>818</v>
      </c>
      <c r="B2360" t="s">
        <v>948</v>
      </c>
      <c r="C2360" t="s">
        <v>918</v>
      </c>
      <c r="D2360" s="1">
        <v>41488</v>
      </c>
      <c r="E2360" s="1">
        <v>41550</v>
      </c>
      <c r="F2360">
        <v>85.76</v>
      </c>
      <c r="H2360" t="s">
        <v>28</v>
      </c>
      <c r="I2360" s="1">
        <v>41488</v>
      </c>
      <c r="J2360">
        <v>9</v>
      </c>
      <c r="K2360" t="s">
        <v>834</v>
      </c>
      <c r="L2360">
        <v>818</v>
      </c>
      <c r="M2360" s="1">
        <v>41349</v>
      </c>
      <c r="N2360" t="s">
        <v>835</v>
      </c>
      <c r="O2360" t="s">
        <v>947</v>
      </c>
      <c r="P2360" t="s">
        <v>949</v>
      </c>
    </row>
    <row r="2361" spans="1:16" x14ac:dyDescent="0.4">
      <c r="A2361">
        <v>818</v>
      </c>
      <c r="B2361" t="s">
        <v>948</v>
      </c>
      <c r="C2361" t="s">
        <v>913</v>
      </c>
      <c r="D2361" s="1">
        <v>41224</v>
      </c>
      <c r="E2361" s="1">
        <v>41225</v>
      </c>
      <c r="F2361">
        <v>57.87</v>
      </c>
      <c r="H2361" t="s">
        <v>28</v>
      </c>
      <c r="I2361" s="1">
        <v>41224</v>
      </c>
      <c r="J2361">
        <v>0</v>
      </c>
      <c r="K2361" t="s">
        <v>834</v>
      </c>
      <c r="L2361">
        <v>818</v>
      </c>
      <c r="M2361" s="1">
        <v>41470</v>
      </c>
      <c r="N2361" t="s">
        <v>835</v>
      </c>
      <c r="O2361" t="s">
        <v>947</v>
      </c>
      <c r="P2361" t="s">
        <v>949</v>
      </c>
    </row>
    <row r="2362" spans="1:16" x14ac:dyDescent="0.4">
      <c r="A2362">
        <v>406</v>
      </c>
      <c r="B2362" t="s">
        <v>948</v>
      </c>
      <c r="C2362" t="s">
        <v>894</v>
      </c>
      <c r="D2362" s="1">
        <v>41539</v>
      </c>
      <c r="E2362" s="1">
        <v>41569</v>
      </c>
      <c r="F2362">
        <v>86.38</v>
      </c>
      <c r="H2362" t="s">
        <v>28</v>
      </c>
      <c r="I2362" s="1">
        <v>41539</v>
      </c>
      <c r="J2362">
        <v>20</v>
      </c>
      <c r="K2362" t="s">
        <v>837</v>
      </c>
      <c r="L2362">
        <v>406</v>
      </c>
      <c r="M2362" s="1">
        <v>41167</v>
      </c>
      <c r="N2362" t="s">
        <v>838</v>
      </c>
      <c r="O2362" t="s">
        <v>947</v>
      </c>
      <c r="P2362" t="s">
        <v>949</v>
      </c>
    </row>
    <row r="2363" spans="1:16" x14ac:dyDescent="0.4">
      <c r="A2363">
        <v>770</v>
      </c>
      <c r="B2363" t="s">
        <v>948</v>
      </c>
      <c r="C2363" t="s">
        <v>886</v>
      </c>
      <c r="D2363" s="1">
        <v>41408</v>
      </c>
      <c r="E2363" s="1">
        <v>41438</v>
      </c>
      <c r="F2363">
        <v>59.83</v>
      </c>
      <c r="H2363" t="s">
        <v>28</v>
      </c>
      <c r="I2363" s="1">
        <v>41408</v>
      </c>
      <c r="J2363">
        <v>0</v>
      </c>
      <c r="K2363" t="s">
        <v>834</v>
      </c>
      <c r="L2363">
        <v>770</v>
      </c>
      <c r="M2363" s="1">
        <v>41181</v>
      </c>
      <c r="N2363" t="s">
        <v>838</v>
      </c>
      <c r="O2363" t="s">
        <v>947</v>
      </c>
      <c r="P2363" t="s">
        <v>949</v>
      </c>
    </row>
    <row r="2364" spans="1:16" x14ac:dyDescent="0.4">
      <c r="A2364">
        <v>770</v>
      </c>
      <c r="B2364" t="s">
        <v>948</v>
      </c>
      <c r="C2364" t="s">
        <v>904</v>
      </c>
      <c r="D2364" s="1">
        <v>41373</v>
      </c>
      <c r="E2364" s="1">
        <v>41374</v>
      </c>
      <c r="F2364">
        <v>10.029999999999999</v>
      </c>
      <c r="H2364" t="s">
        <v>28</v>
      </c>
      <c r="I2364" s="1">
        <v>41373</v>
      </c>
      <c r="J2364">
        <v>0</v>
      </c>
      <c r="K2364" t="s">
        <v>834</v>
      </c>
      <c r="L2364">
        <v>770</v>
      </c>
      <c r="M2364" s="1">
        <v>41521</v>
      </c>
      <c r="N2364" t="s">
        <v>838</v>
      </c>
      <c r="O2364" t="s">
        <v>947</v>
      </c>
      <c r="P2364" t="s">
        <v>949</v>
      </c>
    </row>
    <row r="2365" spans="1:16" x14ac:dyDescent="0.4">
      <c r="A2365">
        <v>770</v>
      </c>
      <c r="B2365" t="s">
        <v>948</v>
      </c>
      <c r="C2365" t="s">
        <v>844</v>
      </c>
      <c r="D2365" s="1">
        <v>41052</v>
      </c>
      <c r="E2365" s="1">
        <v>41082</v>
      </c>
      <c r="F2365">
        <v>74.28</v>
      </c>
      <c r="H2365" t="s">
        <v>28</v>
      </c>
      <c r="I2365" s="1">
        <v>41052</v>
      </c>
      <c r="J2365">
        <v>26</v>
      </c>
      <c r="K2365" t="s">
        <v>837</v>
      </c>
      <c r="L2365">
        <v>770</v>
      </c>
      <c r="M2365" s="1">
        <v>41452</v>
      </c>
      <c r="N2365" t="s">
        <v>835</v>
      </c>
      <c r="O2365" t="s">
        <v>947</v>
      </c>
      <c r="P2365" t="s">
        <v>949</v>
      </c>
    </row>
    <row r="2366" spans="1:16" x14ac:dyDescent="0.4">
      <c r="A2366">
        <v>897</v>
      </c>
      <c r="B2366" t="s">
        <v>948</v>
      </c>
      <c r="C2366" t="s">
        <v>933</v>
      </c>
      <c r="D2366" s="1">
        <v>41131</v>
      </c>
      <c r="E2366" s="1">
        <v>41101</v>
      </c>
      <c r="F2366">
        <v>35.799999999999997</v>
      </c>
      <c r="H2366" t="s">
        <v>28</v>
      </c>
      <c r="I2366" s="1">
        <v>41131</v>
      </c>
      <c r="J2366">
        <v>0</v>
      </c>
      <c r="K2366" t="s">
        <v>834</v>
      </c>
      <c r="L2366">
        <v>897</v>
      </c>
      <c r="M2366" s="1">
        <v>41555</v>
      </c>
      <c r="N2366" t="s">
        <v>835</v>
      </c>
      <c r="O2366" t="s">
        <v>947</v>
      </c>
      <c r="P2366" t="s">
        <v>949</v>
      </c>
    </row>
    <row r="2367" spans="1:16" x14ac:dyDescent="0.4">
      <c r="A2367">
        <v>770</v>
      </c>
      <c r="B2367" t="s">
        <v>948</v>
      </c>
      <c r="C2367" t="s">
        <v>919</v>
      </c>
      <c r="D2367" s="1">
        <v>41352</v>
      </c>
      <c r="E2367" s="1">
        <v>41382</v>
      </c>
      <c r="F2367">
        <v>81.099999999999994</v>
      </c>
      <c r="H2367" t="s">
        <v>28</v>
      </c>
      <c r="I2367" s="1">
        <v>41352</v>
      </c>
      <c r="J2367">
        <v>0</v>
      </c>
      <c r="K2367" t="s">
        <v>834</v>
      </c>
      <c r="L2367">
        <v>770</v>
      </c>
      <c r="M2367" s="1">
        <v>41077</v>
      </c>
      <c r="N2367" t="s">
        <v>838</v>
      </c>
      <c r="O2367" t="s">
        <v>947</v>
      </c>
      <c r="P2367" t="s">
        <v>949</v>
      </c>
    </row>
    <row r="2368" spans="1:16" x14ac:dyDescent="0.4">
      <c r="A2368">
        <v>818</v>
      </c>
      <c r="B2368" t="s">
        <v>948</v>
      </c>
      <c r="C2368" t="s">
        <v>896</v>
      </c>
      <c r="D2368" s="1">
        <v>41146</v>
      </c>
      <c r="E2368" s="1">
        <v>41176</v>
      </c>
      <c r="F2368">
        <v>36.090000000000003</v>
      </c>
      <c r="H2368" t="s">
        <v>28</v>
      </c>
      <c r="I2368" s="1">
        <v>41146</v>
      </c>
      <c r="J2368">
        <v>0</v>
      </c>
      <c r="K2368" t="s">
        <v>834</v>
      </c>
      <c r="L2368">
        <v>818</v>
      </c>
      <c r="M2368" s="1">
        <v>41392</v>
      </c>
      <c r="N2368" t="s">
        <v>835</v>
      </c>
      <c r="O2368" t="s">
        <v>947</v>
      </c>
      <c r="P2368" t="s">
        <v>949</v>
      </c>
    </row>
    <row r="2369" spans="1:16" x14ac:dyDescent="0.4">
      <c r="A2369">
        <v>897</v>
      </c>
      <c r="B2369" t="s">
        <v>948</v>
      </c>
      <c r="C2369" t="s">
        <v>929</v>
      </c>
      <c r="D2369" s="1">
        <v>41370</v>
      </c>
      <c r="E2369" s="1">
        <v>41371</v>
      </c>
      <c r="F2369">
        <v>44.54</v>
      </c>
      <c r="H2369" t="s">
        <v>28</v>
      </c>
      <c r="I2369" s="1">
        <v>41370</v>
      </c>
      <c r="J2369">
        <v>0</v>
      </c>
      <c r="K2369" t="s">
        <v>834</v>
      </c>
      <c r="L2369">
        <v>897</v>
      </c>
      <c r="M2369" s="1">
        <v>41579</v>
      </c>
      <c r="N2369" t="s">
        <v>838</v>
      </c>
      <c r="O2369" t="s">
        <v>947</v>
      </c>
      <c r="P2369" t="s">
        <v>949</v>
      </c>
    </row>
    <row r="2370" spans="1:16" x14ac:dyDescent="0.4">
      <c r="A2370">
        <v>897</v>
      </c>
      <c r="B2370" t="s">
        <v>948</v>
      </c>
      <c r="C2370" t="s">
        <v>899</v>
      </c>
      <c r="D2370" s="1">
        <v>41477</v>
      </c>
      <c r="E2370" s="1">
        <v>41507</v>
      </c>
      <c r="F2370">
        <v>51.21</v>
      </c>
      <c r="H2370" t="s">
        <v>28</v>
      </c>
      <c r="I2370" s="1">
        <v>41477</v>
      </c>
      <c r="J2370">
        <v>0</v>
      </c>
      <c r="K2370" t="s">
        <v>834</v>
      </c>
      <c r="L2370">
        <v>897</v>
      </c>
      <c r="M2370" s="1">
        <v>41339</v>
      </c>
      <c r="N2370" t="s">
        <v>838</v>
      </c>
      <c r="O2370" t="s">
        <v>947</v>
      </c>
      <c r="P2370" t="s">
        <v>949</v>
      </c>
    </row>
    <row r="2371" spans="1:16" x14ac:dyDescent="0.4">
      <c r="A2371">
        <v>406</v>
      </c>
      <c r="B2371" t="s">
        <v>948</v>
      </c>
      <c r="C2371" t="s">
        <v>882</v>
      </c>
      <c r="D2371" s="1">
        <v>41177</v>
      </c>
      <c r="E2371" s="1">
        <v>41207</v>
      </c>
      <c r="F2371">
        <v>93.51</v>
      </c>
      <c r="H2371" t="s">
        <v>28</v>
      </c>
      <c r="I2371" s="1">
        <v>41177</v>
      </c>
      <c r="J2371">
        <v>0</v>
      </c>
      <c r="K2371" t="s">
        <v>834</v>
      </c>
      <c r="L2371">
        <v>406</v>
      </c>
      <c r="M2371" s="1">
        <v>41368</v>
      </c>
      <c r="N2371" t="s">
        <v>835</v>
      </c>
      <c r="O2371" t="s">
        <v>947</v>
      </c>
      <c r="P2371" t="s">
        <v>949</v>
      </c>
    </row>
    <row r="2372" spans="1:16" x14ac:dyDescent="0.4">
      <c r="A2372">
        <v>406</v>
      </c>
      <c r="B2372" t="s">
        <v>948</v>
      </c>
      <c r="C2372" t="s">
        <v>926</v>
      </c>
      <c r="D2372" s="1">
        <v>41386</v>
      </c>
      <c r="E2372" s="1">
        <v>41416</v>
      </c>
      <c r="F2372">
        <v>33.11</v>
      </c>
      <c r="H2372" t="s">
        <v>28</v>
      </c>
      <c r="I2372" s="1">
        <v>41386</v>
      </c>
      <c r="J2372">
        <v>21</v>
      </c>
      <c r="K2372" t="s">
        <v>837</v>
      </c>
      <c r="L2372">
        <v>406</v>
      </c>
      <c r="M2372" s="1">
        <v>41605</v>
      </c>
      <c r="N2372" t="s">
        <v>835</v>
      </c>
      <c r="O2372" t="s">
        <v>947</v>
      </c>
      <c r="P2372" t="s">
        <v>949</v>
      </c>
    </row>
    <row r="2373" spans="1:16" x14ac:dyDescent="0.4">
      <c r="A2373">
        <v>406</v>
      </c>
      <c r="B2373" t="s">
        <v>948</v>
      </c>
      <c r="C2373" t="s">
        <v>848</v>
      </c>
      <c r="D2373" s="1">
        <v>40962</v>
      </c>
      <c r="E2373" s="1">
        <v>40992</v>
      </c>
      <c r="F2373">
        <v>67.59</v>
      </c>
      <c r="H2373" t="s">
        <v>28</v>
      </c>
      <c r="I2373" s="1">
        <v>40962</v>
      </c>
      <c r="J2373">
        <v>0</v>
      </c>
      <c r="K2373" t="s">
        <v>834</v>
      </c>
      <c r="L2373">
        <v>406</v>
      </c>
      <c r="M2373" s="1">
        <v>41222</v>
      </c>
      <c r="N2373" t="s">
        <v>835</v>
      </c>
      <c r="O2373" t="s">
        <v>947</v>
      </c>
      <c r="P2373" t="s">
        <v>949</v>
      </c>
    </row>
    <row r="2374" spans="1:16" x14ac:dyDescent="0.4">
      <c r="A2374">
        <v>897</v>
      </c>
      <c r="B2374" t="s">
        <v>948</v>
      </c>
      <c r="C2374" t="s">
        <v>880</v>
      </c>
      <c r="D2374" s="1">
        <v>41083</v>
      </c>
      <c r="E2374" s="1">
        <v>41113</v>
      </c>
      <c r="F2374">
        <v>40.130000000000003</v>
      </c>
      <c r="H2374" t="s">
        <v>28</v>
      </c>
      <c r="I2374" s="1">
        <v>41083</v>
      </c>
      <c r="J2374">
        <v>0</v>
      </c>
      <c r="K2374" t="s">
        <v>834</v>
      </c>
      <c r="L2374">
        <v>897</v>
      </c>
      <c r="M2374" s="1">
        <v>41208</v>
      </c>
      <c r="N2374" t="s">
        <v>835</v>
      </c>
      <c r="O2374" t="s">
        <v>947</v>
      </c>
      <c r="P2374" t="s">
        <v>949</v>
      </c>
    </row>
    <row r="2375" spans="1:16" x14ac:dyDescent="0.4">
      <c r="A2375">
        <v>818</v>
      </c>
      <c r="B2375" t="s">
        <v>948</v>
      </c>
      <c r="C2375" t="s">
        <v>857</v>
      </c>
      <c r="D2375" s="1">
        <v>41495</v>
      </c>
      <c r="E2375" s="1">
        <v>41496</v>
      </c>
      <c r="F2375">
        <v>69.86</v>
      </c>
      <c r="H2375" t="s">
        <v>28</v>
      </c>
      <c r="I2375" s="1">
        <v>41495</v>
      </c>
      <c r="J2375">
        <v>0</v>
      </c>
      <c r="K2375" t="s">
        <v>834</v>
      </c>
      <c r="L2375">
        <v>818</v>
      </c>
      <c r="M2375" s="1">
        <v>41283</v>
      </c>
      <c r="N2375" t="s">
        <v>838</v>
      </c>
      <c r="O2375" t="s">
        <v>947</v>
      </c>
      <c r="P2375" t="s">
        <v>949</v>
      </c>
    </row>
    <row r="2376" spans="1:16" x14ac:dyDescent="0.4">
      <c r="A2376">
        <v>391</v>
      </c>
      <c r="B2376" t="s">
        <v>948</v>
      </c>
      <c r="C2376" t="s">
        <v>852</v>
      </c>
      <c r="D2376" s="1">
        <v>41538</v>
      </c>
      <c r="E2376" s="1">
        <v>41568</v>
      </c>
      <c r="F2376">
        <v>78.8</v>
      </c>
      <c r="H2376" t="s">
        <v>28</v>
      </c>
      <c r="I2376" s="1">
        <v>41538</v>
      </c>
      <c r="J2376">
        <v>0</v>
      </c>
      <c r="K2376" t="s">
        <v>834</v>
      </c>
      <c r="L2376">
        <v>391</v>
      </c>
      <c r="M2376" s="1">
        <v>41352</v>
      </c>
      <c r="N2376" t="s">
        <v>838</v>
      </c>
      <c r="O2376" t="s">
        <v>947</v>
      </c>
      <c r="P2376" t="s">
        <v>949</v>
      </c>
    </row>
    <row r="2377" spans="1:16" x14ac:dyDescent="0.4">
      <c r="A2377">
        <v>818</v>
      </c>
      <c r="B2377" t="s">
        <v>948</v>
      </c>
      <c r="C2377" t="s">
        <v>860</v>
      </c>
      <c r="D2377" s="1">
        <v>41491</v>
      </c>
      <c r="E2377" s="1">
        <v>41461</v>
      </c>
      <c r="F2377">
        <v>41.83</v>
      </c>
      <c r="H2377" t="s">
        <v>28</v>
      </c>
      <c r="I2377" s="1">
        <v>41491</v>
      </c>
      <c r="J2377">
        <v>0</v>
      </c>
      <c r="K2377" t="s">
        <v>834</v>
      </c>
      <c r="L2377">
        <v>818</v>
      </c>
      <c r="M2377" s="1">
        <v>40960</v>
      </c>
      <c r="N2377" t="s">
        <v>838</v>
      </c>
      <c r="O2377" t="s">
        <v>947</v>
      </c>
      <c r="P2377" t="s">
        <v>949</v>
      </c>
    </row>
    <row r="2378" spans="1:16" x14ac:dyDescent="0.4">
      <c r="A2378">
        <v>818</v>
      </c>
      <c r="B2378" t="s">
        <v>948</v>
      </c>
      <c r="C2378" t="s">
        <v>872</v>
      </c>
      <c r="D2378" s="1">
        <v>41061</v>
      </c>
      <c r="E2378" s="1">
        <v>41031</v>
      </c>
      <c r="F2378">
        <v>70.34</v>
      </c>
      <c r="H2378" t="s">
        <v>28</v>
      </c>
      <c r="I2378" s="1">
        <v>41061</v>
      </c>
      <c r="J2378">
        <v>1</v>
      </c>
      <c r="K2378" t="s">
        <v>834</v>
      </c>
      <c r="L2378">
        <v>818</v>
      </c>
      <c r="M2378" s="1">
        <v>41193</v>
      </c>
      <c r="N2378" t="s">
        <v>835</v>
      </c>
      <c r="O2378" t="s">
        <v>947</v>
      </c>
      <c r="P2378" t="s">
        <v>949</v>
      </c>
    </row>
    <row r="2379" spans="1:16" x14ac:dyDescent="0.4">
      <c r="A2379">
        <v>818</v>
      </c>
      <c r="B2379" t="s">
        <v>948</v>
      </c>
      <c r="C2379" t="s">
        <v>917</v>
      </c>
      <c r="D2379" s="1">
        <v>41500</v>
      </c>
      <c r="E2379" s="1">
        <v>41530</v>
      </c>
      <c r="F2379">
        <v>60.73</v>
      </c>
      <c r="H2379" t="s">
        <v>28</v>
      </c>
      <c r="I2379" s="1">
        <v>41500</v>
      </c>
      <c r="J2379">
        <v>7</v>
      </c>
      <c r="K2379" t="s">
        <v>837</v>
      </c>
      <c r="L2379">
        <v>818</v>
      </c>
      <c r="M2379" s="1">
        <v>41515</v>
      </c>
      <c r="N2379" t="s">
        <v>835</v>
      </c>
      <c r="O2379" t="s">
        <v>947</v>
      </c>
      <c r="P2379" t="s">
        <v>949</v>
      </c>
    </row>
    <row r="2380" spans="1:16" x14ac:dyDescent="0.4">
      <c r="A2380">
        <v>391</v>
      </c>
      <c r="B2380" t="s">
        <v>948</v>
      </c>
      <c r="C2380" t="s">
        <v>893</v>
      </c>
      <c r="D2380" s="1">
        <v>41547</v>
      </c>
      <c r="E2380" s="1">
        <v>41577</v>
      </c>
      <c r="F2380">
        <v>54.25</v>
      </c>
      <c r="H2380" t="s">
        <v>28</v>
      </c>
      <c r="I2380" s="1">
        <v>41547</v>
      </c>
      <c r="J2380">
        <v>0</v>
      </c>
      <c r="K2380" t="s">
        <v>834</v>
      </c>
      <c r="L2380">
        <v>391</v>
      </c>
      <c r="M2380" s="1">
        <v>41080</v>
      </c>
      <c r="N2380" t="s">
        <v>838</v>
      </c>
      <c r="O2380" t="s">
        <v>947</v>
      </c>
      <c r="P2380" t="s">
        <v>949</v>
      </c>
    </row>
    <row r="2381" spans="1:16" x14ac:dyDescent="0.4">
      <c r="A2381">
        <v>391</v>
      </c>
      <c r="B2381" t="s">
        <v>948</v>
      </c>
      <c r="C2381" t="s">
        <v>865</v>
      </c>
      <c r="D2381" s="1">
        <v>41159</v>
      </c>
      <c r="E2381" s="1">
        <v>41129</v>
      </c>
      <c r="F2381">
        <v>128.28</v>
      </c>
      <c r="H2381" t="s">
        <v>28</v>
      </c>
      <c r="I2381" s="1">
        <v>41159</v>
      </c>
      <c r="J2381">
        <v>15</v>
      </c>
      <c r="K2381" t="s">
        <v>837</v>
      </c>
      <c r="L2381">
        <v>391</v>
      </c>
      <c r="M2381" s="1">
        <v>41180</v>
      </c>
      <c r="N2381" t="s">
        <v>835</v>
      </c>
      <c r="O2381" t="s">
        <v>947</v>
      </c>
      <c r="P2381" t="s">
        <v>949</v>
      </c>
    </row>
    <row r="2382" spans="1:16" x14ac:dyDescent="0.4">
      <c r="A2382">
        <v>406</v>
      </c>
      <c r="B2382" t="s">
        <v>948</v>
      </c>
      <c r="C2382" t="s">
        <v>855</v>
      </c>
      <c r="D2382" s="1">
        <v>40919</v>
      </c>
      <c r="E2382" s="1">
        <v>40920</v>
      </c>
      <c r="F2382">
        <v>78.81</v>
      </c>
      <c r="H2382" t="s">
        <v>28</v>
      </c>
      <c r="I2382" s="1">
        <v>40919</v>
      </c>
      <c r="J2382">
        <v>0</v>
      </c>
      <c r="K2382" t="s">
        <v>834</v>
      </c>
      <c r="L2382">
        <v>406</v>
      </c>
      <c r="M2382" s="1">
        <v>41029</v>
      </c>
      <c r="N2382" t="s">
        <v>838</v>
      </c>
      <c r="O2382" t="s">
        <v>947</v>
      </c>
      <c r="P2382" t="s">
        <v>949</v>
      </c>
    </row>
    <row r="2383" spans="1:16" x14ac:dyDescent="0.4">
      <c r="A2383">
        <v>391</v>
      </c>
      <c r="B2383" t="s">
        <v>948</v>
      </c>
      <c r="C2383" t="s">
        <v>910</v>
      </c>
      <c r="D2383" s="1">
        <v>41052</v>
      </c>
      <c r="E2383" s="1">
        <v>41082</v>
      </c>
      <c r="F2383">
        <v>91.98</v>
      </c>
      <c r="H2383" t="s">
        <v>28</v>
      </c>
      <c r="I2383" s="1">
        <v>41052</v>
      </c>
      <c r="J2383">
        <v>0</v>
      </c>
      <c r="K2383" t="s">
        <v>834</v>
      </c>
      <c r="L2383">
        <v>391</v>
      </c>
      <c r="M2383" s="1">
        <v>41487</v>
      </c>
      <c r="N2383" t="s">
        <v>835</v>
      </c>
      <c r="O2383" t="s">
        <v>947</v>
      </c>
      <c r="P2383" t="s">
        <v>949</v>
      </c>
    </row>
    <row r="2384" spans="1:16" x14ac:dyDescent="0.4">
      <c r="A2384">
        <v>897</v>
      </c>
      <c r="B2384" t="s">
        <v>948</v>
      </c>
      <c r="C2384" t="s">
        <v>843</v>
      </c>
      <c r="D2384" s="1">
        <v>41054</v>
      </c>
      <c r="E2384" s="1">
        <v>41084</v>
      </c>
      <c r="F2384">
        <v>71.040000000000006</v>
      </c>
      <c r="H2384" t="s">
        <v>28</v>
      </c>
      <c r="I2384" s="1">
        <v>41054</v>
      </c>
      <c r="J2384">
        <v>21</v>
      </c>
      <c r="K2384" t="s">
        <v>834</v>
      </c>
      <c r="L2384">
        <v>897</v>
      </c>
      <c r="M2384" s="1">
        <v>41041</v>
      </c>
      <c r="N2384" t="s">
        <v>835</v>
      </c>
      <c r="O2384" t="s">
        <v>947</v>
      </c>
      <c r="P2384" t="s">
        <v>949</v>
      </c>
    </row>
    <row r="2385" spans="1:16" x14ac:dyDescent="0.4">
      <c r="A2385">
        <v>406</v>
      </c>
      <c r="B2385" t="s">
        <v>948</v>
      </c>
      <c r="C2385" t="s">
        <v>871</v>
      </c>
      <c r="D2385" s="1">
        <v>41133</v>
      </c>
      <c r="E2385" s="1">
        <v>41456</v>
      </c>
      <c r="F2385">
        <v>105.9</v>
      </c>
      <c r="H2385" t="s">
        <v>28</v>
      </c>
      <c r="I2385" s="1">
        <v>41133</v>
      </c>
      <c r="J2385">
        <v>0</v>
      </c>
      <c r="K2385" t="s">
        <v>834</v>
      </c>
      <c r="L2385">
        <v>406</v>
      </c>
      <c r="M2385" s="1">
        <v>41190</v>
      </c>
      <c r="N2385" t="s">
        <v>838</v>
      </c>
      <c r="O2385" t="s">
        <v>947</v>
      </c>
      <c r="P2385" t="s">
        <v>949</v>
      </c>
    </row>
    <row r="2386" spans="1:16" x14ac:dyDescent="0.4">
      <c r="A2386">
        <v>818</v>
      </c>
      <c r="B2386" t="s">
        <v>948</v>
      </c>
      <c r="C2386" t="s">
        <v>854</v>
      </c>
      <c r="D2386" s="1">
        <v>41016</v>
      </c>
      <c r="E2386" s="1">
        <v>41046</v>
      </c>
      <c r="F2386">
        <v>54.93</v>
      </c>
      <c r="H2386" t="s">
        <v>28</v>
      </c>
      <c r="I2386" s="1">
        <v>41016</v>
      </c>
      <c r="J2386">
        <v>28</v>
      </c>
      <c r="K2386" t="s">
        <v>837</v>
      </c>
      <c r="L2386">
        <v>818</v>
      </c>
      <c r="M2386" s="1">
        <v>41060</v>
      </c>
      <c r="N2386" t="s">
        <v>835</v>
      </c>
      <c r="O2386" t="s">
        <v>947</v>
      </c>
      <c r="P2386" t="s">
        <v>949</v>
      </c>
    </row>
    <row r="2387" spans="1:16" x14ac:dyDescent="0.4">
      <c r="A2387">
        <v>391</v>
      </c>
      <c r="B2387" t="s">
        <v>948</v>
      </c>
      <c r="C2387" t="s">
        <v>930</v>
      </c>
      <c r="D2387" s="1">
        <v>40917</v>
      </c>
      <c r="E2387" s="1">
        <v>40918</v>
      </c>
      <c r="F2387">
        <v>55.58</v>
      </c>
      <c r="H2387" t="s">
        <v>28</v>
      </c>
      <c r="I2387" s="1">
        <v>40917</v>
      </c>
      <c r="J2387">
        <v>0</v>
      </c>
      <c r="K2387" t="s">
        <v>834</v>
      </c>
      <c r="L2387">
        <v>391</v>
      </c>
      <c r="M2387" s="1">
        <v>41583</v>
      </c>
      <c r="N2387" t="s">
        <v>835</v>
      </c>
      <c r="O2387" t="s">
        <v>947</v>
      </c>
      <c r="P2387" t="s">
        <v>949</v>
      </c>
    </row>
    <row r="2388" spans="1:16" x14ac:dyDescent="0.4">
      <c r="A2388">
        <v>818</v>
      </c>
      <c r="B2388" t="s">
        <v>948</v>
      </c>
      <c r="C2388" t="s">
        <v>862</v>
      </c>
      <c r="D2388" s="1">
        <v>41568</v>
      </c>
      <c r="E2388" s="1">
        <v>41598</v>
      </c>
      <c r="F2388">
        <v>44.09</v>
      </c>
      <c r="H2388" t="s">
        <v>28</v>
      </c>
      <c r="I2388" s="1">
        <v>41568</v>
      </c>
      <c r="J2388">
        <v>1</v>
      </c>
      <c r="K2388" t="s">
        <v>834</v>
      </c>
      <c r="L2388">
        <v>818</v>
      </c>
      <c r="M2388" s="1">
        <v>41296</v>
      </c>
      <c r="N2388" t="s">
        <v>838</v>
      </c>
      <c r="O2388" t="s">
        <v>947</v>
      </c>
      <c r="P2388" t="s">
        <v>949</v>
      </c>
    </row>
    <row r="2389" spans="1:16" x14ac:dyDescent="0.4">
      <c r="A2389">
        <v>818</v>
      </c>
      <c r="B2389" t="s">
        <v>948</v>
      </c>
      <c r="C2389" t="s">
        <v>841</v>
      </c>
      <c r="D2389" s="1">
        <v>41432</v>
      </c>
      <c r="E2389" s="1">
        <v>41402</v>
      </c>
      <c r="F2389">
        <v>72.45</v>
      </c>
      <c r="H2389" t="s">
        <v>28</v>
      </c>
      <c r="I2389" s="1">
        <v>41432</v>
      </c>
      <c r="J2389">
        <v>0</v>
      </c>
      <c r="K2389" t="s">
        <v>837</v>
      </c>
      <c r="L2389">
        <v>818</v>
      </c>
      <c r="M2389" s="1">
        <v>41239</v>
      </c>
      <c r="N2389" t="s">
        <v>838</v>
      </c>
      <c r="O2389" t="s">
        <v>947</v>
      </c>
      <c r="P2389" t="s">
        <v>949</v>
      </c>
    </row>
    <row r="2390" spans="1:16" x14ac:dyDescent="0.4">
      <c r="A2390">
        <v>391</v>
      </c>
      <c r="B2390" t="s">
        <v>948</v>
      </c>
      <c r="C2390" t="s">
        <v>875</v>
      </c>
      <c r="D2390" s="1">
        <v>41329</v>
      </c>
      <c r="E2390" s="1">
        <v>41359</v>
      </c>
      <c r="F2390">
        <v>64.64</v>
      </c>
      <c r="H2390" t="s">
        <v>28</v>
      </c>
      <c r="I2390" s="1">
        <v>41329</v>
      </c>
      <c r="J2390">
        <v>11</v>
      </c>
      <c r="K2390" t="s">
        <v>834</v>
      </c>
      <c r="L2390">
        <v>391</v>
      </c>
      <c r="M2390" s="1">
        <v>40947</v>
      </c>
      <c r="N2390" t="s">
        <v>838</v>
      </c>
      <c r="O2390" t="s">
        <v>947</v>
      </c>
      <c r="P2390" t="s">
        <v>949</v>
      </c>
    </row>
    <row r="2391" spans="1:16" x14ac:dyDescent="0.4">
      <c r="A2391">
        <v>406</v>
      </c>
      <c r="B2391" t="s">
        <v>948</v>
      </c>
      <c r="C2391" t="s">
        <v>855</v>
      </c>
      <c r="D2391" s="1">
        <v>40931</v>
      </c>
      <c r="E2391" s="1">
        <v>40961</v>
      </c>
      <c r="F2391">
        <v>78.33</v>
      </c>
      <c r="H2391" t="s">
        <v>28</v>
      </c>
      <c r="I2391" s="1">
        <v>40931</v>
      </c>
      <c r="J2391">
        <v>4</v>
      </c>
      <c r="K2391" t="s">
        <v>834</v>
      </c>
      <c r="L2391">
        <v>406</v>
      </c>
      <c r="M2391" s="1">
        <v>41029</v>
      </c>
      <c r="N2391" t="s">
        <v>835</v>
      </c>
      <c r="O2391" t="s">
        <v>947</v>
      </c>
      <c r="P2391" t="s">
        <v>949</v>
      </c>
    </row>
    <row r="2392" spans="1:16" x14ac:dyDescent="0.4">
      <c r="A2392">
        <v>818</v>
      </c>
      <c r="B2392" t="s">
        <v>948</v>
      </c>
      <c r="C2392" t="s">
        <v>857</v>
      </c>
      <c r="D2392" s="1">
        <v>41055</v>
      </c>
      <c r="E2392" s="1">
        <v>41085</v>
      </c>
      <c r="F2392">
        <v>44.96</v>
      </c>
      <c r="H2392" t="s">
        <v>28</v>
      </c>
      <c r="I2392" s="1">
        <v>41055</v>
      </c>
      <c r="J2392">
        <v>0</v>
      </c>
      <c r="K2392" t="s">
        <v>834</v>
      </c>
      <c r="L2392">
        <v>818</v>
      </c>
      <c r="M2392" s="1">
        <v>41283</v>
      </c>
      <c r="N2392" t="s">
        <v>835</v>
      </c>
      <c r="O2392" t="s">
        <v>947</v>
      </c>
      <c r="P2392" t="s">
        <v>949</v>
      </c>
    </row>
    <row r="2393" spans="1:16" x14ac:dyDescent="0.4">
      <c r="A2393">
        <v>391</v>
      </c>
      <c r="B2393" t="s">
        <v>948</v>
      </c>
      <c r="C2393" t="s">
        <v>914</v>
      </c>
      <c r="D2393" s="1">
        <v>41525</v>
      </c>
      <c r="E2393" s="1">
        <v>41495</v>
      </c>
      <c r="F2393">
        <v>66.55</v>
      </c>
      <c r="H2393" t="s">
        <v>28</v>
      </c>
      <c r="I2393" s="1">
        <v>41525</v>
      </c>
      <c r="J2393">
        <v>3</v>
      </c>
      <c r="K2393" t="s">
        <v>834</v>
      </c>
      <c r="L2393">
        <v>391</v>
      </c>
      <c r="M2393" s="1">
        <v>41445</v>
      </c>
      <c r="N2393" t="s">
        <v>838</v>
      </c>
      <c r="O2393" t="s">
        <v>947</v>
      </c>
      <c r="P2393" t="s">
        <v>949</v>
      </c>
    </row>
    <row r="2394" spans="1:16" x14ac:dyDescent="0.4">
      <c r="A2394">
        <v>897</v>
      </c>
      <c r="B2394" t="s">
        <v>948</v>
      </c>
      <c r="C2394" t="s">
        <v>922</v>
      </c>
      <c r="D2394" s="1">
        <v>41446</v>
      </c>
      <c r="E2394" s="1">
        <v>41476</v>
      </c>
      <c r="F2394">
        <v>52.51</v>
      </c>
      <c r="H2394" t="s">
        <v>28</v>
      </c>
      <c r="I2394" s="1">
        <v>41446</v>
      </c>
      <c r="J2394">
        <v>0</v>
      </c>
      <c r="K2394" t="s">
        <v>834</v>
      </c>
      <c r="L2394">
        <v>897</v>
      </c>
      <c r="M2394" s="1">
        <v>41309</v>
      </c>
      <c r="N2394" t="s">
        <v>838</v>
      </c>
      <c r="O2394" t="s">
        <v>947</v>
      </c>
      <c r="P2394" t="s">
        <v>949</v>
      </c>
    </row>
    <row r="2395" spans="1:16" x14ac:dyDescent="0.4">
      <c r="A2395">
        <v>391</v>
      </c>
      <c r="B2395" t="s">
        <v>948</v>
      </c>
      <c r="C2395" t="s">
        <v>868</v>
      </c>
      <c r="D2395" s="1">
        <v>40963</v>
      </c>
      <c r="E2395" s="1">
        <v>40993</v>
      </c>
      <c r="F2395">
        <v>52.04</v>
      </c>
      <c r="H2395" t="s">
        <v>28</v>
      </c>
      <c r="I2395" s="1">
        <v>40963</v>
      </c>
      <c r="J2395">
        <v>0</v>
      </c>
      <c r="K2395" t="s">
        <v>834</v>
      </c>
      <c r="L2395">
        <v>391</v>
      </c>
      <c r="M2395" s="1">
        <v>41240</v>
      </c>
      <c r="N2395" t="s">
        <v>835</v>
      </c>
      <c r="O2395" t="s">
        <v>947</v>
      </c>
      <c r="P2395" t="s">
        <v>949</v>
      </c>
    </row>
    <row r="2396" spans="1:16" x14ac:dyDescent="0.4">
      <c r="A2396">
        <v>818</v>
      </c>
      <c r="B2396" t="s">
        <v>948</v>
      </c>
      <c r="C2396" t="s">
        <v>849</v>
      </c>
      <c r="D2396" s="1">
        <v>41053</v>
      </c>
      <c r="E2396" s="1">
        <v>41083</v>
      </c>
      <c r="F2396">
        <v>71.08</v>
      </c>
      <c r="H2396" t="s">
        <v>28</v>
      </c>
      <c r="I2396" s="1">
        <v>41053</v>
      </c>
      <c r="J2396">
        <v>0</v>
      </c>
      <c r="K2396" t="s">
        <v>834</v>
      </c>
      <c r="L2396">
        <v>818</v>
      </c>
      <c r="M2396" s="1">
        <v>41431</v>
      </c>
      <c r="N2396" t="s">
        <v>835</v>
      </c>
      <c r="O2396" t="s">
        <v>947</v>
      </c>
      <c r="P2396" t="s">
        <v>949</v>
      </c>
    </row>
    <row r="2397" spans="1:16" x14ac:dyDescent="0.4">
      <c r="A2397">
        <v>406</v>
      </c>
      <c r="B2397" t="s">
        <v>948</v>
      </c>
      <c r="C2397" t="s">
        <v>879</v>
      </c>
      <c r="D2397" s="1">
        <v>41209</v>
      </c>
      <c r="E2397" s="1">
        <v>41239</v>
      </c>
      <c r="F2397">
        <v>72.34</v>
      </c>
      <c r="H2397" t="s">
        <v>28</v>
      </c>
      <c r="I2397" s="1">
        <v>41209</v>
      </c>
      <c r="J2397">
        <v>7</v>
      </c>
      <c r="K2397" t="s">
        <v>837</v>
      </c>
      <c r="L2397">
        <v>406</v>
      </c>
      <c r="M2397" s="1">
        <v>40985</v>
      </c>
      <c r="N2397" t="s">
        <v>838</v>
      </c>
      <c r="O2397" t="s">
        <v>947</v>
      </c>
      <c r="P2397" t="s">
        <v>949</v>
      </c>
    </row>
    <row r="2398" spans="1:16" x14ac:dyDescent="0.4">
      <c r="A2398">
        <v>818</v>
      </c>
      <c r="B2398" t="s">
        <v>948</v>
      </c>
      <c r="C2398" t="s">
        <v>918</v>
      </c>
      <c r="D2398" s="1">
        <v>41089</v>
      </c>
      <c r="E2398" s="1">
        <v>41119</v>
      </c>
      <c r="F2398">
        <v>42.62</v>
      </c>
      <c r="H2398" t="s">
        <v>28</v>
      </c>
      <c r="I2398" s="1">
        <v>41089</v>
      </c>
      <c r="J2398">
        <v>20</v>
      </c>
      <c r="K2398" t="s">
        <v>834</v>
      </c>
      <c r="L2398">
        <v>818</v>
      </c>
      <c r="M2398" s="1">
        <v>41349</v>
      </c>
      <c r="N2398" t="s">
        <v>835</v>
      </c>
      <c r="O2398" t="s">
        <v>947</v>
      </c>
      <c r="P2398" t="s">
        <v>949</v>
      </c>
    </row>
    <row r="2399" spans="1:16" x14ac:dyDescent="0.4">
      <c r="A2399">
        <v>897</v>
      </c>
      <c r="B2399" t="s">
        <v>948</v>
      </c>
      <c r="C2399" t="s">
        <v>880</v>
      </c>
      <c r="D2399" s="1">
        <v>40979</v>
      </c>
      <c r="E2399" s="1">
        <v>40980</v>
      </c>
      <c r="F2399">
        <v>22.26</v>
      </c>
      <c r="H2399" t="s">
        <v>28</v>
      </c>
      <c r="I2399" s="1">
        <v>40979</v>
      </c>
      <c r="J2399">
        <v>0</v>
      </c>
      <c r="K2399" t="s">
        <v>834</v>
      </c>
      <c r="L2399">
        <v>897</v>
      </c>
      <c r="M2399" s="1">
        <v>41208</v>
      </c>
      <c r="N2399" t="s">
        <v>838</v>
      </c>
      <c r="O2399" t="s">
        <v>947</v>
      </c>
      <c r="P2399" t="s">
        <v>949</v>
      </c>
    </row>
    <row r="2400" spans="1:16" x14ac:dyDescent="0.4">
      <c r="A2400">
        <v>770</v>
      </c>
      <c r="B2400" t="s">
        <v>948</v>
      </c>
      <c r="C2400" t="s">
        <v>905</v>
      </c>
      <c r="D2400" s="1">
        <v>41535</v>
      </c>
      <c r="E2400" s="1">
        <v>41565</v>
      </c>
      <c r="F2400">
        <v>60.96</v>
      </c>
      <c r="H2400" t="s">
        <v>28</v>
      </c>
      <c r="I2400" s="1">
        <v>41535</v>
      </c>
      <c r="J2400">
        <v>0</v>
      </c>
      <c r="K2400" t="s">
        <v>834</v>
      </c>
      <c r="L2400">
        <v>770</v>
      </c>
      <c r="M2400" s="1">
        <v>41337</v>
      </c>
      <c r="N2400" t="s">
        <v>838</v>
      </c>
      <c r="O2400" t="s">
        <v>947</v>
      </c>
      <c r="P2400" t="s">
        <v>949</v>
      </c>
    </row>
    <row r="2401" spans="1:16" x14ac:dyDescent="0.4">
      <c r="A2401">
        <v>406</v>
      </c>
      <c r="B2401" t="s">
        <v>948</v>
      </c>
      <c r="C2401" t="s">
        <v>850</v>
      </c>
      <c r="D2401" s="1">
        <v>41207</v>
      </c>
      <c r="E2401" s="1">
        <v>41237</v>
      </c>
      <c r="F2401">
        <v>61.31</v>
      </c>
      <c r="H2401" t="s">
        <v>28</v>
      </c>
      <c r="I2401" s="1">
        <v>41207</v>
      </c>
      <c r="J2401">
        <v>1</v>
      </c>
      <c r="K2401" t="s">
        <v>834</v>
      </c>
      <c r="L2401">
        <v>406</v>
      </c>
      <c r="M2401" s="1">
        <v>41401</v>
      </c>
      <c r="N2401" t="s">
        <v>835</v>
      </c>
      <c r="O2401" t="s">
        <v>947</v>
      </c>
      <c r="P2401" t="s">
        <v>949</v>
      </c>
    </row>
    <row r="2402" spans="1:16" x14ac:dyDescent="0.4">
      <c r="A2402">
        <v>818</v>
      </c>
      <c r="B2402" t="s">
        <v>948</v>
      </c>
      <c r="C2402" t="s">
        <v>932</v>
      </c>
      <c r="D2402" s="1">
        <v>40995</v>
      </c>
      <c r="E2402" s="1">
        <v>41025</v>
      </c>
      <c r="F2402">
        <v>58.73</v>
      </c>
      <c r="H2402" t="s">
        <v>28</v>
      </c>
      <c r="I2402" s="1">
        <v>40995</v>
      </c>
      <c r="J2402">
        <v>0</v>
      </c>
      <c r="K2402" t="s">
        <v>834</v>
      </c>
      <c r="L2402">
        <v>818</v>
      </c>
      <c r="M2402" s="1">
        <v>41373</v>
      </c>
      <c r="N2402" t="s">
        <v>835</v>
      </c>
      <c r="O2402" t="s">
        <v>947</v>
      </c>
      <c r="P2402" t="s">
        <v>949</v>
      </c>
    </row>
    <row r="2403" spans="1:16" x14ac:dyDescent="0.4">
      <c r="A2403">
        <v>391</v>
      </c>
      <c r="B2403" t="s">
        <v>948</v>
      </c>
      <c r="C2403" t="s">
        <v>936</v>
      </c>
      <c r="D2403" s="1">
        <v>41050</v>
      </c>
      <c r="E2403" s="1">
        <v>41080</v>
      </c>
      <c r="F2403">
        <v>51.65</v>
      </c>
      <c r="H2403" t="s">
        <v>28</v>
      </c>
      <c r="I2403" s="1">
        <v>41050</v>
      </c>
      <c r="J2403">
        <v>0</v>
      </c>
      <c r="K2403" t="s">
        <v>834</v>
      </c>
      <c r="L2403">
        <v>391</v>
      </c>
      <c r="M2403" s="1">
        <v>41486</v>
      </c>
      <c r="N2403" t="s">
        <v>835</v>
      </c>
      <c r="O2403" t="s">
        <v>947</v>
      </c>
      <c r="P2403" t="s">
        <v>949</v>
      </c>
    </row>
    <row r="2404" spans="1:16" x14ac:dyDescent="0.4">
      <c r="A2404">
        <v>391</v>
      </c>
      <c r="B2404" t="s">
        <v>948</v>
      </c>
      <c r="C2404" t="s">
        <v>865</v>
      </c>
      <c r="D2404" s="1">
        <v>41230</v>
      </c>
      <c r="E2404" s="1">
        <v>41260</v>
      </c>
      <c r="F2404">
        <v>64.09</v>
      </c>
      <c r="H2404" t="s">
        <v>28</v>
      </c>
      <c r="I2404" s="1">
        <v>41230</v>
      </c>
      <c r="J2404">
        <v>0</v>
      </c>
      <c r="K2404" t="s">
        <v>834</v>
      </c>
      <c r="L2404">
        <v>391</v>
      </c>
      <c r="M2404" s="1">
        <v>41180</v>
      </c>
      <c r="N2404" t="s">
        <v>838</v>
      </c>
      <c r="O2404" t="s">
        <v>947</v>
      </c>
      <c r="P2404" t="s">
        <v>949</v>
      </c>
    </row>
    <row r="2405" spans="1:16" x14ac:dyDescent="0.4">
      <c r="A2405">
        <v>770</v>
      </c>
      <c r="B2405" t="s">
        <v>948</v>
      </c>
      <c r="C2405" t="s">
        <v>923</v>
      </c>
      <c r="D2405" s="1">
        <v>41130</v>
      </c>
      <c r="E2405" s="1">
        <v>41131</v>
      </c>
      <c r="F2405">
        <v>53.87</v>
      </c>
      <c r="H2405" t="s">
        <v>28</v>
      </c>
      <c r="I2405" s="1">
        <v>41130</v>
      </c>
      <c r="J2405">
        <v>0</v>
      </c>
      <c r="K2405" t="s">
        <v>834</v>
      </c>
      <c r="L2405">
        <v>770</v>
      </c>
      <c r="M2405" s="1">
        <v>41501</v>
      </c>
      <c r="N2405" t="s">
        <v>835</v>
      </c>
      <c r="O2405" t="s">
        <v>947</v>
      </c>
      <c r="P2405" t="s">
        <v>949</v>
      </c>
    </row>
    <row r="2406" spans="1:16" x14ac:dyDescent="0.4">
      <c r="A2406">
        <v>770</v>
      </c>
      <c r="B2406" t="s">
        <v>948</v>
      </c>
      <c r="C2406" t="s">
        <v>873</v>
      </c>
      <c r="D2406" s="1">
        <v>41604</v>
      </c>
      <c r="E2406" s="1">
        <v>41634</v>
      </c>
      <c r="F2406">
        <v>40.71</v>
      </c>
      <c r="H2406" t="s">
        <v>28</v>
      </c>
      <c r="I2406" s="1">
        <v>41604</v>
      </c>
      <c r="J2406">
        <v>0</v>
      </c>
      <c r="K2406" t="s">
        <v>834</v>
      </c>
      <c r="L2406">
        <v>770</v>
      </c>
      <c r="M2406" s="1">
        <v>41159</v>
      </c>
      <c r="N2406" t="s">
        <v>838</v>
      </c>
      <c r="O2406" t="s">
        <v>947</v>
      </c>
      <c r="P2406" t="s">
        <v>949</v>
      </c>
    </row>
    <row r="2407" spans="1:16" x14ac:dyDescent="0.4">
      <c r="A2407">
        <v>391</v>
      </c>
      <c r="B2407" t="s">
        <v>948</v>
      </c>
      <c r="C2407" t="s">
        <v>869</v>
      </c>
      <c r="D2407" s="1">
        <v>41449</v>
      </c>
      <c r="E2407" s="1">
        <v>41479</v>
      </c>
      <c r="F2407">
        <v>68.67</v>
      </c>
      <c r="H2407" t="s">
        <v>28</v>
      </c>
      <c r="I2407" s="1">
        <v>41449</v>
      </c>
      <c r="J2407">
        <v>0</v>
      </c>
      <c r="K2407" t="s">
        <v>834</v>
      </c>
      <c r="L2407">
        <v>391</v>
      </c>
      <c r="M2407" s="1">
        <v>41201</v>
      </c>
      <c r="N2407" t="s">
        <v>838</v>
      </c>
      <c r="O2407" t="s">
        <v>947</v>
      </c>
      <c r="P2407" t="s">
        <v>949</v>
      </c>
    </row>
    <row r="2408" spans="1:16" x14ac:dyDescent="0.4">
      <c r="A2408">
        <v>897</v>
      </c>
      <c r="B2408" t="s">
        <v>948</v>
      </c>
      <c r="C2408" t="s">
        <v>846</v>
      </c>
      <c r="D2408" s="1">
        <v>40910</v>
      </c>
      <c r="E2408" s="1">
        <v>40942</v>
      </c>
      <c r="F2408">
        <v>20.47</v>
      </c>
      <c r="H2408" t="s">
        <v>28</v>
      </c>
      <c r="I2408" s="1">
        <v>40910</v>
      </c>
      <c r="J2408">
        <v>8</v>
      </c>
      <c r="K2408" t="s">
        <v>834</v>
      </c>
      <c r="L2408">
        <v>897</v>
      </c>
      <c r="M2408" s="1">
        <v>41003</v>
      </c>
      <c r="N2408" t="s">
        <v>835</v>
      </c>
      <c r="O2408" t="s">
        <v>947</v>
      </c>
      <c r="P2408" t="s">
        <v>949</v>
      </c>
    </row>
    <row r="2409" spans="1:16" x14ac:dyDescent="0.4">
      <c r="A2409">
        <v>818</v>
      </c>
      <c r="B2409" t="s">
        <v>948</v>
      </c>
      <c r="C2409" t="s">
        <v>842</v>
      </c>
      <c r="D2409" s="1">
        <v>41397</v>
      </c>
      <c r="E2409" s="1">
        <v>41368</v>
      </c>
      <c r="F2409">
        <v>79.489999999999995</v>
      </c>
      <c r="H2409" t="s">
        <v>28</v>
      </c>
      <c r="I2409" s="1">
        <v>41397</v>
      </c>
      <c r="J2409">
        <v>23</v>
      </c>
      <c r="K2409" t="s">
        <v>837</v>
      </c>
      <c r="L2409">
        <v>818</v>
      </c>
      <c r="M2409" s="1">
        <v>41514</v>
      </c>
      <c r="N2409" t="s">
        <v>835</v>
      </c>
      <c r="O2409" t="s">
        <v>947</v>
      </c>
      <c r="P2409" t="s">
        <v>949</v>
      </c>
    </row>
    <row r="2410" spans="1:16" x14ac:dyDescent="0.4">
      <c r="A2410">
        <v>391</v>
      </c>
      <c r="B2410" t="s">
        <v>948</v>
      </c>
      <c r="C2410" t="s">
        <v>895</v>
      </c>
      <c r="D2410" s="1">
        <v>41079</v>
      </c>
      <c r="E2410" s="1">
        <v>41109</v>
      </c>
      <c r="F2410">
        <v>58.2</v>
      </c>
      <c r="H2410" t="s">
        <v>28</v>
      </c>
      <c r="I2410" s="1">
        <v>41079</v>
      </c>
      <c r="J2410">
        <v>0</v>
      </c>
      <c r="K2410" t="s">
        <v>834</v>
      </c>
      <c r="L2410">
        <v>391</v>
      </c>
      <c r="M2410" s="1">
        <v>41532</v>
      </c>
      <c r="N2410" t="s">
        <v>835</v>
      </c>
      <c r="O2410" t="s">
        <v>947</v>
      </c>
      <c r="P2410" t="s">
        <v>949</v>
      </c>
    </row>
    <row r="2411" spans="1:16" x14ac:dyDescent="0.4">
      <c r="A2411">
        <v>770</v>
      </c>
      <c r="B2411" t="s">
        <v>948</v>
      </c>
      <c r="C2411" t="s">
        <v>873</v>
      </c>
      <c r="D2411" s="1">
        <v>40921</v>
      </c>
      <c r="E2411" s="1">
        <v>41245</v>
      </c>
      <c r="F2411">
        <v>78.489999999999995</v>
      </c>
      <c r="H2411" t="s">
        <v>28</v>
      </c>
      <c r="I2411" s="1">
        <v>40921</v>
      </c>
      <c r="J2411">
        <v>11</v>
      </c>
      <c r="K2411" t="s">
        <v>834</v>
      </c>
      <c r="L2411">
        <v>770</v>
      </c>
      <c r="M2411" s="1">
        <v>41159</v>
      </c>
      <c r="N2411" t="s">
        <v>835</v>
      </c>
      <c r="O2411" t="s">
        <v>947</v>
      </c>
      <c r="P2411" t="s">
        <v>949</v>
      </c>
    </row>
    <row r="2412" spans="1:16" x14ac:dyDescent="0.4">
      <c r="A2412">
        <v>406</v>
      </c>
      <c r="B2412" t="s">
        <v>948</v>
      </c>
      <c r="C2412" t="s">
        <v>836</v>
      </c>
      <c r="D2412" s="1">
        <v>41523</v>
      </c>
      <c r="E2412" s="1">
        <v>41524</v>
      </c>
      <c r="F2412">
        <v>87.79</v>
      </c>
      <c r="H2412" t="s">
        <v>28</v>
      </c>
      <c r="I2412" s="1">
        <v>41523</v>
      </c>
      <c r="J2412">
        <v>9</v>
      </c>
      <c r="K2412" t="s">
        <v>837</v>
      </c>
      <c r="L2412">
        <v>406</v>
      </c>
      <c r="M2412" s="1">
        <v>40971</v>
      </c>
      <c r="N2412" t="s">
        <v>838</v>
      </c>
      <c r="O2412" t="s">
        <v>947</v>
      </c>
      <c r="P2412" t="s">
        <v>949</v>
      </c>
    </row>
    <row r="2413" spans="1:16" x14ac:dyDescent="0.4">
      <c r="A2413">
        <v>770</v>
      </c>
      <c r="B2413" t="s">
        <v>948</v>
      </c>
      <c r="C2413" t="s">
        <v>904</v>
      </c>
      <c r="D2413" s="1">
        <v>40981</v>
      </c>
      <c r="E2413" s="1">
        <v>41247</v>
      </c>
      <c r="F2413">
        <v>16.62</v>
      </c>
      <c r="H2413" t="s">
        <v>28</v>
      </c>
      <c r="I2413" s="1">
        <v>40981</v>
      </c>
      <c r="J2413">
        <v>11</v>
      </c>
      <c r="K2413" t="s">
        <v>834</v>
      </c>
      <c r="L2413">
        <v>770</v>
      </c>
      <c r="M2413" s="1">
        <v>41521</v>
      </c>
      <c r="N2413" t="s">
        <v>835</v>
      </c>
      <c r="O2413" t="s">
        <v>947</v>
      </c>
      <c r="P2413" t="s">
        <v>949</v>
      </c>
    </row>
    <row r="2414" spans="1:16" x14ac:dyDescent="0.4">
      <c r="A2414">
        <v>406</v>
      </c>
      <c r="B2414" t="s">
        <v>948</v>
      </c>
      <c r="C2414" t="s">
        <v>848</v>
      </c>
      <c r="D2414" s="1">
        <v>41356</v>
      </c>
      <c r="E2414" s="1">
        <v>41386</v>
      </c>
      <c r="F2414">
        <v>47.67</v>
      </c>
      <c r="H2414" t="s">
        <v>28</v>
      </c>
      <c r="I2414" s="1">
        <v>41356</v>
      </c>
      <c r="J2414">
        <v>0</v>
      </c>
      <c r="K2414" t="s">
        <v>834</v>
      </c>
      <c r="L2414">
        <v>406</v>
      </c>
      <c r="M2414" s="1">
        <v>41222</v>
      </c>
      <c r="N2414" t="s">
        <v>838</v>
      </c>
      <c r="O2414" t="s">
        <v>947</v>
      </c>
      <c r="P2414" t="s">
        <v>949</v>
      </c>
    </row>
    <row r="2415" spans="1:16" x14ac:dyDescent="0.4">
      <c r="A2415">
        <v>406</v>
      </c>
      <c r="B2415" t="s">
        <v>948</v>
      </c>
      <c r="C2415" t="s">
        <v>912</v>
      </c>
      <c r="D2415" s="1">
        <v>40995</v>
      </c>
      <c r="E2415" s="1">
        <v>41025</v>
      </c>
      <c r="F2415">
        <v>74.069999999999993</v>
      </c>
      <c r="H2415" t="s">
        <v>28</v>
      </c>
      <c r="I2415" s="1">
        <v>40995</v>
      </c>
      <c r="J2415">
        <v>0</v>
      </c>
      <c r="K2415" t="s">
        <v>834</v>
      </c>
      <c r="L2415">
        <v>406</v>
      </c>
      <c r="M2415" s="1">
        <v>41605</v>
      </c>
      <c r="N2415" t="s">
        <v>835</v>
      </c>
      <c r="O2415" t="s">
        <v>947</v>
      </c>
      <c r="P2415" t="s">
        <v>949</v>
      </c>
    </row>
    <row r="2416" spans="1:16" x14ac:dyDescent="0.4">
      <c r="A2416">
        <v>391</v>
      </c>
      <c r="B2416" t="s">
        <v>948</v>
      </c>
      <c r="C2416" t="s">
        <v>914</v>
      </c>
      <c r="D2416" s="1">
        <v>41428</v>
      </c>
      <c r="E2416" s="1">
        <v>41398</v>
      </c>
      <c r="F2416">
        <v>30.89</v>
      </c>
      <c r="H2416" t="s">
        <v>28</v>
      </c>
      <c r="I2416" s="1">
        <v>41428</v>
      </c>
      <c r="J2416">
        <v>24</v>
      </c>
      <c r="K2416" t="s">
        <v>837</v>
      </c>
      <c r="L2416">
        <v>391</v>
      </c>
      <c r="M2416" s="1">
        <v>41445</v>
      </c>
      <c r="N2416" t="s">
        <v>835</v>
      </c>
      <c r="O2416" t="s">
        <v>947</v>
      </c>
      <c r="P2416" t="s">
        <v>949</v>
      </c>
    </row>
    <row r="2417" spans="1:16" x14ac:dyDescent="0.4">
      <c r="A2417">
        <v>391</v>
      </c>
      <c r="B2417" t="s">
        <v>948</v>
      </c>
      <c r="C2417" t="s">
        <v>858</v>
      </c>
      <c r="D2417" s="1">
        <v>41065</v>
      </c>
      <c r="E2417" s="1">
        <v>41035</v>
      </c>
      <c r="F2417">
        <v>62.1</v>
      </c>
      <c r="H2417" t="s">
        <v>28</v>
      </c>
      <c r="I2417" s="1">
        <v>41065</v>
      </c>
      <c r="J2417">
        <v>0</v>
      </c>
      <c r="K2417" t="s">
        <v>834</v>
      </c>
      <c r="L2417">
        <v>391</v>
      </c>
      <c r="M2417" s="1">
        <v>41334</v>
      </c>
      <c r="N2417" t="s">
        <v>835</v>
      </c>
      <c r="O2417" t="s">
        <v>947</v>
      </c>
      <c r="P2417" t="s">
        <v>949</v>
      </c>
    </row>
    <row r="2418" spans="1:16" x14ac:dyDescent="0.4">
      <c r="A2418">
        <v>391</v>
      </c>
      <c r="B2418" t="s">
        <v>948</v>
      </c>
      <c r="C2418" t="s">
        <v>877</v>
      </c>
      <c r="D2418" s="1">
        <v>41225</v>
      </c>
      <c r="E2418" s="1">
        <v>41548</v>
      </c>
      <c r="F2418">
        <v>41.08</v>
      </c>
      <c r="H2418" t="s">
        <v>28</v>
      </c>
      <c r="I2418" s="1">
        <v>41225</v>
      </c>
      <c r="J2418">
        <v>5</v>
      </c>
      <c r="K2418" t="s">
        <v>834</v>
      </c>
      <c r="L2418">
        <v>391</v>
      </c>
      <c r="M2418" s="1">
        <v>41051</v>
      </c>
      <c r="N2418" t="s">
        <v>838</v>
      </c>
      <c r="O2418" t="s">
        <v>947</v>
      </c>
      <c r="P2418" t="s">
        <v>949</v>
      </c>
    </row>
    <row r="2419" spans="1:16" x14ac:dyDescent="0.4">
      <c r="A2419">
        <v>406</v>
      </c>
      <c r="B2419" t="s">
        <v>948</v>
      </c>
      <c r="C2419" t="s">
        <v>912</v>
      </c>
      <c r="D2419" s="1">
        <v>41258</v>
      </c>
      <c r="E2419" s="1">
        <v>41288</v>
      </c>
      <c r="F2419">
        <v>59.5</v>
      </c>
      <c r="H2419" t="s">
        <v>28</v>
      </c>
      <c r="I2419" s="1">
        <v>41258</v>
      </c>
      <c r="J2419">
        <v>13</v>
      </c>
      <c r="K2419" t="s">
        <v>837</v>
      </c>
      <c r="L2419">
        <v>406</v>
      </c>
      <c r="M2419" s="1">
        <v>41605</v>
      </c>
      <c r="N2419" t="s">
        <v>835</v>
      </c>
      <c r="O2419" t="s">
        <v>947</v>
      </c>
      <c r="P2419" t="s">
        <v>949</v>
      </c>
    </row>
    <row r="2420" spans="1:16" x14ac:dyDescent="0.4">
      <c r="A2420">
        <v>391</v>
      </c>
      <c r="B2420" t="s">
        <v>948</v>
      </c>
      <c r="C2420" t="s">
        <v>833</v>
      </c>
      <c r="D2420" s="1">
        <v>40988</v>
      </c>
      <c r="E2420" s="1">
        <v>41018</v>
      </c>
      <c r="F2420">
        <v>103.64</v>
      </c>
      <c r="H2420" t="s">
        <v>28</v>
      </c>
      <c r="I2420" s="1">
        <v>40988</v>
      </c>
      <c r="J2420">
        <v>0</v>
      </c>
      <c r="K2420" t="s">
        <v>834</v>
      </c>
      <c r="L2420">
        <v>391</v>
      </c>
      <c r="M2420" s="1">
        <v>41429</v>
      </c>
      <c r="N2420" t="s">
        <v>835</v>
      </c>
      <c r="O2420" t="s">
        <v>947</v>
      </c>
      <c r="P2420" t="s">
        <v>949</v>
      </c>
    </row>
    <row r="2421" spans="1:16" x14ac:dyDescent="0.4">
      <c r="A2421">
        <v>770</v>
      </c>
      <c r="B2421" t="s">
        <v>948</v>
      </c>
      <c r="C2421" t="s">
        <v>867</v>
      </c>
      <c r="D2421" s="1">
        <v>41193</v>
      </c>
      <c r="E2421" s="1">
        <v>41194</v>
      </c>
      <c r="F2421">
        <v>11.79</v>
      </c>
      <c r="H2421" t="s">
        <v>28</v>
      </c>
      <c r="I2421" s="1">
        <v>41193</v>
      </c>
      <c r="J2421">
        <v>0</v>
      </c>
      <c r="K2421" t="s">
        <v>834</v>
      </c>
      <c r="L2421">
        <v>770</v>
      </c>
      <c r="M2421" s="1">
        <v>41491</v>
      </c>
      <c r="N2421" t="s">
        <v>835</v>
      </c>
      <c r="O2421" t="s">
        <v>947</v>
      </c>
      <c r="P2421" t="s">
        <v>949</v>
      </c>
    </row>
    <row r="2422" spans="1:16" x14ac:dyDescent="0.4">
      <c r="A2422">
        <v>818</v>
      </c>
      <c r="B2422" t="s">
        <v>948</v>
      </c>
      <c r="C2422" t="s">
        <v>854</v>
      </c>
      <c r="D2422" s="1">
        <v>41594</v>
      </c>
      <c r="E2422" s="1">
        <v>41624</v>
      </c>
      <c r="F2422">
        <v>59.51</v>
      </c>
      <c r="H2422" t="s">
        <v>28</v>
      </c>
      <c r="I2422" s="1">
        <v>41594</v>
      </c>
      <c r="J2422">
        <v>7</v>
      </c>
      <c r="K2422" t="s">
        <v>834</v>
      </c>
      <c r="L2422">
        <v>818</v>
      </c>
      <c r="M2422" s="1">
        <v>41060</v>
      </c>
      <c r="N2422" t="s">
        <v>838</v>
      </c>
      <c r="O2422" t="s">
        <v>947</v>
      </c>
      <c r="P2422" t="s">
        <v>949</v>
      </c>
    </row>
    <row r="2423" spans="1:16" x14ac:dyDescent="0.4">
      <c r="A2423">
        <v>391</v>
      </c>
      <c r="B2423" t="s">
        <v>948</v>
      </c>
      <c r="C2423" t="s">
        <v>914</v>
      </c>
      <c r="D2423" s="1">
        <v>41381</v>
      </c>
      <c r="E2423" s="1">
        <v>41411</v>
      </c>
      <c r="F2423">
        <v>63.91</v>
      </c>
      <c r="H2423" t="s">
        <v>28</v>
      </c>
      <c r="I2423" s="1">
        <v>41381</v>
      </c>
      <c r="J2423">
        <v>5</v>
      </c>
      <c r="K2423" t="s">
        <v>837</v>
      </c>
      <c r="L2423">
        <v>391</v>
      </c>
      <c r="M2423" s="1">
        <v>41445</v>
      </c>
      <c r="N2423" t="s">
        <v>835</v>
      </c>
      <c r="O2423" t="s">
        <v>947</v>
      </c>
      <c r="P2423" t="s">
        <v>949</v>
      </c>
    </row>
    <row r="2424" spans="1:16" x14ac:dyDescent="0.4">
      <c r="A2424">
        <v>391</v>
      </c>
      <c r="B2424" t="s">
        <v>948</v>
      </c>
      <c r="C2424" t="s">
        <v>833</v>
      </c>
      <c r="D2424" s="1">
        <v>41299</v>
      </c>
      <c r="E2424" s="1">
        <v>41329</v>
      </c>
      <c r="F2424">
        <v>33.229999999999997</v>
      </c>
      <c r="H2424" t="s">
        <v>28</v>
      </c>
      <c r="I2424" s="1">
        <v>41299</v>
      </c>
      <c r="J2424">
        <v>0</v>
      </c>
      <c r="K2424" t="s">
        <v>834</v>
      </c>
      <c r="L2424">
        <v>391</v>
      </c>
      <c r="M2424" s="1">
        <v>41429</v>
      </c>
      <c r="N2424" t="s">
        <v>835</v>
      </c>
      <c r="O2424" t="s">
        <v>947</v>
      </c>
      <c r="P2424" t="s">
        <v>949</v>
      </c>
    </row>
    <row r="2425" spans="1:16" x14ac:dyDescent="0.4">
      <c r="A2425">
        <v>897</v>
      </c>
      <c r="B2425" t="s">
        <v>948</v>
      </c>
      <c r="C2425" t="s">
        <v>863</v>
      </c>
      <c r="D2425" s="1">
        <v>41078</v>
      </c>
      <c r="E2425" s="1">
        <v>41108</v>
      </c>
      <c r="F2425">
        <v>66.540000000000006</v>
      </c>
      <c r="H2425" t="s">
        <v>28</v>
      </c>
      <c r="I2425" s="1">
        <v>41078</v>
      </c>
      <c r="J2425">
        <v>0</v>
      </c>
      <c r="K2425" t="s">
        <v>834</v>
      </c>
      <c r="L2425">
        <v>897</v>
      </c>
      <c r="M2425" s="1">
        <v>41318</v>
      </c>
      <c r="N2425" t="s">
        <v>835</v>
      </c>
      <c r="O2425" t="s">
        <v>947</v>
      </c>
      <c r="P2425" t="s">
        <v>949</v>
      </c>
    </row>
    <row r="2426" spans="1:16" x14ac:dyDescent="0.4">
      <c r="A2426">
        <v>897</v>
      </c>
      <c r="B2426" t="s">
        <v>948</v>
      </c>
      <c r="C2426" t="s">
        <v>931</v>
      </c>
      <c r="D2426" s="1">
        <v>41287</v>
      </c>
      <c r="E2426" s="1">
        <v>41610</v>
      </c>
      <c r="F2426">
        <v>38.72</v>
      </c>
      <c r="H2426" t="s">
        <v>28</v>
      </c>
      <c r="I2426" s="1">
        <v>41287</v>
      </c>
      <c r="J2426">
        <v>18</v>
      </c>
      <c r="K2426" t="s">
        <v>834</v>
      </c>
      <c r="L2426">
        <v>897</v>
      </c>
      <c r="M2426" s="1">
        <v>41484</v>
      </c>
      <c r="N2426" t="s">
        <v>835</v>
      </c>
      <c r="O2426" t="s">
        <v>947</v>
      </c>
      <c r="P2426" t="s">
        <v>949</v>
      </c>
    </row>
    <row r="2427" spans="1:16" x14ac:dyDescent="0.4">
      <c r="A2427">
        <v>897</v>
      </c>
      <c r="B2427" t="s">
        <v>948</v>
      </c>
      <c r="C2427" t="s">
        <v>927</v>
      </c>
      <c r="D2427" s="1">
        <v>41317</v>
      </c>
      <c r="E2427" s="1">
        <v>41640</v>
      </c>
      <c r="F2427">
        <v>8.3800000000000008</v>
      </c>
      <c r="H2427" t="s">
        <v>28</v>
      </c>
      <c r="I2427" s="1">
        <v>41317</v>
      </c>
      <c r="J2427">
        <v>0</v>
      </c>
      <c r="K2427" t="s">
        <v>837</v>
      </c>
      <c r="L2427">
        <v>897</v>
      </c>
      <c r="M2427" s="1">
        <v>41603</v>
      </c>
      <c r="N2427" t="s">
        <v>838</v>
      </c>
      <c r="O2427" t="s">
        <v>947</v>
      </c>
      <c r="P2427" t="s">
        <v>949</v>
      </c>
    </row>
    <row r="2428" spans="1:16" x14ac:dyDescent="0.4">
      <c r="A2428">
        <v>897</v>
      </c>
      <c r="B2428" t="s">
        <v>948</v>
      </c>
      <c r="C2428" t="s">
        <v>890</v>
      </c>
      <c r="D2428" s="1">
        <v>41340</v>
      </c>
      <c r="E2428" s="1">
        <v>41313</v>
      </c>
      <c r="F2428">
        <v>35.200000000000003</v>
      </c>
      <c r="H2428" t="s">
        <v>28</v>
      </c>
      <c r="I2428" s="1">
        <v>41340</v>
      </c>
      <c r="J2428">
        <v>5</v>
      </c>
      <c r="K2428" t="s">
        <v>834</v>
      </c>
      <c r="L2428">
        <v>897</v>
      </c>
      <c r="M2428" s="1">
        <v>41166</v>
      </c>
      <c r="N2428" t="s">
        <v>838</v>
      </c>
      <c r="O2428" t="s">
        <v>947</v>
      </c>
      <c r="P2428" t="s">
        <v>949</v>
      </c>
    </row>
    <row r="2429" spans="1:16" x14ac:dyDescent="0.4">
      <c r="A2429">
        <v>406</v>
      </c>
      <c r="B2429" t="s">
        <v>948</v>
      </c>
      <c r="C2429" t="s">
        <v>924</v>
      </c>
      <c r="D2429" s="1">
        <v>41462</v>
      </c>
      <c r="E2429" s="1">
        <v>41433</v>
      </c>
      <c r="F2429">
        <v>44.13</v>
      </c>
      <c r="H2429" t="s">
        <v>28</v>
      </c>
      <c r="I2429" s="1">
        <v>41462</v>
      </c>
      <c r="J2429">
        <v>0</v>
      </c>
      <c r="K2429" t="s">
        <v>834</v>
      </c>
      <c r="L2429">
        <v>406</v>
      </c>
      <c r="M2429" s="1">
        <v>41022</v>
      </c>
      <c r="N2429" t="s">
        <v>838</v>
      </c>
      <c r="O2429" t="s">
        <v>947</v>
      </c>
      <c r="P2429" t="s">
        <v>949</v>
      </c>
    </row>
    <row r="2430" spans="1:16" x14ac:dyDescent="0.4">
      <c r="A2430">
        <v>818</v>
      </c>
      <c r="B2430" t="s">
        <v>948</v>
      </c>
      <c r="C2430" t="s">
        <v>872</v>
      </c>
      <c r="D2430" s="1">
        <v>41611</v>
      </c>
      <c r="E2430" s="1">
        <v>41582</v>
      </c>
      <c r="F2430">
        <v>86.69</v>
      </c>
      <c r="H2430" t="s">
        <v>28</v>
      </c>
      <c r="I2430" s="1">
        <v>41611</v>
      </c>
      <c r="J2430">
        <v>0</v>
      </c>
      <c r="K2430" t="s">
        <v>834</v>
      </c>
      <c r="L2430">
        <v>818</v>
      </c>
      <c r="M2430" s="1">
        <v>41193</v>
      </c>
      <c r="N2430" t="s">
        <v>838</v>
      </c>
      <c r="O2430" t="s">
        <v>947</v>
      </c>
      <c r="P2430" t="s">
        <v>949</v>
      </c>
    </row>
    <row r="2431" spans="1:16" x14ac:dyDescent="0.4">
      <c r="A2431">
        <v>897</v>
      </c>
      <c r="B2431" t="s">
        <v>948</v>
      </c>
      <c r="C2431" t="s">
        <v>880</v>
      </c>
      <c r="D2431" s="1">
        <v>41584</v>
      </c>
      <c r="E2431" s="1">
        <v>41585</v>
      </c>
      <c r="F2431">
        <v>42.86</v>
      </c>
      <c r="H2431" t="s">
        <v>28</v>
      </c>
      <c r="I2431" s="1">
        <v>41584</v>
      </c>
      <c r="J2431">
        <v>0</v>
      </c>
      <c r="K2431" t="s">
        <v>834</v>
      </c>
      <c r="L2431">
        <v>897</v>
      </c>
      <c r="M2431" s="1">
        <v>41208</v>
      </c>
      <c r="N2431" t="s">
        <v>838</v>
      </c>
      <c r="O2431" t="s">
        <v>947</v>
      </c>
      <c r="P2431" t="s">
        <v>949</v>
      </c>
    </row>
    <row r="2432" spans="1:16" x14ac:dyDescent="0.4">
      <c r="A2432">
        <v>818</v>
      </c>
      <c r="B2432" t="s">
        <v>948</v>
      </c>
      <c r="C2432" t="s">
        <v>932</v>
      </c>
      <c r="D2432" s="1">
        <v>41396</v>
      </c>
      <c r="E2432" s="1">
        <v>41458</v>
      </c>
      <c r="F2432">
        <v>90.41</v>
      </c>
      <c r="H2432" t="s">
        <v>28</v>
      </c>
      <c r="I2432" s="1">
        <v>41396</v>
      </c>
      <c r="J2432">
        <v>0</v>
      </c>
      <c r="K2432" t="s">
        <v>834</v>
      </c>
      <c r="L2432">
        <v>818</v>
      </c>
      <c r="M2432" s="1">
        <v>41373</v>
      </c>
      <c r="N2432" t="s">
        <v>835</v>
      </c>
      <c r="O2432" t="s">
        <v>947</v>
      </c>
      <c r="P2432" t="s">
        <v>949</v>
      </c>
    </row>
    <row r="2433" spans="1:16" x14ac:dyDescent="0.4">
      <c r="A2433">
        <v>897</v>
      </c>
      <c r="B2433" t="s">
        <v>948</v>
      </c>
      <c r="C2433" t="s">
        <v>890</v>
      </c>
      <c r="D2433" s="1">
        <v>41449</v>
      </c>
      <c r="E2433" s="1">
        <v>41479</v>
      </c>
      <c r="F2433">
        <v>59.44</v>
      </c>
      <c r="H2433" t="s">
        <v>28</v>
      </c>
      <c r="I2433" s="1">
        <v>41449</v>
      </c>
      <c r="J2433">
        <v>18</v>
      </c>
      <c r="K2433" t="s">
        <v>837</v>
      </c>
      <c r="L2433">
        <v>897</v>
      </c>
      <c r="M2433" s="1">
        <v>41166</v>
      </c>
      <c r="N2433" t="s">
        <v>838</v>
      </c>
      <c r="O2433" t="s">
        <v>947</v>
      </c>
      <c r="P2433" t="s">
        <v>949</v>
      </c>
    </row>
    <row r="2434" spans="1:16" x14ac:dyDescent="0.4">
      <c r="A2434">
        <v>406</v>
      </c>
      <c r="B2434" t="s">
        <v>948</v>
      </c>
      <c r="C2434" t="s">
        <v>912</v>
      </c>
      <c r="D2434" s="1">
        <v>41360</v>
      </c>
      <c r="E2434" s="1">
        <v>41390</v>
      </c>
      <c r="F2434">
        <v>126.31</v>
      </c>
      <c r="H2434" t="s">
        <v>28</v>
      </c>
      <c r="I2434" s="1">
        <v>41360</v>
      </c>
      <c r="J2434">
        <v>10</v>
      </c>
      <c r="K2434" t="s">
        <v>837</v>
      </c>
      <c r="L2434">
        <v>406</v>
      </c>
      <c r="M2434" s="1">
        <v>41605</v>
      </c>
      <c r="N2434" t="s">
        <v>835</v>
      </c>
      <c r="O2434" t="s">
        <v>947</v>
      </c>
      <c r="P2434" t="s">
        <v>949</v>
      </c>
    </row>
    <row r="2435" spans="1:16" x14ac:dyDescent="0.4">
      <c r="A2435">
        <v>406</v>
      </c>
      <c r="B2435" t="s">
        <v>948</v>
      </c>
      <c r="C2435" t="s">
        <v>912</v>
      </c>
      <c r="D2435" s="1">
        <v>41167</v>
      </c>
      <c r="E2435" s="1">
        <v>41197</v>
      </c>
      <c r="F2435">
        <v>62.58</v>
      </c>
      <c r="H2435" t="s">
        <v>28</v>
      </c>
      <c r="I2435" s="1">
        <v>41167</v>
      </c>
      <c r="J2435">
        <v>7</v>
      </c>
      <c r="K2435" t="s">
        <v>837</v>
      </c>
      <c r="L2435">
        <v>406</v>
      </c>
      <c r="M2435" s="1">
        <v>41605</v>
      </c>
      <c r="N2435" t="s">
        <v>835</v>
      </c>
      <c r="O2435" t="s">
        <v>947</v>
      </c>
      <c r="P2435" t="s">
        <v>949</v>
      </c>
    </row>
    <row r="2436" spans="1:16" x14ac:dyDescent="0.4">
      <c r="A2436">
        <v>770</v>
      </c>
      <c r="B2436" t="s">
        <v>948</v>
      </c>
      <c r="C2436" t="s">
        <v>844</v>
      </c>
      <c r="D2436" s="1">
        <v>41272</v>
      </c>
      <c r="E2436" s="1">
        <v>41302</v>
      </c>
      <c r="F2436">
        <v>58.9</v>
      </c>
      <c r="H2436" t="s">
        <v>28</v>
      </c>
      <c r="I2436" s="1">
        <v>41272</v>
      </c>
      <c r="J2436">
        <v>13</v>
      </c>
      <c r="K2436" t="s">
        <v>834</v>
      </c>
      <c r="L2436">
        <v>770</v>
      </c>
      <c r="M2436" s="1">
        <v>41452</v>
      </c>
      <c r="N2436" t="s">
        <v>835</v>
      </c>
      <c r="O2436" t="s">
        <v>947</v>
      </c>
      <c r="P2436" t="s">
        <v>949</v>
      </c>
    </row>
    <row r="2437" spans="1:16" x14ac:dyDescent="0.4">
      <c r="A2437">
        <v>406</v>
      </c>
      <c r="B2437" t="s">
        <v>948</v>
      </c>
      <c r="C2437" t="s">
        <v>935</v>
      </c>
      <c r="D2437" s="1">
        <v>41606</v>
      </c>
      <c r="E2437" s="1">
        <v>41636</v>
      </c>
      <c r="F2437">
        <v>50.83</v>
      </c>
      <c r="H2437" t="s">
        <v>28</v>
      </c>
      <c r="I2437" s="1">
        <v>41606</v>
      </c>
      <c r="J2437">
        <v>0</v>
      </c>
      <c r="K2437" t="s">
        <v>837</v>
      </c>
      <c r="L2437">
        <v>406</v>
      </c>
      <c r="M2437" s="1">
        <v>41194</v>
      </c>
      <c r="N2437" t="s">
        <v>838</v>
      </c>
      <c r="O2437" t="s">
        <v>947</v>
      </c>
      <c r="P2437" t="s">
        <v>949</v>
      </c>
    </row>
    <row r="2438" spans="1:16" x14ac:dyDescent="0.4">
      <c r="A2438">
        <v>391</v>
      </c>
      <c r="B2438" t="s">
        <v>948</v>
      </c>
      <c r="C2438" t="s">
        <v>859</v>
      </c>
      <c r="D2438" s="1">
        <v>40986</v>
      </c>
      <c r="E2438" s="1">
        <v>41016</v>
      </c>
      <c r="F2438">
        <v>48.2</v>
      </c>
      <c r="H2438" t="s">
        <v>28</v>
      </c>
      <c r="I2438" s="1">
        <v>40986</v>
      </c>
      <c r="J2438">
        <v>9</v>
      </c>
      <c r="K2438" t="s">
        <v>834</v>
      </c>
      <c r="L2438">
        <v>391</v>
      </c>
      <c r="M2438" s="1">
        <v>40971</v>
      </c>
      <c r="N2438" t="s">
        <v>838</v>
      </c>
      <c r="O2438" t="s">
        <v>947</v>
      </c>
      <c r="P2438" t="s">
        <v>949</v>
      </c>
    </row>
    <row r="2439" spans="1:16" x14ac:dyDescent="0.4">
      <c r="A2439">
        <v>818</v>
      </c>
      <c r="B2439" t="s">
        <v>948</v>
      </c>
      <c r="C2439" t="s">
        <v>921</v>
      </c>
      <c r="D2439" s="1">
        <v>41227</v>
      </c>
      <c r="E2439" s="1">
        <v>41257</v>
      </c>
      <c r="F2439">
        <v>84.68</v>
      </c>
      <c r="H2439" t="s">
        <v>28</v>
      </c>
      <c r="I2439" s="1">
        <v>41227</v>
      </c>
      <c r="J2439">
        <v>1</v>
      </c>
      <c r="K2439" t="s">
        <v>834</v>
      </c>
      <c r="L2439">
        <v>818</v>
      </c>
      <c r="M2439" s="1">
        <v>41563</v>
      </c>
      <c r="N2439" t="s">
        <v>835</v>
      </c>
      <c r="O2439" t="s">
        <v>947</v>
      </c>
      <c r="P2439" t="s">
        <v>949</v>
      </c>
    </row>
    <row r="2440" spans="1:16" x14ac:dyDescent="0.4">
      <c r="A2440">
        <v>391</v>
      </c>
      <c r="B2440" t="s">
        <v>948</v>
      </c>
      <c r="C2440" t="s">
        <v>925</v>
      </c>
      <c r="D2440" s="1">
        <v>41346</v>
      </c>
      <c r="E2440" s="1">
        <v>41612</v>
      </c>
      <c r="F2440">
        <v>57.41</v>
      </c>
      <c r="H2440" t="s">
        <v>28</v>
      </c>
      <c r="I2440" s="1">
        <v>41346</v>
      </c>
      <c r="J2440">
        <v>10</v>
      </c>
      <c r="K2440" t="s">
        <v>834</v>
      </c>
      <c r="L2440">
        <v>391</v>
      </c>
      <c r="M2440" s="1">
        <v>41527</v>
      </c>
      <c r="N2440" t="s">
        <v>835</v>
      </c>
      <c r="O2440" t="s">
        <v>947</v>
      </c>
      <c r="P2440" t="s">
        <v>949</v>
      </c>
    </row>
    <row r="2441" spans="1:16" x14ac:dyDescent="0.4">
      <c r="A2441">
        <v>406</v>
      </c>
      <c r="B2441" t="s">
        <v>948</v>
      </c>
      <c r="C2441" t="s">
        <v>884</v>
      </c>
      <c r="D2441" s="1">
        <v>41338</v>
      </c>
      <c r="E2441" s="1">
        <v>41311</v>
      </c>
      <c r="F2441">
        <v>85.99</v>
      </c>
      <c r="H2441" t="s">
        <v>28</v>
      </c>
      <c r="I2441" s="1">
        <v>41338</v>
      </c>
      <c r="J2441">
        <v>0</v>
      </c>
      <c r="K2441" t="s">
        <v>834</v>
      </c>
      <c r="L2441">
        <v>406</v>
      </c>
      <c r="M2441" s="1">
        <v>41145</v>
      </c>
      <c r="N2441" t="s">
        <v>838</v>
      </c>
      <c r="O2441" t="s">
        <v>947</v>
      </c>
      <c r="P2441" t="s">
        <v>949</v>
      </c>
    </row>
    <row r="2442" spans="1:16" x14ac:dyDescent="0.4">
      <c r="A2442">
        <v>406</v>
      </c>
      <c r="B2442" t="s">
        <v>948</v>
      </c>
      <c r="C2442" t="s">
        <v>924</v>
      </c>
      <c r="D2442" s="1">
        <v>41578</v>
      </c>
      <c r="E2442" s="1">
        <v>41608</v>
      </c>
      <c r="F2442">
        <v>55.65</v>
      </c>
      <c r="H2442" t="s">
        <v>28</v>
      </c>
      <c r="I2442" s="1">
        <v>41578</v>
      </c>
      <c r="J2442">
        <v>0</v>
      </c>
      <c r="K2442" t="s">
        <v>834</v>
      </c>
      <c r="L2442">
        <v>406</v>
      </c>
      <c r="M2442" s="1">
        <v>41022</v>
      </c>
      <c r="N2442" t="s">
        <v>838</v>
      </c>
      <c r="O2442" t="s">
        <v>947</v>
      </c>
      <c r="P2442" t="s">
        <v>949</v>
      </c>
    </row>
    <row r="2443" spans="1:16" x14ac:dyDescent="0.4">
      <c r="A2443">
        <v>818</v>
      </c>
      <c r="B2443" t="s">
        <v>948</v>
      </c>
      <c r="C2443" t="s">
        <v>860</v>
      </c>
      <c r="D2443" s="1">
        <v>40998</v>
      </c>
      <c r="E2443" s="1">
        <v>41028</v>
      </c>
      <c r="F2443">
        <v>50.1</v>
      </c>
      <c r="H2443" t="s">
        <v>28</v>
      </c>
      <c r="I2443" s="1">
        <v>40998</v>
      </c>
      <c r="J2443">
        <v>0</v>
      </c>
      <c r="K2443" t="s">
        <v>834</v>
      </c>
      <c r="L2443">
        <v>818</v>
      </c>
      <c r="M2443" s="1">
        <v>40960</v>
      </c>
      <c r="N2443" t="s">
        <v>838</v>
      </c>
      <c r="O2443" t="s">
        <v>947</v>
      </c>
      <c r="P2443" t="s">
        <v>949</v>
      </c>
    </row>
    <row r="2444" spans="1:16" x14ac:dyDescent="0.4">
      <c r="A2444">
        <v>391</v>
      </c>
      <c r="B2444" t="s">
        <v>948</v>
      </c>
      <c r="C2444" t="s">
        <v>925</v>
      </c>
      <c r="D2444" s="1">
        <v>41156</v>
      </c>
      <c r="E2444" s="1">
        <v>41157</v>
      </c>
      <c r="F2444">
        <v>54.82</v>
      </c>
      <c r="H2444" t="s">
        <v>28</v>
      </c>
      <c r="I2444" s="1">
        <v>41156</v>
      </c>
      <c r="J2444">
        <v>0</v>
      </c>
      <c r="K2444" t="s">
        <v>834</v>
      </c>
      <c r="L2444">
        <v>391</v>
      </c>
      <c r="M2444" s="1">
        <v>41527</v>
      </c>
      <c r="N2444" t="s">
        <v>835</v>
      </c>
      <c r="O2444" t="s">
        <v>947</v>
      </c>
      <c r="P2444" t="s">
        <v>949</v>
      </c>
    </row>
    <row r="2445" spans="1:16" x14ac:dyDescent="0.4">
      <c r="A2445">
        <v>770</v>
      </c>
      <c r="B2445" t="s">
        <v>948</v>
      </c>
      <c r="C2445" t="s">
        <v>878</v>
      </c>
      <c r="D2445" s="1">
        <v>41537</v>
      </c>
      <c r="E2445" s="1">
        <v>41567</v>
      </c>
      <c r="F2445">
        <v>49.54</v>
      </c>
      <c r="H2445" t="s">
        <v>28</v>
      </c>
      <c r="I2445" s="1">
        <v>41537</v>
      </c>
      <c r="J2445">
        <v>0</v>
      </c>
      <c r="K2445" t="s">
        <v>834</v>
      </c>
      <c r="L2445">
        <v>770</v>
      </c>
      <c r="M2445" s="1">
        <v>41274</v>
      </c>
      <c r="N2445" t="s">
        <v>838</v>
      </c>
      <c r="O2445" t="s">
        <v>947</v>
      </c>
      <c r="P2445" t="s">
        <v>949</v>
      </c>
    </row>
    <row r="2446" spans="1:16" x14ac:dyDescent="0.4">
      <c r="A2446">
        <v>897</v>
      </c>
      <c r="B2446" t="s">
        <v>948</v>
      </c>
      <c r="C2446" t="s">
        <v>922</v>
      </c>
      <c r="D2446" s="1">
        <v>41058</v>
      </c>
      <c r="E2446" s="1">
        <v>41088</v>
      </c>
      <c r="F2446">
        <v>53.67</v>
      </c>
      <c r="H2446" t="s">
        <v>28</v>
      </c>
      <c r="I2446" s="1">
        <v>41058</v>
      </c>
      <c r="J2446">
        <v>0</v>
      </c>
      <c r="K2446" t="s">
        <v>837</v>
      </c>
      <c r="L2446">
        <v>897</v>
      </c>
      <c r="M2446" s="1">
        <v>41309</v>
      </c>
      <c r="N2446" t="s">
        <v>835</v>
      </c>
      <c r="O2446" t="s">
        <v>947</v>
      </c>
      <c r="P2446" t="s">
        <v>949</v>
      </c>
    </row>
    <row r="2447" spans="1:16" x14ac:dyDescent="0.4">
      <c r="A2447">
        <v>391</v>
      </c>
      <c r="B2447" t="s">
        <v>948</v>
      </c>
      <c r="C2447" t="s">
        <v>910</v>
      </c>
      <c r="D2447" s="1">
        <v>41102</v>
      </c>
      <c r="E2447" s="1">
        <v>41426</v>
      </c>
      <c r="F2447">
        <v>73.22</v>
      </c>
      <c r="H2447" t="s">
        <v>28</v>
      </c>
      <c r="I2447" s="1">
        <v>41102</v>
      </c>
      <c r="J2447">
        <v>0</v>
      </c>
      <c r="K2447" t="s">
        <v>834</v>
      </c>
      <c r="L2447">
        <v>391</v>
      </c>
      <c r="M2447" s="1">
        <v>41487</v>
      </c>
      <c r="N2447" t="s">
        <v>835</v>
      </c>
      <c r="O2447" t="s">
        <v>947</v>
      </c>
      <c r="P2447" t="s">
        <v>949</v>
      </c>
    </row>
    <row r="2448" spans="1:16" x14ac:dyDescent="0.4">
      <c r="A2448">
        <v>770</v>
      </c>
      <c r="B2448" t="s">
        <v>948</v>
      </c>
      <c r="C2448" t="s">
        <v>892</v>
      </c>
      <c r="D2448" s="1">
        <v>41375</v>
      </c>
      <c r="E2448" s="1">
        <v>41376</v>
      </c>
      <c r="F2448">
        <v>21.73</v>
      </c>
      <c r="H2448" t="s">
        <v>28</v>
      </c>
      <c r="I2448" s="1">
        <v>41375</v>
      </c>
      <c r="J2448">
        <v>0</v>
      </c>
      <c r="K2448" t="s">
        <v>834</v>
      </c>
      <c r="L2448">
        <v>770</v>
      </c>
      <c r="M2448" s="1">
        <v>41037</v>
      </c>
      <c r="N2448" t="s">
        <v>838</v>
      </c>
      <c r="O2448" t="s">
        <v>947</v>
      </c>
      <c r="P2448" t="s">
        <v>949</v>
      </c>
    </row>
    <row r="2449" spans="1:16" x14ac:dyDescent="0.4">
      <c r="A2449">
        <v>770</v>
      </c>
      <c r="B2449" t="s">
        <v>948</v>
      </c>
      <c r="C2449" t="s">
        <v>845</v>
      </c>
      <c r="D2449" s="1">
        <v>41286</v>
      </c>
      <c r="E2449" s="1">
        <v>41639</v>
      </c>
      <c r="F2449">
        <v>86.29</v>
      </c>
      <c r="H2449" t="s">
        <v>28</v>
      </c>
      <c r="I2449" s="1">
        <v>41286</v>
      </c>
      <c r="J2449">
        <v>4</v>
      </c>
      <c r="K2449" t="s">
        <v>834</v>
      </c>
      <c r="L2449">
        <v>770</v>
      </c>
      <c r="M2449" s="1">
        <v>41489</v>
      </c>
      <c r="N2449" t="s">
        <v>838</v>
      </c>
      <c r="O2449" t="s">
        <v>947</v>
      </c>
      <c r="P2449" t="s">
        <v>949</v>
      </c>
    </row>
    <row r="2450" spans="1:16" x14ac:dyDescent="0.4">
      <c r="A2450">
        <v>391</v>
      </c>
      <c r="B2450" t="s">
        <v>948</v>
      </c>
      <c r="C2450" t="s">
        <v>914</v>
      </c>
      <c r="D2450" s="1">
        <v>40977</v>
      </c>
      <c r="E2450" s="1">
        <v>40978</v>
      </c>
      <c r="F2450">
        <v>42.67</v>
      </c>
      <c r="H2450" t="s">
        <v>28</v>
      </c>
      <c r="I2450" s="1">
        <v>40977</v>
      </c>
      <c r="J2450">
        <v>6</v>
      </c>
      <c r="K2450" t="s">
        <v>834</v>
      </c>
      <c r="L2450">
        <v>391</v>
      </c>
      <c r="M2450" s="1">
        <v>41445</v>
      </c>
      <c r="N2450" t="s">
        <v>835</v>
      </c>
      <c r="O2450" t="s">
        <v>947</v>
      </c>
      <c r="P2450" t="s">
        <v>949</v>
      </c>
    </row>
    <row r="2451" spans="1:16" x14ac:dyDescent="0.4">
      <c r="A2451">
        <v>406</v>
      </c>
      <c r="B2451" t="s">
        <v>948</v>
      </c>
      <c r="C2451" t="s">
        <v>879</v>
      </c>
      <c r="D2451" s="1">
        <v>41269</v>
      </c>
      <c r="E2451" s="1">
        <v>41299</v>
      </c>
      <c r="F2451">
        <v>71.12</v>
      </c>
      <c r="H2451" t="s">
        <v>28</v>
      </c>
      <c r="I2451" s="1">
        <v>41269</v>
      </c>
      <c r="J2451">
        <v>4</v>
      </c>
      <c r="K2451" t="s">
        <v>837</v>
      </c>
      <c r="L2451">
        <v>406</v>
      </c>
      <c r="M2451" s="1">
        <v>40985</v>
      </c>
      <c r="N2451" t="s">
        <v>838</v>
      </c>
      <c r="O2451" t="s">
        <v>947</v>
      </c>
      <c r="P2451" t="s">
        <v>949</v>
      </c>
    </row>
    <row r="2452" spans="1:16" x14ac:dyDescent="0.4">
      <c r="A2452">
        <v>818</v>
      </c>
      <c r="B2452" t="s">
        <v>948</v>
      </c>
      <c r="C2452" t="s">
        <v>842</v>
      </c>
      <c r="D2452" s="1">
        <v>41374</v>
      </c>
      <c r="E2452" s="1">
        <v>41344</v>
      </c>
      <c r="F2452">
        <v>76.180000000000007</v>
      </c>
      <c r="H2452" t="s">
        <v>28</v>
      </c>
      <c r="I2452" s="1">
        <v>41374</v>
      </c>
      <c r="J2452">
        <v>0</v>
      </c>
      <c r="K2452" t="s">
        <v>834</v>
      </c>
      <c r="L2452">
        <v>818</v>
      </c>
      <c r="M2452" s="1">
        <v>41514</v>
      </c>
      <c r="N2452" t="s">
        <v>838</v>
      </c>
      <c r="O2452" t="s">
        <v>947</v>
      </c>
      <c r="P2452" t="s">
        <v>949</v>
      </c>
    </row>
    <row r="2453" spans="1:16" x14ac:dyDescent="0.4">
      <c r="A2453">
        <v>391</v>
      </c>
      <c r="B2453" t="s">
        <v>948</v>
      </c>
      <c r="C2453" t="s">
        <v>881</v>
      </c>
      <c r="D2453" s="1">
        <v>41370</v>
      </c>
      <c r="E2453" s="1">
        <v>41371</v>
      </c>
      <c r="F2453">
        <v>68.400000000000006</v>
      </c>
      <c r="H2453" t="s">
        <v>28</v>
      </c>
      <c r="I2453" s="1">
        <v>41370</v>
      </c>
      <c r="J2453">
        <v>3</v>
      </c>
      <c r="K2453" t="s">
        <v>834</v>
      </c>
      <c r="L2453">
        <v>391</v>
      </c>
      <c r="M2453" s="1">
        <v>41525</v>
      </c>
      <c r="N2453" t="s">
        <v>835</v>
      </c>
      <c r="O2453" t="s">
        <v>947</v>
      </c>
      <c r="P2453" t="s">
        <v>949</v>
      </c>
    </row>
    <row r="2454" spans="1:16" x14ac:dyDescent="0.4">
      <c r="A2454">
        <v>406</v>
      </c>
      <c r="B2454" t="s">
        <v>948</v>
      </c>
      <c r="C2454" t="s">
        <v>882</v>
      </c>
      <c r="D2454" s="1">
        <v>41023</v>
      </c>
      <c r="E2454" s="1">
        <v>41053</v>
      </c>
      <c r="F2454">
        <v>74.19</v>
      </c>
      <c r="H2454" t="s">
        <v>28</v>
      </c>
      <c r="I2454" s="1">
        <v>41023</v>
      </c>
      <c r="J2454">
        <v>0</v>
      </c>
      <c r="K2454" t="s">
        <v>834</v>
      </c>
      <c r="L2454">
        <v>406</v>
      </c>
      <c r="M2454" s="1">
        <v>41368</v>
      </c>
      <c r="N2454" t="s">
        <v>835</v>
      </c>
      <c r="O2454" t="s">
        <v>947</v>
      </c>
      <c r="P2454" t="s">
        <v>949</v>
      </c>
    </row>
    <row r="2455" spans="1:16" x14ac:dyDescent="0.4">
      <c r="A2455">
        <v>391</v>
      </c>
      <c r="B2455" t="s">
        <v>948</v>
      </c>
      <c r="C2455" t="s">
        <v>906</v>
      </c>
      <c r="D2455" s="1">
        <v>41482</v>
      </c>
      <c r="E2455" s="1">
        <v>41512</v>
      </c>
      <c r="F2455">
        <v>68.069999999999993</v>
      </c>
      <c r="H2455" t="s">
        <v>28</v>
      </c>
      <c r="I2455" s="1">
        <v>41482</v>
      </c>
      <c r="J2455">
        <v>0</v>
      </c>
      <c r="K2455" t="s">
        <v>834</v>
      </c>
      <c r="L2455">
        <v>391</v>
      </c>
      <c r="M2455" s="1">
        <v>41021</v>
      </c>
      <c r="N2455" t="s">
        <v>838</v>
      </c>
      <c r="O2455" t="s">
        <v>947</v>
      </c>
      <c r="P2455" t="s">
        <v>949</v>
      </c>
    </row>
    <row r="2456" spans="1:16" x14ac:dyDescent="0.4">
      <c r="A2456">
        <v>391</v>
      </c>
      <c r="B2456" t="s">
        <v>948</v>
      </c>
      <c r="C2456" t="s">
        <v>870</v>
      </c>
      <c r="D2456" s="1">
        <v>41239</v>
      </c>
      <c r="E2456" s="1">
        <v>41269</v>
      </c>
      <c r="F2456">
        <v>65.19</v>
      </c>
      <c r="H2456" t="s">
        <v>28</v>
      </c>
      <c r="I2456" s="1">
        <v>41239</v>
      </c>
      <c r="J2456">
        <v>0</v>
      </c>
      <c r="K2456" t="s">
        <v>834</v>
      </c>
      <c r="L2456">
        <v>391</v>
      </c>
      <c r="M2456" s="1">
        <v>41341</v>
      </c>
      <c r="N2456" t="s">
        <v>835</v>
      </c>
      <c r="O2456" t="s">
        <v>947</v>
      </c>
      <c r="P2456" t="s">
        <v>949</v>
      </c>
    </row>
    <row r="2457" spans="1:16" x14ac:dyDescent="0.4">
      <c r="A2457">
        <v>897</v>
      </c>
      <c r="B2457" t="s">
        <v>948</v>
      </c>
      <c r="C2457" t="s">
        <v>931</v>
      </c>
      <c r="D2457" s="1">
        <v>40923</v>
      </c>
      <c r="E2457" s="1">
        <v>40953</v>
      </c>
      <c r="F2457">
        <v>48.06</v>
      </c>
      <c r="H2457" t="s">
        <v>28</v>
      </c>
      <c r="I2457" s="1">
        <v>40923</v>
      </c>
      <c r="J2457">
        <v>8</v>
      </c>
      <c r="K2457" t="s">
        <v>834</v>
      </c>
      <c r="L2457">
        <v>897</v>
      </c>
      <c r="M2457" s="1">
        <v>41484</v>
      </c>
      <c r="N2457" t="s">
        <v>835</v>
      </c>
      <c r="O2457" t="s">
        <v>947</v>
      </c>
      <c r="P2457" t="s">
        <v>949</v>
      </c>
    </row>
    <row r="2458" spans="1:16" x14ac:dyDescent="0.4">
      <c r="A2458">
        <v>818</v>
      </c>
      <c r="B2458" t="s">
        <v>948</v>
      </c>
      <c r="C2458" t="s">
        <v>917</v>
      </c>
      <c r="D2458" s="1">
        <v>41231</v>
      </c>
      <c r="E2458" s="1">
        <v>41261</v>
      </c>
      <c r="F2458">
        <v>74.16</v>
      </c>
      <c r="H2458" t="s">
        <v>28</v>
      </c>
      <c r="I2458" s="1">
        <v>41231</v>
      </c>
      <c r="J2458">
        <v>15</v>
      </c>
      <c r="K2458" t="s">
        <v>837</v>
      </c>
      <c r="L2458">
        <v>818</v>
      </c>
      <c r="M2458" s="1">
        <v>41515</v>
      </c>
      <c r="N2458" t="s">
        <v>835</v>
      </c>
      <c r="O2458" t="s">
        <v>947</v>
      </c>
      <c r="P2458" t="s">
        <v>949</v>
      </c>
    </row>
    <row r="2459" spans="1:16" x14ac:dyDescent="0.4">
      <c r="A2459">
        <v>818</v>
      </c>
      <c r="B2459" t="s">
        <v>948</v>
      </c>
      <c r="C2459" t="s">
        <v>849</v>
      </c>
      <c r="D2459" s="1">
        <v>41130</v>
      </c>
      <c r="E2459" s="1">
        <v>41131</v>
      </c>
      <c r="F2459">
        <v>93.09</v>
      </c>
      <c r="H2459" t="s">
        <v>28</v>
      </c>
      <c r="I2459" s="1">
        <v>41130</v>
      </c>
      <c r="J2459">
        <v>7</v>
      </c>
      <c r="K2459" t="s">
        <v>837</v>
      </c>
      <c r="L2459">
        <v>818</v>
      </c>
      <c r="M2459" s="1">
        <v>41431</v>
      </c>
      <c r="N2459" t="s">
        <v>835</v>
      </c>
      <c r="O2459" t="s">
        <v>947</v>
      </c>
      <c r="P2459" t="s">
        <v>949</v>
      </c>
    </row>
    <row r="2460" spans="1:16" x14ac:dyDescent="0.4">
      <c r="A2460">
        <v>391</v>
      </c>
      <c r="B2460" t="s">
        <v>948</v>
      </c>
      <c r="C2460" t="s">
        <v>881</v>
      </c>
      <c r="D2460" s="1">
        <v>41553</v>
      </c>
      <c r="E2460" s="1">
        <v>41554</v>
      </c>
      <c r="F2460">
        <v>38.950000000000003</v>
      </c>
      <c r="H2460" t="s">
        <v>28</v>
      </c>
      <c r="I2460" s="1">
        <v>41553</v>
      </c>
      <c r="J2460">
        <v>0</v>
      </c>
      <c r="K2460" t="s">
        <v>834</v>
      </c>
      <c r="L2460">
        <v>391</v>
      </c>
      <c r="M2460" s="1">
        <v>41525</v>
      </c>
      <c r="N2460" t="s">
        <v>835</v>
      </c>
      <c r="O2460" t="s">
        <v>947</v>
      </c>
      <c r="P2460" t="s">
        <v>949</v>
      </c>
    </row>
    <row r="2461" spans="1:16" x14ac:dyDescent="0.4">
      <c r="A2461">
        <v>770</v>
      </c>
      <c r="B2461" t="s">
        <v>948</v>
      </c>
      <c r="C2461" t="s">
        <v>873</v>
      </c>
      <c r="D2461" s="1">
        <v>40999</v>
      </c>
      <c r="E2461" s="1">
        <v>41029</v>
      </c>
      <c r="F2461">
        <v>28.3</v>
      </c>
      <c r="H2461" t="s">
        <v>28</v>
      </c>
      <c r="I2461" s="1">
        <v>40999</v>
      </c>
      <c r="J2461">
        <v>0</v>
      </c>
      <c r="K2461" t="s">
        <v>834</v>
      </c>
      <c r="L2461">
        <v>770</v>
      </c>
      <c r="M2461" s="1">
        <v>41159</v>
      </c>
      <c r="N2461" t="s">
        <v>835</v>
      </c>
      <c r="O2461" t="s">
        <v>947</v>
      </c>
      <c r="P2461" t="s">
        <v>949</v>
      </c>
    </row>
    <row r="2462" spans="1:16" x14ac:dyDescent="0.4">
      <c r="A2462">
        <v>818</v>
      </c>
      <c r="B2462" t="s">
        <v>948</v>
      </c>
      <c r="C2462" t="s">
        <v>842</v>
      </c>
      <c r="D2462" s="1">
        <v>41173</v>
      </c>
      <c r="E2462" s="1">
        <v>41203</v>
      </c>
      <c r="F2462">
        <v>59</v>
      </c>
      <c r="H2462" t="s">
        <v>28</v>
      </c>
      <c r="I2462" s="1">
        <v>41173</v>
      </c>
      <c r="J2462">
        <v>7</v>
      </c>
      <c r="K2462" t="s">
        <v>837</v>
      </c>
      <c r="L2462">
        <v>818</v>
      </c>
      <c r="M2462" s="1">
        <v>41514</v>
      </c>
      <c r="N2462" t="s">
        <v>835</v>
      </c>
      <c r="O2462" t="s">
        <v>947</v>
      </c>
      <c r="P2462" t="s">
        <v>949</v>
      </c>
    </row>
    <row r="2463" spans="1:16" x14ac:dyDescent="0.4">
      <c r="A2463">
        <v>391</v>
      </c>
      <c r="B2463" t="s">
        <v>948</v>
      </c>
      <c r="C2463" t="s">
        <v>875</v>
      </c>
      <c r="D2463" s="1">
        <v>41565</v>
      </c>
      <c r="E2463" s="1">
        <v>41595</v>
      </c>
      <c r="F2463">
        <v>79.61</v>
      </c>
      <c r="H2463" t="s">
        <v>28</v>
      </c>
      <c r="I2463" s="1">
        <v>41565</v>
      </c>
      <c r="J2463">
        <v>14</v>
      </c>
      <c r="K2463" t="s">
        <v>834</v>
      </c>
      <c r="L2463">
        <v>391</v>
      </c>
      <c r="M2463" s="1">
        <v>40947</v>
      </c>
      <c r="N2463" t="s">
        <v>838</v>
      </c>
      <c r="O2463" t="s">
        <v>947</v>
      </c>
      <c r="P2463" t="s">
        <v>949</v>
      </c>
    </row>
    <row r="2464" spans="1:16" x14ac:dyDescent="0.4">
      <c r="A2464">
        <v>391</v>
      </c>
      <c r="B2464" t="s">
        <v>948</v>
      </c>
      <c r="C2464" t="s">
        <v>858</v>
      </c>
      <c r="D2464" s="1">
        <v>41171</v>
      </c>
      <c r="E2464" s="1">
        <v>41201</v>
      </c>
      <c r="F2464">
        <v>38.25</v>
      </c>
      <c r="H2464" t="s">
        <v>28</v>
      </c>
      <c r="I2464" s="1">
        <v>41171</v>
      </c>
      <c r="J2464">
        <v>0</v>
      </c>
      <c r="K2464" t="s">
        <v>834</v>
      </c>
      <c r="L2464">
        <v>391</v>
      </c>
      <c r="M2464" s="1">
        <v>41334</v>
      </c>
      <c r="N2464" t="s">
        <v>835</v>
      </c>
      <c r="O2464" t="s">
        <v>947</v>
      </c>
      <c r="P2464" t="s">
        <v>949</v>
      </c>
    </row>
    <row r="2465" spans="1:16" x14ac:dyDescent="0.4">
      <c r="A2465">
        <v>770</v>
      </c>
      <c r="B2465" t="s">
        <v>948</v>
      </c>
      <c r="C2465" t="s">
        <v>892</v>
      </c>
      <c r="D2465" s="1">
        <v>40946</v>
      </c>
      <c r="E2465" s="1">
        <v>40916</v>
      </c>
      <c r="F2465">
        <v>67.59</v>
      </c>
      <c r="H2465" t="s">
        <v>28</v>
      </c>
      <c r="I2465" s="1">
        <v>40946</v>
      </c>
      <c r="J2465">
        <v>0</v>
      </c>
      <c r="K2465" t="s">
        <v>834</v>
      </c>
      <c r="L2465">
        <v>770</v>
      </c>
      <c r="M2465" s="1">
        <v>41037</v>
      </c>
      <c r="N2465" t="s">
        <v>835</v>
      </c>
      <c r="O2465" t="s">
        <v>947</v>
      </c>
      <c r="P2465" t="s">
        <v>949</v>
      </c>
    </row>
    <row r="2466" spans="1:16" x14ac:dyDescent="0.4">
      <c r="A2466">
        <v>770</v>
      </c>
      <c r="B2466" t="s">
        <v>948</v>
      </c>
      <c r="C2466" t="s">
        <v>886</v>
      </c>
      <c r="D2466" s="1">
        <v>41026</v>
      </c>
      <c r="E2466" s="1">
        <v>41056</v>
      </c>
      <c r="F2466">
        <v>53.16</v>
      </c>
      <c r="H2466" t="s">
        <v>28</v>
      </c>
      <c r="I2466" s="1">
        <v>41026</v>
      </c>
      <c r="J2466">
        <v>0</v>
      </c>
      <c r="K2466" t="s">
        <v>834</v>
      </c>
      <c r="L2466">
        <v>770</v>
      </c>
      <c r="M2466" s="1">
        <v>41181</v>
      </c>
      <c r="N2466" t="s">
        <v>835</v>
      </c>
      <c r="O2466" t="s">
        <v>947</v>
      </c>
      <c r="P2466" t="s">
        <v>949</v>
      </c>
    </row>
    <row r="2467" spans="1:16" x14ac:dyDescent="0.4">
      <c r="A2467">
        <v>406</v>
      </c>
      <c r="B2467" t="s">
        <v>948</v>
      </c>
      <c r="C2467" t="s">
        <v>924</v>
      </c>
      <c r="D2467" s="1">
        <v>41371</v>
      </c>
      <c r="E2467" s="1">
        <v>41341</v>
      </c>
      <c r="F2467">
        <v>68.66</v>
      </c>
      <c r="H2467" t="s">
        <v>28</v>
      </c>
      <c r="I2467" s="1">
        <v>41371</v>
      </c>
      <c r="J2467">
        <v>0</v>
      </c>
      <c r="K2467" t="s">
        <v>834</v>
      </c>
      <c r="L2467">
        <v>406</v>
      </c>
      <c r="M2467" s="1">
        <v>41022</v>
      </c>
      <c r="N2467" t="s">
        <v>838</v>
      </c>
      <c r="O2467" t="s">
        <v>947</v>
      </c>
      <c r="P2467" t="s">
        <v>949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F8A2B-EFDA-45CB-B4D4-616FC843F959}">
  <dimension ref="A1:J801"/>
  <sheetViews>
    <sheetView workbookViewId="0">
      <selection activeCell="A2" sqref="A2"/>
    </sheetView>
  </sheetViews>
  <sheetFormatPr defaultRowHeight="14.6" x14ac:dyDescent="0.4"/>
  <cols>
    <col min="3" max="3" width="18.23046875" style="1" customWidth="1"/>
    <col min="4" max="4" width="23.07421875" style="1" customWidth="1"/>
    <col min="5" max="5" width="9.4609375" customWidth="1"/>
    <col min="6" max="6" width="10.07421875" customWidth="1"/>
    <col min="8" max="8" width="22.3828125" style="1" customWidth="1"/>
  </cols>
  <sheetData>
    <row r="1" spans="1:10" x14ac:dyDescent="0.4">
      <c r="A1" s="2" t="s">
        <v>0</v>
      </c>
      <c r="B1" s="2" t="s">
        <v>1</v>
      </c>
      <c r="C1" s="3" t="s">
        <v>2</v>
      </c>
      <c r="D1" s="3" t="s">
        <v>3</v>
      </c>
      <c r="E1" s="2" t="s">
        <v>4</v>
      </c>
      <c r="F1" s="2" t="s">
        <v>5</v>
      </c>
      <c r="G1" s="2" t="s">
        <v>6</v>
      </c>
      <c r="H1" s="3" t="s">
        <v>7</v>
      </c>
      <c r="I1" s="2" t="s">
        <v>8</v>
      </c>
      <c r="J1" s="2" t="s">
        <v>937</v>
      </c>
    </row>
    <row r="2" spans="1:10" x14ac:dyDescent="0.4">
      <c r="A2" t="s">
        <v>9</v>
      </c>
      <c r="B2" t="s">
        <v>10</v>
      </c>
      <c r="C2" s="1">
        <v>45642</v>
      </c>
      <c r="D2" s="1">
        <v>45672</v>
      </c>
      <c r="E2">
        <v>344.25</v>
      </c>
      <c r="F2" t="s">
        <v>11</v>
      </c>
      <c r="G2" t="s">
        <v>12</v>
      </c>
      <c r="I2" t="s">
        <v>13</v>
      </c>
      <c r="J2" t="str">
        <f t="shared" ref="J2:J65" si="0">IF(H2&lt;&gt;"",MAX(H2-D2,0),"")</f>
        <v/>
      </c>
    </row>
    <row r="3" spans="1:10" x14ac:dyDescent="0.4">
      <c r="A3" t="s">
        <v>14</v>
      </c>
      <c r="B3" t="s">
        <v>10</v>
      </c>
      <c r="C3" s="1">
        <v>45430</v>
      </c>
      <c r="D3" s="1">
        <v>45460</v>
      </c>
      <c r="E3">
        <v>3298.38</v>
      </c>
      <c r="F3" t="s">
        <v>15</v>
      </c>
      <c r="G3" t="s">
        <v>16</v>
      </c>
      <c r="I3" t="s">
        <v>13</v>
      </c>
      <c r="J3" t="str">
        <f t="shared" si="0"/>
        <v/>
      </c>
    </row>
    <row r="4" spans="1:10" x14ac:dyDescent="0.4">
      <c r="A4" t="s">
        <v>17</v>
      </c>
      <c r="B4" t="s">
        <v>18</v>
      </c>
      <c r="C4" s="1">
        <v>45347</v>
      </c>
      <c r="D4" s="1">
        <v>45377</v>
      </c>
      <c r="E4">
        <v>1023.43</v>
      </c>
      <c r="F4" t="s">
        <v>19</v>
      </c>
      <c r="G4" t="s">
        <v>12</v>
      </c>
      <c r="I4" t="s">
        <v>13</v>
      </c>
      <c r="J4" t="str">
        <f t="shared" si="0"/>
        <v/>
      </c>
    </row>
    <row r="5" spans="1:10" x14ac:dyDescent="0.4">
      <c r="A5" t="s">
        <v>20</v>
      </c>
      <c r="B5" t="s">
        <v>21</v>
      </c>
      <c r="C5" s="1">
        <v>45299</v>
      </c>
      <c r="D5" s="1">
        <v>45329</v>
      </c>
      <c r="E5">
        <v>4433.05</v>
      </c>
      <c r="F5" t="s">
        <v>22</v>
      </c>
      <c r="G5" t="s">
        <v>16</v>
      </c>
      <c r="I5" t="s">
        <v>13</v>
      </c>
      <c r="J5" t="str">
        <f t="shared" si="0"/>
        <v/>
      </c>
    </row>
    <row r="6" spans="1:10" x14ac:dyDescent="0.4">
      <c r="A6" t="s">
        <v>23</v>
      </c>
      <c r="B6" t="s">
        <v>21</v>
      </c>
      <c r="C6" s="1">
        <v>45435</v>
      </c>
      <c r="D6" s="1">
        <v>45465</v>
      </c>
      <c r="E6">
        <v>4345.1400000000003</v>
      </c>
      <c r="F6" t="s">
        <v>19</v>
      </c>
      <c r="G6" t="s">
        <v>16</v>
      </c>
      <c r="I6" t="s">
        <v>13</v>
      </c>
      <c r="J6" t="str">
        <f t="shared" si="0"/>
        <v/>
      </c>
    </row>
    <row r="7" spans="1:10" x14ac:dyDescent="0.4">
      <c r="A7" t="s">
        <v>24</v>
      </c>
      <c r="B7" t="s">
        <v>18</v>
      </c>
      <c r="C7" s="1">
        <v>45482</v>
      </c>
      <c r="D7" s="1">
        <v>45512</v>
      </c>
      <c r="E7">
        <v>1599.18</v>
      </c>
      <c r="F7" t="s">
        <v>25</v>
      </c>
      <c r="G7" t="s">
        <v>12</v>
      </c>
      <c r="I7" t="s">
        <v>13</v>
      </c>
      <c r="J7" t="str">
        <f t="shared" si="0"/>
        <v/>
      </c>
    </row>
    <row r="8" spans="1:10" x14ac:dyDescent="0.4">
      <c r="A8" t="s">
        <v>26</v>
      </c>
      <c r="B8" t="s">
        <v>10</v>
      </c>
      <c r="C8" s="1">
        <v>45646</v>
      </c>
      <c r="D8" s="1">
        <v>45676</v>
      </c>
      <c r="E8">
        <v>894.13</v>
      </c>
      <c r="F8" t="s">
        <v>22</v>
      </c>
      <c r="G8" t="s">
        <v>12</v>
      </c>
      <c r="I8" t="s">
        <v>13</v>
      </c>
      <c r="J8" t="str">
        <f t="shared" si="0"/>
        <v/>
      </c>
    </row>
    <row r="9" spans="1:10" x14ac:dyDescent="0.4">
      <c r="A9" t="s">
        <v>27</v>
      </c>
      <c r="B9" t="s">
        <v>18</v>
      </c>
      <c r="C9" s="1">
        <v>45560</v>
      </c>
      <c r="D9" s="1">
        <v>45590</v>
      </c>
      <c r="E9">
        <v>1303.06</v>
      </c>
      <c r="F9" t="s">
        <v>19</v>
      </c>
      <c r="G9" t="s">
        <v>28</v>
      </c>
      <c r="H9" s="1">
        <v>45593</v>
      </c>
      <c r="I9" t="s">
        <v>13</v>
      </c>
      <c r="J9">
        <f t="shared" si="0"/>
        <v>3</v>
      </c>
    </row>
    <row r="10" spans="1:10" x14ac:dyDescent="0.4">
      <c r="A10" t="s">
        <v>29</v>
      </c>
      <c r="B10" t="s">
        <v>21</v>
      </c>
      <c r="C10" s="1">
        <v>45334</v>
      </c>
      <c r="D10" s="1">
        <v>45364</v>
      </c>
      <c r="E10">
        <v>3481.8</v>
      </c>
      <c r="F10" t="s">
        <v>15</v>
      </c>
      <c r="G10" t="s">
        <v>28</v>
      </c>
      <c r="H10" s="1">
        <v>45367</v>
      </c>
      <c r="I10" t="s">
        <v>13</v>
      </c>
      <c r="J10">
        <f t="shared" si="0"/>
        <v>3</v>
      </c>
    </row>
    <row r="11" spans="1:10" x14ac:dyDescent="0.4">
      <c r="A11" t="s">
        <v>30</v>
      </c>
      <c r="B11" t="s">
        <v>21</v>
      </c>
      <c r="C11" s="1">
        <v>45470</v>
      </c>
      <c r="D11" s="1">
        <v>45500</v>
      </c>
      <c r="E11">
        <v>217.97</v>
      </c>
      <c r="F11" t="s">
        <v>22</v>
      </c>
      <c r="G11" t="s">
        <v>12</v>
      </c>
      <c r="I11" t="s">
        <v>13</v>
      </c>
      <c r="J11" t="str">
        <f t="shared" si="0"/>
        <v/>
      </c>
    </row>
    <row r="12" spans="1:10" x14ac:dyDescent="0.4">
      <c r="A12" t="s">
        <v>31</v>
      </c>
      <c r="B12" t="s">
        <v>10</v>
      </c>
      <c r="C12" s="1">
        <v>45360</v>
      </c>
      <c r="D12" s="1">
        <v>45390</v>
      </c>
      <c r="E12">
        <v>1809.07</v>
      </c>
      <c r="F12" t="s">
        <v>11</v>
      </c>
      <c r="G12" t="s">
        <v>16</v>
      </c>
      <c r="I12" t="s">
        <v>13</v>
      </c>
      <c r="J12" t="str">
        <f t="shared" si="0"/>
        <v/>
      </c>
    </row>
    <row r="13" spans="1:10" x14ac:dyDescent="0.4">
      <c r="A13" t="s">
        <v>32</v>
      </c>
      <c r="B13" t="s">
        <v>10</v>
      </c>
      <c r="C13" s="1">
        <v>45575</v>
      </c>
      <c r="D13" s="1">
        <v>45605</v>
      </c>
      <c r="E13">
        <v>884.1</v>
      </c>
      <c r="F13" t="s">
        <v>22</v>
      </c>
      <c r="G13" t="s">
        <v>12</v>
      </c>
      <c r="I13" t="s">
        <v>13</v>
      </c>
      <c r="J13" t="str">
        <f t="shared" si="0"/>
        <v/>
      </c>
    </row>
    <row r="14" spans="1:10" x14ac:dyDescent="0.4">
      <c r="A14" t="s">
        <v>33</v>
      </c>
      <c r="B14" t="s">
        <v>21</v>
      </c>
      <c r="C14" s="1">
        <v>45065</v>
      </c>
      <c r="D14" s="1">
        <v>45095</v>
      </c>
      <c r="E14">
        <v>1491.7</v>
      </c>
      <c r="F14" t="s">
        <v>19</v>
      </c>
      <c r="G14" t="s">
        <v>12</v>
      </c>
      <c r="I14" t="s">
        <v>13</v>
      </c>
      <c r="J14" t="str">
        <f t="shared" si="0"/>
        <v/>
      </c>
    </row>
    <row r="15" spans="1:10" x14ac:dyDescent="0.4">
      <c r="A15" t="s">
        <v>34</v>
      </c>
      <c r="B15" t="s">
        <v>21</v>
      </c>
      <c r="C15" s="1">
        <v>45249</v>
      </c>
      <c r="D15" s="1">
        <v>45279</v>
      </c>
      <c r="E15">
        <v>4212.17</v>
      </c>
      <c r="F15" t="s">
        <v>25</v>
      </c>
      <c r="G15" t="s">
        <v>28</v>
      </c>
      <c r="H15" s="1">
        <v>45285</v>
      </c>
      <c r="I15" t="s">
        <v>13</v>
      </c>
      <c r="J15">
        <f t="shared" si="0"/>
        <v>6</v>
      </c>
    </row>
    <row r="16" spans="1:10" x14ac:dyDescent="0.4">
      <c r="A16" t="s">
        <v>35</v>
      </c>
      <c r="B16" t="s">
        <v>10</v>
      </c>
      <c r="C16" s="1">
        <v>45417</v>
      </c>
      <c r="D16" s="1">
        <v>45447</v>
      </c>
      <c r="E16">
        <v>1632.82</v>
      </c>
      <c r="F16" t="s">
        <v>19</v>
      </c>
      <c r="G16" t="s">
        <v>12</v>
      </c>
      <c r="I16" t="s">
        <v>13</v>
      </c>
      <c r="J16" t="str">
        <f t="shared" si="0"/>
        <v/>
      </c>
    </row>
    <row r="17" spans="1:10" x14ac:dyDescent="0.4">
      <c r="A17" t="s">
        <v>36</v>
      </c>
      <c r="B17" t="s">
        <v>10</v>
      </c>
      <c r="C17" s="1">
        <v>45081</v>
      </c>
      <c r="D17" s="1">
        <v>45111</v>
      </c>
      <c r="E17">
        <v>1887.67</v>
      </c>
      <c r="F17" t="s">
        <v>11</v>
      </c>
      <c r="G17" t="s">
        <v>28</v>
      </c>
      <c r="H17" s="1">
        <v>45111</v>
      </c>
      <c r="I17" t="s">
        <v>13</v>
      </c>
      <c r="J17">
        <f t="shared" si="0"/>
        <v>0</v>
      </c>
    </row>
    <row r="18" spans="1:10" x14ac:dyDescent="0.4">
      <c r="A18" t="s">
        <v>37</v>
      </c>
      <c r="B18" t="s">
        <v>10</v>
      </c>
      <c r="C18" s="1">
        <v>45270</v>
      </c>
      <c r="D18" s="1">
        <v>45300</v>
      </c>
      <c r="E18">
        <v>1721.41</v>
      </c>
      <c r="F18" t="s">
        <v>19</v>
      </c>
      <c r="G18" t="s">
        <v>12</v>
      </c>
      <c r="I18" t="s">
        <v>13</v>
      </c>
      <c r="J18" t="str">
        <f t="shared" si="0"/>
        <v/>
      </c>
    </row>
    <row r="19" spans="1:10" x14ac:dyDescent="0.4">
      <c r="A19" t="s">
        <v>38</v>
      </c>
      <c r="B19" t="s">
        <v>39</v>
      </c>
      <c r="C19" s="1">
        <v>45656</v>
      </c>
      <c r="D19" s="1">
        <v>45686</v>
      </c>
      <c r="E19">
        <v>2941.63</v>
      </c>
      <c r="F19" t="s">
        <v>22</v>
      </c>
      <c r="G19" t="s">
        <v>12</v>
      </c>
      <c r="I19" t="s">
        <v>13</v>
      </c>
      <c r="J19" t="str">
        <f t="shared" si="0"/>
        <v/>
      </c>
    </row>
    <row r="20" spans="1:10" x14ac:dyDescent="0.4">
      <c r="A20" t="s">
        <v>40</v>
      </c>
      <c r="B20" t="s">
        <v>18</v>
      </c>
      <c r="C20" s="1">
        <v>45470</v>
      </c>
      <c r="D20" s="1">
        <v>45500</v>
      </c>
      <c r="E20">
        <v>889.44</v>
      </c>
      <c r="F20" t="s">
        <v>22</v>
      </c>
      <c r="G20" t="s">
        <v>28</v>
      </c>
      <c r="H20" s="1">
        <v>45500</v>
      </c>
      <c r="I20" t="s">
        <v>13</v>
      </c>
      <c r="J20">
        <f t="shared" si="0"/>
        <v>0</v>
      </c>
    </row>
    <row r="21" spans="1:10" x14ac:dyDescent="0.4">
      <c r="A21" t="s">
        <v>41</v>
      </c>
      <c r="B21" t="s">
        <v>18</v>
      </c>
      <c r="C21" s="1">
        <v>45744</v>
      </c>
      <c r="D21" s="1">
        <v>45774</v>
      </c>
      <c r="E21">
        <v>1539.53</v>
      </c>
      <c r="F21" t="s">
        <v>25</v>
      </c>
      <c r="G21" t="s">
        <v>16</v>
      </c>
      <c r="I21" t="s">
        <v>13</v>
      </c>
      <c r="J21" t="str">
        <f t="shared" si="0"/>
        <v/>
      </c>
    </row>
    <row r="22" spans="1:10" x14ac:dyDescent="0.4">
      <c r="A22" t="s">
        <v>42</v>
      </c>
      <c r="B22" t="s">
        <v>43</v>
      </c>
      <c r="C22" s="1">
        <v>45121</v>
      </c>
      <c r="D22" s="1">
        <v>45151</v>
      </c>
      <c r="E22">
        <v>996.27</v>
      </c>
      <c r="F22" t="s">
        <v>25</v>
      </c>
      <c r="G22" t="s">
        <v>12</v>
      </c>
      <c r="I22" t="s">
        <v>13</v>
      </c>
      <c r="J22" t="str">
        <f t="shared" si="0"/>
        <v/>
      </c>
    </row>
    <row r="23" spans="1:10" x14ac:dyDescent="0.4">
      <c r="A23" t="s">
        <v>44</v>
      </c>
      <c r="B23" t="s">
        <v>43</v>
      </c>
      <c r="C23" s="1">
        <v>45105</v>
      </c>
      <c r="D23" s="1">
        <v>45135</v>
      </c>
      <c r="E23">
        <v>2450.1</v>
      </c>
      <c r="F23" t="s">
        <v>15</v>
      </c>
      <c r="G23" t="s">
        <v>16</v>
      </c>
      <c r="I23" t="s">
        <v>13</v>
      </c>
      <c r="J23" t="str">
        <f t="shared" si="0"/>
        <v/>
      </c>
    </row>
    <row r="24" spans="1:10" x14ac:dyDescent="0.4">
      <c r="A24" t="s">
        <v>45</v>
      </c>
      <c r="B24" t="s">
        <v>39</v>
      </c>
      <c r="C24" s="1">
        <v>45653</v>
      </c>
      <c r="D24" s="1">
        <v>45683</v>
      </c>
      <c r="E24">
        <v>797.8</v>
      </c>
      <c r="F24" t="s">
        <v>15</v>
      </c>
      <c r="G24" t="s">
        <v>12</v>
      </c>
      <c r="I24" t="s">
        <v>13</v>
      </c>
      <c r="J24" t="str">
        <f t="shared" si="0"/>
        <v/>
      </c>
    </row>
    <row r="25" spans="1:10" x14ac:dyDescent="0.4">
      <c r="A25" t="s">
        <v>46</v>
      </c>
      <c r="B25" t="s">
        <v>10</v>
      </c>
      <c r="C25" s="1">
        <v>45062</v>
      </c>
      <c r="D25" s="1">
        <v>45092</v>
      </c>
      <c r="E25">
        <v>4237.6499999999996</v>
      </c>
      <c r="F25" t="s">
        <v>19</v>
      </c>
      <c r="G25" t="s">
        <v>16</v>
      </c>
      <c r="I25" t="s">
        <v>13</v>
      </c>
      <c r="J25" t="str">
        <f t="shared" si="0"/>
        <v/>
      </c>
    </row>
    <row r="26" spans="1:10" x14ac:dyDescent="0.4">
      <c r="A26" t="s">
        <v>47</v>
      </c>
      <c r="B26" t="s">
        <v>39</v>
      </c>
      <c r="C26" s="1">
        <v>45199</v>
      </c>
      <c r="D26" s="1">
        <v>45229</v>
      </c>
      <c r="E26">
        <v>665.06</v>
      </c>
      <c r="F26" t="s">
        <v>25</v>
      </c>
      <c r="G26" t="s">
        <v>12</v>
      </c>
      <c r="I26" t="s">
        <v>13</v>
      </c>
      <c r="J26" t="str">
        <f t="shared" si="0"/>
        <v/>
      </c>
    </row>
    <row r="27" spans="1:10" x14ac:dyDescent="0.4">
      <c r="A27" t="s">
        <v>48</v>
      </c>
      <c r="B27" t="s">
        <v>39</v>
      </c>
      <c r="C27" s="1">
        <v>45640</v>
      </c>
      <c r="D27" s="1">
        <v>45670</v>
      </c>
      <c r="E27">
        <v>3849.16</v>
      </c>
      <c r="F27" t="s">
        <v>19</v>
      </c>
      <c r="G27" t="s">
        <v>16</v>
      </c>
      <c r="I27" t="s">
        <v>13</v>
      </c>
      <c r="J27" t="str">
        <f t="shared" si="0"/>
        <v/>
      </c>
    </row>
    <row r="28" spans="1:10" x14ac:dyDescent="0.4">
      <c r="A28" t="s">
        <v>49</v>
      </c>
      <c r="B28" t="s">
        <v>10</v>
      </c>
      <c r="C28" s="1">
        <v>45124</v>
      </c>
      <c r="D28" s="1">
        <v>45154</v>
      </c>
      <c r="E28">
        <v>4411.88</v>
      </c>
      <c r="F28" t="s">
        <v>15</v>
      </c>
      <c r="G28" t="s">
        <v>28</v>
      </c>
      <c r="H28" s="1">
        <v>45154</v>
      </c>
      <c r="I28" t="s">
        <v>13</v>
      </c>
      <c r="J28">
        <f t="shared" si="0"/>
        <v>0</v>
      </c>
    </row>
    <row r="29" spans="1:10" x14ac:dyDescent="0.4">
      <c r="A29" t="s">
        <v>50</v>
      </c>
      <c r="B29" t="s">
        <v>18</v>
      </c>
      <c r="C29" s="1">
        <v>45376</v>
      </c>
      <c r="D29" s="1">
        <v>45406</v>
      </c>
      <c r="E29">
        <v>296.64999999999998</v>
      </c>
      <c r="F29" t="s">
        <v>22</v>
      </c>
      <c r="G29" t="s">
        <v>28</v>
      </c>
      <c r="H29" s="1">
        <v>45411</v>
      </c>
      <c r="I29" t="s">
        <v>13</v>
      </c>
      <c r="J29">
        <f t="shared" si="0"/>
        <v>5</v>
      </c>
    </row>
    <row r="30" spans="1:10" x14ac:dyDescent="0.4">
      <c r="A30" t="s">
        <v>51</v>
      </c>
      <c r="B30" t="s">
        <v>43</v>
      </c>
      <c r="C30" s="1">
        <v>45593</v>
      </c>
      <c r="D30" s="1">
        <v>45623</v>
      </c>
      <c r="E30">
        <v>3099.8</v>
      </c>
      <c r="F30" t="s">
        <v>19</v>
      </c>
      <c r="G30" t="s">
        <v>12</v>
      </c>
      <c r="I30" t="s">
        <v>13</v>
      </c>
      <c r="J30" t="str">
        <f t="shared" si="0"/>
        <v/>
      </c>
    </row>
    <row r="31" spans="1:10" x14ac:dyDescent="0.4">
      <c r="A31" t="s">
        <v>52</v>
      </c>
      <c r="B31" t="s">
        <v>39</v>
      </c>
      <c r="C31" s="1">
        <v>44991</v>
      </c>
      <c r="D31" s="1">
        <v>45021</v>
      </c>
      <c r="E31">
        <v>4007.29</v>
      </c>
      <c r="F31" t="s">
        <v>15</v>
      </c>
      <c r="G31" t="s">
        <v>12</v>
      </c>
      <c r="I31" t="s">
        <v>13</v>
      </c>
      <c r="J31" t="str">
        <f t="shared" si="0"/>
        <v/>
      </c>
    </row>
    <row r="32" spans="1:10" x14ac:dyDescent="0.4">
      <c r="A32" t="s">
        <v>53</v>
      </c>
      <c r="B32" t="s">
        <v>18</v>
      </c>
      <c r="C32" s="1">
        <v>45335</v>
      </c>
      <c r="D32" s="1">
        <v>45365</v>
      </c>
      <c r="E32">
        <v>2884.32</v>
      </c>
      <c r="F32" t="s">
        <v>15</v>
      </c>
      <c r="G32" t="s">
        <v>16</v>
      </c>
      <c r="I32" t="s">
        <v>13</v>
      </c>
      <c r="J32" t="str">
        <f t="shared" si="0"/>
        <v/>
      </c>
    </row>
    <row r="33" spans="1:10" x14ac:dyDescent="0.4">
      <c r="A33" t="s">
        <v>54</v>
      </c>
      <c r="B33" t="s">
        <v>18</v>
      </c>
      <c r="C33" s="1">
        <v>45000</v>
      </c>
      <c r="D33" s="1">
        <v>45030</v>
      </c>
      <c r="E33">
        <v>4830.24</v>
      </c>
      <c r="F33" t="s">
        <v>11</v>
      </c>
      <c r="G33" t="s">
        <v>28</v>
      </c>
      <c r="H33" s="1">
        <v>45030</v>
      </c>
      <c r="I33" t="s">
        <v>13</v>
      </c>
      <c r="J33">
        <f t="shared" si="0"/>
        <v>0</v>
      </c>
    </row>
    <row r="34" spans="1:10" x14ac:dyDescent="0.4">
      <c r="A34" t="s">
        <v>55</v>
      </c>
      <c r="B34" t="s">
        <v>39</v>
      </c>
      <c r="C34" s="1">
        <v>45210</v>
      </c>
      <c r="D34" s="1">
        <v>45240</v>
      </c>
      <c r="E34">
        <v>4841.22</v>
      </c>
      <c r="F34" t="s">
        <v>22</v>
      </c>
      <c r="G34" t="s">
        <v>28</v>
      </c>
      <c r="H34" s="1">
        <v>45240</v>
      </c>
      <c r="I34" t="s">
        <v>13</v>
      </c>
      <c r="J34">
        <f t="shared" si="0"/>
        <v>0</v>
      </c>
    </row>
    <row r="35" spans="1:10" x14ac:dyDescent="0.4">
      <c r="A35" t="s">
        <v>56</v>
      </c>
      <c r="B35" t="s">
        <v>21</v>
      </c>
      <c r="C35" s="1">
        <v>45598</v>
      </c>
      <c r="D35" s="1">
        <v>45628</v>
      </c>
      <c r="E35">
        <v>3601.17</v>
      </c>
      <c r="F35" t="s">
        <v>25</v>
      </c>
      <c r="G35" t="s">
        <v>12</v>
      </c>
      <c r="I35" t="s">
        <v>13</v>
      </c>
      <c r="J35" t="str">
        <f t="shared" si="0"/>
        <v/>
      </c>
    </row>
    <row r="36" spans="1:10" x14ac:dyDescent="0.4">
      <c r="A36" t="s">
        <v>57</v>
      </c>
      <c r="B36" t="s">
        <v>18</v>
      </c>
      <c r="C36" s="1">
        <v>45668</v>
      </c>
      <c r="D36" s="1">
        <v>45698</v>
      </c>
      <c r="E36">
        <v>3913.65</v>
      </c>
      <c r="F36" t="s">
        <v>19</v>
      </c>
      <c r="G36" t="s">
        <v>28</v>
      </c>
      <c r="H36" s="1">
        <v>45698</v>
      </c>
      <c r="I36" t="s">
        <v>13</v>
      </c>
      <c r="J36">
        <f t="shared" si="0"/>
        <v>0</v>
      </c>
    </row>
    <row r="37" spans="1:10" x14ac:dyDescent="0.4">
      <c r="A37" t="s">
        <v>58</v>
      </c>
      <c r="B37" t="s">
        <v>21</v>
      </c>
      <c r="C37" s="1">
        <v>45025</v>
      </c>
      <c r="D37" s="1">
        <v>45055</v>
      </c>
      <c r="E37">
        <v>1117.52</v>
      </c>
      <c r="F37" t="s">
        <v>15</v>
      </c>
      <c r="G37" t="s">
        <v>12</v>
      </c>
      <c r="I37" t="s">
        <v>13</v>
      </c>
      <c r="J37" t="str">
        <f t="shared" si="0"/>
        <v/>
      </c>
    </row>
    <row r="38" spans="1:10" x14ac:dyDescent="0.4">
      <c r="A38" t="s">
        <v>59</v>
      </c>
      <c r="B38" t="s">
        <v>10</v>
      </c>
      <c r="C38" s="1">
        <v>45128</v>
      </c>
      <c r="D38" s="1">
        <v>45158</v>
      </c>
      <c r="E38">
        <v>4178.2</v>
      </c>
      <c r="F38" t="s">
        <v>15</v>
      </c>
      <c r="G38" t="s">
        <v>16</v>
      </c>
      <c r="I38" t="s">
        <v>13</v>
      </c>
      <c r="J38" t="str">
        <f t="shared" si="0"/>
        <v/>
      </c>
    </row>
    <row r="39" spans="1:10" x14ac:dyDescent="0.4">
      <c r="A39" t="s">
        <v>60</v>
      </c>
      <c r="B39" t="s">
        <v>39</v>
      </c>
      <c r="C39" s="1">
        <v>45504</v>
      </c>
      <c r="D39" s="1">
        <v>45534</v>
      </c>
      <c r="E39">
        <v>504.02</v>
      </c>
      <c r="F39" t="s">
        <v>22</v>
      </c>
      <c r="G39" t="s">
        <v>16</v>
      </c>
      <c r="I39" t="s">
        <v>13</v>
      </c>
      <c r="J39" t="str">
        <f t="shared" si="0"/>
        <v/>
      </c>
    </row>
    <row r="40" spans="1:10" x14ac:dyDescent="0.4">
      <c r="A40" t="s">
        <v>61</v>
      </c>
      <c r="B40" t="s">
        <v>10</v>
      </c>
      <c r="C40" s="1">
        <v>44934</v>
      </c>
      <c r="D40" s="1">
        <v>44964</v>
      </c>
      <c r="E40">
        <v>3156.05</v>
      </c>
      <c r="F40" t="s">
        <v>19</v>
      </c>
      <c r="G40" t="s">
        <v>12</v>
      </c>
      <c r="I40" t="s">
        <v>13</v>
      </c>
      <c r="J40" t="str">
        <f t="shared" si="0"/>
        <v/>
      </c>
    </row>
    <row r="41" spans="1:10" x14ac:dyDescent="0.4">
      <c r="A41" t="s">
        <v>62</v>
      </c>
      <c r="B41" t="s">
        <v>39</v>
      </c>
      <c r="C41" s="1">
        <v>45108</v>
      </c>
      <c r="D41" s="1">
        <v>45138</v>
      </c>
      <c r="E41">
        <v>3284.77</v>
      </c>
      <c r="F41" t="s">
        <v>11</v>
      </c>
      <c r="G41" t="s">
        <v>16</v>
      </c>
      <c r="I41" t="s">
        <v>13</v>
      </c>
      <c r="J41" t="str">
        <f t="shared" si="0"/>
        <v/>
      </c>
    </row>
    <row r="42" spans="1:10" x14ac:dyDescent="0.4">
      <c r="A42" t="s">
        <v>63</v>
      </c>
      <c r="B42" t="s">
        <v>39</v>
      </c>
      <c r="C42" s="1">
        <v>45801</v>
      </c>
      <c r="D42" s="1">
        <v>45831</v>
      </c>
      <c r="E42">
        <v>4519.76</v>
      </c>
      <c r="F42" t="s">
        <v>22</v>
      </c>
      <c r="G42" t="s">
        <v>12</v>
      </c>
      <c r="I42" t="s">
        <v>13</v>
      </c>
      <c r="J42" t="str">
        <f t="shared" si="0"/>
        <v/>
      </c>
    </row>
    <row r="43" spans="1:10" x14ac:dyDescent="0.4">
      <c r="A43" t="s">
        <v>64</v>
      </c>
      <c r="B43" t="s">
        <v>10</v>
      </c>
      <c r="C43" s="1">
        <v>45313</v>
      </c>
      <c r="D43" s="1">
        <v>45343</v>
      </c>
      <c r="E43">
        <v>4094.28</v>
      </c>
      <c r="F43" t="s">
        <v>11</v>
      </c>
      <c r="G43" t="s">
        <v>16</v>
      </c>
      <c r="I43" t="s">
        <v>13</v>
      </c>
      <c r="J43" t="str">
        <f t="shared" si="0"/>
        <v/>
      </c>
    </row>
    <row r="44" spans="1:10" x14ac:dyDescent="0.4">
      <c r="A44" t="s">
        <v>65</v>
      </c>
      <c r="B44" t="s">
        <v>10</v>
      </c>
      <c r="C44" s="1">
        <v>44967</v>
      </c>
      <c r="D44" s="1">
        <v>44997</v>
      </c>
      <c r="E44">
        <v>3097.79</v>
      </c>
      <c r="F44" t="s">
        <v>11</v>
      </c>
      <c r="G44" t="s">
        <v>28</v>
      </c>
      <c r="H44" s="1">
        <v>45005</v>
      </c>
      <c r="I44" t="s">
        <v>13</v>
      </c>
      <c r="J44">
        <f t="shared" si="0"/>
        <v>8</v>
      </c>
    </row>
    <row r="45" spans="1:10" x14ac:dyDescent="0.4">
      <c r="A45" t="s">
        <v>66</v>
      </c>
      <c r="B45" t="s">
        <v>18</v>
      </c>
      <c r="C45" s="1">
        <v>45809</v>
      </c>
      <c r="D45" s="1">
        <v>45839</v>
      </c>
      <c r="E45">
        <v>1415.24</v>
      </c>
      <c r="F45" t="s">
        <v>25</v>
      </c>
      <c r="G45" t="s">
        <v>16</v>
      </c>
      <c r="I45" t="s">
        <v>13</v>
      </c>
      <c r="J45" t="str">
        <f t="shared" si="0"/>
        <v/>
      </c>
    </row>
    <row r="46" spans="1:10" x14ac:dyDescent="0.4">
      <c r="A46" t="s">
        <v>67</v>
      </c>
      <c r="B46" t="s">
        <v>10</v>
      </c>
      <c r="C46" s="1">
        <v>45102</v>
      </c>
      <c r="D46" s="1">
        <v>45132</v>
      </c>
      <c r="E46">
        <v>3224.33</v>
      </c>
      <c r="F46" t="s">
        <v>19</v>
      </c>
      <c r="G46" t="s">
        <v>16</v>
      </c>
      <c r="I46" t="s">
        <v>13</v>
      </c>
      <c r="J46" t="str">
        <f t="shared" si="0"/>
        <v/>
      </c>
    </row>
    <row r="47" spans="1:10" x14ac:dyDescent="0.4">
      <c r="A47" t="s">
        <v>68</v>
      </c>
      <c r="B47" t="s">
        <v>43</v>
      </c>
      <c r="C47" s="1">
        <v>45103</v>
      </c>
      <c r="D47" s="1">
        <v>45133</v>
      </c>
      <c r="E47">
        <v>1164.49</v>
      </c>
      <c r="F47" t="s">
        <v>22</v>
      </c>
      <c r="G47" t="s">
        <v>16</v>
      </c>
      <c r="I47" t="s">
        <v>13</v>
      </c>
      <c r="J47" t="str">
        <f t="shared" si="0"/>
        <v/>
      </c>
    </row>
    <row r="48" spans="1:10" x14ac:dyDescent="0.4">
      <c r="A48" t="s">
        <v>69</v>
      </c>
      <c r="B48" t="s">
        <v>43</v>
      </c>
      <c r="C48" s="1">
        <v>45668</v>
      </c>
      <c r="D48" s="1">
        <v>45698</v>
      </c>
      <c r="E48">
        <v>2557.61</v>
      </c>
      <c r="F48" t="s">
        <v>22</v>
      </c>
      <c r="G48" t="s">
        <v>28</v>
      </c>
      <c r="H48" s="1">
        <v>45698</v>
      </c>
      <c r="I48" t="s">
        <v>13</v>
      </c>
      <c r="J48">
        <f t="shared" si="0"/>
        <v>0</v>
      </c>
    </row>
    <row r="49" spans="1:10" x14ac:dyDescent="0.4">
      <c r="A49" t="s">
        <v>70</v>
      </c>
      <c r="B49" t="s">
        <v>10</v>
      </c>
      <c r="C49" s="1">
        <v>45682</v>
      </c>
      <c r="D49" s="1">
        <v>45712</v>
      </c>
      <c r="E49">
        <v>393.4</v>
      </c>
      <c r="F49" t="s">
        <v>19</v>
      </c>
      <c r="G49" t="s">
        <v>12</v>
      </c>
      <c r="I49" t="s">
        <v>13</v>
      </c>
      <c r="J49" t="str">
        <f t="shared" si="0"/>
        <v/>
      </c>
    </row>
    <row r="50" spans="1:10" x14ac:dyDescent="0.4">
      <c r="A50" t="s">
        <v>71</v>
      </c>
      <c r="B50" t="s">
        <v>39</v>
      </c>
      <c r="C50" s="1">
        <v>45733</v>
      </c>
      <c r="D50" s="1">
        <v>45763</v>
      </c>
      <c r="E50">
        <v>2307.0500000000002</v>
      </c>
      <c r="F50" t="s">
        <v>15</v>
      </c>
      <c r="G50" t="s">
        <v>28</v>
      </c>
      <c r="H50" s="1">
        <v>45763</v>
      </c>
      <c r="I50" t="s">
        <v>13</v>
      </c>
      <c r="J50">
        <f t="shared" si="0"/>
        <v>0</v>
      </c>
    </row>
    <row r="51" spans="1:10" x14ac:dyDescent="0.4">
      <c r="A51" t="s">
        <v>72</v>
      </c>
      <c r="B51" t="s">
        <v>10</v>
      </c>
      <c r="C51" s="1">
        <v>45197</v>
      </c>
      <c r="D51" s="1">
        <v>45227</v>
      </c>
      <c r="E51">
        <v>728.35</v>
      </c>
      <c r="F51" t="s">
        <v>19</v>
      </c>
      <c r="G51" t="s">
        <v>28</v>
      </c>
      <c r="H51" s="1">
        <v>45240</v>
      </c>
      <c r="I51" t="s">
        <v>13</v>
      </c>
      <c r="J51">
        <f t="shared" si="0"/>
        <v>13</v>
      </c>
    </row>
    <row r="52" spans="1:10" x14ac:dyDescent="0.4">
      <c r="A52" t="s">
        <v>73</v>
      </c>
      <c r="B52" t="s">
        <v>18</v>
      </c>
      <c r="C52" s="1">
        <v>45801</v>
      </c>
      <c r="D52" s="1">
        <v>45831</v>
      </c>
      <c r="E52">
        <v>3580.44</v>
      </c>
      <c r="F52" t="s">
        <v>19</v>
      </c>
      <c r="G52" t="s">
        <v>12</v>
      </c>
      <c r="I52" t="s">
        <v>13</v>
      </c>
      <c r="J52" t="str">
        <f t="shared" si="0"/>
        <v/>
      </c>
    </row>
    <row r="53" spans="1:10" x14ac:dyDescent="0.4">
      <c r="A53" t="s">
        <v>74</v>
      </c>
      <c r="B53" t="s">
        <v>10</v>
      </c>
      <c r="C53" s="1">
        <v>45382</v>
      </c>
      <c r="D53" s="1">
        <v>45412</v>
      </c>
      <c r="E53">
        <v>1527.67</v>
      </c>
      <c r="F53" t="s">
        <v>25</v>
      </c>
      <c r="G53" t="s">
        <v>28</v>
      </c>
      <c r="H53" s="1">
        <v>45412</v>
      </c>
      <c r="I53" t="s">
        <v>13</v>
      </c>
      <c r="J53">
        <f t="shared" si="0"/>
        <v>0</v>
      </c>
    </row>
    <row r="54" spans="1:10" x14ac:dyDescent="0.4">
      <c r="A54" t="s">
        <v>75</v>
      </c>
      <c r="B54" t="s">
        <v>10</v>
      </c>
      <c r="C54" s="1">
        <v>45039</v>
      </c>
      <c r="D54" s="1">
        <v>45069</v>
      </c>
      <c r="E54">
        <v>3014.35</v>
      </c>
      <c r="F54" t="s">
        <v>15</v>
      </c>
      <c r="G54" t="s">
        <v>28</v>
      </c>
      <c r="H54" s="1">
        <v>45069</v>
      </c>
      <c r="I54" t="s">
        <v>13</v>
      </c>
      <c r="J54">
        <f t="shared" si="0"/>
        <v>0</v>
      </c>
    </row>
    <row r="55" spans="1:10" x14ac:dyDescent="0.4">
      <c r="A55" t="s">
        <v>76</v>
      </c>
      <c r="B55" t="s">
        <v>21</v>
      </c>
      <c r="C55" s="1">
        <v>45162</v>
      </c>
      <c r="D55" s="1">
        <v>45192</v>
      </c>
      <c r="E55">
        <v>3099.88</v>
      </c>
      <c r="F55" t="s">
        <v>15</v>
      </c>
      <c r="G55" t="s">
        <v>16</v>
      </c>
      <c r="I55" t="s">
        <v>13</v>
      </c>
      <c r="J55" t="str">
        <f t="shared" si="0"/>
        <v/>
      </c>
    </row>
    <row r="56" spans="1:10" x14ac:dyDescent="0.4">
      <c r="A56" t="s">
        <v>77</v>
      </c>
      <c r="B56" t="s">
        <v>10</v>
      </c>
      <c r="C56" s="1">
        <v>45055</v>
      </c>
      <c r="D56" s="1">
        <v>45085</v>
      </c>
      <c r="E56">
        <v>1484.54</v>
      </c>
      <c r="F56" t="s">
        <v>25</v>
      </c>
      <c r="G56" t="s">
        <v>16</v>
      </c>
      <c r="I56" t="s">
        <v>13</v>
      </c>
      <c r="J56" t="str">
        <f t="shared" si="0"/>
        <v/>
      </c>
    </row>
    <row r="57" spans="1:10" x14ac:dyDescent="0.4">
      <c r="A57" t="s">
        <v>78</v>
      </c>
      <c r="B57" t="s">
        <v>43</v>
      </c>
      <c r="C57" s="1">
        <v>45279</v>
      </c>
      <c r="D57" s="1">
        <v>45309</v>
      </c>
      <c r="E57">
        <v>2922.4</v>
      </c>
      <c r="F57" t="s">
        <v>25</v>
      </c>
      <c r="G57" t="s">
        <v>16</v>
      </c>
      <c r="I57" t="s">
        <v>13</v>
      </c>
      <c r="J57" t="str">
        <f t="shared" si="0"/>
        <v/>
      </c>
    </row>
    <row r="58" spans="1:10" x14ac:dyDescent="0.4">
      <c r="A58" t="s">
        <v>79</v>
      </c>
      <c r="B58" t="s">
        <v>39</v>
      </c>
      <c r="C58" s="1">
        <v>45238</v>
      </c>
      <c r="D58" s="1">
        <v>45268</v>
      </c>
      <c r="E58">
        <v>422.98</v>
      </c>
      <c r="F58" t="s">
        <v>22</v>
      </c>
      <c r="G58" t="s">
        <v>28</v>
      </c>
      <c r="H58" s="1">
        <v>45268</v>
      </c>
      <c r="I58" t="s">
        <v>13</v>
      </c>
      <c r="J58">
        <f t="shared" si="0"/>
        <v>0</v>
      </c>
    </row>
    <row r="59" spans="1:10" x14ac:dyDescent="0.4">
      <c r="A59" t="s">
        <v>80</v>
      </c>
      <c r="B59" t="s">
        <v>10</v>
      </c>
      <c r="C59" s="1">
        <v>44929</v>
      </c>
      <c r="D59" s="1">
        <v>44959</v>
      </c>
      <c r="E59">
        <v>2784.23</v>
      </c>
      <c r="F59" t="s">
        <v>22</v>
      </c>
      <c r="G59" t="s">
        <v>16</v>
      </c>
      <c r="I59" t="s">
        <v>13</v>
      </c>
      <c r="J59" t="str">
        <f t="shared" si="0"/>
        <v/>
      </c>
    </row>
    <row r="60" spans="1:10" x14ac:dyDescent="0.4">
      <c r="A60" t="s">
        <v>81</v>
      </c>
      <c r="B60" t="s">
        <v>43</v>
      </c>
      <c r="C60" s="1">
        <v>45462</v>
      </c>
      <c r="D60" s="1">
        <v>45492</v>
      </c>
      <c r="E60">
        <v>2946.12</v>
      </c>
      <c r="F60" t="s">
        <v>15</v>
      </c>
      <c r="G60" t="s">
        <v>12</v>
      </c>
      <c r="I60" t="s">
        <v>13</v>
      </c>
      <c r="J60" t="str">
        <f t="shared" si="0"/>
        <v/>
      </c>
    </row>
    <row r="61" spans="1:10" x14ac:dyDescent="0.4">
      <c r="A61" t="s">
        <v>82</v>
      </c>
      <c r="B61" t="s">
        <v>10</v>
      </c>
      <c r="C61" s="1">
        <v>45725</v>
      </c>
      <c r="D61" s="1">
        <v>45755</v>
      </c>
      <c r="E61">
        <v>578.58000000000004</v>
      </c>
      <c r="F61" t="s">
        <v>19</v>
      </c>
      <c r="G61" t="s">
        <v>16</v>
      </c>
      <c r="I61" t="s">
        <v>13</v>
      </c>
      <c r="J61" t="str">
        <f t="shared" si="0"/>
        <v/>
      </c>
    </row>
    <row r="62" spans="1:10" x14ac:dyDescent="0.4">
      <c r="A62" t="s">
        <v>83</v>
      </c>
      <c r="B62" t="s">
        <v>10</v>
      </c>
      <c r="C62" s="1">
        <v>45440</v>
      </c>
      <c r="D62" s="1">
        <v>45470</v>
      </c>
      <c r="E62">
        <v>3849.56</v>
      </c>
      <c r="F62" t="s">
        <v>19</v>
      </c>
      <c r="G62" t="s">
        <v>28</v>
      </c>
      <c r="H62" s="1">
        <v>45483</v>
      </c>
      <c r="I62" t="s">
        <v>13</v>
      </c>
      <c r="J62">
        <f t="shared" si="0"/>
        <v>13</v>
      </c>
    </row>
    <row r="63" spans="1:10" x14ac:dyDescent="0.4">
      <c r="A63" t="s">
        <v>84</v>
      </c>
      <c r="B63" t="s">
        <v>10</v>
      </c>
      <c r="C63" s="1">
        <v>45408</v>
      </c>
      <c r="D63" s="1">
        <v>45438</v>
      </c>
      <c r="E63">
        <v>2055.5300000000002</v>
      </c>
      <c r="F63" t="s">
        <v>15</v>
      </c>
      <c r="G63" t="s">
        <v>16</v>
      </c>
      <c r="I63" t="s">
        <v>13</v>
      </c>
      <c r="J63" t="str">
        <f t="shared" si="0"/>
        <v/>
      </c>
    </row>
    <row r="64" spans="1:10" x14ac:dyDescent="0.4">
      <c r="A64" t="s">
        <v>85</v>
      </c>
      <c r="B64" t="s">
        <v>21</v>
      </c>
      <c r="C64" s="1">
        <v>44981</v>
      </c>
      <c r="D64" s="1">
        <v>45011</v>
      </c>
      <c r="E64">
        <v>2185.3200000000002</v>
      </c>
      <c r="F64" t="s">
        <v>25</v>
      </c>
      <c r="G64" t="s">
        <v>28</v>
      </c>
      <c r="H64" s="1">
        <v>45011</v>
      </c>
      <c r="I64" t="s">
        <v>13</v>
      </c>
      <c r="J64">
        <f t="shared" si="0"/>
        <v>0</v>
      </c>
    </row>
    <row r="65" spans="1:10" x14ac:dyDescent="0.4">
      <c r="A65" t="s">
        <v>86</v>
      </c>
      <c r="B65" t="s">
        <v>10</v>
      </c>
      <c r="C65" s="1">
        <v>45703</v>
      </c>
      <c r="D65" s="1">
        <v>45733</v>
      </c>
      <c r="E65">
        <v>3382.98</v>
      </c>
      <c r="F65" t="s">
        <v>19</v>
      </c>
      <c r="G65" t="s">
        <v>28</v>
      </c>
      <c r="H65" s="1">
        <v>45733</v>
      </c>
      <c r="I65" t="s">
        <v>13</v>
      </c>
      <c r="J65">
        <f t="shared" si="0"/>
        <v>0</v>
      </c>
    </row>
    <row r="66" spans="1:10" x14ac:dyDescent="0.4">
      <c r="A66" t="s">
        <v>87</v>
      </c>
      <c r="B66" t="s">
        <v>18</v>
      </c>
      <c r="C66" s="1">
        <v>45404</v>
      </c>
      <c r="D66" s="1">
        <v>45434</v>
      </c>
      <c r="E66">
        <v>3571.55</v>
      </c>
      <c r="F66" t="s">
        <v>19</v>
      </c>
      <c r="G66" t="s">
        <v>16</v>
      </c>
      <c r="I66" t="s">
        <v>13</v>
      </c>
      <c r="J66" t="str">
        <f t="shared" ref="J66:J129" si="1">IF(H66&lt;&gt;"",MAX(H66-D66,0),"")</f>
        <v/>
      </c>
    </row>
    <row r="67" spans="1:10" x14ac:dyDescent="0.4">
      <c r="A67" t="s">
        <v>88</v>
      </c>
      <c r="B67" t="s">
        <v>21</v>
      </c>
      <c r="C67" s="1">
        <v>45762</v>
      </c>
      <c r="D67" s="1">
        <v>45792</v>
      </c>
      <c r="E67">
        <v>2137.4499999999998</v>
      </c>
      <c r="F67" t="s">
        <v>22</v>
      </c>
      <c r="G67" t="s">
        <v>12</v>
      </c>
      <c r="I67" t="s">
        <v>13</v>
      </c>
      <c r="J67" t="str">
        <f t="shared" si="1"/>
        <v/>
      </c>
    </row>
    <row r="68" spans="1:10" x14ac:dyDescent="0.4">
      <c r="A68" t="s">
        <v>89</v>
      </c>
      <c r="B68" t="s">
        <v>43</v>
      </c>
      <c r="C68" s="1">
        <v>45697</v>
      </c>
      <c r="D68" s="1">
        <v>45727</v>
      </c>
      <c r="E68">
        <v>3793.28</v>
      </c>
      <c r="F68" t="s">
        <v>22</v>
      </c>
      <c r="G68" t="s">
        <v>28</v>
      </c>
      <c r="H68" s="1">
        <v>45727</v>
      </c>
      <c r="I68" t="s">
        <v>13</v>
      </c>
      <c r="J68">
        <f t="shared" si="1"/>
        <v>0</v>
      </c>
    </row>
    <row r="69" spans="1:10" x14ac:dyDescent="0.4">
      <c r="A69" t="s">
        <v>90</v>
      </c>
      <c r="B69" t="s">
        <v>10</v>
      </c>
      <c r="C69" s="1">
        <v>45660</v>
      </c>
      <c r="D69" s="1">
        <v>45690</v>
      </c>
      <c r="E69">
        <v>2973.27</v>
      </c>
      <c r="F69" t="s">
        <v>15</v>
      </c>
      <c r="G69" t="s">
        <v>28</v>
      </c>
      <c r="H69" s="1">
        <v>45690</v>
      </c>
      <c r="I69" t="s">
        <v>13</v>
      </c>
      <c r="J69">
        <f t="shared" si="1"/>
        <v>0</v>
      </c>
    </row>
    <row r="70" spans="1:10" x14ac:dyDescent="0.4">
      <c r="A70" t="s">
        <v>91</v>
      </c>
      <c r="B70" t="s">
        <v>10</v>
      </c>
      <c r="C70" s="1">
        <v>45497</v>
      </c>
      <c r="D70" s="1">
        <v>45527</v>
      </c>
      <c r="E70">
        <v>4968.32</v>
      </c>
      <c r="F70" t="s">
        <v>22</v>
      </c>
      <c r="G70" t="s">
        <v>12</v>
      </c>
      <c r="I70" t="s">
        <v>13</v>
      </c>
      <c r="J70" t="str">
        <f t="shared" si="1"/>
        <v/>
      </c>
    </row>
    <row r="71" spans="1:10" x14ac:dyDescent="0.4">
      <c r="A71" t="s">
        <v>92</v>
      </c>
      <c r="B71" t="s">
        <v>10</v>
      </c>
      <c r="C71" s="1">
        <v>44958</v>
      </c>
      <c r="D71" s="1">
        <v>44988</v>
      </c>
      <c r="E71">
        <v>4336.91</v>
      </c>
      <c r="F71" t="s">
        <v>22</v>
      </c>
      <c r="G71" t="s">
        <v>12</v>
      </c>
      <c r="I71" t="s">
        <v>13</v>
      </c>
      <c r="J71" t="str">
        <f t="shared" si="1"/>
        <v/>
      </c>
    </row>
    <row r="72" spans="1:10" x14ac:dyDescent="0.4">
      <c r="A72" t="s">
        <v>93</v>
      </c>
      <c r="B72" t="s">
        <v>43</v>
      </c>
      <c r="C72" s="1">
        <v>45629</v>
      </c>
      <c r="D72" s="1">
        <v>45659</v>
      </c>
      <c r="E72">
        <v>2479.9499999999998</v>
      </c>
      <c r="F72" t="s">
        <v>22</v>
      </c>
      <c r="G72" t="s">
        <v>28</v>
      </c>
      <c r="H72" s="1">
        <v>45659</v>
      </c>
      <c r="I72" t="s">
        <v>13</v>
      </c>
      <c r="J72">
        <f t="shared" si="1"/>
        <v>0</v>
      </c>
    </row>
    <row r="73" spans="1:10" x14ac:dyDescent="0.4">
      <c r="A73" t="s">
        <v>94</v>
      </c>
      <c r="B73" t="s">
        <v>43</v>
      </c>
      <c r="C73" s="1">
        <v>45821</v>
      </c>
      <c r="D73" s="1">
        <v>45851</v>
      </c>
      <c r="E73">
        <v>2498.69</v>
      </c>
      <c r="F73" t="s">
        <v>22</v>
      </c>
      <c r="G73" t="s">
        <v>12</v>
      </c>
      <c r="I73" t="s">
        <v>13</v>
      </c>
      <c r="J73" t="str">
        <f t="shared" si="1"/>
        <v/>
      </c>
    </row>
    <row r="74" spans="1:10" x14ac:dyDescent="0.4">
      <c r="A74" t="s">
        <v>95</v>
      </c>
      <c r="B74" t="s">
        <v>18</v>
      </c>
      <c r="C74" s="1">
        <v>45597</v>
      </c>
      <c r="D74" s="1">
        <v>45627</v>
      </c>
      <c r="E74">
        <v>2106.66</v>
      </c>
      <c r="F74" t="s">
        <v>15</v>
      </c>
      <c r="G74" t="s">
        <v>28</v>
      </c>
      <c r="H74" s="1">
        <v>45657</v>
      </c>
      <c r="I74" t="s">
        <v>13</v>
      </c>
      <c r="J74">
        <f t="shared" si="1"/>
        <v>30</v>
      </c>
    </row>
    <row r="75" spans="1:10" x14ac:dyDescent="0.4">
      <c r="A75" t="s">
        <v>96</v>
      </c>
      <c r="B75" t="s">
        <v>10</v>
      </c>
      <c r="C75" s="1">
        <v>45092</v>
      </c>
      <c r="D75" s="1">
        <v>45122</v>
      </c>
      <c r="E75">
        <v>2082.92</v>
      </c>
      <c r="F75" t="s">
        <v>25</v>
      </c>
      <c r="G75" t="s">
        <v>16</v>
      </c>
      <c r="I75" t="s">
        <v>13</v>
      </c>
      <c r="J75" t="str">
        <f t="shared" si="1"/>
        <v/>
      </c>
    </row>
    <row r="76" spans="1:10" x14ac:dyDescent="0.4">
      <c r="A76" t="s">
        <v>97</v>
      </c>
      <c r="B76" t="s">
        <v>21</v>
      </c>
      <c r="C76" s="1">
        <v>45187</v>
      </c>
      <c r="D76" s="1">
        <v>45217</v>
      </c>
      <c r="E76">
        <v>3536.09</v>
      </c>
      <c r="F76" t="s">
        <v>22</v>
      </c>
      <c r="G76" t="s">
        <v>28</v>
      </c>
      <c r="H76" s="1">
        <v>45217</v>
      </c>
      <c r="I76" t="s">
        <v>13</v>
      </c>
      <c r="J76">
        <f t="shared" si="1"/>
        <v>0</v>
      </c>
    </row>
    <row r="77" spans="1:10" x14ac:dyDescent="0.4">
      <c r="A77" t="s">
        <v>98</v>
      </c>
      <c r="B77" t="s">
        <v>10</v>
      </c>
      <c r="C77" s="1">
        <v>45661</v>
      </c>
      <c r="D77" s="1">
        <v>45691</v>
      </c>
      <c r="E77">
        <v>3984.82</v>
      </c>
      <c r="F77" t="s">
        <v>15</v>
      </c>
      <c r="G77" t="s">
        <v>12</v>
      </c>
      <c r="I77" t="s">
        <v>13</v>
      </c>
      <c r="J77" t="str">
        <f t="shared" si="1"/>
        <v/>
      </c>
    </row>
    <row r="78" spans="1:10" x14ac:dyDescent="0.4">
      <c r="A78" t="s">
        <v>99</v>
      </c>
      <c r="B78" t="s">
        <v>43</v>
      </c>
      <c r="C78" s="1">
        <v>45068</v>
      </c>
      <c r="D78" s="1">
        <v>45098</v>
      </c>
      <c r="E78">
        <v>1175.94</v>
      </c>
      <c r="F78" t="s">
        <v>22</v>
      </c>
      <c r="G78" t="s">
        <v>16</v>
      </c>
      <c r="I78" t="s">
        <v>13</v>
      </c>
      <c r="J78" t="str">
        <f t="shared" si="1"/>
        <v/>
      </c>
    </row>
    <row r="79" spans="1:10" x14ac:dyDescent="0.4">
      <c r="A79" t="s">
        <v>100</v>
      </c>
      <c r="B79" t="s">
        <v>39</v>
      </c>
      <c r="C79" s="1">
        <v>45556</v>
      </c>
      <c r="D79" s="1">
        <v>45586</v>
      </c>
      <c r="E79">
        <v>1596.04</v>
      </c>
      <c r="F79" t="s">
        <v>25</v>
      </c>
      <c r="G79" t="s">
        <v>28</v>
      </c>
      <c r="H79" s="1">
        <v>45586</v>
      </c>
      <c r="I79" t="s">
        <v>13</v>
      </c>
      <c r="J79">
        <f t="shared" si="1"/>
        <v>0</v>
      </c>
    </row>
    <row r="80" spans="1:10" x14ac:dyDescent="0.4">
      <c r="A80" t="s">
        <v>101</v>
      </c>
      <c r="B80" t="s">
        <v>39</v>
      </c>
      <c r="C80" s="1">
        <v>45401</v>
      </c>
      <c r="D80" s="1">
        <v>45431</v>
      </c>
      <c r="E80">
        <v>1687.52</v>
      </c>
      <c r="F80" t="s">
        <v>22</v>
      </c>
      <c r="G80" t="s">
        <v>28</v>
      </c>
      <c r="H80" s="1">
        <v>45431</v>
      </c>
      <c r="I80" t="s">
        <v>13</v>
      </c>
      <c r="J80">
        <f t="shared" si="1"/>
        <v>0</v>
      </c>
    </row>
    <row r="81" spans="1:10" x14ac:dyDescent="0.4">
      <c r="A81" t="s">
        <v>102</v>
      </c>
      <c r="B81" t="s">
        <v>39</v>
      </c>
      <c r="C81" s="1">
        <v>45161</v>
      </c>
      <c r="D81" s="1">
        <v>45191</v>
      </c>
      <c r="E81">
        <v>1247.56</v>
      </c>
      <c r="F81" t="s">
        <v>22</v>
      </c>
      <c r="G81" t="s">
        <v>28</v>
      </c>
      <c r="H81" s="1">
        <v>45191</v>
      </c>
      <c r="I81" t="s">
        <v>13</v>
      </c>
      <c r="J81">
        <f t="shared" si="1"/>
        <v>0</v>
      </c>
    </row>
    <row r="82" spans="1:10" x14ac:dyDescent="0.4">
      <c r="A82" t="s">
        <v>103</v>
      </c>
      <c r="B82" t="s">
        <v>21</v>
      </c>
      <c r="C82" s="1">
        <v>45811</v>
      </c>
      <c r="D82" s="1">
        <v>45841</v>
      </c>
      <c r="E82">
        <v>3330.96</v>
      </c>
      <c r="F82" t="s">
        <v>25</v>
      </c>
      <c r="G82" t="s">
        <v>16</v>
      </c>
      <c r="I82" t="s">
        <v>13</v>
      </c>
      <c r="J82" t="str">
        <f t="shared" si="1"/>
        <v/>
      </c>
    </row>
    <row r="83" spans="1:10" x14ac:dyDescent="0.4">
      <c r="A83" t="s">
        <v>104</v>
      </c>
      <c r="B83" t="s">
        <v>43</v>
      </c>
      <c r="C83" s="1">
        <v>45561</v>
      </c>
      <c r="D83" s="1">
        <v>45591</v>
      </c>
      <c r="E83">
        <v>1612.59</v>
      </c>
      <c r="F83" t="s">
        <v>11</v>
      </c>
      <c r="G83" t="s">
        <v>12</v>
      </c>
      <c r="I83" t="s">
        <v>13</v>
      </c>
      <c r="J83" t="str">
        <f t="shared" si="1"/>
        <v/>
      </c>
    </row>
    <row r="84" spans="1:10" x14ac:dyDescent="0.4">
      <c r="A84" t="s">
        <v>105</v>
      </c>
      <c r="B84" t="s">
        <v>39</v>
      </c>
      <c r="C84" s="1">
        <v>45458</v>
      </c>
      <c r="D84" s="1">
        <v>45488</v>
      </c>
      <c r="E84">
        <v>1096.08</v>
      </c>
      <c r="F84" t="s">
        <v>15</v>
      </c>
      <c r="G84" t="s">
        <v>16</v>
      </c>
      <c r="I84" t="s">
        <v>13</v>
      </c>
      <c r="J84" t="str">
        <f t="shared" si="1"/>
        <v/>
      </c>
    </row>
    <row r="85" spans="1:10" x14ac:dyDescent="0.4">
      <c r="A85" t="s">
        <v>106</v>
      </c>
      <c r="B85" t="s">
        <v>21</v>
      </c>
      <c r="C85" s="1">
        <v>45423</v>
      </c>
      <c r="D85" s="1">
        <v>45453</v>
      </c>
      <c r="E85">
        <v>1927.05</v>
      </c>
      <c r="F85" t="s">
        <v>22</v>
      </c>
      <c r="G85" t="s">
        <v>16</v>
      </c>
      <c r="I85" t="s">
        <v>13</v>
      </c>
      <c r="J85" t="str">
        <f t="shared" si="1"/>
        <v/>
      </c>
    </row>
    <row r="86" spans="1:10" x14ac:dyDescent="0.4">
      <c r="A86" t="s">
        <v>107</v>
      </c>
      <c r="B86" t="s">
        <v>21</v>
      </c>
      <c r="C86" s="1">
        <v>45082</v>
      </c>
      <c r="D86" s="1">
        <v>45112</v>
      </c>
      <c r="E86">
        <v>1169.93</v>
      </c>
      <c r="F86" t="s">
        <v>22</v>
      </c>
      <c r="G86" t="s">
        <v>12</v>
      </c>
      <c r="I86" t="s">
        <v>13</v>
      </c>
      <c r="J86" t="str">
        <f t="shared" si="1"/>
        <v/>
      </c>
    </row>
    <row r="87" spans="1:10" x14ac:dyDescent="0.4">
      <c r="A87" t="s">
        <v>108</v>
      </c>
      <c r="B87" t="s">
        <v>43</v>
      </c>
      <c r="C87" s="1">
        <v>45820</v>
      </c>
      <c r="D87" s="1">
        <v>45850</v>
      </c>
      <c r="E87">
        <v>662.31</v>
      </c>
      <c r="F87" t="s">
        <v>19</v>
      </c>
      <c r="G87" t="s">
        <v>12</v>
      </c>
      <c r="I87" t="s">
        <v>13</v>
      </c>
      <c r="J87" t="str">
        <f t="shared" si="1"/>
        <v/>
      </c>
    </row>
    <row r="88" spans="1:10" x14ac:dyDescent="0.4">
      <c r="A88" t="s">
        <v>109</v>
      </c>
      <c r="B88" t="s">
        <v>43</v>
      </c>
      <c r="C88" s="1">
        <v>45111</v>
      </c>
      <c r="D88" s="1">
        <v>45141</v>
      </c>
      <c r="E88">
        <v>3443.5</v>
      </c>
      <c r="F88" t="s">
        <v>15</v>
      </c>
      <c r="G88" t="s">
        <v>28</v>
      </c>
      <c r="H88" s="1">
        <v>45141</v>
      </c>
      <c r="I88" t="s">
        <v>13</v>
      </c>
      <c r="J88">
        <f t="shared" si="1"/>
        <v>0</v>
      </c>
    </row>
    <row r="89" spans="1:10" x14ac:dyDescent="0.4">
      <c r="A89" t="s">
        <v>110</v>
      </c>
      <c r="B89" t="s">
        <v>43</v>
      </c>
      <c r="C89" s="1">
        <v>45456</v>
      </c>
      <c r="D89" s="1">
        <v>45486</v>
      </c>
      <c r="E89">
        <v>3290.86</v>
      </c>
      <c r="F89" t="s">
        <v>15</v>
      </c>
      <c r="G89" t="s">
        <v>28</v>
      </c>
      <c r="H89" s="1">
        <v>45486</v>
      </c>
      <c r="I89" t="s">
        <v>13</v>
      </c>
      <c r="J89">
        <f t="shared" si="1"/>
        <v>0</v>
      </c>
    </row>
    <row r="90" spans="1:10" x14ac:dyDescent="0.4">
      <c r="A90" t="s">
        <v>111</v>
      </c>
      <c r="B90" t="s">
        <v>43</v>
      </c>
      <c r="C90" s="1">
        <v>45737</v>
      </c>
      <c r="D90" s="1">
        <v>45767</v>
      </c>
      <c r="E90">
        <v>1872.61</v>
      </c>
      <c r="F90" t="s">
        <v>11</v>
      </c>
      <c r="G90" t="s">
        <v>12</v>
      </c>
      <c r="I90" t="s">
        <v>13</v>
      </c>
      <c r="J90" t="str">
        <f t="shared" si="1"/>
        <v/>
      </c>
    </row>
    <row r="91" spans="1:10" x14ac:dyDescent="0.4">
      <c r="A91" t="s">
        <v>112</v>
      </c>
      <c r="B91" t="s">
        <v>43</v>
      </c>
      <c r="C91" s="1">
        <v>45520</v>
      </c>
      <c r="D91" s="1">
        <v>45550</v>
      </c>
      <c r="E91">
        <v>307.49</v>
      </c>
      <c r="F91" t="s">
        <v>19</v>
      </c>
      <c r="G91" t="s">
        <v>12</v>
      </c>
      <c r="I91" t="s">
        <v>13</v>
      </c>
      <c r="J91" t="str">
        <f t="shared" si="1"/>
        <v/>
      </c>
    </row>
    <row r="92" spans="1:10" x14ac:dyDescent="0.4">
      <c r="A92" t="s">
        <v>113</v>
      </c>
      <c r="B92" t="s">
        <v>43</v>
      </c>
      <c r="C92" s="1">
        <v>45403</v>
      </c>
      <c r="D92" s="1">
        <v>45433</v>
      </c>
      <c r="E92">
        <v>211.08</v>
      </c>
      <c r="F92" t="s">
        <v>25</v>
      </c>
      <c r="G92" t="s">
        <v>16</v>
      </c>
      <c r="I92" t="s">
        <v>13</v>
      </c>
      <c r="J92" t="str">
        <f t="shared" si="1"/>
        <v/>
      </c>
    </row>
    <row r="93" spans="1:10" x14ac:dyDescent="0.4">
      <c r="A93" t="s">
        <v>114</v>
      </c>
      <c r="B93" t="s">
        <v>43</v>
      </c>
      <c r="C93" s="1">
        <v>44966</v>
      </c>
      <c r="D93" s="1">
        <v>44996</v>
      </c>
      <c r="E93">
        <v>2052.0100000000002</v>
      </c>
      <c r="F93" t="s">
        <v>11</v>
      </c>
      <c r="G93" t="s">
        <v>12</v>
      </c>
      <c r="I93" t="s">
        <v>13</v>
      </c>
      <c r="J93" t="str">
        <f t="shared" si="1"/>
        <v/>
      </c>
    </row>
    <row r="94" spans="1:10" x14ac:dyDescent="0.4">
      <c r="A94" t="s">
        <v>115</v>
      </c>
      <c r="B94" t="s">
        <v>43</v>
      </c>
      <c r="C94" s="1">
        <v>45071</v>
      </c>
      <c r="D94" s="1">
        <v>45101</v>
      </c>
      <c r="E94">
        <v>4091.87</v>
      </c>
      <c r="F94" t="s">
        <v>25</v>
      </c>
      <c r="G94" t="s">
        <v>12</v>
      </c>
      <c r="I94" t="s">
        <v>13</v>
      </c>
      <c r="J94" t="str">
        <f t="shared" si="1"/>
        <v/>
      </c>
    </row>
    <row r="95" spans="1:10" x14ac:dyDescent="0.4">
      <c r="A95" t="s">
        <v>116</v>
      </c>
      <c r="B95" t="s">
        <v>39</v>
      </c>
      <c r="C95" s="1">
        <v>45227</v>
      </c>
      <c r="D95" s="1">
        <v>45257</v>
      </c>
      <c r="E95">
        <v>1321.04</v>
      </c>
      <c r="F95" t="s">
        <v>25</v>
      </c>
      <c r="G95" t="s">
        <v>12</v>
      </c>
      <c r="I95" t="s">
        <v>13</v>
      </c>
      <c r="J95" t="str">
        <f t="shared" si="1"/>
        <v/>
      </c>
    </row>
    <row r="96" spans="1:10" x14ac:dyDescent="0.4">
      <c r="A96" t="s">
        <v>117</v>
      </c>
      <c r="B96" t="s">
        <v>10</v>
      </c>
      <c r="C96" s="1">
        <v>45088</v>
      </c>
      <c r="D96" s="1">
        <v>45118</v>
      </c>
      <c r="E96">
        <v>4205.21</v>
      </c>
      <c r="F96" t="s">
        <v>25</v>
      </c>
      <c r="G96" t="s">
        <v>28</v>
      </c>
      <c r="H96" s="1">
        <v>45118</v>
      </c>
      <c r="I96" t="s">
        <v>13</v>
      </c>
      <c r="J96">
        <f t="shared" si="1"/>
        <v>0</v>
      </c>
    </row>
    <row r="97" spans="1:10" x14ac:dyDescent="0.4">
      <c r="A97" t="s">
        <v>118</v>
      </c>
      <c r="B97" t="s">
        <v>18</v>
      </c>
      <c r="C97" s="1">
        <v>45426</v>
      </c>
      <c r="D97" s="1">
        <v>45456</v>
      </c>
      <c r="E97">
        <v>4804.12</v>
      </c>
      <c r="F97" t="s">
        <v>15</v>
      </c>
      <c r="G97" t="s">
        <v>12</v>
      </c>
      <c r="I97" t="s">
        <v>13</v>
      </c>
      <c r="J97" t="str">
        <f t="shared" si="1"/>
        <v/>
      </c>
    </row>
    <row r="98" spans="1:10" x14ac:dyDescent="0.4">
      <c r="A98" t="s">
        <v>119</v>
      </c>
      <c r="B98" t="s">
        <v>18</v>
      </c>
      <c r="C98" s="1">
        <v>45442</v>
      </c>
      <c r="D98" s="1">
        <v>45472</v>
      </c>
      <c r="E98">
        <v>2179.34</v>
      </c>
      <c r="F98" t="s">
        <v>22</v>
      </c>
      <c r="G98" t="s">
        <v>28</v>
      </c>
      <c r="H98" s="1">
        <v>45472</v>
      </c>
      <c r="I98" t="s">
        <v>13</v>
      </c>
      <c r="J98">
        <f t="shared" si="1"/>
        <v>0</v>
      </c>
    </row>
    <row r="99" spans="1:10" x14ac:dyDescent="0.4">
      <c r="A99" t="s">
        <v>120</v>
      </c>
      <c r="B99" t="s">
        <v>21</v>
      </c>
      <c r="C99" s="1">
        <v>45350</v>
      </c>
      <c r="D99" s="1">
        <v>45380</v>
      </c>
      <c r="E99">
        <v>2918.59</v>
      </c>
      <c r="F99" t="s">
        <v>15</v>
      </c>
      <c r="G99" t="s">
        <v>12</v>
      </c>
      <c r="I99" t="s">
        <v>13</v>
      </c>
      <c r="J99" t="str">
        <f t="shared" si="1"/>
        <v/>
      </c>
    </row>
    <row r="100" spans="1:10" x14ac:dyDescent="0.4">
      <c r="A100" t="s">
        <v>121</v>
      </c>
      <c r="B100" t="s">
        <v>39</v>
      </c>
      <c r="C100" s="1">
        <v>45568</v>
      </c>
      <c r="D100" s="1">
        <v>45598</v>
      </c>
      <c r="E100">
        <v>4508.92</v>
      </c>
      <c r="F100" t="s">
        <v>15</v>
      </c>
      <c r="G100" t="s">
        <v>28</v>
      </c>
      <c r="H100" s="1">
        <v>45598</v>
      </c>
      <c r="I100" t="s">
        <v>13</v>
      </c>
      <c r="J100">
        <f t="shared" si="1"/>
        <v>0</v>
      </c>
    </row>
    <row r="101" spans="1:10" x14ac:dyDescent="0.4">
      <c r="A101" t="s">
        <v>122</v>
      </c>
      <c r="B101" t="s">
        <v>10</v>
      </c>
      <c r="C101" s="1">
        <v>45134</v>
      </c>
      <c r="D101" s="1">
        <v>45164</v>
      </c>
      <c r="E101">
        <v>3543.69</v>
      </c>
      <c r="F101" t="s">
        <v>11</v>
      </c>
      <c r="G101" t="s">
        <v>16</v>
      </c>
      <c r="I101" t="s">
        <v>13</v>
      </c>
      <c r="J101" t="str">
        <f t="shared" si="1"/>
        <v/>
      </c>
    </row>
    <row r="102" spans="1:10" x14ac:dyDescent="0.4">
      <c r="A102" t="s">
        <v>123</v>
      </c>
      <c r="B102" t="s">
        <v>39</v>
      </c>
      <c r="C102" s="1">
        <v>45554</v>
      </c>
      <c r="D102" s="1">
        <v>45584</v>
      </c>
      <c r="E102">
        <v>3606.75</v>
      </c>
      <c r="F102" t="s">
        <v>25</v>
      </c>
      <c r="G102" t="s">
        <v>12</v>
      </c>
      <c r="I102" t="s">
        <v>13</v>
      </c>
      <c r="J102" t="str">
        <f t="shared" si="1"/>
        <v/>
      </c>
    </row>
    <row r="103" spans="1:10" x14ac:dyDescent="0.4">
      <c r="A103" t="s">
        <v>124</v>
      </c>
      <c r="B103" t="s">
        <v>39</v>
      </c>
      <c r="C103" s="1">
        <v>45838</v>
      </c>
      <c r="D103" s="1">
        <v>45868</v>
      </c>
      <c r="E103">
        <v>3518.19</v>
      </c>
      <c r="F103" t="s">
        <v>22</v>
      </c>
      <c r="G103" t="s">
        <v>16</v>
      </c>
      <c r="I103" t="s">
        <v>13</v>
      </c>
      <c r="J103" t="str">
        <f t="shared" si="1"/>
        <v/>
      </c>
    </row>
    <row r="104" spans="1:10" x14ac:dyDescent="0.4">
      <c r="A104" t="s">
        <v>125</v>
      </c>
      <c r="B104" t="s">
        <v>18</v>
      </c>
      <c r="C104" s="1">
        <v>45653</v>
      </c>
      <c r="D104" s="1">
        <v>45683</v>
      </c>
      <c r="E104">
        <v>4853.53</v>
      </c>
      <c r="F104" t="s">
        <v>15</v>
      </c>
      <c r="G104" t="s">
        <v>12</v>
      </c>
      <c r="I104" t="s">
        <v>13</v>
      </c>
      <c r="J104" t="str">
        <f t="shared" si="1"/>
        <v/>
      </c>
    </row>
    <row r="105" spans="1:10" x14ac:dyDescent="0.4">
      <c r="A105" t="s">
        <v>126</v>
      </c>
      <c r="B105" t="s">
        <v>10</v>
      </c>
      <c r="C105" s="1">
        <v>45533</v>
      </c>
      <c r="D105" s="1">
        <v>45563</v>
      </c>
      <c r="E105">
        <v>4099.79</v>
      </c>
      <c r="F105" t="s">
        <v>11</v>
      </c>
      <c r="G105" t="s">
        <v>16</v>
      </c>
      <c r="I105" t="s">
        <v>13</v>
      </c>
      <c r="J105" t="str">
        <f t="shared" si="1"/>
        <v/>
      </c>
    </row>
    <row r="106" spans="1:10" x14ac:dyDescent="0.4">
      <c r="A106" t="s">
        <v>127</v>
      </c>
      <c r="B106" t="s">
        <v>10</v>
      </c>
      <c r="C106" s="1">
        <v>44958</v>
      </c>
      <c r="D106" s="1">
        <v>44988</v>
      </c>
      <c r="E106">
        <v>3167.66</v>
      </c>
      <c r="F106" t="s">
        <v>15</v>
      </c>
      <c r="G106" t="s">
        <v>28</v>
      </c>
      <c r="H106" s="1">
        <v>44988</v>
      </c>
      <c r="I106" t="s">
        <v>13</v>
      </c>
      <c r="J106">
        <f t="shared" si="1"/>
        <v>0</v>
      </c>
    </row>
    <row r="107" spans="1:10" x14ac:dyDescent="0.4">
      <c r="A107" t="s">
        <v>128</v>
      </c>
      <c r="B107" t="s">
        <v>39</v>
      </c>
      <c r="C107" s="1">
        <v>45024</v>
      </c>
      <c r="D107" s="1">
        <v>45054</v>
      </c>
      <c r="E107">
        <v>4646.9799999999996</v>
      </c>
      <c r="F107" t="s">
        <v>11</v>
      </c>
      <c r="G107" t="s">
        <v>16</v>
      </c>
      <c r="I107" t="s">
        <v>13</v>
      </c>
      <c r="J107" t="str">
        <f t="shared" si="1"/>
        <v/>
      </c>
    </row>
    <row r="108" spans="1:10" x14ac:dyDescent="0.4">
      <c r="A108" t="s">
        <v>129</v>
      </c>
      <c r="B108" t="s">
        <v>43</v>
      </c>
      <c r="C108" s="1">
        <v>45552</v>
      </c>
      <c r="D108" s="1">
        <v>45582</v>
      </c>
      <c r="E108">
        <v>4202.6099999999997</v>
      </c>
      <c r="F108" t="s">
        <v>19</v>
      </c>
      <c r="G108" t="s">
        <v>12</v>
      </c>
      <c r="I108" t="s">
        <v>13</v>
      </c>
      <c r="J108" t="str">
        <f t="shared" si="1"/>
        <v/>
      </c>
    </row>
    <row r="109" spans="1:10" x14ac:dyDescent="0.4">
      <c r="A109" t="s">
        <v>130</v>
      </c>
      <c r="B109" t="s">
        <v>43</v>
      </c>
      <c r="C109" s="1">
        <v>45250</v>
      </c>
      <c r="D109" s="1">
        <v>45280</v>
      </c>
      <c r="E109">
        <v>1491.57</v>
      </c>
      <c r="F109" t="s">
        <v>11</v>
      </c>
      <c r="G109" t="s">
        <v>28</v>
      </c>
      <c r="H109" s="1">
        <v>45290</v>
      </c>
      <c r="I109" t="s">
        <v>13</v>
      </c>
      <c r="J109">
        <f t="shared" si="1"/>
        <v>10</v>
      </c>
    </row>
    <row r="110" spans="1:10" x14ac:dyDescent="0.4">
      <c r="A110" t="s">
        <v>131</v>
      </c>
      <c r="B110" t="s">
        <v>10</v>
      </c>
      <c r="C110" s="1">
        <v>45339</v>
      </c>
      <c r="D110" s="1">
        <v>45369</v>
      </c>
      <c r="E110">
        <v>2302.71</v>
      </c>
      <c r="F110" t="s">
        <v>22</v>
      </c>
      <c r="G110" t="s">
        <v>28</v>
      </c>
      <c r="H110" s="1">
        <v>45369</v>
      </c>
      <c r="I110" t="s">
        <v>13</v>
      </c>
      <c r="J110">
        <f t="shared" si="1"/>
        <v>0</v>
      </c>
    </row>
    <row r="111" spans="1:10" x14ac:dyDescent="0.4">
      <c r="A111" t="s">
        <v>132</v>
      </c>
      <c r="B111" t="s">
        <v>39</v>
      </c>
      <c r="C111" s="1">
        <v>45787</v>
      </c>
      <c r="D111" s="1">
        <v>45817</v>
      </c>
      <c r="E111">
        <v>222.31</v>
      </c>
      <c r="F111" t="s">
        <v>11</v>
      </c>
      <c r="G111" t="s">
        <v>16</v>
      </c>
      <c r="I111" t="s">
        <v>13</v>
      </c>
      <c r="J111" t="str">
        <f t="shared" si="1"/>
        <v/>
      </c>
    </row>
    <row r="112" spans="1:10" x14ac:dyDescent="0.4">
      <c r="A112" t="s">
        <v>133</v>
      </c>
      <c r="B112" t="s">
        <v>39</v>
      </c>
      <c r="C112" s="1">
        <v>45621</v>
      </c>
      <c r="D112" s="1">
        <v>45651</v>
      </c>
      <c r="E112">
        <v>1191.67</v>
      </c>
      <c r="F112" t="s">
        <v>19</v>
      </c>
      <c r="G112" t="s">
        <v>12</v>
      </c>
      <c r="I112" t="s">
        <v>13</v>
      </c>
      <c r="J112" t="str">
        <f t="shared" si="1"/>
        <v/>
      </c>
    </row>
    <row r="113" spans="1:10" x14ac:dyDescent="0.4">
      <c r="A113" t="s">
        <v>134</v>
      </c>
      <c r="B113" t="s">
        <v>39</v>
      </c>
      <c r="C113" s="1">
        <v>45273</v>
      </c>
      <c r="D113" s="1">
        <v>45303</v>
      </c>
      <c r="E113">
        <v>3805.91</v>
      </c>
      <c r="F113" t="s">
        <v>15</v>
      </c>
      <c r="G113" t="s">
        <v>28</v>
      </c>
      <c r="H113" s="1">
        <v>45303</v>
      </c>
      <c r="I113" t="s">
        <v>13</v>
      </c>
      <c r="J113">
        <f t="shared" si="1"/>
        <v>0</v>
      </c>
    </row>
    <row r="114" spans="1:10" x14ac:dyDescent="0.4">
      <c r="A114" t="s">
        <v>135</v>
      </c>
      <c r="B114" t="s">
        <v>43</v>
      </c>
      <c r="C114" s="1">
        <v>45028</v>
      </c>
      <c r="D114" s="1">
        <v>45058</v>
      </c>
      <c r="E114">
        <v>945.2</v>
      </c>
      <c r="F114" t="s">
        <v>22</v>
      </c>
      <c r="G114" t="s">
        <v>16</v>
      </c>
      <c r="I114" t="s">
        <v>13</v>
      </c>
      <c r="J114" t="str">
        <f t="shared" si="1"/>
        <v/>
      </c>
    </row>
    <row r="115" spans="1:10" x14ac:dyDescent="0.4">
      <c r="A115" t="s">
        <v>136</v>
      </c>
      <c r="B115" t="s">
        <v>39</v>
      </c>
      <c r="C115" s="1">
        <v>45311</v>
      </c>
      <c r="D115" s="1">
        <v>45341</v>
      </c>
      <c r="E115">
        <v>2517.4699999999998</v>
      </c>
      <c r="F115" t="s">
        <v>15</v>
      </c>
      <c r="G115" t="s">
        <v>16</v>
      </c>
      <c r="I115" t="s">
        <v>13</v>
      </c>
      <c r="J115" t="str">
        <f t="shared" si="1"/>
        <v/>
      </c>
    </row>
    <row r="116" spans="1:10" x14ac:dyDescent="0.4">
      <c r="A116" t="s">
        <v>137</v>
      </c>
      <c r="B116" t="s">
        <v>43</v>
      </c>
      <c r="C116" s="1">
        <v>45625</v>
      </c>
      <c r="D116" s="1">
        <v>45655</v>
      </c>
      <c r="E116">
        <v>4131.71</v>
      </c>
      <c r="F116" t="s">
        <v>22</v>
      </c>
      <c r="G116" t="s">
        <v>16</v>
      </c>
      <c r="I116" t="s">
        <v>13</v>
      </c>
      <c r="J116" t="str">
        <f t="shared" si="1"/>
        <v/>
      </c>
    </row>
    <row r="117" spans="1:10" x14ac:dyDescent="0.4">
      <c r="A117" t="s">
        <v>138</v>
      </c>
      <c r="B117" t="s">
        <v>43</v>
      </c>
      <c r="C117" s="1">
        <v>45370</v>
      </c>
      <c r="D117" s="1">
        <v>45400</v>
      </c>
      <c r="E117">
        <v>1116.42</v>
      </c>
      <c r="F117" t="s">
        <v>15</v>
      </c>
      <c r="G117" t="s">
        <v>12</v>
      </c>
      <c r="I117" t="s">
        <v>13</v>
      </c>
      <c r="J117" t="str">
        <f t="shared" si="1"/>
        <v/>
      </c>
    </row>
    <row r="118" spans="1:10" x14ac:dyDescent="0.4">
      <c r="A118" t="s">
        <v>139</v>
      </c>
      <c r="B118" t="s">
        <v>43</v>
      </c>
      <c r="C118" s="1">
        <v>45193</v>
      </c>
      <c r="D118" s="1">
        <v>45223</v>
      </c>
      <c r="E118">
        <v>4575.2700000000004</v>
      </c>
      <c r="F118" t="s">
        <v>15</v>
      </c>
      <c r="G118" t="s">
        <v>12</v>
      </c>
      <c r="I118" t="s">
        <v>13</v>
      </c>
      <c r="J118" t="str">
        <f t="shared" si="1"/>
        <v/>
      </c>
    </row>
    <row r="119" spans="1:10" x14ac:dyDescent="0.4">
      <c r="A119" t="s">
        <v>140</v>
      </c>
      <c r="B119" t="s">
        <v>43</v>
      </c>
      <c r="C119" s="1">
        <v>44973</v>
      </c>
      <c r="D119" s="1">
        <v>45003</v>
      </c>
      <c r="E119">
        <v>1514.17</v>
      </c>
      <c r="F119" t="s">
        <v>15</v>
      </c>
      <c r="G119" t="s">
        <v>12</v>
      </c>
      <c r="I119" t="s">
        <v>13</v>
      </c>
      <c r="J119" t="str">
        <f t="shared" si="1"/>
        <v/>
      </c>
    </row>
    <row r="120" spans="1:10" x14ac:dyDescent="0.4">
      <c r="A120" t="s">
        <v>141</v>
      </c>
      <c r="B120" t="s">
        <v>10</v>
      </c>
      <c r="C120" s="1">
        <v>45152</v>
      </c>
      <c r="D120" s="1">
        <v>45182</v>
      </c>
      <c r="E120">
        <v>4267.03</v>
      </c>
      <c r="F120" t="s">
        <v>15</v>
      </c>
      <c r="G120" t="s">
        <v>12</v>
      </c>
      <c r="I120" t="s">
        <v>13</v>
      </c>
      <c r="J120" t="str">
        <f t="shared" si="1"/>
        <v/>
      </c>
    </row>
    <row r="121" spans="1:10" x14ac:dyDescent="0.4">
      <c r="A121" t="s">
        <v>142</v>
      </c>
      <c r="B121" t="s">
        <v>18</v>
      </c>
      <c r="C121" s="1">
        <v>45685</v>
      </c>
      <c r="D121" s="1">
        <v>45715</v>
      </c>
      <c r="E121">
        <v>4482.04</v>
      </c>
      <c r="F121" t="s">
        <v>19</v>
      </c>
      <c r="G121" t="s">
        <v>16</v>
      </c>
      <c r="I121" t="s">
        <v>13</v>
      </c>
      <c r="J121" t="str">
        <f t="shared" si="1"/>
        <v/>
      </c>
    </row>
    <row r="122" spans="1:10" x14ac:dyDescent="0.4">
      <c r="A122" t="s">
        <v>143</v>
      </c>
      <c r="B122" t="s">
        <v>43</v>
      </c>
      <c r="C122" s="1">
        <v>45412</v>
      </c>
      <c r="D122" s="1">
        <v>45442</v>
      </c>
      <c r="E122">
        <v>1407.76</v>
      </c>
      <c r="F122" t="s">
        <v>19</v>
      </c>
      <c r="G122" t="s">
        <v>28</v>
      </c>
      <c r="H122" s="1">
        <v>45442</v>
      </c>
      <c r="I122" t="s">
        <v>13</v>
      </c>
      <c r="J122">
        <f t="shared" si="1"/>
        <v>0</v>
      </c>
    </row>
    <row r="123" spans="1:10" x14ac:dyDescent="0.4">
      <c r="A123" t="s">
        <v>144</v>
      </c>
      <c r="B123" t="s">
        <v>21</v>
      </c>
      <c r="C123" s="1">
        <v>45253</v>
      </c>
      <c r="D123" s="1">
        <v>45283</v>
      </c>
      <c r="E123">
        <v>2739.91</v>
      </c>
      <c r="F123" t="s">
        <v>11</v>
      </c>
      <c r="G123" t="s">
        <v>12</v>
      </c>
      <c r="I123" t="s">
        <v>13</v>
      </c>
      <c r="J123" t="str">
        <f t="shared" si="1"/>
        <v/>
      </c>
    </row>
    <row r="124" spans="1:10" x14ac:dyDescent="0.4">
      <c r="A124" t="s">
        <v>145</v>
      </c>
      <c r="B124" t="s">
        <v>10</v>
      </c>
      <c r="C124" s="1">
        <v>45729</v>
      </c>
      <c r="D124" s="1">
        <v>45759</v>
      </c>
      <c r="E124">
        <v>2094.14</v>
      </c>
      <c r="F124" t="s">
        <v>19</v>
      </c>
      <c r="G124" t="s">
        <v>16</v>
      </c>
      <c r="I124" t="s">
        <v>13</v>
      </c>
      <c r="J124" t="str">
        <f t="shared" si="1"/>
        <v/>
      </c>
    </row>
    <row r="125" spans="1:10" x14ac:dyDescent="0.4">
      <c r="A125" t="s">
        <v>146</v>
      </c>
      <c r="B125" t="s">
        <v>43</v>
      </c>
      <c r="C125" s="1">
        <v>45647</v>
      </c>
      <c r="D125" s="1">
        <v>45677</v>
      </c>
      <c r="E125">
        <v>1636.17</v>
      </c>
      <c r="F125" t="s">
        <v>19</v>
      </c>
      <c r="G125" t="s">
        <v>12</v>
      </c>
      <c r="I125" t="s">
        <v>13</v>
      </c>
      <c r="J125" t="str">
        <f t="shared" si="1"/>
        <v/>
      </c>
    </row>
    <row r="126" spans="1:10" x14ac:dyDescent="0.4">
      <c r="A126" t="s">
        <v>147</v>
      </c>
      <c r="B126" t="s">
        <v>18</v>
      </c>
      <c r="C126" s="1">
        <v>45204</v>
      </c>
      <c r="D126" s="1">
        <v>45234</v>
      </c>
      <c r="E126">
        <v>1052.47</v>
      </c>
      <c r="F126" t="s">
        <v>25</v>
      </c>
      <c r="G126" t="s">
        <v>16</v>
      </c>
      <c r="I126" t="s">
        <v>13</v>
      </c>
      <c r="J126" t="str">
        <f t="shared" si="1"/>
        <v/>
      </c>
    </row>
    <row r="127" spans="1:10" x14ac:dyDescent="0.4">
      <c r="A127" t="s">
        <v>148</v>
      </c>
      <c r="B127" t="s">
        <v>18</v>
      </c>
      <c r="C127" s="1">
        <v>45186</v>
      </c>
      <c r="D127" s="1">
        <v>45216</v>
      </c>
      <c r="E127">
        <v>4195.09</v>
      </c>
      <c r="F127" t="s">
        <v>25</v>
      </c>
      <c r="G127" t="s">
        <v>12</v>
      </c>
      <c r="I127" t="s">
        <v>13</v>
      </c>
      <c r="J127" t="str">
        <f t="shared" si="1"/>
        <v/>
      </c>
    </row>
    <row r="128" spans="1:10" x14ac:dyDescent="0.4">
      <c r="A128" t="s">
        <v>149</v>
      </c>
      <c r="B128" t="s">
        <v>21</v>
      </c>
      <c r="C128" s="1">
        <v>44940</v>
      </c>
      <c r="D128" s="1">
        <v>44970</v>
      </c>
      <c r="E128">
        <v>2545.81</v>
      </c>
      <c r="F128" t="s">
        <v>22</v>
      </c>
      <c r="G128" t="s">
        <v>16</v>
      </c>
      <c r="I128" t="s">
        <v>13</v>
      </c>
      <c r="J128" t="str">
        <f t="shared" si="1"/>
        <v/>
      </c>
    </row>
    <row r="129" spans="1:10" x14ac:dyDescent="0.4">
      <c r="A129" t="s">
        <v>150</v>
      </c>
      <c r="B129" t="s">
        <v>39</v>
      </c>
      <c r="C129" s="1">
        <v>45396</v>
      </c>
      <c r="D129" s="1">
        <v>45426</v>
      </c>
      <c r="E129">
        <v>993.34</v>
      </c>
      <c r="F129" t="s">
        <v>25</v>
      </c>
      <c r="G129" t="s">
        <v>16</v>
      </c>
      <c r="I129" t="s">
        <v>13</v>
      </c>
      <c r="J129" t="str">
        <f t="shared" si="1"/>
        <v/>
      </c>
    </row>
    <row r="130" spans="1:10" x14ac:dyDescent="0.4">
      <c r="A130" t="s">
        <v>151</v>
      </c>
      <c r="B130" t="s">
        <v>39</v>
      </c>
      <c r="C130" s="1">
        <v>45091</v>
      </c>
      <c r="D130" s="1">
        <v>45121</v>
      </c>
      <c r="E130">
        <v>834.51</v>
      </c>
      <c r="F130" t="s">
        <v>19</v>
      </c>
      <c r="G130" t="s">
        <v>16</v>
      </c>
      <c r="I130" t="s">
        <v>13</v>
      </c>
      <c r="J130" t="str">
        <f t="shared" ref="J130:J193" si="2">IF(H130&lt;&gt;"",MAX(H130-D130,0),"")</f>
        <v/>
      </c>
    </row>
    <row r="131" spans="1:10" x14ac:dyDescent="0.4">
      <c r="A131" t="s">
        <v>152</v>
      </c>
      <c r="B131" t="s">
        <v>39</v>
      </c>
      <c r="C131" s="1">
        <v>45286</v>
      </c>
      <c r="D131" s="1">
        <v>45316</v>
      </c>
      <c r="E131">
        <v>2107.58</v>
      </c>
      <c r="F131" t="s">
        <v>22</v>
      </c>
      <c r="G131" t="s">
        <v>16</v>
      </c>
      <c r="I131" t="s">
        <v>13</v>
      </c>
      <c r="J131" t="str">
        <f t="shared" si="2"/>
        <v/>
      </c>
    </row>
    <row r="132" spans="1:10" x14ac:dyDescent="0.4">
      <c r="A132" t="s">
        <v>153</v>
      </c>
      <c r="B132" t="s">
        <v>43</v>
      </c>
      <c r="C132" s="1">
        <v>45782</v>
      </c>
      <c r="D132" s="1">
        <v>45812</v>
      </c>
      <c r="E132">
        <v>1874.69</v>
      </c>
      <c r="F132" t="s">
        <v>22</v>
      </c>
      <c r="G132" t="s">
        <v>12</v>
      </c>
      <c r="I132" t="s">
        <v>13</v>
      </c>
      <c r="J132" t="str">
        <f t="shared" si="2"/>
        <v/>
      </c>
    </row>
    <row r="133" spans="1:10" x14ac:dyDescent="0.4">
      <c r="A133" t="s">
        <v>154</v>
      </c>
      <c r="B133" t="s">
        <v>39</v>
      </c>
      <c r="C133" s="1">
        <v>45471</v>
      </c>
      <c r="D133" s="1">
        <v>45501</v>
      </c>
      <c r="E133">
        <v>4388.51</v>
      </c>
      <c r="F133" t="s">
        <v>11</v>
      </c>
      <c r="G133" t="s">
        <v>28</v>
      </c>
      <c r="H133" s="1">
        <v>45501</v>
      </c>
      <c r="I133" t="s">
        <v>13</v>
      </c>
      <c r="J133">
        <f t="shared" si="2"/>
        <v>0</v>
      </c>
    </row>
    <row r="134" spans="1:10" x14ac:dyDescent="0.4">
      <c r="A134" t="s">
        <v>155</v>
      </c>
      <c r="B134" t="s">
        <v>18</v>
      </c>
      <c r="C134" s="1">
        <v>45365</v>
      </c>
      <c r="D134" s="1">
        <v>45395</v>
      </c>
      <c r="E134">
        <v>125.24</v>
      </c>
      <c r="F134" t="s">
        <v>15</v>
      </c>
      <c r="G134" t="s">
        <v>16</v>
      </c>
      <c r="I134" t="s">
        <v>13</v>
      </c>
      <c r="J134" t="str">
        <f t="shared" si="2"/>
        <v/>
      </c>
    </row>
    <row r="135" spans="1:10" x14ac:dyDescent="0.4">
      <c r="A135" t="s">
        <v>156</v>
      </c>
      <c r="B135" t="s">
        <v>21</v>
      </c>
      <c r="C135" s="1">
        <v>45392</v>
      </c>
      <c r="D135" s="1">
        <v>45422</v>
      </c>
      <c r="E135">
        <v>1249.8900000000001</v>
      </c>
      <c r="F135" t="s">
        <v>25</v>
      </c>
      <c r="G135" t="s">
        <v>12</v>
      </c>
      <c r="I135" t="s">
        <v>13</v>
      </c>
      <c r="J135" t="str">
        <f t="shared" si="2"/>
        <v/>
      </c>
    </row>
    <row r="136" spans="1:10" x14ac:dyDescent="0.4">
      <c r="A136" t="s">
        <v>157</v>
      </c>
      <c r="B136" t="s">
        <v>21</v>
      </c>
      <c r="C136" s="1">
        <v>45631</v>
      </c>
      <c r="D136" s="1">
        <v>45661</v>
      </c>
      <c r="E136">
        <v>4937.78</v>
      </c>
      <c r="F136" t="s">
        <v>11</v>
      </c>
      <c r="G136" t="s">
        <v>12</v>
      </c>
      <c r="I136" t="s">
        <v>13</v>
      </c>
      <c r="J136" t="str">
        <f t="shared" si="2"/>
        <v/>
      </c>
    </row>
    <row r="137" spans="1:10" x14ac:dyDescent="0.4">
      <c r="A137" t="s">
        <v>158</v>
      </c>
      <c r="B137" t="s">
        <v>10</v>
      </c>
      <c r="C137" s="1">
        <v>45381</v>
      </c>
      <c r="D137" s="1">
        <v>45411</v>
      </c>
      <c r="E137">
        <v>2379.1799999999998</v>
      </c>
      <c r="F137" t="s">
        <v>25</v>
      </c>
      <c r="G137" t="s">
        <v>28</v>
      </c>
      <c r="H137" s="1">
        <v>45422</v>
      </c>
      <c r="I137" t="s">
        <v>13</v>
      </c>
      <c r="J137">
        <f t="shared" si="2"/>
        <v>11</v>
      </c>
    </row>
    <row r="138" spans="1:10" x14ac:dyDescent="0.4">
      <c r="A138" t="s">
        <v>159</v>
      </c>
      <c r="B138" t="s">
        <v>10</v>
      </c>
      <c r="C138" s="1">
        <v>45265</v>
      </c>
      <c r="D138" s="1">
        <v>45295</v>
      </c>
      <c r="E138">
        <v>4032.55</v>
      </c>
      <c r="F138" t="s">
        <v>15</v>
      </c>
      <c r="G138" t="s">
        <v>28</v>
      </c>
      <c r="H138" s="1">
        <v>45295</v>
      </c>
      <c r="I138" t="s">
        <v>13</v>
      </c>
      <c r="J138">
        <f t="shared" si="2"/>
        <v>0</v>
      </c>
    </row>
    <row r="139" spans="1:10" x14ac:dyDescent="0.4">
      <c r="A139" t="s">
        <v>160</v>
      </c>
      <c r="B139" t="s">
        <v>43</v>
      </c>
      <c r="C139" s="1">
        <v>45494</v>
      </c>
      <c r="D139" s="1">
        <v>45524</v>
      </c>
      <c r="E139">
        <v>3922.59</v>
      </c>
      <c r="F139" t="s">
        <v>25</v>
      </c>
      <c r="G139" t="s">
        <v>28</v>
      </c>
      <c r="H139" s="1">
        <v>45524</v>
      </c>
      <c r="I139" t="s">
        <v>13</v>
      </c>
      <c r="J139">
        <f t="shared" si="2"/>
        <v>0</v>
      </c>
    </row>
    <row r="140" spans="1:10" x14ac:dyDescent="0.4">
      <c r="A140" t="s">
        <v>161</v>
      </c>
      <c r="B140" t="s">
        <v>43</v>
      </c>
      <c r="C140" s="1">
        <v>45174</v>
      </c>
      <c r="D140" s="1">
        <v>45204</v>
      </c>
      <c r="E140">
        <v>3377.42</v>
      </c>
      <c r="F140" t="s">
        <v>19</v>
      </c>
      <c r="G140" t="s">
        <v>28</v>
      </c>
      <c r="H140" s="1">
        <v>45204</v>
      </c>
      <c r="I140" t="s">
        <v>13</v>
      </c>
      <c r="J140">
        <f t="shared" si="2"/>
        <v>0</v>
      </c>
    </row>
    <row r="141" spans="1:10" x14ac:dyDescent="0.4">
      <c r="A141" t="s">
        <v>162</v>
      </c>
      <c r="B141" t="s">
        <v>39</v>
      </c>
      <c r="C141" s="1">
        <v>45638</v>
      </c>
      <c r="D141" s="1">
        <v>45668</v>
      </c>
      <c r="E141">
        <v>3927.21</v>
      </c>
      <c r="F141" t="s">
        <v>11</v>
      </c>
      <c r="G141" t="s">
        <v>16</v>
      </c>
      <c r="I141" t="s">
        <v>13</v>
      </c>
      <c r="J141" t="str">
        <f t="shared" si="2"/>
        <v/>
      </c>
    </row>
    <row r="142" spans="1:10" x14ac:dyDescent="0.4">
      <c r="A142" t="s">
        <v>163</v>
      </c>
      <c r="B142" t="s">
        <v>39</v>
      </c>
      <c r="C142" s="1">
        <v>45400</v>
      </c>
      <c r="D142" s="1">
        <v>45430</v>
      </c>
      <c r="E142">
        <v>4292.3500000000004</v>
      </c>
      <c r="F142" t="s">
        <v>15</v>
      </c>
      <c r="G142" t="s">
        <v>12</v>
      </c>
      <c r="I142" t="s">
        <v>13</v>
      </c>
      <c r="J142" t="str">
        <f t="shared" si="2"/>
        <v/>
      </c>
    </row>
    <row r="143" spans="1:10" x14ac:dyDescent="0.4">
      <c r="A143" t="s">
        <v>164</v>
      </c>
      <c r="B143" t="s">
        <v>18</v>
      </c>
      <c r="C143" s="1">
        <v>45827</v>
      </c>
      <c r="D143" s="1">
        <v>45857</v>
      </c>
      <c r="E143">
        <v>3350.66</v>
      </c>
      <c r="F143" t="s">
        <v>22</v>
      </c>
      <c r="G143" t="s">
        <v>16</v>
      </c>
      <c r="I143" t="s">
        <v>13</v>
      </c>
      <c r="J143" t="str">
        <f t="shared" si="2"/>
        <v/>
      </c>
    </row>
    <row r="144" spans="1:10" x14ac:dyDescent="0.4">
      <c r="A144" t="s">
        <v>165</v>
      </c>
      <c r="B144" t="s">
        <v>43</v>
      </c>
      <c r="C144" s="1">
        <v>45074</v>
      </c>
      <c r="D144" s="1">
        <v>45104</v>
      </c>
      <c r="E144">
        <v>4762.47</v>
      </c>
      <c r="F144" t="s">
        <v>22</v>
      </c>
      <c r="G144" t="s">
        <v>16</v>
      </c>
      <c r="I144" t="s">
        <v>13</v>
      </c>
      <c r="J144" t="str">
        <f t="shared" si="2"/>
        <v/>
      </c>
    </row>
    <row r="145" spans="1:10" x14ac:dyDescent="0.4">
      <c r="A145" t="s">
        <v>166</v>
      </c>
      <c r="B145" t="s">
        <v>43</v>
      </c>
      <c r="C145" s="1">
        <v>45139</v>
      </c>
      <c r="D145" s="1">
        <v>45169</v>
      </c>
      <c r="E145">
        <v>1589.97</v>
      </c>
      <c r="F145" t="s">
        <v>25</v>
      </c>
      <c r="G145" t="s">
        <v>12</v>
      </c>
      <c r="I145" t="s">
        <v>13</v>
      </c>
      <c r="J145" t="str">
        <f t="shared" si="2"/>
        <v/>
      </c>
    </row>
    <row r="146" spans="1:10" x14ac:dyDescent="0.4">
      <c r="A146" t="s">
        <v>167</v>
      </c>
      <c r="B146" t="s">
        <v>21</v>
      </c>
      <c r="C146" s="1">
        <v>45467</v>
      </c>
      <c r="D146" s="1">
        <v>45497</v>
      </c>
      <c r="E146">
        <v>2206.4</v>
      </c>
      <c r="F146" t="s">
        <v>19</v>
      </c>
      <c r="G146" t="s">
        <v>16</v>
      </c>
      <c r="I146" t="s">
        <v>13</v>
      </c>
      <c r="J146" t="str">
        <f t="shared" si="2"/>
        <v/>
      </c>
    </row>
    <row r="147" spans="1:10" x14ac:dyDescent="0.4">
      <c r="A147" t="s">
        <v>168</v>
      </c>
      <c r="B147" t="s">
        <v>39</v>
      </c>
      <c r="C147" s="1">
        <v>45258</v>
      </c>
      <c r="D147" s="1">
        <v>45288</v>
      </c>
      <c r="E147">
        <v>2642.46</v>
      </c>
      <c r="F147" t="s">
        <v>19</v>
      </c>
      <c r="G147" t="s">
        <v>28</v>
      </c>
      <c r="H147" s="1">
        <v>45288</v>
      </c>
      <c r="I147" t="s">
        <v>13</v>
      </c>
      <c r="J147">
        <f t="shared" si="2"/>
        <v>0</v>
      </c>
    </row>
    <row r="148" spans="1:10" x14ac:dyDescent="0.4">
      <c r="A148" t="s">
        <v>169</v>
      </c>
      <c r="B148" t="s">
        <v>43</v>
      </c>
      <c r="C148" s="1">
        <v>45392</v>
      </c>
      <c r="D148" s="1">
        <v>45422</v>
      </c>
      <c r="E148">
        <v>2413.9</v>
      </c>
      <c r="F148" t="s">
        <v>15</v>
      </c>
      <c r="G148" t="s">
        <v>16</v>
      </c>
      <c r="I148" t="s">
        <v>13</v>
      </c>
      <c r="J148" t="str">
        <f t="shared" si="2"/>
        <v/>
      </c>
    </row>
    <row r="149" spans="1:10" x14ac:dyDescent="0.4">
      <c r="A149" t="s">
        <v>170</v>
      </c>
      <c r="B149" t="s">
        <v>39</v>
      </c>
      <c r="C149" s="1">
        <v>45154</v>
      </c>
      <c r="D149" s="1">
        <v>45184</v>
      </c>
      <c r="E149">
        <v>2803.47</v>
      </c>
      <c r="F149" t="s">
        <v>22</v>
      </c>
      <c r="G149" t="s">
        <v>16</v>
      </c>
      <c r="I149" t="s">
        <v>13</v>
      </c>
      <c r="J149" t="str">
        <f t="shared" si="2"/>
        <v/>
      </c>
    </row>
    <row r="150" spans="1:10" x14ac:dyDescent="0.4">
      <c r="A150" t="s">
        <v>171</v>
      </c>
      <c r="B150" t="s">
        <v>18</v>
      </c>
      <c r="C150" s="1">
        <v>45199</v>
      </c>
      <c r="D150" s="1">
        <v>45229</v>
      </c>
      <c r="E150">
        <v>3709.9</v>
      </c>
      <c r="F150" t="s">
        <v>11</v>
      </c>
      <c r="G150" t="s">
        <v>16</v>
      </c>
      <c r="I150" t="s">
        <v>13</v>
      </c>
      <c r="J150" t="str">
        <f t="shared" si="2"/>
        <v/>
      </c>
    </row>
    <row r="151" spans="1:10" x14ac:dyDescent="0.4">
      <c r="A151" t="s">
        <v>172</v>
      </c>
      <c r="B151" t="s">
        <v>21</v>
      </c>
      <c r="C151" s="1">
        <v>45456</v>
      </c>
      <c r="D151" s="1">
        <v>45486</v>
      </c>
      <c r="E151">
        <v>4721.1499999999996</v>
      </c>
      <c r="F151" t="s">
        <v>25</v>
      </c>
      <c r="G151" t="s">
        <v>28</v>
      </c>
      <c r="H151" s="1">
        <v>45504</v>
      </c>
      <c r="I151" t="s">
        <v>13</v>
      </c>
      <c r="J151">
        <f t="shared" si="2"/>
        <v>18</v>
      </c>
    </row>
    <row r="152" spans="1:10" x14ac:dyDescent="0.4">
      <c r="A152" t="s">
        <v>173</v>
      </c>
      <c r="B152" t="s">
        <v>43</v>
      </c>
      <c r="C152" s="1">
        <v>45144</v>
      </c>
      <c r="D152" s="1">
        <v>45174</v>
      </c>
      <c r="E152">
        <v>1555.44</v>
      </c>
      <c r="F152" t="s">
        <v>22</v>
      </c>
      <c r="G152" t="s">
        <v>16</v>
      </c>
      <c r="I152" t="s">
        <v>13</v>
      </c>
      <c r="J152" t="str">
        <f t="shared" si="2"/>
        <v/>
      </c>
    </row>
    <row r="153" spans="1:10" x14ac:dyDescent="0.4">
      <c r="A153" t="s">
        <v>174</v>
      </c>
      <c r="B153" t="s">
        <v>21</v>
      </c>
      <c r="C153" s="1">
        <v>45390</v>
      </c>
      <c r="D153" s="1">
        <v>45420</v>
      </c>
      <c r="E153">
        <v>2731.15</v>
      </c>
      <c r="F153" t="s">
        <v>22</v>
      </c>
      <c r="G153" t="s">
        <v>28</v>
      </c>
      <c r="H153" s="1">
        <v>45420</v>
      </c>
      <c r="I153" t="s">
        <v>13</v>
      </c>
      <c r="J153">
        <f t="shared" si="2"/>
        <v>0</v>
      </c>
    </row>
    <row r="154" spans="1:10" x14ac:dyDescent="0.4">
      <c r="A154" t="s">
        <v>175</v>
      </c>
      <c r="B154" t="s">
        <v>10</v>
      </c>
      <c r="C154" s="1">
        <v>45622</v>
      </c>
      <c r="D154" s="1">
        <v>45652</v>
      </c>
      <c r="E154">
        <v>3600.41</v>
      </c>
      <c r="F154" t="s">
        <v>15</v>
      </c>
      <c r="G154" t="s">
        <v>16</v>
      </c>
      <c r="I154" t="s">
        <v>13</v>
      </c>
      <c r="J154" t="str">
        <f t="shared" si="2"/>
        <v/>
      </c>
    </row>
    <row r="155" spans="1:10" x14ac:dyDescent="0.4">
      <c r="A155" t="s">
        <v>176</v>
      </c>
      <c r="B155" t="s">
        <v>10</v>
      </c>
      <c r="C155" s="1">
        <v>44990</v>
      </c>
      <c r="D155" s="1">
        <v>45020</v>
      </c>
      <c r="E155">
        <v>1532.1</v>
      </c>
      <c r="F155" t="s">
        <v>11</v>
      </c>
      <c r="G155" t="s">
        <v>28</v>
      </c>
      <c r="H155" s="1">
        <v>45020</v>
      </c>
      <c r="I155" t="s">
        <v>13</v>
      </c>
      <c r="J155">
        <f t="shared" si="2"/>
        <v>0</v>
      </c>
    </row>
    <row r="156" spans="1:10" x14ac:dyDescent="0.4">
      <c r="A156" t="s">
        <v>177</v>
      </c>
      <c r="B156" t="s">
        <v>18</v>
      </c>
      <c r="C156" s="1">
        <v>45475</v>
      </c>
      <c r="D156" s="1">
        <v>45505</v>
      </c>
      <c r="E156">
        <v>3671.9</v>
      </c>
      <c r="F156" t="s">
        <v>22</v>
      </c>
      <c r="G156" t="s">
        <v>12</v>
      </c>
      <c r="I156" t="s">
        <v>13</v>
      </c>
      <c r="J156" t="str">
        <f t="shared" si="2"/>
        <v/>
      </c>
    </row>
    <row r="157" spans="1:10" x14ac:dyDescent="0.4">
      <c r="A157" t="s">
        <v>178</v>
      </c>
      <c r="B157" t="s">
        <v>21</v>
      </c>
      <c r="C157" s="1">
        <v>45345</v>
      </c>
      <c r="D157" s="1">
        <v>45375</v>
      </c>
      <c r="E157">
        <v>249.12</v>
      </c>
      <c r="F157" t="s">
        <v>22</v>
      </c>
      <c r="G157" t="s">
        <v>12</v>
      </c>
      <c r="I157" t="s">
        <v>13</v>
      </c>
      <c r="J157" t="str">
        <f t="shared" si="2"/>
        <v/>
      </c>
    </row>
    <row r="158" spans="1:10" x14ac:dyDescent="0.4">
      <c r="A158" t="s">
        <v>179</v>
      </c>
      <c r="B158" t="s">
        <v>39</v>
      </c>
      <c r="C158" s="1">
        <v>45567</v>
      </c>
      <c r="D158" s="1">
        <v>45597</v>
      </c>
      <c r="E158">
        <v>1247.49</v>
      </c>
      <c r="F158" t="s">
        <v>11</v>
      </c>
      <c r="G158" t="s">
        <v>16</v>
      </c>
      <c r="I158" t="s">
        <v>13</v>
      </c>
      <c r="J158" t="str">
        <f t="shared" si="2"/>
        <v/>
      </c>
    </row>
    <row r="159" spans="1:10" x14ac:dyDescent="0.4">
      <c r="A159" t="s">
        <v>180</v>
      </c>
      <c r="B159" t="s">
        <v>39</v>
      </c>
      <c r="C159" s="1">
        <v>45081</v>
      </c>
      <c r="D159" s="1">
        <v>45111</v>
      </c>
      <c r="E159">
        <v>4374.63</v>
      </c>
      <c r="F159" t="s">
        <v>22</v>
      </c>
      <c r="G159" t="s">
        <v>16</v>
      </c>
      <c r="I159" t="s">
        <v>13</v>
      </c>
      <c r="J159" t="str">
        <f t="shared" si="2"/>
        <v/>
      </c>
    </row>
    <row r="160" spans="1:10" x14ac:dyDescent="0.4">
      <c r="A160" t="s">
        <v>181</v>
      </c>
      <c r="B160" t="s">
        <v>39</v>
      </c>
      <c r="C160" s="1">
        <v>45044</v>
      </c>
      <c r="D160" s="1">
        <v>45074</v>
      </c>
      <c r="E160">
        <v>3691.12</v>
      </c>
      <c r="F160" t="s">
        <v>11</v>
      </c>
      <c r="G160" t="s">
        <v>16</v>
      </c>
      <c r="I160" t="s">
        <v>13</v>
      </c>
      <c r="J160" t="str">
        <f t="shared" si="2"/>
        <v/>
      </c>
    </row>
    <row r="161" spans="1:10" x14ac:dyDescent="0.4">
      <c r="A161" t="s">
        <v>182</v>
      </c>
      <c r="B161" t="s">
        <v>39</v>
      </c>
      <c r="C161" s="1">
        <v>45443</v>
      </c>
      <c r="D161" s="1">
        <v>45473</v>
      </c>
      <c r="E161">
        <v>4217.3900000000003</v>
      </c>
      <c r="F161" t="s">
        <v>25</v>
      </c>
      <c r="G161" t="s">
        <v>28</v>
      </c>
      <c r="H161" s="1">
        <v>45473</v>
      </c>
      <c r="I161" t="s">
        <v>13</v>
      </c>
      <c r="J161">
        <f t="shared" si="2"/>
        <v>0</v>
      </c>
    </row>
    <row r="162" spans="1:10" x14ac:dyDescent="0.4">
      <c r="A162" t="s">
        <v>183</v>
      </c>
      <c r="B162" t="s">
        <v>18</v>
      </c>
      <c r="C162" s="1">
        <v>45204</v>
      </c>
      <c r="D162" s="1">
        <v>45234</v>
      </c>
      <c r="E162">
        <v>4642.3599999999997</v>
      </c>
      <c r="F162" t="s">
        <v>15</v>
      </c>
      <c r="G162" t="s">
        <v>12</v>
      </c>
      <c r="I162" t="s">
        <v>13</v>
      </c>
      <c r="J162" t="str">
        <f t="shared" si="2"/>
        <v/>
      </c>
    </row>
    <row r="163" spans="1:10" x14ac:dyDescent="0.4">
      <c r="A163" t="s">
        <v>184</v>
      </c>
      <c r="B163" t="s">
        <v>10</v>
      </c>
      <c r="C163" s="1">
        <v>45734</v>
      </c>
      <c r="D163" s="1">
        <v>45764</v>
      </c>
      <c r="E163">
        <v>3580.35</v>
      </c>
      <c r="F163" t="s">
        <v>25</v>
      </c>
      <c r="G163" t="s">
        <v>16</v>
      </c>
      <c r="I163" t="s">
        <v>13</v>
      </c>
      <c r="J163" t="str">
        <f t="shared" si="2"/>
        <v/>
      </c>
    </row>
    <row r="164" spans="1:10" x14ac:dyDescent="0.4">
      <c r="A164" t="s">
        <v>185</v>
      </c>
      <c r="B164" t="s">
        <v>43</v>
      </c>
      <c r="C164" s="1">
        <v>45325</v>
      </c>
      <c r="D164" s="1">
        <v>45355</v>
      </c>
      <c r="E164">
        <v>3588.69</v>
      </c>
      <c r="F164" t="s">
        <v>25</v>
      </c>
      <c r="G164" t="s">
        <v>16</v>
      </c>
      <c r="I164" t="s">
        <v>13</v>
      </c>
      <c r="J164" t="str">
        <f t="shared" si="2"/>
        <v/>
      </c>
    </row>
    <row r="165" spans="1:10" x14ac:dyDescent="0.4">
      <c r="A165" t="s">
        <v>186</v>
      </c>
      <c r="B165" t="s">
        <v>43</v>
      </c>
      <c r="C165" s="1">
        <v>45586</v>
      </c>
      <c r="D165" s="1">
        <v>45616</v>
      </c>
      <c r="E165">
        <v>2407.4</v>
      </c>
      <c r="F165" t="s">
        <v>15</v>
      </c>
      <c r="G165" t="s">
        <v>16</v>
      </c>
      <c r="I165" t="s">
        <v>13</v>
      </c>
      <c r="J165" t="str">
        <f t="shared" si="2"/>
        <v/>
      </c>
    </row>
    <row r="166" spans="1:10" x14ac:dyDescent="0.4">
      <c r="A166" t="s">
        <v>187</v>
      </c>
      <c r="B166" t="s">
        <v>43</v>
      </c>
      <c r="C166" s="1">
        <v>45017</v>
      </c>
      <c r="D166" s="1">
        <v>45047</v>
      </c>
      <c r="E166">
        <v>649.78</v>
      </c>
      <c r="F166" t="s">
        <v>15</v>
      </c>
      <c r="G166" t="s">
        <v>16</v>
      </c>
      <c r="I166" t="s">
        <v>13</v>
      </c>
      <c r="J166" t="str">
        <f t="shared" si="2"/>
        <v/>
      </c>
    </row>
    <row r="167" spans="1:10" x14ac:dyDescent="0.4">
      <c r="A167" t="s">
        <v>188</v>
      </c>
      <c r="B167" t="s">
        <v>21</v>
      </c>
      <c r="C167" s="1">
        <v>45549</v>
      </c>
      <c r="D167" s="1">
        <v>45579</v>
      </c>
      <c r="E167">
        <v>143.83000000000001</v>
      </c>
      <c r="F167" t="s">
        <v>15</v>
      </c>
      <c r="G167" t="s">
        <v>28</v>
      </c>
      <c r="H167" s="1">
        <v>45595</v>
      </c>
      <c r="I167" t="s">
        <v>13</v>
      </c>
      <c r="J167">
        <f t="shared" si="2"/>
        <v>16</v>
      </c>
    </row>
    <row r="168" spans="1:10" x14ac:dyDescent="0.4">
      <c r="A168" t="s">
        <v>189</v>
      </c>
      <c r="B168" t="s">
        <v>39</v>
      </c>
      <c r="C168" s="1">
        <v>45813</v>
      </c>
      <c r="D168" s="1">
        <v>45843</v>
      </c>
      <c r="E168">
        <v>1041.99</v>
      </c>
      <c r="F168" t="s">
        <v>22</v>
      </c>
      <c r="G168" t="s">
        <v>12</v>
      </c>
      <c r="I168" t="s">
        <v>13</v>
      </c>
      <c r="J168" t="str">
        <f t="shared" si="2"/>
        <v/>
      </c>
    </row>
    <row r="169" spans="1:10" x14ac:dyDescent="0.4">
      <c r="A169" t="s">
        <v>190</v>
      </c>
      <c r="B169" t="s">
        <v>10</v>
      </c>
      <c r="C169" s="1">
        <v>45088</v>
      </c>
      <c r="D169" s="1">
        <v>45118</v>
      </c>
      <c r="E169">
        <v>2826</v>
      </c>
      <c r="F169" t="s">
        <v>15</v>
      </c>
      <c r="G169" t="s">
        <v>12</v>
      </c>
      <c r="I169" t="s">
        <v>13</v>
      </c>
      <c r="J169" t="str">
        <f t="shared" si="2"/>
        <v/>
      </c>
    </row>
    <row r="170" spans="1:10" x14ac:dyDescent="0.4">
      <c r="A170" t="s">
        <v>191</v>
      </c>
      <c r="B170" t="s">
        <v>10</v>
      </c>
      <c r="C170" s="1">
        <v>45637</v>
      </c>
      <c r="D170" s="1">
        <v>45667</v>
      </c>
      <c r="E170">
        <v>3078.5</v>
      </c>
      <c r="F170" t="s">
        <v>19</v>
      </c>
      <c r="G170" t="s">
        <v>28</v>
      </c>
      <c r="H170" s="1">
        <v>45667</v>
      </c>
      <c r="I170" t="s">
        <v>13</v>
      </c>
      <c r="J170">
        <f t="shared" si="2"/>
        <v>0</v>
      </c>
    </row>
    <row r="171" spans="1:10" x14ac:dyDescent="0.4">
      <c r="A171" t="s">
        <v>192</v>
      </c>
      <c r="B171" t="s">
        <v>18</v>
      </c>
      <c r="C171" s="1">
        <v>45748</v>
      </c>
      <c r="D171" s="1">
        <v>45778</v>
      </c>
      <c r="E171">
        <v>3139.88</v>
      </c>
      <c r="F171" t="s">
        <v>25</v>
      </c>
      <c r="G171" t="s">
        <v>16</v>
      </c>
      <c r="I171" t="s">
        <v>13</v>
      </c>
      <c r="J171" t="str">
        <f t="shared" si="2"/>
        <v/>
      </c>
    </row>
    <row r="172" spans="1:10" x14ac:dyDescent="0.4">
      <c r="A172" t="s">
        <v>193</v>
      </c>
      <c r="B172" t="s">
        <v>43</v>
      </c>
      <c r="C172" s="1">
        <v>45043</v>
      </c>
      <c r="D172" s="1">
        <v>45073</v>
      </c>
      <c r="E172">
        <v>4899.6400000000003</v>
      </c>
      <c r="F172" t="s">
        <v>25</v>
      </c>
      <c r="G172" t="s">
        <v>28</v>
      </c>
      <c r="H172" s="1">
        <v>45073</v>
      </c>
      <c r="I172" t="s">
        <v>13</v>
      </c>
      <c r="J172">
        <f t="shared" si="2"/>
        <v>0</v>
      </c>
    </row>
    <row r="173" spans="1:10" x14ac:dyDescent="0.4">
      <c r="A173" t="s">
        <v>194</v>
      </c>
      <c r="B173" t="s">
        <v>10</v>
      </c>
      <c r="C173" s="1">
        <v>45635</v>
      </c>
      <c r="D173" s="1">
        <v>45665</v>
      </c>
      <c r="E173">
        <v>3205.33</v>
      </c>
      <c r="F173" t="s">
        <v>22</v>
      </c>
      <c r="G173" t="s">
        <v>16</v>
      </c>
      <c r="I173" t="s">
        <v>13</v>
      </c>
      <c r="J173" t="str">
        <f t="shared" si="2"/>
        <v/>
      </c>
    </row>
    <row r="174" spans="1:10" x14ac:dyDescent="0.4">
      <c r="A174" t="s">
        <v>195</v>
      </c>
      <c r="B174" t="s">
        <v>21</v>
      </c>
      <c r="C174" s="1">
        <v>45605</v>
      </c>
      <c r="D174" s="1">
        <v>45635</v>
      </c>
      <c r="E174">
        <v>1285.77</v>
      </c>
      <c r="F174" t="s">
        <v>22</v>
      </c>
      <c r="G174" t="s">
        <v>16</v>
      </c>
      <c r="I174" t="s">
        <v>13</v>
      </c>
      <c r="J174" t="str">
        <f t="shared" si="2"/>
        <v/>
      </c>
    </row>
    <row r="175" spans="1:10" x14ac:dyDescent="0.4">
      <c r="A175" t="s">
        <v>196</v>
      </c>
      <c r="B175" t="s">
        <v>10</v>
      </c>
      <c r="C175" s="1">
        <v>45828</v>
      </c>
      <c r="D175" s="1">
        <v>45858</v>
      </c>
      <c r="E175">
        <v>216.78</v>
      </c>
      <c r="F175" t="s">
        <v>22</v>
      </c>
      <c r="G175" t="s">
        <v>16</v>
      </c>
      <c r="I175" t="s">
        <v>13</v>
      </c>
      <c r="J175" t="str">
        <f t="shared" si="2"/>
        <v/>
      </c>
    </row>
    <row r="176" spans="1:10" x14ac:dyDescent="0.4">
      <c r="A176" t="s">
        <v>197</v>
      </c>
      <c r="B176" t="s">
        <v>43</v>
      </c>
      <c r="C176" s="1">
        <v>44990</v>
      </c>
      <c r="D176" s="1">
        <v>45020</v>
      </c>
      <c r="E176">
        <v>4512.7700000000004</v>
      </c>
      <c r="F176" t="s">
        <v>15</v>
      </c>
      <c r="G176" t="s">
        <v>16</v>
      </c>
      <c r="I176" t="s">
        <v>13</v>
      </c>
      <c r="J176" t="str">
        <f t="shared" si="2"/>
        <v/>
      </c>
    </row>
    <row r="177" spans="1:10" x14ac:dyDescent="0.4">
      <c r="A177" t="s">
        <v>198</v>
      </c>
      <c r="B177" t="s">
        <v>18</v>
      </c>
      <c r="C177" s="1">
        <v>45241</v>
      </c>
      <c r="D177" s="1">
        <v>45271</v>
      </c>
      <c r="E177">
        <v>4283.63</v>
      </c>
      <c r="F177" t="s">
        <v>25</v>
      </c>
      <c r="G177" t="s">
        <v>28</v>
      </c>
      <c r="H177" s="1">
        <v>45271</v>
      </c>
      <c r="I177" t="s">
        <v>13</v>
      </c>
      <c r="J177">
        <f t="shared" si="2"/>
        <v>0</v>
      </c>
    </row>
    <row r="178" spans="1:10" x14ac:dyDescent="0.4">
      <c r="A178" t="s">
        <v>199</v>
      </c>
      <c r="B178" t="s">
        <v>10</v>
      </c>
      <c r="C178" s="1">
        <v>45564</v>
      </c>
      <c r="D178" s="1">
        <v>45594</v>
      </c>
      <c r="E178">
        <v>370.46</v>
      </c>
      <c r="F178" t="s">
        <v>15</v>
      </c>
      <c r="G178" t="s">
        <v>28</v>
      </c>
      <c r="H178" s="1">
        <v>45594</v>
      </c>
      <c r="I178" t="s">
        <v>13</v>
      </c>
      <c r="J178">
        <f t="shared" si="2"/>
        <v>0</v>
      </c>
    </row>
    <row r="179" spans="1:10" x14ac:dyDescent="0.4">
      <c r="A179" t="s">
        <v>200</v>
      </c>
      <c r="B179" t="s">
        <v>39</v>
      </c>
      <c r="C179" s="1">
        <v>45453</v>
      </c>
      <c r="D179" s="1">
        <v>45483</v>
      </c>
      <c r="E179">
        <v>3313.07</v>
      </c>
      <c r="F179" t="s">
        <v>11</v>
      </c>
      <c r="G179" t="s">
        <v>12</v>
      </c>
      <c r="I179" t="s">
        <v>13</v>
      </c>
      <c r="J179" t="str">
        <f t="shared" si="2"/>
        <v/>
      </c>
    </row>
    <row r="180" spans="1:10" x14ac:dyDescent="0.4">
      <c r="A180" t="s">
        <v>201</v>
      </c>
      <c r="B180" t="s">
        <v>21</v>
      </c>
      <c r="C180" s="1">
        <v>45253</v>
      </c>
      <c r="D180" s="1">
        <v>45283</v>
      </c>
      <c r="E180">
        <v>4616.42</v>
      </c>
      <c r="F180" t="s">
        <v>22</v>
      </c>
      <c r="G180" t="s">
        <v>28</v>
      </c>
      <c r="H180" s="1">
        <v>45290</v>
      </c>
      <c r="I180" t="s">
        <v>13</v>
      </c>
      <c r="J180">
        <f t="shared" si="2"/>
        <v>7</v>
      </c>
    </row>
    <row r="181" spans="1:10" x14ac:dyDescent="0.4">
      <c r="A181" t="s">
        <v>202</v>
      </c>
      <c r="B181" t="s">
        <v>21</v>
      </c>
      <c r="C181" s="1">
        <v>44998</v>
      </c>
      <c r="D181" s="1">
        <v>45028</v>
      </c>
      <c r="E181">
        <v>1731.08</v>
      </c>
      <c r="F181" t="s">
        <v>22</v>
      </c>
      <c r="G181" t="s">
        <v>12</v>
      </c>
      <c r="I181" t="s">
        <v>13</v>
      </c>
      <c r="J181" t="str">
        <f t="shared" si="2"/>
        <v/>
      </c>
    </row>
    <row r="182" spans="1:10" x14ac:dyDescent="0.4">
      <c r="A182" t="s">
        <v>203</v>
      </c>
      <c r="B182" t="s">
        <v>10</v>
      </c>
      <c r="C182" s="1">
        <v>45693</v>
      </c>
      <c r="D182" s="1">
        <v>45723</v>
      </c>
      <c r="E182">
        <v>4027.83</v>
      </c>
      <c r="F182" t="s">
        <v>15</v>
      </c>
      <c r="G182" t="s">
        <v>16</v>
      </c>
      <c r="I182" t="s">
        <v>13</v>
      </c>
      <c r="J182" t="str">
        <f t="shared" si="2"/>
        <v/>
      </c>
    </row>
    <row r="183" spans="1:10" x14ac:dyDescent="0.4">
      <c r="A183" t="s">
        <v>204</v>
      </c>
      <c r="B183" t="s">
        <v>43</v>
      </c>
      <c r="C183" s="1">
        <v>45498</v>
      </c>
      <c r="D183" s="1">
        <v>45528</v>
      </c>
      <c r="E183">
        <v>1770.47</v>
      </c>
      <c r="F183" t="s">
        <v>15</v>
      </c>
      <c r="G183" t="s">
        <v>28</v>
      </c>
      <c r="H183" s="1">
        <v>45528</v>
      </c>
      <c r="I183" t="s">
        <v>13</v>
      </c>
      <c r="J183">
        <f t="shared" si="2"/>
        <v>0</v>
      </c>
    </row>
    <row r="184" spans="1:10" x14ac:dyDescent="0.4">
      <c r="A184" t="s">
        <v>205</v>
      </c>
      <c r="B184" t="s">
        <v>18</v>
      </c>
      <c r="C184" s="1">
        <v>45646</v>
      </c>
      <c r="D184" s="1">
        <v>45676</v>
      </c>
      <c r="E184">
        <v>4140.83</v>
      </c>
      <c r="F184" t="s">
        <v>11</v>
      </c>
      <c r="G184" t="s">
        <v>28</v>
      </c>
      <c r="H184" s="1">
        <v>45676</v>
      </c>
      <c r="I184" t="s">
        <v>13</v>
      </c>
      <c r="J184">
        <f t="shared" si="2"/>
        <v>0</v>
      </c>
    </row>
    <row r="185" spans="1:10" x14ac:dyDescent="0.4">
      <c r="A185" t="s">
        <v>206</v>
      </c>
      <c r="B185" t="s">
        <v>21</v>
      </c>
      <c r="C185" s="1">
        <v>45763</v>
      </c>
      <c r="D185" s="1">
        <v>45793</v>
      </c>
      <c r="E185">
        <v>606.74</v>
      </c>
      <c r="F185" t="s">
        <v>11</v>
      </c>
      <c r="G185" t="s">
        <v>16</v>
      </c>
      <c r="I185" t="s">
        <v>13</v>
      </c>
      <c r="J185" t="str">
        <f t="shared" si="2"/>
        <v/>
      </c>
    </row>
    <row r="186" spans="1:10" x14ac:dyDescent="0.4">
      <c r="A186" t="s">
        <v>207</v>
      </c>
      <c r="B186" t="s">
        <v>43</v>
      </c>
      <c r="C186" s="1">
        <v>44961</v>
      </c>
      <c r="D186" s="1">
        <v>44991</v>
      </c>
      <c r="E186">
        <v>3488.56</v>
      </c>
      <c r="F186" t="s">
        <v>19</v>
      </c>
      <c r="G186" t="s">
        <v>12</v>
      </c>
      <c r="I186" t="s">
        <v>13</v>
      </c>
      <c r="J186" t="str">
        <f t="shared" si="2"/>
        <v/>
      </c>
    </row>
    <row r="187" spans="1:10" x14ac:dyDescent="0.4">
      <c r="A187" t="s">
        <v>208</v>
      </c>
      <c r="B187" t="s">
        <v>21</v>
      </c>
      <c r="C187" s="1">
        <v>45830</v>
      </c>
      <c r="D187" s="1">
        <v>45860</v>
      </c>
      <c r="E187">
        <v>816.61</v>
      </c>
      <c r="F187" t="s">
        <v>15</v>
      </c>
      <c r="G187" t="s">
        <v>12</v>
      </c>
      <c r="I187" t="s">
        <v>13</v>
      </c>
      <c r="J187" t="str">
        <f t="shared" si="2"/>
        <v/>
      </c>
    </row>
    <row r="188" spans="1:10" x14ac:dyDescent="0.4">
      <c r="A188" t="s">
        <v>209</v>
      </c>
      <c r="B188" t="s">
        <v>10</v>
      </c>
      <c r="C188" s="1">
        <v>45414</v>
      </c>
      <c r="D188" s="1">
        <v>45444</v>
      </c>
      <c r="E188">
        <v>2178.88</v>
      </c>
      <c r="F188" t="s">
        <v>19</v>
      </c>
      <c r="G188" t="s">
        <v>28</v>
      </c>
      <c r="H188" s="1">
        <v>45444</v>
      </c>
      <c r="I188" t="s">
        <v>13</v>
      </c>
      <c r="J188">
        <f t="shared" si="2"/>
        <v>0</v>
      </c>
    </row>
    <row r="189" spans="1:10" x14ac:dyDescent="0.4">
      <c r="A189" t="s">
        <v>210</v>
      </c>
      <c r="B189" t="s">
        <v>18</v>
      </c>
      <c r="C189" s="1">
        <v>45279</v>
      </c>
      <c r="D189" s="1">
        <v>45309</v>
      </c>
      <c r="E189">
        <v>4356.53</v>
      </c>
      <c r="F189" t="s">
        <v>22</v>
      </c>
      <c r="G189" t="s">
        <v>16</v>
      </c>
      <c r="I189" t="s">
        <v>13</v>
      </c>
      <c r="J189" t="str">
        <f t="shared" si="2"/>
        <v/>
      </c>
    </row>
    <row r="190" spans="1:10" x14ac:dyDescent="0.4">
      <c r="A190" t="s">
        <v>211</v>
      </c>
      <c r="B190" t="s">
        <v>10</v>
      </c>
      <c r="C190" s="1">
        <v>45399</v>
      </c>
      <c r="D190" s="1">
        <v>45429</v>
      </c>
      <c r="E190">
        <v>2905.63</v>
      </c>
      <c r="F190" t="s">
        <v>25</v>
      </c>
      <c r="G190" t="s">
        <v>12</v>
      </c>
      <c r="I190" t="s">
        <v>13</v>
      </c>
      <c r="J190" t="str">
        <f t="shared" si="2"/>
        <v/>
      </c>
    </row>
    <row r="191" spans="1:10" x14ac:dyDescent="0.4">
      <c r="A191" t="s">
        <v>212</v>
      </c>
      <c r="B191" t="s">
        <v>39</v>
      </c>
      <c r="C191" s="1">
        <v>45414</v>
      </c>
      <c r="D191" s="1">
        <v>45444</v>
      </c>
      <c r="E191">
        <v>940.95</v>
      </c>
      <c r="F191" t="s">
        <v>15</v>
      </c>
      <c r="G191" t="s">
        <v>28</v>
      </c>
      <c r="H191" s="1">
        <v>45444</v>
      </c>
      <c r="I191" t="s">
        <v>13</v>
      </c>
      <c r="J191">
        <f t="shared" si="2"/>
        <v>0</v>
      </c>
    </row>
    <row r="192" spans="1:10" x14ac:dyDescent="0.4">
      <c r="A192" t="s">
        <v>213</v>
      </c>
      <c r="B192" t="s">
        <v>21</v>
      </c>
      <c r="C192" s="1">
        <v>44974</v>
      </c>
      <c r="D192" s="1">
        <v>45004</v>
      </c>
      <c r="E192">
        <v>4744.18</v>
      </c>
      <c r="F192" t="s">
        <v>25</v>
      </c>
      <c r="G192" t="s">
        <v>16</v>
      </c>
      <c r="I192" t="s">
        <v>13</v>
      </c>
      <c r="J192" t="str">
        <f t="shared" si="2"/>
        <v/>
      </c>
    </row>
    <row r="193" spans="1:10" x14ac:dyDescent="0.4">
      <c r="A193" t="s">
        <v>214</v>
      </c>
      <c r="B193" t="s">
        <v>39</v>
      </c>
      <c r="C193" s="1">
        <v>45710</v>
      </c>
      <c r="D193" s="1">
        <v>45740</v>
      </c>
      <c r="E193">
        <v>147.49</v>
      </c>
      <c r="F193" t="s">
        <v>25</v>
      </c>
      <c r="G193" t="s">
        <v>28</v>
      </c>
      <c r="H193" s="1">
        <v>45740</v>
      </c>
      <c r="I193" t="s">
        <v>13</v>
      </c>
      <c r="J193">
        <f t="shared" si="2"/>
        <v>0</v>
      </c>
    </row>
    <row r="194" spans="1:10" x14ac:dyDescent="0.4">
      <c r="A194" t="s">
        <v>215</v>
      </c>
      <c r="B194" t="s">
        <v>43</v>
      </c>
      <c r="C194" s="1">
        <v>45817</v>
      </c>
      <c r="D194" s="1">
        <v>45847</v>
      </c>
      <c r="E194">
        <v>495.23</v>
      </c>
      <c r="F194" t="s">
        <v>15</v>
      </c>
      <c r="G194" t="s">
        <v>16</v>
      </c>
      <c r="I194" t="s">
        <v>13</v>
      </c>
      <c r="J194" t="str">
        <f t="shared" ref="J194:J257" si="3">IF(H194&lt;&gt;"",MAX(H194-D194,0),"")</f>
        <v/>
      </c>
    </row>
    <row r="195" spans="1:10" x14ac:dyDescent="0.4">
      <c r="A195" t="s">
        <v>216</v>
      </c>
      <c r="B195" t="s">
        <v>39</v>
      </c>
      <c r="C195" s="1">
        <v>45076</v>
      </c>
      <c r="D195" s="1">
        <v>45106</v>
      </c>
      <c r="E195">
        <v>2497.87</v>
      </c>
      <c r="F195" t="s">
        <v>19</v>
      </c>
      <c r="G195" t="s">
        <v>16</v>
      </c>
      <c r="I195" t="s">
        <v>13</v>
      </c>
      <c r="J195" t="str">
        <f t="shared" si="3"/>
        <v/>
      </c>
    </row>
    <row r="196" spans="1:10" x14ac:dyDescent="0.4">
      <c r="A196" t="s">
        <v>217</v>
      </c>
      <c r="B196" t="s">
        <v>43</v>
      </c>
      <c r="C196" s="1">
        <v>45454</v>
      </c>
      <c r="D196" s="1">
        <v>45484</v>
      </c>
      <c r="E196">
        <v>1407.52</v>
      </c>
      <c r="F196" t="s">
        <v>15</v>
      </c>
      <c r="G196" t="s">
        <v>12</v>
      </c>
      <c r="I196" t="s">
        <v>13</v>
      </c>
      <c r="J196" t="str">
        <f t="shared" si="3"/>
        <v/>
      </c>
    </row>
    <row r="197" spans="1:10" x14ac:dyDescent="0.4">
      <c r="A197" t="s">
        <v>218</v>
      </c>
      <c r="B197" t="s">
        <v>43</v>
      </c>
      <c r="C197" s="1">
        <v>45723</v>
      </c>
      <c r="D197" s="1">
        <v>45753</v>
      </c>
      <c r="E197">
        <v>2632.28</v>
      </c>
      <c r="F197" t="s">
        <v>25</v>
      </c>
      <c r="G197" t="s">
        <v>16</v>
      </c>
      <c r="I197" t="s">
        <v>13</v>
      </c>
      <c r="J197" t="str">
        <f t="shared" si="3"/>
        <v/>
      </c>
    </row>
    <row r="198" spans="1:10" x14ac:dyDescent="0.4">
      <c r="A198" t="s">
        <v>219</v>
      </c>
      <c r="B198" t="s">
        <v>18</v>
      </c>
      <c r="C198" s="1">
        <v>45384</v>
      </c>
      <c r="D198" s="1">
        <v>45414</v>
      </c>
      <c r="E198">
        <v>3255.92</v>
      </c>
      <c r="F198" t="s">
        <v>19</v>
      </c>
      <c r="G198" t="s">
        <v>12</v>
      </c>
      <c r="I198" t="s">
        <v>13</v>
      </c>
      <c r="J198" t="str">
        <f t="shared" si="3"/>
        <v/>
      </c>
    </row>
    <row r="199" spans="1:10" x14ac:dyDescent="0.4">
      <c r="A199" t="s">
        <v>220</v>
      </c>
      <c r="B199" t="s">
        <v>10</v>
      </c>
      <c r="C199" s="1">
        <v>45190</v>
      </c>
      <c r="D199" s="1">
        <v>45220</v>
      </c>
      <c r="E199">
        <v>392.7</v>
      </c>
      <c r="F199" t="s">
        <v>22</v>
      </c>
      <c r="G199" t="s">
        <v>28</v>
      </c>
      <c r="H199" s="1">
        <v>45229</v>
      </c>
      <c r="I199" t="s">
        <v>13</v>
      </c>
      <c r="J199">
        <f t="shared" si="3"/>
        <v>9</v>
      </c>
    </row>
    <row r="200" spans="1:10" x14ac:dyDescent="0.4">
      <c r="A200" t="s">
        <v>221</v>
      </c>
      <c r="B200" t="s">
        <v>18</v>
      </c>
      <c r="C200" s="1">
        <v>45388</v>
      </c>
      <c r="D200" s="1">
        <v>45418</v>
      </c>
      <c r="E200">
        <v>4366.6499999999996</v>
      </c>
      <c r="F200" t="s">
        <v>22</v>
      </c>
      <c r="G200" t="s">
        <v>16</v>
      </c>
      <c r="I200" t="s">
        <v>13</v>
      </c>
      <c r="J200" t="str">
        <f t="shared" si="3"/>
        <v/>
      </c>
    </row>
    <row r="201" spans="1:10" x14ac:dyDescent="0.4">
      <c r="A201" t="s">
        <v>222</v>
      </c>
      <c r="B201" t="s">
        <v>43</v>
      </c>
      <c r="C201" s="1">
        <v>45372</v>
      </c>
      <c r="D201" s="1">
        <v>45402</v>
      </c>
      <c r="E201">
        <v>1348.94</v>
      </c>
      <c r="F201" t="s">
        <v>11</v>
      </c>
      <c r="G201" t="s">
        <v>28</v>
      </c>
      <c r="H201" s="1">
        <v>45402</v>
      </c>
      <c r="I201" t="s">
        <v>13</v>
      </c>
      <c r="J201">
        <f t="shared" si="3"/>
        <v>0</v>
      </c>
    </row>
    <row r="202" spans="1:10" x14ac:dyDescent="0.4">
      <c r="A202" t="s">
        <v>223</v>
      </c>
      <c r="B202" t="s">
        <v>39</v>
      </c>
      <c r="C202" s="1">
        <v>45837</v>
      </c>
      <c r="D202" s="1">
        <v>45867</v>
      </c>
      <c r="E202">
        <v>4373.5200000000004</v>
      </c>
      <c r="F202" t="s">
        <v>19</v>
      </c>
      <c r="G202" t="s">
        <v>12</v>
      </c>
      <c r="I202" t="s">
        <v>13</v>
      </c>
      <c r="J202" t="str">
        <f t="shared" si="3"/>
        <v/>
      </c>
    </row>
    <row r="203" spans="1:10" x14ac:dyDescent="0.4">
      <c r="A203" t="s">
        <v>224</v>
      </c>
      <c r="B203" t="s">
        <v>39</v>
      </c>
      <c r="C203" s="1">
        <v>45232</v>
      </c>
      <c r="D203" s="1">
        <v>45262</v>
      </c>
      <c r="E203">
        <v>3414.97</v>
      </c>
      <c r="F203" t="s">
        <v>22</v>
      </c>
      <c r="G203" t="s">
        <v>28</v>
      </c>
      <c r="H203" s="1">
        <v>45262</v>
      </c>
      <c r="I203" t="s">
        <v>13</v>
      </c>
      <c r="J203">
        <f t="shared" si="3"/>
        <v>0</v>
      </c>
    </row>
    <row r="204" spans="1:10" x14ac:dyDescent="0.4">
      <c r="A204" t="s">
        <v>225</v>
      </c>
      <c r="B204" t="s">
        <v>39</v>
      </c>
      <c r="C204" s="1">
        <v>45665</v>
      </c>
      <c r="D204" s="1">
        <v>45695</v>
      </c>
      <c r="E204">
        <v>1646.53</v>
      </c>
      <c r="F204" t="s">
        <v>15</v>
      </c>
      <c r="G204" t="s">
        <v>28</v>
      </c>
      <c r="H204" s="1">
        <v>45695</v>
      </c>
      <c r="I204" t="s">
        <v>13</v>
      </c>
      <c r="J204">
        <f t="shared" si="3"/>
        <v>0</v>
      </c>
    </row>
    <row r="205" spans="1:10" x14ac:dyDescent="0.4">
      <c r="A205" t="s">
        <v>226</v>
      </c>
      <c r="B205" t="s">
        <v>18</v>
      </c>
      <c r="C205" s="1">
        <v>45727</v>
      </c>
      <c r="D205" s="1">
        <v>45757</v>
      </c>
      <c r="E205">
        <v>2688.88</v>
      </c>
      <c r="F205" t="s">
        <v>11</v>
      </c>
      <c r="G205" t="s">
        <v>12</v>
      </c>
      <c r="I205" t="s">
        <v>13</v>
      </c>
      <c r="J205" t="str">
        <f t="shared" si="3"/>
        <v/>
      </c>
    </row>
    <row r="206" spans="1:10" x14ac:dyDescent="0.4">
      <c r="A206" t="s">
        <v>227</v>
      </c>
      <c r="B206" t="s">
        <v>21</v>
      </c>
      <c r="C206" s="1">
        <v>44933</v>
      </c>
      <c r="D206" s="1">
        <v>44963</v>
      </c>
      <c r="E206">
        <v>2187.09</v>
      </c>
      <c r="F206" t="s">
        <v>25</v>
      </c>
      <c r="G206" t="s">
        <v>16</v>
      </c>
      <c r="I206" t="s">
        <v>13</v>
      </c>
      <c r="J206" t="str">
        <f t="shared" si="3"/>
        <v/>
      </c>
    </row>
    <row r="207" spans="1:10" x14ac:dyDescent="0.4">
      <c r="A207" t="s">
        <v>228</v>
      </c>
      <c r="B207" t="s">
        <v>43</v>
      </c>
      <c r="C207" s="1">
        <v>45805</v>
      </c>
      <c r="D207" s="1">
        <v>45835</v>
      </c>
      <c r="E207">
        <v>3171.13</v>
      </c>
      <c r="F207" t="s">
        <v>22</v>
      </c>
      <c r="G207" t="s">
        <v>28</v>
      </c>
      <c r="H207" s="1">
        <v>45838</v>
      </c>
      <c r="I207" t="s">
        <v>13</v>
      </c>
      <c r="J207">
        <f t="shared" si="3"/>
        <v>3</v>
      </c>
    </row>
    <row r="208" spans="1:10" x14ac:dyDescent="0.4">
      <c r="A208" t="s">
        <v>229</v>
      </c>
      <c r="B208" t="s">
        <v>10</v>
      </c>
      <c r="C208" s="1">
        <v>45437</v>
      </c>
      <c r="D208" s="1">
        <v>45467</v>
      </c>
      <c r="E208">
        <v>2235.4699999999998</v>
      </c>
      <c r="F208" t="s">
        <v>11</v>
      </c>
      <c r="G208" t="s">
        <v>28</v>
      </c>
      <c r="H208" s="1">
        <v>45467</v>
      </c>
      <c r="I208" t="s">
        <v>13</v>
      </c>
      <c r="J208">
        <f t="shared" si="3"/>
        <v>0</v>
      </c>
    </row>
    <row r="209" spans="1:10" x14ac:dyDescent="0.4">
      <c r="A209" t="s">
        <v>230</v>
      </c>
      <c r="B209" t="s">
        <v>10</v>
      </c>
      <c r="C209" s="1">
        <v>45445</v>
      </c>
      <c r="D209" s="1">
        <v>45475</v>
      </c>
      <c r="E209">
        <v>4392.95</v>
      </c>
      <c r="F209" t="s">
        <v>22</v>
      </c>
      <c r="G209" t="s">
        <v>28</v>
      </c>
      <c r="H209" s="1">
        <v>45475</v>
      </c>
      <c r="I209" t="s">
        <v>13</v>
      </c>
      <c r="J209">
        <f t="shared" si="3"/>
        <v>0</v>
      </c>
    </row>
    <row r="210" spans="1:10" x14ac:dyDescent="0.4">
      <c r="A210" t="s">
        <v>231</v>
      </c>
      <c r="B210" t="s">
        <v>39</v>
      </c>
      <c r="C210" s="1">
        <v>45204</v>
      </c>
      <c r="D210" s="1">
        <v>45234</v>
      </c>
      <c r="E210">
        <v>765.04</v>
      </c>
      <c r="F210" t="s">
        <v>11</v>
      </c>
      <c r="G210" t="s">
        <v>28</v>
      </c>
      <c r="H210" s="1">
        <v>45234</v>
      </c>
      <c r="I210" t="s">
        <v>13</v>
      </c>
      <c r="J210">
        <f t="shared" si="3"/>
        <v>0</v>
      </c>
    </row>
    <row r="211" spans="1:10" x14ac:dyDescent="0.4">
      <c r="A211" t="s">
        <v>232</v>
      </c>
      <c r="B211" t="s">
        <v>10</v>
      </c>
      <c r="C211" s="1">
        <v>45392</v>
      </c>
      <c r="D211" s="1">
        <v>45422</v>
      </c>
      <c r="E211">
        <v>4435.17</v>
      </c>
      <c r="F211" t="s">
        <v>22</v>
      </c>
      <c r="G211" t="s">
        <v>12</v>
      </c>
      <c r="I211" t="s">
        <v>13</v>
      </c>
      <c r="J211" t="str">
        <f t="shared" si="3"/>
        <v/>
      </c>
    </row>
    <row r="212" spans="1:10" x14ac:dyDescent="0.4">
      <c r="A212" t="s">
        <v>233</v>
      </c>
      <c r="B212" t="s">
        <v>10</v>
      </c>
      <c r="C212" s="1">
        <v>44948</v>
      </c>
      <c r="D212" s="1">
        <v>44978</v>
      </c>
      <c r="E212">
        <v>2626.85</v>
      </c>
      <c r="F212" t="s">
        <v>15</v>
      </c>
      <c r="G212" t="s">
        <v>12</v>
      </c>
      <c r="I212" t="s">
        <v>13</v>
      </c>
      <c r="J212" t="str">
        <f t="shared" si="3"/>
        <v/>
      </c>
    </row>
    <row r="213" spans="1:10" x14ac:dyDescent="0.4">
      <c r="A213" t="s">
        <v>234</v>
      </c>
      <c r="B213" t="s">
        <v>10</v>
      </c>
      <c r="C213" s="1">
        <v>45460</v>
      </c>
      <c r="D213" s="1">
        <v>45490</v>
      </c>
      <c r="E213">
        <v>4803.24</v>
      </c>
      <c r="F213" t="s">
        <v>22</v>
      </c>
      <c r="G213" t="s">
        <v>16</v>
      </c>
      <c r="I213" t="s">
        <v>13</v>
      </c>
      <c r="J213" t="str">
        <f t="shared" si="3"/>
        <v/>
      </c>
    </row>
    <row r="214" spans="1:10" x14ac:dyDescent="0.4">
      <c r="A214" t="s">
        <v>235</v>
      </c>
      <c r="B214" t="s">
        <v>18</v>
      </c>
      <c r="C214" s="1">
        <v>45496</v>
      </c>
      <c r="D214" s="1">
        <v>45526</v>
      </c>
      <c r="E214">
        <v>3007.22</v>
      </c>
      <c r="F214" t="s">
        <v>22</v>
      </c>
      <c r="G214" t="s">
        <v>28</v>
      </c>
      <c r="H214" s="1">
        <v>45526</v>
      </c>
      <c r="I214" t="s">
        <v>13</v>
      </c>
      <c r="J214">
        <f t="shared" si="3"/>
        <v>0</v>
      </c>
    </row>
    <row r="215" spans="1:10" x14ac:dyDescent="0.4">
      <c r="A215" t="s">
        <v>236</v>
      </c>
      <c r="B215" t="s">
        <v>10</v>
      </c>
      <c r="C215" s="1">
        <v>45704</v>
      </c>
      <c r="D215" s="1">
        <v>45734</v>
      </c>
      <c r="E215">
        <v>4929.75</v>
      </c>
      <c r="F215" t="s">
        <v>15</v>
      </c>
      <c r="G215" t="s">
        <v>12</v>
      </c>
      <c r="I215" t="s">
        <v>13</v>
      </c>
      <c r="J215" t="str">
        <f t="shared" si="3"/>
        <v/>
      </c>
    </row>
    <row r="216" spans="1:10" x14ac:dyDescent="0.4">
      <c r="A216" t="s">
        <v>237</v>
      </c>
      <c r="B216" t="s">
        <v>18</v>
      </c>
      <c r="C216" s="1">
        <v>45449</v>
      </c>
      <c r="D216" s="1">
        <v>45479</v>
      </c>
      <c r="E216">
        <v>1536.2</v>
      </c>
      <c r="F216" t="s">
        <v>11</v>
      </c>
      <c r="G216" t="s">
        <v>16</v>
      </c>
      <c r="I216" t="s">
        <v>13</v>
      </c>
      <c r="J216" t="str">
        <f t="shared" si="3"/>
        <v/>
      </c>
    </row>
    <row r="217" spans="1:10" x14ac:dyDescent="0.4">
      <c r="A217" t="s">
        <v>238</v>
      </c>
      <c r="B217" t="s">
        <v>18</v>
      </c>
      <c r="C217" s="1">
        <v>45491</v>
      </c>
      <c r="D217" s="1">
        <v>45521</v>
      </c>
      <c r="E217">
        <v>2978.71</v>
      </c>
      <c r="F217" t="s">
        <v>19</v>
      </c>
      <c r="G217" t="s">
        <v>16</v>
      </c>
      <c r="I217" t="s">
        <v>13</v>
      </c>
      <c r="J217" t="str">
        <f t="shared" si="3"/>
        <v/>
      </c>
    </row>
    <row r="218" spans="1:10" x14ac:dyDescent="0.4">
      <c r="A218" t="s">
        <v>239</v>
      </c>
      <c r="B218" t="s">
        <v>39</v>
      </c>
      <c r="C218" s="1">
        <v>45326</v>
      </c>
      <c r="D218" s="1">
        <v>45356</v>
      </c>
      <c r="E218">
        <v>915.17</v>
      </c>
      <c r="F218" t="s">
        <v>19</v>
      </c>
      <c r="G218" t="s">
        <v>28</v>
      </c>
      <c r="H218" s="1">
        <v>45376</v>
      </c>
      <c r="I218" t="s">
        <v>13</v>
      </c>
      <c r="J218">
        <f t="shared" si="3"/>
        <v>20</v>
      </c>
    </row>
    <row r="219" spans="1:10" x14ac:dyDescent="0.4">
      <c r="A219" t="s">
        <v>240</v>
      </c>
      <c r="B219" t="s">
        <v>18</v>
      </c>
      <c r="C219" s="1">
        <v>45109</v>
      </c>
      <c r="D219" s="1">
        <v>45139</v>
      </c>
      <c r="E219">
        <v>3188.52</v>
      </c>
      <c r="F219" t="s">
        <v>19</v>
      </c>
      <c r="G219" t="s">
        <v>16</v>
      </c>
      <c r="I219" t="s">
        <v>13</v>
      </c>
      <c r="J219" t="str">
        <f t="shared" si="3"/>
        <v/>
      </c>
    </row>
    <row r="220" spans="1:10" x14ac:dyDescent="0.4">
      <c r="A220" t="s">
        <v>241</v>
      </c>
      <c r="B220" t="s">
        <v>21</v>
      </c>
      <c r="C220" s="1">
        <v>45432</v>
      </c>
      <c r="D220" s="1">
        <v>45462</v>
      </c>
      <c r="E220">
        <v>2307.79</v>
      </c>
      <c r="F220" t="s">
        <v>22</v>
      </c>
      <c r="G220" t="s">
        <v>16</v>
      </c>
      <c r="I220" t="s">
        <v>13</v>
      </c>
      <c r="J220" t="str">
        <f t="shared" si="3"/>
        <v/>
      </c>
    </row>
    <row r="221" spans="1:10" x14ac:dyDescent="0.4">
      <c r="A221" t="s">
        <v>242</v>
      </c>
      <c r="B221" t="s">
        <v>21</v>
      </c>
      <c r="C221" s="1">
        <v>45251</v>
      </c>
      <c r="D221" s="1">
        <v>45281</v>
      </c>
      <c r="E221">
        <v>2903.71</v>
      </c>
      <c r="F221" t="s">
        <v>11</v>
      </c>
      <c r="G221" t="s">
        <v>16</v>
      </c>
      <c r="I221" t="s">
        <v>13</v>
      </c>
      <c r="J221" t="str">
        <f t="shared" si="3"/>
        <v/>
      </c>
    </row>
    <row r="222" spans="1:10" x14ac:dyDescent="0.4">
      <c r="A222" t="s">
        <v>243</v>
      </c>
      <c r="B222" t="s">
        <v>21</v>
      </c>
      <c r="C222" s="1">
        <v>45432</v>
      </c>
      <c r="D222" s="1">
        <v>45462</v>
      </c>
      <c r="E222">
        <v>2565.02</v>
      </c>
      <c r="F222" t="s">
        <v>22</v>
      </c>
      <c r="G222" t="s">
        <v>16</v>
      </c>
      <c r="I222" t="s">
        <v>13</v>
      </c>
      <c r="J222" t="str">
        <f t="shared" si="3"/>
        <v/>
      </c>
    </row>
    <row r="223" spans="1:10" x14ac:dyDescent="0.4">
      <c r="A223" t="s">
        <v>244</v>
      </c>
      <c r="B223" t="s">
        <v>18</v>
      </c>
      <c r="C223" s="1">
        <v>45790</v>
      </c>
      <c r="D223" s="1">
        <v>45820</v>
      </c>
      <c r="E223">
        <v>2121.21</v>
      </c>
      <c r="F223" t="s">
        <v>22</v>
      </c>
      <c r="G223" t="s">
        <v>12</v>
      </c>
      <c r="I223" t="s">
        <v>13</v>
      </c>
      <c r="J223" t="str">
        <f t="shared" si="3"/>
        <v/>
      </c>
    </row>
    <row r="224" spans="1:10" x14ac:dyDescent="0.4">
      <c r="A224" t="s">
        <v>245</v>
      </c>
      <c r="B224" t="s">
        <v>18</v>
      </c>
      <c r="C224" s="1">
        <v>45748</v>
      </c>
      <c r="D224" s="1">
        <v>45778</v>
      </c>
      <c r="E224">
        <v>1273.9000000000001</v>
      </c>
      <c r="F224" t="s">
        <v>11</v>
      </c>
      <c r="G224" t="s">
        <v>12</v>
      </c>
      <c r="I224" t="s">
        <v>13</v>
      </c>
      <c r="J224" t="str">
        <f t="shared" si="3"/>
        <v/>
      </c>
    </row>
    <row r="225" spans="1:10" x14ac:dyDescent="0.4">
      <c r="A225" t="s">
        <v>246</v>
      </c>
      <c r="B225" t="s">
        <v>18</v>
      </c>
      <c r="C225" s="1">
        <v>45711</v>
      </c>
      <c r="D225" s="1">
        <v>45741</v>
      </c>
      <c r="E225">
        <v>3975.5</v>
      </c>
      <c r="F225" t="s">
        <v>25</v>
      </c>
      <c r="G225" t="s">
        <v>12</v>
      </c>
      <c r="I225" t="s">
        <v>13</v>
      </c>
      <c r="J225" t="str">
        <f t="shared" si="3"/>
        <v/>
      </c>
    </row>
    <row r="226" spans="1:10" x14ac:dyDescent="0.4">
      <c r="A226" t="s">
        <v>247</v>
      </c>
      <c r="B226" t="s">
        <v>10</v>
      </c>
      <c r="C226" s="1">
        <v>45588</v>
      </c>
      <c r="D226" s="1">
        <v>45618</v>
      </c>
      <c r="E226">
        <v>2421.44</v>
      </c>
      <c r="F226" t="s">
        <v>25</v>
      </c>
      <c r="G226" t="s">
        <v>12</v>
      </c>
      <c r="I226" t="s">
        <v>13</v>
      </c>
      <c r="J226" t="str">
        <f t="shared" si="3"/>
        <v/>
      </c>
    </row>
    <row r="227" spans="1:10" x14ac:dyDescent="0.4">
      <c r="A227" t="s">
        <v>248</v>
      </c>
      <c r="B227" t="s">
        <v>10</v>
      </c>
      <c r="C227" s="1">
        <v>45688</v>
      </c>
      <c r="D227" s="1">
        <v>45718</v>
      </c>
      <c r="E227">
        <v>2458.0100000000002</v>
      </c>
      <c r="F227" t="s">
        <v>11</v>
      </c>
      <c r="G227" t="s">
        <v>12</v>
      </c>
      <c r="I227" t="s">
        <v>13</v>
      </c>
      <c r="J227" t="str">
        <f t="shared" si="3"/>
        <v/>
      </c>
    </row>
    <row r="228" spans="1:10" x14ac:dyDescent="0.4">
      <c r="A228" t="s">
        <v>249</v>
      </c>
      <c r="B228" t="s">
        <v>10</v>
      </c>
      <c r="C228" s="1">
        <v>45136</v>
      </c>
      <c r="D228" s="1">
        <v>45166</v>
      </c>
      <c r="E228">
        <v>2854.39</v>
      </c>
      <c r="F228" t="s">
        <v>11</v>
      </c>
      <c r="G228" t="s">
        <v>28</v>
      </c>
      <c r="H228" s="1">
        <v>45166</v>
      </c>
      <c r="I228" t="s">
        <v>13</v>
      </c>
      <c r="J228">
        <f t="shared" si="3"/>
        <v>0</v>
      </c>
    </row>
    <row r="229" spans="1:10" x14ac:dyDescent="0.4">
      <c r="A229" t="s">
        <v>250</v>
      </c>
      <c r="B229" t="s">
        <v>18</v>
      </c>
      <c r="C229" s="1">
        <v>45319</v>
      </c>
      <c r="D229" s="1">
        <v>45349</v>
      </c>
      <c r="E229">
        <v>2918.95</v>
      </c>
      <c r="F229" t="s">
        <v>11</v>
      </c>
      <c r="G229" t="s">
        <v>12</v>
      </c>
      <c r="I229" t="s">
        <v>13</v>
      </c>
      <c r="J229" t="str">
        <f t="shared" si="3"/>
        <v/>
      </c>
    </row>
    <row r="230" spans="1:10" x14ac:dyDescent="0.4">
      <c r="A230" t="s">
        <v>251</v>
      </c>
      <c r="B230" t="s">
        <v>39</v>
      </c>
      <c r="C230" s="1">
        <v>44997</v>
      </c>
      <c r="D230" s="1">
        <v>45027</v>
      </c>
      <c r="E230">
        <v>328.97</v>
      </c>
      <c r="F230" t="s">
        <v>22</v>
      </c>
      <c r="G230" t="s">
        <v>28</v>
      </c>
      <c r="H230" s="1">
        <v>45027</v>
      </c>
      <c r="I230" t="s">
        <v>13</v>
      </c>
      <c r="J230">
        <f t="shared" si="3"/>
        <v>0</v>
      </c>
    </row>
    <row r="231" spans="1:10" x14ac:dyDescent="0.4">
      <c r="A231" t="s">
        <v>252</v>
      </c>
      <c r="B231" t="s">
        <v>39</v>
      </c>
      <c r="C231" s="1">
        <v>45523</v>
      </c>
      <c r="D231" s="1">
        <v>45553</v>
      </c>
      <c r="E231">
        <v>1213.71</v>
      </c>
      <c r="F231" t="s">
        <v>22</v>
      </c>
      <c r="G231" t="s">
        <v>12</v>
      </c>
      <c r="I231" t="s">
        <v>13</v>
      </c>
      <c r="J231" t="str">
        <f t="shared" si="3"/>
        <v/>
      </c>
    </row>
    <row r="232" spans="1:10" x14ac:dyDescent="0.4">
      <c r="A232" t="s">
        <v>253</v>
      </c>
      <c r="B232" t="s">
        <v>21</v>
      </c>
      <c r="C232" s="1">
        <v>45772</v>
      </c>
      <c r="D232" s="1">
        <v>45802</v>
      </c>
      <c r="E232">
        <v>454.59</v>
      </c>
      <c r="F232" t="s">
        <v>22</v>
      </c>
      <c r="G232" t="s">
        <v>12</v>
      </c>
      <c r="I232" t="s">
        <v>13</v>
      </c>
      <c r="J232" t="str">
        <f t="shared" si="3"/>
        <v/>
      </c>
    </row>
    <row r="233" spans="1:10" x14ac:dyDescent="0.4">
      <c r="A233" t="s">
        <v>254</v>
      </c>
      <c r="B233" t="s">
        <v>21</v>
      </c>
      <c r="C233" s="1">
        <v>45040</v>
      </c>
      <c r="D233" s="1">
        <v>45070</v>
      </c>
      <c r="E233">
        <v>4278.37</v>
      </c>
      <c r="F233" t="s">
        <v>15</v>
      </c>
      <c r="G233" t="s">
        <v>28</v>
      </c>
      <c r="H233" s="1">
        <v>45070</v>
      </c>
      <c r="I233" t="s">
        <v>13</v>
      </c>
      <c r="J233">
        <f t="shared" si="3"/>
        <v>0</v>
      </c>
    </row>
    <row r="234" spans="1:10" x14ac:dyDescent="0.4">
      <c r="A234" t="s">
        <v>255</v>
      </c>
      <c r="B234" t="s">
        <v>10</v>
      </c>
      <c r="C234" s="1">
        <v>45524</v>
      </c>
      <c r="D234" s="1">
        <v>45554</v>
      </c>
      <c r="E234">
        <v>3048.16</v>
      </c>
      <c r="F234" t="s">
        <v>22</v>
      </c>
      <c r="G234" t="s">
        <v>12</v>
      </c>
      <c r="I234" t="s">
        <v>13</v>
      </c>
      <c r="J234" t="str">
        <f t="shared" si="3"/>
        <v/>
      </c>
    </row>
    <row r="235" spans="1:10" x14ac:dyDescent="0.4">
      <c r="A235" t="s">
        <v>256</v>
      </c>
      <c r="B235" t="s">
        <v>39</v>
      </c>
      <c r="C235" s="1">
        <v>45065</v>
      </c>
      <c r="D235" s="1">
        <v>45095</v>
      </c>
      <c r="E235">
        <v>4611.88</v>
      </c>
      <c r="F235" t="s">
        <v>25</v>
      </c>
      <c r="G235" t="s">
        <v>16</v>
      </c>
      <c r="I235" t="s">
        <v>13</v>
      </c>
      <c r="J235" t="str">
        <f t="shared" si="3"/>
        <v/>
      </c>
    </row>
    <row r="236" spans="1:10" x14ac:dyDescent="0.4">
      <c r="A236" t="s">
        <v>257</v>
      </c>
      <c r="B236" t="s">
        <v>10</v>
      </c>
      <c r="C236" s="1">
        <v>45315</v>
      </c>
      <c r="D236" s="1">
        <v>45345</v>
      </c>
      <c r="E236">
        <v>2206.77</v>
      </c>
      <c r="F236" t="s">
        <v>22</v>
      </c>
      <c r="G236" t="s">
        <v>12</v>
      </c>
      <c r="I236" t="s">
        <v>13</v>
      </c>
      <c r="J236" t="str">
        <f t="shared" si="3"/>
        <v/>
      </c>
    </row>
    <row r="237" spans="1:10" x14ac:dyDescent="0.4">
      <c r="A237" t="s">
        <v>258</v>
      </c>
      <c r="B237" t="s">
        <v>10</v>
      </c>
      <c r="C237" s="1">
        <v>45269</v>
      </c>
      <c r="D237" s="1">
        <v>45299</v>
      </c>
      <c r="E237">
        <v>1191.52</v>
      </c>
      <c r="F237" t="s">
        <v>22</v>
      </c>
      <c r="G237" t="s">
        <v>28</v>
      </c>
      <c r="H237" s="1">
        <v>45299</v>
      </c>
      <c r="I237" t="s">
        <v>13</v>
      </c>
      <c r="J237">
        <f t="shared" si="3"/>
        <v>0</v>
      </c>
    </row>
    <row r="238" spans="1:10" x14ac:dyDescent="0.4">
      <c r="A238" t="s">
        <v>259</v>
      </c>
      <c r="B238" t="s">
        <v>10</v>
      </c>
      <c r="C238" s="1">
        <v>44938</v>
      </c>
      <c r="D238" s="1">
        <v>44968</v>
      </c>
      <c r="E238">
        <v>1715.9</v>
      </c>
      <c r="F238" t="s">
        <v>15</v>
      </c>
      <c r="G238" t="s">
        <v>16</v>
      </c>
      <c r="I238" t="s">
        <v>13</v>
      </c>
      <c r="J238" t="str">
        <f t="shared" si="3"/>
        <v/>
      </c>
    </row>
    <row r="239" spans="1:10" x14ac:dyDescent="0.4">
      <c r="A239" t="s">
        <v>260</v>
      </c>
      <c r="B239" t="s">
        <v>18</v>
      </c>
      <c r="C239" s="1">
        <v>44956</v>
      </c>
      <c r="D239" s="1">
        <v>44986</v>
      </c>
      <c r="E239">
        <v>2281.3000000000002</v>
      </c>
      <c r="F239" t="s">
        <v>19</v>
      </c>
      <c r="G239" t="s">
        <v>28</v>
      </c>
      <c r="H239" s="1">
        <v>44986</v>
      </c>
      <c r="I239" t="s">
        <v>13</v>
      </c>
      <c r="J239">
        <f t="shared" si="3"/>
        <v>0</v>
      </c>
    </row>
    <row r="240" spans="1:10" x14ac:dyDescent="0.4">
      <c r="A240" t="s">
        <v>261</v>
      </c>
      <c r="B240" t="s">
        <v>21</v>
      </c>
      <c r="C240" s="1">
        <v>45362</v>
      </c>
      <c r="D240" s="1">
        <v>45392</v>
      </c>
      <c r="E240">
        <v>3825.33</v>
      </c>
      <c r="F240" t="s">
        <v>19</v>
      </c>
      <c r="G240" t="s">
        <v>12</v>
      </c>
      <c r="I240" t="s">
        <v>13</v>
      </c>
      <c r="J240" t="str">
        <f t="shared" si="3"/>
        <v/>
      </c>
    </row>
    <row r="241" spans="1:10" x14ac:dyDescent="0.4">
      <c r="A241" t="s">
        <v>262</v>
      </c>
      <c r="B241" t="s">
        <v>21</v>
      </c>
      <c r="C241" s="1">
        <v>45008</v>
      </c>
      <c r="D241" s="1">
        <v>45038</v>
      </c>
      <c r="E241">
        <v>4771.6000000000004</v>
      </c>
      <c r="F241" t="s">
        <v>25</v>
      </c>
      <c r="G241" t="s">
        <v>16</v>
      </c>
      <c r="I241" t="s">
        <v>13</v>
      </c>
      <c r="J241" t="str">
        <f t="shared" si="3"/>
        <v/>
      </c>
    </row>
    <row r="242" spans="1:10" x14ac:dyDescent="0.4">
      <c r="A242" t="s">
        <v>263</v>
      </c>
      <c r="B242" t="s">
        <v>21</v>
      </c>
      <c r="C242" s="1">
        <v>45474</v>
      </c>
      <c r="D242" s="1">
        <v>45504</v>
      </c>
      <c r="E242">
        <v>3536.61</v>
      </c>
      <c r="F242" t="s">
        <v>22</v>
      </c>
      <c r="G242" t="s">
        <v>16</v>
      </c>
      <c r="I242" t="s">
        <v>13</v>
      </c>
      <c r="J242" t="str">
        <f t="shared" si="3"/>
        <v/>
      </c>
    </row>
    <row r="243" spans="1:10" x14ac:dyDescent="0.4">
      <c r="A243" t="s">
        <v>264</v>
      </c>
      <c r="B243" t="s">
        <v>43</v>
      </c>
      <c r="C243" s="1">
        <v>45087</v>
      </c>
      <c r="D243" s="1">
        <v>45117</v>
      </c>
      <c r="E243">
        <v>4873.4799999999996</v>
      </c>
      <c r="F243" t="s">
        <v>11</v>
      </c>
      <c r="G243" t="s">
        <v>28</v>
      </c>
      <c r="H243" s="1">
        <v>45117</v>
      </c>
      <c r="I243" t="s">
        <v>13</v>
      </c>
      <c r="J243">
        <f t="shared" si="3"/>
        <v>0</v>
      </c>
    </row>
    <row r="244" spans="1:10" x14ac:dyDescent="0.4">
      <c r="A244" t="s">
        <v>265</v>
      </c>
      <c r="B244" t="s">
        <v>10</v>
      </c>
      <c r="C244" s="1">
        <v>45618</v>
      </c>
      <c r="D244" s="1">
        <v>45648</v>
      </c>
      <c r="E244">
        <v>3763.83</v>
      </c>
      <c r="F244" t="s">
        <v>25</v>
      </c>
      <c r="G244" t="s">
        <v>16</v>
      </c>
      <c r="I244" t="s">
        <v>13</v>
      </c>
      <c r="J244" t="str">
        <f t="shared" si="3"/>
        <v/>
      </c>
    </row>
    <row r="245" spans="1:10" x14ac:dyDescent="0.4">
      <c r="A245" t="s">
        <v>266</v>
      </c>
      <c r="B245" t="s">
        <v>10</v>
      </c>
      <c r="C245" s="1">
        <v>45045</v>
      </c>
      <c r="D245" s="1">
        <v>45075</v>
      </c>
      <c r="E245">
        <v>1956.76</v>
      </c>
      <c r="F245" t="s">
        <v>15</v>
      </c>
      <c r="G245" t="s">
        <v>16</v>
      </c>
      <c r="I245" t="s">
        <v>13</v>
      </c>
      <c r="J245" t="str">
        <f t="shared" si="3"/>
        <v/>
      </c>
    </row>
    <row r="246" spans="1:10" x14ac:dyDescent="0.4">
      <c r="A246" t="s">
        <v>267</v>
      </c>
      <c r="B246" t="s">
        <v>10</v>
      </c>
      <c r="C246" s="1">
        <v>45396</v>
      </c>
      <c r="D246" s="1">
        <v>45426</v>
      </c>
      <c r="E246">
        <v>4541.03</v>
      </c>
      <c r="F246" t="s">
        <v>25</v>
      </c>
      <c r="G246" t="s">
        <v>16</v>
      </c>
      <c r="I246" t="s">
        <v>13</v>
      </c>
      <c r="J246" t="str">
        <f t="shared" si="3"/>
        <v/>
      </c>
    </row>
    <row r="247" spans="1:10" x14ac:dyDescent="0.4">
      <c r="A247" t="s">
        <v>268</v>
      </c>
      <c r="B247" t="s">
        <v>21</v>
      </c>
      <c r="C247" s="1">
        <v>45203</v>
      </c>
      <c r="D247" s="1">
        <v>45233</v>
      </c>
      <c r="E247">
        <v>3118.33</v>
      </c>
      <c r="F247" t="s">
        <v>22</v>
      </c>
      <c r="G247" t="s">
        <v>16</v>
      </c>
      <c r="I247" t="s">
        <v>13</v>
      </c>
      <c r="J247" t="str">
        <f t="shared" si="3"/>
        <v/>
      </c>
    </row>
    <row r="248" spans="1:10" x14ac:dyDescent="0.4">
      <c r="A248" t="s">
        <v>269</v>
      </c>
      <c r="B248" t="s">
        <v>21</v>
      </c>
      <c r="C248" s="1">
        <v>45503</v>
      </c>
      <c r="D248" s="1">
        <v>45533</v>
      </c>
      <c r="E248">
        <v>4825.22</v>
      </c>
      <c r="F248" t="s">
        <v>15</v>
      </c>
      <c r="G248" t="s">
        <v>28</v>
      </c>
      <c r="H248" s="1">
        <v>45533</v>
      </c>
      <c r="I248" t="s">
        <v>13</v>
      </c>
      <c r="J248">
        <f t="shared" si="3"/>
        <v>0</v>
      </c>
    </row>
    <row r="249" spans="1:10" x14ac:dyDescent="0.4">
      <c r="A249" t="s">
        <v>270</v>
      </c>
      <c r="B249" t="s">
        <v>43</v>
      </c>
      <c r="C249" s="1">
        <v>45712</v>
      </c>
      <c r="D249" s="1">
        <v>45742</v>
      </c>
      <c r="E249">
        <v>3534.62</v>
      </c>
      <c r="F249" t="s">
        <v>25</v>
      </c>
      <c r="G249" t="s">
        <v>16</v>
      </c>
      <c r="I249" t="s">
        <v>13</v>
      </c>
      <c r="J249" t="str">
        <f t="shared" si="3"/>
        <v/>
      </c>
    </row>
    <row r="250" spans="1:10" x14ac:dyDescent="0.4">
      <c r="A250" t="s">
        <v>271</v>
      </c>
      <c r="B250" t="s">
        <v>21</v>
      </c>
      <c r="C250" s="1">
        <v>45075</v>
      </c>
      <c r="D250" s="1">
        <v>45105</v>
      </c>
      <c r="E250">
        <v>2784.2</v>
      </c>
      <c r="F250" t="s">
        <v>19</v>
      </c>
      <c r="G250" t="s">
        <v>28</v>
      </c>
      <c r="H250" s="1">
        <v>45105</v>
      </c>
      <c r="I250" t="s">
        <v>13</v>
      </c>
      <c r="J250">
        <f t="shared" si="3"/>
        <v>0</v>
      </c>
    </row>
    <row r="251" spans="1:10" x14ac:dyDescent="0.4">
      <c r="A251" t="s">
        <v>272</v>
      </c>
      <c r="B251" t="s">
        <v>18</v>
      </c>
      <c r="C251" s="1">
        <v>45792</v>
      </c>
      <c r="D251" s="1">
        <v>45822</v>
      </c>
      <c r="E251">
        <v>4703.79</v>
      </c>
      <c r="F251" t="s">
        <v>25</v>
      </c>
      <c r="G251" t="s">
        <v>12</v>
      </c>
      <c r="I251" t="s">
        <v>13</v>
      </c>
      <c r="J251" t="str">
        <f t="shared" si="3"/>
        <v/>
      </c>
    </row>
    <row r="252" spans="1:10" x14ac:dyDescent="0.4">
      <c r="A252" t="s">
        <v>273</v>
      </c>
      <c r="B252" t="s">
        <v>43</v>
      </c>
      <c r="C252" s="1">
        <v>45423</v>
      </c>
      <c r="D252" s="1">
        <v>45453</v>
      </c>
      <c r="E252">
        <v>3586.26</v>
      </c>
      <c r="F252" t="s">
        <v>25</v>
      </c>
      <c r="G252" t="s">
        <v>12</v>
      </c>
      <c r="I252" t="s">
        <v>13</v>
      </c>
      <c r="J252" t="str">
        <f t="shared" si="3"/>
        <v/>
      </c>
    </row>
    <row r="253" spans="1:10" x14ac:dyDescent="0.4">
      <c r="A253" t="s">
        <v>274</v>
      </c>
      <c r="B253" t="s">
        <v>10</v>
      </c>
      <c r="C253" s="1">
        <v>45373</v>
      </c>
      <c r="D253" s="1">
        <v>45403</v>
      </c>
      <c r="E253">
        <v>2609.4499999999998</v>
      </c>
      <c r="F253" t="s">
        <v>22</v>
      </c>
      <c r="G253" t="s">
        <v>28</v>
      </c>
      <c r="H253" s="1">
        <v>45403</v>
      </c>
      <c r="I253" t="s">
        <v>13</v>
      </c>
      <c r="J253">
        <f t="shared" si="3"/>
        <v>0</v>
      </c>
    </row>
    <row r="254" spans="1:10" x14ac:dyDescent="0.4">
      <c r="A254" t="s">
        <v>275</v>
      </c>
      <c r="B254" t="s">
        <v>10</v>
      </c>
      <c r="C254" s="1">
        <v>44999</v>
      </c>
      <c r="D254" s="1">
        <v>45029</v>
      </c>
      <c r="E254">
        <v>527.17999999999995</v>
      </c>
      <c r="F254" t="s">
        <v>19</v>
      </c>
      <c r="G254" t="s">
        <v>28</v>
      </c>
      <c r="H254" s="1">
        <v>45029</v>
      </c>
      <c r="I254" t="s">
        <v>13</v>
      </c>
      <c r="J254">
        <f t="shared" si="3"/>
        <v>0</v>
      </c>
    </row>
    <row r="255" spans="1:10" x14ac:dyDescent="0.4">
      <c r="A255" t="s">
        <v>276</v>
      </c>
      <c r="B255" t="s">
        <v>39</v>
      </c>
      <c r="C255" s="1">
        <v>45086</v>
      </c>
      <c r="D255" s="1">
        <v>45116</v>
      </c>
      <c r="E255">
        <v>3705.03</v>
      </c>
      <c r="F255" t="s">
        <v>25</v>
      </c>
      <c r="G255" t="s">
        <v>16</v>
      </c>
      <c r="I255" t="s">
        <v>13</v>
      </c>
      <c r="J255" t="str">
        <f t="shared" si="3"/>
        <v/>
      </c>
    </row>
    <row r="256" spans="1:10" x14ac:dyDescent="0.4">
      <c r="A256" t="s">
        <v>277</v>
      </c>
      <c r="B256" t="s">
        <v>10</v>
      </c>
      <c r="C256" s="1">
        <v>45440</v>
      </c>
      <c r="D256" s="1">
        <v>45470</v>
      </c>
      <c r="E256">
        <v>1274.56</v>
      </c>
      <c r="F256" t="s">
        <v>25</v>
      </c>
      <c r="G256" t="s">
        <v>12</v>
      </c>
      <c r="I256" t="s">
        <v>13</v>
      </c>
      <c r="J256" t="str">
        <f t="shared" si="3"/>
        <v/>
      </c>
    </row>
    <row r="257" spans="1:10" x14ac:dyDescent="0.4">
      <c r="A257" t="s">
        <v>278</v>
      </c>
      <c r="B257" t="s">
        <v>18</v>
      </c>
      <c r="C257" s="1">
        <v>45815</v>
      </c>
      <c r="D257" s="1">
        <v>45845</v>
      </c>
      <c r="E257">
        <v>928.12</v>
      </c>
      <c r="F257" t="s">
        <v>11</v>
      </c>
      <c r="G257" t="s">
        <v>28</v>
      </c>
      <c r="H257" s="1">
        <v>45845</v>
      </c>
      <c r="I257" t="s">
        <v>13</v>
      </c>
      <c r="J257">
        <f t="shared" si="3"/>
        <v>0</v>
      </c>
    </row>
    <row r="258" spans="1:10" x14ac:dyDescent="0.4">
      <c r="A258" t="s">
        <v>279</v>
      </c>
      <c r="B258" t="s">
        <v>43</v>
      </c>
      <c r="C258" s="1">
        <v>45695</v>
      </c>
      <c r="D258" s="1">
        <v>45725</v>
      </c>
      <c r="E258">
        <v>3380.41</v>
      </c>
      <c r="F258" t="s">
        <v>19</v>
      </c>
      <c r="G258" t="s">
        <v>16</v>
      </c>
      <c r="I258" t="s">
        <v>13</v>
      </c>
      <c r="J258" t="str">
        <f t="shared" ref="J258:J321" si="4">IF(H258&lt;&gt;"",MAX(H258-D258,0),"")</f>
        <v/>
      </c>
    </row>
    <row r="259" spans="1:10" x14ac:dyDescent="0.4">
      <c r="A259" t="s">
        <v>280</v>
      </c>
      <c r="B259" t="s">
        <v>43</v>
      </c>
      <c r="C259" s="1">
        <v>44949</v>
      </c>
      <c r="D259" s="1">
        <v>44979</v>
      </c>
      <c r="E259">
        <v>489.13</v>
      </c>
      <c r="F259" t="s">
        <v>11</v>
      </c>
      <c r="G259" t="s">
        <v>12</v>
      </c>
      <c r="I259" t="s">
        <v>13</v>
      </c>
      <c r="J259" t="str">
        <f t="shared" si="4"/>
        <v/>
      </c>
    </row>
    <row r="260" spans="1:10" x14ac:dyDescent="0.4">
      <c r="A260" t="s">
        <v>281</v>
      </c>
      <c r="B260" t="s">
        <v>18</v>
      </c>
      <c r="C260" s="1">
        <v>45237</v>
      </c>
      <c r="D260" s="1">
        <v>45267</v>
      </c>
      <c r="E260">
        <v>2309.52</v>
      </c>
      <c r="F260" t="s">
        <v>22</v>
      </c>
      <c r="G260" t="s">
        <v>16</v>
      </c>
      <c r="I260" t="s">
        <v>13</v>
      </c>
      <c r="J260" t="str">
        <f t="shared" si="4"/>
        <v/>
      </c>
    </row>
    <row r="261" spans="1:10" x14ac:dyDescent="0.4">
      <c r="A261" t="s">
        <v>282</v>
      </c>
      <c r="B261" t="s">
        <v>10</v>
      </c>
      <c r="C261" s="1">
        <v>45166</v>
      </c>
      <c r="D261" s="1">
        <v>45196</v>
      </c>
      <c r="E261">
        <v>2555.11</v>
      </c>
      <c r="F261" t="s">
        <v>15</v>
      </c>
      <c r="G261" t="s">
        <v>12</v>
      </c>
      <c r="I261" t="s">
        <v>13</v>
      </c>
      <c r="J261" t="str">
        <f t="shared" si="4"/>
        <v/>
      </c>
    </row>
    <row r="262" spans="1:10" x14ac:dyDescent="0.4">
      <c r="A262" t="s">
        <v>283</v>
      </c>
      <c r="B262" t="s">
        <v>21</v>
      </c>
      <c r="C262" s="1">
        <v>45373</v>
      </c>
      <c r="D262" s="1">
        <v>45403</v>
      </c>
      <c r="E262">
        <v>3084.27</v>
      </c>
      <c r="F262" t="s">
        <v>22</v>
      </c>
      <c r="G262" t="s">
        <v>28</v>
      </c>
      <c r="H262" s="1">
        <v>45403</v>
      </c>
      <c r="I262" t="s">
        <v>13</v>
      </c>
      <c r="J262">
        <f t="shared" si="4"/>
        <v>0</v>
      </c>
    </row>
    <row r="263" spans="1:10" x14ac:dyDescent="0.4">
      <c r="A263" t="s">
        <v>284</v>
      </c>
      <c r="B263" t="s">
        <v>10</v>
      </c>
      <c r="C263" s="1">
        <v>45693</v>
      </c>
      <c r="D263" s="1">
        <v>45723</v>
      </c>
      <c r="E263">
        <v>2226.56</v>
      </c>
      <c r="F263" t="s">
        <v>11</v>
      </c>
      <c r="G263" t="s">
        <v>28</v>
      </c>
      <c r="H263" s="1">
        <v>45723</v>
      </c>
      <c r="I263" t="s">
        <v>13</v>
      </c>
      <c r="J263">
        <f t="shared" si="4"/>
        <v>0</v>
      </c>
    </row>
    <row r="264" spans="1:10" x14ac:dyDescent="0.4">
      <c r="A264" t="s">
        <v>285</v>
      </c>
      <c r="B264" t="s">
        <v>39</v>
      </c>
      <c r="C264" s="1">
        <v>45316</v>
      </c>
      <c r="D264" s="1">
        <v>45346</v>
      </c>
      <c r="E264">
        <v>1081.44</v>
      </c>
      <c r="F264" t="s">
        <v>25</v>
      </c>
      <c r="G264" t="s">
        <v>28</v>
      </c>
      <c r="H264" s="1">
        <v>45346</v>
      </c>
      <c r="I264" t="s">
        <v>13</v>
      </c>
      <c r="J264">
        <f t="shared" si="4"/>
        <v>0</v>
      </c>
    </row>
    <row r="265" spans="1:10" x14ac:dyDescent="0.4">
      <c r="A265" t="s">
        <v>286</v>
      </c>
      <c r="B265" t="s">
        <v>21</v>
      </c>
      <c r="C265" s="1">
        <v>45089</v>
      </c>
      <c r="D265" s="1">
        <v>45119</v>
      </c>
      <c r="E265">
        <v>985.69</v>
      </c>
      <c r="F265" t="s">
        <v>22</v>
      </c>
      <c r="G265" t="s">
        <v>16</v>
      </c>
      <c r="I265" t="s">
        <v>13</v>
      </c>
      <c r="J265" t="str">
        <f t="shared" si="4"/>
        <v/>
      </c>
    </row>
    <row r="266" spans="1:10" x14ac:dyDescent="0.4">
      <c r="A266" t="s">
        <v>287</v>
      </c>
      <c r="B266" t="s">
        <v>10</v>
      </c>
      <c r="C266" s="1">
        <v>45792</v>
      </c>
      <c r="D266" s="1">
        <v>45822</v>
      </c>
      <c r="E266">
        <v>4502.04</v>
      </c>
      <c r="F266" t="s">
        <v>15</v>
      </c>
      <c r="G266" t="s">
        <v>16</v>
      </c>
      <c r="I266" t="s">
        <v>13</v>
      </c>
      <c r="J266" t="str">
        <f t="shared" si="4"/>
        <v/>
      </c>
    </row>
    <row r="267" spans="1:10" x14ac:dyDescent="0.4">
      <c r="A267" t="s">
        <v>288</v>
      </c>
      <c r="B267" t="s">
        <v>43</v>
      </c>
      <c r="C267" s="1">
        <v>45686</v>
      </c>
      <c r="D267" s="1">
        <v>45716</v>
      </c>
      <c r="E267">
        <v>1415.18</v>
      </c>
      <c r="F267" t="s">
        <v>19</v>
      </c>
      <c r="G267" t="s">
        <v>16</v>
      </c>
      <c r="I267" t="s">
        <v>13</v>
      </c>
      <c r="J267" t="str">
        <f t="shared" si="4"/>
        <v/>
      </c>
    </row>
    <row r="268" spans="1:10" x14ac:dyDescent="0.4">
      <c r="A268" t="s">
        <v>289</v>
      </c>
      <c r="B268" t="s">
        <v>39</v>
      </c>
      <c r="C268" s="1">
        <v>45209</v>
      </c>
      <c r="D268" s="1">
        <v>45239</v>
      </c>
      <c r="E268">
        <v>3176.41</v>
      </c>
      <c r="F268" t="s">
        <v>11</v>
      </c>
      <c r="G268" t="s">
        <v>12</v>
      </c>
      <c r="I268" t="s">
        <v>13</v>
      </c>
      <c r="J268" t="str">
        <f t="shared" si="4"/>
        <v/>
      </c>
    </row>
    <row r="269" spans="1:10" x14ac:dyDescent="0.4">
      <c r="A269" t="s">
        <v>290</v>
      </c>
      <c r="B269" t="s">
        <v>21</v>
      </c>
      <c r="C269" s="1">
        <v>45094</v>
      </c>
      <c r="D269" s="1">
        <v>45124</v>
      </c>
      <c r="E269">
        <v>4887.26</v>
      </c>
      <c r="F269" t="s">
        <v>22</v>
      </c>
      <c r="G269" t="s">
        <v>12</v>
      </c>
      <c r="I269" t="s">
        <v>13</v>
      </c>
      <c r="J269" t="str">
        <f t="shared" si="4"/>
        <v/>
      </c>
    </row>
    <row r="270" spans="1:10" x14ac:dyDescent="0.4">
      <c r="A270" t="s">
        <v>291</v>
      </c>
      <c r="B270" t="s">
        <v>39</v>
      </c>
      <c r="C270" s="1">
        <v>45545</v>
      </c>
      <c r="D270" s="1">
        <v>45575</v>
      </c>
      <c r="E270">
        <v>3883.76</v>
      </c>
      <c r="F270" t="s">
        <v>19</v>
      </c>
      <c r="G270" t="s">
        <v>16</v>
      </c>
      <c r="I270" t="s">
        <v>13</v>
      </c>
      <c r="J270" t="str">
        <f t="shared" si="4"/>
        <v/>
      </c>
    </row>
    <row r="271" spans="1:10" x14ac:dyDescent="0.4">
      <c r="A271" t="s">
        <v>292</v>
      </c>
      <c r="B271" t="s">
        <v>39</v>
      </c>
      <c r="C271" s="1">
        <v>45820</v>
      </c>
      <c r="D271" s="1">
        <v>45850</v>
      </c>
      <c r="E271">
        <v>1284.06</v>
      </c>
      <c r="F271" t="s">
        <v>15</v>
      </c>
      <c r="G271" t="s">
        <v>12</v>
      </c>
      <c r="I271" t="s">
        <v>13</v>
      </c>
      <c r="J271" t="str">
        <f t="shared" si="4"/>
        <v/>
      </c>
    </row>
    <row r="272" spans="1:10" x14ac:dyDescent="0.4">
      <c r="A272" t="s">
        <v>293</v>
      </c>
      <c r="B272" t="s">
        <v>39</v>
      </c>
      <c r="C272" s="1">
        <v>45834</v>
      </c>
      <c r="D272" s="1">
        <v>45864</v>
      </c>
      <c r="E272">
        <v>4305.1899999999996</v>
      </c>
      <c r="F272" t="s">
        <v>19</v>
      </c>
      <c r="G272" t="s">
        <v>28</v>
      </c>
      <c r="H272" s="1">
        <v>45864</v>
      </c>
      <c r="I272" t="s">
        <v>13</v>
      </c>
      <c r="J272">
        <f t="shared" si="4"/>
        <v>0</v>
      </c>
    </row>
    <row r="273" spans="1:10" x14ac:dyDescent="0.4">
      <c r="A273" t="s">
        <v>294</v>
      </c>
      <c r="B273" t="s">
        <v>39</v>
      </c>
      <c r="C273" s="1">
        <v>45242</v>
      </c>
      <c r="D273" s="1">
        <v>45272</v>
      </c>
      <c r="E273">
        <v>1810.33</v>
      </c>
      <c r="F273" t="s">
        <v>25</v>
      </c>
      <c r="G273" t="s">
        <v>12</v>
      </c>
      <c r="I273" t="s">
        <v>13</v>
      </c>
      <c r="J273" t="str">
        <f t="shared" si="4"/>
        <v/>
      </c>
    </row>
    <row r="274" spans="1:10" x14ac:dyDescent="0.4">
      <c r="A274" t="s">
        <v>295</v>
      </c>
      <c r="B274" t="s">
        <v>10</v>
      </c>
      <c r="C274" s="1">
        <v>45373</v>
      </c>
      <c r="D274" s="1">
        <v>45403</v>
      </c>
      <c r="E274">
        <v>3741.63</v>
      </c>
      <c r="F274" t="s">
        <v>11</v>
      </c>
      <c r="G274" t="s">
        <v>12</v>
      </c>
      <c r="I274" t="s">
        <v>13</v>
      </c>
      <c r="J274" t="str">
        <f t="shared" si="4"/>
        <v/>
      </c>
    </row>
    <row r="275" spans="1:10" x14ac:dyDescent="0.4">
      <c r="A275" t="s">
        <v>296</v>
      </c>
      <c r="B275" t="s">
        <v>18</v>
      </c>
      <c r="C275" s="1">
        <v>45322</v>
      </c>
      <c r="D275" s="1">
        <v>45352</v>
      </c>
      <c r="E275">
        <v>2037.12</v>
      </c>
      <c r="F275" t="s">
        <v>25</v>
      </c>
      <c r="G275" t="s">
        <v>28</v>
      </c>
      <c r="H275" s="1">
        <v>45352</v>
      </c>
      <c r="I275" t="s">
        <v>13</v>
      </c>
      <c r="J275">
        <f t="shared" si="4"/>
        <v>0</v>
      </c>
    </row>
    <row r="276" spans="1:10" x14ac:dyDescent="0.4">
      <c r="A276" t="s">
        <v>297</v>
      </c>
      <c r="B276" t="s">
        <v>18</v>
      </c>
      <c r="C276" s="1">
        <v>45332</v>
      </c>
      <c r="D276" s="1">
        <v>45362</v>
      </c>
      <c r="E276">
        <v>970.98</v>
      </c>
      <c r="F276" t="s">
        <v>22</v>
      </c>
      <c r="G276" t="s">
        <v>12</v>
      </c>
      <c r="I276" t="s">
        <v>13</v>
      </c>
      <c r="J276" t="str">
        <f t="shared" si="4"/>
        <v/>
      </c>
    </row>
    <row r="277" spans="1:10" x14ac:dyDescent="0.4">
      <c r="A277" t="s">
        <v>298</v>
      </c>
      <c r="B277" t="s">
        <v>39</v>
      </c>
      <c r="C277" s="1">
        <v>44997</v>
      </c>
      <c r="D277" s="1">
        <v>45027</v>
      </c>
      <c r="E277">
        <v>743.53</v>
      </c>
      <c r="F277" t="s">
        <v>25</v>
      </c>
      <c r="G277" t="s">
        <v>28</v>
      </c>
      <c r="H277" s="1">
        <v>45027</v>
      </c>
      <c r="I277" t="s">
        <v>13</v>
      </c>
      <c r="J277">
        <f t="shared" si="4"/>
        <v>0</v>
      </c>
    </row>
    <row r="278" spans="1:10" x14ac:dyDescent="0.4">
      <c r="A278" t="s">
        <v>299</v>
      </c>
      <c r="B278" t="s">
        <v>21</v>
      </c>
      <c r="C278" s="1">
        <v>45478</v>
      </c>
      <c r="D278" s="1">
        <v>45508</v>
      </c>
      <c r="E278">
        <v>983.96</v>
      </c>
      <c r="F278" t="s">
        <v>19</v>
      </c>
      <c r="G278" t="s">
        <v>12</v>
      </c>
      <c r="I278" t="s">
        <v>13</v>
      </c>
      <c r="J278" t="str">
        <f t="shared" si="4"/>
        <v/>
      </c>
    </row>
    <row r="279" spans="1:10" x14ac:dyDescent="0.4">
      <c r="A279" t="s">
        <v>300</v>
      </c>
      <c r="B279" t="s">
        <v>21</v>
      </c>
      <c r="C279" s="1">
        <v>45513</v>
      </c>
      <c r="D279" s="1">
        <v>45543</v>
      </c>
      <c r="E279">
        <v>1917.71</v>
      </c>
      <c r="F279" t="s">
        <v>19</v>
      </c>
      <c r="G279" t="s">
        <v>12</v>
      </c>
      <c r="I279" t="s">
        <v>13</v>
      </c>
      <c r="J279" t="str">
        <f t="shared" si="4"/>
        <v/>
      </c>
    </row>
    <row r="280" spans="1:10" x14ac:dyDescent="0.4">
      <c r="A280" t="s">
        <v>301</v>
      </c>
      <c r="B280" t="s">
        <v>10</v>
      </c>
      <c r="C280" s="1">
        <v>45487</v>
      </c>
      <c r="D280" s="1">
        <v>45517</v>
      </c>
      <c r="E280">
        <v>1199.03</v>
      </c>
      <c r="F280" t="s">
        <v>22</v>
      </c>
      <c r="G280" t="s">
        <v>16</v>
      </c>
      <c r="I280" t="s">
        <v>13</v>
      </c>
      <c r="J280" t="str">
        <f t="shared" si="4"/>
        <v/>
      </c>
    </row>
    <row r="281" spans="1:10" x14ac:dyDescent="0.4">
      <c r="A281" t="s">
        <v>302</v>
      </c>
      <c r="B281" t="s">
        <v>21</v>
      </c>
      <c r="C281" s="1">
        <v>45057</v>
      </c>
      <c r="D281" s="1">
        <v>45087</v>
      </c>
      <c r="E281">
        <v>317.85000000000002</v>
      </c>
      <c r="F281" t="s">
        <v>22</v>
      </c>
      <c r="G281" t="s">
        <v>28</v>
      </c>
      <c r="H281" s="1">
        <v>45087</v>
      </c>
      <c r="I281" t="s">
        <v>13</v>
      </c>
      <c r="J281">
        <f t="shared" si="4"/>
        <v>0</v>
      </c>
    </row>
    <row r="282" spans="1:10" x14ac:dyDescent="0.4">
      <c r="A282" t="s">
        <v>303</v>
      </c>
      <c r="B282" t="s">
        <v>18</v>
      </c>
      <c r="C282" s="1">
        <v>45753</v>
      </c>
      <c r="D282" s="1">
        <v>45783</v>
      </c>
      <c r="E282">
        <v>4556.93</v>
      </c>
      <c r="F282" t="s">
        <v>11</v>
      </c>
      <c r="G282" t="s">
        <v>16</v>
      </c>
      <c r="I282" t="s">
        <v>13</v>
      </c>
      <c r="J282" t="str">
        <f t="shared" si="4"/>
        <v/>
      </c>
    </row>
    <row r="283" spans="1:10" x14ac:dyDescent="0.4">
      <c r="A283" t="s">
        <v>304</v>
      </c>
      <c r="B283" t="s">
        <v>10</v>
      </c>
      <c r="C283" s="1">
        <v>45606</v>
      </c>
      <c r="D283" s="1">
        <v>45636</v>
      </c>
      <c r="E283">
        <v>1600.22</v>
      </c>
      <c r="F283" t="s">
        <v>19</v>
      </c>
      <c r="G283" t="s">
        <v>12</v>
      </c>
      <c r="I283" t="s">
        <v>13</v>
      </c>
      <c r="J283" t="str">
        <f t="shared" si="4"/>
        <v/>
      </c>
    </row>
    <row r="284" spans="1:10" x14ac:dyDescent="0.4">
      <c r="A284" t="s">
        <v>305</v>
      </c>
      <c r="B284" t="s">
        <v>18</v>
      </c>
      <c r="C284" s="1">
        <v>44974</v>
      </c>
      <c r="D284" s="1">
        <v>45004</v>
      </c>
      <c r="E284">
        <v>2011.23</v>
      </c>
      <c r="F284" t="s">
        <v>19</v>
      </c>
      <c r="G284" t="s">
        <v>12</v>
      </c>
      <c r="I284" t="s">
        <v>13</v>
      </c>
      <c r="J284" t="str">
        <f t="shared" si="4"/>
        <v/>
      </c>
    </row>
    <row r="285" spans="1:10" x14ac:dyDescent="0.4">
      <c r="A285" t="s">
        <v>306</v>
      </c>
      <c r="B285" t="s">
        <v>18</v>
      </c>
      <c r="C285" s="1">
        <v>45581</v>
      </c>
      <c r="D285" s="1">
        <v>45611</v>
      </c>
      <c r="E285">
        <v>2093.29</v>
      </c>
      <c r="F285" t="s">
        <v>15</v>
      </c>
      <c r="G285" t="s">
        <v>12</v>
      </c>
      <c r="I285" t="s">
        <v>13</v>
      </c>
      <c r="J285" t="str">
        <f t="shared" si="4"/>
        <v/>
      </c>
    </row>
    <row r="286" spans="1:10" x14ac:dyDescent="0.4">
      <c r="A286" t="s">
        <v>307</v>
      </c>
      <c r="B286" t="s">
        <v>43</v>
      </c>
      <c r="C286" s="1">
        <v>45752</v>
      </c>
      <c r="D286" s="1">
        <v>45782</v>
      </c>
      <c r="E286">
        <v>4095</v>
      </c>
      <c r="F286" t="s">
        <v>15</v>
      </c>
      <c r="G286" t="s">
        <v>16</v>
      </c>
      <c r="I286" t="s">
        <v>13</v>
      </c>
      <c r="J286" t="str">
        <f t="shared" si="4"/>
        <v/>
      </c>
    </row>
    <row r="287" spans="1:10" x14ac:dyDescent="0.4">
      <c r="A287" t="s">
        <v>308</v>
      </c>
      <c r="B287" t="s">
        <v>10</v>
      </c>
      <c r="C287" s="1">
        <v>45302</v>
      </c>
      <c r="D287" s="1">
        <v>45332</v>
      </c>
      <c r="E287">
        <v>3459.29</v>
      </c>
      <c r="F287" t="s">
        <v>19</v>
      </c>
      <c r="G287" t="s">
        <v>16</v>
      </c>
      <c r="I287" t="s">
        <v>13</v>
      </c>
      <c r="J287" t="str">
        <f t="shared" si="4"/>
        <v/>
      </c>
    </row>
    <row r="288" spans="1:10" x14ac:dyDescent="0.4">
      <c r="A288" t="s">
        <v>309</v>
      </c>
      <c r="B288" t="s">
        <v>18</v>
      </c>
      <c r="C288" s="1">
        <v>45225</v>
      </c>
      <c r="D288" s="1">
        <v>45255</v>
      </c>
      <c r="E288">
        <v>310.83999999999997</v>
      </c>
      <c r="F288" t="s">
        <v>22</v>
      </c>
      <c r="G288" t="s">
        <v>28</v>
      </c>
      <c r="H288" s="1">
        <v>45255</v>
      </c>
      <c r="I288" t="s">
        <v>13</v>
      </c>
      <c r="J288">
        <f t="shared" si="4"/>
        <v>0</v>
      </c>
    </row>
    <row r="289" spans="1:10" x14ac:dyDescent="0.4">
      <c r="A289" t="s">
        <v>310</v>
      </c>
      <c r="B289" t="s">
        <v>21</v>
      </c>
      <c r="C289" s="1">
        <v>45559</v>
      </c>
      <c r="D289" s="1">
        <v>45589</v>
      </c>
      <c r="E289">
        <v>929.39</v>
      </c>
      <c r="F289" t="s">
        <v>11</v>
      </c>
      <c r="G289" t="s">
        <v>16</v>
      </c>
      <c r="I289" t="s">
        <v>13</v>
      </c>
      <c r="J289" t="str">
        <f t="shared" si="4"/>
        <v/>
      </c>
    </row>
    <row r="290" spans="1:10" x14ac:dyDescent="0.4">
      <c r="A290" t="s">
        <v>311</v>
      </c>
      <c r="B290" t="s">
        <v>43</v>
      </c>
      <c r="C290" s="1">
        <v>45001</v>
      </c>
      <c r="D290" s="1">
        <v>45031</v>
      </c>
      <c r="E290">
        <v>4087.15</v>
      </c>
      <c r="F290" t="s">
        <v>22</v>
      </c>
      <c r="G290" t="s">
        <v>28</v>
      </c>
      <c r="H290" s="1">
        <v>45031</v>
      </c>
      <c r="I290" t="s">
        <v>13</v>
      </c>
      <c r="J290">
        <f t="shared" si="4"/>
        <v>0</v>
      </c>
    </row>
    <row r="291" spans="1:10" x14ac:dyDescent="0.4">
      <c r="A291" t="s">
        <v>312</v>
      </c>
      <c r="B291" t="s">
        <v>39</v>
      </c>
      <c r="C291" s="1">
        <v>45741</v>
      </c>
      <c r="D291" s="1">
        <v>45771</v>
      </c>
      <c r="E291">
        <v>2351.0300000000002</v>
      </c>
      <c r="F291" t="s">
        <v>15</v>
      </c>
      <c r="G291" t="s">
        <v>12</v>
      </c>
      <c r="I291" t="s">
        <v>13</v>
      </c>
      <c r="J291" t="str">
        <f t="shared" si="4"/>
        <v/>
      </c>
    </row>
    <row r="292" spans="1:10" x14ac:dyDescent="0.4">
      <c r="A292" t="s">
        <v>313</v>
      </c>
      <c r="B292" t="s">
        <v>43</v>
      </c>
      <c r="C292" s="1">
        <v>45152</v>
      </c>
      <c r="D292" s="1">
        <v>45182</v>
      </c>
      <c r="E292">
        <v>4799.5</v>
      </c>
      <c r="F292" t="s">
        <v>19</v>
      </c>
      <c r="G292" t="s">
        <v>28</v>
      </c>
      <c r="H292" s="1">
        <v>45182</v>
      </c>
      <c r="I292" t="s">
        <v>13</v>
      </c>
      <c r="J292">
        <f t="shared" si="4"/>
        <v>0</v>
      </c>
    </row>
    <row r="293" spans="1:10" x14ac:dyDescent="0.4">
      <c r="A293" t="s">
        <v>314</v>
      </c>
      <c r="B293" t="s">
        <v>43</v>
      </c>
      <c r="C293" s="1">
        <v>45105</v>
      </c>
      <c r="D293" s="1">
        <v>45135</v>
      </c>
      <c r="E293">
        <v>2284.77</v>
      </c>
      <c r="F293" t="s">
        <v>25</v>
      </c>
      <c r="G293" t="s">
        <v>12</v>
      </c>
      <c r="I293" t="s">
        <v>13</v>
      </c>
      <c r="J293" t="str">
        <f t="shared" si="4"/>
        <v/>
      </c>
    </row>
    <row r="294" spans="1:10" x14ac:dyDescent="0.4">
      <c r="A294" t="s">
        <v>315</v>
      </c>
      <c r="B294" t="s">
        <v>18</v>
      </c>
      <c r="C294" s="1">
        <v>45142</v>
      </c>
      <c r="D294" s="1">
        <v>45172</v>
      </c>
      <c r="E294">
        <v>2951.68</v>
      </c>
      <c r="F294" t="s">
        <v>25</v>
      </c>
      <c r="G294" t="s">
        <v>28</v>
      </c>
      <c r="H294" s="1">
        <v>45172</v>
      </c>
      <c r="I294" t="s">
        <v>13</v>
      </c>
      <c r="J294">
        <f t="shared" si="4"/>
        <v>0</v>
      </c>
    </row>
    <row r="295" spans="1:10" x14ac:dyDescent="0.4">
      <c r="A295" t="s">
        <v>316</v>
      </c>
      <c r="B295" t="s">
        <v>21</v>
      </c>
      <c r="C295" s="1">
        <v>45457</v>
      </c>
      <c r="D295" s="1">
        <v>45487</v>
      </c>
      <c r="E295">
        <v>4227.92</v>
      </c>
      <c r="F295" t="s">
        <v>25</v>
      </c>
      <c r="G295" t="s">
        <v>16</v>
      </c>
      <c r="I295" t="s">
        <v>13</v>
      </c>
      <c r="J295" t="str">
        <f t="shared" si="4"/>
        <v/>
      </c>
    </row>
    <row r="296" spans="1:10" x14ac:dyDescent="0.4">
      <c r="A296" t="s">
        <v>317</v>
      </c>
      <c r="B296" t="s">
        <v>43</v>
      </c>
      <c r="C296" s="1">
        <v>45617</v>
      </c>
      <c r="D296" s="1">
        <v>45647</v>
      </c>
      <c r="E296">
        <v>1060.77</v>
      </c>
      <c r="F296" t="s">
        <v>25</v>
      </c>
      <c r="G296" t="s">
        <v>28</v>
      </c>
      <c r="H296" s="1">
        <v>45647</v>
      </c>
      <c r="I296" t="s">
        <v>13</v>
      </c>
      <c r="J296">
        <f t="shared" si="4"/>
        <v>0</v>
      </c>
    </row>
    <row r="297" spans="1:10" x14ac:dyDescent="0.4">
      <c r="A297" t="s">
        <v>318</v>
      </c>
      <c r="B297" t="s">
        <v>10</v>
      </c>
      <c r="C297" s="1">
        <v>45285</v>
      </c>
      <c r="D297" s="1">
        <v>45315</v>
      </c>
      <c r="E297">
        <v>4147.42</v>
      </c>
      <c r="F297" t="s">
        <v>25</v>
      </c>
      <c r="G297" t="s">
        <v>16</v>
      </c>
      <c r="I297" t="s">
        <v>13</v>
      </c>
      <c r="J297" t="str">
        <f t="shared" si="4"/>
        <v/>
      </c>
    </row>
    <row r="298" spans="1:10" x14ac:dyDescent="0.4">
      <c r="A298" t="s">
        <v>319</v>
      </c>
      <c r="B298" t="s">
        <v>21</v>
      </c>
      <c r="C298" s="1">
        <v>45206</v>
      </c>
      <c r="D298" s="1">
        <v>45236</v>
      </c>
      <c r="E298">
        <v>4406.58</v>
      </c>
      <c r="F298" t="s">
        <v>19</v>
      </c>
      <c r="G298" t="s">
        <v>28</v>
      </c>
      <c r="H298" s="1">
        <v>45236</v>
      </c>
      <c r="I298" t="s">
        <v>13</v>
      </c>
      <c r="J298">
        <f t="shared" si="4"/>
        <v>0</v>
      </c>
    </row>
    <row r="299" spans="1:10" x14ac:dyDescent="0.4">
      <c r="A299" t="s">
        <v>320</v>
      </c>
      <c r="B299" t="s">
        <v>39</v>
      </c>
      <c r="C299" s="1">
        <v>45069</v>
      </c>
      <c r="D299" s="1">
        <v>45099</v>
      </c>
      <c r="E299">
        <v>3855.44</v>
      </c>
      <c r="F299" t="s">
        <v>15</v>
      </c>
      <c r="G299" t="s">
        <v>12</v>
      </c>
      <c r="I299" t="s">
        <v>13</v>
      </c>
      <c r="J299" t="str">
        <f t="shared" si="4"/>
        <v/>
      </c>
    </row>
    <row r="300" spans="1:10" x14ac:dyDescent="0.4">
      <c r="A300" t="s">
        <v>321</v>
      </c>
      <c r="B300" t="s">
        <v>21</v>
      </c>
      <c r="C300" s="1">
        <v>45773</v>
      </c>
      <c r="D300" s="1">
        <v>45803</v>
      </c>
      <c r="E300">
        <v>1239.49</v>
      </c>
      <c r="F300" t="s">
        <v>15</v>
      </c>
      <c r="G300" t="s">
        <v>12</v>
      </c>
      <c r="I300" t="s">
        <v>13</v>
      </c>
      <c r="J300" t="str">
        <f t="shared" si="4"/>
        <v/>
      </c>
    </row>
    <row r="301" spans="1:10" x14ac:dyDescent="0.4">
      <c r="A301" t="s">
        <v>322</v>
      </c>
      <c r="B301" t="s">
        <v>39</v>
      </c>
      <c r="C301" s="1">
        <v>45819</v>
      </c>
      <c r="D301" s="1">
        <v>45849</v>
      </c>
      <c r="E301">
        <v>4842.93</v>
      </c>
      <c r="F301" t="s">
        <v>25</v>
      </c>
      <c r="G301" t="s">
        <v>12</v>
      </c>
      <c r="I301" t="s">
        <v>13</v>
      </c>
      <c r="J301" t="str">
        <f t="shared" si="4"/>
        <v/>
      </c>
    </row>
    <row r="302" spans="1:10" x14ac:dyDescent="0.4">
      <c r="A302" t="s">
        <v>323</v>
      </c>
      <c r="B302" t="s">
        <v>10</v>
      </c>
      <c r="C302" s="1">
        <v>45833</v>
      </c>
      <c r="D302" s="1">
        <v>45863</v>
      </c>
      <c r="E302">
        <v>1477.77</v>
      </c>
      <c r="F302" t="s">
        <v>22</v>
      </c>
      <c r="G302" t="s">
        <v>12</v>
      </c>
      <c r="I302" t="s">
        <v>13</v>
      </c>
      <c r="J302" t="str">
        <f t="shared" si="4"/>
        <v/>
      </c>
    </row>
    <row r="303" spans="1:10" x14ac:dyDescent="0.4">
      <c r="A303" t="s">
        <v>324</v>
      </c>
      <c r="B303" t="s">
        <v>18</v>
      </c>
      <c r="C303" s="1">
        <v>45717</v>
      </c>
      <c r="D303" s="1">
        <v>45747</v>
      </c>
      <c r="E303">
        <v>4772.12</v>
      </c>
      <c r="F303" t="s">
        <v>22</v>
      </c>
      <c r="G303" t="s">
        <v>28</v>
      </c>
      <c r="H303" s="1">
        <v>45747</v>
      </c>
      <c r="I303" t="s">
        <v>13</v>
      </c>
      <c r="J303">
        <f t="shared" si="4"/>
        <v>0</v>
      </c>
    </row>
    <row r="304" spans="1:10" x14ac:dyDescent="0.4">
      <c r="A304" t="s">
        <v>325</v>
      </c>
      <c r="B304" t="s">
        <v>43</v>
      </c>
      <c r="C304" s="1">
        <v>45035</v>
      </c>
      <c r="D304" s="1">
        <v>45065</v>
      </c>
      <c r="E304">
        <v>2860.03</v>
      </c>
      <c r="F304" t="s">
        <v>25</v>
      </c>
      <c r="G304" t="s">
        <v>28</v>
      </c>
      <c r="H304" s="1">
        <v>45065</v>
      </c>
      <c r="I304" t="s">
        <v>13</v>
      </c>
      <c r="J304">
        <f t="shared" si="4"/>
        <v>0</v>
      </c>
    </row>
    <row r="305" spans="1:10" x14ac:dyDescent="0.4">
      <c r="A305" t="s">
        <v>326</v>
      </c>
      <c r="B305" t="s">
        <v>43</v>
      </c>
      <c r="C305" s="1">
        <v>45504</v>
      </c>
      <c r="D305" s="1">
        <v>45534</v>
      </c>
      <c r="E305">
        <v>1886.55</v>
      </c>
      <c r="F305" t="s">
        <v>25</v>
      </c>
      <c r="G305" t="s">
        <v>16</v>
      </c>
      <c r="I305" t="s">
        <v>13</v>
      </c>
      <c r="J305" t="str">
        <f t="shared" si="4"/>
        <v/>
      </c>
    </row>
    <row r="306" spans="1:10" x14ac:dyDescent="0.4">
      <c r="A306" t="s">
        <v>327</v>
      </c>
      <c r="B306" t="s">
        <v>10</v>
      </c>
      <c r="C306" s="1">
        <v>45449</v>
      </c>
      <c r="D306" s="1">
        <v>45479</v>
      </c>
      <c r="E306">
        <v>4336.49</v>
      </c>
      <c r="F306" t="s">
        <v>25</v>
      </c>
      <c r="G306" t="s">
        <v>12</v>
      </c>
      <c r="I306" t="s">
        <v>13</v>
      </c>
      <c r="J306" t="str">
        <f t="shared" si="4"/>
        <v/>
      </c>
    </row>
    <row r="307" spans="1:10" x14ac:dyDescent="0.4">
      <c r="A307" t="s">
        <v>328</v>
      </c>
      <c r="B307" t="s">
        <v>10</v>
      </c>
      <c r="C307" s="1">
        <v>45256</v>
      </c>
      <c r="D307" s="1">
        <v>45286</v>
      </c>
      <c r="E307">
        <v>4046.8</v>
      </c>
      <c r="F307" t="s">
        <v>22</v>
      </c>
      <c r="G307" t="s">
        <v>16</v>
      </c>
      <c r="I307" t="s">
        <v>13</v>
      </c>
      <c r="J307" t="str">
        <f t="shared" si="4"/>
        <v/>
      </c>
    </row>
    <row r="308" spans="1:10" x14ac:dyDescent="0.4">
      <c r="A308" t="s">
        <v>329</v>
      </c>
      <c r="B308" t="s">
        <v>10</v>
      </c>
      <c r="C308" s="1">
        <v>45787</v>
      </c>
      <c r="D308" s="1">
        <v>45817</v>
      </c>
      <c r="E308">
        <v>3387.6</v>
      </c>
      <c r="F308" t="s">
        <v>25</v>
      </c>
      <c r="G308" t="s">
        <v>28</v>
      </c>
      <c r="H308" s="1">
        <v>45833</v>
      </c>
      <c r="I308" t="s">
        <v>13</v>
      </c>
      <c r="J308">
        <f t="shared" si="4"/>
        <v>16</v>
      </c>
    </row>
    <row r="309" spans="1:10" x14ac:dyDescent="0.4">
      <c r="A309" t="s">
        <v>330</v>
      </c>
      <c r="B309" t="s">
        <v>39</v>
      </c>
      <c r="C309" s="1">
        <v>45679</v>
      </c>
      <c r="D309" s="1">
        <v>45709</v>
      </c>
      <c r="E309">
        <v>4207.8599999999997</v>
      </c>
      <c r="F309" t="s">
        <v>11</v>
      </c>
      <c r="G309" t="s">
        <v>12</v>
      </c>
      <c r="I309" t="s">
        <v>13</v>
      </c>
      <c r="J309" t="str">
        <f t="shared" si="4"/>
        <v/>
      </c>
    </row>
    <row r="310" spans="1:10" x14ac:dyDescent="0.4">
      <c r="A310" t="s">
        <v>331</v>
      </c>
      <c r="B310" t="s">
        <v>43</v>
      </c>
      <c r="C310" s="1">
        <v>45320</v>
      </c>
      <c r="D310" s="1">
        <v>45350</v>
      </c>
      <c r="E310">
        <v>2784.29</v>
      </c>
      <c r="F310" t="s">
        <v>15</v>
      </c>
      <c r="G310" t="s">
        <v>12</v>
      </c>
      <c r="I310" t="s">
        <v>13</v>
      </c>
      <c r="J310" t="str">
        <f t="shared" si="4"/>
        <v/>
      </c>
    </row>
    <row r="311" spans="1:10" x14ac:dyDescent="0.4">
      <c r="A311" t="s">
        <v>332</v>
      </c>
      <c r="B311" t="s">
        <v>43</v>
      </c>
      <c r="C311" s="1">
        <v>45576</v>
      </c>
      <c r="D311" s="1">
        <v>45606</v>
      </c>
      <c r="E311">
        <v>2721.22</v>
      </c>
      <c r="F311" t="s">
        <v>19</v>
      </c>
      <c r="G311" t="s">
        <v>16</v>
      </c>
      <c r="I311" t="s">
        <v>13</v>
      </c>
      <c r="J311" t="str">
        <f t="shared" si="4"/>
        <v/>
      </c>
    </row>
    <row r="312" spans="1:10" x14ac:dyDescent="0.4">
      <c r="A312" t="s">
        <v>333</v>
      </c>
      <c r="B312" t="s">
        <v>18</v>
      </c>
      <c r="C312" s="1">
        <v>44993</v>
      </c>
      <c r="D312" s="1">
        <v>45023</v>
      </c>
      <c r="E312">
        <v>1741.36</v>
      </c>
      <c r="F312" t="s">
        <v>15</v>
      </c>
      <c r="G312" t="s">
        <v>16</v>
      </c>
      <c r="I312" t="s">
        <v>13</v>
      </c>
      <c r="J312" t="str">
        <f t="shared" si="4"/>
        <v/>
      </c>
    </row>
    <row r="313" spans="1:10" x14ac:dyDescent="0.4">
      <c r="A313" t="s">
        <v>334</v>
      </c>
      <c r="B313" t="s">
        <v>43</v>
      </c>
      <c r="C313" s="1">
        <v>45465</v>
      </c>
      <c r="D313" s="1">
        <v>45495</v>
      </c>
      <c r="E313">
        <v>4981.4399999999996</v>
      </c>
      <c r="F313" t="s">
        <v>22</v>
      </c>
      <c r="G313" t="s">
        <v>28</v>
      </c>
      <c r="H313" s="1">
        <v>45495</v>
      </c>
      <c r="I313" t="s">
        <v>13</v>
      </c>
      <c r="J313">
        <f t="shared" si="4"/>
        <v>0</v>
      </c>
    </row>
    <row r="314" spans="1:10" x14ac:dyDescent="0.4">
      <c r="A314" t="s">
        <v>335</v>
      </c>
      <c r="B314" t="s">
        <v>21</v>
      </c>
      <c r="C314" s="1">
        <v>45062</v>
      </c>
      <c r="D314" s="1">
        <v>45092</v>
      </c>
      <c r="E314">
        <v>2244.6799999999998</v>
      </c>
      <c r="F314" t="s">
        <v>11</v>
      </c>
      <c r="G314" t="s">
        <v>12</v>
      </c>
      <c r="I314" t="s">
        <v>13</v>
      </c>
      <c r="J314" t="str">
        <f t="shared" si="4"/>
        <v/>
      </c>
    </row>
    <row r="315" spans="1:10" x14ac:dyDescent="0.4">
      <c r="A315" t="s">
        <v>336</v>
      </c>
      <c r="B315" t="s">
        <v>10</v>
      </c>
      <c r="C315" s="1">
        <v>45567</v>
      </c>
      <c r="D315" s="1">
        <v>45597</v>
      </c>
      <c r="E315">
        <v>660.06</v>
      </c>
      <c r="F315" t="s">
        <v>25</v>
      </c>
      <c r="G315" t="s">
        <v>28</v>
      </c>
      <c r="H315" s="1">
        <v>45597</v>
      </c>
      <c r="I315" t="s">
        <v>13</v>
      </c>
      <c r="J315">
        <f t="shared" si="4"/>
        <v>0</v>
      </c>
    </row>
    <row r="316" spans="1:10" x14ac:dyDescent="0.4">
      <c r="A316" t="s">
        <v>337</v>
      </c>
      <c r="B316" t="s">
        <v>39</v>
      </c>
      <c r="C316" s="1">
        <v>45722</v>
      </c>
      <c r="D316" s="1">
        <v>45752</v>
      </c>
      <c r="E316">
        <v>2932.27</v>
      </c>
      <c r="F316" t="s">
        <v>25</v>
      </c>
      <c r="G316" t="s">
        <v>28</v>
      </c>
      <c r="H316" s="1">
        <v>45752</v>
      </c>
      <c r="I316" t="s">
        <v>13</v>
      </c>
      <c r="J316">
        <f t="shared" si="4"/>
        <v>0</v>
      </c>
    </row>
    <row r="317" spans="1:10" x14ac:dyDescent="0.4">
      <c r="A317" t="s">
        <v>338</v>
      </c>
      <c r="B317" t="s">
        <v>39</v>
      </c>
      <c r="C317" s="1">
        <v>45511</v>
      </c>
      <c r="D317" s="1">
        <v>45541</v>
      </c>
      <c r="E317">
        <v>451.25</v>
      </c>
      <c r="F317" t="s">
        <v>19</v>
      </c>
      <c r="G317" t="s">
        <v>12</v>
      </c>
      <c r="I317" t="s">
        <v>13</v>
      </c>
      <c r="J317" t="str">
        <f t="shared" si="4"/>
        <v/>
      </c>
    </row>
    <row r="318" spans="1:10" x14ac:dyDescent="0.4">
      <c r="A318" t="s">
        <v>339</v>
      </c>
      <c r="B318" t="s">
        <v>18</v>
      </c>
      <c r="C318" s="1">
        <v>45838</v>
      </c>
      <c r="D318" s="1">
        <v>45868</v>
      </c>
      <c r="E318">
        <v>2665.5</v>
      </c>
      <c r="F318" t="s">
        <v>15</v>
      </c>
      <c r="G318" t="s">
        <v>16</v>
      </c>
      <c r="I318" t="s">
        <v>13</v>
      </c>
      <c r="J318" t="str">
        <f t="shared" si="4"/>
        <v/>
      </c>
    </row>
    <row r="319" spans="1:10" x14ac:dyDescent="0.4">
      <c r="A319" t="s">
        <v>340</v>
      </c>
      <c r="B319" t="s">
        <v>10</v>
      </c>
      <c r="C319" s="1">
        <v>45707</v>
      </c>
      <c r="D319" s="1">
        <v>45737</v>
      </c>
      <c r="E319">
        <v>1471.82</v>
      </c>
      <c r="F319" t="s">
        <v>22</v>
      </c>
      <c r="G319" t="s">
        <v>12</v>
      </c>
      <c r="I319" t="s">
        <v>13</v>
      </c>
      <c r="J319" t="str">
        <f t="shared" si="4"/>
        <v/>
      </c>
    </row>
    <row r="320" spans="1:10" x14ac:dyDescent="0.4">
      <c r="A320" t="s">
        <v>341</v>
      </c>
      <c r="B320" t="s">
        <v>21</v>
      </c>
      <c r="C320" s="1">
        <v>45391</v>
      </c>
      <c r="D320" s="1">
        <v>45421</v>
      </c>
      <c r="E320">
        <v>1830.02</v>
      </c>
      <c r="F320" t="s">
        <v>19</v>
      </c>
      <c r="G320" t="s">
        <v>28</v>
      </c>
      <c r="H320" s="1">
        <v>45421</v>
      </c>
      <c r="I320" t="s">
        <v>13</v>
      </c>
      <c r="J320">
        <f t="shared" si="4"/>
        <v>0</v>
      </c>
    </row>
    <row r="321" spans="1:10" x14ac:dyDescent="0.4">
      <c r="A321" t="s">
        <v>342</v>
      </c>
      <c r="B321" t="s">
        <v>21</v>
      </c>
      <c r="C321" s="1">
        <v>44979</v>
      </c>
      <c r="D321" s="1">
        <v>45009</v>
      </c>
      <c r="E321">
        <v>4995.3900000000003</v>
      </c>
      <c r="F321" t="s">
        <v>15</v>
      </c>
      <c r="G321" t="s">
        <v>16</v>
      </c>
      <c r="I321" t="s">
        <v>13</v>
      </c>
      <c r="J321" t="str">
        <f t="shared" si="4"/>
        <v/>
      </c>
    </row>
    <row r="322" spans="1:10" x14ac:dyDescent="0.4">
      <c r="A322" t="s">
        <v>343</v>
      </c>
      <c r="B322" t="s">
        <v>21</v>
      </c>
      <c r="C322" s="1">
        <v>45068</v>
      </c>
      <c r="D322" s="1">
        <v>45098</v>
      </c>
      <c r="E322">
        <v>4822.93</v>
      </c>
      <c r="F322" t="s">
        <v>25</v>
      </c>
      <c r="G322" t="s">
        <v>16</v>
      </c>
      <c r="I322" t="s">
        <v>13</v>
      </c>
      <c r="J322" t="str">
        <f t="shared" ref="J322:J385" si="5">IF(H322&lt;&gt;"",MAX(H322-D322,0),"")</f>
        <v/>
      </c>
    </row>
    <row r="323" spans="1:10" x14ac:dyDescent="0.4">
      <c r="A323" t="s">
        <v>344</v>
      </c>
      <c r="B323" t="s">
        <v>10</v>
      </c>
      <c r="C323" s="1">
        <v>44928</v>
      </c>
      <c r="D323" s="1">
        <v>44958</v>
      </c>
      <c r="E323">
        <v>1174.97</v>
      </c>
      <c r="F323" t="s">
        <v>22</v>
      </c>
      <c r="G323" t="s">
        <v>28</v>
      </c>
      <c r="H323" s="1">
        <v>44958</v>
      </c>
      <c r="I323" t="s">
        <v>13</v>
      </c>
      <c r="J323">
        <f t="shared" si="5"/>
        <v>0</v>
      </c>
    </row>
    <row r="324" spans="1:10" x14ac:dyDescent="0.4">
      <c r="A324" t="s">
        <v>345</v>
      </c>
      <c r="B324" t="s">
        <v>39</v>
      </c>
      <c r="C324" s="1">
        <v>45387</v>
      </c>
      <c r="D324" s="1">
        <v>45417</v>
      </c>
      <c r="E324">
        <v>1018.67</v>
      </c>
      <c r="F324" t="s">
        <v>11</v>
      </c>
      <c r="G324" t="s">
        <v>16</v>
      </c>
      <c r="I324" t="s">
        <v>13</v>
      </c>
      <c r="J324" t="str">
        <f t="shared" si="5"/>
        <v/>
      </c>
    </row>
    <row r="325" spans="1:10" x14ac:dyDescent="0.4">
      <c r="A325" t="s">
        <v>346</v>
      </c>
      <c r="B325" t="s">
        <v>43</v>
      </c>
      <c r="C325" s="1">
        <v>45528</v>
      </c>
      <c r="D325" s="1">
        <v>45558</v>
      </c>
      <c r="E325">
        <v>525.23</v>
      </c>
      <c r="F325" t="s">
        <v>25</v>
      </c>
      <c r="G325" t="s">
        <v>12</v>
      </c>
      <c r="I325" t="s">
        <v>13</v>
      </c>
      <c r="J325" t="str">
        <f t="shared" si="5"/>
        <v/>
      </c>
    </row>
    <row r="326" spans="1:10" x14ac:dyDescent="0.4">
      <c r="A326" t="s">
        <v>347</v>
      </c>
      <c r="B326" t="s">
        <v>43</v>
      </c>
      <c r="C326" s="1">
        <v>45014</v>
      </c>
      <c r="D326" s="1">
        <v>45044</v>
      </c>
      <c r="E326">
        <v>4607.07</v>
      </c>
      <c r="F326" t="s">
        <v>22</v>
      </c>
      <c r="G326" t="s">
        <v>12</v>
      </c>
      <c r="I326" t="s">
        <v>13</v>
      </c>
      <c r="J326" t="str">
        <f t="shared" si="5"/>
        <v/>
      </c>
    </row>
    <row r="327" spans="1:10" x14ac:dyDescent="0.4">
      <c r="A327" t="s">
        <v>348</v>
      </c>
      <c r="B327" t="s">
        <v>10</v>
      </c>
      <c r="C327" s="1">
        <v>45054</v>
      </c>
      <c r="D327" s="1">
        <v>45084</v>
      </c>
      <c r="E327">
        <v>2792.15</v>
      </c>
      <c r="F327" t="s">
        <v>15</v>
      </c>
      <c r="G327" t="s">
        <v>28</v>
      </c>
      <c r="H327" s="1">
        <v>45084</v>
      </c>
      <c r="I327" t="s">
        <v>13</v>
      </c>
      <c r="J327">
        <f t="shared" si="5"/>
        <v>0</v>
      </c>
    </row>
    <row r="328" spans="1:10" x14ac:dyDescent="0.4">
      <c r="A328" t="s">
        <v>349</v>
      </c>
      <c r="B328" t="s">
        <v>10</v>
      </c>
      <c r="C328" s="1">
        <v>45511</v>
      </c>
      <c r="D328" s="1">
        <v>45541</v>
      </c>
      <c r="E328">
        <v>3719.04</v>
      </c>
      <c r="F328" t="s">
        <v>19</v>
      </c>
      <c r="G328" t="s">
        <v>12</v>
      </c>
      <c r="I328" t="s">
        <v>13</v>
      </c>
      <c r="J328" t="str">
        <f t="shared" si="5"/>
        <v/>
      </c>
    </row>
    <row r="329" spans="1:10" x14ac:dyDescent="0.4">
      <c r="A329" t="s">
        <v>350</v>
      </c>
      <c r="B329" t="s">
        <v>18</v>
      </c>
      <c r="C329" s="1">
        <v>45576</v>
      </c>
      <c r="D329" s="1">
        <v>45606</v>
      </c>
      <c r="E329">
        <v>4169.05</v>
      </c>
      <c r="F329" t="s">
        <v>11</v>
      </c>
      <c r="G329" t="s">
        <v>28</v>
      </c>
      <c r="H329" s="1">
        <v>45606</v>
      </c>
      <c r="I329" t="s">
        <v>13</v>
      </c>
      <c r="J329">
        <f t="shared" si="5"/>
        <v>0</v>
      </c>
    </row>
    <row r="330" spans="1:10" x14ac:dyDescent="0.4">
      <c r="A330" t="s">
        <v>351</v>
      </c>
      <c r="B330" t="s">
        <v>39</v>
      </c>
      <c r="C330" s="1">
        <v>45643</v>
      </c>
      <c r="D330" s="1">
        <v>45673</v>
      </c>
      <c r="E330">
        <v>1405.35</v>
      </c>
      <c r="F330" t="s">
        <v>25</v>
      </c>
      <c r="G330" t="s">
        <v>12</v>
      </c>
      <c r="I330" t="s">
        <v>13</v>
      </c>
      <c r="J330" t="str">
        <f t="shared" si="5"/>
        <v/>
      </c>
    </row>
    <row r="331" spans="1:10" x14ac:dyDescent="0.4">
      <c r="A331" t="s">
        <v>352</v>
      </c>
      <c r="B331" t="s">
        <v>39</v>
      </c>
      <c r="C331" s="1">
        <v>45401</v>
      </c>
      <c r="D331" s="1">
        <v>45431</v>
      </c>
      <c r="E331">
        <v>4512.4399999999996</v>
      </c>
      <c r="F331" t="s">
        <v>25</v>
      </c>
      <c r="G331" t="s">
        <v>16</v>
      </c>
      <c r="I331" t="s">
        <v>13</v>
      </c>
      <c r="J331" t="str">
        <f t="shared" si="5"/>
        <v/>
      </c>
    </row>
    <row r="332" spans="1:10" x14ac:dyDescent="0.4">
      <c r="A332" t="s">
        <v>353</v>
      </c>
      <c r="B332" t="s">
        <v>21</v>
      </c>
      <c r="C332" s="1">
        <v>45395</v>
      </c>
      <c r="D332" s="1">
        <v>45425</v>
      </c>
      <c r="E332">
        <v>1855.47</v>
      </c>
      <c r="F332" t="s">
        <v>11</v>
      </c>
      <c r="G332" t="s">
        <v>12</v>
      </c>
      <c r="I332" t="s">
        <v>13</v>
      </c>
      <c r="J332" t="str">
        <f t="shared" si="5"/>
        <v/>
      </c>
    </row>
    <row r="333" spans="1:10" x14ac:dyDescent="0.4">
      <c r="A333" t="s">
        <v>354</v>
      </c>
      <c r="B333" t="s">
        <v>18</v>
      </c>
      <c r="C333" s="1">
        <v>45633</v>
      </c>
      <c r="D333" s="1">
        <v>45663</v>
      </c>
      <c r="E333">
        <v>1596.9</v>
      </c>
      <c r="F333" t="s">
        <v>15</v>
      </c>
      <c r="G333" t="s">
        <v>28</v>
      </c>
      <c r="H333" s="1">
        <v>45663</v>
      </c>
      <c r="I333" t="s">
        <v>13</v>
      </c>
      <c r="J333">
        <f t="shared" si="5"/>
        <v>0</v>
      </c>
    </row>
    <row r="334" spans="1:10" x14ac:dyDescent="0.4">
      <c r="A334" t="s">
        <v>355</v>
      </c>
      <c r="B334" t="s">
        <v>18</v>
      </c>
      <c r="C334" s="1">
        <v>44949</v>
      </c>
      <c r="D334" s="1">
        <v>44979</v>
      </c>
      <c r="E334">
        <v>176.54</v>
      </c>
      <c r="F334" t="s">
        <v>15</v>
      </c>
      <c r="G334" t="s">
        <v>28</v>
      </c>
      <c r="H334" s="1">
        <v>44979</v>
      </c>
      <c r="I334" t="s">
        <v>13</v>
      </c>
      <c r="J334">
        <f t="shared" si="5"/>
        <v>0</v>
      </c>
    </row>
    <row r="335" spans="1:10" x14ac:dyDescent="0.4">
      <c r="A335" t="s">
        <v>356</v>
      </c>
      <c r="B335" t="s">
        <v>21</v>
      </c>
      <c r="C335" s="1">
        <v>45705</v>
      </c>
      <c r="D335" s="1">
        <v>45735</v>
      </c>
      <c r="E335">
        <v>1225.82</v>
      </c>
      <c r="F335" t="s">
        <v>15</v>
      </c>
      <c r="G335" t="s">
        <v>12</v>
      </c>
      <c r="I335" t="s">
        <v>13</v>
      </c>
      <c r="J335" t="str">
        <f t="shared" si="5"/>
        <v/>
      </c>
    </row>
    <row r="336" spans="1:10" x14ac:dyDescent="0.4">
      <c r="A336" t="s">
        <v>357</v>
      </c>
      <c r="B336" t="s">
        <v>10</v>
      </c>
      <c r="C336" s="1">
        <v>45321</v>
      </c>
      <c r="D336" s="1">
        <v>45351</v>
      </c>
      <c r="E336">
        <v>355.21</v>
      </c>
      <c r="F336" t="s">
        <v>15</v>
      </c>
      <c r="G336" t="s">
        <v>12</v>
      </c>
      <c r="I336" t="s">
        <v>13</v>
      </c>
      <c r="J336" t="str">
        <f t="shared" si="5"/>
        <v/>
      </c>
    </row>
    <row r="337" spans="1:10" x14ac:dyDescent="0.4">
      <c r="A337" t="s">
        <v>358</v>
      </c>
      <c r="B337" t="s">
        <v>39</v>
      </c>
      <c r="C337" s="1">
        <v>45736</v>
      </c>
      <c r="D337" s="1">
        <v>45766</v>
      </c>
      <c r="E337">
        <v>4628.8599999999997</v>
      </c>
      <c r="F337" t="s">
        <v>11</v>
      </c>
      <c r="G337" t="s">
        <v>28</v>
      </c>
      <c r="H337" s="1">
        <v>45766</v>
      </c>
      <c r="I337" t="s">
        <v>13</v>
      </c>
      <c r="J337">
        <f t="shared" si="5"/>
        <v>0</v>
      </c>
    </row>
    <row r="338" spans="1:10" x14ac:dyDescent="0.4">
      <c r="A338" t="s">
        <v>359</v>
      </c>
      <c r="B338" t="s">
        <v>43</v>
      </c>
      <c r="C338" s="1">
        <v>45268</v>
      </c>
      <c r="D338" s="1">
        <v>45298</v>
      </c>
      <c r="E338">
        <v>2845.8</v>
      </c>
      <c r="F338" t="s">
        <v>11</v>
      </c>
      <c r="G338" t="s">
        <v>16</v>
      </c>
      <c r="I338" t="s">
        <v>13</v>
      </c>
      <c r="J338" t="str">
        <f t="shared" si="5"/>
        <v/>
      </c>
    </row>
    <row r="339" spans="1:10" x14ac:dyDescent="0.4">
      <c r="A339" t="s">
        <v>360</v>
      </c>
      <c r="B339" t="s">
        <v>21</v>
      </c>
      <c r="C339" s="1">
        <v>45810</v>
      </c>
      <c r="D339" s="1">
        <v>45840</v>
      </c>
      <c r="E339">
        <v>1566.29</v>
      </c>
      <c r="F339" t="s">
        <v>11</v>
      </c>
      <c r="G339" t="s">
        <v>12</v>
      </c>
      <c r="I339" t="s">
        <v>13</v>
      </c>
      <c r="J339" t="str">
        <f t="shared" si="5"/>
        <v/>
      </c>
    </row>
    <row r="340" spans="1:10" x14ac:dyDescent="0.4">
      <c r="A340" t="s">
        <v>361</v>
      </c>
      <c r="B340" t="s">
        <v>39</v>
      </c>
      <c r="C340" s="1">
        <v>45235</v>
      </c>
      <c r="D340" s="1">
        <v>45265</v>
      </c>
      <c r="E340">
        <v>4917.53</v>
      </c>
      <c r="F340" t="s">
        <v>11</v>
      </c>
      <c r="G340" t="s">
        <v>28</v>
      </c>
      <c r="H340" s="1">
        <v>45283</v>
      </c>
      <c r="I340" t="s">
        <v>13</v>
      </c>
      <c r="J340">
        <f t="shared" si="5"/>
        <v>18</v>
      </c>
    </row>
    <row r="341" spans="1:10" x14ac:dyDescent="0.4">
      <c r="A341" t="s">
        <v>362</v>
      </c>
      <c r="B341" t="s">
        <v>43</v>
      </c>
      <c r="C341" s="1">
        <v>45282</v>
      </c>
      <c r="D341" s="1">
        <v>45312</v>
      </c>
      <c r="E341">
        <v>2748.45</v>
      </c>
      <c r="F341" t="s">
        <v>19</v>
      </c>
      <c r="G341" t="s">
        <v>12</v>
      </c>
      <c r="I341" t="s">
        <v>13</v>
      </c>
      <c r="J341" t="str">
        <f t="shared" si="5"/>
        <v/>
      </c>
    </row>
    <row r="342" spans="1:10" x14ac:dyDescent="0.4">
      <c r="A342" t="s">
        <v>363</v>
      </c>
      <c r="B342" t="s">
        <v>39</v>
      </c>
      <c r="C342" s="1">
        <v>45672</v>
      </c>
      <c r="D342" s="1">
        <v>45702</v>
      </c>
      <c r="E342">
        <v>2910.56</v>
      </c>
      <c r="F342" t="s">
        <v>25</v>
      </c>
      <c r="G342" t="s">
        <v>28</v>
      </c>
      <c r="H342" s="1">
        <v>45702</v>
      </c>
      <c r="I342" t="s">
        <v>13</v>
      </c>
      <c r="J342">
        <f t="shared" si="5"/>
        <v>0</v>
      </c>
    </row>
    <row r="343" spans="1:10" x14ac:dyDescent="0.4">
      <c r="A343" t="s">
        <v>364</v>
      </c>
      <c r="B343" t="s">
        <v>21</v>
      </c>
      <c r="C343" s="1">
        <v>45831</v>
      </c>
      <c r="D343" s="1">
        <v>45861</v>
      </c>
      <c r="E343">
        <v>728.89</v>
      </c>
      <c r="F343" t="s">
        <v>22</v>
      </c>
      <c r="G343" t="s">
        <v>16</v>
      </c>
      <c r="I343" t="s">
        <v>13</v>
      </c>
      <c r="J343" t="str">
        <f t="shared" si="5"/>
        <v/>
      </c>
    </row>
    <row r="344" spans="1:10" x14ac:dyDescent="0.4">
      <c r="A344" t="s">
        <v>365</v>
      </c>
      <c r="B344" t="s">
        <v>10</v>
      </c>
      <c r="C344" s="1">
        <v>44981</v>
      </c>
      <c r="D344" s="1">
        <v>45011</v>
      </c>
      <c r="E344">
        <v>1790.61</v>
      </c>
      <c r="F344" t="s">
        <v>22</v>
      </c>
      <c r="G344" t="s">
        <v>16</v>
      </c>
      <c r="I344" t="s">
        <v>13</v>
      </c>
      <c r="J344" t="str">
        <f t="shared" si="5"/>
        <v/>
      </c>
    </row>
    <row r="345" spans="1:10" x14ac:dyDescent="0.4">
      <c r="A345" t="s">
        <v>366</v>
      </c>
      <c r="B345" t="s">
        <v>39</v>
      </c>
      <c r="C345" s="1">
        <v>45358</v>
      </c>
      <c r="D345" s="1">
        <v>45388</v>
      </c>
      <c r="E345">
        <v>3085.28</v>
      </c>
      <c r="F345" t="s">
        <v>19</v>
      </c>
      <c r="G345" t="s">
        <v>28</v>
      </c>
      <c r="H345" s="1">
        <v>45388</v>
      </c>
      <c r="I345" t="s">
        <v>13</v>
      </c>
      <c r="J345">
        <f t="shared" si="5"/>
        <v>0</v>
      </c>
    </row>
    <row r="346" spans="1:10" x14ac:dyDescent="0.4">
      <c r="A346" t="s">
        <v>367</v>
      </c>
      <c r="B346" t="s">
        <v>18</v>
      </c>
      <c r="C346" s="1">
        <v>45154</v>
      </c>
      <c r="D346" s="1">
        <v>45184</v>
      </c>
      <c r="E346">
        <v>899.5</v>
      </c>
      <c r="F346" t="s">
        <v>19</v>
      </c>
      <c r="G346" t="s">
        <v>12</v>
      </c>
      <c r="I346" t="s">
        <v>13</v>
      </c>
      <c r="J346" t="str">
        <f t="shared" si="5"/>
        <v/>
      </c>
    </row>
    <row r="347" spans="1:10" x14ac:dyDescent="0.4">
      <c r="A347" t="s">
        <v>368</v>
      </c>
      <c r="B347" t="s">
        <v>39</v>
      </c>
      <c r="C347" s="1">
        <v>44937</v>
      </c>
      <c r="D347" s="1">
        <v>44967</v>
      </c>
      <c r="E347">
        <v>1797.02</v>
      </c>
      <c r="F347" t="s">
        <v>22</v>
      </c>
      <c r="G347" t="s">
        <v>12</v>
      </c>
      <c r="I347" t="s">
        <v>13</v>
      </c>
      <c r="J347" t="str">
        <f t="shared" si="5"/>
        <v/>
      </c>
    </row>
    <row r="348" spans="1:10" x14ac:dyDescent="0.4">
      <c r="A348" t="s">
        <v>369</v>
      </c>
      <c r="B348" t="s">
        <v>21</v>
      </c>
      <c r="C348" s="1">
        <v>45169</v>
      </c>
      <c r="D348" s="1">
        <v>45199</v>
      </c>
      <c r="E348">
        <v>4901.42</v>
      </c>
      <c r="F348" t="s">
        <v>15</v>
      </c>
      <c r="G348" t="s">
        <v>12</v>
      </c>
      <c r="I348" t="s">
        <v>13</v>
      </c>
      <c r="J348" t="str">
        <f t="shared" si="5"/>
        <v/>
      </c>
    </row>
    <row r="349" spans="1:10" x14ac:dyDescent="0.4">
      <c r="A349" t="s">
        <v>370</v>
      </c>
      <c r="B349" t="s">
        <v>39</v>
      </c>
      <c r="C349" s="1">
        <v>44962</v>
      </c>
      <c r="D349" s="1">
        <v>44992</v>
      </c>
      <c r="E349">
        <v>4612.1400000000003</v>
      </c>
      <c r="F349" t="s">
        <v>19</v>
      </c>
      <c r="G349" t="s">
        <v>28</v>
      </c>
      <c r="H349" s="1">
        <v>44992</v>
      </c>
      <c r="I349" t="s">
        <v>13</v>
      </c>
      <c r="J349">
        <f t="shared" si="5"/>
        <v>0</v>
      </c>
    </row>
    <row r="350" spans="1:10" x14ac:dyDescent="0.4">
      <c r="A350" t="s">
        <v>371</v>
      </c>
      <c r="B350" t="s">
        <v>10</v>
      </c>
      <c r="C350" s="1">
        <v>45452</v>
      </c>
      <c r="D350" s="1">
        <v>45482</v>
      </c>
      <c r="E350">
        <v>3151.2</v>
      </c>
      <c r="F350" t="s">
        <v>15</v>
      </c>
      <c r="G350" t="s">
        <v>16</v>
      </c>
      <c r="I350" t="s">
        <v>13</v>
      </c>
      <c r="J350" t="str">
        <f t="shared" si="5"/>
        <v/>
      </c>
    </row>
    <row r="351" spans="1:10" x14ac:dyDescent="0.4">
      <c r="A351" t="s">
        <v>372</v>
      </c>
      <c r="B351" t="s">
        <v>39</v>
      </c>
      <c r="C351" s="1">
        <v>45372</v>
      </c>
      <c r="D351" s="1">
        <v>45402</v>
      </c>
      <c r="E351">
        <v>4219.03</v>
      </c>
      <c r="F351" t="s">
        <v>25</v>
      </c>
      <c r="G351" t="s">
        <v>28</v>
      </c>
      <c r="H351" s="1">
        <v>45402</v>
      </c>
      <c r="I351" t="s">
        <v>13</v>
      </c>
      <c r="J351">
        <f t="shared" si="5"/>
        <v>0</v>
      </c>
    </row>
    <row r="352" spans="1:10" x14ac:dyDescent="0.4">
      <c r="A352" t="s">
        <v>373</v>
      </c>
      <c r="B352" t="s">
        <v>21</v>
      </c>
      <c r="C352" s="1">
        <v>45273</v>
      </c>
      <c r="D352" s="1">
        <v>45303</v>
      </c>
      <c r="E352">
        <v>4971.99</v>
      </c>
      <c r="F352" t="s">
        <v>11</v>
      </c>
      <c r="G352" t="s">
        <v>12</v>
      </c>
      <c r="I352" t="s">
        <v>13</v>
      </c>
      <c r="J352" t="str">
        <f t="shared" si="5"/>
        <v/>
      </c>
    </row>
    <row r="353" spans="1:10" x14ac:dyDescent="0.4">
      <c r="A353" t="s">
        <v>374</v>
      </c>
      <c r="B353" t="s">
        <v>18</v>
      </c>
      <c r="C353" s="1">
        <v>45281</v>
      </c>
      <c r="D353" s="1">
        <v>45311</v>
      </c>
      <c r="E353">
        <v>3366.62</v>
      </c>
      <c r="F353" t="s">
        <v>19</v>
      </c>
      <c r="G353" t="s">
        <v>28</v>
      </c>
      <c r="H353" s="1">
        <v>45311</v>
      </c>
      <c r="I353" t="s">
        <v>13</v>
      </c>
      <c r="J353">
        <f t="shared" si="5"/>
        <v>0</v>
      </c>
    </row>
    <row r="354" spans="1:10" x14ac:dyDescent="0.4">
      <c r="A354" t="s">
        <v>375</v>
      </c>
      <c r="B354" t="s">
        <v>43</v>
      </c>
      <c r="C354" s="1">
        <v>45735</v>
      </c>
      <c r="D354" s="1">
        <v>45765</v>
      </c>
      <c r="E354">
        <v>499.9</v>
      </c>
      <c r="F354" t="s">
        <v>15</v>
      </c>
      <c r="G354" t="s">
        <v>28</v>
      </c>
      <c r="H354" s="1">
        <v>45765</v>
      </c>
      <c r="I354" t="s">
        <v>13</v>
      </c>
      <c r="J354">
        <f t="shared" si="5"/>
        <v>0</v>
      </c>
    </row>
    <row r="355" spans="1:10" x14ac:dyDescent="0.4">
      <c r="A355" t="s">
        <v>376</v>
      </c>
      <c r="B355" t="s">
        <v>18</v>
      </c>
      <c r="C355" s="1">
        <v>45197</v>
      </c>
      <c r="D355" s="1">
        <v>45227</v>
      </c>
      <c r="E355">
        <v>4834.01</v>
      </c>
      <c r="F355" t="s">
        <v>19</v>
      </c>
      <c r="G355" t="s">
        <v>28</v>
      </c>
      <c r="H355" s="1">
        <v>45227</v>
      </c>
      <c r="I355" t="s">
        <v>13</v>
      </c>
      <c r="J355">
        <f t="shared" si="5"/>
        <v>0</v>
      </c>
    </row>
    <row r="356" spans="1:10" x14ac:dyDescent="0.4">
      <c r="A356" t="s">
        <v>377</v>
      </c>
      <c r="B356" t="s">
        <v>43</v>
      </c>
      <c r="C356" s="1">
        <v>45027</v>
      </c>
      <c r="D356" s="1">
        <v>45057</v>
      </c>
      <c r="E356">
        <v>1132.31</v>
      </c>
      <c r="F356" t="s">
        <v>22</v>
      </c>
      <c r="G356" t="s">
        <v>16</v>
      </c>
      <c r="I356" t="s">
        <v>13</v>
      </c>
      <c r="J356" t="str">
        <f t="shared" si="5"/>
        <v/>
      </c>
    </row>
    <row r="357" spans="1:10" x14ac:dyDescent="0.4">
      <c r="A357" t="s">
        <v>378</v>
      </c>
      <c r="B357" t="s">
        <v>43</v>
      </c>
      <c r="C357" s="1">
        <v>45797</v>
      </c>
      <c r="D357" s="1">
        <v>45827</v>
      </c>
      <c r="E357">
        <v>239.21</v>
      </c>
      <c r="F357" t="s">
        <v>11</v>
      </c>
      <c r="G357" t="s">
        <v>16</v>
      </c>
      <c r="I357" t="s">
        <v>13</v>
      </c>
      <c r="J357" t="str">
        <f t="shared" si="5"/>
        <v/>
      </c>
    </row>
    <row r="358" spans="1:10" x14ac:dyDescent="0.4">
      <c r="A358" t="s">
        <v>379</v>
      </c>
      <c r="B358" t="s">
        <v>10</v>
      </c>
      <c r="C358" s="1">
        <v>45190</v>
      </c>
      <c r="D358" s="1">
        <v>45220</v>
      </c>
      <c r="E358">
        <v>1990.65</v>
      </c>
      <c r="F358" t="s">
        <v>11</v>
      </c>
      <c r="G358" t="s">
        <v>12</v>
      </c>
      <c r="I358" t="s">
        <v>13</v>
      </c>
      <c r="J358" t="str">
        <f t="shared" si="5"/>
        <v/>
      </c>
    </row>
    <row r="359" spans="1:10" x14ac:dyDescent="0.4">
      <c r="A359" t="s">
        <v>380</v>
      </c>
      <c r="B359" t="s">
        <v>10</v>
      </c>
      <c r="C359" s="1">
        <v>45160</v>
      </c>
      <c r="D359" s="1">
        <v>45190</v>
      </c>
      <c r="E359">
        <v>4029.65</v>
      </c>
      <c r="F359" t="s">
        <v>15</v>
      </c>
      <c r="G359" t="s">
        <v>28</v>
      </c>
      <c r="H359" s="1">
        <v>45190</v>
      </c>
      <c r="I359" t="s">
        <v>13</v>
      </c>
      <c r="J359">
        <f t="shared" si="5"/>
        <v>0</v>
      </c>
    </row>
    <row r="360" spans="1:10" x14ac:dyDescent="0.4">
      <c r="A360" t="s">
        <v>381</v>
      </c>
      <c r="B360" t="s">
        <v>18</v>
      </c>
      <c r="C360" s="1">
        <v>45545</v>
      </c>
      <c r="D360" s="1">
        <v>45575</v>
      </c>
      <c r="E360">
        <v>1667.66</v>
      </c>
      <c r="F360" t="s">
        <v>25</v>
      </c>
      <c r="G360" t="s">
        <v>12</v>
      </c>
      <c r="I360" t="s">
        <v>13</v>
      </c>
      <c r="J360" t="str">
        <f t="shared" si="5"/>
        <v/>
      </c>
    </row>
    <row r="361" spans="1:10" x14ac:dyDescent="0.4">
      <c r="A361" t="s">
        <v>382</v>
      </c>
      <c r="B361" t="s">
        <v>18</v>
      </c>
      <c r="C361" s="1">
        <v>45325</v>
      </c>
      <c r="D361" s="1">
        <v>45355</v>
      </c>
      <c r="E361">
        <v>687.7</v>
      </c>
      <c r="F361" t="s">
        <v>25</v>
      </c>
      <c r="G361" t="s">
        <v>12</v>
      </c>
      <c r="I361" t="s">
        <v>13</v>
      </c>
      <c r="J361" t="str">
        <f t="shared" si="5"/>
        <v/>
      </c>
    </row>
    <row r="362" spans="1:10" x14ac:dyDescent="0.4">
      <c r="A362" t="s">
        <v>383</v>
      </c>
      <c r="B362" t="s">
        <v>39</v>
      </c>
      <c r="C362" s="1">
        <v>45174</v>
      </c>
      <c r="D362" s="1">
        <v>45204</v>
      </c>
      <c r="E362">
        <v>1555.59</v>
      </c>
      <c r="F362" t="s">
        <v>22</v>
      </c>
      <c r="G362" t="s">
        <v>28</v>
      </c>
      <c r="H362" s="1">
        <v>45204</v>
      </c>
      <c r="I362" t="s">
        <v>13</v>
      </c>
      <c r="J362">
        <f t="shared" si="5"/>
        <v>0</v>
      </c>
    </row>
    <row r="363" spans="1:10" x14ac:dyDescent="0.4">
      <c r="A363" t="s">
        <v>384</v>
      </c>
      <c r="B363" t="s">
        <v>10</v>
      </c>
      <c r="C363" s="1">
        <v>45298</v>
      </c>
      <c r="D363" s="1">
        <v>45328</v>
      </c>
      <c r="E363">
        <v>937.69</v>
      </c>
      <c r="F363" t="s">
        <v>25</v>
      </c>
      <c r="G363" t="s">
        <v>28</v>
      </c>
      <c r="H363" s="1">
        <v>45328</v>
      </c>
      <c r="I363" t="s">
        <v>13</v>
      </c>
      <c r="J363">
        <f t="shared" si="5"/>
        <v>0</v>
      </c>
    </row>
    <row r="364" spans="1:10" x14ac:dyDescent="0.4">
      <c r="A364" t="s">
        <v>385</v>
      </c>
      <c r="B364" t="s">
        <v>21</v>
      </c>
      <c r="C364" s="1">
        <v>45307</v>
      </c>
      <c r="D364" s="1">
        <v>45337</v>
      </c>
      <c r="E364">
        <v>2005.72</v>
      </c>
      <c r="F364" t="s">
        <v>22</v>
      </c>
      <c r="G364" t="s">
        <v>28</v>
      </c>
      <c r="H364" s="1">
        <v>45346</v>
      </c>
      <c r="I364" t="s">
        <v>13</v>
      </c>
      <c r="J364">
        <f t="shared" si="5"/>
        <v>9</v>
      </c>
    </row>
    <row r="365" spans="1:10" x14ac:dyDescent="0.4">
      <c r="A365" t="s">
        <v>386</v>
      </c>
      <c r="B365" t="s">
        <v>10</v>
      </c>
      <c r="C365" s="1">
        <v>45306</v>
      </c>
      <c r="D365" s="1">
        <v>45336</v>
      </c>
      <c r="E365">
        <v>4353.25</v>
      </c>
      <c r="F365" t="s">
        <v>15</v>
      </c>
      <c r="G365" t="s">
        <v>28</v>
      </c>
      <c r="H365" s="1">
        <v>45349</v>
      </c>
      <c r="I365" t="s">
        <v>13</v>
      </c>
      <c r="J365">
        <f t="shared" si="5"/>
        <v>13</v>
      </c>
    </row>
    <row r="366" spans="1:10" x14ac:dyDescent="0.4">
      <c r="A366" t="s">
        <v>387</v>
      </c>
      <c r="B366" t="s">
        <v>10</v>
      </c>
      <c r="C366" s="1">
        <v>45653</v>
      </c>
      <c r="D366" s="1">
        <v>45683</v>
      </c>
      <c r="E366">
        <v>2122.23</v>
      </c>
      <c r="F366" t="s">
        <v>25</v>
      </c>
      <c r="G366" t="s">
        <v>12</v>
      </c>
      <c r="I366" t="s">
        <v>13</v>
      </c>
      <c r="J366" t="str">
        <f t="shared" si="5"/>
        <v/>
      </c>
    </row>
    <row r="367" spans="1:10" x14ac:dyDescent="0.4">
      <c r="A367" t="s">
        <v>388</v>
      </c>
      <c r="B367" t="s">
        <v>43</v>
      </c>
      <c r="C367" s="1">
        <v>45756</v>
      </c>
      <c r="D367" s="1">
        <v>45786</v>
      </c>
      <c r="E367">
        <v>3957.87</v>
      </c>
      <c r="F367" t="s">
        <v>15</v>
      </c>
      <c r="G367" t="s">
        <v>16</v>
      </c>
      <c r="I367" t="s">
        <v>13</v>
      </c>
      <c r="J367" t="str">
        <f t="shared" si="5"/>
        <v/>
      </c>
    </row>
    <row r="368" spans="1:10" x14ac:dyDescent="0.4">
      <c r="A368" t="s">
        <v>389</v>
      </c>
      <c r="B368" t="s">
        <v>10</v>
      </c>
      <c r="C368" s="1">
        <v>45495</v>
      </c>
      <c r="D368" s="1">
        <v>45525</v>
      </c>
      <c r="E368">
        <v>3266.74</v>
      </c>
      <c r="F368" t="s">
        <v>25</v>
      </c>
      <c r="G368" t="s">
        <v>16</v>
      </c>
      <c r="I368" t="s">
        <v>13</v>
      </c>
      <c r="J368" t="str">
        <f t="shared" si="5"/>
        <v/>
      </c>
    </row>
    <row r="369" spans="1:10" x14ac:dyDescent="0.4">
      <c r="A369" t="s">
        <v>390</v>
      </c>
      <c r="B369" t="s">
        <v>43</v>
      </c>
      <c r="C369" s="1">
        <v>45411</v>
      </c>
      <c r="D369" s="1">
        <v>45441</v>
      </c>
      <c r="E369">
        <v>4729.29</v>
      </c>
      <c r="F369" t="s">
        <v>25</v>
      </c>
      <c r="G369" t="s">
        <v>16</v>
      </c>
      <c r="I369" t="s">
        <v>13</v>
      </c>
      <c r="J369" t="str">
        <f t="shared" si="5"/>
        <v/>
      </c>
    </row>
    <row r="370" spans="1:10" x14ac:dyDescent="0.4">
      <c r="A370" t="s">
        <v>391</v>
      </c>
      <c r="B370" t="s">
        <v>21</v>
      </c>
      <c r="C370" s="1">
        <v>45731</v>
      </c>
      <c r="D370" s="1">
        <v>45761</v>
      </c>
      <c r="E370">
        <v>1404.93</v>
      </c>
      <c r="F370" t="s">
        <v>25</v>
      </c>
      <c r="G370" t="s">
        <v>16</v>
      </c>
      <c r="I370" t="s">
        <v>13</v>
      </c>
      <c r="J370" t="str">
        <f t="shared" si="5"/>
        <v/>
      </c>
    </row>
    <row r="371" spans="1:10" x14ac:dyDescent="0.4">
      <c r="A371" t="s">
        <v>392</v>
      </c>
      <c r="B371" t="s">
        <v>43</v>
      </c>
      <c r="C371" s="1">
        <v>45631</v>
      </c>
      <c r="D371" s="1">
        <v>45661</v>
      </c>
      <c r="E371">
        <v>2397.5100000000002</v>
      </c>
      <c r="F371" t="s">
        <v>15</v>
      </c>
      <c r="G371" t="s">
        <v>16</v>
      </c>
      <c r="I371" t="s">
        <v>13</v>
      </c>
      <c r="J371" t="str">
        <f t="shared" si="5"/>
        <v/>
      </c>
    </row>
    <row r="372" spans="1:10" x14ac:dyDescent="0.4">
      <c r="A372" t="s">
        <v>393</v>
      </c>
      <c r="B372" t="s">
        <v>43</v>
      </c>
      <c r="C372" s="1">
        <v>45005</v>
      </c>
      <c r="D372" s="1">
        <v>45035</v>
      </c>
      <c r="E372">
        <v>3324.14</v>
      </c>
      <c r="F372" t="s">
        <v>25</v>
      </c>
      <c r="G372" t="s">
        <v>28</v>
      </c>
      <c r="H372" s="1">
        <v>45035</v>
      </c>
      <c r="I372" t="s">
        <v>13</v>
      </c>
      <c r="J372">
        <f t="shared" si="5"/>
        <v>0</v>
      </c>
    </row>
    <row r="373" spans="1:10" x14ac:dyDescent="0.4">
      <c r="A373" t="s">
        <v>394</v>
      </c>
      <c r="B373" t="s">
        <v>39</v>
      </c>
      <c r="C373" s="1">
        <v>45290</v>
      </c>
      <c r="D373" s="1">
        <v>45320</v>
      </c>
      <c r="E373">
        <v>4000.08</v>
      </c>
      <c r="F373" t="s">
        <v>19</v>
      </c>
      <c r="G373" t="s">
        <v>12</v>
      </c>
      <c r="I373" t="s">
        <v>13</v>
      </c>
      <c r="J373" t="str">
        <f t="shared" si="5"/>
        <v/>
      </c>
    </row>
    <row r="374" spans="1:10" x14ac:dyDescent="0.4">
      <c r="A374" t="s">
        <v>395</v>
      </c>
      <c r="B374" t="s">
        <v>39</v>
      </c>
      <c r="C374" s="1">
        <v>45788</v>
      </c>
      <c r="D374" s="1">
        <v>45818</v>
      </c>
      <c r="E374">
        <v>692.78</v>
      </c>
      <c r="F374" t="s">
        <v>11</v>
      </c>
      <c r="G374" t="s">
        <v>28</v>
      </c>
      <c r="H374" s="1">
        <v>45818</v>
      </c>
      <c r="I374" t="s">
        <v>13</v>
      </c>
      <c r="J374">
        <f t="shared" si="5"/>
        <v>0</v>
      </c>
    </row>
    <row r="375" spans="1:10" x14ac:dyDescent="0.4">
      <c r="A375" t="s">
        <v>396</v>
      </c>
      <c r="B375" t="s">
        <v>21</v>
      </c>
      <c r="C375" s="1">
        <v>45066</v>
      </c>
      <c r="D375" s="1">
        <v>45096</v>
      </c>
      <c r="E375">
        <v>485.69</v>
      </c>
      <c r="F375" t="s">
        <v>11</v>
      </c>
      <c r="G375" t="s">
        <v>16</v>
      </c>
      <c r="I375" t="s">
        <v>13</v>
      </c>
      <c r="J375" t="str">
        <f t="shared" si="5"/>
        <v/>
      </c>
    </row>
    <row r="376" spans="1:10" x14ac:dyDescent="0.4">
      <c r="A376" t="s">
        <v>397</v>
      </c>
      <c r="B376" t="s">
        <v>43</v>
      </c>
      <c r="C376" s="1">
        <v>45168</v>
      </c>
      <c r="D376" s="1">
        <v>45198</v>
      </c>
      <c r="E376">
        <v>2956.85</v>
      </c>
      <c r="F376" t="s">
        <v>11</v>
      </c>
      <c r="G376" t="s">
        <v>28</v>
      </c>
      <c r="H376" s="1">
        <v>45198</v>
      </c>
      <c r="I376" t="s">
        <v>13</v>
      </c>
      <c r="J376">
        <f t="shared" si="5"/>
        <v>0</v>
      </c>
    </row>
    <row r="377" spans="1:10" x14ac:dyDescent="0.4">
      <c r="A377" t="s">
        <v>398</v>
      </c>
      <c r="B377" t="s">
        <v>18</v>
      </c>
      <c r="C377" s="1">
        <v>45233</v>
      </c>
      <c r="D377" s="1">
        <v>45263</v>
      </c>
      <c r="E377">
        <v>2455.2600000000002</v>
      </c>
      <c r="F377" t="s">
        <v>15</v>
      </c>
      <c r="G377" t="s">
        <v>16</v>
      </c>
      <c r="I377" t="s">
        <v>13</v>
      </c>
      <c r="J377" t="str">
        <f t="shared" si="5"/>
        <v/>
      </c>
    </row>
    <row r="378" spans="1:10" x14ac:dyDescent="0.4">
      <c r="A378" t="s">
        <v>399</v>
      </c>
      <c r="B378" t="s">
        <v>21</v>
      </c>
      <c r="C378" s="1">
        <v>44958</v>
      </c>
      <c r="D378" s="1">
        <v>44988</v>
      </c>
      <c r="E378">
        <v>852.36</v>
      </c>
      <c r="F378" t="s">
        <v>15</v>
      </c>
      <c r="G378" t="s">
        <v>28</v>
      </c>
      <c r="H378" s="1">
        <v>44988</v>
      </c>
      <c r="I378" t="s">
        <v>13</v>
      </c>
      <c r="J378">
        <f t="shared" si="5"/>
        <v>0</v>
      </c>
    </row>
    <row r="379" spans="1:10" x14ac:dyDescent="0.4">
      <c r="A379" t="s">
        <v>400</v>
      </c>
      <c r="B379" t="s">
        <v>43</v>
      </c>
      <c r="C379" s="1">
        <v>45129</v>
      </c>
      <c r="D379" s="1">
        <v>45159</v>
      </c>
      <c r="E379">
        <v>4885.47</v>
      </c>
      <c r="F379" t="s">
        <v>11</v>
      </c>
      <c r="G379" t="s">
        <v>16</v>
      </c>
      <c r="I379" t="s">
        <v>13</v>
      </c>
      <c r="J379" t="str">
        <f t="shared" si="5"/>
        <v/>
      </c>
    </row>
    <row r="380" spans="1:10" x14ac:dyDescent="0.4">
      <c r="A380" t="s">
        <v>401</v>
      </c>
      <c r="B380" t="s">
        <v>43</v>
      </c>
      <c r="C380" s="1">
        <v>45521</v>
      </c>
      <c r="D380" s="1">
        <v>45551</v>
      </c>
      <c r="E380">
        <v>3332.33</v>
      </c>
      <c r="F380" t="s">
        <v>22</v>
      </c>
      <c r="G380" t="s">
        <v>12</v>
      </c>
      <c r="I380" t="s">
        <v>13</v>
      </c>
      <c r="J380" t="str">
        <f t="shared" si="5"/>
        <v/>
      </c>
    </row>
    <row r="381" spans="1:10" x14ac:dyDescent="0.4">
      <c r="A381" t="s">
        <v>402</v>
      </c>
      <c r="B381" t="s">
        <v>43</v>
      </c>
      <c r="C381" s="1">
        <v>45170</v>
      </c>
      <c r="D381" s="1">
        <v>45200</v>
      </c>
      <c r="E381">
        <v>431.39</v>
      </c>
      <c r="F381" t="s">
        <v>22</v>
      </c>
      <c r="G381" t="s">
        <v>28</v>
      </c>
      <c r="H381" s="1">
        <v>45200</v>
      </c>
      <c r="I381" t="s">
        <v>13</v>
      </c>
      <c r="J381">
        <f t="shared" si="5"/>
        <v>0</v>
      </c>
    </row>
    <row r="382" spans="1:10" x14ac:dyDescent="0.4">
      <c r="A382" t="s">
        <v>403</v>
      </c>
      <c r="B382" t="s">
        <v>10</v>
      </c>
      <c r="C382" s="1">
        <v>45363</v>
      </c>
      <c r="D382" s="1">
        <v>45393</v>
      </c>
      <c r="E382">
        <v>2201.16</v>
      </c>
      <c r="F382" t="s">
        <v>19</v>
      </c>
      <c r="G382" t="s">
        <v>12</v>
      </c>
      <c r="I382" t="s">
        <v>13</v>
      </c>
      <c r="J382" t="str">
        <f t="shared" si="5"/>
        <v/>
      </c>
    </row>
    <row r="383" spans="1:10" x14ac:dyDescent="0.4">
      <c r="A383" t="s">
        <v>404</v>
      </c>
      <c r="B383" t="s">
        <v>39</v>
      </c>
      <c r="C383" s="1">
        <v>45552</v>
      </c>
      <c r="D383" s="1">
        <v>45582</v>
      </c>
      <c r="E383">
        <v>726.32</v>
      </c>
      <c r="F383" t="s">
        <v>19</v>
      </c>
      <c r="G383" t="s">
        <v>28</v>
      </c>
      <c r="H383" s="1">
        <v>45582</v>
      </c>
      <c r="I383" t="s">
        <v>13</v>
      </c>
      <c r="J383">
        <f t="shared" si="5"/>
        <v>0</v>
      </c>
    </row>
    <row r="384" spans="1:10" x14ac:dyDescent="0.4">
      <c r="A384" t="s">
        <v>405</v>
      </c>
      <c r="B384" t="s">
        <v>43</v>
      </c>
      <c r="C384" s="1">
        <v>45329</v>
      </c>
      <c r="D384" s="1">
        <v>45359</v>
      </c>
      <c r="E384">
        <v>4541.1000000000004</v>
      </c>
      <c r="F384" t="s">
        <v>25</v>
      </c>
      <c r="G384" t="s">
        <v>16</v>
      </c>
      <c r="I384" t="s">
        <v>13</v>
      </c>
      <c r="J384" t="str">
        <f t="shared" si="5"/>
        <v/>
      </c>
    </row>
    <row r="385" spans="1:10" x14ac:dyDescent="0.4">
      <c r="A385" t="s">
        <v>406</v>
      </c>
      <c r="B385" t="s">
        <v>18</v>
      </c>
      <c r="C385" s="1">
        <v>45797</v>
      </c>
      <c r="D385" s="1">
        <v>45827</v>
      </c>
      <c r="E385">
        <v>249.48</v>
      </c>
      <c r="F385" t="s">
        <v>15</v>
      </c>
      <c r="G385" t="s">
        <v>28</v>
      </c>
      <c r="H385" s="1">
        <v>45827</v>
      </c>
      <c r="I385" t="s">
        <v>13</v>
      </c>
      <c r="J385">
        <f t="shared" si="5"/>
        <v>0</v>
      </c>
    </row>
    <row r="386" spans="1:10" x14ac:dyDescent="0.4">
      <c r="A386" t="s">
        <v>407</v>
      </c>
      <c r="B386" t="s">
        <v>10</v>
      </c>
      <c r="C386" s="1">
        <v>45284</v>
      </c>
      <c r="D386" s="1">
        <v>45314</v>
      </c>
      <c r="E386">
        <v>3005.5</v>
      </c>
      <c r="F386" t="s">
        <v>11</v>
      </c>
      <c r="G386" t="s">
        <v>12</v>
      </c>
      <c r="I386" t="s">
        <v>13</v>
      </c>
      <c r="J386" t="str">
        <f t="shared" ref="J386:J449" si="6">IF(H386&lt;&gt;"",MAX(H386-D386,0),"")</f>
        <v/>
      </c>
    </row>
    <row r="387" spans="1:10" x14ac:dyDescent="0.4">
      <c r="A387" t="s">
        <v>408</v>
      </c>
      <c r="B387" t="s">
        <v>43</v>
      </c>
      <c r="C387" s="1">
        <v>44930</v>
      </c>
      <c r="D387" s="1">
        <v>44960</v>
      </c>
      <c r="E387">
        <v>1857.96</v>
      </c>
      <c r="F387" t="s">
        <v>11</v>
      </c>
      <c r="G387" t="s">
        <v>28</v>
      </c>
      <c r="H387" s="1">
        <v>44960</v>
      </c>
      <c r="I387" t="s">
        <v>13</v>
      </c>
      <c r="J387">
        <f t="shared" si="6"/>
        <v>0</v>
      </c>
    </row>
    <row r="388" spans="1:10" x14ac:dyDescent="0.4">
      <c r="A388" t="s">
        <v>409</v>
      </c>
      <c r="B388" t="s">
        <v>43</v>
      </c>
      <c r="C388" s="1">
        <v>45616</v>
      </c>
      <c r="D388" s="1">
        <v>45646</v>
      </c>
      <c r="E388">
        <v>915.02</v>
      </c>
      <c r="F388" t="s">
        <v>25</v>
      </c>
      <c r="G388" t="s">
        <v>12</v>
      </c>
      <c r="I388" t="s">
        <v>13</v>
      </c>
      <c r="J388" t="str">
        <f t="shared" si="6"/>
        <v/>
      </c>
    </row>
    <row r="389" spans="1:10" x14ac:dyDescent="0.4">
      <c r="A389" t="s">
        <v>410</v>
      </c>
      <c r="B389" t="s">
        <v>10</v>
      </c>
      <c r="C389" s="1">
        <v>45480</v>
      </c>
      <c r="D389" s="1">
        <v>45510</v>
      </c>
      <c r="E389">
        <v>4101.55</v>
      </c>
      <c r="F389" t="s">
        <v>19</v>
      </c>
      <c r="G389" t="s">
        <v>12</v>
      </c>
      <c r="I389" t="s">
        <v>13</v>
      </c>
      <c r="J389" t="str">
        <f t="shared" si="6"/>
        <v/>
      </c>
    </row>
    <row r="390" spans="1:10" x14ac:dyDescent="0.4">
      <c r="A390" t="s">
        <v>411</v>
      </c>
      <c r="B390" t="s">
        <v>39</v>
      </c>
      <c r="C390" s="1">
        <v>45272</v>
      </c>
      <c r="D390" s="1">
        <v>45302</v>
      </c>
      <c r="E390">
        <v>4184.6499999999996</v>
      </c>
      <c r="F390" t="s">
        <v>11</v>
      </c>
      <c r="G390" t="s">
        <v>16</v>
      </c>
      <c r="I390" t="s">
        <v>13</v>
      </c>
      <c r="J390" t="str">
        <f t="shared" si="6"/>
        <v/>
      </c>
    </row>
    <row r="391" spans="1:10" x14ac:dyDescent="0.4">
      <c r="A391" t="s">
        <v>412</v>
      </c>
      <c r="B391" t="s">
        <v>21</v>
      </c>
      <c r="C391" s="1">
        <v>45408</v>
      </c>
      <c r="D391" s="1">
        <v>45438</v>
      </c>
      <c r="E391">
        <v>4769.93</v>
      </c>
      <c r="F391" t="s">
        <v>15</v>
      </c>
      <c r="G391" t="s">
        <v>12</v>
      </c>
      <c r="I391" t="s">
        <v>13</v>
      </c>
      <c r="J391" t="str">
        <f t="shared" si="6"/>
        <v/>
      </c>
    </row>
    <row r="392" spans="1:10" x14ac:dyDescent="0.4">
      <c r="A392" t="s">
        <v>413</v>
      </c>
      <c r="B392" t="s">
        <v>39</v>
      </c>
      <c r="C392" s="1">
        <v>45387</v>
      </c>
      <c r="D392" s="1">
        <v>45417</v>
      </c>
      <c r="E392">
        <v>3082.55</v>
      </c>
      <c r="F392" t="s">
        <v>25</v>
      </c>
      <c r="G392" t="s">
        <v>16</v>
      </c>
      <c r="I392" t="s">
        <v>13</v>
      </c>
      <c r="J392" t="str">
        <f t="shared" si="6"/>
        <v/>
      </c>
    </row>
    <row r="393" spans="1:10" x14ac:dyDescent="0.4">
      <c r="A393" t="s">
        <v>414</v>
      </c>
      <c r="B393" t="s">
        <v>18</v>
      </c>
      <c r="C393" s="1">
        <v>45237</v>
      </c>
      <c r="D393" s="1">
        <v>45267</v>
      </c>
      <c r="E393">
        <v>4720.7700000000004</v>
      </c>
      <c r="F393" t="s">
        <v>22</v>
      </c>
      <c r="G393" t="s">
        <v>28</v>
      </c>
      <c r="H393" s="1">
        <v>45267</v>
      </c>
      <c r="I393" t="s">
        <v>13</v>
      </c>
      <c r="J393">
        <f t="shared" si="6"/>
        <v>0</v>
      </c>
    </row>
    <row r="394" spans="1:10" x14ac:dyDescent="0.4">
      <c r="A394" t="s">
        <v>415</v>
      </c>
      <c r="B394" t="s">
        <v>18</v>
      </c>
      <c r="C394" s="1">
        <v>45436</v>
      </c>
      <c r="D394" s="1">
        <v>45466</v>
      </c>
      <c r="E394">
        <v>4645.08</v>
      </c>
      <c r="F394" t="s">
        <v>25</v>
      </c>
      <c r="G394" t="s">
        <v>12</v>
      </c>
      <c r="I394" t="s">
        <v>13</v>
      </c>
      <c r="J394" t="str">
        <f t="shared" si="6"/>
        <v/>
      </c>
    </row>
    <row r="395" spans="1:10" x14ac:dyDescent="0.4">
      <c r="A395" t="s">
        <v>416</v>
      </c>
      <c r="B395" t="s">
        <v>18</v>
      </c>
      <c r="C395" s="1">
        <v>45464</v>
      </c>
      <c r="D395" s="1">
        <v>45494</v>
      </c>
      <c r="E395">
        <v>2488.5</v>
      </c>
      <c r="F395" t="s">
        <v>22</v>
      </c>
      <c r="G395" t="s">
        <v>12</v>
      </c>
      <c r="I395" t="s">
        <v>13</v>
      </c>
      <c r="J395" t="str">
        <f t="shared" si="6"/>
        <v/>
      </c>
    </row>
    <row r="396" spans="1:10" x14ac:dyDescent="0.4">
      <c r="A396" t="s">
        <v>417</v>
      </c>
      <c r="B396" t="s">
        <v>39</v>
      </c>
      <c r="C396" s="1">
        <v>45308</v>
      </c>
      <c r="D396" s="1">
        <v>45338</v>
      </c>
      <c r="E396">
        <v>4687.1499999999996</v>
      </c>
      <c r="F396" t="s">
        <v>15</v>
      </c>
      <c r="G396" t="s">
        <v>16</v>
      </c>
      <c r="I396" t="s">
        <v>13</v>
      </c>
      <c r="J396" t="str">
        <f t="shared" si="6"/>
        <v/>
      </c>
    </row>
    <row r="397" spans="1:10" x14ac:dyDescent="0.4">
      <c r="A397" t="s">
        <v>418</v>
      </c>
      <c r="B397" t="s">
        <v>39</v>
      </c>
      <c r="C397" s="1">
        <v>45227</v>
      </c>
      <c r="D397" s="1">
        <v>45257</v>
      </c>
      <c r="E397">
        <v>3299.79</v>
      </c>
      <c r="F397" t="s">
        <v>22</v>
      </c>
      <c r="G397" t="s">
        <v>12</v>
      </c>
      <c r="I397" t="s">
        <v>13</v>
      </c>
      <c r="J397" t="str">
        <f t="shared" si="6"/>
        <v/>
      </c>
    </row>
    <row r="398" spans="1:10" x14ac:dyDescent="0.4">
      <c r="A398" t="s">
        <v>419</v>
      </c>
      <c r="B398" t="s">
        <v>18</v>
      </c>
      <c r="C398" s="1">
        <v>45541</v>
      </c>
      <c r="D398" s="1">
        <v>45571</v>
      </c>
      <c r="E398">
        <v>1150.1099999999999</v>
      </c>
      <c r="F398" t="s">
        <v>19</v>
      </c>
      <c r="G398" t="s">
        <v>28</v>
      </c>
      <c r="H398" s="1">
        <v>45587</v>
      </c>
      <c r="I398" t="s">
        <v>13</v>
      </c>
      <c r="J398">
        <f t="shared" si="6"/>
        <v>16</v>
      </c>
    </row>
    <row r="399" spans="1:10" x14ac:dyDescent="0.4">
      <c r="A399" t="s">
        <v>420</v>
      </c>
      <c r="B399" t="s">
        <v>39</v>
      </c>
      <c r="C399" s="1">
        <v>45329</v>
      </c>
      <c r="D399" s="1">
        <v>45359</v>
      </c>
      <c r="E399">
        <v>1440.98</v>
      </c>
      <c r="F399" t="s">
        <v>15</v>
      </c>
      <c r="G399" t="s">
        <v>12</v>
      </c>
      <c r="I399" t="s">
        <v>13</v>
      </c>
      <c r="J399" t="str">
        <f t="shared" si="6"/>
        <v/>
      </c>
    </row>
    <row r="400" spans="1:10" x14ac:dyDescent="0.4">
      <c r="A400" t="s">
        <v>421</v>
      </c>
      <c r="B400" t="s">
        <v>21</v>
      </c>
      <c r="C400" s="1">
        <v>45012</v>
      </c>
      <c r="D400" s="1">
        <v>45042</v>
      </c>
      <c r="E400">
        <v>4705.1499999999996</v>
      </c>
      <c r="F400" t="s">
        <v>25</v>
      </c>
      <c r="G400" t="s">
        <v>28</v>
      </c>
      <c r="H400" s="1">
        <v>45042</v>
      </c>
      <c r="I400" t="s">
        <v>13</v>
      </c>
      <c r="J400">
        <f t="shared" si="6"/>
        <v>0</v>
      </c>
    </row>
    <row r="401" spans="1:10" x14ac:dyDescent="0.4">
      <c r="A401" t="s">
        <v>422</v>
      </c>
      <c r="B401" t="s">
        <v>43</v>
      </c>
      <c r="C401" s="1">
        <v>45086</v>
      </c>
      <c r="D401" s="1">
        <v>45116</v>
      </c>
      <c r="E401">
        <v>4226.8900000000003</v>
      </c>
      <c r="F401" t="s">
        <v>25</v>
      </c>
      <c r="G401" t="s">
        <v>28</v>
      </c>
      <c r="H401" s="1">
        <v>45116</v>
      </c>
      <c r="I401" t="s">
        <v>13</v>
      </c>
      <c r="J401">
        <f t="shared" si="6"/>
        <v>0</v>
      </c>
    </row>
    <row r="402" spans="1:10" x14ac:dyDescent="0.4">
      <c r="A402" t="s">
        <v>423</v>
      </c>
      <c r="B402" t="s">
        <v>39</v>
      </c>
      <c r="C402" s="1">
        <v>45776</v>
      </c>
      <c r="D402" s="1">
        <v>45806</v>
      </c>
      <c r="E402">
        <v>4706.16</v>
      </c>
      <c r="F402" t="s">
        <v>19</v>
      </c>
      <c r="G402" t="s">
        <v>28</v>
      </c>
      <c r="H402" s="1">
        <v>45806</v>
      </c>
      <c r="I402" t="s">
        <v>13</v>
      </c>
      <c r="J402">
        <f t="shared" si="6"/>
        <v>0</v>
      </c>
    </row>
    <row r="403" spans="1:10" x14ac:dyDescent="0.4">
      <c r="A403" t="s">
        <v>424</v>
      </c>
      <c r="B403" t="s">
        <v>39</v>
      </c>
      <c r="C403" s="1">
        <v>45145</v>
      </c>
      <c r="D403" s="1">
        <v>45175</v>
      </c>
      <c r="E403">
        <v>4149.5200000000004</v>
      </c>
      <c r="F403" t="s">
        <v>22</v>
      </c>
      <c r="G403" t="s">
        <v>28</v>
      </c>
      <c r="H403" s="1">
        <v>45175</v>
      </c>
      <c r="I403" t="s">
        <v>13</v>
      </c>
      <c r="J403">
        <f t="shared" si="6"/>
        <v>0</v>
      </c>
    </row>
    <row r="404" spans="1:10" x14ac:dyDescent="0.4">
      <c r="A404" t="s">
        <v>425</v>
      </c>
      <c r="B404" t="s">
        <v>18</v>
      </c>
      <c r="C404" s="1">
        <v>45286</v>
      </c>
      <c r="D404" s="1">
        <v>45316</v>
      </c>
      <c r="E404">
        <v>1586.89</v>
      </c>
      <c r="F404" t="s">
        <v>11</v>
      </c>
      <c r="G404" t="s">
        <v>16</v>
      </c>
      <c r="I404" t="s">
        <v>13</v>
      </c>
      <c r="J404" t="str">
        <f t="shared" si="6"/>
        <v/>
      </c>
    </row>
    <row r="405" spans="1:10" x14ac:dyDescent="0.4">
      <c r="A405" t="s">
        <v>426</v>
      </c>
      <c r="B405" t="s">
        <v>10</v>
      </c>
      <c r="C405" s="1">
        <v>45757</v>
      </c>
      <c r="D405" s="1">
        <v>45787</v>
      </c>
      <c r="E405">
        <v>2473.2600000000002</v>
      </c>
      <c r="F405" t="s">
        <v>22</v>
      </c>
      <c r="G405" t="s">
        <v>12</v>
      </c>
      <c r="I405" t="s">
        <v>13</v>
      </c>
      <c r="J405" t="str">
        <f t="shared" si="6"/>
        <v/>
      </c>
    </row>
    <row r="406" spans="1:10" x14ac:dyDescent="0.4">
      <c r="A406" t="s">
        <v>427</v>
      </c>
      <c r="B406" t="s">
        <v>10</v>
      </c>
      <c r="C406" s="1">
        <v>45577</v>
      </c>
      <c r="D406" s="1">
        <v>45607</v>
      </c>
      <c r="E406">
        <v>3115.36</v>
      </c>
      <c r="F406" t="s">
        <v>19</v>
      </c>
      <c r="G406" t="s">
        <v>12</v>
      </c>
      <c r="I406" t="s">
        <v>13</v>
      </c>
      <c r="J406" t="str">
        <f t="shared" si="6"/>
        <v/>
      </c>
    </row>
    <row r="407" spans="1:10" x14ac:dyDescent="0.4">
      <c r="A407" t="s">
        <v>428</v>
      </c>
      <c r="B407" t="s">
        <v>39</v>
      </c>
      <c r="C407" s="1">
        <v>45775</v>
      </c>
      <c r="D407" s="1">
        <v>45805</v>
      </c>
      <c r="E407">
        <v>2243.81</v>
      </c>
      <c r="F407" t="s">
        <v>25</v>
      </c>
      <c r="G407" t="s">
        <v>28</v>
      </c>
      <c r="H407" s="1">
        <v>45805</v>
      </c>
      <c r="I407" t="s">
        <v>13</v>
      </c>
      <c r="J407">
        <f t="shared" si="6"/>
        <v>0</v>
      </c>
    </row>
    <row r="408" spans="1:10" x14ac:dyDescent="0.4">
      <c r="A408" t="s">
        <v>429</v>
      </c>
      <c r="B408" t="s">
        <v>18</v>
      </c>
      <c r="C408" s="1">
        <v>45729</v>
      </c>
      <c r="D408" s="1">
        <v>45759</v>
      </c>
      <c r="E408">
        <v>2764.23</v>
      </c>
      <c r="F408" t="s">
        <v>19</v>
      </c>
      <c r="G408" t="s">
        <v>16</v>
      </c>
      <c r="I408" t="s">
        <v>13</v>
      </c>
      <c r="J408" t="str">
        <f t="shared" si="6"/>
        <v/>
      </c>
    </row>
    <row r="409" spans="1:10" x14ac:dyDescent="0.4">
      <c r="A409" t="s">
        <v>430</v>
      </c>
      <c r="B409" t="s">
        <v>43</v>
      </c>
      <c r="C409" s="1">
        <v>45286</v>
      </c>
      <c r="D409" s="1">
        <v>45316</v>
      </c>
      <c r="E409">
        <v>4219.16</v>
      </c>
      <c r="F409" t="s">
        <v>22</v>
      </c>
      <c r="G409" t="s">
        <v>16</v>
      </c>
      <c r="I409" t="s">
        <v>13</v>
      </c>
      <c r="J409" t="str">
        <f t="shared" si="6"/>
        <v/>
      </c>
    </row>
    <row r="410" spans="1:10" x14ac:dyDescent="0.4">
      <c r="A410" t="s">
        <v>431</v>
      </c>
      <c r="B410" t="s">
        <v>39</v>
      </c>
      <c r="C410" s="1">
        <v>45430</v>
      </c>
      <c r="D410" s="1">
        <v>45460</v>
      </c>
      <c r="E410">
        <v>2719.44</v>
      </c>
      <c r="F410" t="s">
        <v>15</v>
      </c>
      <c r="G410" t="s">
        <v>12</v>
      </c>
      <c r="I410" t="s">
        <v>13</v>
      </c>
      <c r="J410" t="str">
        <f t="shared" si="6"/>
        <v/>
      </c>
    </row>
    <row r="411" spans="1:10" x14ac:dyDescent="0.4">
      <c r="A411" t="s">
        <v>432</v>
      </c>
      <c r="B411" t="s">
        <v>43</v>
      </c>
      <c r="C411" s="1">
        <v>45617</v>
      </c>
      <c r="D411" s="1">
        <v>45647</v>
      </c>
      <c r="E411">
        <v>3651.79</v>
      </c>
      <c r="F411" t="s">
        <v>15</v>
      </c>
      <c r="G411" t="s">
        <v>16</v>
      </c>
      <c r="I411" t="s">
        <v>13</v>
      </c>
      <c r="J411" t="str">
        <f t="shared" si="6"/>
        <v/>
      </c>
    </row>
    <row r="412" spans="1:10" x14ac:dyDescent="0.4">
      <c r="A412" t="s">
        <v>433</v>
      </c>
      <c r="B412" t="s">
        <v>39</v>
      </c>
      <c r="C412" s="1">
        <v>45358</v>
      </c>
      <c r="D412" s="1">
        <v>45388</v>
      </c>
      <c r="E412">
        <v>1247.3</v>
      </c>
      <c r="F412" t="s">
        <v>25</v>
      </c>
      <c r="G412" t="s">
        <v>28</v>
      </c>
      <c r="H412" s="1">
        <v>45388</v>
      </c>
      <c r="I412" t="s">
        <v>13</v>
      </c>
      <c r="J412">
        <f t="shared" si="6"/>
        <v>0</v>
      </c>
    </row>
    <row r="413" spans="1:10" x14ac:dyDescent="0.4">
      <c r="A413" t="s">
        <v>434</v>
      </c>
      <c r="B413" t="s">
        <v>43</v>
      </c>
      <c r="C413" s="1">
        <v>45586</v>
      </c>
      <c r="D413" s="1">
        <v>45616</v>
      </c>
      <c r="E413">
        <v>1665.2</v>
      </c>
      <c r="F413" t="s">
        <v>25</v>
      </c>
      <c r="G413" t="s">
        <v>12</v>
      </c>
      <c r="I413" t="s">
        <v>13</v>
      </c>
      <c r="J413" t="str">
        <f t="shared" si="6"/>
        <v/>
      </c>
    </row>
    <row r="414" spans="1:10" x14ac:dyDescent="0.4">
      <c r="A414" t="s">
        <v>435</v>
      </c>
      <c r="B414" t="s">
        <v>10</v>
      </c>
      <c r="C414" s="1">
        <v>45769</v>
      </c>
      <c r="D414" s="1">
        <v>45799</v>
      </c>
      <c r="E414">
        <v>4157.1000000000004</v>
      </c>
      <c r="F414" t="s">
        <v>19</v>
      </c>
      <c r="G414" t="s">
        <v>16</v>
      </c>
      <c r="I414" t="s">
        <v>13</v>
      </c>
      <c r="J414" t="str">
        <f t="shared" si="6"/>
        <v/>
      </c>
    </row>
    <row r="415" spans="1:10" x14ac:dyDescent="0.4">
      <c r="A415" t="s">
        <v>436</v>
      </c>
      <c r="B415" t="s">
        <v>39</v>
      </c>
      <c r="C415" s="1">
        <v>45078</v>
      </c>
      <c r="D415" s="1">
        <v>45108</v>
      </c>
      <c r="E415">
        <v>4306.1000000000004</v>
      </c>
      <c r="F415" t="s">
        <v>15</v>
      </c>
      <c r="G415" t="s">
        <v>16</v>
      </c>
      <c r="I415" t="s">
        <v>13</v>
      </c>
      <c r="J415" t="str">
        <f t="shared" si="6"/>
        <v/>
      </c>
    </row>
    <row r="416" spans="1:10" x14ac:dyDescent="0.4">
      <c r="A416" t="s">
        <v>437</v>
      </c>
      <c r="B416" t="s">
        <v>21</v>
      </c>
      <c r="C416" s="1">
        <v>45549</v>
      </c>
      <c r="D416" s="1">
        <v>45579</v>
      </c>
      <c r="E416">
        <v>432.27</v>
      </c>
      <c r="F416" t="s">
        <v>25</v>
      </c>
      <c r="G416" t="s">
        <v>28</v>
      </c>
      <c r="H416" s="1">
        <v>45579</v>
      </c>
      <c r="I416" t="s">
        <v>13</v>
      </c>
      <c r="J416">
        <f t="shared" si="6"/>
        <v>0</v>
      </c>
    </row>
    <row r="417" spans="1:10" x14ac:dyDescent="0.4">
      <c r="A417" t="s">
        <v>438</v>
      </c>
      <c r="B417" t="s">
        <v>10</v>
      </c>
      <c r="C417" s="1">
        <v>45260</v>
      </c>
      <c r="D417" s="1">
        <v>45290</v>
      </c>
      <c r="E417">
        <v>2075.2199999999998</v>
      </c>
      <c r="F417" t="s">
        <v>25</v>
      </c>
      <c r="G417" t="s">
        <v>16</v>
      </c>
      <c r="I417" t="s">
        <v>13</v>
      </c>
      <c r="J417" t="str">
        <f t="shared" si="6"/>
        <v/>
      </c>
    </row>
    <row r="418" spans="1:10" x14ac:dyDescent="0.4">
      <c r="A418" t="s">
        <v>439</v>
      </c>
      <c r="B418" t="s">
        <v>39</v>
      </c>
      <c r="C418" s="1">
        <v>44969</v>
      </c>
      <c r="D418" s="1">
        <v>44999</v>
      </c>
      <c r="E418">
        <v>2515.5700000000002</v>
      </c>
      <c r="F418" t="s">
        <v>19</v>
      </c>
      <c r="G418" t="s">
        <v>12</v>
      </c>
      <c r="I418" t="s">
        <v>13</v>
      </c>
      <c r="J418" t="str">
        <f t="shared" si="6"/>
        <v/>
      </c>
    </row>
    <row r="419" spans="1:10" x14ac:dyDescent="0.4">
      <c r="A419" t="s">
        <v>440</v>
      </c>
      <c r="B419" t="s">
        <v>39</v>
      </c>
      <c r="C419" s="1">
        <v>45265</v>
      </c>
      <c r="D419" s="1">
        <v>45295</v>
      </c>
      <c r="E419">
        <v>1960.15</v>
      </c>
      <c r="F419" t="s">
        <v>22</v>
      </c>
      <c r="G419" t="s">
        <v>16</v>
      </c>
      <c r="I419" t="s">
        <v>13</v>
      </c>
      <c r="J419" t="str">
        <f t="shared" si="6"/>
        <v/>
      </c>
    </row>
    <row r="420" spans="1:10" x14ac:dyDescent="0.4">
      <c r="A420" t="s">
        <v>441</v>
      </c>
      <c r="B420" t="s">
        <v>21</v>
      </c>
      <c r="C420" s="1">
        <v>45131</v>
      </c>
      <c r="D420" s="1">
        <v>45161</v>
      </c>
      <c r="E420">
        <v>3168.02</v>
      </c>
      <c r="F420" t="s">
        <v>25</v>
      </c>
      <c r="G420" t="s">
        <v>16</v>
      </c>
      <c r="I420" t="s">
        <v>13</v>
      </c>
      <c r="J420" t="str">
        <f t="shared" si="6"/>
        <v/>
      </c>
    </row>
    <row r="421" spans="1:10" x14ac:dyDescent="0.4">
      <c r="A421" t="s">
        <v>442</v>
      </c>
      <c r="B421" t="s">
        <v>43</v>
      </c>
      <c r="C421" s="1">
        <v>45077</v>
      </c>
      <c r="D421" s="1">
        <v>45107</v>
      </c>
      <c r="E421">
        <v>576.42999999999995</v>
      </c>
      <c r="F421" t="s">
        <v>22</v>
      </c>
      <c r="G421" t="s">
        <v>28</v>
      </c>
      <c r="H421" s="1">
        <v>45107</v>
      </c>
      <c r="I421" t="s">
        <v>13</v>
      </c>
      <c r="J421">
        <f t="shared" si="6"/>
        <v>0</v>
      </c>
    </row>
    <row r="422" spans="1:10" x14ac:dyDescent="0.4">
      <c r="A422" t="s">
        <v>443</v>
      </c>
      <c r="B422" t="s">
        <v>39</v>
      </c>
      <c r="C422" s="1">
        <v>45670</v>
      </c>
      <c r="D422" s="1">
        <v>45700</v>
      </c>
      <c r="E422">
        <v>460.35</v>
      </c>
      <c r="F422" t="s">
        <v>22</v>
      </c>
      <c r="G422" t="s">
        <v>12</v>
      </c>
      <c r="I422" t="s">
        <v>13</v>
      </c>
      <c r="J422" t="str">
        <f t="shared" si="6"/>
        <v/>
      </c>
    </row>
    <row r="423" spans="1:10" x14ac:dyDescent="0.4">
      <c r="A423" t="s">
        <v>444</v>
      </c>
      <c r="B423" t="s">
        <v>39</v>
      </c>
      <c r="C423" s="1">
        <v>45704</v>
      </c>
      <c r="D423" s="1">
        <v>45734</v>
      </c>
      <c r="E423">
        <v>2305.42</v>
      </c>
      <c r="F423" t="s">
        <v>22</v>
      </c>
      <c r="G423" t="s">
        <v>12</v>
      </c>
      <c r="I423" t="s">
        <v>13</v>
      </c>
      <c r="J423" t="str">
        <f t="shared" si="6"/>
        <v/>
      </c>
    </row>
    <row r="424" spans="1:10" x14ac:dyDescent="0.4">
      <c r="A424" t="s">
        <v>445</v>
      </c>
      <c r="B424" t="s">
        <v>21</v>
      </c>
      <c r="C424" s="1">
        <v>45276</v>
      </c>
      <c r="D424" s="1">
        <v>45306</v>
      </c>
      <c r="E424">
        <v>2623.62</v>
      </c>
      <c r="F424" t="s">
        <v>19</v>
      </c>
      <c r="G424" t="s">
        <v>16</v>
      </c>
      <c r="I424" t="s">
        <v>13</v>
      </c>
      <c r="J424" t="str">
        <f t="shared" si="6"/>
        <v/>
      </c>
    </row>
    <row r="425" spans="1:10" x14ac:dyDescent="0.4">
      <c r="A425" t="s">
        <v>446</v>
      </c>
      <c r="B425" t="s">
        <v>18</v>
      </c>
      <c r="C425" s="1">
        <v>45342</v>
      </c>
      <c r="D425" s="1">
        <v>45372</v>
      </c>
      <c r="E425">
        <v>1571.77</v>
      </c>
      <c r="F425" t="s">
        <v>11</v>
      </c>
      <c r="G425" t="s">
        <v>12</v>
      </c>
      <c r="I425" t="s">
        <v>13</v>
      </c>
      <c r="J425" t="str">
        <f t="shared" si="6"/>
        <v/>
      </c>
    </row>
    <row r="426" spans="1:10" x14ac:dyDescent="0.4">
      <c r="A426" t="s">
        <v>447</v>
      </c>
      <c r="B426" t="s">
        <v>18</v>
      </c>
      <c r="C426" s="1">
        <v>45061</v>
      </c>
      <c r="D426" s="1">
        <v>45091</v>
      </c>
      <c r="E426">
        <v>4241.5600000000004</v>
      </c>
      <c r="F426" t="s">
        <v>15</v>
      </c>
      <c r="G426" t="s">
        <v>12</v>
      </c>
      <c r="I426" t="s">
        <v>13</v>
      </c>
      <c r="J426" t="str">
        <f t="shared" si="6"/>
        <v/>
      </c>
    </row>
    <row r="427" spans="1:10" x14ac:dyDescent="0.4">
      <c r="A427" t="s">
        <v>448</v>
      </c>
      <c r="B427" t="s">
        <v>10</v>
      </c>
      <c r="C427" s="1">
        <v>45086</v>
      </c>
      <c r="D427" s="1">
        <v>45116</v>
      </c>
      <c r="E427">
        <v>3066.36</v>
      </c>
      <c r="F427" t="s">
        <v>15</v>
      </c>
      <c r="G427" t="s">
        <v>28</v>
      </c>
      <c r="H427" s="1">
        <v>45132</v>
      </c>
      <c r="I427" t="s">
        <v>13</v>
      </c>
      <c r="J427">
        <f t="shared" si="6"/>
        <v>16</v>
      </c>
    </row>
    <row r="428" spans="1:10" x14ac:dyDescent="0.4">
      <c r="A428" t="s">
        <v>449</v>
      </c>
      <c r="B428" t="s">
        <v>21</v>
      </c>
      <c r="C428" s="1">
        <v>45653</v>
      </c>
      <c r="D428" s="1">
        <v>45683</v>
      </c>
      <c r="E428">
        <v>1623.29</v>
      </c>
      <c r="F428" t="s">
        <v>25</v>
      </c>
      <c r="G428" t="s">
        <v>16</v>
      </c>
      <c r="I428" t="s">
        <v>13</v>
      </c>
      <c r="J428" t="str">
        <f t="shared" si="6"/>
        <v/>
      </c>
    </row>
    <row r="429" spans="1:10" x14ac:dyDescent="0.4">
      <c r="A429" t="s">
        <v>450</v>
      </c>
      <c r="B429" t="s">
        <v>10</v>
      </c>
      <c r="C429" s="1">
        <v>45115</v>
      </c>
      <c r="D429" s="1">
        <v>45145</v>
      </c>
      <c r="E429">
        <v>4738.84</v>
      </c>
      <c r="F429" t="s">
        <v>22</v>
      </c>
      <c r="G429" t="s">
        <v>16</v>
      </c>
      <c r="I429" t="s">
        <v>13</v>
      </c>
      <c r="J429" t="str">
        <f t="shared" si="6"/>
        <v/>
      </c>
    </row>
    <row r="430" spans="1:10" x14ac:dyDescent="0.4">
      <c r="A430" t="s">
        <v>451</v>
      </c>
      <c r="B430" t="s">
        <v>10</v>
      </c>
      <c r="C430" s="1">
        <v>45179</v>
      </c>
      <c r="D430" s="1">
        <v>45209</v>
      </c>
      <c r="E430">
        <v>2769.92</v>
      </c>
      <c r="F430" t="s">
        <v>15</v>
      </c>
      <c r="G430" t="s">
        <v>16</v>
      </c>
      <c r="I430" t="s">
        <v>13</v>
      </c>
      <c r="J430" t="str">
        <f t="shared" si="6"/>
        <v/>
      </c>
    </row>
    <row r="431" spans="1:10" x14ac:dyDescent="0.4">
      <c r="A431" t="s">
        <v>452</v>
      </c>
      <c r="B431" t="s">
        <v>10</v>
      </c>
      <c r="C431" s="1">
        <v>45641</v>
      </c>
      <c r="D431" s="1">
        <v>45671</v>
      </c>
      <c r="E431">
        <v>2883.34</v>
      </c>
      <c r="F431" t="s">
        <v>19</v>
      </c>
      <c r="G431" t="s">
        <v>12</v>
      </c>
      <c r="I431" t="s">
        <v>13</v>
      </c>
      <c r="J431" t="str">
        <f t="shared" si="6"/>
        <v/>
      </c>
    </row>
    <row r="432" spans="1:10" x14ac:dyDescent="0.4">
      <c r="A432" t="s">
        <v>453</v>
      </c>
      <c r="B432" t="s">
        <v>21</v>
      </c>
      <c r="C432" s="1">
        <v>45447</v>
      </c>
      <c r="D432" s="1">
        <v>45477</v>
      </c>
      <c r="E432">
        <v>2334.1799999999998</v>
      </c>
      <c r="F432" t="s">
        <v>25</v>
      </c>
      <c r="G432" t="s">
        <v>12</v>
      </c>
      <c r="I432" t="s">
        <v>13</v>
      </c>
      <c r="J432" t="str">
        <f t="shared" si="6"/>
        <v/>
      </c>
    </row>
    <row r="433" spans="1:10" x14ac:dyDescent="0.4">
      <c r="A433" t="s">
        <v>454</v>
      </c>
      <c r="B433" t="s">
        <v>43</v>
      </c>
      <c r="C433" s="1">
        <v>45219</v>
      </c>
      <c r="D433" s="1">
        <v>45249</v>
      </c>
      <c r="E433">
        <v>3148.17</v>
      </c>
      <c r="F433" t="s">
        <v>22</v>
      </c>
      <c r="G433" t="s">
        <v>12</v>
      </c>
      <c r="I433" t="s">
        <v>13</v>
      </c>
      <c r="J433" t="str">
        <f t="shared" si="6"/>
        <v/>
      </c>
    </row>
    <row r="434" spans="1:10" x14ac:dyDescent="0.4">
      <c r="A434" t="s">
        <v>455</v>
      </c>
      <c r="B434" t="s">
        <v>43</v>
      </c>
      <c r="C434" s="1">
        <v>45573</v>
      </c>
      <c r="D434" s="1">
        <v>45603</v>
      </c>
      <c r="E434">
        <v>1378.14</v>
      </c>
      <c r="F434" t="s">
        <v>19</v>
      </c>
      <c r="G434" t="s">
        <v>28</v>
      </c>
      <c r="H434" s="1">
        <v>45603</v>
      </c>
      <c r="I434" t="s">
        <v>13</v>
      </c>
      <c r="J434">
        <f t="shared" si="6"/>
        <v>0</v>
      </c>
    </row>
    <row r="435" spans="1:10" x14ac:dyDescent="0.4">
      <c r="A435" t="s">
        <v>456</v>
      </c>
      <c r="B435" t="s">
        <v>39</v>
      </c>
      <c r="C435" s="1">
        <v>45699</v>
      </c>
      <c r="D435" s="1">
        <v>45729</v>
      </c>
      <c r="E435">
        <v>275.33999999999997</v>
      </c>
      <c r="F435" t="s">
        <v>19</v>
      </c>
      <c r="G435" t="s">
        <v>12</v>
      </c>
      <c r="I435" t="s">
        <v>13</v>
      </c>
      <c r="J435" t="str">
        <f t="shared" si="6"/>
        <v/>
      </c>
    </row>
    <row r="436" spans="1:10" x14ac:dyDescent="0.4">
      <c r="A436" t="s">
        <v>457</v>
      </c>
      <c r="B436" t="s">
        <v>10</v>
      </c>
      <c r="C436" s="1">
        <v>45016</v>
      </c>
      <c r="D436" s="1">
        <v>45046</v>
      </c>
      <c r="E436">
        <v>2274.14</v>
      </c>
      <c r="F436" t="s">
        <v>11</v>
      </c>
      <c r="G436" t="s">
        <v>16</v>
      </c>
      <c r="I436" t="s">
        <v>13</v>
      </c>
      <c r="J436" t="str">
        <f t="shared" si="6"/>
        <v/>
      </c>
    </row>
    <row r="437" spans="1:10" x14ac:dyDescent="0.4">
      <c r="A437" t="s">
        <v>458</v>
      </c>
      <c r="B437" t="s">
        <v>39</v>
      </c>
      <c r="C437" s="1">
        <v>45181</v>
      </c>
      <c r="D437" s="1">
        <v>45211</v>
      </c>
      <c r="E437">
        <v>800.97</v>
      </c>
      <c r="F437" t="s">
        <v>15</v>
      </c>
      <c r="G437" t="s">
        <v>28</v>
      </c>
      <c r="H437" s="1">
        <v>45211</v>
      </c>
      <c r="I437" t="s">
        <v>13</v>
      </c>
      <c r="J437">
        <f t="shared" si="6"/>
        <v>0</v>
      </c>
    </row>
    <row r="438" spans="1:10" x14ac:dyDescent="0.4">
      <c r="A438" t="s">
        <v>459</v>
      </c>
      <c r="B438" t="s">
        <v>21</v>
      </c>
      <c r="C438" s="1">
        <v>44964</v>
      </c>
      <c r="D438" s="1">
        <v>44994</v>
      </c>
      <c r="E438">
        <v>2595.11</v>
      </c>
      <c r="F438" t="s">
        <v>25</v>
      </c>
      <c r="G438" t="s">
        <v>12</v>
      </c>
      <c r="I438" t="s">
        <v>13</v>
      </c>
      <c r="J438" t="str">
        <f t="shared" si="6"/>
        <v/>
      </c>
    </row>
    <row r="439" spans="1:10" x14ac:dyDescent="0.4">
      <c r="A439" t="s">
        <v>460</v>
      </c>
      <c r="B439" t="s">
        <v>39</v>
      </c>
      <c r="C439" s="1">
        <v>45210</v>
      </c>
      <c r="D439" s="1">
        <v>45240</v>
      </c>
      <c r="E439">
        <v>4967.66</v>
      </c>
      <c r="F439" t="s">
        <v>22</v>
      </c>
      <c r="G439" t="s">
        <v>28</v>
      </c>
      <c r="H439" s="1">
        <v>45240</v>
      </c>
      <c r="I439" t="s">
        <v>13</v>
      </c>
      <c r="J439">
        <f t="shared" si="6"/>
        <v>0</v>
      </c>
    </row>
    <row r="440" spans="1:10" x14ac:dyDescent="0.4">
      <c r="A440" t="s">
        <v>461</v>
      </c>
      <c r="B440" t="s">
        <v>10</v>
      </c>
      <c r="C440" s="1">
        <v>45361</v>
      </c>
      <c r="D440" s="1">
        <v>45391</v>
      </c>
      <c r="E440">
        <v>523.04999999999995</v>
      </c>
      <c r="F440" t="s">
        <v>11</v>
      </c>
      <c r="G440" t="s">
        <v>12</v>
      </c>
      <c r="I440" t="s">
        <v>13</v>
      </c>
      <c r="J440" t="str">
        <f t="shared" si="6"/>
        <v/>
      </c>
    </row>
    <row r="441" spans="1:10" x14ac:dyDescent="0.4">
      <c r="A441" t="s">
        <v>462</v>
      </c>
      <c r="B441" t="s">
        <v>21</v>
      </c>
      <c r="C441" s="1">
        <v>45075</v>
      </c>
      <c r="D441" s="1">
        <v>45105</v>
      </c>
      <c r="E441">
        <v>3485.01</v>
      </c>
      <c r="F441" t="s">
        <v>11</v>
      </c>
      <c r="G441" t="s">
        <v>28</v>
      </c>
      <c r="H441" s="1">
        <v>45105</v>
      </c>
      <c r="I441" t="s">
        <v>13</v>
      </c>
      <c r="J441">
        <f t="shared" si="6"/>
        <v>0</v>
      </c>
    </row>
    <row r="442" spans="1:10" x14ac:dyDescent="0.4">
      <c r="A442" t="s">
        <v>463</v>
      </c>
      <c r="B442" t="s">
        <v>18</v>
      </c>
      <c r="C442" s="1">
        <v>44961</v>
      </c>
      <c r="D442" s="1">
        <v>44991</v>
      </c>
      <c r="E442">
        <v>2251.04</v>
      </c>
      <c r="F442" t="s">
        <v>11</v>
      </c>
      <c r="G442" t="s">
        <v>28</v>
      </c>
      <c r="H442" s="1">
        <v>44991</v>
      </c>
      <c r="I442" t="s">
        <v>13</v>
      </c>
      <c r="J442">
        <f t="shared" si="6"/>
        <v>0</v>
      </c>
    </row>
    <row r="443" spans="1:10" x14ac:dyDescent="0.4">
      <c r="A443" t="s">
        <v>464</v>
      </c>
      <c r="B443" t="s">
        <v>43</v>
      </c>
      <c r="C443" s="1">
        <v>45210</v>
      </c>
      <c r="D443" s="1">
        <v>45240</v>
      </c>
      <c r="E443">
        <v>3521.51</v>
      </c>
      <c r="F443" t="s">
        <v>19</v>
      </c>
      <c r="G443" t="s">
        <v>28</v>
      </c>
      <c r="H443" s="1">
        <v>45240</v>
      </c>
      <c r="I443" t="s">
        <v>13</v>
      </c>
      <c r="J443">
        <f t="shared" si="6"/>
        <v>0</v>
      </c>
    </row>
    <row r="444" spans="1:10" x14ac:dyDescent="0.4">
      <c r="A444" t="s">
        <v>465</v>
      </c>
      <c r="B444" t="s">
        <v>18</v>
      </c>
      <c r="C444" s="1">
        <v>45756</v>
      </c>
      <c r="D444" s="1">
        <v>45786</v>
      </c>
      <c r="E444">
        <v>3808.69</v>
      </c>
      <c r="F444" t="s">
        <v>15</v>
      </c>
      <c r="G444" t="s">
        <v>12</v>
      </c>
      <c r="I444" t="s">
        <v>13</v>
      </c>
      <c r="J444" t="str">
        <f t="shared" si="6"/>
        <v/>
      </c>
    </row>
    <row r="445" spans="1:10" x14ac:dyDescent="0.4">
      <c r="A445" t="s">
        <v>466</v>
      </c>
      <c r="B445" t="s">
        <v>21</v>
      </c>
      <c r="C445" s="1">
        <v>45063</v>
      </c>
      <c r="D445" s="1">
        <v>45093</v>
      </c>
      <c r="E445">
        <v>3920.07</v>
      </c>
      <c r="F445" t="s">
        <v>25</v>
      </c>
      <c r="G445" t="s">
        <v>28</v>
      </c>
      <c r="H445" s="1">
        <v>45093</v>
      </c>
      <c r="I445" t="s">
        <v>13</v>
      </c>
      <c r="J445">
        <f t="shared" si="6"/>
        <v>0</v>
      </c>
    </row>
    <row r="446" spans="1:10" x14ac:dyDescent="0.4">
      <c r="A446" t="s">
        <v>467</v>
      </c>
      <c r="B446" t="s">
        <v>21</v>
      </c>
      <c r="C446" s="1">
        <v>45007</v>
      </c>
      <c r="D446" s="1">
        <v>45037</v>
      </c>
      <c r="E446">
        <v>4941.76</v>
      </c>
      <c r="F446" t="s">
        <v>19</v>
      </c>
      <c r="G446" t="s">
        <v>16</v>
      </c>
      <c r="I446" t="s">
        <v>13</v>
      </c>
      <c r="J446" t="str">
        <f t="shared" si="6"/>
        <v/>
      </c>
    </row>
    <row r="447" spans="1:10" x14ac:dyDescent="0.4">
      <c r="A447" t="s">
        <v>468</v>
      </c>
      <c r="B447" t="s">
        <v>21</v>
      </c>
      <c r="C447" s="1">
        <v>45234</v>
      </c>
      <c r="D447" s="1">
        <v>45264</v>
      </c>
      <c r="E447">
        <v>1079.6099999999999</v>
      </c>
      <c r="F447" t="s">
        <v>22</v>
      </c>
      <c r="G447" t="s">
        <v>12</v>
      </c>
      <c r="I447" t="s">
        <v>13</v>
      </c>
      <c r="J447" t="str">
        <f t="shared" si="6"/>
        <v/>
      </c>
    </row>
    <row r="448" spans="1:10" x14ac:dyDescent="0.4">
      <c r="A448" t="s">
        <v>469</v>
      </c>
      <c r="B448" t="s">
        <v>21</v>
      </c>
      <c r="C448" s="1">
        <v>45072</v>
      </c>
      <c r="D448" s="1">
        <v>45102</v>
      </c>
      <c r="E448">
        <v>4688.33</v>
      </c>
      <c r="F448" t="s">
        <v>25</v>
      </c>
      <c r="G448" t="s">
        <v>28</v>
      </c>
      <c r="H448" s="1">
        <v>45102</v>
      </c>
      <c r="I448" t="s">
        <v>13</v>
      </c>
      <c r="J448">
        <f t="shared" si="6"/>
        <v>0</v>
      </c>
    </row>
    <row r="449" spans="1:10" x14ac:dyDescent="0.4">
      <c r="A449" t="s">
        <v>470</v>
      </c>
      <c r="B449" t="s">
        <v>21</v>
      </c>
      <c r="C449" s="1">
        <v>45264</v>
      </c>
      <c r="D449" s="1">
        <v>45294</v>
      </c>
      <c r="E449">
        <v>705.05</v>
      </c>
      <c r="F449" t="s">
        <v>22</v>
      </c>
      <c r="G449" t="s">
        <v>16</v>
      </c>
      <c r="I449" t="s">
        <v>13</v>
      </c>
      <c r="J449" t="str">
        <f t="shared" si="6"/>
        <v/>
      </c>
    </row>
    <row r="450" spans="1:10" x14ac:dyDescent="0.4">
      <c r="A450" t="s">
        <v>471</v>
      </c>
      <c r="B450" t="s">
        <v>39</v>
      </c>
      <c r="C450" s="1">
        <v>45068</v>
      </c>
      <c r="D450" s="1">
        <v>45098</v>
      </c>
      <c r="E450">
        <v>1193.94</v>
      </c>
      <c r="F450" t="s">
        <v>15</v>
      </c>
      <c r="G450" t="s">
        <v>12</v>
      </c>
      <c r="I450" t="s">
        <v>13</v>
      </c>
      <c r="J450" t="str">
        <f t="shared" ref="J450:J513" si="7">IF(H450&lt;&gt;"",MAX(H450-D450,0),"")</f>
        <v/>
      </c>
    </row>
    <row r="451" spans="1:10" x14ac:dyDescent="0.4">
      <c r="A451" t="s">
        <v>472</v>
      </c>
      <c r="B451" t="s">
        <v>39</v>
      </c>
      <c r="C451" s="1">
        <v>45571</v>
      </c>
      <c r="D451" s="1">
        <v>45601</v>
      </c>
      <c r="E451">
        <v>232.29</v>
      </c>
      <c r="F451" t="s">
        <v>22</v>
      </c>
      <c r="G451" t="s">
        <v>28</v>
      </c>
      <c r="H451" s="1">
        <v>45601</v>
      </c>
      <c r="I451" t="s">
        <v>13</v>
      </c>
      <c r="J451">
        <f t="shared" si="7"/>
        <v>0</v>
      </c>
    </row>
    <row r="452" spans="1:10" x14ac:dyDescent="0.4">
      <c r="A452" t="s">
        <v>473</v>
      </c>
      <c r="B452" t="s">
        <v>18</v>
      </c>
      <c r="C452" s="1">
        <v>45317</v>
      </c>
      <c r="D452" s="1">
        <v>45347</v>
      </c>
      <c r="E452">
        <v>4202.26</v>
      </c>
      <c r="F452" t="s">
        <v>11</v>
      </c>
      <c r="G452" t="s">
        <v>16</v>
      </c>
      <c r="I452" t="s">
        <v>13</v>
      </c>
      <c r="J452" t="str">
        <f t="shared" si="7"/>
        <v/>
      </c>
    </row>
    <row r="453" spans="1:10" x14ac:dyDescent="0.4">
      <c r="A453" t="s">
        <v>474</v>
      </c>
      <c r="B453" t="s">
        <v>43</v>
      </c>
      <c r="C453" s="1">
        <v>45315</v>
      </c>
      <c r="D453" s="1">
        <v>45345</v>
      </c>
      <c r="E453">
        <v>3696.33</v>
      </c>
      <c r="F453" t="s">
        <v>25</v>
      </c>
      <c r="G453" t="s">
        <v>28</v>
      </c>
      <c r="H453" s="1">
        <v>45345</v>
      </c>
      <c r="I453" t="s">
        <v>13</v>
      </c>
      <c r="J453">
        <f t="shared" si="7"/>
        <v>0</v>
      </c>
    </row>
    <row r="454" spans="1:10" x14ac:dyDescent="0.4">
      <c r="A454" t="s">
        <v>475</v>
      </c>
      <c r="B454" t="s">
        <v>39</v>
      </c>
      <c r="C454" s="1">
        <v>45319</v>
      </c>
      <c r="D454" s="1">
        <v>45349</v>
      </c>
      <c r="E454">
        <v>3133.53</v>
      </c>
      <c r="F454" t="s">
        <v>22</v>
      </c>
      <c r="G454" t="s">
        <v>28</v>
      </c>
      <c r="H454" s="1">
        <v>45349</v>
      </c>
      <c r="I454" t="s">
        <v>13</v>
      </c>
      <c r="J454">
        <f t="shared" si="7"/>
        <v>0</v>
      </c>
    </row>
    <row r="455" spans="1:10" x14ac:dyDescent="0.4">
      <c r="A455" t="s">
        <v>476</v>
      </c>
      <c r="B455" t="s">
        <v>10</v>
      </c>
      <c r="C455" s="1">
        <v>45460</v>
      </c>
      <c r="D455" s="1">
        <v>45490</v>
      </c>
      <c r="E455">
        <v>2405.39</v>
      </c>
      <c r="F455" t="s">
        <v>22</v>
      </c>
      <c r="G455" t="s">
        <v>28</v>
      </c>
      <c r="H455" s="1">
        <v>45504</v>
      </c>
      <c r="I455" t="s">
        <v>13</v>
      </c>
      <c r="J455">
        <f t="shared" si="7"/>
        <v>14</v>
      </c>
    </row>
    <row r="456" spans="1:10" x14ac:dyDescent="0.4">
      <c r="A456" t="s">
        <v>477</v>
      </c>
      <c r="B456" t="s">
        <v>39</v>
      </c>
      <c r="C456" s="1">
        <v>45302</v>
      </c>
      <c r="D456" s="1">
        <v>45332</v>
      </c>
      <c r="E456">
        <v>1074.8499999999999</v>
      </c>
      <c r="F456" t="s">
        <v>22</v>
      </c>
      <c r="G456" t="s">
        <v>16</v>
      </c>
      <c r="I456" t="s">
        <v>13</v>
      </c>
      <c r="J456" t="str">
        <f t="shared" si="7"/>
        <v/>
      </c>
    </row>
    <row r="457" spans="1:10" x14ac:dyDescent="0.4">
      <c r="A457" t="s">
        <v>478</v>
      </c>
      <c r="B457" t="s">
        <v>21</v>
      </c>
      <c r="C457" s="1">
        <v>45648</v>
      </c>
      <c r="D457" s="1">
        <v>45678</v>
      </c>
      <c r="E457">
        <v>3359</v>
      </c>
      <c r="F457" t="s">
        <v>19</v>
      </c>
      <c r="G457" t="s">
        <v>12</v>
      </c>
      <c r="I457" t="s">
        <v>13</v>
      </c>
      <c r="J457" t="str">
        <f t="shared" si="7"/>
        <v/>
      </c>
    </row>
    <row r="458" spans="1:10" x14ac:dyDescent="0.4">
      <c r="A458" t="s">
        <v>479</v>
      </c>
      <c r="B458" t="s">
        <v>43</v>
      </c>
      <c r="C458" s="1">
        <v>45700</v>
      </c>
      <c r="D458" s="1">
        <v>45730</v>
      </c>
      <c r="E458">
        <v>419.58</v>
      </c>
      <c r="F458" t="s">
        <v>25</v>
      </c>
      <c r="G458" t="s">
        <v>28</v>
      </c>
      <c r="H458" s="1">
        <v>45730</v>
      </c>
      <c r="I458" t="s">
        <v>13</v>
      </c>
      <c r="J458">
        <f t="shared" si="7"/>
        <v>0</v>
      </c>
    </row>
    <row r="459" spans="1:10" x14ac:dyDescent="0.4">
      <c r="A459" t="s">
        <v>480</v>
      </c>
      <c r="B459" t="s">
        <v>18</v>
      </c>
      <c r="C459" s="1">
        <v>45376</v>
      </c>
      <c r="D459" s="1">
        <v>45406</v>
      </c>
      <c r="E459">
        <v>1704.27</v>
      </c>
      <c r="F459" t="s">
        <v>15</v>
      </c>
      <c r="G459" t="s">
        <v>12</v>
      </c>
      <c r="I459" t="s">
        <v>13</v>
      </c>
      <c r="J459" t="str">
        <f t="shared" si="7"/>
        <v/>
      </c>
    </row>
    <row r="460" spans="1:10" x14ac:dyDescent="0.4">
      <c r="A460" t="s">
        <v>481</v>
      </c>
      <c r="B460" t="s">
        <v>21</v>
      </c>
      <c r="C460" s="1">
        <v>45397</v>
      </c>
      <c r="D460" s="1">
        <v>45427</v>
      </c>
      <c r="E460">
        <v>1545.19</v>
      </c>
      <c r="F460" t="s">
        <v>19</v>
      </c>
      <c r="G460" t="s">
        <v>28</v>
      </c>
      <c r="H460" s="1">
        <v>45427</v>
      </c>
      <c r="I460" t="s">
        <v>13</v>
      </c>
      <c r="J460">
        <f t="shared" si="7"/>
        <v>0</v>
      </c>
    </row>
    <row r="461" spans="1:10" x14ac:dyDescent="0.4">
      <c r="A461" t="s">
        <v>482</v>
      </c>
      <c r="B461" t="s">
        <v>21</v>
      </c>
      <c r="C461" s="1">
        <v>45198</v>
      </c>
      <c r="D461" s="1">
        <v>45228</v>
      </c>
      <c r="E461">
        <v>3414.41</v>
      </c>
      <c r="F461" t="s">
        <v>25</v>
      </c>
      <c r="G461" t="s">
        <v>16</v>
      </c>
      <c r="I461" t="s">
        <v>13</v>
      </c>
      <c r="J461" t="str">
        <f t="shared" si="7"/>
        <v/>
      </c>
    </row>
    <row r="462" spans="1:10" x14ac:dyDescent="0.4">
      <c r="A462" t="s">
        <v>483</v>
      </c>
      <c r="B462" t="s">
        <v>10</v>
      </c>
      <c r="C462" s="1">
        <v>45779</v>
      </c>
      <c r="D462" s="1">
        <v>45809</v>
      </c>
      <c r="E462">
        <v>3597.78</v>
      </c>
      <c r="F462" t="s">
        <v>22</v>
      </c>
      <c r="G462" t="s">
        <v>16</v>
      </c>
      <c r="I462" t="s">
        <v>13</v>
      </c>
      <c r="J462" t="str">
        <f t="shared" si="7"/>
        <v/>
      </c>
    </row>
    <row r="463" spans="1:10" x14ac:dyDescent="0.4">
      <c r="A463" t="s">
        <v>484</v>
      </c>
      <c r="B463" t="s">
        <v>18</v>
      </c>
      <c r="C463" s="1">
        <v>45599</v>
      </c>
      <c r="D463" s="1">
        <v>45629</v>
      </c>
      <c r="E463">
        <v>2642.3</v>
      </c>
      <c r="F463" t="s">
        <v>11</v>
      </c>
      <c r="G463" t="s">
        <v>12</v>
      </c>
      <c r="I463" t="s">
        <v>13</v>
      </c>
      <c r="J463" t="str">
        <f t="shared" si="7"/>
        <v/>
      </c>
    </row>
    <row r="464" spans="1:10" x14ac:dyDescent="0.4">
      <c r="A464" t="s">
        <v>485</v>
      </c>
      <c r="B464" t="s">
        <v>18</v>
      </c>
      <c r="C464" s="1">
        <v>44983</v>
      </c>
      <c r="D464" s="1">
        <v>45013</v>
      </c>
      <c r="E464">
        <v>4728.07</v>
      </c>
      <c r="F464" t="s">
        <v>25</v>
      </c>
      <c r="G464" t="s">
        <v>16</v>
      </c>
      <c r="I464" t="s">
        <v>13</v>
      </c>
      <c r="J464" t="str">
        <f t="shared" si="7"/>
        <v/>
      </c>
    </row>
    <row r="465" spans="1:10" x14ac:dyDescent="0.4">
      <c r="A465" t="s">
        <v>486</v>
      </c>
      <c r="B465" t="s">
        <v>43</v>
      </c>
      <c r="C465" s="1">
        <v>45624</v>
      </c>
      <c r="D465" s="1">
        <v>45654</v>
      </c>
      <c r="E465">
        <v>1560.4</v>
      </c>
      <c r="F465" t="s">
        <v>15</v>
      </c>
      <c r="G465" t="s">
        <v>16</v>
      </c>
      <c r="I465" t="s">
        <v>13</v>
      </c>
      <c r="J465" t="str">
        <f t="shared" si="7"/>
        <v/>
      </c>
    </row>
    <row r="466" spans="1:10" x14ac:dyDescent="0.4">
      <c r="A466" t="s">
        <v>487</v>
      </c>
      <c r="B466" t="s">
        <v>39</v>
      </c>
      <c r="C466" s="1">
        <v>45374</v>
      </c>
      <c r="D466" s="1">
        <v>45404</v>
      </c>
      <c r="E466">
        <v>2026.99</v>
      </c>
      <c r="F466" t="s">
        <v>19</v>
      </c>
      <c r="G466" t="s">
        <v>12</v>
      </c>
      <c r="I466" t="s">
        <v>13</v>
      </c>
      <c r="J466" t="str">
        <f t="shared" si="7"/>
        <v/>
      </c>
    </row>
    <row r="467" spans="1:10" x14ac:dyDescent="0.4">
      <c r="A467" t="s">
        <v>488</v>
      </c>
      <c r="B467" t="s">
        <v>10</v>
      </c>
      <c r="C467" s="1">
        <v>45574</v>
      </c>
      <c r="D467" s="1">
        <v>45604</v>
      </c>
      <c r="E467">
        <v>1142.8399999999999</v>
      </c>
      <c r="F467" t="s">
        <v>22</v>
      </c>
      <c r="G467" t="s">
        <v>28</v>
      </c>
      <c r="H467" s="1">
        <v>45604</v>
      </c>
      <c r="I467" t="s">
        <v>13</v>
      </c>
      <c r="J467">
        <f t="shared" si="7"/>
        <v>0</v>
      </c>
    </row>
    <row r="468" spans="1:10" x14ac:dyDescent="0.4">
      <c r="A468" t="s">
        <v>489</v>
      </c>
      <c r="B468" t="s">
        <v>39</v>
      </c>
      <c r="C468" s="1">
        <v>45414</v>
      </c>
      <c r="D468" s="1">
        <v>45444</v>
      </c>
      <c r="E468">
        <v>3401.72</v>
      </c>
      <c r="F468" t="s">
        <v>19</v>
      </c>
      <c r="G468" t="s">
        <v>12</v>
      </c>
      <c r="I468" t="s">
        <v>13</v>
      </c>
      <c r="J468" t="str">
        <f t="shared" si="7"/>
        <v/>
      </c>
    </row>
    <row r="469" spans="1:10" x14ac:dyDescent="0.4">
      <c r="A469" t="s">
        <v>490</v>
      </c>
      <c r="B469" t="s">
        <v>10</v>
      </c>
      <c r="C469" s="1">
        <v>45076</v>
      </c>
      <c r="D469" s="1">
        <v>45106</v>
      </c>
      <c r="E469">
        <v>4753.22</v>
      </c>
      <c r="F469" t="s">
        <v>19</v>
      </c>
      <c r="G469" t="s">
        <v>16</v>
      </c>
      <c r="I469" t="s">
        <v>13</v>
      </c>
      <c r="J469" t="str">
        <f t="shared" si="7"/>
        <v/>
      </c>
    </row>
    <row r="470" spans="1:10" x14ac:dyDescent="0.4">
      <c r="A470" t="s">
        <v>491</v>
      </c>
      <c r="B470" t="s">
        <v>10</v>
      </c>
      <c r="C470" s="1">
        <v>45789</v>
      </c>
      <c r="D470" s="1">
        <v>45819</v>
      </c>
      <c r="E470">
        <v>3640.83</v>
      </c>
      <c r="F470" t="s">
        <v>19</v>
      </c>
      <c r="G470" t="s">
        <v>16</v>
      </c>
      <c r="I470" t="s">
        <v>13</v>
      </c>
      <c r="J470" t="str">
        <f t="shared" si="7"/>
        <v/>
      </c>
    </row>
    <row r="471" spans="1:10" x14ac:dyDescent="0.4">
      <c r="A471" t="s">
        <v>492</v>
      </c>
      <c r="B471" t="s">
        <v>18</v>
      </c>
      <c r="C471" s="1">
        <v>45358</v>
      </c>
      <c r="D471" s="1">
        <v>45388</v>
      </c>
      <c r="E471">
        <v>2662.58</v>
      </c>
      <c r="F471" t="s">
        <v>15</v>
      </c>
      <c r="G471" t="s">
        <v>16</v>
      </c>
      <c r="I471" t="s">
        <v>13</v>
      </c>
      <c r="J471" t="str">
        <f t="shared" si="7"/>
        <v/>
      </c>
    </row>
    <row r="472" spans="1:10" x14ac:dyDescent="0.4">
      <c r="A472" t="s">
        <v>493</v>
      </c>
      <c r="B472" t="s">
        <v>10</v>
      </c>
      <c r="C472" s="1">
        <v>45619</v>
      </c>
      <c r="D472" s="1">
        <v>45649</v>
      </c>
      <c r="E472">
        <v>212.92</v>
      </c>
      <c r="F472" t="s">
        <v>11</v>
      </c>
      <c r="G472" t="s">
        <v>12</v>
      </c>
      <c r="I472" t="s">
        <v>13</v>
      </c>
      <c r="J472" t="str">
        <f t="shared" si="7"/>
        <v/>
      </c>
    </row>
    <row r="473" spans="1:10" x14ac:dyDescent="0.4">
      <c r="A473" t="s">
        <v>494</v>
      </c>
      <c r="B473" t="s">
        <v>10</v>
      </c>
      <c r="C473" s="1">
        <v>45254</v>
      </c>
      <c r="D473" s="1">
        <v>45284</v>
      </c>
      <c r="E473">
        <v>980.09</v>
      </c>
      <c r="F473" t="s">
        <v>19</v>
      </c>
      <c r="G473" t="s">
        <v>28</v>
      </c>
      <c r="H473" s="1">
        <v>45284</v>
      </c>
      <c r="I473" t="s">
        <v>13</v>
      </c>
      <c r="J473">
        <f t="shared" si="7"/>
        <v>0</v>
      </c>
    </row>
    <row r="474" spans="1:10" x14ac:dyDescent="0.4">
      <c r="A474" t="s">
        <v>495</v>
      </c>
      <c r="B474" t="s">
        <v>21</v>
      </c>
      <c r="C474" s="1">
        <v>45262</v>
      </c>
      <c r="D474" s="1">
        <v>45292</v>
      </c>
      <c r="E474">
        <v>1179.8800000000001</v>
      </c>
      <c r="F474" t="s">
        <v>19</v>
      </c>
      <c r="G474" t="s">
        <v>12</v>
      </c>
      <c r="I474" t="s">
        <v>13</v>
      </c>
      <c r="J474" t="str">
        <f t="shared" si="7"/>
        <v/>
      </c>
    </row>
    <row r="475" spans="1:10" x14ac:dyDescent="0.4">
      <c r="A475" t="s">
        <v>496</v>
      </c>
      <c r="B475" t="s">
        <v>18</v>
      </c>
      <c r="C475" s="1">
        <v>45324</v>
      </c>
      <c r="D475" s="1">
        <v>45354</v>
      </c>
      <c r="E475">
        <v>1750.63</v>
      </c>
      <c r="F475" t="s">
        <v>25</v>
      </c>
      <c r="G475" t="s">
        <v>12</v>
      </c>
      <c r="I475" t="s">
        <v>13</v>
      </c>
      <c r="J475" t="str">
        <f t="shared" si="7"/>
        <v/>
      </c>
    </row>
    <row r="476" spans="1:10" x14ac:dyDescent="0.4">
      <c r="A476" t="s">
        <v>497</v>
      </c>
      <c r="B476" t="s">
        <v>18</v>
      </c>
      <c r="C476" s="1">
        <v>45624</v>
      </c>
      <c r="D476" s="1">
        <v>45654</v>
      </c>
      <c r="E476">
        <v>3207.4</v>
      </c>
      <c r="F476" t="s">
        <v>25</v>
      </c>
      <c r="G476" t="s">
        <v>28</v>
      </c>
      <c r="H476" s="1">
        <v>45654</v>
      </c>
      <c r="I476" t="s">
        <v>13</v>
      </c>
      <c r="J476">
        <f t="shared" si="7"/>
        <v>0</v>
      </c>
    </row>
    <row r="477" spans="1:10" x14ac:dyDescent="0.4">
      <c r="A477" t="s">
        <v>498</v>
      </c>
      <c r="B477" t="s">
        <v>18</v>
      </c>
      <c r="C477" s="1">
        <v>45229</v>
      </c>
      <c r="D477" s="1">
        <v>45259</v>
      </c>
      <c r="E477">
        <v>2412.71</v>
      </c>
      <c r="F477" t="s">
        <v>11</v>
      </c>
      <c r="G477" t="s">
        <v>28</v>
      </c>
      <c r="H477" s="1">
        <v>45259</v>
      </c>
      <c r="I477" t="s">
        <v>13</v>
      </c>
      <c r="J477">
        <f t="shared" si="7"/>
        <v>0</v>
      </c>
    </row>
    <row r="478" spans="1:10" x14ac:dyDescent="0.4">
      <c r="A478" t="s">
        <v>499</v>
      </c>
      <c r="B478" t="s">
        <v>43</v>
      </c>
      <c r="C478" s="1">
        <v>45235</v>
      </c>
      <c r="D478" s="1">
        <v>45265</v>
      </c>
      <c r="E478">
        <v>382.4</v>
      </c>
      <c r="F478" t="s">
        <v>22</v>
      </c>
      <c r="G478" t="s">
        <v>16</v>
      </c>
      <c r="I478" t="s">
        <v>13</v>
      </c>
      <c r="J478" t="str">
        <f t="shared" si="7"/>
        <v/>
      </c>
    </row>
    <row r="479" spans="1:10" x14ac:dyDescent="0.4">
      <c r="A479" t="s">
        <v>500</v>
      </c>
      <c r="B479" t="s">
        <v>21</v>
      </c>
      <c r="C479" s="1">
        <v>45106</v>
      </c>
      <c r="D479" s="1">
        <v>45136</v>
      </c>
      <c r="E479">
        <v>4004.66</v>
      </c>
      <c r="F479" t="s">
        <v>15</v>
      </c>
      <c r="G479" t="s">
        <v>28</v>
      </c>
      <c r="H479" s="1">
        <v>45136</v>
      </c>
      <c r="I479" t="s">
        <v>13</v>
      </c>
      <c r="J479">
        <f t="shared" si="7"/>
        <v>0</v>
      </c>
    </row>
    <row r="480" spans="1:10" x14ac:dyDescent="0.4">
      <c r="A480" t="s">
        <v>501</v>
      </c>
      <c r="B480" t="s">
        <v>39</v>
      </c>
      <c r="C480" s="1">
        <v>45342</v>
      </c>
      <c r="D480" s="1">
        <v>45372</v>
      </c>
      <c r="E480">
        <v>4777.58</v>
      </c>
      <c r="F480" t="s">
        <v>25</v>
      </c>
      <c r="G480" t="s">
        <v>12</v>
      </c>
      <c r="I480" t="s">
        <v>13</v>
      </c>
      <c r="J480" t="str">
        <f t="shared" si="7"/>
        <v/>
      </c>
    </row>
    <row r="481" spans="1:10" x14ac:dyDescent="0.4">
      <c r="A481" t="s">
        <v>502</v>
      </c>
      <c r="B481" t="s">
        <v>18</v>
      </c>
      <c r="C481" s="1">
        <v>45185</v>
      </c>
      <c r="D481" s="1">
        <v>45215</v>
      </c>
      <c r="E481">
        <v>1599.7</v>
      </c>
      <c r="F481" t="s">
        <v>19</v>
      </c>
      <c r="G481" t="s">
        <v>16</v>
      </c>
      <c r="I481" t="s">
        <v>13</v>
      </c>
      <c r="J481" t="str">
        <f t="shared" si="7"/>
        <v/>
      </c>
    </row>
    <row r="482" spans="1:10" x14ac:dyDescent="0.4">
      <c r="A482" t="s">
        <v>503</v>
      </c>
      <c r="B482" t="s">
        <v>18</v>
      </c>
      <c r="C482" s="1">
        <v>45707</v>
      </c>
      <c r="D482" s="1">
        <v>45737</v>
      </c>
      <c r="E482">
        <v>4973.3</v>
      </c>
      <c r="F482" t="s">
        <v>22</v>
      </c>
      <c r="G482" t="s">
        <v>12</v>
      </c>
      <c r="I482" t="s">
        <v>13</v>
      </c>
      <c r="J482" t="str">
        <f t="shared" si="7"/>
        <v/>
      </c>
    </row>
    <row r="483" spans="1:10" x14ac:dyDescent="0.4">
      <c r="A483" t="s">
        <v>504</v>
      </c>
      <c r="B483" t="s">
        <v>21</v>
      </c>
      <c r="C483" s="1">
        <v>45099</v>
      </c>
      <c r="D483" s="1">
        <v>45129</v>
      </c>
      <c r="E483">
        <v>717.91</v>
      </c>
      <c r="F483" t="s">
        <v>11</v>
      </c>
      <c r="G483" t="s">
        <v>12</v>
      </c>
      <c r="I483" t="s">
        <v>13</v>
      </c>
      <c r="J483" t="str">
        <f t="shared" si="7"/>
        <v/>
      </c>
    </row>
    <row r="484" spans="1:10" x14ac:dyDescent="0.4">
      <c r="A484" t="s">
        <v>505</v>
      </c>
      <c r="B484" t="s">
        <v>39</v>
      </c>
      <c r="C484" s="1">
        <v>45684</v>
      </c>
      <c r="D484" s="1">
        <v>45714</v>
      </c>
      <c r="E484">
        <v>1388.79</v>
      </c>
      <c r="F484" t="s">
        <v>19</v>
      </c>
      <c r="G484" t="s">
        <v>28</v>
      </c>
      <c r="H484" s="1">
        <v>45714</v>
      </c>
      <c r="I484" t="s">
        <v>13</v>
      </c>
      <c r="J484">
        <f t="shared" si="7"/>
        <v>0</v>
      </c>
    </row>
    <row r="485" spans="1:10" x14ac:dyDescent="0.4">
      <c r="A485" t="s">
        <v>506</v>
      </c>
      <c r="B485" t="s">
        <v>10</v>
      </c>
      <c r="C485" s="1">
        <v>45823</v>
      </c>
      <c r="D485" s="1">
        <v>45853</v>
      </c>
      <c r="E485">
        <v>669.06</v>
      </c>
      <c r="F485" t="s">
        <v>19</v>
      </c>
      <c r="G485" t="s">
        <v>28</v>
      </c>
      <c r="H485" s="1">
        <v>45853</v>
      </c>
      <c r="I485" t="s">
        <v>13</v>
      </c>
      <c r="J485">
        <f t="shared" si="7"/>
        <v>0</v>
      </c>
    </row>
    <row r="486" spans="1:10" x14ac:dyDescent="0.4">
      <c r="A486" t="s">
        <v>507</v>
      </c>
      <c r="B486" t="s">
        <v>21</v>
      </c>
      <c r="C486" s="1">
        <v>45192</v>
      </c>
      <c r="D486" s="1">
        <v>45222</v>
      </c>
      <c r="E486">
        <v>158.72</v>
      </c>
      <c r="F486" t="s">
        <v>25</v>
      </c>
      <c r="G486" t="s">
        <v>28</v>
      </c>
      <c r="H486" s="1">
        <v>45222</v>
      </c>
      <c r="I486" t="s">
        <v>13</v>
      </c>
      <c r="J486">
        <f t="shared" si="7"/>
        <v>0</v>
      </c>
    </row>
    <row r="487" spans="1:10" x14ac:dyDescent="0.4">
      <c r="A487" t="s">
        <v>508</v>
      </c>
      <c r="B487" t="s">
        <v>43</v>
      </c>
      <c r="C487" s="1">
        <v>45346</v>
      </c>
      <c r="D487" s="1">
        <v>45376</v>
      </c>
      <c r="E487">
        <v>502.65</v>
      </c>
      <c r="F487" t="s">
        <v>22</v>
      </c>
      <c r="G487" t="s">
        <v>16</v>
      </c>
      <c r="I487" t="s">
        <v>13</v>
      </c>
      <c r="J487" t="str">
        <f t="shared" si="7"/>
        <v/>
      </c>
    </row>
    <row r="488" spans="1:10" x14ac:dyDescent="0.4">
      <c r="A488" t="s">
        <v>509</v>
      </c>
      <c r="B488" t="s">
        <v>39</v>
      </c>
      <c r="C488" s="1">
        <v>44971</v>
      </c>
      <c r="D488" s="1">
        <v>45001</v>
      </c>
      <c r="E488">
        <v>2135.0100000000002</v>
      </c>
      <c r="F488" t="s">
        <v>11</v>
      </c>
      <c r="G488" t="s">
        <v>12</v>
      </c>
      <c r="I488" t="s">
        <v>13</v>
      </c>
      <c r="J488" t="str">
        <f t="shared" si="7"/>
        <v/>
      </c>
    </row>
    <row r="489" spans="1:10" x14ac:dyDescent="0.4">
      <c r="A489" t="s">
        <v>510</v>
      </c>
      <c r="B489" t="s">
        <v>43</v>
      </c>
      <c r="C489" s="1">
        <v>44937</v>
      </c>
      <c r="D489" s="1">
        <v>44967</v>
      </c>
      <c r="E489">
        <v>386.6</v>
      </c>
      <c r="F489" t="s">
        <v>22</v>
      </c>
      <c r="G489" t="s">
        <v>16</v>
      </c>
      <c r="I489" t="s">
        <v>13</v>
      </c>
      <c r="J489" t="str">
        <f t="shared" si="7"/>
        <v/>
      </c>
    </row>
    <row r="490" spans="1:10" x14ac:dyDescent="0.4">
      <c r="A490" t="s">
        <v>511</v>
      </c>
      <c r="B490" t="s">
        <v>39</v>
      </c>
      <c r="C490" s="1">
        <v>45131</v>
      </c>
      <c r="D490" s="1">
        <v>45161</v>
      </c>
      <c r="E490">
        <v>3185.2</v>
      </c>
      <c r="F490" t="s">
        <v>22</v>
      </c>
      <c r="G490" t="s">
        <v>12</v>
      </c>
      <c r="I490" t="s">
        <v>13</v>
      </c>
      <c r="J490" t="str">
        <f t="shared" si="7"/>
        <v/>
      </c>
    </row>
    <row r="491" spans="1:10" x14ac:dyDescent="0.4">
      <c r="A491" t="s">
        <v>512</v>
      </c>
      <c r="B491" t="s">
        <v>39</v>
      </c>
      <c r="C491" s="1">
        <v>45387</v>
      </c>
      <c r="D491" s="1">
        <v>45417</v>
      </c>
      <c r="E491">
        <v>2817.08</v>
      </c>
      <c r="F491" t="s">
        <v>15</v>
      </c>
      <c r="G491" t="s">
        <v>16</v>
      </c>
      <c r="I491" t="s">
        <v>13</v>
      </c>
      <c r="J491" t="str">
        <f t="shared" si="7"/>
        <v/>
      </c>
    </row>
    <row r="492" spans="1:10" x14ac:dyDescent="0.4">
      <c r="A492" t="s">
        <v>513</v>
      </c>
      <c r="B492" t="s">
        <v>43</v>
      </c>
      <c r="C492" s="1">
        <v>44991</v>
      </c>
      <c r="D492" s="1">
        <v>45021</v>
      </c>
      <c r="E492">
        <v>3897.98</v>
      </c>
      <c r="F492" t="s">
        <v>25</v>
      </c>
      <c r="G492" t="s">
        <v>28</v>
      </c>
      <c r="H492" s="1">
        <v>45021</v>
      </c>
      <c r="I492" t="s">
        <v>13</v>
      </c>
      <c r="J492">
        <f t="shared" si="7"/>
        <v>0</v>
      </c>
    </row>
    <row r="493" spans="1:10" x14ac:dyDescent="0.4">
      <c r="A493" t="s">
        <v>514</v>
      </c>
      <c r="B493" t="s">
        <v>39</v>
      </c>
      <c r="C493" s="1">
        <v>45631</v>
      </c>
      <c r="D493" s="1">
        <v>45661</v>
      </c>
      <c r="E493">
        <v>3623.95</v>
      </c>
      <c r="F493" t="s">
        <v>22</v>
      </c>
      <c r="G493" t="s">
        <v>16</v>
      </c>
      <c r="I493" t="s">
        <v>13</v>
      </c>
      <c r="J493" t="str">
        <f t="shared" si="7"/>
        <v/>
      </c>
    </row>
    <row r="494" spans="1:10" x14ac:dyDescent="0.4">
      <c r="A494" t="s">
        <v>515</v>
      </c>
      <c r="B494" t="s">
        <v>21</v>
      </c>
      <c r="C494" s="1">
        <v>45433</v>
      </c>
      <c r="D494" s="1">
        <v>45463</v>
      </c>
      <c r="E494">
        <v>1803.9</v>
      </c>
      <c r="F494" t="s">
        <v>22</v>
      </c>
      <c r="G494" t="s">
        <v>16</v>
      </c>
      <c r="I494" t="s">
        <v>13</v>
      </c>
      <c r="J494" t="str">
        <f t="shared" si="7"/>
        <v/>
      </c>
    </row>
    <row r="495" spans="1:10" x14ac:dyDescent="0.4">
      <c r="A495" t="s">
        <v>516</v>
      </c>
      <c r="B495" t="s">
        <v>10</v>
      </c>
      <c r="C495" s="1">
        <v>45106</v>
      </c>
      <c r="D495" s="1">
        <v>45136</v>
      </c>
      <c r="E495">
        <v>2543.84</v>
      </c>
      <c r="F495" t="s">
        <v>22</v>
      </c>
      <c r="G495" t="s">
        <v>16</v>
      </c>
      <c r="I495" t="s">
        <v>13</v>
      </c>
      <c r="J495" t="str">
        <f t="shared" si="7"/>
        <v/>
      </c>
    </row>
    <row r="496" spans="1:10" x14ac:dyDescent="0.4">
      <c r="A496" t="s">
        <v>517</v>
      </c>
      <c r="B496" t="s">
        <v>43</v>
      </c>
      <c r="C496" s="1">
        <v>45128</v>
      </c>
      <c r="D496" s="1">
        <v>45158</v>
      </c>
      <c r="E496">
        <v>292.57</v>
      </c>
      <c r="F496" t="s">
        <v>15</v>
      </c>
      <c r="G496" t="s">
        <v>12</v>
      </c>
      <c r="I496" t="s">
        <v>13</v>
      </c>
      <c r="J496" t="str">
        <f t="shared" si="7"/>
        <v/>
      </c>
    </row>
    <row r="497" spans="1:10" x14ac:dyDescent="0.4">
      <c r="A497" t="s">
        <v>518</v>
      </c>
      <c r="B497" t="s">
        <v>21</v>
      </c>
      <c r="C497" s="1">
        <v>45522</v>
      </c>
      <c r="D497" s="1">
        <v>45552</v>
      </c>
      <c r="E497">
        <v>688.61</v>
      </c>
      <c r="F497" t="s">
        <v>22</v>
      </c>
      <c r="G497" t="s">
        <v>28</v>
      </c>
      <c r="H497" s="1">
        <v>45552</v>
      </c>
      <c r="I497" t="s">
        <v>13</v>
      </c>
      <c r="J497">
        <f t="shared" si="7"/>
        <v>0</v>
      </c>
    </row>
    <row r="498" spans="1:10" x14ac:dyDescent="0.4">
      <c r="A498" t="s">
        <v>519</v>
      </c>
      <c r="B498" t="s">
        <v>39</v>
      </c>
      <c r="C498" s="1">
        <v>45288</v>
      </c>
      <c r="D498" s="1">
        <v>45318</v>
      </c>
      <c r="E498">
        <v>1121.18</v>
      </c>
      <c r="F498" t="s">
        <v>22</v>
      </c>
      <c r="G498" t="s">
        <v>16</v>
      </c>
      <c r="I498" t="s">
        <v>13</v>
      </c>
      <c r="J498" t="str">
        <f t="shared" si="7"/>
        <v/>
      </c>
    </row>
    <row r="499" spans="1:10" x14ac:dyDescent="0.4">
      <c r="A499" t="s">
        <v>520</v>
      </c>
      <c r="B499" t="s">
        <v>18</v>
      </c>
      <c r="C499" s="1">
        <v>45395</v>
      </c>
      <c r="D499" s="1">
        <v>45425</v>
      </c>
      <c r="E499">
        <v>3953.98</v>
      </c>
      <c r="F499" t="s">
        <v>11</v>
      </c>
      <c r="G499" t="s">
        <v>16</v>
      </c>
      <c r="I499" t="s">
        <v>13</v>
      </c>
      <c r="J499" t="str">
        <f t="shared" si="7"/>
        <v/>
      </c>
    </row>
    <row r="500" spans="1:10" x14ac:dyDescent="0.4">
      <c r="A500" t="s">
        <v>521</v>
      </c>
      <c r="B500" t="s">
        <v>21</v>
      </c>
      <c r="C500" s="1">
        <v>45327</v>
      </c>
      <c r="D500" s="1">
        <v>45357</v>
      </c>
      <c r="E500">
        <v>597.75</v>
      </c>
      <c r="F500" t="s">
        <v>22</v>
      </c>
      <c r="G500" t="s">
        <v>12</v>
      </c>
      <c r="I500" t="s">
        <v>13</v>
      </c>
      <c r="J500" t="str">
        <f t="shared" si="7"/>
        <v/>
      </c>
    </row>
    <row r="501" spans="1:10" x14ac:dyDescent="0.4">
      <c r="A501" t="s">
        <v>522</v>
      </c>
      <c r="B501" t="s">
        <v>10</v>
      </c>
      <c r="C501" s="1">
        <v>45680</v>
      </c>
      <c r="D501" s="1">
        <v>45710</v>
      </c>
      <c r="E501">
        <v>1752.55</v>
      </c>
      <c r="F501" t="s">
        <v>22</v>
      </c>
      <c r="G501" t="s">
        <v>12</v>
      </c>
      <c r="I501" t="s">
        <v>13</v>
      </c>
      <c r="J501" t="str">
        <f t="shared" si="7"/>
        <v/>
      </c>
    </row>
    <row r="502" spans="1:10" x14ac:dyDescent="0.4">
      <c r="A502" t="s">
        <v>523</v>
      </c>
      <c r="B502" t="s">
        <v>21</v>
      </c>
      <c r="C502" s="1">
        <v>44998</v>
      </c>
      <c r="D502" s="1">
        <v>45028</v>
      </c>
      <c r="E502">
        <v>3490.73</v>
      </c>
      <c r="F502" t="s">
        <v>11</v>
      </c>
      <c r="G502" t="s">
        <v>12</v>
      </c>
      <c r="I502" t="s">
        <v>13</v>
      </c>
      <c r="J502" t="str">
        <f t="shared" si="7"/>
        <v/>
      </c>
    </row>
    <row r="503" spans="1:10" x14ac:dyDescent="0.4">
      <c r="A503" t="s">
        <v>524</v>
      </c>
      <c r="B503" t="s">
        <v>10</v>
      </c>
      <c r="C503" s="1">
        <v>45584</v>
      </c>
      <c r="D503" s="1">
        <v>45614</v>
      </c>
      <c r="E503">
        <v>1143.7</v>
      </c>
      <c r="F503" t="s">
        <v>25</v>
      </c>
      <c r="G503" t="s">
        <v>16</v>
      </c>
      <c r="I503" t="s">
        <v>13</v>
      </c>
      <c r="J503" t="str">
        <f t="shared" si="7"/>
        <v/>
      </c>
    </row>
    <row r="504" spans="1:10" x14ac:dyDescent="0.4">
      <c r="A504" t="s">
        <v>525</v>
      </c>
      <c r="B504" t="s">
        <v>43</v>
      </c>
      <c r="C504" s="1">
        <v>45555</v>
      </c>
      <c r="D504" s="1">
        <v>45585</v>
      </c>
      <c r="E504">
        <v>636.6</v>
      </c>
      <c r="F504" t="s">
        <v>11</v>
      </c>
      <c r="G504" t="s">
        <v>28</v>
      </c>
      <c r="H504" s="1">
        <v>45595</v>
      </c>
      <c r="I504" t="s">
        <v>13</v>
      </c>
      <c r="J504">
        <f t="shared" si="7"/>
        <v>10</v>
      </c>
    </row>
    <row r="505" spans="1:10" x14ac:dyDescent="0.4">
      <c r="A505" t="s">
        <v>526</v>
      </c>
      <c r="B505" t="s">
        <v>18</v>
      </c>
      <c r="C505" s="1">
        <v>45761</v>
      </c>
      <c r="D505" s="1">
        <v>45791</v>
      </c>
      <c r="E505">
        <v>3339.54</v>
      </c>
      <c r="F505" t="s">
        <v>11</v>
      </c>
      <c r="G505" t="s">
        <v>12</v>
      </c>
      <c r="I505" t="s">
        <v>13</v>
      </c>
      <c r="J505" t="str">
        <f t="shared" si="7"/>
        <v/>
      </c>
    </row>
    <row r="506" spans="1:10" x14ac:dyDescent="0.4">
      <c r="A506" t="s">
        <v>527</v>
      </c>
      <c r="B506" t="s">
        <v>10</v>
      </c>
      <c r="C506" s="1">
        <v>45641</v>
      </c>
      <c r="D506" s="1">
        <v>45671</v>
      </c>
      <c r="E506">
        <v>3555.72</v>
      </c>
      <c r="F506" t="s">
        <v>11</v>
      </c>
      <c r="G506" t="s">
        <v>16</v>
      </c>
      <c r="I506" t="s">
        <v>13</v>
      </c>
      <c r="J506" t="str">
        <f t="shared" si="7"/>
        <v/>
      </c>
    </row>
    <row r="507" spans="1:10" x14ac:dyDescent="0.4">
      <c r="A507" t="s">
        <v>528</v>
      </c>
      <c r="B507" t="s">
        <v>21</v>
      </c>
      <c r="C507" s="1">
        <v>45777</v>
      </c>
      <c r="D507" s="1">
        <v>45807</v>
      </c>
      <c r="E507">
        <v>2971.5</v>
      </c>
      <c r="F507" t="s">
        <v>22</v>
      </c>
      <c r="G507" t="s">
        <v>12</v>
      </c>
      <c r="I507" t="s">
        <v>13</v>
      </c>
      <c r="J507" t="str">
        <f t="shared" si="7"/>
        <v/>
      </c>
    </row>
    <row r="508" spans="1:10" x14ac:dyDescent="0.4">
      <c r="A508" t="s">
        <v>529</v>
      </c>
      <c r="B508" t="s">
        <v>10</v>
      </c>
      <c r="C508" s="1">
        <v>45786</v>
      </c>
      <c r="D508" s="1">
        <v>45816</v>
      </c>
      <c r="E508">
        <v>2945.39</v>
      </c>
      <c r="F508" t="s">
        <v>25</v>
      </c>
      <c r="G508" t="s">
        <v>28</v>
      </c>
      <c r="H508" s="1">
        <v>45816</v>
      </c>
      <c r="I508" t="s">
        <v>13</v>
      </c>
      <c r="J508">
        <f t="shared" si="7"/>
        <v>0</v>
      </c>
    </row>
    <row r="509" spans="1:10" x14ac:dyDescent="0.4">
      <c r="A509" t="s">
        <v>530</v>
      </c>
      <c r="B509" t="s">
        <v>21</v>
      </c>
      <c r="C509" s="1">
        <v>45472</v>
      </c>
      <c r="D509" s="1">
        <v>45502</v>
      </c>
      <c r="E509">
        <v>4563.8</v>
      </c>
      <c r="F509" t="s">
        <v>19</v>
      </c>
      <c r="G509" t="s">
        <v>28</v>
      </c>
      <c r="H509" s="1">
        <v>45502</v>
      </c>
      <c r="I509" t="s">
        <v>13</v>
      </c>
      <c r="J509">
        <f t="shared" si="7"/>
        <v>0</v>
      </c>
    </row>
    <row r="510" spans="1:10" x14ac:dyDescent="0.4">
      <c r="A510" t="s">
        <v>531</v>
      </c>
      <c r="B510" t="s">
        <v>21</v>
      </c>
      <c r="C510" s="1">
        <v>45002</v>
      </c>
      <c r="D510" s="1">
        <v>45032</v>
      </c>
      <c r="E510">
        <v>3590.5</v>
      </c>
      <c r="F510" t="s">
        <v>25</v>
      </c>
      <c r="G510" t="s">
        <v>12</v>
      </c>
      <c r="I510" t="s">
        <v>13</v>
      </c>
      <c r="J510" t="str">
        <f t="shared" si="7"/>
        <v/>
      </c>
    </row>
    <row r="511" spans="1:10" x14ac:dyDescent="0.4">
      <c r="A511" t="s">
        <v>532</v>
      </c>
      <c r="B511" t="s">
        <v>21</v>
      </c>
      <c r="C511" s="1">
        <v>44948</v>
      </c>
      <c r="D511" s="1">
        <v>44978</v>
      </c>
      <c r="E511">
        <v>1989.22</v>
      </c>
      <c r="F511" t="s">
        <v>11</v>
      </c>
      <c r="G511" t="s">
        <v>16</v>
      </c>
      <c r="I511" t="s">
        <v>13</v>
      </c>
      <c r="J511" t="str">
        <f t="shared" si="7"/>
        <v/>
      </c>
    </row>
    <row r="512" spans="1:10" x14ac:dyDescent="0.4">
      <c r="A512" t="s">
        <v>533</v>
      </c>
      <c r="B512" t="s">
        <v>10</v>
      </c>
      <c r="C512" s="1">
        <v>44930</v>
      </c>
      <c r="D512" s="1">
        <v>44960</v>
      </c>
      <c r="E512">
        <v>4650.78</v>
      </c>
      <c r="F512" t="s">
        <v>15</v>
      </c>
      <c r="G512" t="s">
        <v>12</v>
      </c>
      <c r="I512" t="s">
        <v>13</v>
      </c>
      <c r="J512" t="str">
        <f t="shared" si="7"/>
        <v/>
      </c>
    </row>
    <row r="513" spans="1:10" x14ac:dyDescent="0.4">
      <c r="A513" t="s">
        <v>534</v>
      </c>
      <c r="B513" t="s">
        <v>43</v>
      </c>
      <c r="C513" s="1">
        <v>45118</v>
      </c>
      <c r="D513" s="1">
        <v>45148</v>
      </c>
      <c r="E513">
        <v>3071.51</v>
      </c>
      <c r="F513" t="s">
        <v>15</v>
      </c>
      <c r="G513" t="s">
        <v>16</v>
      </c>
      <c r="I513" t="s">
        <v>13</v>
      </c>
      <c r="J513" t="str">
        <f t="shared" si="7"/>
        <v/>
      </c>
    </row>
    <row r="514" spans="1:10" x14ac:dyDescent="0.4">
      <c r="A514" t="s">
        <v>535</v>
      </c>
      <c r="B514" t="s">
        <v>21</v>
      </c>
      <c r="C514" s="1">
        <v>45196</v>
      </c>
      <c r="D514" s="1">
        <v>45226</v>
      </c>
      <c r="E514">
        <v>4956.1099999999997</v>
      </c>
      <c r="F514" t="s">
        <v>19</v>
      </c>
      <c r="G514" t="s">
        <v>12</v>
      </c>
      <c r="I514" t="s">
        <v>13</v>
      </c>
      <c r="J514" t="str">
        <f t="shared" ref="J514:J577" si="8">IF(H514&lt;&gt;"",MAX(H514-D514,0),"")</f>
        <v/>
      </c>
    </row>
    <row r="515" spans="1:10" x14ac:dyDescent="0.4">
      <c r="A515" t="s">
        <v>536</v>
      </c>
      <c r="B515" t="s">
        <v>10</v>
      </c>
      <c r="C515" s="1">
        <v>45446</v>
      </c>
      <c r="D515" s="1">
        <v>45476</v>
      </c>
      <c r="E515">
        <v>2561.35</v>
      </c>
      <c r="F515" t="s">
        <v>25</v>
      </c>
      <c r="G515" t="s">
        <v>12</v>
      </c>
      <c r="I515" t="s">
        <v>13</v>
      </c>
      <c r="J515" t="str">
        <f t="shared" si="8"/>
        <v/>
      </c>
    </row>
    <row r="516" spans="1:10" x14ac:dyDescent="0.4">
      <c r="A516" t="s">
        <v>537</v>
      </c>
      <c r="B516" t="s">
        <v>21</v>
      </c>
      <c r="C516" s="1">
        <v>45637</v>
      </c>
      <c r="D516" s="1">
        <v>45667</v>
      </c>
      <c r="E516">
        <v>3812.86</v>
      </c>
      <c r="F516" t="s">
        <v>19</v>
      </c>
      <c r="G516" t="s">
        <v>12</v>
      </c>
      <c r="I516" t="s">
        <v>13</v>
      </c>
      <c r="J516" t="str">
        <f t="shared" si="8"/>
        <v/>
      </c>
    </row>
    <row r="517" spans="1:10" x14ac:dyDescent="0.4">
      <c r="A517" t="s">
        <v>538</v>
      </c>
      <c r="B517" t="s">
        <v>18</v>
      </c>
      <c r="C517" s="1">
        <v>45291</v>
      </c>
      <c r="D517" s="1">
        <v>45321</v>
      </c>
      <c r="E517">
        <v>4798.3</v>
      </c>
      <c r="F517" t="s">
        <v>15</v>
      </c>
      <c r="G517" t="s">
        <v>12</v>
      </c>
      <c r="I517" t="s">
        <v>13</v>
      </c>
      <c r="J517" t="str">
        <f t="shared" si="8"/>
        <v/>
      </c>
    </row>
    <row r="518" spans="1:10" x14ac:dyDescent="0.4">
      <c r="A518" t="s">
        <v>539</v>
      </c>
      <c r="B518" t="s">
        <v>18</v>
      </c>
      <c r="C518" s="1">
        <v>45538</v>
      </c>
      <c r="D518" s="1">
        <v>45568</v>
      </c>
      <c r="E518">
        <v>2626.26</v>
      </c>
      <c r="F518" t="s">
        <v>15</v>
      </c>
      <c r="G518" t="s">
        <v>12</v>
      </c>
      <c r="I518" t="s">
        <v>13</v>
      </c>
      <c r="J518" t="str">
        <f t="shared" si="8"/>
        <v/>
      </c>
    </row>
    <row r="519" spans="1:10" x14ac:dyDescent="0.4">
      <c r="A519" t="s">
        <v>540</v>
      </c>
      <c r="B519" t="s">
        <v>43</v>
      </c>
      <c r="C519" s="1">
        <v>45173</v>
      </c>
      <c r="D519" s="1">
        <v>45203</v>
      </c>
      <c r="E519">
        <v>1667.91</v>
      </c>
      <c r="F519" t="s">
        <v>15</v>
      </c>
      <c r="G519" t="s">
        <v>12</v>
      </c>
      <c r="I519" t="s">
        <v>13</v>
      </c>
      <c r="J519" t="str">
        <f t="shared" si="8"/>
        <v/>
      </c>
    </row>
    <row r="520" spans="1:10" x14ac:dyDescent="0.4">
      <c r="A520" t="s">
        <v>541</v>
      </c>
      <c r="B520" t="s">
        <v>10</v>
      </c>
      <c r="C520" s="1">
        <v>45825</v>
      </c>
      <c r="D520" s="1">
        <v>45855</v>
      </c>
      <c r="E520">
        <v>556.64</v>
      </c>
      <c r="F520" t="s">
        <v>22</v>
      </c>
      <c r="G520" t="s">
        <v>16</v>
      </c>
      <c r="I520" t="s">
        <v>13</v>
      </c>
      <c r="J520" t="str">
        <f t="shared" si="8"/>
        <v/>
      </c>
    </row>
    <row r="521" spans="1:10" x14ac:dyDescent="0.4">
      <c r="A521" t="s">
        <v>542</v>
      </c>
      <c r="B521" t="s">
        <v>39</v>
      </c>
      <c r="C521" s="1">
        <v>45671</v>
      </c>
      <c r="D521" s="1">
        <v>45701</v>
      </c>
      <c r="E521">
        <v>2084.02</v>
      </c>
      <c r="F521" t="s">
        <v>11</v>
      </c>
      <c r="G521" t="s">
        <v>16</v>
      </c>
      <c r="I521" t="s">
        <v>13</v>
      </c>
      <c r="J521" t="str">
        <f t="shared" si="8"/>
        <v/>
      </c>
    </row>
    <row r="522" spans="1:10" x14ac:dyDescent="0.4">
      <c r="A522" t="s">
        <v>543</v>
      </c>
      <c r="B522" t="s">
        <v>43</v>
      </c>
      <c r="C522" s="1">
        <v>45348</v>
      </c>
      <c r="D522" s="1">
        <v>45378</v>
      </c>
      <c r="E522">
        <v>1225.05</v>
      </c>
      <c r="F522" t="s">
        <v>19</v>
      </c>
      <c r="G522" t="s">
        <v>16</v>
      </c>
      <c r="I522" t="s">
        <v>13</v>
      </c>
      <c r="J522" t="str">
        <f t="shared" si="8"/>
        <v/>
      </c>
    </row>
    <row r="523" spans="1:10" x14ac:dyDescent="0.4">
      <c r="A523" t="s">
        <v>544</v>
      </c>
      <c r="B523" t="s">
        <v>18</v>
      </c>
      <c r="C523" s="1">
        <v>44937</v>
      </c>
      <c r="D523" s="1">
        <v>44967</v>
      </c>
      <c r="E523">
        <v>1607.66</v>
      </c>
      <c r="F523" t="s">
        <v>25</v>
      </c>
      <c r="G523" t="s">
        <v>16</v>
      </c>
      <c r="I523" t="s">
        <v>13</v>
      </c>
      <c r="J523" t="str">
        <f t="shared" si="8"/>
        <v/>
      </c>
    </row>
    <row r="524" spans="1:10" x14ac:dyDescent="0.4">
      <c r="A524" t="s">
        <v>545</v>
      </c>
      <c r="B524" t="s">
        <v>10</v>
      </c>
      <c r="C524" s="1">
        <v>45452</v>
      </c>
      <c r="D524" s="1">
        <v>45482</v>
      </c>
      <c r="E524">
        <v>2772.97</v>
      </c>
      <c r="F524" t="s">
        <v>19</v>
      </c>
      <c r="G524" t="s">
        <v>28</v>
      </c>
      <c r="H524" s="1">
        <v>45482</v>
      </c>
      <c r="I524" t="s">
        <v>13</v>
      </c>
      <c r="J524">
        <f t="shared" si="8"/>
        <v>0</v>
      </c>
    </row>
    <row r="525" spans="1:10" x14ac:dyDescent="0.4">
      <c r="A525" t="s">
        <v>546</v>
      </c>
      <c r="B525" t="s">
        <v>39</v>
      </c>
      <c r="C525" s="1">
        <v>45596</v>
      </c>
      <c r="D525" s="1">
        <v>45626</v>
      </c>
      <c r="E525">
        <v>1641.38</v>
      </c>
      <c r="F525" t="s">
        <v>25</v>
      </c>
      <c r="G525" t="s">
        <v>16</v>
      </c>
      <c r="I525" t="s">
        <v>13</v>
      </c>
      <c r="J525" t="str">
        <f t="shared" si="8"/>
        <v/>
      </c>
    </row>
    <row r="526" spans="1:10" x14ac:dyDescent="0.4">
      <c r="A526" t="s">
        <v>547</v>
      </c>
      <c r="B526" t="s">
        <v>21</v>
      </c>
      <c r="C526" s="1">
        <v>45539</v>
      </c>
      <c r="D526" s="1">
        <v>45569</v>
      </c>
      <c r="E526">
        <v>549.14</v>
      </c>
      <c r="F526" t="s">
        <v>25</v>
      </c>
      <c r="G526" t="s">
        <v>28</v>
      </c>
      <c r="H526" s="1">
        <v>45569</v>
      </c>
      <c r="I526" t="s">
        <v>13</v>
      </c>
      <c r="J526">
        <f t="shared" si="8"/>
        <v>0</v>
      </c>
    </row>
    <row r="527" spans="1:10" x14ac:dyDescent="0.4">
      <c r="A527" t="s">
        <v>548</v>
      </c>
      <c r="B527" t="s">
        <v>43</v>
      </c>
      <c r="C527" s="1">
        <v>45558</v>
      </c>
      <c r="D527" s="1">
        <v>45588</v>
      </c>
      <c r="E527">
        <v>3700.73</v>
      </c>
      <c r="F527" t="s">
        <v>19</v>
      </c>
      <c r="G527" t="s">
        <v>12</v>
      </c>
      <c r="I527" t="s">
        <v>13</v>
      </c>
      <c r="J527" t="str">
        <f t="shared" si="8"/>
        <v/>
      </c>
    </row>
    <row r="528" spans="1:10" x14ac:dyDescent="0.4">
      <c r="A528" t="s">
        <v>549</v>
      </c>
      <c r="B528" t="s">
        <v>43</v>
      </c>
      <c r="C528" s="1">
        <v>45315</v>
      </c>
      <c r="D528" s="1">
        <v>45345</v>
      </c>
      <c r="E528">
        <v>1616.2</v>
      </c>
      <c r="F528" t="s">
        <v>15</v>
      </c>
      <c r="G528" t="s">
        <v>16</v>
      </c>
      <c r="I528" t="s">
        <v>13</v>
      </c>
      <c r="J528" t="str">
        <f t="shared" si="8"/>
        <v/>
      </c>
    </row>
    <row r="529" spans="1:10" x14ac:dyDescent="0.4">
      <c r="A529" t="s">
        <v>550</v>
      </c>
      <c r="B529" t="s">
        <v>10</v>
      </c>
      <c r="C529" s="1">
        <v>45718</v>
      </c>
      <c r="D529" s="1">
        <v>45748</v>
      </c>
      <c r="E529">
        <v>233.75</v>
      </c>
      <c r="F529" t="s">
        <v>11</v>
      </c>
      <c r="G529" t="s">
        <v>16</v>
      </c>
      <c r="I529" t="s">
        <v>13</v>
      </c>
      <c r="J529" t="str">
        <f t="shared" si="8"/>
        <v/>
      </c>
    </row>
    <row r="530" spans="1:10" x14ac:dyDescent="0.4">
      <c r="A530" t="s">
        <v>551</v>
      </c>
      <c r="B530" t="s">
        <v>10</v>
      </c>
      <c r="C530" s="1">
        <v>45581</v>
      </c>
      <c r="D530" s="1">
        <v>45611</v>
      </c>
      <c r="E530">
        <v>1198.76</v>
      </c>
      <c r="F530" t="s">
        <v>25</v>
      </c>
      <c r="G530" t="s">
        <v>16</v>
      </c>
      <c r="I530" t="s">
        <v>13</v>
      </c>
      <c r="J530" t="str">
        <f t="shared" si="8"/>
        <v/>
      </c>
    </row>
    <row r="531" spans="1:10" x14ac:dyDescent="0.4">
      <c r="A531" t="s">
        <v>552</v>
      </c>
      <c r="B531" t="s">
        <v>43</v>
      </c>
      <c r="C531" s="1">
        <v>45826</v>
      </c>
      <c r="D531" s="1">
        <v>45856</v>
      </c>
      <c r="E531">
        <v>1819.59</v>
      </c>
      <c r="F531" t="s">
        <v>19</v>
      </c>
      <c r="G531" t="s">
        <v>16</v>
      </c>
      <c r="I531" t="s">
        <v>13</v>
      </c>
      <c r="J531" t="str">
        <f t="shared" si="8"/>
        <v/>
      </c>
    </row>
    <row r="532" spans="1:10" x14ac:dyDescent="0.4">
      <c r="A532" t="s">
        <v>553</v>
      </c>
      <c r="B532" t="s">
        <v>43</v>
      </c>
      <c r="C532" s="1">
        <v>45690</v>
      </c>
      <c r="D532" s="1">
        <v>45720</v>
      </c>
      <c r="E532">
        <v>3747.3</v>
      </c>
      <c r="F532" t="s">
        <v>15</v>
      </c>
      <c r="G532" t="s">
        <v>28</v>
      </c>
      <c r="H532" s="1">
        <v>45720</v>
      </c>
      <c r="I532" t="s">
        <v>13</v>
      </c>
      <c r="J532">
        <f t="shared" si="8"/>
        <v>0</v>
      </c>
    </row>
    <row r="533" spans="1:10" x14ac:dyDescent="0.4">
      <c r="A533" t="s">
        <v>554</v>
      </c>
      <c r="B533" t="s">
        <v>18</v>
      </c>
      <c r="C533" s="1">
        <v>45154</v>
      </c>
      <c r="D533" s="1">
        <v>45184</v>
      </c>
      <c r="E533">
        <v>4706.8100000000004</v>
      </c>
      <c r="F533" t="s">
        <v>11</v>
      </c>
      <c r="G533" t="s">
        <v>28</v>
      </c>
      <c r="H533" s="1">
        <v>45184</v>
      </c>
      <c r="I533" t="s">
        <v>13</v>
      </c>
      <c r="J533">
        <f t="shared" si="8"/>
        <v>0</v>
      </c>
    </row>
    <row r="534" spans="1:10" x14ac:dyDescent="0.4">
      <c r="A534" t="s">
        <v>555</v>
      </c>
      <c r="B534" t="s">
        <v>39</v>
      </c>
      <c r="C534" s="1">
        <v>45782</v>
      </c>
      <c r="D534" s="1">
        <v>45812</v>
      </c>
      <c r="E534">
        <v>2329.4299999999998</v>
      </c>
      <c r="F534" t="s">
        <v>15</v>
      </c>
      <c r="G534" t="s">
        <v>16</v>
      </c>
      <c r="I534" t="s">
        <v>13</v>
      </c>
      <c r="J534" t="str">
        <f t="shared" si="8"/>
        <v/>
      </c>
    </row>
    <row r="535" spans="1:10" x14ac:dyDescent="0.4">
      <c r="A535" t="s">
        <v>556</v>
      </c>
      <c r="B535" t="s">
        <v>21</v>
      </c>
      <c r="C535" s="1">
        <v>45516</v>
      </c>
      <c r="D535" s="1">
        <v>45546</v>
      </c>
      <c r="E535">
        <v>3499.14</v>
      </c>
      <c r="F535" t="s">
        <v>19</v>
      </c>
      <c r="G535" t="s">
        <v>16</v>
      </c>
      <c r="I535" t="s">
        <v>13</v>
      </c>
      <c r="J535" t="str">
        <f t="shared" si="8"/>
        <v/>
      </c>
    </row>
    <row r="536" spans="1:10" x14ac:dyDescent="0.4">
      <c r="A536" t="s">
        <v>557</v>
      </c>
      <c r="B536" t="s">
        <v>39</v>
      </c>
      <c r="C536" s="1">
        <v>45146</v>
      </c>
      <c r="D536" s="1">
        <v>45176</v>
      </c>
      <c r="E536">
        <v>3732.67</v>
      </c>
      <c r="F536" t="s">
        <v>19</v>
      </c>
      <c r="G536" t="s">
        <v>28</v>
      </c>
      <c r="H536" s="1">
        <v>45176</v>
      </c>
      <c r="I536" t="s">
        <v>13</v>
      </c>
      <c r="J536">
        <f t="shared" si="8"/>
        <v>0</v>
      </c>
    </row>
    <row r="537" spans="1:10" x14ac:dyDescent="0.4">
      <c r="A537" t="s">
        <v>558</v>
      </c>
      <c r="B537" t="s">
        <v>39</v>
      </c>
      <c r="C537" s="1">
        <v>45542</v>
      </c>
      <c r="D537" s="1">
        <v>45572</v>
      </c>
      <c r="E537">
        <v>365.59</v>
      </c>
      <c r="F537" t="s">
        <v>15</v>
      </c>
      <c r="G537" t="s">
        <v>12</v>
      </c>
      <c r="I537" t="s">
        <v>13</v>
      </c>
      <c r="J537" t="str">
        <f t="shared" si="8"/>
        <v/>
      </c>
    </row>
    <row r="538" spans="1:10" x14ac:dyDescent="0.4">
      <c r="A538" t="s">
        <v>559</v>
      </c>
      <c r="B538" t="s">
        <v>43</v>
      </c>
      <c r="C538" s="1">
        <v>45383</v>
      </c>
      <c r="D538" s="1">
        <v>45413</v>
      </c>
      <c r="E538">
        <v>3778.67</v>
      </c>
      <c r="F538" t="s">
        <v>11</v>
      </c>
      <c r="G538" t="s">
        <v>12</v>
      </c>
      <c r="I538" t="s">
        <v>13</v>
      </c>
      <c r="J538" t="str">
        <f t="shared" si="8"/>
        <v/>
      </c>
    </row>
    <row r="539" spans="1:10" x14ac:dyDescent="0.4">
      <c r="A539" t="s">
        <v>560</v>
      </c>
      <c r="B539" t="s">
        <v>21</v>
      </c>
      <c r="C539" s="1">
        <v>45397</v>
      </c>
      <c r="D539" s="1">
        <v>45427</v>
      </c>
      <c r="E539">
        <v>4324.6400000000003</v>
      </c>
      <c r="F539" t="s">
        <v>11</v>
      </c>
      <c r="G539" t="s">
        <v>16</v>
      </c>
      <c r="I539" t="s">
        <v>13</v>
      </c>
      <c r="J539" t="str">
        <f t="shared" si="8"/>
        <v/>
      </c>
    </row>
    <row r="540" spans="1:10" x14ac:dyDescent="0.4">
      <c r="A540" t="s">
        <v>561</v>
      </c>
      <c r="B540" t="s">
        <v>43</v>
      </c>
      <c r="C540" s="1">
        <v>45500</v>
      </c>
      <c r="D540" s="1">
        <v>45530</v>
      </c>
      <c r="E540">
        <v>3648.16</v>
      </c>
      <c r="F540" t="s">
        <v>15</v>
      </c>
      <c r="G540" t="s">
        <v>28</v>
      </c>
      <c r="H540" s="1">
        <v>45530</v>
      </c>
      <c r="I540" t="s">
        <v>13</v>
      </c>
      <c r="J540">
        <f t="shared" si="8"/>
        <v>0</v>
      </c>
    </row>
    <row r="541" spans="1:10" x14ac:dyDescent="0.4">
      <c r="A541" t="s">
        <v>562</v>
      </c>
      <c r="B541" t="s">
        <v>18</v>
      </c>
      <c r="C541" s="1">
        <v>45727</v>
      </c>
      <c r="D541" s="1">
        <v>45757</v>
      </c>
      <c r="E541">
        <v>106.75</v>
      </c>
      <c r="F541" t="s">
        <v>25</v>
      </c>
      <c r="G541" t="s">
        <v>28</v>
      </c>
      <c r="H541" s="1">
        <v>45757</v>
      </c>
      <c r="I541" t="s">
        <v>13</v>
      </c>
      <c r="J541">
        <f t="shared" si="8"/>
        <v>0</v>
      </c>
    </row>
    <row r="542" spans="1:10" x14ac:dyDescent="0.4">
      <c r="A542" t="s">
        <v>563</v>
      </c>
      <c r="B542" t="s">
        <v>18</v>
      </c>
      <c r="C542" s="1">
        <v>44947</v>
      </c>
      <c r="D542" s="1">
        <v>44977</v>
      </c>
      <c r="E542">
        <v>2259.02</v>
      </c>
      <c r="F542" t="s">
        <v>15</v>
      </c>
      <c r="G542" t="s">
        <v>16</v>
      </c>
      <c r="I542" t="s">
        <v>13</v>
      </c>
      <c r="J542" t="str">
        <f t="shared" si="8"/>
        <v/>
      </c>
    </row>
    <row r="543" spans="1:10" x14ac:dyDescent="0.4">
      <c r="A543" t="s">
        <v>564</v>
      </c>
      <c r="B543" t="s">
        <v>39</v>
      </c>
      <c r="C543" s="1">
        <v>44941</v>
      </c>
      <c r="D543" s="1">
        <v>44971</v>
      </c>
      <c r="E543">
        <v>2046.68</v>
      </c>
      <c r="F543" t="s">
        <v>15</v>
      </c>
      <c r="G543" t="s">
        <v>12</v>
      </c>
      <c r="I543" t="s">
        <v>13</v>
      </c>
      <c r="J543" t="str">
        <f t="shared" si="8"/>
        <v/>
      </c>
    </row>
    <row r="544" spans="1:10" x14ac:dyDescent="0.4">
      <c r="A544" t="s">
        <v>565</v>
      </c>
      <c r="B544" t="s">
        <v>39</v>
      </c>
      <c r="C544" s="1">
        <v>45782</v>
      </c>
      <c r="D544" s="1">
        <v>45812</v>
      </c>
      <c r="E544">
        <v>3776.36</v>
      </c>
      <c r="F544" t="s">
        <v>19</v>
      </c>
      <c r="G544" t="s">
        <v>28</v>
      </c>
      <c r="H544" s="1">
        <v>45812</v>
      </c>
      <c r="I544" t="s">
        <v>13</v>
      </c>
      <c r="J544">
        <f t="shared" si="8"/>
        <v>0</v>
      </c>
    </row>
    <row r="545" spans="1:10" x14ac:dyDescent="0.4">
      <c r="A545" t="s">
        <v>566</v>
      </c>
      <c r="B545" t="s">
        <v>18</v>
      </c>
      <c r="C545" s="1">
        <v>45815</v>
      </c>
      <c r="D545" s="1">
        <v>45845</v>
      </c>
      <c r="E545">
        <v>2839.95</v>
      </c>
      <c r="F545" t="s">
        <v>11</v>
      </c>
      <c r="G545" t="s">
        <v>28</v>
      </c>
      <c r="H545" s="1">
        <v>45866</v>
      </c>
      <c r="I545" t="s">
        <v>13</v>
      </c>
      <c r="J545">
        <f t="shared" si="8"/>
        <v>21</v>
      </c>
    </row>
    <row r="546" spans="1:10" x14ac:dyDescent="0.4">
      <c r="A546" t="s">
        <v>567</v>
      </c>
      <c r="B546" t="s">
        <v>18</v>
      </c>
      <c r="C546" s="1">
        <v>45122</v>
      </c>
      <c r="D546" s="1">
        <v>45152</v>
      </c>
      <c r="E546">
        <v>2261.9499999999998</v>
      </c>
      <c r="F546" t="s">
        <v>19</v>
      </c>
      <c r="G546" t="s">
        <v>12</v>
      </c>
      <c r="I546" t="s">
        <v>13</v>
      </c>
      <c r="J546" t="str">
        <f t="shared" si="8"/>
        <v/>
      </c>
    </row>
    <row r="547" spans="1:10" x14ac:dyDescent="0.4">
      <c r="A547" t="s">
        <v>568</v>
      </c>
      <c r="B547" t="s">
        <v>18</v>
      </c>
      <c r="C547" s="1">
        <v>45686</v>
      </c>
      <c r="D547" s="1">
        <v>45716</v>
      </c>
      <c r="E547">
        <v>104.02</v>
      </c>
      <c r="F547" t="s">
        <v>11</v>
      </c>
      <c r="G547" t="s">
        <v>16</v>
      </c>
      <c r="I547" t="s">
        <v>13</v>
      </c>
      <c r="J547" t="str">
        <f t="shared" si="8"/>
        <v/>
      </c>
    </row>
    <row r="548" spans="1:10" x14ac:dyDescent="0.4">
      <c r="A548" t="s">
        <v>569</v>
      </c>
      <c r="B548" t="s">
        <v>43</v>
      </c>
      <c r="C548" s="1">
        <v>45818</v>
      </c>
      <c r="D548" s="1">
        <v>45848</v>
      </c>
      <c r="E548">
        <v>3899.93</v>
      </c>
      <c r="F548" t="s">
        <v>19</v>
      </c>
      <c r="G548" t="s">
        <v>16</v>
      </c>
      <c r="I548" t="s">
        <v>13</v>
      </c>
      <c r="J548" t="str">
        <f t="shared" si="8"/>
        <v/>
      </c>
    </row>
    <row r="549" spans="1:10" x14ac:dyDescent="0.4">
      <c r="A549" t="s">
        <v>570</v>
      </c>
      <c r="B549" t="s">
        <v>39</v>
      </c>
      <c r="C549" s="1">
        <v>45476</v>
      </c>
      <c r="D549" s="1">
        <v>45506</v>
      </c>
      <c r="E549">
        <v>276.7</v>
      </c>
      <c r="F549" t="s">
        <v>11</v>
      </c>
      <c r="G549" t="s">
        <v>12</v>
      </c>
      <c r="I549" t="s">
        <v>13</v>
      </c>
      <c r="J549" t="str">
        <f t="shared" si="8"/>
        <v/>
      </c>
    </row>
    <row r="550" spans="1:10" x14ac:dyDescent="0.4">
      <c r="A550" t="s">
        <v>571</v>
      </c>
      <c r="B550" t="s">
        <v>10</v>
      </c>
      <c r="C550" s="1">
        <v>45096</v>
      </c>
      <c r="D550" s="1">
        <v>45126</v>
      </c>
      <c r="E550">
        <v>4610.3100000000004</v>
      </c>
      <c r="F550" t="s">
        <v>22</v>
      </c>
      <c r="G550" t="s">
        <v>16</v>
      </c>
      <c r="I550" t="s">
        <v>13</v>
      </c>
      <c r="J550" t="str">
        <f t="shared" si="8"/>
        <v/>
      </c>
    </row>
    <row r="551" spans="1:10" x14ac:dyDescent="0.4">
      <c r="A551" t="s">
        <v>572</v>
      </c>
      <c r="B551" t="s">
        <v>21</v>
      </c>
      <c r="C551" s="1">
        <v>45812</v>
      </c>
      <c r="D551" s="1">
        <v>45842</v>
      </c>
      <c r="E551">
        <v>1285.1300000000001</v>
      </c>
      <c r="F551" t="s">
        <v>19</v>
      </c>
      <c r="G551" t="s">
        <v>28</v>
      </c>
      <c r="H551" s="1">
        <v>45842</v>
      </c>
      <c r="I551" t="s">
        <v>13</v>
      </c>
      <c r="J551">
        <f t="shared" si="8"/>
        <v>0</v>
      </c>
    </row>
    <row r="552" spans="1:10" x14ac:dyDescent="0.4">
      <c r="A552" t="s">
        <v>573</v>
      </c>
      <c r="B552" t="s">
        <v>43</v>
      </c>
      <c r="C552" s="1">
        <v>45069</v>
      </c>
      <c r="D552" s="1">
        <v>45099</v>
      </c>
      <c r="E552">
        <v>3752.28</v>
      </c>
      <c r="F552" t="s">
        <v>19</v>
      </c>
      <c r="G552" t="s">
        <v>16</v>
      </c>
      <c r="I552" t="s">
        <v>13</v>
      </c>
      <c r="J552" t="str">
        <f t="shared" si="8"/>
        <v/>
      </c>
    </row>
    <row r="553" spans="1:10" x14ac:dyDescent="0.4">
      <c r="A553" t="s">
        <v>574</v>
      </c>
      <c r="B553" t="s">
        <v>18</v>
      </c>
      <c r="C553" s="1">
        <v>45234</v>
      </c>
      <c r="D553" s="1">
        <v>45264</v>
      </c>
      <c r="E553">
        <v>3746.16</v>
      </c>
      <c r="F553" t="s">
        <v>19</v>
      </c>
      <c r="G553" t="s">
        <v>12</v>
      </c>
      <c r="I553" t="s">
        <v>13</v>
      </c>
      <c r="J553" t="str">
        <f t="shared" si="8"/>
        <v/>
      </c>
    </row>
    <row r="554" spans="1:10" x14ac:dyDescent="0.4">
      <c r="A554" t="s">
        <v>575</v>
      </c>
      <c r="B554" t="s">
        <v>10</v>
      </c>
      <c r="C554" s="1">
        <v>45644</v>
      </c>
      <c r="D554" s="1">
        <v>45674</v>
      </c>
      <c r="E554">
        <v>4464.8999999999996</v>
      </c>
      <c r="F554" t="s">
        <v>22</v>
      </c>
      <c r="G554" t="s">
        <v>28</v>
      </c>
      <c r="H554" s="1">
        <v>45674</v>
      </c>
      <c r="I554" t="s">
        <v>13</v>
      </c>
      <c r="J554">
        <f t="shared" si="8"/>
        <v>0</v>
      </c>
    </row>
    <row r="555" spans="1:10" x14ac:dyDescent="0.4">
      <c r="A555" t="s">
        <v>576</v>
      </c>
      <c r="B555" t="s">
        <v>43</v>
      </c>
      <c r="C555" s="1">
        <v>45471</v>
      </c>
      <c r="D555" s="1">
        <v>45501</v>
      </c>
      <c r="E555">
        <v>4957.1499999999996</v>
      </c>
      <c r="F555" t="s">
        <v>22</v>
      </c>
      <c r="G555" t="s">
        <v>12</v>
      </c>
      <c r="I555" t="s">
        <v>13</v>
      </c>
      <c r="J555" t="str">
        <f t="shared" si="8"/>
        <v/>
      </c>
    </row>
    <row r="556" spans="1:10" x14ac:dyDescent="0.4">
      <c r="A556" t="s">
        <v>577</v>
      </c>
      <c r="B556" t="s">
        <v>39</v>
      </c>
      <c r="C556" s="1">
        <v>45503</v>
      </c>
      <c r="D556" s="1">
        <v>45533</v>
      </c>
      <c r="E556">
        <v>129.91</v>
      </c>
      <c r="F556" t="s">
        <v>19</v>
      </c>
      <c r="G556" t="s">
        <v>12</v>
      </c>
      <c r="I556" t="s">
        <v>13</v>
      </c>
      <c r="J556" t="str">
        <f t="shared" si="8"/>
        <v/>
      </c>
    </row>
    <row r="557" spans="1:10" x14ac:dyDescent="0.4">
      <c r="A557" t="s">
        <v>578</v>
      </c>
      <c r="B557" t="s">
        <v>18</v>
      </c>
      <c r="C557" s="1">
        <v>45080</v>
      </c>
      <c r="D557" s="1">
        <v>45110</v>
      </c>
      <c r="E557">
        <v>4151.46</v>
      </c>
      <c r="F557" t="s">
        <v>25</v>
      </c>
      <c r="G557" t="s">
        <v>28</v>
      </c>
      <c r="H557" s="1">
        <v>45110</v>
      </c>
      <c r="I557" t="s">
        <v>13</v>
      </c>
      <c r="J557">
        <f t="shared" si="8"/>
        <v>0</v>
      </c>
    </row>
    <row r="558" spans="1:10" x14ac:dyDescent="0.4">
      <c r="A558" t="s">
        <v>579</v>
      </c>
      <c r="B558" t="s">
        <v>43</v>
      </c>
      <c r="C558" s="1">
        <v>45345</v>
      </c>
      <c r="D558" s="1">
        <v>45375</v>
      </c>
      <c r="E558">
        <v>4386</v>
      </c>
      <c r="F558" t="s">
        <v>25</v>
      </c>
      <c r="G558" t="s">
        <v>12</v>
      </c>
      <c r="I558" t="s">
        <v>13</v>
      </c>
      <c r="J558" t="str">
        <f t="shared" si="8"/>
        <v/>
      </c>
    </row>
    <row r="559" spans="1:10" x14ac:dyDescent="0.4">
      <c r="A559" t="s">
        <v>580</v>
      </c>
      <c r="B559" t="s">
        <v>39</v>
      </c>
      <c r="C559" s="1">
        <v>45452</v>
      </c>
      <c r="D559" s="1">
        <v>45482</v>
      </c>
      <c r="E559">
        <v>2792.29</v>
      </c>
      <c r="F559" t="s">
        <v>25</v>
      </c>
      <c r="G559" t="s">
        <v>28</v>
      </c>
      <c r="H559" s="1">
        <v>45482</v>
      </c>
      <c r="I559" t="s">
        <v>13</v>
      </c>
      <c r="J559">
        <f t="shared" si="8"/>
        <v>0</v>
      </c>
    </row>
    <row r="560" spans="1:10" x14ac:dyDescent="0.4">
      <c r="A560" t="s">
        <v>581</v>
      </c>
      <c r="B560" t="s">
        <v>43</v>
      </c>
      <c r="C560" s="1">
        <v>45738</v>
      </c>
      <c r="D560" s="1">
        <v>45768</v>
      </c>
      <c r="E560">
        <v>2307.9</v>
      </c>
      <c r="F560" t="s">
        <v>19</v>
      </c>
      <c r="G560" t="s">
        <v>12</v>
      </c>
      <c r="I560" t="s">
        <v>13</v>
      </c>
      <c r="J560" t="str">
        <f t="shared" si="8"/>
        <v/>
      </c>
    </row>
    <row r="561" spans="1:10" x14ac:dyDescent="0.4">
      <c r="A561" t="s">
        <v>582</v>
      </c>
      <c r="B561" t="s">
        <v>10</v>
      </c>
      <c r="C561" s="1">
        <v>45537</v>
      </c>
      <c r="D561" s="1">
        <v>45567</v>
      </c>
      <c r="E561">
        <v>1432.07</v>
      </c>
      <c r="F561" t="s">
        <v>25</v>
      </c>
      <c r="G561" t="s">
        <v>28</v>
      </c>
      <c r="H561" s="1">
        <v>45567</v>
      </c>
      <c r="I561" t="s">
        <v>13</v>
      </c>
      <c r="J561">
        <f t="shared" si="8"/>
        <v>0</v>
      </c>
    </row>
    <row r="562" spans="1:10" x14ac:dyDescent="0.4">
      <c r="A562" t="s">
        <v>583</v>
      </c>
      <c r="B562" t="s">
        <v>39</v>
      </c>
      <c r="C562" s="1">
        <v>45472</v>
      </c>
      <c r="D562" s="1">
        <v>45502</v>
      </c>
      <c r="E562">
        <v>2127.41</v>
      </c>
      <c r="F562" t="s">
        <v>22</v>
      </c>
      <c r="G562" t="s">
        <v>12</v>
      </c>
      <c r="I562" t="s">
        <v>13</v>
      </c>
      <c r="J562" t="str">
        <f t="shared" si="8"/>
        <v/>
      </c>
    </row>
    <row r="563" spans="1:10" x14ac:dyDescent="0.4">
      <c r="A563" t="s">
        <v>584</v>
      </c>
      <c r="B563" t="s">
        <v>21</v>
      </c>
      <c r="C563" s="1">
        <v>45623</v>
      </c>
      <c r="D563" s="1">
        <v>45653</v>
      </c>
      <c r="E563">
        <v>254.96</v>
      </c>
      <c r="F563" t="s">
        <v>19</v>
      </c>
      <c r="G563" t="s">
        <v>28</v>
      </c>
      <c r="H563" s="1">
        <v>45653</v>
      </c>
      <c r="I563" t="s">
        <v>13</v>
      </c>
      <c r="J563">
        <f t="shared" si="8"/>
        <v>0</v>
      </c>
    </row>
    <row r="564" spans="1:10" x14ac:dyDescent="0.4">
      <c r="A564" t="s">
        <v>585</v>
      </c>
      <c r="B564" t="s">
        <v>39</v>
      </c>
      <c r="C564" s="1">
        <v>45160</v>
      </c>
      <c r="D564" s="1">
        <v>45190</v>
      </c>
      <c r="E564">
        <v>2704.91</v>
      </c>
      <c r="F564" t="s">
        <v>25</v>
      </c>
      <c r="G564" t="s">
        <v>12</v>
      </c>
      <c r="I564" t="s">
        <v>13</v>
      </c>
      <c r="J564" t="str">
        <f t="shared" si="8"/>
        <v/>
      </c>
    </row>
    <row r="565" spans="1:10" x14ac:dyDescent="0.4">
      <c r="A565" t="s">
        <v>586</v>
      </c>
      <c r="B565" t="s">
        <v>21</v>
      </c>
      <c r="C565" s="1">
        <v>45438</v>
      </c>
      <c r="D565" s="1">
        <v>45468</v>
      </c>
      <c r="E565">
        <v>1222.6300000000001</v>
      </c>
      <c r="F565" t="s">
        <v>15</v>
      </c>
      <c r="G565" t="s">
        <v>28</v>
      </c>
      <c r="H565" s="1">
        <v>45468</v>
      </c>
      <c r="I565" t="s">
        <v>13</v>
      </c>
      <c r="J565">
        <f t="shared" si="8"/>
        <v>0</v>
      </c>
    </row>
    <row r="566" spans="1:10" x14ac:dyDescent="0.4">
      <c r="A566" t="s">
        <v>587</v>
      </c>
      <c r="B566" t="s">
        <v>18</v>
      </c>
      <c r="C566" s="1">
        <v>44951</v>
      </c>
      <c r="D566" s="1">
        <v>44981</v>
      </c>
      <c r="E566">
        <v>2660.77</v>
      </c>
      <c r="F566" t="s">
        <v>22</v>
      </c>
      <c r="G566" t="s">
        <v>16</v>
      </c>
      <c r="I566" t="s">
        <v>13</v>
      </c>
      <c r="J566" t="str">
        <f t="shared" si="8"/>
        <v/>
      </c>
    </row>
    <row r="567" spans="1:10" x14ac:dyDescent="0.4">
      <c r="A567" t="s">
        <v>588</v>
      </c>
      <c r="B567" t="s">
        <v>39</v>
      </c>
      <c r="C567" s="1">
        <v>45120</v>
      </c>
      <c r="D567" s="1">
        <v>45150</v>
      </c>
      <c r="E567">
        <v>1359</v>
      </c>
      <c r="F567" t="s">
        <v>11</v>
      </c>
      <c r="G567" t="s">
        <v>12</v>
      </c>
      <c r="I567" t="s">
        <v>13</v>
      </c>
      <c r="J567" t="str">
        <f t="shared" si="8"/>
        <v/>
      </c>
    </row>
    <row r="568" spans="1:10" x14ac:dyDescent="0.4">
      <c r="A568" t="s">
        <v>589</v>
      </c>
      <c r="B568" t="s">
        <v>39</v>
      </c>
      <c r="C568" s="1">
        <v>45182</v>
      </c>
      <c r="D568" s="1">
        <v>45212</v>
      </c>
      <c r="E568">
        <v>1597.59</v>
      </c>
      <c r="F568" t="s">
        <v>11</v>
      </c>
      <c r="G568" t="s">
        <v>28</v>
      </c>
      <c r="H568" s="1">
        <v>45212</v>
      </c>
      <c r="I568" t="s">
        <v>13</v>
      </c>
      <c r="J568">
        <f t="shared" si="8"/>
        <v>0</v>
      </c>
    </row>
    <row r="569" spans="1:10" x14ac:dyDescent="0.4">
      <c r="A569" t="s">
        <v>590</v>
      </c>
      <c r="B569" t="s">
        <v>10</v>
      </c>
      <c r="C569" s="1">
        <v>44997</v>
      </c>
      <c r="D569" s="1">
        <v>45027</v>
      </c>
      <c r="E569">
        <v>4456.2</v>
      </c>
      <c r="F569" t="s">
        <v>15</v>
      </c>
      <c r="G569" t="s">
        <v>16</v>
      </c>
      <c r="I569" t="s">
        <v>13</v>
      </c>
      <c r="J569" t="str">
        <f t="shared" si="8"/>
        <v/>
      </c>
    </row>
    <row r="570" spans="1:10" x14ac:dyDescent="0.4">
      <c r="A570" t="s">
        <v>591</v>
      </c>
      <c r="B570" t="s">
        <v>43</v>
      </c>
      <c r="C570" s="1">
        <v>45587</v>
      </c>
      <c r="D570" s="1">
        <v>45617</v>
      </c>
      <c r="E570">
        <v>583.61</v>
      </c>
      <c r="F570" t="s">
        <v>19</v>
      </c>
      <c r="G570" t="s">
        <v>16</v>
      </c>
      <c r="I570" t="s">
        <v>13</v>
      </c>
      <c r="J570" t="str">
        <f t="shared" si="8"/>
        <v/>
      </c>
    </row>
    <row r="571" spans="1:10" x14ac:dyDescent="0.4">
      <c r="A571" t="s">
        <v>592</v>
      </c>
      <c r="B571" t="s">
        <v>43</v>
      </c>
      <c r="C571" s="1">
        <v>45511</v>
      </c>
      <c r="D571" s="1">
        <v>45541</v>
      </c>
      <c r="E571">
        <v>3912.65</v>
      </c>
      <c r="F571" t="s">
        <v>22</v>
      </c>
      <c r="G571" t="s">
        <v>16</v>
      </c>
      <c r="I571" t="s">
        <v>13</v>
      </c>
      <c r="J571" t="str">
        <f t="shared" si="8"/>
        <v/>
      </c>
    </row>
    <row r="572" spans="1:10" x14ac:dyDescent="0.4">
      <c r="A572" t="s">
        <v>593</v>
      </c>
      <c r="B572" t="s">
        <v>39</v>
      </c>
      <c r="C572" s="1">
        <v>45070</v>
      </c>
      <c r="D572" s="1">
        <v>45100</v>
      </c>
      <c r="E572">
        <v>2835.21</v>
      </c>
      <c r="F572" t="s">
        <v>22</v>
      </c>
      <c r="G572" t="s">
        <v>28</v>
      </c>
      <c r="H572" s="1">
        <v>45100</v>
      </c>
      <c r="I572" t="s">
        <v>13</v>
      </c>
      <c r="J572">
        <f t="shared" si="8"/>
        <v>0</v>
      </c>
    </row>
    <row r="573" spans="1:10" x14ac:dyDescent="0.4">
      <c r="A573" t="s">
        <v>594</v>
      </c>
      <c r="B573" t="s">
        <v>39</v>
      </c>
      <c r="C573" s="1">
        <v>45461</v>
      </c>
      <c r="D573" s="1">
        <v>45491</v>
      </c>
      <c r="E573">
        <v>865.54</v>
      </c>
      <c r="F573" t="s">
        <v>11</v>
      </c>
      <c r="G573" t="s">
        <v>16</v>
      </c>
      <c r="I573" t="s">
        <v>13</v>
      </c>
      <c r="J573" t="str">
        <f t="shared" si="8"/>
        <v/>
      </c>
    </row>
    <row r="574" spans="1:10" x14ac:dyDescent="0.4">
      <c r="A574" t="s">
        <v>595</v>
      </c>
      <c r="B574" t="s">
        <v>39</v>
      </c>
      <c r="C574" s="1">
        <v>45455</v>
      </c>
      <c r="D574" s="1">
        <v>45485</v>
      </c>
      <c r="E574">
        <v>3671.15</v>
      </c>
      <c r="F574" t="s">
        <v>19</v>
      </c>
      <c r="G574" t="s">
        <v>16</v>
      </c>
      <c r="I574" t="s">
        <v>13</v>
      </c>
      <c r="J574" t="str">
        <f t="shared" si="8"/>
        <v/>
      </c>
    </row>
    <row r="575" spans="1:10" x14ac:dyDescent="0.4">
      <c r="A575" t="s">
        <v>596</v>
      </c>
      <c r="B575" t="s">
        <v>21</v>
      </c>
      <c r="C575" s="1">
        <v>45775</v>
      </c>
      <c r="D575" s="1">
        <v>45805</v>
      </c>
      <c r="E575">
        <v>2131.81</v>
      </c>
      <c r="F575" t="s">
        <v>22</v>
      </c>
      <c r="G575" t="s">
        <v>28</v>
      </c>
      <c r="H575" s="1">
        <v>45805</v>
      </c>
      <c r="I575" t="s">
        <v>13</v>
      </c>
      <c r="J575">
        <f t="shared" si="8"/>
        <v>0</v>
      </c>
    </row>
    <row r="576" spans="1:10" x14ac:dyDescent="0.4">
      <c r="A576" t="s">
        <v>597</v>
      </c>
      <c r="B576" t="s">
        <v>18</v>
      </c>
      <c r="C576" s="1">
        <v>45616</v>
      </c>
      <c r="D576" s="1">
        <v>45646</v>
      </c>
      <c r="E576">
        <v>4512.54</v>
      </c>
      <c r="F576" t="s">
        <v>25</v>
      </c>
      <c r="G576" t="s">
        <v>16</v>
      </c>
      <c r="I576" t="s">
        <v>13</v>
      </c>
      <c r="J576" t="str">
        <f t="shared" si="8"/>
        <v/>
      </c>
    </row>
    <row r="577" spans="1:10" x14ac:dyDescent="0.4">
      <c r="A577" t="s">
        <v>598</v>
      </c>
      <c r="B577" t="s">
        <v>10</v>
      </c>
      <c r="C577" s="1">
        <v>45491</v>
      </c>
      <c r="D577" s="1">
        <v>45521</v>
      </c>
      <c r="E577">
        <v>4516.3100000000004</v>
      </c>
      <c r="F577" t="s">
        <v>22</v>
      </c>
      <c r="G577" t="s">
        <v>12</v>
      </c>
      <c r="I577" t="s">
        <v>13</v>
      </c>
      <c r="J577" t="str">
        <f t="shared" si="8"/>
        <v/>
      </c>
    </row>
    <row r="578" spans="1:10" x14ac:dyDescent="0.4">
      <c r="A578" t="s">
        <v>599</v>
      </c>
      <c r="B578" t="s">
        <v>18</v>
      </c>
      <c r="C578" s="1">
        <v>45554</v>
      </c>
      <c r="D578" s="1">
        <v>45584</v>
      </c>
      <c r="E578">
        <v>1978.27</v>
      </c>
      <c r="F578" t="s">
        <v>22</v>
      </c>
      <c r="G578" t="s">
        <v>28</v>
      </c>
      <c r="H578" s="1">
        <v>45584</v>
      </c>
      <c r="I578" t="s">
        <v>13</v>
      </c>
      <c r="J578">
        <f t="shared" ref="J578:J641" si="9">IF(H578&lt;&gt;"",MAX(H578-D578,0),"")</f>
        <v>0</v>
      </c>
    </row>
    <row r="579" spans="1:10" x14ac:dyDescent="0.4">
      <c r="A579" t="s">
        <v>600</v>
      </c>
      <c r="B579" t="s">
        <v>21</v>
      </c>
      <c r="C579" s="1">
        <v>45417</v>
      </c>
      <c r="D579" s="1">
        <v>45447</v>
      </c>
      <c r="E579">
        <v>1703.15</v>
      </c>
      <c r="F579" t="s">
        <v>19</v>
      </c>
      <c r="G579" t="s">
        <v>28</v>
      </c>
      <c r="H579" s="1">
        <v>45458</v>
      </c>
      <c r="I579" t="s">
        <v>13</v>
      </c>
      <c r="J579">
        <f t="shared" si="9"/>
        <v>11</v>
      </c>
    </row>
    <row r="580" spans="1:10" x14ac:dyDescent="0.4">
      <c r="A580" t="s">
        <v>601</v>
      </c>
      <c r="B580" t="s">
        <v>10</v>
      </c>
      <c r="C580" s="1">
        <v>45287</v>
      </c>
      <c r="D580" s="1">
        <v>45317</v>
      </c>
      <c r="E580">
        <v>765.18</v>
      </c>
      <c r="F580" t="s">
        <v>22</v>
      </c>
      <c r="G580" t="s">
        <v>12</v>
      </c>
      <c r="I580" t="s">
        <v>13</v>
      </c>
      <c r="J580" t="str">
        <f t="shared" si="9"/>
        <v/>
      </c>
    </row>
    <row r="581" spans="1:10" x14ac:dyDescent="0.4">
      <c r="A581" t="s">
        <v>602</v>
      </c>
      <c r="B581" t="s">
        <v>18</v>
      </c>
      <c r="C581" s="1">
        <v>44992</v>
      </c>
      <c r="D581" s="1">
        <v>45022</v>
      </c>
      <c r="E581">
        <v>4823.6099999999997</v>
      </c>
      <c r="F581" t="s">
        <v>25</v>
      </c>
      <c r="G581" t="s">
        <v>12</v>
      </c>
      <c r="I581" t="s">
        <v>13</v>
      </c>
      <c r="J581" t="str">
        <f t="shared" si="9"/>
        <v/>
      </c>
    </row>
    <row r="582" spans="1:10" x14ac:dyDescent="0.4">
      <c r="A582" t="s">
        <v>603</v>
      </c>
      <c r="B582" t="s">
        <v>43</v>
      </c>
      <c r="C582" s="1">
        <v>45813</v>
      </c>
      <c r="D582" s="1">
        <v>45843</v>
      </c>
      <c r="E582">
        <v>929.8</v>
      </c>
      <c r="F582" t="s">
        <v>22</v>
      </c>
      <c r="G582" t="s">
        <v>28</v>
      </c>
      <c r="H582" s="1">
        <v>45843</v>
      </c>
      <c r="I582" t="s">
        <v>13</v>
      </c>
      <c r="J582">
        <f t="shared" si="9"/>
        <v>0</v>
      </c>
    </row>
    <row r="583" spans="1:10" x14ac:dyDescent="0.4">
      <c r="A583" t="s">
        <v>604</v>
      </c>
      <c r="B583" t="s">
        <v>39</v>
      </c>
      <c r="C583" s="1">
        <v>45349</v>
      </c>
      <c r="D583" s="1">
        <v>45379</v>
      </c>
      <c r="E583">
        <v>4543.1099999999997</v>
      </c>
      <c r="F583" t="s">
        <v>22</v>
      </c>
      <c r="G583" t="s">
        <v>28</v>
      </c>
      <c r="H583" s="1">
        <v>45379</v>
      </c>
      <c r="I583" t="s">
        <v>13</v>
      </c>
      <c r="J583">
        <f t="shared" si="9"/>
        <v>0</v>
      </c>
    </row>
    <row r="584" spans="1:10" x14ac:dyDescent="0.4">
      <c r="A584" t="s">
        <v>605</v>
      </c>
      <c r="B584" t="s">
        <v>10</v>
      </c>
      <c r="C584" s="1">
        <v>45354</v>
      </c>
      <c r="D584" s="1">
        <v>45384</v>
      </c>
      <c r="E584">
        <v>3165.91</v>
      </c>
      <c r="F584" t="s">
        <v>25</v>
      </c>
      <c r="G584" t="s">
        <v>16</v>
      </c>
      <c r="I584" t="s">
        <v>13</v>
      </c>
      <c r="J584" t="str">
        <f t="shared" si="9"/>
        <v/>
      </c>
    </row>
    <row r="585" spans="1:10" x14ac:dyDescent="0.4">
      <c r="A585" t="s">
        <v>606</v>
      </c>
      <c r="B585" t="s">
        <v>43</v>
      </c>
      <c r="C585" s="1">
        <v>45749</v>
      </c>
      <c r="D585" s="1">
        <v>45779</v>
      </c>
      <c r="E585">
        <v>674.53</v>
      </c>
      <c r="F585" t="s">
        <v>22</v>
      </c>
      <c r="G585" t="s">
        <v>16</v>
      </c>
      <c r="I585" t="s">
        <v>13</v>
      </c>
      <c r="J585" t="str">
        <f t="shared" si="9"/>
        <v/>
      </c>
    </row>
    <row r="586" spans="1:10" x14ac:dyDescent="0.4">
      <c r="A586" t="s">
        <v>607</v>
      </c>
      <c r="B586" t="s">
        <v>10</v>
      </c>
      <c r="C586" s="1">
        <v>45342</v>
      </c>
      <c r="D586" s="1">
        <v>45372</v>
      </c>
      <c r="E586">
        <v>860.37</v>
      </c>
      <c r="F586" t="s">
        <v>11</v>
      </c>
      <c r="G586" t="s">
        <v>28</v>
      </c>
      <c r="H586" s="1">
        <v>45372</v>
      </c>
      <c r="I586" t="s">
        <v>13</v>
      </c>
      <c r="J586">
        <f t="shared" si="9"/>
        <v>0</v>
      </c>
    </row>
    <row r="587" spans="1:10" x14ac:dyDescent="0.4">
      <c r="A587" t="s">
        <v>608</v>
      </c>
      <c r="B587" t="s">
        <v>10</v>
      </c>
      <c r="C587" s="1">
        <v>44953</v>
      </c>
      <c r="D587" s="1">
        <v>44983</v>
      </c>
      <c r="E587">
        <v>1506.08</v>
      </c>
      <c r="F587" t="s">
        <v>11</v>
      </c>
      <c r="G587" t="s">
        <v>16</v>
      </c>
      <c r="I587" t="s">
        <v>13</v>
      </c>
      <c r="J587" t="str">
        <f t="shared" si="9"/>
        <v/>
      </c>
    </row>
    <row r="588" spans="1:10" x14ac:dyDescent="0.4">
      <c r="A588" t="s">
        <v>609</v>
      </c>
      <c r="B588" t="s">
        <v>39</v>
      </c>
      <c r="C588" s="1">
        <v>45163</v>
      </c>
      <c r="D588" s="1">
        <v>45193</v>
      </c>
      <c r="E588">
        <v>1413.73</v>
      </c>
      <c r="F588" t="s">
        <v>25</v>
      </c>
      <c r="G588" t="s">
        <v>12</v>
      </c>
      <c r="I588" t="s">
        <v>13</v>
      </c>
      <c r="J588" t="str">
        <f t="shared" si="9"/>
        <v/>
      </c>
    </row>
    <row r="589" spans="1:10" x14ac:dyDescent="0.4">
      <c r="A589" t="s">
        <v>610</v>
      </c>
      <c r="B589" t="s">
        <v>21</v>
      </c>
      <c r="C589" s="1">
        <v>45230</v>
      </c>
      <c r="D589" s="1">
        <v>45260</v>
      </c>
      <c r="E589">
        <v>3386.32</v>
      </c>
      <c r="F589" t="s">
        <v>11</v>
      </c>
      <c r="G589" t="s">
        <v>28</v>
      </c>
      <c r="H589" s="1">
        <v>45260</v>
      </c>
      <c r="I589" t="s">
        <v>13</v>
      </c>
      <c r="J589">
        <f t="shared" si="9"/>
        <v>0</v>
      </c>
    </row>
    <row r="590" spans="1:10" x14ac:dyDescent="0.4">
      <c r="A590" t="s">
        <v>611</v>
      </c>
      <c r="B590" t="s">
        <v>10</v>
      </c>
      <c r="C590" s="1">
        <v>45633</v>
      </c>
      <c r="D590" s="1">
        <v>45663</v>
      </c>
      <c r="E590">
        <v>3632.78</v>
      </c>
      <c r="F590" t="s">
        <v>22</v>
      </c>
      <c r="G590" t="s">
        <v>28</v>
      </c>
      <c r="H590" s="1">
        <v>45663</v>
      </c>
      <c r="I590" t="s">
        <v>13</v>
      </c>
      <c r="J590">
        <f t="shared" si="9"/>
        <v>0</v>
      </c>
    </row>
    <row r="591" spans="1:10" x14ac:dyDescent="0.4">
      <c r="A591" t="s">
        <v>612</v>
      </c>
      <c r="B591" t="s">
        <v>43</v>
      </c>
      <c r="C591" s="1">
        <v>45474</v>
      </c>
      <c r="D591" s="1">
        <v>45504</v>
      </c>
      <c r="E591">
        <v>994.97</v>
      </c>
      <c r="F591" t="s">
        <v>15</v>
      </c>
      <c r="G591" t="s">
        <v>28</v>
      </c>
      <c r="H591" s="1">
        <v>45504</v>
      </c>
      <c r="I591" t="s">
        <v>13</v>
      </c>
      <c r="J591">
        <f t="shared" si="9"/>
        <v>0</v>
      </c>
    </row>
    <row r="592" spans="1:10" x14ac:dyDescent="0.4">
      <c r="A592" t="s">
        <v>613</v>
      </c>
      <c r="B592" t="s">
        <v>43</v>
      </c>
      <c r="C592" s="1">
        <v>45282</v>
      </c>
      <c r="D592" s="1">
        <v>45312</v>
      </c>
      <c r="E592">
        <v>2164.98</v>
      </c>
      <c r="F592" t="s">
        <v>25</v>
      </c>
      <c r="G592" t="s">
        <v>28</v>
      </c>
      <c r="H592" s="1">
        <v>45321</v>
      </c>
      <c r="I592" t="s">
        <v>13</v>
      </c>
      <c r="J592">
        <f t="shared" si="9"/>
        <v>9</v>
      </c>
    </row>
    <row r="593" spans="1:10" x14ac:dyDescent="0.4">
      <c r="A593" t="s">
        <v>614</v>
      </c>
      <c r="B593" t="s">
        <v>39</v>
      </c>
      <c r="C593" s="1">
        <v>45510</v>
      </c>
      <c r="D593" s="1">
        <v>45540</v>
      </c>
      <c r="E593">
        <v>3042.89</v>
      </c>
      <c r="F593" t="s">
        <v>25</v>
      </c>
      <c r="G593" t="s">
        <v>28</v>
      </c>
      <c r="H593" s="1">
        <v>45540</v>
      </c>
      <c r="I593" t="s">
        <v>13</v>
      </c>
      <c r="J593">
        <f t="shared" si="9"/>
        <v>0</v>
      </c>
    </row>
    <row r="594" spans="1:10" x14ac:dyDescent="0.4">
      <c r="A594" t="s">
        <v>615</v>
      </c>
      <c r="B594" t="s">
        <v>10</v>
      </c>
      <c r="C594" s="1">
        <v>45245</v>
      </c>
      <c r="D594" s="1">
        <v>45275</v>
      </c>
      <c r="E594">
        <v>4101.79</v>
      </c>
      <c r="F594" t="s">
        <v>25</v>
      </c>
      <c r="G594" t="s">
        <v>28</v>
      </c>
      <c r="H594" s="1">
        <v>45275</v>
      </c>
      <c r="I594" t="s">
        <v>13</v>
      </c>
      <c r="J594">
        <f t="shared" si="9"/>
        <v>0</v>
      </c>
    </row>
    <row r="595" spans="1:10" x14ac:dyDescent="0.4">
      <c r="A595" t="s">
        <v>616</v>
      </c>
      <c r="B595" t="s">
        <v>43</v>
      </c>
      <c r="C595" s="1">
        <v>45190</v>
      </c>
      <c r="D595" s="1">
        <v>45220</v>
      </c>
      <c r="E595">
        <v>3506.57</v>
      </c>
      <c r="F595" t="s">
        <v>19</v>
      </c>
      <c r="G595" t="s">
        <v>28</v>
      </c>
      <c r="H595" s="1">
        <v>45220</v>
      </c>
      <c r="I595" t="s">
        <v>13</v>
      </c>
      <c r="J595">
        <f t="shared" si="9"/>
        <v>0</v>
      </c>
    </row>
    <row r="596" spans="1:10" x14ac:dyDescent="0.4">
      <c r="A596" t="s">
        <v>617</v>
      </c>
      <c r="B596" t="s">
        <v>43</v>
      </c>
      <c r="C596" s="1">
        <v>45797</v>
      </c>
      <c r="D596" s="1">
        <v>45827</v>
      </c>
      <c r="E596">
        <v>3352.25</v>
      </c>
      <c r="F596" t="s">
        <v>11</v>
      </c>
      <c r="G596" t="s">
        <v>16</v>
      </c>
      <c r="I596" t="s">
        <v>13</v>
      </c>
      <c r="J596" t="str">
        <f t="shared" si="9"/>
        <v/>
      </c>
    </row>
    <row r="597" spans="1:10" x14ac:dyDescent="0.4">
      <c r="A597" t="s">
        <v>618</v>
      </c>
      <c r="B597" t="s">
        <v>43</v>
      </c>
      <c r="C597" s="1">
        <v>45220</v>
      </c>
      <c r="D597" s="1">
        <v>45250</v>
      </c>
      <c r="E597">
        <v>940.15</v>
      </c>
      <c r="F597" t="s">
        <v>22</v>
      </c>
      <c r="G597" t="s">
        <v>12</v>
      </c>
      <c r="I597" t="s">
        <v>13</v>
      </c>
      <c r="J597" t="str">
        <f t="shared" si="9"/>
        <v/>
      </c>
    </row>
    <row r="598" spans="1:10" x14ac:dyDescent="0.4">
      <c r="A598" t="s">
        <v>619</v>
      </c>
      <c r="B598" t="s">
        <v>10</v>
      </c>
      <c r="C598" s="1">
        <v>45162</v>
      </c>
      <c r="D598" s="1">
        <v>45192</v>
      </c>
      <c r="E598">
        <v>3505.16</v>
      </c>
      <c r="F598" t="s">
        <v>22</v>
      </c>
      <c r="G598" t="s">
        <v>12</v>
      </c>
      <c r="I598" t="s">
        <v>13</v>
      </c>
      <c r="J598" t="str">
        <f t="shared" si="9"/>
        <v/>
      </c>
    </row>
    <row r="599" spans="1:10" x14ac:dyDescent="0.4">
      <c r="A599" t="s">
        <v>620</v>
      </c>
      <c r="B599" t="s">
        <v>39</v>
      </c>
      <c r="C599" s="1">
        <v>45420</v>
      </c>
      <c r="D599" s="1">
        <v>45450</v>
      </c>
      <c r="E599">
        <v>319.55</v>
      </c>
      <c r="F599" t="s">
        <v>11</v>
      </c>
      <c r="G599" t="s">
        <v>16</v>
      </c>
      <c r="I599" t="s">
        <v>13</v>
      </c>
      <c r="J599" t="str">
        <f t="shared" si="9"/>
        <v/>
      </c>
    </row>
    <row r="600" spans="1:10" x14ac:dyDescent="0.4">
      <c r="A600" t="s">
        <v>621</v>
      </c>
      <c r="B600" t="s">
        <v>21</v>
      </c>
      <c r="C600" s="1">
        <v>45223</v>
      </c>
      <c r="D600" s="1">
        <v>45253</v>
      </c>
      <c r="E600">
        <v>1360.57</v>
      </c>
      <c r="F600" t="s">
        <v>15</v>
      </c>
      <c r="G600" t="s">
        <v>28</v>
      </c>
      <c r="H600" s="1">
        <v>45253</v>
      </c>
      <c r="I600" t="s">
        <v>13</v>
      </c>
      <c r="J600">
        <f t="shared" si="9"/>
        <v>0</v>
      </c>
    </row>
    <row r="601" spans="1:10" x14ac:dyDescent="0.4">
      <c r="A601" t="s">
        <v>622</v>
      </c>
      <c r="B601" t="s">
        <v>21</v>
      </c>
      <c r="C601" s="1">
        <v>45277</v>
      </c>
      <c r="D601" s="1">
        <v>45307</v>
      </c>
      <c r="E601">
        <v>2177.67</v>
      </c>
      <c r="F601" t="s">
        <v>22</v>
      </c>
      <c r="G601" t="s">
        <v>28</v>
      </c>
      <c r="H601" s="1">
        <v>45307</v>
      </c>
      <c r="I601" t="s">
        <v>13</v>
      </c>
      <c r="J601">
        <f t="shared" si="9"/>
        <v>0</v>
      </c>
    </row>
    <row r="602" spans="1:10" x14ac:dyDescent="0.4">
      <c r="A602" t="s">
        <v>623</v>
      </c>
      <c r="B602" t="s">
        <v>39</v>
      </c>
      <c r="C602" s="1">
        <v>45004</v>
      </c>
      <c r="D602" s="1">
        <v>45034</v>
      </c>
      <c r="E602">
        <v>203.9</v>
      </c>
      <c r="F602" t="s">
        <v>15</v>
      </c>
      <c r="G602" t="s">
        <v>12</v>
      </c>
      <c r="I602" t="s">
        <v>13</v>
      </c>
      <c r="J602" t="str">
        <f t="shared" si="9"/>
        <v/>
      </c>
    </row>
    <row r="603" spans="1:10" x14ac:dyDescent="0.4">
      <c r="A603" t="s">
        <v>624</v>
      </c>
      <c r="B603" t="s">
        <v>10</v>
      </c>
      <c r="C603" s="1">
        <v>45227</v>
      </c>
      <c r="D603" s="1">
        <v>45257</v>
      </c>
      <c r="E603">
        <v>868.73</v>
      </c>
      <c r="F603" t="s">
        <v>25</v>
      </c>
      <c r="G603" t="s">
        <v>28</v>
      </c>
      <c r="H603" s="1">
        <v>45257</v>
      </c>
      <c r="I603" t="s">
        <v>13</v>
      </c>
      <c r="J603">
        <f t="shared" si="9"/>
        <v>0</v>
      </c>
    </row>
    <row r="604" spans="1:10" x14ac:dyDescent="0.4">
      <c r="A604" t="s">
        <v>625</v>
      </c>
      <c r="B604" t="s">
        <v>43</v>
      </c>
      <c r="C604" s="1">
        <v>45082</v>
      </c>
      <c r="D604" s="1">
        <v>45112</v>
      </c>
      <c r="E604">
        <v>283.51</v>
      </c>
      <c r="F604" t="s">
        <v>25</v>
      </c>
      <c r="G604" t="s">
        <v>12</v>
      </c>
      <c r="I604" t="s">
        <v>13</v>
      </c>
      <c r="J604" t="str">
        <f t="shared" si="9"/>
        <v/>
      </c>
    </row>
    <row r="605" spans="1:10" x14ac:dyDescent="0.4">
      <c r="A605" t="s">
        <v>626</v>
      </c>
      <c r="B605" t="s">
        <v>18</v>
      </c>
      <c r="C605" s="1">
        <v>45625</v>
      </c>
      <c r="D605" s="1">
        <v>45655</v>
      </c>
      <c r="E605">
        <v>1373.89</v>
      </c>
      <c r="F605" t="s">
        <v>22</v>
      </c>
      <c r="G605" t="s">
        <v>16</v>
      </c>
      <c r="I605" t="s">
        <v>13</v>
      </c>
      <c r="J605" t="str">
        <f t="shared" si="9"/>
        <v/>
      </c>
    </row>
    <row r="606" spans="1:10" x14ac:dyDescent="0.4">
      <c r="A606" t="s">
        <v>627</v>
      </c>
      <c r="B606" t="s">
        <v>10</v>
      </c>
      <c r="C606" s="1">
        <v>45794</v>
      </c>
      <c r="D606" s="1">
        <v>45824</v>
      </c>
      <c r="E606">
        <v>1032.8399999999999</v>
      </c>
      <c r="F606" t="s">
        <v>22</v>
      </c>
      <c r="G606" t="s">
        <v>16</v>
      </c>
      <c r="I606" t="s">
        <v>13</v>
      </c>
      <c r="J606" t="str">
        <f t="shared" si="9"/>
        <v/>
      </c>
    </row>
    <row r="607" spans="1:10" x14ac:dyDescent="0.4">
      <c r="A607" t="s">
        <v>628</v>
      </c>
      <c r="B607" t="s">
        <v>21</v>
      </c>
      <c r="C607" s="1">
        <v>45623</v>
      </c>
      <c r="D607" s="1">
        <v>45653</v>
      </c>
      <c r="E607">
        <v>389.67</v>
      </c>
      <c r="F607" t="s">
        <v>19</v>
      </c>
      <c r="G607" t="s">
        <v>16</v>
      </c>
      <c r="I607" t="s">
        <v>13</v>
      </c>
      <c r="J607" t="str">
        <f t="shared" si="9"/>
        <v/>
      </c>
    </row>
    <row r="608" spans="1:10" x14ac:dyDescent="0.4">
      <c r="A608" t="s">
        <v>629</v>
      </c>
      <c r="B608" t="s">
        <v>10</v>
      </c>
      <c r="C608" s="1">
        <v>44988</v>
      </c>
      <c r="D608" s="1">
        <v>45018</v>
      </c>
      <c r="E608">
        <v>3748.86</v>
      </c>
      <c r="F608" t="s">
        <v>11</v>
      </c>
      <c r="G608" t="s">
        <v>16</v>
      </c>
      <c r="I608" t="s">
        <v>13</v>
      </c>
      <c r="J608" t="str">
        <f t="shared" si="9"/>
        <v/>
      </c>
    </row>
    <row r="609" spans="1:10" x14ac:dyDescent="0.4">
      <c r="A609" t="s">
        <v>630</v>
      </c>
      <c r="B609" t="s">
        <v>43</v>
      </c>
      <c r="C609" s="1">
        <v>45635</v>
      </c>
      <c r="D609" s="1">
        <v>45665</v>
      </c>
      <c r="E609">
        <v>4546.88</v>
      </c>
      <c r="F609" t="s">
        <v>22</v>
      </c>
      <c r="G609" t="s">
        <v>12</v>
      </c>
      <c r="I609" t="s">
        <v>13</v>
      </c>
      <c r="J609" t="str">
        <f t="shared" si="9"/>
        <v/>
      </c>
    </row>
    <row r="610" spans="1:10" x14ac:dyDescent="0.4">
      <c r="A610" t="s">
        <v>631</v>
      </c>
      <c r="B610" t="s">
        <v>39</v>
      </c>
      <c r="C610" s="1">
        <v>45299</v>
      </c>
      <c r="D610" s="1">
        <v>45329</v>
      </c>
      <c r="E610">
        <v>3439.51</v>
      </c>
      <c r="F610" t="s">
        <v>25</v>
      </c>
      <c r="G610" t="s">
        <v>16</v>
      </c>
      <c r="I610" t="s">
        <v>13</v>
      </c>
      <c r="J610" t="str">
        <f t="shared" si="9"/>
        <v/>
      </c>
    </row>
    <row r="611" spans="1:10" x14ac:dyDescent="0.4">
      <c r="A611" t="s">
        <v>632</v>
      </c>
      <c r="B611" t="s">
        <v>43</v>
      </c>
      <c r="C611" s="1">
        <v>44976</v>
      </c>
      <c r="D611" s="1">
        <v>45006</v>
      </c>
      <c r="E611">
        <v>3319.57</v>
      </c>
      <c r="F611" t="s">
        <v>19</v>
      </c>
      <c r="G611" t="s">
        <v>12</v>
      </c>
      <c r="I611" t="s">
        <v>13</v>
      </c>
      <c r="J611" t="str">
        <f t="shared" si="9"/>
        <v/>
      </c>
    </row>
    <row r="612" spans="1:10" x14ac:dyDescent="0.4">
      <c r="A612" t="s">
        <v>633</v>
      </c>
      <c r="B612" t="s">
        <v>39</v>
      </c>
      <c r="C612" s="1">
        <v>44929</v>
      </c>
      <c r="D612" s="1">
        <v>44959</v>
      </c>
      <c r="E612">
        <v>3057.93</v>
      </c>
      <c r="F612" t="s">
        <v>15</v>
      </c>
      <c r="G612" t="s">
        <v>28</v>
      </c>
      <c r="H612" s="1">
        <v>44959</v>
      </c>
      <c r="I612" t="s">
        <v>13</v>
      </c>
      <c r="J612">
        <f t="shared" si="9"/>
        <v>0</v>
      </c>
    </row>
    <row r="613" spans="1:10" x14ac:dyDescent="0.4">
      <c r="A613" t="s">
        <v>634</v>
      </c>
      <c r="B613" t="s">
        <v>21</v>
      </c>
      <c r="C613" s="1">
        <v>45495</v>
      </c>
      <c r="D613" s="1">
        <v>45525</v>
      </c>
      <c r="E613">
        <v>1043.05</v>
      </c>
      <c r="F613" t="s">
        <v>25</v>
      </c>
      <c r="G613" t="s">
        <v>16</v>
      </c>
      <c r="I613" t="s">
        <v>13</v>
      </c>
      <c r="J613" t="str">
        <f t="shared" si="9"/>
        <v/>
      </c>
    </row>
    <row r="614" spans="1:10" x14ac:dyDescent="0.4">
      <c r="A614" t="s">
        <v>635</v>
      </c>
      <c r="B614" t="s">
        <v>39</v>
      </c>
      <c r="C614" s="1">
        <v>45401</v>
      </c>
      <c r="D614" s="1">
        <v>45431</v>
      </c>
      <c r="E614">
        <v>1216.7</v>
      </c>
      <c r="F614" t="s">
        <v>19</v>
      </c>
      <c r="G614" t="s">
        <v>12</v>
      </c>
      <c r="I614" t="s">
        <v>13</v>
      </c>
      <c r="J614" t="str">
        <f t="shared" si="9"/>
        <v/>
      </c>
    </row>
    <row r="615" spans="1:10" x14ac:dyDescent="0.4">
      <c r="A615" t="s">
        <v>636</v>
      </c>
      <c r="B615" t="s">
        <v>43</v>
      </c>
      <c r="C615" s="1">
        <v>45085</v>
      </c>
      <c r="D615" s="1">
        <v>45115</v>
      </c>
      <c r="E615">
        <v>1242.77</v>
      </c>
      <c r="F615" t="s">
        <v>25</v>
      </c>
      <c r="G615" t="s">
        <v>12</v>
      </c>
      <c r="I615" t="s">
        <v>13</v>
      </c>
      <c r="J615" t="str">
        <f t="shared" si="9"/>
        <v/>
      </c>
    </row>
    <row r="616" spans="1:10" x14ac:dyDescent="0.4">
      <c r="A616" t="s">
        <v>637</v>
      </c>
      <c r="B616" t="s">
        <v>39</v>
      </c>
      <c r="C616" s="1">
        <v>44943</v>
      </c>
      <c r="D616" s="1">
        <v>44973</v>
      </c>
      <c r="E616">
        <v>1253.18</v>
      </c>
      <c r="F616" t="s">
        <v>11</v>
      </c>
      <c r="G616" t="s">
        <v>12</v>
      </c>
      <c r="I616" t="s">
        <v>13</v>
      </c>
      <c r="J616" t="str">
        <f t="shared" si="9"/>
        <v/>
      </c>
    </row>
    <row r="617" spans="1:10" x14ac:dyDescent="0.4">
      <c r="A617" t="s">
        <v>638</v>
      </c>
      <c r="B617" t="s">
        <v>21</v>
      </c>
      <c r="C617" s="1">
        <v>45278</v>
      </c>
      <c r="D617" s="1">
        <v>45308</v>
      </c>
      <c r="E617">
        <v>1423.03</v>
      </c>
      <c r="F617" t="s">
        <v>19</v>
      </c>
      <c r="G617" t="s">
        <v>12</v>
      </c>
      <c r="I617" t="s">
        <v>13</v>
      </c>
      <c r="J617" t="str">
        <f t="shared" si="9"/>
        <v/>
      </c>
    </row>
    <row r="618" spans="1:10" x14ac:dyDescent="0.4">
      <c r="A618" t="s">
        <v>639</v>
      </c>
      <c r="B618" t="s">
        <v>39</v>
      </c>
      <c r="C618" s="1">
        <v>44940</v>
      </c>
      <c r="D618" s="1">
        <v>44970</v>
      </c>
      <c r="E618">
        <v>908.37</v>
      </c>
      <c r="F618" t="s">
        <v>11</v>
      </c>
      <c r="G618" t="s">
        <v>28</v>
      </c>
      <c r="H618" s="1">
        <v>44970</v>
      </c>
      <c r="I618" t="s">
        <v>13</v>
      </c>
      <c r="J618">
        <f t="shared" si="9"/>
        <v>0</v>
      </c>
    </row>
    <row r="619" spans="1:10" x14ac:dyDescent="0.4">
      <c r="A619" t="s">
        <v>640</v>
      </c>
      <c r="B619" t="s">
        <v>10</v>
      </c>
      <c r="C619" s="1">
        <v>45607</v>
      </c>
      <c r="D619" s="1">
        <v>45637</v>
      </c>
      <c r="E619">
        <v>4103.24</v>
      </c>
      <c r="F619" t="s">
        <v>19</v>
      </c>
      <c r="G619" t="s">
        <v>12</v>
      </c>
      <c r="I619" t="s">
        <v>13</v>
      </c>
      <c r="J619" t="str">
        <f t="shared" si="9"/>
        <v/>
      </c>
    </row>
    <row r="620" spans="1:10" x14ac:dyDescent="0.4">
      <c r="A620" t="s">
        <v>641</v>
      </c>
      <c r="B620" t="s">
        <v>39</v>
      </c>
      <c r="C620" s="1">
        <v>45591</v>
      </c>
      <c r="D620" s="1">
        <v>45621</v>
      </c>
      <c r="E620">
        <v>2557.84</v>
      </c>
      <c r="F620" t="s">
        <v>19</v>
      </c>
      <c r="G620" t="s">
        <v>16</v>
      </c>
      <c r="I620" t="s">
        <v>13</v>
      </c>
      <c r="J620" t="str">
        <f t="shared" si="9"/>
        <v/>
      </c>
    </row>
    <row r="621" spans="1:10" x14ac:dyDescent="0.4">
      <c r="A621" t="s">
        <v>642</v>
      </c>
      <c r="B621" t="s">
        <v>18</v>
      </c>
      <c r="C621" s="1">
        <v>44927</v>
      </c>
      <c r="D621" s="1">
        <v>44957</v>
      </c>
      <c r="E621">
        <v>4192.79</v>
      </c>
      <c r="F621" t="s">
        <v>25</v>
      </c>
      <c r="G621" t="s">
        <v>16</v>
      </c>
      <c r="I621" t="s">
        <v>13</v>
      </c>
      <c r="J621" t="str">
        <f t="shared" si="9"/>
        <v/>
      </c>
    </row>
    <row r="622" spans="1:10" x14ac:dyDescent="0.4">
      <c r="A622" t="s">
        <v>643</v>
      </c>
      <c r="B622" t="s">
        <v>21</v>
      </c>
      <c r="C622" s="1">
        <v>45605</v>
      </c>
      <c r="D622" s="1">
        <v>45635</v>
      </c>
      <c r="E622">
        <v>2144.7199999999998</v>
      </c>
      <c r="F622" t="s">
        <v>25</v>
      </c>
      <c r="G622" t="s">
        <v>16</v>
      </c>
      <c r="I622" t="s">
        <v>13</v>
      </c>
      <c r="J622" t="str">
        <f t="shared" si="9"/>
        <v/>
      </c>
    </row>
    <row r="623" spans="1:10" x14ac:dyDescent="0.4">
      <c r="A623" t="s">
        <v>644</v>
      </c>
      <c r="B623" t="s">
        <v>21</v>
      </c>
      <c r="C623" s="1">
        <v>45604</v>
      </c>
      <c r="D623" s="1">
        <v>45634</v>
      </c>
      <c r="E623">
        <v>669.43</v>
      </c>
      <c r="F623" t="s">
        <v>22</v>
      </c>
      <c r="G623" t="s">
        <v>12</v>
      </c>
      <c r="I623" t="s">
        <v>13</v>
      </c>
      <c r="J623" t="str">
        <f t="shared" si="9"/>
        <v/>
      </c>
    </row>
    <row r="624" spans="1:10" x14ac:dyDescent="0.4">
      <c r="A624" t="s">
        <v>645</v>
      </c>
      <c r="B624" t="s">
        <v>10</v>
      </c>
      <c r="C624" s="1">
        <v>45717</v>
      </c>
      <c r="D624" s="1">
        <v>45747</v>
      </c>
      <c r="E624">
        <v>2583.87</v>
      </c>
      <c r="F624" t="s">
        <v>25</v>
      </c>
      <c r="G624" t="s">
        <v>28</v>
      </c>
      <c r="H624" s="1">
        <v>45747</v>
      </c>
      <c r="I624" t="s">
        <v>13</v>
      </c>
      <c r="J624">
        <f t="shared" si="9"/>
        <v>0</v>
      </c>
    </row>
    <row r="625" spans="1:10" x14ac:dyDescent="0.4">
      <c r="A625" t="s">
        <v>646</v>
      </c>
      <c r="B625" t="s">
        <v>18</v>
      </c>
      <c r="C625" s="1">
        <v>45683</v>
      </c>
      <c r="D625" s="1">
        <v>45713</v>
      </c>
      <c r="E625">
        <v>2870.13</v>
      </c>
      <c r="F625" t="s">
        <v>19</v>
      </c>
      <c r="G625" t="s">
        <v>12</v>
      </c>
      <c r="I625" t="s">
        <v>13</v>
      </c>
      <c r="J625" t="str">
        <f t="shared" si="9"/>
        <v/>
      </c>
    </row>
    <row r="626" spans="1:10" x14ac:dyDescent="0.4">
      <c r="A626" t="s">
        <v>647</v>
      </c>
      <c r="B626" t="s">
        <v>39</v>
      </c>
      <c r="C626" s="1">
        <v>45748</v>
      </c>
      <c r="D626" s="1">
        <v>45778</v>
      </c>
      <c r="E626">
        <v>308.64</v>
      </c>
      <c r="F626" t="s">
        <v>15</v>
      </c>
      <c r="G626" t="s">
        <v>12</v>
      </c>
      <c r="I626" t="s">
        <v>13</v>
      </c>
      <c r="J626" t="str">
        <f t="shared" si="9"/>
        <v/>
      </c>
    </row>
    <row r="627" spans="1:10" x14ac:dyDescent="0.4">
      <c r="A627" t="s">
        <v>648</v>
      </c>
      <c r="B627" t="s">
        <v>18</v>
      </c>
      <c r="C627" s="1">
        <v>45542</v>
      </c>
      <c r="D627" s="1">
        <v>45572</v>
      </c>
      <c r="E627">
        <v>754.61</v>
      </c>
      <c r="F627" t="s">
        <v>22</v>
      </c>
      <c r="G627" t="s">
        <v>28</v>
      </c>
      <c r="H627" s="1">
        <v>45572</v>
      </c>
      <c r="I627" t="s">
        <v>13</v>
      </c>
      <c r="J627">
        <f t="shared" si="9"/>
        <v>0</v>
      </c>
    </row>
    <row r="628" spans="1:10" x14ac:dyDescent="0.4">
      <c r="A628" t="s">
        <v>649</v>
      </c>
      <c r="B628" t="s">
        <v>39</v>
      </c>
      <c r="C628" s="1">
        <v>45799</v>
      </c>
      <c r="D628" s="1">
        <v>45829</v>
      </c>
      <c r="E628">
        <v>1564.86</v>
      </c>
      <c r="F628" t="s">
        <v>11</v>
      </c>
      <c r="G628" t="s">
        <v>12</v>
      </c>
      <c r="I628" t="s">
        <v>13</v>
      </c>
      <c r="J628" t="str">
        <f t="shared" si="9"/>
        <v/>
      </c>
    </row>
    <row r="629" spans="1:10" x14ac:dyDescent="0.4">
      <c r="A629" t="s">
        <v>650</v>
      </c>
      <c r="B629" t="s">
        <v>18</v>
      </c>
      <c r="C629" s="1">
        <v>44941</v>
      </c>
      <c r="D629" s="1">
        <v>44971</v>
      </c>
      <c r="E629">
        <v>2205.11</v>
      </c>
      <c r="F629" t="s">
        <v>19</v>
      </c>
      <c r="G629" t="s">
        <v>16</v>
      </c>
      <c r="I629" t="s">
        <v>13</v>
      </c>
      <c r="J629" t="str">
        <f t="shared" si="9"/>
        <v/>
      </c>
    </row>
    <row r="630" spans="1:10" x14ac:dyDescent="0.4">
      <c r="A630" t="s">
        <v>651</v>
      </c>
      <c r="B630" t="s">
        <v>39</v>
      </c>
      <c r="C630" s="1">
        <v>45421</v>
      </c>
      <c r="D630" s="1">
        <v>45451</v>
      </c>
      <c r="E630">
        <v>562.79999999999995</v>
      </c>
      <c r="F630" t="s">
        <v>19</v>
      </c>
      <c r="G630" t="s">
        <v>16</v>
      </c>
      <c r="I630" t="s">
        <v>13</v>
      </c>
      <c r="J630" t="str">
        <f t="shared" si="9"/>
        <v/>
      </c>
    </row>
    <row r="631" spans="1:10" x14ac:dyDescent="0.4">
      <c r="A631" t="s">
        <v>652</v>
      </c>
      <c r="B631" t="s">
        <v>10</v>
      </c>
      <c r="C631" s="1">
        <v>44987</v>
      </c>
      <c r="D631" s="1">
        <v>45017</v>
      </c>
      <c r="E631">
        <v>3911.54</v>
      </c>
      <c r="F631" t="s">
        <v>22</v>
      </c>
      <c r="G631" t="s">
        <v>16</v>
      </c>
      <c r="I631" t="s">
        <v>13</v>
      </c>
      <c r="J631" t="str">
        <f t="shared" si="9"/>
        <v/>
      </c>
    </row>
    <row r="632" spans="1:10" x14ac:dyDescent="0.4">
      <c r="A632" t="s">
        <v>653</v>
      </c>
      <c r="B632" t="s">
        <v>43</v>
      </c>
      <c r="C632" s="1">
        <v>45836</v>
      </c>
      <c r="D632" s="1">
        <v>45866</v>
      </c>
      <c r="E632">
        <v>3891.61</v>
      </c>
      <c r="F632" t="s">
        <v>15</v>
      </c>
      <c r="G632" t="s">
        <v>16</v>
      </c>
      <c r="I632" t="s">
        <v>13</v>
      </c>
      <c r="J632" t="str">
        <f t="shared" si="9"/>
        <v/>
      </c>
    </row>
    <row r="633" spans="1:10" x14ac:dyDescent="0.4">
      <c r="A633" t="s">
        <v>654</v>
      </c>
      <c r="B633" t="s">
        <v>21</v>
      </c>
      <c r="C633" s="1">
        <v>44972</v>
      </c>
      <c r="D633" s="1">
        <v>45002</v>
      </c>
      <c r="E633">
        <v>2302.46</v>
      </c>
      <c r="F633" t="s">
        <v>19</v>
      </c>
      <c r="G633" t="s">
        <v>12</v>
      </c>
      <c r="I633" t="s">
        <v>13</v>
      </c>
      <c r="J633" t="str">
        <f t="shared" si="9"/>
        <v/>
      </c>
    </row>
    <row r="634" spans="1:10" x14ac:dyDescent="0.4">
      <c r="A634" t="s">
        <v>655</v>
      </c>
      <c r="B634" t="s">
        <v>39</v>
      </c>
      <c r="C634" s="1">
        <v>45388</v>
      </c>
      <c r="D634" s="1">
        <v>45418</v>
      </c>
      <c r="E634">
        <v>3723.61</v>
      </c>
      <c r="F634" t="s">
        <v>22</v>
      </c>
      <c r="G634" t="s">
        <v>12</v>
      </c>
      <c r="I634" t="s">
        <v>13</v>
      </c>
      <c r="J634" t="str">
        <f t="shared" si="9"/>
        <v/>
      </c>
    </row>
    <row r="635" spans="1:10" x14ac:dyDescent="0.4">
      <c r="A635" t="s">
        <v>656</v>
      </c>
      <c r="B635" t="s">
        <v>10</v>
      </c>
      <c r="C635" s="1">
        <v>45348</v>
      </c>
      <c r="D635" s="1">
        <v>45378</v>
      </c>
      <c r="E635">
        <v>2892.87</v>
      </c>
      <c r="F635" t="s">
        <v>11</v>
      </c>
      <c r="G635" t="s">
        <v>12</v>
      </c>
      <c r="I635" t="s">
        <v>13</v>
      </c>
      <c r="J635" t="str">
        <f t="shared" si="9"/>
        <v/>
      </c>
    </row>
    <row r="636" spans="1:10" x14ac:dyDescent="0.4">
      <c r="A636" t="s">
        <v>657</v>
      </c>
      <c r="B636" t="s">
        <v>21</v>
      </c>
      <c r="C636" s="1">
        <v>45650</v>
      </c>
      <c r="D636" s="1">
        <v>45680</v>
      </c>
      <c r="E636">
        <v>2261.7399999999998</v>
      </c>
      <c r="F636" t="s">
        <v>19</v>
      </c>
      <c r="G636" t="s">
        <v>12</v>
      </c>
      <c r="I636" t="s">
        <v>13</v>
      </c>
      <c r="J636" t="str">
        <f t="shared" si="9"/>
        <v/>
      </c>
    </row>
    <row r="637" spans="1:10" x14ac:dyDescent="0.4">
      <c r="A637" t="s">
        <v>658</v>
      </c>
      <c r="B637" t="s">
        <v>39</v>
      </c>
      <c r="C637" s="1">
        <v>45361</v>
      </c>
      <c r="D637" s="1">
        <v>45391</v>
      </c>
      <c r="E637">
        <v>3900.62</v>
      </c>
      <c r="F637" t="s">
        <v>25</v>
      </c>
      <c r="G637" t="s">
        <v>16</v>
      </c>
      <c r="I637" t="s">
        <v>13</v>
      </c>
      <c r="J637" t="str">
        <f t="shared" si="9"/>
        <v/>
      </c>
    </row>
    <row r="638" spans="1:10" x14ac:dyDescent="0.4">
      <c r="A638" t="s">
        <v>659</v>
      </c>
      <c r="B638" t="s">
        <v>39</v>
      </c>
      <c r="C638" s="1">
        <v>45419</v>
      </c>
      <c r="D638" s="1">
        <v>45449</v>
      </c>
      <c r="E638">
        <v>4377.2</v>
      </c>
      <c r="F638" t="s">
        <v>19</v>
      </c>
      <c r="G638" t="s">
        <v>12</v>
      </c>
      <c r="I638" t="s">
        <v>13</v>
      </c>
      <c r="J638" t="str">
        <f t="shared" si="9"/>
        <v/>
      </c>
    </row>
    <row r="639" spans="1:10" x14ac:dyDescent="0.4">
      <c r="A639" t="s">
        <v>660</v>
      </c>
      <c r="B639" t="s">
        <v>43</v>
      </c>
      <c r="C639" s="1">
        <v>45670</v>
      </c>
      <c r="D639" s="1">
        <v>45700</v>
      </c>
      <c r="E639">
        <v>4656.51</v>
      </c>
      <c r="F639" t="s">
        <v>25</v>
      </c>
      <c r="G639" t="s">
        <v>28</v>
      </c>
      <c r="H639" s="1">
        <v>45713</v>
      </c>
      <c r="I639" t="s">
        <v>13</v>
      </c>
      <c r="J639">
        <f t="shared" si="9"/>
        <v>13</v>
      </c>
    </row>
    <row r="640" spans="1:10" x14ac:dyDescent="0.4">
      <c r="A640" t="s">
        <v>661</v>
      </c>
      <c r="B640" t="s">
        <v>21</v>
      </c>
      <c r="C640" s="1">
        <v>45704</v>
      </c>
      <c r="D640" s="1">
        <v>45734</v>
      </c>
      <c r="E640">
        <v>4576.1099999999997</v>
      </c>
      <c r="F640" t="s">
        <v>22</v>
      </c>
      <c r="G640" t="s">
        <v>12</v>
      </c>
      <c r="I640" t="s">
        <v>13</v>
      </c>
      <c r="J640" t="str">
        <f t="shared" si="9"/>
        <v/>
      </c>
    </row>
    <row r="641" spans="1:10" x14ac:dyDescent="0.4">
      <c r="A641" t="s">
        <v>662</v>
      </c>
      <c r="B641" t="s">
        <v>39</v>
      </c>
      <c r="C641" s="1">
        <v>45781</v>
      </c>
      <c r="D641" s="1">
        <v>45811</v>
      </c>
      <c r="E641">
        <v>1039.52</v>
      </c>
      <c r="F641" t="s">
        <v>11</v>
      </c>
      <c r="G641" t="s">
        <v>16</v>
      </c>
      <c r="I641" t="s">
        <v>13</v>
      </c>
      <c r="J641" t="str">
        <f t="shared" si="9"/>
        <v/>
      </c>
    </row>
    <row r="642" spans="1:10" x14ac:dyDescent="0.4">
      <c r="A642" t="s">
        <v>663</v>
      </c>
      <c r="B642" t="s">
        <v>43</v>
      </c>
      <c r="C642" s="1">
        <v>45171</v>
      </c>
      <c r="D642" s="1">
        <v>45201</v>
      </c>
      <c r="E642">
        <v>179.18</v>
      </c>
      <c r="F642" t="s">
        <v>19</v>
      </c>
      <c r="G642" t="s">
        <v>28</v>
      </c>
      <c r="H642" s="1">
        <v>45201</v>
      </c>
      <c r="I642" t="s">
        <v>13</v>
      </c>
      <c r="J642">
        <f t="shared" ref="J642:J705" si="10">IF(H642&lt;&gt;"",MAX(H642-D642,0),"")</f>
        <v>0</v>
      </c>
    </row>
    <row r="643" spans="1:10" x14ac:dyDescent="0.4">
      <c r="A643" t="s">
        <v>664</v>
      </c>
      <c r="B643" t="s">
        <v>21</v>
      </c>
      <c r="C643" s="1">
        <v>45235</v>
      </c>
      <c r="D643" s="1">
        <v>45265</v>
      </c>
      <c r="E643">
        <v>2198.02</v>
      </c>
      <c r="F643" t="s">
        <v>25</v>
      </c>
      <c r="G643" t="s">
        <v>28</v>
      </c>
      <c r="H643" s="1">
        <v>45265</v>
      </c>
      <c r="I643" t="s">
        <v>13</v>
      </c>
      <c r="J643">
        <f t="shared" si="10"/>
        <v>0</v>
      </c>
    </row>
    <row r="644" spans="1:10" x14ac:dyDescent="0.4">
      <c r="A644" t="s">
        <v>665</v>
      </c>
      <c r="B644" t="s">
        <v>18</v>
      </c>
      <c r="C644" s="1">
        <v>45362</v>
      </c>
      <c r="D644" s="1">
        <v>45392</v>
      </c>
      <c r="E644">
        <v>3150.23</v>
      </c>
      <c r="F644" t="s">
        <v>25</v>
      </c>
      <c r="G644" t="s">
        <v>16</v>
      </c>
      <c r="I644" t="s">
        <v>13</v>
      </c>
      <c r="J644" t="str">
        <f t="shared" si="10"/>
        <v/>
      </c>
    </row>
    <row r="645" spans="1:10" x14ac:dyDescent="0.4">
      <c r="A645" t="s">
        <v>666</v>
      </c>
      <c r="B645" t="s">
        <v>18</v>
      </c>
      <c r="C645" s="1">
        <v>45236</v>
      </c>
      <c r="D645" s="1">
        <v>45266</v>
      </c>
      <c r="E645">
        <v>4973.37</v>
      </c>
      <c r="F645" t="s">
        <v>25</v>
      </c>
      <c r="G645" t="s">
        <v>16</v>
      </c>
      <c r="I645" t="s">
        <v>13</v>
      </c>
      <c r="J645" t="str">
        <f t="shared" si="10"/>
        <v/>
      </c>
    </row>
    <row r="646" spans="1:10" x14ac:dyDescent="0.4">
      <c r="A646" t="s">
        <v>667</v>
      </c>
      <c r="B646" t="s">
        <v>21</v>
      </c>
      <c r="C646" s="1">
        <v>45757</v>
      </c>
      <c r="D646" s="1">
        <v>45787</v>
      </c>
      <c r="E646">
        <v>4507.3999999999996</v>
      </c>
      <c r="F646" t="s">
        <v>15</v>
      </c>
      <c r="G646" t="s">
        <v>28</v>
      </c>
      <c r="H646" s="1">
        <v>45787</v>
      </c>
      <c r="I646" t="s">
        <v>13</v>
      </c>
      <c r="J646">
        <f t="shared" si="10"/>
        <v>0</v>
      </c>
    </row>
    <row r="647" spans="1:10" x14ac:dyDescent="0.4">
      <c r="A647" t="s">
        <v>668</v>
      </c>
      <c r="B647" t="s">
        <v>10</v>
      </c>
      <c r="C647" s="1">
        <v>45125</v>
      </c>
      <c r="D647" s="1">
        <v>45155</v>
      </c>
      <c r="E647">
        <v>2432.37</v>
      </c>
      <c r="F647" t="s">
        <v>19</v>
      </c>
      <c r="G647" t="s">
        <v>16</v>
      </c>
      <c r="I647" t="s">
        <v>13</v>
      </c>
      <c r="J647" t="str">
        <f t="shared" si="10"/>
        <v/>
      </c>
    </row>
    <row r="648" spans="1:10" x14ac:dyDescent="0.4">
      <c r="A648" t="s">
        <v>669</v>
      </c>
      <c r="B648" t="s">
        <v>39</v>
      </c>
      <c r="C648" s="1">
        <v>45171</v>
      </c>
      <c r="D648" s="1">
        <v>45201</v>
      </c>
      <c r="E648">
        <v>3421.02</v>
      </c>
      <c r="F648" t="s">
        <v>25</v>
      </c>
      <c r="G648" t="s">
        <v>12</v>
      </c>
      <c r="I648" t="s">
        <v>13</v>
      </c>
      <c r="J648" t="str">
        <f t="shared" si="10"/>
        <v/>
      </c>
    </row>
    <row r="649" spans="1:10" x14ac:dyDescent="0.4">
      <c r="A649" t="s">
        <v>670</v>
      </c>
      <c r="B649" t="s">
        <v>39</v>
      </c>
      <c r="C649" s="1">
        <v>45146</v>
      </c>
      <c r="D649" s="1">
        <v>45176</v>
      </c>
      <c r="E649">
        <v>223.05</v>
      </c>
      <c r="F649" t="s">
        <v>19</v>
      </c>
      <c r="G649" t="s">
        <v>28</v>
      </c>
      <c r="H649" s="1">
        <v>45176</v>
      </c>
      <c r="I649" t="s">
        <v>13</v>
      </c>
      <c r="J649">
        <f t="shared" si="10"/>
        <v>0</v>
      </c>
    </row>
    <row r="650" spans="1:10" x14ac:dyDescent="0.4">
      <c r="A650" t="s">
        <v>671</v>
      </c>
      <c r="B650" t="s">
        <v>10</v>
      </c>
      <c r="C650" s="1">
        <v>45455</v>
      </c>
      <c r="D650" s="1">
        <v>45485</v>
      </c>
      <c r="E650">
        <v>599.71</v>
      </c>
      <c r="F650" t="s">
        <v>22</v>
      </c>
      <c r="G650" t="s">
        <v>12</v>
      </c>
      <c r="I650" t="s">
        <v>13</v>
      </c>
      <c r="J650" t="str">
        <f t="shared" si="10"/>
        <v/>
      </c>
    </row>
    <row r="651" spans="1:10" x14ac:dyDescent="0.4">
      <c r="A651" t="s">
        <v>672</v>
      </c>
      <c r="B651" t="s">
        <v>10</v>
      </c>
      <c r="C651" s="1">
        <v>45029</v>
      </c>
      <c r="D651" s="1">
        <v>45059</v>
      </c>
      <c r="E651">
        <v>4739.08</v>
      </c>
      <c r="F651" t="s">
        <v>11</v>
      </c>
      <c r="G651" t="s">
        <v>16</v>
      </c>
      <c r="I651" t="s">
        <v>13</v>
      </c>
      <c r="J651" t="str">
        <f t="shared" si="10"/>
        <v/>
      </c>
    </row>
    <row r="652" spans="1:10" x14ac:dyDescent="0.4">
      <c r="A652" t="s">
        <v>673</v>
      </c>
      <c r="B652" t="s">
        <v>21</v>
      </c>
      <c r="C652" s="1">
        <v>45609</v>
      </c>
      <c r="D652" s="1">
        <v>45639</v>
      </c>
      <c r="E652">
        <v>332.35</v>
      </c>
      <c r="F652" t="s">
        <v>25</v>
      </c>
      <c r="G652" t="s">
        <v>16</v>
      </c>
      <c r="I652" t="s">
        <v>13</v>
      </c>
      <c r="J652" t="str">
        <f t="shared" si="10"/>
        <v/>
      </c>
    </row>
    <row r="653" spans="1:10" x14ac:dyDescent="0.4">
      <c r="A653" t="s">
        <v>674</v>
      </c>
      <c r="B653" t="s">
        <v>10</v>
      </c>
      <c r="C653" s="1">
        <v>45475</v>
      </c>
      <c r="D653" s="1">
        <v>45505</v>
      </c>
      <c r="E653">
        <v>4746.3999999999996</v>
      </c>
      <c r="F653" t="s">
        <v>22</v>
      </c>
      <c r="G653" t="s">
        <v>28</v>
      </c>
      <c r="H653" s="1">
        <v>45505</v>
      </c>
      <c r="I653" t="s">
        <v>13</v>
      </c>
      <c r="J653">
        <f t="shared" si="10"/>
        <v>0</v>
      </c>
    </row>
    <row r="654" spans="1:10" x14ac:dyDescent="0.4">
      <c r="A654" t="s">
        <v>675</v>
      </c>
      <c r="B654" t="s">
        <v>21</v>
      </c>
      <c r="C654" s="1">
        <v>45113</v>
      </c>
      <c r="D654" s="1">
        <v>45143</v>
      </c>
      <c r="E654">
        <v>4124.6000000000004</v>
      </c>
      <c r="F654" t="s">
        <v>19</v>
      </c>
      <c r="G654" t="s">
        <v>12</v>
      </c>
      <c r="I654" t="s">
        <v>13</v>
      </c>
      <c r="J654" t="str">
        <f t="shared" si="10"/>
        <v/>
      </c>
    </row>
    <row r="655" spans="1:10" x14ac:dyDescent="0.4">
      <c r="A655" t="s">
        <v>676</v>
      </c>
      <c r="B655" t="s">
        <v>43</v>
      </c>
      <c r="C655" s="1">
        <v>45083</v>
      </c>
      <c r="D655" s="1">
        <v>45113</v>
      </c>
      <c r="E655">
        <v>1630.69</v>
      </c>
      <c r="F655" t="s">
        <v>19</v>
      </c>
      <c r="G655" t="s">
        <v>28</v>
      </c>
      <c r="H655" s="1">
        <v>45113</v>
      </c>
      <c r="I655" t="s">
        <v>13</v>
      </c>
      <c r="J655">
        <f t="shared" si="10"/>
        <v>0</v>
      </c>
    </row>
    <row r="656" spans="1:10" x14ac:dyDescent="0.4">
      <c r="A656" t="s">
        <v>677</v>
      </c>
      <c r="B656" t="s">
        <v>39</v>
      </c>
      <c r="C656" s="1">
        <v>45549</v>
      </c>
      <c r="D656" s="1">
        <v>45579</v>
      </c>
      <c r="E656">
        <v>4643.99</v>
      </c>
      <c r="F656" t="s">
        <v>19</v>
      </c>
      <c r="G656" t="s">
        <v>16</v>
      </c>
      <c r="I656" t="s">
        <v>13</v>
      </c>
      <c r="J656" t="str">
        <f t="shared" si="10"/>
        <v/>
      </c>
    </row>
    <row r="657" spans="1:10" x14ac:dyDescent="0.4">
      <c r="A657" t="s">
        <v>678</v>
      </c>
      <c r="B657" t="s">
        <v>18</v>
      </c>
      <c r="C657" s="1">
        <v>45198</v>
      </c>
      <c r="D657" s="1">
        <v>45228</v>
      </c>
      <c r="E657">
        <v>121.66</v>
      </c>
      <c r="F657" t="s">
        <v>15</v>
      </c>
      <c r="G657" t="s">
        <v>12</v>
      </c>
      <c r="I657" t="s">
        <v>13</v>
      </c>
      <c r="J657" t="str">
        <f t="shared" si="10"/>
        <v/>
      </c>
    </row>
    <row r="658" spans="1:10" x14ac:dyDescent="0.4">
      <c r="A658" t="s">
        <v>679</v>
      </c>
      <c r="B658" t="s">
        <v>21</v>
      </c>
      <c r="C658" s="1">
        <v>45111</v>
      </c>
      <c r="D658" s="1">
        <v>45141</v>
      </c>
      <c r="E658">
        <v>2464.2399999999998</v>
      </c>
      <c r="F658" t="s">
        <v>22</v>
      </c>
      <c r="G658" t="s">
        <v>16</v>
      </c>
      <c r="I658" t="s">
        <v>13</v>
      </c>
      <c r="J658" t="str">
        <f t="shared" si="10"/>
        <v/>
      </c>
    </row>
    <row r="659" spans="1:10" x14ac:dyDescent="0.4">
      <c r="A659" t="s">
        <v>680</v>
      </c>
      <c r="B659" t="s">
        <v>43</v>
      </c>
      <c r="C659" s="1">
        <v>45271</v>
      </c>
      <c r="D659" s="1">
        <v>45301</v>
      </c>
      <c r="E659">
        <v>4354.51</v>
      </c>
      <c r="F659" t="s">
        <v>19</v>
      </c>
      <c r="G659" t="s">
        <v>16</v>
      </c>
      <c r="I659" t="s">
        <v>13</v>
      </c>
      <c r="J659" t="str">
        <f t="shared" si="10"/>
        <v/>
      </c>
    </row>
    <row r="660" spans="1:10" x14ac:dyDescent="0.4">
      <c r="A660" t="s">
        <v>681</v>
      </c>
      <c r="B660" t="s">
        <v>43</v>
      </c>
      <c r="C660" s="1">
        <v>45273</v>
      </c>
      <c r="D660" s="1">
        <v>45303</v>
      </c>
      <c r="E660">
        <v>1809.68</v>
      </c>
      <c r="F660" t="s">
        <v>22</v>
      </c>
      <c r="G660" t="s">
        <v>16</v>
      </c>
      <c r="I660" t="s">
        <v>13</v>
      </c>
      <c r="J660" t="str">
        <f t="shared" si="10"/>
        <v/>
      </c>
    </row>
    <row r="661" spans="1:10" x14ac:dyDescent="0.4">
      <c r="A661" t="s">
        <v>682</v>
      </c>
      <c r="B661" t="s">
        <v>43</v>
      </c>
      <c r="C661" s="1">
        <v>45588</v>
      </c>
      <c r="D661" s="1">
        <v>45618</v>
      </c>
      <c r="E661">
        <v>4448.67</v>
      </c>
      <c r="F661" t="s">
        <v>22</v>
      </c>
      <c r="G661" t="s">
        <v>12</v>
      </c>
      <c r="I661" t="s">
        <v>13</v>
      </c>
      <c r="J661" t="str">
        <f t="shared" si="10"/>
        <v/>
      </c>
    </row>
    <row r="662" spans="1:10" x14ac:dyDescent="0.4">
      <c r="A662" t="s">
        <v>683</v>
      </c>
      <c r="B662" t="s">
        <v>18</v>
      </c>
      <c r="C662" s="1">
        <v>45810</v>
      </c>
      <c r="D662" s="1">
        <v>45840</v>
      </c>
      <c r="E662">
        <v>3810.59</v>
      </c>
      <c r="F662" t="s">
        <v>15</v>
      </c>
      <c r="G662" t="s">
        <v>28</v>
      </c>
      <c r="H662" s="1">
        <v>45840</v>
      </c>
      <c r="I662" t="s">
        <v>13</v>
      </c>
      <c r="J662">
        <f t="shared" si="10"/>
        <v>0</v>
      </c>
    </row>
    <row r="663" spans="1:10" x14ac:dyDescent="0.4">
      <c r="A663" t="s">
        <v>684</v>
      </c>
      <c r="B663" t="s">
        <v>43</v>
      </c>
      <c r="C663" s="1">
        <v>45433</v>
      </c>
      <c r="D663" s="1">
        <v>45463</v>
      </c>
      <c r="E663">
        <v>4234.42</v>
      </c>
      <c r="F663" t="s">
        <v>25</v>
      </c>
      <c r="G663" t="s">
        <v>12</v>
      </c>
      <c r="I663" t="s">
        <v>13</v>
      </c>
      <c r="J663" t="str">
        <f t="shared" si="10"/>
        <v/>
      </c>
    </row>
    <row r="664" spans="1:10" x14ac:dyDescent="0.4">
      <c r="A664" t="s">
        <v>685</v>
      </c>
      <c r="B664" t="s">
        <v>10</v>
      </c>
      <c r="C664" s="1">
        <v>45321</v>
      </c>
      <c r="D664" s="1">
        <v>45351</v>
      </c>
      <c r="E664">
        <v>2754.86</v>
      </c>
      <c r="F664" t="s">
        <v>19</v>
      </c>
      <c r="G664" t="s">
        <v>16</v>
      </c>
      <c r="I664" t="s">
        <v>13</v>
      </c>
      <c r="J664" t="str">
        <f t="shared" si="10"/>
        <v/>
      </c>
    </row>
    <row r="665" spans="1:10" x14ac:dyDescent="0.4">
      <c r="A665" t="s">
        <v>686</v>
      </c>
      <c r="B665" t="s">
        <v>43</v>
      </c>
      <c r="C665" s="1">
        <v>45711</v>
      </c>
      <c r="D665" s="1">
        <v>45741</v>
      </c>
      <c r="E665">
        <v>3198.07</v>
      </c>
      <c r="F665" t="s">
        <v>19</v>
      </c>
      <c r="G665" t="s">
        <v>16</v>
      </c>
      <c r="I665" t="s">
        <v>13</v>
      </c>
      <c r="J665" t="str">
        <f t="shared" si="10"/>
        <v/>
      </c>
    </row>
    <row r="666" spans="1:10" x14ac:dyDescent="0.4">
      <c r="A666" t="s">
        <v>687</v>
      </c>
      <c r="B666" t="s">
        <v>10</v>
      </c>
      <c r="C666" s="1">
        <v>45201</v>
      </c>
      <c r="D666" s="1">
        <v>45231</v>
      </c>
      <c r="E666">
        <v>3984.98</v>
      </c>
      <c r="F666" t="s">
        <v>11</v>
      </c>
      <c r="G666" t="s">
        <v>16</v>
      </c>
      <c r="I666" t="s">
        <v>13</v>
      </c>
      <c r="J666" t="str">
        <f t="shared" si="10"/>
        <v/>
      </c>
    </row>
    <row r="667" spans="1:10" x14ac:dyDescent="0.4">
      <c r="A667" t="s">
        <v>688</v>
      </c>
      <c r="B667" t="s">
        <v>39</v>
      </c>
      <c r="C667" s="1">
        <v>45096</v>
      </c>
      <c r="D667" s="1">
        <v>45126</v>
      </c>
      <c r="E667">
        <v>4810.12</v>
      </c>
      <c r="F667" t="s">
        <v>22</v>
      </c>
      <c r="G667" t="s">
        <v>12</v>
      </c>
      <c r="I667" t="s">
        <v>13</v>
      </c>
      <c r="J667" t="str">
        <f t="shared" si="10"/>
        <v/>
      </c>
    </row>
    <row r="668" spans="1:10" x14ac:dyDescent="0.4">
      <c r="A668" t="s">
        <v>689</v>
      </c>
      <c r="B668" t="s">
        <v>21</v>
      </c>
      <c r="C668" s="1">
        <v>45311</v>
      </c>
      <c r="D668" s="1">
        <v>45341</v>
      </c>
      <c r="E668">
        <v>4712.91</v>
      </c>
      <c r="F668" t="s">
        <v>11</v>
      </c>
      <c r="G668" t="s">
        <v>12</v>
      </c>
      <c r="I668" t="s">
        <v>13</v>
      </c>
      <c r="J668" t="str">
        <f t="shared" si="10"/>
        <v/>
      </c>
    </row>
    <row r="669" spans="1:10" x14ac:dyDescent="0.4">
      <c r="A669" t="s">
        <v>690</v>
      </c>
      <c r="B669" t="s">
        <v>10</v>
      </c>
      <c r="C669" s="1">
        <v>45692</v>
      </c>
      <c r="D669" s="1">
        <v>45722</v>
      </c>
      <c r="E669">
        <v>4624.82</v>
      </c>
      <c r="F669" t="s">
        <v>25</v>
      </c>
      <c r="G669" t="s">
        <v>28</v>
      </c>
      <c r="H669" s="1">
        <v>45722</v>
      </c>
      <c r="I669" t="s">
        <v>13</v>
      </c>
      <c r="J669">
        <f t="shared" si="10"/>
        <v>0</v>
      </c>
    </row>
    <row r="670" spans="1:10" x14ac:dyDescent="0.4">
      <c r="A670" t="s">
        <v>691</v>
      </c>
      <c r="B670" t="s">
        <v>43</v>
      </c>
      <c r="C670" s="1">
        <v>45522</v>
      </c>
      <c r="D670" s="1">
        <v>45552</v>
      </c>
      <c r="E670">
        <v>3779.89</v>
      </c>
      <c r="F670" t="s">
        <v>15</v>
      </c>
      <c r="G670" t="s">
        <v>12</v>
      </c>
      <c r="I670" t="s">
        <v>13</v>
      </c>
      <c r="J670" t="str">
        <f t="shared" si="10"/>
        <v/>
      </c>
    </row>
    <row r="671" spans="1:10" x14ac:dyDescent="0.4">
      <c r="A671" t="s">
        <v>692</v>
      </c>
      <c r="B671" t="s">
        <v>39</v>
      </c>
      <c r="C671" s="1">
        <v>45118</v>
      </c>
      <c r="D671" s="1">
        <v>45148</v>
      </c>
      <c r="E671">
        <v>528.42999999999995</v>
      </c>
      <c r="F671" t="s">
        <v>19</v>
      </c>
      <c r="G671" t="s">
        <v>16</v>
      </c>
      <c r="I671" t="s">
        <v>13</v>
      </c>
      <c r="J671" t="str">
        <f t="shared" si="10"/>
        <v/>
      </c>
    </row>
    <row r="672" spans="1:10" x14ac:dyDescent="0.4">
      <c r="A672" t="s">
        <v>693</v>
      </c>
      <c r="B672" t="s">
        <v>21</v>
      </c>
      <c r="C672" s="1">
        <v>45305</v>
      </c>
      <c r="D672" s="1">
        <v>45335</v>
      </c>
      <c r="E672">
        <v>3542.71</v>
      </c>
      <c r="F672" t="s">
        <v>25</v>
      </c>
      <c r="G672" t="s">
        <v>28</v>
      </c>
      <c r="H672" s="1">
        <v>45335</v>
      </c>
      <c r="I672" t="s">
        <v>13</v>
      </c>
      <c r="J672">
        <f t="shared" si="10"/>
        <v>0</v>
      </c>
    </row>
    <row r="673" spans="1:10" x14ac:dyDescent="0.4">
      <c r="A673" t="s">
        <v>694</v>
      </c>
      <c r="B673" t="s">
        <v>21</v>
      </c>
      <c r="C673" s="1">
        <v>45824</v>
      </c>
      <c r="D673" s="1">
        <v>45854</v>
      </c>
      <c r="E673">
        <v>1625.04</v>
      </c>
      <c r="F673" t="s">
        <v>19</v>
      </c>
      <c r="G673" t="s">
        <v>28</v>
      </c>
      <c r="H673" s="1">
        <v>45854</v>
      </c>
      <c r="I673" t="s">
        <v>13</v>
      </c>
      <c r="J673">
        <f t="shared" si="10"/>
        <v>0</v>
      </c>
    </row>
    <row r="674" spans="1:10" x14ac:dyDescent="0.4">
      <c r="A674" t="s">
        <v>695</v>
      </c>
      <c r="B674" t="s">
        <v>18</v>
      </c>
      <c r="C674" s="1">
        <v>45213</v>
      </c>
      <c r="D674" s="1">
        <v>45243</v>
      </c>
      <c r="E674">
        <v>3513.91</v>
      </c>
      <c r="F674" t="s">
        <v>25</v>
      </c>
      <c r="G674" t="s">
        <v>16</v>
      </c>
      <c r="I674" t="s">
        <v>13</v>
      </c>
      <c r="J674" t="str">
        <f t="shared" si="10"/>
        <v/>
      </c>
    </row>
    <row r="675" spans="1:10" x14ac:dyDescent="0.4">
      <c r="A675" t="s">
        <v>696</v>
      </c>
      <c r="B675" t="s">
        <v>43</v>
      </c>
      <c r="C675" s="1">
        <v>45079</v>
      </c>
      <c r="D675" s="1">
        <v>45109</v>
      </c>
      <c r="E675">
        <v>1005.78</v>
      </c>
      <c r="F675" t="s">
        <v>19</v>
      </c>
      <c r="G675" t="s">
        <v>28</v>
      </c>
      <c r="H675" s="1">
        <v>45109</v>
      </c>
      <c r="I675" t="s">
        <v>13</v>
      </c>
      <c r="J675">
        <f t="shared" si="10"/>
        <v>0</v>
      </c>
    </row>
    <row r="676" spans="1:10" x14ac:dyDescent="0.4">
      <c r="A676" t="s">
        <v>697</v>
      </c>
      <c r="B676" t="s">
        <v>43</v>
      </c>
      <c r="C676" s="1">
        <v>45821</v>
      </c>
      <c r="D676" s="1">
        <v>45851</v>
      </c>
      <c r="E676">
        <v>4800.13</v>
      </c>
      <c r="F676" t="s">
        <v>25</v>
      </c>
      <c r="G676" t="s">
        <v>16</v>
      </c>
      <c r="I676" t="s">
        <v>13</v>
      </c>
      <c r="J676" t="str">
        <f t="shared" si="10"/>
        <v/>
      </c>
    </row>
    <row r="677" spans="1:10" x14ac:dyDescent="0.4">
      <c r="A677" t="s">
        <v>698</v>
      </c>
      <c r="B677" t="s">
        <v>21</v>
      </c>
      <c r="C677" s="1">
        <v>45760</v>
      </c>
      <c r="D677" s="1">
        <v>45790</v>
      </c>
      <c r="E677">
        <v>2790.67</v>
      </c>
      <c r="F677" t="s">
        <v>25</v>
      </c>
      <c r="G677" t="s">
        <v>16</v>
      </c>
      <c r="I677" t="s">
        <v>13</v>
      </c>
      <c r="J677" t="str">
        <f t="shared" si="10"/>
        <v/>
      </c>
    </row>
    <row r="678" spans="1:10" x14ac:dyDescent="0.4">
      <c r="A678" t="s">
        <v>699</v>
      </c>
      <c r="B678" t="s">
        <v>43</v>
      </c>
      <c r="C678" s="1">
        <v>44988</v>
      </c>
      <c r="D678" s="1">
        <v>45018</v>
      </c>
      <c r="E678">
        <v>3677.45</v>
      </c>
      <c r="F678" t="s">
        <v>19</v>
      </c>
      <c r="G678" t="s">
        <v>12</v>
      </c>
      <c r="I678" t="s">
        <v>13</v>
      </c>
      <c r="J678" t="str">
        <f t="shared" si="10"/>
        <v/>
      </c>
    </row>
    <row r="679" spans="1:10" x14ac:dyDescent="0.4">
      <c r="A679" t="s">
        <v>700</v>
      </c>
      <c r="B679" t="s">
        <v>18</v>
      </c>
      <c r="C679" s="1">
        <v>44955</v>
      </c>
      <c r="D679" s="1">
        <v>44985</v>
      </c>
      <c r="E679">
        <v>2795.97</v>
      </c>
      <c r="F679" t="s">
        <v>25</v>
      </c>
      <c r="G679" t="s">
        <v>16</v>
      </c>
      <c r="I679" t="s">
        <v>13</v>
      </c>
      <c r="J679" t="str">
        <f t="shared" si="10"/>
        <v/>
      </c>
    </row>
    <row r="680" spans="1:10" x14ac:dyDescent="0.4">
      <c r="A680" t="s">
        <v>701</v>
      </c>
      <c r="B680" t="s">
        <v>18</v>
      </c>
      <c r="C680" s="1">
        <v>45152</v>
      </c>
      <c r="D680" s="1">
        <v>45182</v>
      </c>
      <c r="E680">
        <v>3609.91</v>
      </c>
      <c r="F680" t="s">
        <v>11</v>
      </c>
      <c r="G680" t="s">
        <v>12</v>
      </c>
      <c r="I680" t="s">
        <v>13</v>
      </c>
      <c r="J680" t="str">
        <f t="shared" si="10"/>
        <v/>
      </c>
    </row>
    <row r="681" spans="1:10" x14ac:dyDescent="0.4">
      <c r="A681" t="s">
        <v>702</v>
      </c>
      <c r="B681" t="s">
        <v>21</v>
      </c>
      <c r="C681" s="1">
        <v>45467</v>
      </c>
      <c r="D681" s="1">
        <v>45497</v>
      </c>
      <c r="E681">
        <v>415.41</v>
      </c>
      <c r="F681" t="s">
        <v>15</v>
      </c>
      <c r="G681" t="s">
        <v>12</v>
      </c>
      <c r="I681" t="s">
        <v>13</v>
      </c>
      <c r="J681" t="str">
        <f t="shared" si="10"/>
        <v/>
      </c>
    </row>
    <row r="682" spans="1:10" x14ac:dyDescent="0.4">
      <c r="A682" t="s">
        <v>703</v>
      </c>
      <c r="B682" t="s">
        <v>10</v>
      </c>
      <c r="C682" s="1">
        <v>45441</v>
      </c>
      <c r="D682" s="1">
        <v>45471</v>
      </c>
      <c r="E682">
        <v>3262.02</v>
      </c>
      <c r="F682" t="s">
        <v>11</v>
      </c>
      <c r="G682" t="s">
        <v>16</v>
      </c>
      <c r="I682" t="s">
        <v>13</v>
      </c>
      <c r="J682" t="str">
        <f t="shared" si="10"/>
        <v/>
      </c>
    </row>
    <row r="683" spans="1:10" x14ac:dyDescent="0.4">
      <c r="A683" t="s">
        <v>704</v>
      </c>
      <c r="B683" t="s">
        <v>18</v>
      </c>
      <c r="C683" s="1">
        <v>45514</v>
      </c>
      <c r="D683" s="1">
        <v>45544</v>
      </c>
      <c r="E683">
        <v>386.52</v>
      </c>
      <c r="F683" t="s">
        <v>11</v>
      </c>
      <c r="G683" t="s">
        <v>12</v>
      </c>
      <c r="I683" t="s">
        <v>13</v>
      </c>
      <c r="J683" t="str">
        <f t="shared" si="10"/>
        <v/>
      </c>
    </row>
    <row r="684" spans="1:10" x14ac:dyDescent="0.4">
      <c r="A684" t="s">
        <v>705</v>
      </c>
      <c r="B684" t="s">
        <v>43</v>
      </c>
      <c r="C684" s="1">
        <v>45150</v>
      </c>
      <c r="D684" s="1">
        <v>45180</v>
      </c>
      <c r="E684">
        <v>3339.93</v>
      </c>
      <c r="F684" t="s">
        <v>19</v>
      </c>
      <c r="G684" t="s">
        <v>16</v>
      </c>
      <c r="I684" t="s">
        <v>13</v>
      </c>
      <c r="J684" t="str">
        <f t="shared" si="10"/>
        <v/>
      </c>
    </row>
    <row r="685" spans="1:10" x14ac:dyDescent="0.4">
      <c r="A685" t="s">
        <v>706</v>
      </c>
      <c r="B685" t="s">
        <v>21</v>
      </c>
      <c r="C685" s="1">
        <v>45065</v>
      </c>
      <c r="D685" s="1">
        <v>45095</v>
      </c>
      <c r="E685">
        <v>4195.2</v>
      </c>
      <c r="F685" t="s">
        <v>11</v>
      </c>
      <c r="G685" t="s">
        <v>16</v>
      </c>
      <c r="I685" t="s">
        <v>13</v>
      </c>
      <c r="J685" t="str">
        <f t="shared" si="10"/>
        <v/>
      </c>
    </row>
    <row r="686" spans="1:10" x14ac:dyDescent="0.4">
      <c r="A686" t="s">
        <v>707</v>
      </c>
      <c r="B686" t="s">
        <v>21</v>
      </c>
      <c r="C686" s="1">
        <v>45065</v>
      </c>
      <c r="D686" s="1">
        <v>45095</v>
      </c>
      <c r="E686">
        <v>2911.89</v>
      </c>
      <c r="F686" t="s">
        <v>11</v>
      </c>
      <c r="G686" t="s">
        <v>12</v>
      </c>
      <c r="I686" t="s">
        <v>13</v>
      </c>
      <c r="J686" t="str">
        <f t="shared" si="10"/>
        <v/>
      </c>
    </row>
    <row r="687" spans="1:10" x14ac:dyDescent="0.4">
      <c r="A687" t="s">
        <v>708</v>
      </c>
      <c r="B687" t="s">
        <v>43</v>
      </c>
      <c r="C687" s="1">
        <v>45746</v>
      </c>
      <c r="D687" s="1">
        <v>45776</v>
      </c>
      <c r="E687">
        <v>1595.21</v>
      </c>
      <c r="F687" t="s">
        <v>15</v>
      </c>
      <c r="G687" t="s">
        <v>12</v>
      </c>
      <c r="I687" t="s">
        <v>13</v>
      </c>
      <c r="J687" t="str">
        <f t="shared" si="10"/>
        <v/>
      </c>
    </row>
    <row r="688" spans="1:10" x14ac:dyDescent="0.4">
      <c r="A688" t="s">
        <v>709</v>
      </c>
      <c r="B688" t="s">
        <v>21</v>
      </c>
      <c r="C688" s="1">
        <v>45023</v>
      </c>
      <c r="D688" s="1">
        <v>45053</v>
      </c>
      <c r="E688">
        <v>2246.04</v>
      </c>
      <c r="F688" t="s">
        <v>11</v>
      </c>
      <c r="G688" t="s">
        <v>12</v>
      </c>
      <c r="I688" t="s">
        <v>13</v>
      </c>
      <c r="J688" t="str">
        <f t="shared" si="10"/>
        <v/>
      </c>
    </row>
    <row r="689" spans="1:10" x14ac:dyDescent="0.4">
      <c r="A689" t="s">
        <v>710</v>
      </c>
      <c r="B689" t="s">
        <v>43</v>
      </c>
      <c r="C689" s="1">
        <v>45292</v>
      </c>
      <c r="D689" s="1">
        <v>45322</v>
      </c>
      <c r="E689">
        <v>560.41999999999996</v>
      </c>
      <c r="F689" t="s">
        <v>11</v>
      </c>
      <c r="G689" t="s">
        <v>28</v>
      </c>
      <c r="H689" s="1">
        <v>45322</v>
      </c>
      <c r="I689" t="s">
        <v>13</v>
      </c>
      <c r="J689">
        <f t="shared" si="10"/>
        <v>0</v>
      </c>
    </row>
    <row r="690" spans="1:10" x14ac:dyDescent="0.4">
      <c r="A690" t="s">
        <v>711</v>
      </c>
      <c r="B690" t="s">
        <v>39</v>
      </c>
      <c r="C690" s="1">
        <v>45259</v>
      </c>
      <c r="D690" s="1">
        <v>45289</v>
      </c>
      <c r="E690">
        <v>1796.7</v>
      </c>
      <c r="F690" t="s">
        <v>11</v>
      </c>
      <c r="G690" t="s">
        <v>12</v>
      </c>
      <c r="I690" t="s">
        <v>13</v>
      </c>
      <c r="J690" t="str">
        <f t="shared" si="10"/>
        <v/>
      </c>
    </row>
    <row r="691" spans="1:10" x14ac:dyDescent="0.4">
      <c r="A691" t="s">
        <v>712</v>
      </c>
      <c r="B691" t="s">
        <v>18</v>
      </c>
      <c r="C691" s="1">
        <v>45444</v>
      </c>
      <c r="D691" s="1">
        <v>45474</v>
      </c>
      <c r="E691">
        <v>1049.54</v>
      </c>
      <c r="F691" t="s">
        <v>11</v>
      </c>
      <c r="G691" t="s">
        <v>16</v>
      </c>
      <c r="I691" t="s">
        <v>13</v>
      </c>
      <c r="J691" t="str">
        <f t="shared" si="10"/>
        <v/>
      </c>
    </row>
    <row r="692" spans="1:10" x14ac:dyDescent="0.4">
      <c r="A692" t="s">
        <v>713</v>
      </c>
      <c r="B692" t="s">
        <v>21</v>
      </c>
      <c r="C692" s="1">
        <v>45178</v>
      </c>
      <c r="D692" s="1">
        <v>45208</v>
      </c>
      <c r="E692">
        <v>2858.31</v>
      </c>
      <c r="F692" t="s">
        <v>11</v>
      </c>
      <c r="G692" t="s">
        <v>12</v>
      </c>
      <c r="I692" t="s">
        <v>13</v>
      </c>
      <c r="J692" t="str">
        <f t="shared" si="10"/>
        <v/>
      </c>
    </row>
    <row r="693" spans="1:10" x14ac:dyDescent="0.4">
      <c r="A693" t="s">
        <v>714</v>
      </c>
      <c r="B693" t="s">
        <v>21</v>
      </c>
      <c r="C693" s="1">
        <v>45279</v>
      </c>
      <c r="D693" s="1">
        <v>45309</v>
      </c>
      <c r="E693">
        <v>2144.37</v>
      </c>
      <c r="F693" t="s">
        <v>15</v>
      </c>
      <c r="G693" t="s">
        <v>12</v>
      </c>
      <c r="I693" t="s">
        <v>13</v>
      </c>
      <c r="J693" t="str">
        <f t="shared" si="10"/>
        <v/>
      </c>
    </row>
    <row r="694" spans="1:10" x14ac:dyDescent="0.4">
      <c r="A694" t="s">
        <v>715</v>
      </c>
      <c r="B694" t="s">
        <v>39</v>
      </c>
      <c r="C694" s="1">
        <v>45815</v>
      </c>
      <c r="D694" s="1">
        <v>45845</v>
      </c>
      <c r="E694">
        <v>1051.29</v>
      </c>
      <c r="F694" t="s">
        <v>11</v>
      </c>
      <c r="G694" t="s">
        <v>28</v>
      </c>
      <c r="H694" s="1">
        <v>45845</v>
      </c>
      <c r="I694" t="s">
        <v>13</v>
      </c>
      <c r="J694">
        <f t="shared" si="10"/>
        <v>0</v>
      </c>
    </row>
    <row r="695" spans="1:10" x14ac:dyDescent="0.4">
      <c r="A695" t="s">
        <v>716</v>
      </c>
      <c r="B695" t="s">
        <v>39</v>
      </c>
      <c r="C695" s="1">
        <v>45006</v>
      </c>
      <c r="D695" s="1">
        <v>45036</v>
      </c>
      <c r="E695">
        <v>212.66</v>
      </c>
      <c r="F695" t="s">
        <v>22</v>
      </c>
      <c r="G695" t="s">
        <v>16</v>
      </c>
      <c r="I695" t="s">
        <v>13</v>
      </c>
      <c r="J695" t="str">
        <f t="shared" si="10"/>
        <v/>
      </c>
    </row>
    <row r="696" spans="1:10" x14ac:dyDescent="0.4">
      <c r="A696" t="s">
        <v>717</v>
      </c>
      <c r="B696" t="s">
        <v>18</v>
      </c>
      <c r="C696" s="1">
        <v>45271</v>
      </c>
      <c r="D696" s="1">
        <v>45301</v>
      </c>
      <c r="E696">
        <v>2649.88</v>
      </c>
      <c r="F696" t="s">
        <v>11</v>
      </c>
      <c r="G696" t="s">
        <v>28</v>
      </c>
      <c r="H696" s="1">
        <v>45301</v>
      </c>
      <c r="I696" t="s">
        <v>13</v>
      </c>
      <c r="J696">
        <f t="shared" si="10"/>
        <v>0</v>
      </c>
    </row>
    <row r="697" spans="1:10" x14ac:dyDescent="0.4">
      <c r="A697" t="s">
        <v>718</v>
      </c>
      <c r="B697" t="s">
        <v>10</v>
      </c>
      <c r="C697" s="1">
        <v>45074</v>
      </c>
      <c r="D697" s="1">
        <v>45104</v>
      </c>
      <c r="E697">
        <v>2025.22</v>
      </c>
      <c r="F697" t="s">
        <v>19</v>
      </c>
      <c r="G697" t="s">
        <v>12</v>
      </c>
      <c r="I697" t="s">
        <v>13</v>
      </c>
      <c r="J697" t="str">
        <f t="shared" si="10"/>
        <v/>
      </c>
    </row>
    <row r="698" spans="1:10" x14ac:dyDescent="0.4">
      <c r="A698" t="s">
        <v>719</v>
      </c>
      <c r="B698" t="s">
        <v>18</v>
      </c>
      <c r="C698" s="1">
        <v>45779</v>
      </c>
      <c r="D698" s="1">
        <v>45809</v>
      </c>
      <c r="E698">
        <v>2110.4899999999998</v>
      </c>
      <c r="F698" t="s">
        <v>19</v>
      </c>
      <c r="G698" t="s">
        <v>28</v>
      </c>
      <c r="H698" s="1">
        <v>45838</v>
      </c>
      <c r="I698" t="s">
        <v>13</v>
      </c>
      <c r="J698">
        <f t="shared" si="10"/>
        <v>29</v>
      </c>
    </row>
    <row r="699" spans="1:10" x14ac:dyDescent="0.4">
      <c r="A699" t="s">
        <v>720</v>
      </c>
      <c r="B699" t="s">
        <v>18</v>
      </c>
      <c r="C699" s="1">
        <v>45624</v>
      </c>
      <c r="D699" s="1">
        <v>45654</v>
      </c>
      <c r="E699">
        <v>4740.3</v>
      </c>
      <c r="F699" t="s">
        <v>15</v>
      </c>
      <c r="G699" t="s">
        <v>28</v>
      </c>
      <c r="H699" s="1">
        <v>45654</v>
      </c>
      <c r="I699" t="s">
        <v>13</v>
      </c>
      <c r="J699">
        <f t="shared" si="10"/>
        <v>0</v>
      </c>
    </row>
    <row r="700" spans="1:10" x14ac:dyDescent="0.4">
      <c r="A700" t="s">
        <v>721</v>
      </c>
      <c r="B700" t="s">
        <v>43</v>
      </c>
      <c r="C700" s="1">
        <v>45571</v>
      </c>
      <c r="D700" s="1">
        <v>45601</v>
      </c>
      <c r="E700">
        <v>2511.0500000000002</v>
      </c>
      <c r="F700" t="s">
        <v>15</v>
      </c>
      <c r="G700" t="s">
        <v>16</v>
      </c>
      <c r="I700" t="s">
        <v>13</v>
      </c>
      <c r="J700" t="str">
        <f t="shared" si="10"/>
        <v/>
      </c>
    </row>
    <row r="701" spans="1:10" x14ac:dyDescent="0.4">
      <c r="A701" t="s">
        <v>722</v>
      </c>
      <c r="B701" t="s">
        <v>18</v>
      </c>
      <c r="C701" s="1">
        <v>45459</v>
      </c>
      <c r="D701" s="1">
        <v>45489</v>
      </c>
      <c r="E701">
        <v>1198.06</v>
      </c>
      <c r="F701" t="s">
        <v>22</v>
      </c>
      <c r="G701" t="s">
        <v>12</v>
      </c>
      <c r="I701" t="s">
        <v>13</v>
      </c>
      <c r="J701" t="str">
        <f t="shared" si="10"/>
        <v/>
      </c>
    </row>
    <row r="702" spans="1:10" x14ac:dyDescent="0.4">
      <c r="A702" t="s">
        <v>723</v>
      </c>
      <c r="B702" t="s">
        <v>21</v>
      </c>
      <c r="C702" s="1">
        <v>45627</v>
      </c>
      <c r="D702" s="1">
        <v>45657</v>
      </c>
      <c r="E702">
        <v>4648.54</v>
      </c>
      <c r="F702" t="s">
        <v>22</v>
      </c>
      <c r="G702" t="s">
        <v>16</v>
      </c>
      <c r="I702" t="s">
        <v>13</v>
      </c>
      <c r="J702" t="str">
        <f t="shared" si="10"/>
        <v/>
      </c>
    </row>
    <row r="703" spans="1:10" x14ac:dyDescent="0.4">
      <c r="A703" t="s">
        <v>724</v>
      </c>
      <c r="B703" t="s">
        <v>39</v>
      </c>
      <c r="C703" s="1">
        <v>45391</v>
      </c>
      <c r="D703" s="1">
        <v>45421</v>
      </c>
      <c r="E703">
        <v>1123.9000000000001</v>
      </c>
      <c r="F703" t="s">
        <v>22</v>
      </c>
      <c r="G703" t="s">
        <v>12</v>
      </c>
      <c r="I703" t="s">
        <v>13</v>
      </c>
      <c r="J703" t="str">
        <f t="shared" si="10"/>
        <v/>
      </c>
    </row>
    <row r="704" spans="1:10" x14ac:dyDescent="0.4">
      <c r="A704" t="s">
        <v>725</v>
      </c>
      <c r="B704" t="s">
        <v>10</v>
      </c>
      <c r="C704" s="1">
        <v>45271</v>
      </c>
      <c r="D704" s="1">
        <v>45301</v>
      </c>
      <c r="E704">
        <v>137.11000000000001</v>
      </c>
      <c r="F704" t="s">
        <v>22</v>
      </c>
      <c r="G704" t="s">
        <v>16</v>
      </c>
      <c r="I704" t="s">
        <v>13</v>
      </c>
      <c r="J704" t="str">
        <f t="shared" si="10"/>
        <v/>
      </c>
    </row>
    <row r="705" spans="1:10" x14ac:dyDescent="0.4">
      <c r="A705" t="s">
        <v>726</v>
      </c>
      <c r="B705" t="s">
        <v>10</v>
      </c>
      <c r="C705" s="1">
        <v>45445</v>
      </c>
      <c r="D705" s="1">
        <v>45475</v>
      </c>
      <c r="E705">
        <v>1824.99</v>
      </c>
      <c r="F705" t="s">
        <v>11</v>
      </c>
      <c r="G705" t="s">
        <v>28</v>
      </c>
      <c r="H705" s="1">
        <v>45475</v>
      </c>
      <c r="I705" t="s">
        <v>13</v>
      </c>
      <c r="J705">
        <f t="shared" si="10"/>
        <v>0</v>
      </c>
    </row>
    <row r="706" spans="1:10" x14ac:dyDescent="0.4">
      <c r="A706" t="s">
        <v>727</v>
      </c>
      <c r="B706" t="s">
        <v>39</v>
      </c>
      <c r="C706" s="1">
        <v>45079</v>
      </c>
      <c r="D706" s="1">
        <v>45109</v>
      </c>
      <c r="E706">
        <v>3916.78</v>
      </c>
      <c r="F706" t="s">
        <v>19</v>
      </c>
      <c r="G706" t="s">
        <v>16</v>
      </c>
      <c r="I706" t="s">
        <v>13</v>
      </c>
      <c r="J706" t="str">
        <f t="shared" ref="J706:J769" si="11">IF(H706&lt;&gt;"",MAX(H706-D706,0),"")</f>
        <v/>
      </c>
    </row>
    <row r="707" spans="1:10" x14ac:dyDescent="0.4">
      <c r="A707" t="s">
        <v>728</v>
      </c>
      <c r="B707" t="s">
        <v>21</v>
      </c>
      <c r="C707" s="1">
        <v>45091</v>
      </c>
      <c r="D707" s="1">
        <v>45121</v>
      </c>
      <c r="E707">
        <v>4748.8999999999996</v>
      </c>
      <c r="F707" t="s">
        <v>25</v>
      </c>
      <c r="G707" t="s">
        <v>16</v>
      </c>
      <c r="I707" t="s">
        <v>13</v>
      </c>
      <c r="J707" t="str">
        <f t="shared" si="11"/>
        <v/>
      </c>
    </row>
    <row r="708" spans="1:10" x14ac:dyDescent="0.4">
      <c r="A708" t="s">
        <v>729</v>
      </c>
      <c r="B708" t="s">
        <v>43</v>
      </c>
      <c r="C708" s="1">
        <v>45770</v>
      </c>
      <c r="D708" s="1">
        <v>45800</v>
      </c>
      <c r="E708">
        <v>2620.19</v>
      </c>
      <c r="F708" t="s">
        <v>11</v>
      </c>
      <c r="G708" t="s">
        <v>12</v>
      </c>
      <c r="I708" t="s">
        <v>13</v>
      </c>
      <c r="J708" t="str">
        <f t="shared" si="11"/>
        <v/>
      </c>
    </row>
    <row r="709" spans="1:10" x14ac:dyDescent="0.4">
      <c r="A709" t="s">
        <v>730</v>
      </c>
      <c r="B709" t="s">
        <v>18</v>
      </c>
      <c r="C709" s="1">
        <v>44990</v>
      </c>
      <c r="D709" s="1">
        <v>45020</v>
      </c>
      <c r="E709">
        <v>3038.06</v>
      </c>
      <c r="F709" t="s">
        <v>25</v>
      </c>
      <c r="G709" t="s">
        <v>12</v>
      </c>
      <c r="I709" t="s">
        <v>13</v>
      </c>
      <c r="J709" t="str">
        <f t="shared" si="11"/>
        <v/>
      </c>
    </row>
    <row r="710" spans="1:10" x14ac:dyDescent="0.4">
      <c r="A710" t="s">
        <v>731</v>
      </c>
      <c r="B710" t="s">
        <v>18</v>
      </c>
      <c r="C710" s="1">
        <v>45275</v>
      </c>
      <c r="D710" s="1">
        <v>45305</v>
      </c>
      <c r="E710">
        <v>1309.8800000000001</v>
      </c>
      <c r="F710" t="s">
        <v>11</v>
      </c>
      <c r="G710" t="s">
        <v>28</v>
      </c>
      <c r="H710" s="1">
        <v>45305</v>
      </c>
      <c r="I710" t="s">
        <v>13</v>
      </c>
      <c r="J710">
        <f t="shared" si="11"/>
        <v>0</v>
      </c>
    </row>
    <row r="711" spans="1:10" x14ac:dyDescent="0.4">
      <c r="A711" t="s">
        <v>732</v>
      </c>
      <c r="B711" t="s">
        <v>21</v>
      </c>
      <c r="C711" s="1">
        <v>45028</v>
      </c>
      <c r="D711" s="1">
        <v>45058</v>
      </c>
      <c r="E711">
        <v>3542.51</v>
      </c>
      <c r="F711" t="s">
        <v>19</v>
      </c>
      <c r="G711" t="s">
        <v>28</v>
      </c>
      <c r="H711" s="1">
        <v>45076</v>
      </c>
      <c r="I711" t="s">
        <v>13</v>
      </c>
      <c r="J711">
        <f t="shared" si="11"/>
        <v>18</v>
      </c>
    </row>
    <row r="712" spans="1:10" x14ac:dyDescent="0.4">
      <c r="A712" t="s">
        <v>733</v>
      </c>
      <c r="B712" t="s">
        <v>10</v>
      </c>
      <c r="C712" s="1">
        <v>44986</v>
      </c>
      <c r="D712" s="1">
        <v>45016</v>
      </c>
      <c r="E712">
        <v>1785.99</v>
      </c>
      <c r="F712" t="s">
        <v>25</v>
      </c>
      <c r="G712" t="s">
        <v>16</v>
      </c>
      <c r="I712" t="s">
        <v>13</v>
      </c>
      <c r="J712" t="str">
        <f t="shared" si="11"/>
        <v/>
      </c>
    </row>
    <row r="713" spans="1:10" x14ac:dyDescent="0.4">
      <c r="A713" t="s">
        <v>734</v>
      </c>
      <c r="B713" t="s">
        <v>18</v>
      </c>
      <c r="C713" s="1">
        <v>45158</v>
      </c>
      <c r="D713" s="1">
        <v>45188</v>
      </c>
      <c r="E713">
        <v>2979.86</v>
      </c>
      <c r="F713" t="s">
        <v>15</v>
      </c>
      <c r="G713" t="s">
        <v>28</v>
      </c>
      <c r="H713" s="1">
        <v>45188</v>
      </c>
      <c r="I713" t="s">
        <v>13</v>
      </c>
      <c r="J713">
        <f t="shared" si="11"/>
        <v>0</v>
      </c>
    </row>
    <row r="714" spans="1:10" x14ac:dyDescent="0.4">
      <c r="A714" t="s">
        <v>735</v>
      </c>
      <c r="B714" t="s">
        <v>39</v>
      </c>
      <c r="C714" s="1">
        <v>45154</v>
      </c>
      <c r="D714" s="1">
        <v>45184</v>
      </c>
      <c r="E714">
        <v>3891.24</v>
      </c>
      <c r="F714" t="s">
        <v>19</v>
      </c>
      <c r="G714" t="s">
        <v>16</v>
      </c>
      <c r="I714" t="s">
        <v>13</v>
      </c>
      <c r="J714" t="str">
        <f t="shared" si="11"/>
        <v/>
      </c>
    </row>
    <row r="715" spans="1:10" x14ac:dyDescent="0.4">
      <c r="A715" t="s">
        <v>736</v>
      </c>
      <c r="B715" t="s">
        <v>18</v>
      </c>
      <c r="C715" s="1">
        <v>45698</v>
      </c>
      <c r="D715" s="1">
        <v>45728</v>
      </c>
      <c r="E715">
        <v>4674.42</v>
      </c>
      <c r="F715" t="s">
        <v>22</v>
      </c>
      <c r="G715" t="s">
        <v>28</v>
      </c>
      <c r="H715" s="1">
        <v>45728</v>
      </c>
      <c r="I715" t="s">
        <v>13</v>
      </c>
      <c r="J715">
        <f t="shared" si="11"/>
        <v>0</v>
      </c>
    </row>
    <row r="716" spans="1:10" x14ac:dyDescent="0.4">
      <c r="A716" t="s">
        <v>737</v>
      </c>
      <c r="B716" t="s">
        <v>10</v>
      </c>
      <c r="C716" s="1">
        <v>45464</v>
      </c>
      <c r="D716" s="1">
        <v>45494</v>
      </c>
      <c r="E716">
        <v>2370.71</v>
      </c>
      <c r="F716" t="s">
        <v>19</v>
      </c>
      <c r="G716" t="s">
        <v>16</v>
      </c>
      <c r="I716" t="s">
        <v>13</v>
      </c>
      <c r="J716" t="str">
        <f t="shared" si="11"/>
        <v/>
      </c>
    </row>
    <row r="717" spans="1:10" x14ac:dyDescent="0.4">
      <c r="A717" t="s">
        <v>738</v>
      </c>
      <c r="B717" t="s">
        <v>10</v>
      </c>
      <c r="C717" s="1">
        <v>45168</v>
      </c>
      <c r="D717" s="1">
        <v>45198</v>
      </c>
      <c r="E717">
        <v>2872.68</v>
      </c>
      <c r="F717" t="s">
        <v>25</v>
      </c>
      <c r="G717" t="s">
        <v>16</v>
      </c>
      <c r="I717" t="s">
        <v>13</v>
      </c>
      <c r="J717" t="str">
        <f t="shared" si="11"/>
        <v/>
      </c>
    </row>
    <row r="718" spans="1:10" x14ac:dyDescent="0.4">
      <c r="A718" t="s">
        <v>739</v>
      </c>
      <c r="B718" t="s">
        <v>43</v>
      </c>
      <c r="C718" s="1">
        <v>45246</v>
      </c>
      <c r="D718" s="1">
        <v>45276</v>
      </c>
      <c r="E718">
        <v>1865.16</v>
      </c>
      <c r="F718" t="s">
        <v>15</v>
      </c>
      <c r="G718" t="s">
        <v>16</v>
      </c>
      <c r="I718" t="s">
        <v>13</v>
      </c>
      <c r="J718" t="str">
        <f t="shared" si="11"/>
        <v/>
      </c>
    </row>
    <row r="719" spans="1:10" x14ac:dyDescent="0.4">
      <c r="A719" t="s">
        <v>740</v>
      </c>
      <c r="B719" t="s">
        <v>18</v>
      </c>
      <c r="C719" s="1">
        <v>45005</v>
      </c>
      <c r="D719" s="1">
        <v>45035</v>
      </c>
      <c r="E719">
        <v>2554.81</v>
      </c>
      <c r="F719" t="s">
        <v>25</v>
      </c>
      <c r="G719" t="s">
        <v>28</v>
      </c>
      <c r="H719" s="1">
        <v>45035</v>
      </c>
      <c r="I719" t="s">
        <v>13</v>
      </c>
      <c r="J719">
        <f t="shared" si="11"/>
        <v>0</v>
      </c>
    </row>
    <row r="720" spans="1:10" x14ac:dyDescent="0.4">
      <c r="A720" t="s">
        <v>741</v>
      </c>
      <c r="B720" t="s">
        <v>10</v>
      </c>
      <c r="C720" s="1">
        <v>45615</v>
      </c>
      <c r="D720" s="1">
        <v>45645</v>
      </c>
      <c r="E720">
        <v>4346.0600000000004</v>
      </c>
      <c r="F720" t="s">
        <v>19</v>
      </c>
      <c r="G720" t="s">
        <v>28</v>
      </c>
      <c r="H720" s="1">
        <v>45657</v>
      </c>
      <c r="I720" t="s">
        <v>13</v>
      </c>
      <c r="J720">
        <f t="shared" si="11"/>
        <v>12</v>
      </c>
    </row>
    <row r="721" spans="1:10" x14ac:dyDescent="0.4">
      <c r="A721" t="s">
        <v>742</v>
      </c>
      <c r="B721" t="s">
        <v>10</v>
      </c>
      <c r="C721" s="1">
        <v>45336</v>
      </c>
      <c r="D721" s="1">
        <v>45366</v>
      </c>
      <c r="E721">
        <v>3898.42</v>
      </c>
      <c r="F721" t="s">
        <v>19</v>
      </c>
      <c r="G721" t="s">
        <v>28</v>
      </c>
      <c r="H721" s="1">
        <v>45366</v>
      </c>
      <c r="I721" t="s">
        <v>13</v>
      </c>
      <c r="J721">
        <f t="shared" si="11"/>
        <v>0</v>
      </c>
    </row>
    <row r="722" spans="1:10" x14ac:dyDescent="0.4">
      <c r="A722" t="s">
        <v>743</v>
      </c>
      <c r="B722" t="s">
        <v>43</v>
      </c>
      <c r="C722" s="1">
        <v>45484</v>
      </c>
      <c r="D722" s="1">
        <v>45514</v>
      </c>
      <c r="E722">
        <v>4765.16</v>
      </c>
      <c r="F722" t="s">
        <v>11</v>
      </c>
      <c r="G722" t="s">
        <v>12</v>
      </c>
      <c r="I722" t="s">
        <v>13</v>
      </c>
      <c r="J722" t="str">
        <f t="shared" si="11"/>
        <v/>
      </c>
    </row>
    <row r="723" spans="1:10" x14ac:dyDescent="0.4">
      <c r="A723" t="s">
        <v>744</v>
      </c>
      <c r="B723" t="s">
        <v>21</v>
      </c>
      <c r="C723" s="1">
        <v>45487</v>
      </c>
      <c r="D723" s="1">
        <v>45517</v>
      </c>
      <c r="E723">
        <v>1994.49</v>
      </c>
      <c r="F723" t="s">
        <v>11</v>
      </c>
      <c r="G723" t="s">
        <v>12</v>
      </c>
      <c r="I723" t="s">
        <v>13</v>
      </c>
      <c r="J723" t="str">
        <f t="shared" si="11"/>
        <v/>
      </c>
    </row>
    <row r="724" spans="1:10" x14ac:dyDescent="0.4">
      <c r="A724" t="s">
        <v>745</v>
      </c>
      <c r="B724" t="s">
        <v>18</v>
      </c>
      <c r="C724" s="1">
        <v>44989</v>
      </c>
      <c r="D724" s="1">
        <v>45019</v>
      </c>
      <c r="E724">
        <v>4230.24</v>
      </c>
      <c r="F724" t="s">
        <v>19</v>
      </c>
      <c r="G724" t="s">
        <v>12</v>
      </c>
      <c r="I724" t="s">
        <v>13</v>
      </c>
      <c r="J724" t="str">
        <f t="shared" si="11"/>
        <v/>
      </c>
    </row>
    <row r="725" spans="1:10" x14ac:dyDescent="0.4">
      <c r="A725" t="s">
        <v>746</v>
      </c>
      <c r="B725" t="s">
        <v>21</v>
      </c>
      <c r="C725" s="1">
        <v>45556</v>
      </c>
      <c r="D725" s="1">
        <v>45586</v>
      </c>
      <c r="E725">
        <v>1606.15</v>
      </c>
      <c r="F725" t="s">
        <v>15</v>
      </c>
      <c r="G725" t="s">
        <v>16</v>
      </c>
      <c r="I725" t="s">
        <v>13</v>
      </c>
      <c r="J725" t="str">
        <f t="shared" si="11"/>
        <v/>
      </c>
    </row>
    <row r="726" spans="1:10" x14ac:dyDescent="0.4">
      <c r="A726" t="s">
        <v>747</v>
      </c>
      <c r="B726" t="s">
        <v>39</v>
      </c>
      <c r="C726" s="1">
        <v>45562</v>
      </c>
      <c r="D726" s="1">
        <v>45592</v>
      </c>
      <c r="E726">
        <v>158.24</v>
      </c>
      <c r="F726" t="s">
        <v>25</v>
      </c>
      <c r="G726" t="s">
        <v>12</v>
      </c>
      <c r="I726" t="s">
        <v>13</v>
      </c>
      <c r="J726" t="str">
        <f t="shared" si="11"/>
        <v/>
      </c>
    </row>
    <row r="727" spans="1:10" x14ac:dyDescent="0.4">
      <c r="A727" t="s">
        <v>748</v>
      </c>
      <c r="B727" t="s">
        <v>18</v>
      </c>
      <c r="C727" s="1">
        <v>45130</v>
      </c>
      <c r="D727" s="1">
        <v>45160</v>
      </c>
      <c r="E727">
        <v>4538.8900000000003</v>
      </c>
      <c r="F727" t="s">
        <v>15</v>
      </c>
      <c r="G727" t="s">
        <v>28</v>
      </c>
      <c r="H727" s="1">
        <v>45160</v>
      </c>
      <c r="I727" t="s">
        <v>13</v>
      </c>
      <c r="J727">
        <f t="shared" si="11"/>
        <v>0</v>
      </c>
    </row>
    <row r="728" spans="1:10" x14ac:dyDescent="0.4">
      <c r="A728" t="s">
        <v>749</v>
      </c>
      <c r="B728" t="s">
        <v>43</v>
      </c>
      <c r="C728" s="1">
        <v>45603</v>
      </c>
      <c r="D728" s="1">
        <v>45633</v>
      </c>
      <c r="E728">
        <v>204.27</v>
      </c>
      <c r="F728" t="s">
        <v>11</v>
      </c>
      <c r="G728" t="s">
        <v>12</v>
      </c>
      <c r="I728" t="s">
        <v>13</v>
      </c>
      <c r="J728" t="str">
        <f t="shared" si="11"/>
        <v/>
      </c>
    </row>
    <row r="729" spans="1:10" x14ac:dyDescent="0.4">
      <c r="A729" t="s">
        <v>750</v>
      </c>
      <c r="B729" t="s">
        <v>21</v>
      </c>
      <c r="C729" s="1">
        <v>45127</v>
      </c>
      <c r="D729" s="1">
        <v>45157</v>
      </c>
      <c r="E729">
        <v>3257.13</v>
      </c>
      <c r="F729" t="s">
        <v>19</v>
      </c>
      <c r="G729" t="s">
        <v>16</v>
      </c>
      <c r="I729" t="s">
        <v>13</v>
      </c>
      <c r="J729" t="str">
        <f t="shared" si="11"/>
        <v/>
      </c>
    </row>
    <row r="730" spans="1:10" x14ac:dyDescent="0.4">
      <c r="A730" t="s">
        <v>751</v>
      </c>
      <c r="B730" t="s">
        <v>10</v>
      </c>
      <c r="C730" s="1">
        <v>45575</v>
      </c>
      <c r="D730" s="1">
        <v>45605</v>
      </c>
      <c r="E730">
        <v>488.64</v>
      </c>
      <c r="F730" t="s">
        <v>25</v>
      </c>
      <c r="G730" t="s">
        <v>28</v>
      </c>
      <c r="H730" s="1">
        <v>45621</v>
      </c>
      <c r="I730" t="s">
        <v>13</v>
      </c>
      <c r="J730">
        <f t="shared" si="11"/>
        <v>16</v>
      </c>
    </row>
    <row r="731" spans="1:10" x14ac:dyDescent="0.4">
      <c r="A731" t="s">
        <v>752</v>
      </c>
      <c r="B731" t="s">
        <v>21</v>
      </c>
      <c r="C731" s="1">
        <v>45239</v>
      </c>
      <c r="D731" s="1">
        <v>45269</v>
      </c>
      <c r="E731">
        <v>2790.33</v>
      </c>
      <c r="F731" t="s">
        <v>19</v>
      </c>
      <c r="G731" t="s">
        <v>16</v>
      </c>
      <c r="I731" t="s">
        <v>13</v>
      </c>
      <c r="J731" t="str">
        <f t="shared" si="11"/>
        <v/>
      </c>
    </row>
    <row r="732" spans="1:10" x14ac:dyDescent="0.4">
      <c r="A732" t="s">
        <v>753</v>
      </c>
      <c r="B732" t="s">
        <v>10</v>
      </c>
      <c r="C732" s="1">
        <v>45187</v>
      </c>
      <c r="D732" s="1">
        <v>45217</v>
      </c>
      <c r="E732">
        <v>1246.1199999999999</v>
      </c>
      <c r="F732" t="s">
        <v>15</v>
      </c>
      <c r="G732" t="s">
        <v>16</v>
      </c>
      <c r="I732" t="s">
        <v>13</v>
      </c>
      <c r="J732" t="str">
        <f t="shared" si="11"/>
        <v/>
      </c>
    </row>
    <row r="733" spans="1:10" x14ac:dyDescent="0.4">
      <c r="A733" t="s">
        <v>754</v>
      </c>
      <c r="B733" t="s">
        <v>18</v>
      </c>
      <c r="C733" s="1">
        <v>45471</v>
      </c>
      <c r="D733" s="1">
        <v>45501</v>
      </c>
      <c r="E733">
        <v>2390.31</v>
      </c>
      <c r="F733" t="s">
        <v>22</v>
      </c>
      <c r="G733" t="s">
        <v>12</v>
      </c>
      <c r="I733" t="s">
        <v>13</v>
      </c>
      <c r="J733" t="str">
        <f t="shared" si="11"/>
        <v/>
      </c>
    </row>
    <row r="734" spans="1:10" x14ac:dyDescent="0.4">
      <c r="A734" t="s">
        <v>755</v>
      </c>
      <c r="B734" t="s">
        <v>21</v>
      </c>
      <c r="C734" s="1">
        <v>45303</v>
      </c>
      <c r="D734" s="1">
        <v>45333</v>
      </c>
      <c r="E734">
        <v>3697.86</v>
      </c>
      <c r="F734" t="s">
        <v>11</v>
      </c>
      <c r="G734" t="s">
        <v>16</v>
      </c>
      <c r="I734" t="s">
        <v>13</v>
      </c>
      <c r="J734" t="str">
        <f t="shared" si="11"/>
        <v/>
      </c>
    </row>
    <row r="735" spans="1:10" x14ac:dyDescent="0.4">
      <c r="A735" t="s">
        <v>756</v>
      </c>
      <c r="B735" t="s">
        <v>10</v>
      </c>
      <c r="C735" s="1">
        <v>45804</v>
      </c>
      <c r="D735" s="1">
        <v>45834</v>
      </c>
      <c r="E735">
        <v>3404.52</v>
      </c>
      <c r="F735" t="s">
        <v>19</v>
      </c>
      <c r="G735" t="s">
        <v>12</v>
      </c>
      <c r="I735" t="s">
        <v>13</v>
      </c>
      <c r="J735" t="str">
        <f t="shared" si="11"/>
        <v/>
      </c>
    </row>
    <row r="736" spans="1:10" x14ac:dyDescent="0.4">
      <c r="A736" t="s">
        <v>757</v>
      </c>
      <c r="B736" t="s">
        <v>21</v>
      </c>
      <c r="C736" s="1">
        <v>45709</v>
      </c>
      <c r="D736" s="1">
        <v>45739</v>
      </c>
      <c r="E736">
        <v>3730.17</v>
      </c>
      <c r="F736" t="s">
        <v>19</v>
      </c>
      <c r="G736" t="s">
        <v>12</v>
      </c>
      <c r="I736" t="s">
        <v>13</v>
      </c>
      <c r="J736" t="str">
        <f t="shared" si="11"/>
        <v/>
      </c>
    </row>
    <row r="737" spans="1:10" x14ac:dyDescent="0.4">
      <c r="A737" t="s">
        <v>758</v>
      </c>
      <c r="B737" t="s">
        <v>43</v>
      </c>
      <c r="C737" s="1">
        <v>45772</v>
      </c>
      <c r="D737" s="1">
        <v>45802</v>
      </c>
      <c r="E737">
        <v>199.45</v>
      </c>
      <c r="F737" t="s">
        <v>25</v>
      </c>
      <c r="G737" t="s">
        <v>16</v>
      </c>
      <c r="I737" t="s">
        <v>13</v>
      </c>
      <c r="J737" t="str">
        <f t="shared" si="11"/>
        <v/>
      </c>
    </row>
    <row r="738" spans="1:10" x14ac:dyDescent="0.4">
      <c r="A738" t="s">
        <v>759</v>
      </c>
      <c r="B738" t="s">
        <v>21</v>
      </c>
      <c r="C738" s="1">
        <v>45646</v>
      </c>
      <c r="D738" s="1">
        <v>45676</v>
      </c>
      <c r="E738">
        <v>4466.8</v>
      </c>
      <c r="F738" t="s">
        <v>25</v>
      </c>
      <c r="G738" t="s">
        <v>12</v>
      </c>
      <c r="I738" t="s">
        <v>13</v>
      </c>
      <c r="J738" t="str">
        <f t="shared" si="11"/>
        <v/>
      </c>
    </row>
    <row r="739" spans="1:10" x14ac:dyDescent="0.4">
      <c r="A739" t="s">
        <v>760</v>
      </c>
      <c r="B739" t="s">
        <v>39</v>
      </c>
      <c r="C739" s="1">
        <v>45805</v>
      </c>
      <c r="D739" s="1">
        <v>45835</v>
      </c>
      <c r="E739">
        <v>4368.08</v>
      </c>
      <c r="F739" t="s">
        <v>19</v>
      </c>
      <c r="G739" t="s">
        <v>28</v>
      </c>
      <c r="H739" s="1">
        <v>45835</v>
      </c>
      <c r="I739" t="s">
        <v>13</v>
      </c>
      <c r="J739">
        <f t="shared" si="11"/>
        <v>0</v>
      </c>
    </row>
    <row r="740" spans="1:10" x14ac:dyDescent="0.4">
      <c r="A740" t="s">
        <v>761</v>
      </c>
      <c r="B740" t="s">
        <v>10</v>
      </c>
      <c r="C740" s="1">
        <v>45269</v>
      </c>
      <c r="D740" s="1">
        <v>45299</v>
      </c>
      <c r="E740">
        <v>2910.39</v>
      </c>
      <c r="F740" t="s">
        <v>11</v>
      </c>
      <c r="G740" t="s">
        <v>28</v>
      </c>
      <c r="H740" s="1">
        <v>45299</v>
      </c>
      <c r="I740" t="s">
        <v>13</v>
      </c>
      <c r="J740">
        <f t="shared" si="11"/>
        <v>0</v>
      </c>
    </row>
    <row r="741" spans="1:10" x14ac:dyDescent="0.4">
      <c r="A741" t="s">
        <v>762</v>
      </c>
      <c r="B741" t="s">
        <v>18</v>
      </c>
      <c r="C741" s="1">
        <v>45007</v>
      </c>
      <c r="D741" s="1">
        <v>45037</v>
      </c>
      <c r="E741">
        <v>3087.9</v>
      </c>
      <c r="F741" t="s">
        <v>15</v>
      </c>
      <c r="G741" t="s">
        <v>28</v>
      </c>
      <c r="H741" s="1">
        <v>45037</v>
      </c>
      <c r="I741" t="s">
        <v>13</v>
      </c>
      <c r="J741">
        <f t="shared" si="11"/>
        <v>0</v>
      </c>
    </row>
    <row r="742" spans="1:10" x14ac:dyDescent="0.4">
      <c r="A742" t="s">
        <v>763</v>
      </c>
      <c r="B742" t="s">
        <v>21</v>
      </c>
      <c r="C742" s="1">
        <v>45183</v>
      </c>
      <c r="D742" s="1">
        <v>45213</v>
      </c>
      <c r="E742">
        <v>3956.78</v>
      </c>
      <c r="F742" t="s">
        <v>15</v>
      </c>
      <c r="G742" t="s">
        <v>28</v>
      </c>
      <c r="H742" s="1">
        <v>45228</v>
      </c>
      <c r="I742" t="s">
        <v>13</v>
      </c>
      <c r="J742">
        <f t="shared" si="11"/>
        <v>15</v>
      </c>
    </row>
    <row r="743" spans="1:10" x14ac:dyDescent="0.4">
      <c r="A743" t="s">
        <v>764</v>
      </c>
      <c r="B743" t="s">
        <v>18</v>
      </c>
      <c r="C743" s="1">
        <v>45222</v>
      </c>
      <c r="D743" s="1">
        <v>45252</v>
      </c>
      <c r="E743">
        <v>1173.72</v>
      </c>
      <c r="F743" t="s">
        <v>15</v>
      </c>
      <c r="G743" t="s">
        <v>28</v>
      </c>
      <c r="H743" s="1">
        <v>45252</v>
      </c>
      <c r="I743" t="s">
        <v>13</v>
      </c>
      <c r="J743">
        <f t="shared" si="11"/>
        <v>0</v>
      </c>
    </row>
    <row r="744" spans="1:10" x14ac:dyDescent="0.4">
      <c r="A744" t="s">
        <v>765</v>
      </c>
      <c r="B744" t="s">
        <v>18</v>
      </c>
      <c r="C744" s="1">
        <v>45359</v>
      </c>
      <c r="D744" s="1">
        <v>45389</v>
      </c>
      <c r="E744">
        <v>3885.28</v>
      </c>
      <c r="F744" t="s">
        <v>19</v>
      </c>
      <c r="G744" t="s">
        <v>28</v>
      </c>
      <c r="H744" s="1">
        <v>45389</v>
      </c>
      <c r="I744" t="s">
        <v>13</v>
      </c>
      <c r="J744">
        <f t="shared" si="11"/>
        <v>0</v>
      </c>
    </row>
    <row r="745" spans="1:10" x14ac:dyDescent="0.4">
      <c r="A745" t="s">
        <v>766</v>
      </c>
      <c r="B745" t="s">
        <v>39</v>
      </c>
      <c r="C745" s="1">
        <v>45268</v>
      </c>
      <c r="D745" s="1">
        <v>45298</v>
      </c>
      <c r="E745">
        <v>211.34</v>
      </c>
      <c r="F745" t="s">
        <v>22</v>
      </c>
      <c r="G745" t="s">
        <v>12</v>
      </c>
      <c r="I745" t="s">
        <v>13</v>
      </c>
      <c r="J745" t="str">
        <f t="shared" si="11"/>
        <v/>
      </c>
    </row>
    <row r="746" spans="1:10" x14ac:dyDescent="0.4">
      <c r="A746" t="s">
        <v>767</v>
      </c>
      <c r="B746" t="s">
        <v>43</v>
      </c>
      <c r="C746" s="1">
        <v>44983</v>
      </c>
      <c r="D746" s="1">
        <v>45013</v>
      </c>
      <c r="E746">
        <v>1345.89</v>
      </c>
      <c r="F746" t="s">
        <v>25</v>
      </c>
      <c r="G746" t="s">
        <v>28</v>
      </c>
      <c r="H746" s="1">
        <v>45013</v>
      </c>
      <c r="I746" t="s">
        <v>13</v>
      </c>
      <c r="J746">
        <f t="shared" si="11"/>
        <v>0</v>
      </c>
    </row>
    <row r="747" spans="1:10" x14ac:dyDescent="0.4">
      <c r="A747" t="s">
        <v>768</v>
      </c>
      <c r="B747" t="s">
        <v>21</v>
      </c>
      <c r="C747" s="1">
        <v>45283</v>
      </c>
      <c r="D747" s="1">
        <v>45313</v>
      </c>
      <c r="E747">
        <v>4777.7299999999996</v>
      </c>
      <c r="F747" t="s">
        <v>11</v>
      </c>
      <c r="G747" t="s">
        <v>16</v>
      </c>
      <c r="I747" t="s">
        <v>13</v>
      </c>
      <c r="J747" t="str">
        <f t="shared" si="11"/>
        <v/>
      </c>
    </row>
    <row r="748" spans="1:10" x14ac:dyDescent="0.4">
      <c r="A748" t="s">
        <v>769</v>
      </c>
      <c r="B748" t="s">
        <v>10</v>
      </c>
      <c r="C748" s="1">
        <v>45194</v>
      </c>
      <c r="D748" s="1">
        <v>45224</v>
      </c>
      <c r="E748">
        <v>3137.33</v>
      </c>
      <c r="F748" t="s">
        <v>25</v>
      </c>
      <c r="G748" t="s">
        <v>12</v>
      </c>
      <c r="I748" t="s">
        <v>13</v>
      </c>
      <c r="J748" t="str">
        <f t="shared" si="11"/>
        <v/>
      </c>
    </row>
    <row r="749" spans="1:10" x14ac:dyDescent="0.4">
      <c r="A749" t="s">
        <v>770</v>
      </c>
      <c r="B749" t="s">
        <v>39</v>
      </c>
      <c r="C749" s="1">
        <v>45488</v>
      </c>
      <c r="D749" s="1">
        <v>45518</v>
      </c>
      <c r="E749">
        <v>4831.5200000000004</v>
      </c>
      <c r="F749" t="s">
        <v>11</v>
      </c>
      <c r="G749" t="s">
        <v>16</v>
      </c>
      <c r="I749" t="s">
        <v>13</v>
      </c>
      <c r="J749" t="str">
        <f t="shared" si="11"/>
        <v/>
      </c>
    </row>
    <row r="750" spans="1:10" x14ac:dyDescent="0.4">
      <c r="A750" t="s">
        <v>771</v>
      </c>
      <c r="B750" t="s">
        <v>10</v>
      </c>
      <c r="C750" s="1">
        <v>45321</v>
      </c>
      <c r="D750" s="1">
        <v>45351</v>
      </c>
      <c r="E750">
        <v>1343.46</v>
      </c>
      <c r="F750" t="s">
        <v>15</v>
      </c>
      <c r="G750" t="s">
        <v>16</v>
      </c>
      <c r="I750" t="s">
        <v>13</v>
      </c>
      <c r="J750" t="str">
        <f t="shared" si="11"/>
        <v/>
      </c>
    </row>
    <row r="751" spans="1:10" x14ac:dyDescent="0.4">
      <c r="A751" t="s">
        <v>772</v>
      </c>
      <c r="B751" t="s">
        <v>10</v>
      </c>
      <c r="C751" s="1">
        <v>44993</v>
      </c>
      <c r="D751" s="1">
        <v>45023</v>
      </c>
      <c r="E751">
        <v>3815.88</v>
      </c>
      <c r="F751" t="s">
        <v>15</v>
      </c>
      <c r="G751" t="s">
        <v>16</v>
      </c>
      <c r="I751" t="s">
        <v>13</v>
      </c>
      <c r="J751" t="str">
        <f t="shared" si="11"/>
        <v/>
      </c>
    </row>
    <row r="752" spans="1:10" x14ac:dyDescent="0.4">
      <c r="A752" t="s">
        <v>773</v>
      </c>
      <c r="B752" t="s">
        <v>21</v>
      </c>
      <c r="C752" s="1">
        <v>45054</v>
      </c>
      <c r="D752" s="1">
        <v>45084</v>
      </c>
      <c r="E752">
        <v>3428.98</v>
      </c>
      <c r="F752" t="s">
        <v>19</v>
      </c>
      <c r="G752" t="s">
        <v>28</v>
      </c>
      <c r="H752" s="1">
        <v>45084</v>
      </c>
      <c r="I752" t="s">
        <v>13</v>
      </c>
      <c r="J752">
        <f t="shared" si="11"/>
        <v>0</v>
      </c>
    </row>
    <row r="753" spans="1:10" x14ac:dyDescent="0.4">
      <c r="A753" t="s">
        <v>774</v>
      </c>
      <c r="B753" t="s">
        <v>10</v>
      </c>
      <c r="C753" s="1">
        <v>45395</v>
      </c>
      <c r="D753" s="1">
        <v>45425</v>
      </c>
      <c r="E753">
        <v>1265.55</v>
      </c>
      <c r="F753" t="s">
        <v>19</v>
      </c>
      <c r="G753" t="s">
        <v>16</v>
      </c>
      <c r="I753" t="s">
        <v>13</v>
      </c>
      <c r="J753" t="str">
        <f t="shared" si="11"/>
        <v/>
      </c>
    </row>
    <row r="754" spans="1:10" x14ac:dyDescent="0.4">
      <c r="A754" t="s">
        <v>775</v>
      </c>
      <c r="B754" t="s">
        <v>39</v>
      </c>
      <c r="C754" s="1">
        <v>45262</v>
      </c>
      <c r="D754" s="1">
        <v>45292</v>
      </c>
      <c r="E754">
        <v>1377.49</v>
      </c>
      <c r="F754" t="s">
        <v>25</v>
      </c>
      <c r="G754" t="s">
        <v>28</v>
      </c>
      <c r="H754" s="1">
        <v>45292</v>
      </c>
      <c r="I754" t="s">
        <v>13</v>
      </c>
      <c r="J754">
        <f t="shared" si="11"/>
        <v>0</v>
      </c>
    </row>
    <row r="755" spans="1:10" x14ac:dyDescent="0.4">
      <c r="A755" t="s">
        <v>776</v>
      </c>
      <c r="B755" t="s">
        <v>10</v>
      </c>
      <c r="C755" s="1">
        <v>45535</v>
      </c>
      <c r="D755" s="1">
        <v>45565</v>
      </c>
      <c r="E755">
        <v>2125.3000000000002</v>
      </c>
      <c r="F755" t="s">
        <v>11</v>
      </c>
      <c r="G755" t="s">
        <v>16</v>
      </c>
      <c r="I755" t="s">
        <v>13</v>
      </c>
      <c r="J755" t="str">
        <f t="shared" si="11"/>
        <v/>
      </c>
    </row>
    <row r="756" spans="1:10" x14ac:dyDescent="0.4">
      <c r="A756" t="s">
        <v>777</v>
      </c>
      <c r="B756" t="s">
        <v>18</v>
      </c>
      <c r="C756" s="1">
        <v>45408</v>
      </c>
      <c r="D756" s="1">
        <v>45438</v>
      </c>
      <c r="E756">
        <v>2582.08</v>
      </c>
      <c r="F756" t="s">
        <v>19</v>
      </c>
      <c r="G756" t="s">
        <v>28</v>
      </c>
      <c r="H756" s="1">
        <v>45439</v>
      </c>
      <c r="I756" t="s">
        <v>13</v>
      </c>
      <c r="J756">
        <f t="shared" si="11"/>
        <v>1</v>
      </c>
    </row>
    <row r="757" spans="1:10" x14ac:dyDescent="0.4">
      <c r="A757" t="s">
        <v>778</v>
      </c>
      <c r="B757" t="s">
        <v>43</v>
      </c>
      <c r="C757" s="1">
        <v>45707</v>
      </c>
      <c r="D757" s="1">
        <v>45737</v>
      </c>
      <c r="E757">
        <v>1722.33</v>
      </c>
      <c r="F757" t="s">
        <v>19</v>
      </c>
      <c r="G757" t="s">
        <v>28</v>
      </c>
      <c r="H757" s="1">
        <v>45737</v>
      </c>
      <c r="I757" t="s">
        <v>13</v>
      </c>
      <c r="J757">
        <f t="shared" si="11"/>
        <v>0</v>
      </c>
    </row>
    <row r="758" spans="1:10" x14ac:dyDescent="0.4">
      <c r="A758" t="s">
        <v>779</v>
      </c>
      <c r="B758" t="s">
        <v>43</v>
      </c>
      <c r="C758" s="1">
        <v>45613</v>
      </c>
      <c r="D758" s="1">
        <v>45643</v>
      </c>
      <c r="E758">
        <v>4374.09</v>
      </c>
      <c r="F758" t="s">
        <v>11</v>
      </c>
      <c r="G758" t="s">
        <v>16</v>
      </c>
      <c r="I758" t="s">
        <v>13</v>
      </c>
      <c r="J758" t="str">
        <f t="shared" si="11"/>
        <v/>
      </c>
    </row>
    <row r="759" spans="1:10" x14ac:dyDescent="0.4">
      <c r="A759" t="s">
        <v>780</v>
      </c>
      <c r="B759" t="s">
        <v>10</v>
      </c>
      <c r="C759" s="1">
        <v>45162</v>
      </c>
      <c r="D759" s="1">
        <v>45192</v>
      </c>
      <c r="E759">
        <v>3289.59</v>
      </c>
      <c r="F759" t="s">
        <v>15</v>
      </c>
      <c r="G759" t="s">
        <v>12</v>
      </c>
      <c r="I759" t="s">
        <v>13</v>
      </c>
      <c r="J759" t="str">
        <f t="shared" si="11"/>
        <v/>
      </c>
    </row>
    <row r="760" spans="1:10" x14ac:dyDescent="0.4">
      <c r="A760" t="s">
        <v>781</v>
      </c>
      <c r="B760" t="s">
        <v>21</v>
      </c>
      <c r="C760" s="1">
        <v>45301</v>
      </c>
      <c r="D760" s="1">
        <v>45331</v>
      </c>
      <c r="E760">
        <v>2204.2800000000002</v>
      </c>
      <c r="F760" t="s">
        <v>22</v>
      </c>
      <c r="G760" t="s">
        <v>28</v>
      </c>
      <c r="H760" s="1">
        <v>45331</v>
      </c>
      <c r="I760" t="s">
        <v>13</v>
      </c>
      <c r="J760">
        <f t="shared" si="11"/>
        <v>0</v>
      </c>
    </row>
    <row r="761" spans="1:10" x14ac:dyDescent="0.4">
      <c r="A761" t="s">
        <v>782</v>
      </c>
      <c r="B761" t="s">
        <v>21</v>
      </c>
      <c r="C761" s="1">
        <v>45340</v>
      </c>
      <c r="D761" s="1">
        <v>45370</v>
      </c>
      <c r="E761">
        <v>3457.45</v>
      </c>
      <c r="F761" t="s">
        <v>19</v>
      </c>
      <c r="G761" t="s">
        <v>12</v>
      </c>
      <c r="I761" t="s">
        <v>13</v>
      </c>
      <c r="J761" t="str">
        <f t="shared" si="11"/>
        <v/>
      </c>
    </row>
    <row r="762" spans="1:10" x14ac:dyDescent="0.4">
      <c r="A762" t="s">
        <v>783</v>
      </c>
      <c r="B762" t="s">
        <v>43</v>
      </c>
      <c r="C762" s="1">
        <v>45054</v>
      </c>
      <c r="D762" s="1">
        <v>45084</v>
      </c>
      <c r="E762">
        <v>2571.9</v>
      </c>
      <c r="F762" t="s">
        <v>22</v>
      </c>
      <c r="G762" t="s">
        <v>28</v>
      </c>
      <c r="H762" s="1">
        <v>45084</v>
      </c>
      <c r="I762" t="s">
        <v>13</v>
      </c>
      <c r="J762">
        <f t="shared" si="11"/>
        <v>0</v>
      </c>
    </row>
    <row r="763" spans="1:10" x14ac:dyDescent="0.4">
      <c r="A763" t="s">
        <v>784</v>
      </c>
      <c r="B763" t="s">
        <v>10</v>
      </c>
      <c r="C763" s="1">
        <v>45618</v>
      </c>
      <c r="D763" s="1">
        <v>45648</v>
      </c>
      <c r="E763">
        <v>2573.94</v>
      </c>
      <c r="F763" t="s">
        <v>11</v>
      </c>
      <c r="G763" t="s">
        <v>28</v>
      </c>
      <c r="H763" s="1">
        <v>45648</v>
      </c>
      <c r="I763" t="s">
        <v>13</v>
      </c>
      <c r="J763">
        <f t="shared" si="11"/>
        <v>0</v>
      </c>
    </row>
    <row r="764" spans="1:10" x14ac:dyDescent="0.4">
      <c r="A764" t="s">
        <v>785</v>
      </c>
      <c r="B764" t="s">
        <v>10</v>
      </c>
      <c r="C764" s="1">
        <v>45679</v>
      </c>
      <c r="D764" s="1">
        <v>45709</v>
      </c>
      <c r="E764">
        <v>3760.26</v>
      </c>
      <c r="F764" t="s">
        <v>22</v>
      </c>
      <c r="G764" t="s">
        <v>12</v>
      </c>
      <c r="I764" t="s">
        <v>13</v>
      </c>
      <c r="J764" t="str">
        <f t="shared" si="11"/>
        <v/>
      </c>
    </row>
    <row r="765" spans="1:10" x14ac:dyDescent="0.4">
      <c r="A765" t="s">
        <v>786</v>
      </c>
      <c r="B765" t="s">
        <v>43</v>
      </c>
      <c r="C765" s="1">
        <v>45385</v>
      </c>
      <c r="D765" s="1">
        <v>45415</v>
      </c>
      <c r="E765">
        <v>645.44000000000005</v>
      </c>
      <c r="F765" t="s">
        <v>22</v>
      </c>
      <c r="G765" t="s">
        <v>28</v>
      </c>
      <c r="H765" s="1">
        <v>45415</v>
      </c>
      <c r="I765" t="s">
        <v>13</v>
      </c>
      <c r="J765">
        <f t="shared" si="11"/>
        <v>0</v>
      </c>
    </row>
    <row r="766" spans="1:10" x14ac:dyDescent="0.4">
      <c r="A766" t="s">
        <v>787</v>
      </c>
      <c r="B766" t="s">
        <v>43</v>
      </c>
      <c r="C766" s="1">
        <v>45148</v>
      </c>
      <c r="D766" s="1">
        <v>45178</v>
      </c>
      <c r="E766">
        <v>948.66</v>
      </c>
      <c r="F766" t="s">
        <v>19</v>
      </c>
      <c r="G766" t="s">
        <v>28</v>
      </c>
      <c r="H766" s="1">
        <v>45178</v>
      </c>
      <c r="I766" t="s">
        <v>13</v>
      </c>
      <c r="J766">
        <f t="shared" si="11"/>
        <v>0</v>
      </c>
    </row>
    <row r="767" spans="1:10" x14ac:dyDescent="0.4">
      <c r="A767" t="s">
        <v>788</v>
      </c>
      <c r="B767" t="s">
        <v>43</v>
      </c>
      <c r="C767" s="1">
        <v>45070</v>
      </c>
      <c r="D767" s="1">
        <v>45100</v>
      </c>
      <c r="E767">
        <v>4936.8</v>
      </c>
      <c r="F767" t="s">
        <v>25</v>
      </c>
      <c r="G767" t="s">
        <v>28</v>
      </c>
      <c r="H767" s="1">
        <v>45127</v>
      </c>
      <c r="I767" t="s">
        <v>13</v>
      </c>
      <c r="J767">
        <f t="shared" si="11"/>
        <v>27</v>
      </c>
    </row>
    <row r="768" spans="1:10" x14ac:dyDescent="0.4">
      <c r="A768" t="s">
        <v>789</v>
      </c>
      <c r="B768" t="s">
        <v>21</v>
      </c>
      <c r="C768" s="1">
        <v>44988</v>
      </c>
      <c r="D768" s="1">
        <v>45018</v>
      </c>
      <c r="E768">
        <v>4286.67</v>
      </c>
      <c r="F768" t="s">
        <v>22</v>
      </c>
      <c r="G768" t="s">
        <v>28</v>
      </c>
      <c r="H768" s="1">
        <v>45018</v>
      </c>
      <c r="I768" t="s">
        <v>13</v>
      </c>
      <c r="J768">
        <f t="shared" si="11"/>
        <v>0</v>
      </c>
    </row>
    <row r="769" spans="1:10" x14ac:dyDescent="0.4">
      <c r="A769" t="s">
        <v>790</v>
      </c>
      <c r="B769" t="s">
        <v>18</v>
      </c>
      <c r="C769" s="1">
        <v>45263</v>
      </c>
      <c r="D769" s="1">
        <v>45293</v>
      </c>
      <c r="E769">
        <v>4346.29</v>
      </c>
      <c r="F769" t="s">
        <v>19</v>
      </c>
      <c r="G769" t="s">
        <v>16</v>
      </c>
      <c r="I769" t="s">
        <v>13</v>
      </c>
      <c r="J769" t="str">
        <f t="shared" si="11"/>
        <v/>
      </c>
    </row>
    <row r="770" spans="1:10" x14ac:dyDescent="0.4">
      <c r="A770" t="s">
        <v>791</v>
      </c>
      <c r="B770" t="s">
        <v>18</v>
      </c>
      <c r="C770" s="1">
        <v>45659</v>
      </c>
      <c r="D770" s="1">
        <v>45689</v>
      </c>
      <c r="E770">
        <v>2978.71</v>
      </c>
      <c r="F770" t="s">
        <v>19</v>
      </c>
      <c r="G770" t="s">
        <v>16</v>
      </c>
      <c r="I770" t="s">
        <v>13</v>
      </c>
      <c r="J770" t="str">
        <f t="shared" ref="J770:J801" si="12">IF(H770&lt;&gt;"",MAX(H770-D770,0),"")</f>
        <v/>
      </c>
    </row>
    <row r="771" spans="1:10" x14ac:dyDescent="0.4">
      <c r="A771" t="s">
        <v>792</v>
      </c>
      <c r="B771" t="s">
        <v>21</v>
      </c>
      <c r="C771" s="1">
        <v>45752</v>
      </c>
      <c r="D771" s="1">
        <v>45782</v>
      </c>
      <c r="E771">
        <v>3489.97</v>
      </c>
      <c r="F771" t="s">
        <v>15</v>
      </c>
      <c r="G771" t="s">
        <v>12</v>
      </c>
      <c r="I771" t="s">
        <v>13</v>
      </c>
      <c r="J771" t="str">
        <f t="shared" si="12"/>
        <v/>
      </c>
    </row>
    <row r="772" spans="1:10" x14ac:dyDescent="0.4">
      <c r="A772" t="s">
        <v>793</v>
      </c>
      <c r="B772" t="s">
        <v>39</v>
      </c>
      <c r="C772" s="1">
        <v>45648</v>
      </c>
      <c r="D772" s="1">
        <v>45678</v>
      </c>
      <c r="E772">
        <v>290.89999999999998</v>
      </c>
      <c r="F772" t="s">
        <v>11</v>
      </c>
      <c r="G772" t="s">
        <v>12</v>
      </c>
      <c r="I772" t="s">
        <v>13</v>
      </c>
      <c r="J772" t="str">
        <f t="shared" si="12"/>
        <v/>
      </c>
    </row>
    <row r="773" spans="1:10" x14ac:dyDescent="0.4">
      <c r="A773" t="s">
        <v>794</v>
      </c>
      <c r="B773" t="s">
        <v>43</v>
      </c>
      <c r="C773" s="1">
        <v>45725</v>
      </c>
      <c r="D773" s="1">
        <v>45755</v>
      </c>
      <c r="E773">
        <v>2592.92</v>
      </c>
      <c r="F773" t="s">
        <v>19</v>
      </c>
      <c r="G773" t="s">
        <v>16</v>
      </c>
      <c r="I773" t="s">
        <v>13</v>
      </c>
      <c r="J773" t="str">
        <f t="shared" si="12"/>
        <v/>
      </c>
    </row>
    <row r="774" spans="1:10" x14ac:dyDescent="0.4">
      <c r="A774" t="s">
        <v>795</v>
      </c>
      <c r="B774" t="s">
        <v>21</v>
      </c>
      <c r="C774" s="1">
        <v>45505</v>
      </c>
      <c r="D774" s="1">
        <v>45535</v>
      </c>
      <c r="E774">
        <v>4904.8599999999997</v>
      </c>
      <c r="F774" t="s">
        <v>15</v>
      </c>
      <c r="G774" t="s">
        <v>12</v>
      </c>
      <c r="I774" t="s">
        <v>13</v>
      </c>
      <c r="J774" t="str">
        <f t="shared" si="12"/>
        <v/>
      </c>
    </row>
    <row r="775" spans="1:10" x14ac:dyDescent="0.4">
      <c r="A775" t="s">
        <v>796</v>
      </c>
      <c r="B775" t="s">
        <v>21</v>
      </c>
      <c r="C775" s="1">
        <v>45738</v>
      </c>
      <c r="D775" s="1">
        <v>45768</v>
      </c>
      <c r="E775">
        <v>2807.72</v>
      </c>
      <c r="F775" t="s">
        <v>19</v>
      </c>
      <c r="G775" t="s">
        <v>16</v>
      </c>
      <c r="I775" t="s">
        <v>13</v>
      </c>
      <c r="J775" t="str">
        <f t="shared" si="12"/>
        <v/>
      </c>
    </row>
    <row r="776" spans="1:10" x14ac:dyDescent="0.4">
      <c r="A776" t="s">
        <v>797</v>
      </c>
      <c r="B776" t="s">
        <v>39</v>
      </c>
      <c r="C776" s="1">
        <v>45716</v>
      </c>
      <c r="D776" s="1">
        <v>45746</v>
      </c>
      <c r="E776">
        <v>3910.59</v>
      </c>
      <c r="F776" t="s">
        <v>11</v>
      </c>
      <c r="G776" t="s">
        <v>12</v>
      </c>
      <c r="I776" t="s">
        <v>13</v>
      </c>
      <c r="J776" t="str">
        <f t="shared" si="12"/>
        <v/>
      </c>
    </row>
    <row r="777" spans="1:10" x14ac:dyDescent="0.4">
      <c r="A777" t="s">
        <v>798</v>
      </c>
      <c r="B777" t="s">
        <v>39</v>
      </c>
      <c r="C777" s="1">
        <v>45083</v>
      </c>
      <c r="D777" s="1">
        <v>45113</v>
      </c>
      <c r="E777">
        <v>1583.9</v>
      </c>
      <c r="F777" t="s">
        <v>11</v>
      </c>
      <c r="G777" t="s">
        <v>16</v>
      </c>
      <c r="I777" t="s">
        <v>13</v>
      </c>
      <c r="J777" t="str">
        <f t="shared" si="12"/>
        <v/>
      </c>
    </row>
    <row r="778" spans="1:10" x14ac:dyDescent="0.4">
      <c r="A778" t="s">
        <v>799</v>
      </c>
      <c r="B778" t="s">
        <v>10</v>
      </c>
      <c r="C778" s="1">
        <v>45723</v>
      </c>
      <c r="D778" s="1">
        <v>45753</v>
      </c>
      <c r="E778">
        <v>734.99</v>
      </c>
      <c r="F778" t="s">
        <v>19</v>
      </c>
      <c r="G778" t="s">
        <v>16</v>
      </c>
      <c r="I778" t="s">
        <v>13</v>
      </c>
      <c r="J778" t="str">
        <f t="shared" si="12"/>
        <v/>
      </c>
    </row>
    <row r="779" spans="1:10" x14ac:dyDescent="0.4">
      <c r="A779" t="s">
        <v>800</v>
      </c>
      <c r="B779" t="s">
        <v>21</v>
      </c>
      <c r="C779" s="1">
        <v>45315</v>
      </c>
      <c r="D779" s="1">
        <v>45345</v>
      </c>
      <c r="E779">
        <v>2547.7800000000002</v>
      </c>
      <c r="F779" t="s">
        <v>25</v>
      </c>
      <c r="G779" t="s">
        <v>12</v>
      </c>
      <c r="I779" t="s">
        <v>13</v>
      </c>
      <c r="J779" t="str">
        <f t="shared" si="12"/>
        <v/>
      </c>
    </row>
    <row r="780" spans="1:10" x14ac:dyDescent="0.4">
      <c r="A780" t="s">
        <v>801</v>
      </c>
      <c r="B780" t="s">
        <v>21</v>
      </c>
      <c r="C780" s="1">
        <v>45608</v>
      </c>
      <c r="D780" s="1">
        <v>45638</v>
      </c>
      <c r="E780">
        <v>4777.6400000000003</v>
      </c>
      <c r="F780" t="s">
        <v>25</v>
      </c>
      <c r="G780" t="s">
        <v>16</v>
      </c>
      <c r="I780" t="s">
        <v>13</v>
      </c>
      <c r="J780" t="str">
        <f t="shared" si="12"/>
        <v/>
      </c>
    </row>
    <row r="781" spans="1:10" x14ac:dyDescent="0.4">
      <c r="A781" t="s">
        <v>802</v>
      </c>
      <c r="B781" t="s">
        <v>18</v>
      </c>
      <c r="C781" s="1">
        <v>45231</v>
      </c>
      <c r="D781" s="1">
        <v>45261</v>
      </c>
      <c r="E781">
        <v>791.99</v>
      </c>
      <c r="F781" t="s">
        <v>19</v>
      </c>
      <c r="G781" t="s">
        <v>28</v>
      </c>
      <c r="H781" s="1">
        <v>45261</v>
      </c>
      <c r="I781" t="s">
        <v>13</v>
      </c>
      <c r="J781">
        <f t="shared" si="12"/>
        <v>0</v>
      </c>
    </row>
    <row r="782" spans="1:10" x14ac:dyDescent="0.4">
      <c r="A782" t="s">
        <v>803</v>
      </c>
      <c r="B782" t="s">
        <v>21</v>
      </c>
      <c r="C782" s="1">
        <v>45533</v>
      </c>
      <c r="D782" s="1">
        <v>45563</v>
      </c>
      <c r="E782">
        <v>4963.01</v>
      </c>
      <c r="F782" t="s">
        <v>22</v>
      </c>
      <c r="G782" t="s">
        <v>16</v>
      </c>
      <c r="I782" t="s">
        <v>13</v>
      </c>
      <c r="J782" t="str">
        <f t="shared" si="12"/>
        <v/>
      </c>
    </row>
    <row r="783" spans="1:10" x14ac:dyDescent="0.4">
      <c r="A783" t="s">
        <v>804</v>
      </c>
      <c r="B783" t="s">
        <v>10</v>
      </c>
      <c r="C783" s="1">
        <v>45126</v>
      </c>
      <c r="D783" s="1">
        <v>45156</v>
      </c>
      <c r="E783">
        <v>4539.28</v>
      </c>
      <c r="F783" t="s">
        <v>19</v>
      </c>
      <c r="G783" t="s">
        <v>28</v>
      </c>
      <c r="H783" s="1">
        <v>45159</v>
      </c>
      <c r="I783" t="s">
        <v>13</v>
      </c>
      <c r="J783">
        <f t="shared" si="12"/>
        <v>3</v>
      </c>
    </row>
    <row r="784" spans="1:10" x14ac:dyDescent="0.4">
      <c r="A784" t="s">
        <v>805</v>
      </c>
      <c r="B784" t="s">
        <v>18</v>
      </c>
      <c r="C784" s="1">
        <v>45615</v>
      </c>
      <c r="D784" s="1">
        <v>45645</v>
      </c>
      <c r="E784">
        <v>3114.85</v>
      </c>
      <c r="F784" t="s">
        <v>11</v>
      </c>
      <c r="G784" t="s">
        <v>16</v>
      </c>
      <c r="I784" t="s">
        <v>13</v>
      </c>
      <c r="J784" t="str">
        <f t="shared" si="12"/>
        <v/>
      </c>
    </row>
    <row r="785" spans="1:10" x14ac:dyDescent="0.4">
      <c r="A785" t="s">
        <v>806</v>
      </c>
      <c r="B785" t="s">
        <v>39</v>
      </c>
      <c r="C785" s="1">
        <v>45768</v>
      </c>
      <c r="D785" s="1">
        <v>45798</v>
      </c>
      <c r="E785">
        <v>3340.58</v>
      </c>
      <c r="F785" t="s">
        <v>25</v>
      </c>
      <c r="G785" t="s">
        <v>28</v>
      </c>
      <c r="H785" s="1">
        <v>45819</v>
      </c>
      <c r="I785" t="s">
        <v>13</v>
      </c>
      <c r="J785">
        <f t="shared" si="12"/>
        <v>21</v>
      </c>
    </row>
    <row r="786" spans="1:10" x14ac:dyDescent="0.4">
      <c r="A786" t="s">
        <v>807</v>
      </c>
      <c r="B786" t="s">
        <v>21</v>
      </c>
      <c r="C786" s="1">
        <v>45754</v>
      </c>
      <c r="D786" s="1">
        <v>45784</v>
      </c>
      <c r="E786">
        <v>4187.3</v>
      </c>
      <c r="F786" t="s">
        <v>25</v>
      </c>
      <c r="G786" t="s">
        <v>28</v>
      </c>
      <c r="H786" s="1">
        <v>45784</v>
      </c>
      <c r="I786" t="s">
        <v>13</v>
      </c>
      <c r="J786">
        <f t="shared" si="12"/>
        <v>0</v>
      </c>
    </row>
    <row r="787" spans="1:10" x14ac:dyDescent="0.4">
      <c r="A787" t="s">
        <v>808</v>
      </c>
      <c r="B787" t="s">
        <v>18</v>
      </c>
      <c r="C787" s="1">
        <v>45249</v>
      </c>
      <c r="D787" s="1">
        <v>45279</v>
      </c>
      <c r="E787">
        <v>4020.64</v>
      </c>
      <c r="F787" t="s">
        <v>15</v>
      </c>
      <c r="G787" t="s">
        <v>28</v>
      </c>
      <c r="H787" s="1">
        <v>45279</v>
      </c>
      <c r="I787" t="s">
        <v>13</v>
      </c>
      <c r="J787">
        <f t="shared" si="12"/>
        <v>0</v>
      </c>
    </row>
    <row r="788" spans="1:10" x14ac:dyDescent="0.4">
      <c r="A788" t="s">
        <v>809</v>
      </c>
      <c r="B788" t="s">
        <v>43</v>
      </c>
      <c r="C788" s="1">
        <v>45687</v>
      </c>
      <c r="D788" s="1">
        <v>45717</v>
      </c>
      <c r="E788">
        <v>755.89</v>
      </c>
      <c r="F788" t="s">
        <v>19</v>
      </c>
      <c r="G788" t="s">
        <v>16</v>
      </c>
      <c r="I788" t="s">
        <v>13</v>
      </c>
      <c r="J788" t="str">
        <f t="shared" si="12"/>
        <v/>
      </c>
    </row>
    <row r="789" spans="1:10" x14ac:dyDescent="0.4">
      <c r="A789" t="s">
        <v>810</v>
      </c>
      <c r="B789" t="s">
        <v>21</v>
      </c>
      <c r="C789" s="1">
        <v>45115</v>
      </c>
      <c r="D789" s="1">
        <v>45145</v>
      </c>
      <c r="E789">
        <v>1670.28</v>
      </c>
      <c r="F789" t="s">
        <v>15</v>
      </c>
      <c r="G789" t="s">
        <v>28</v>
      </c>
      <c r="H789" s="1">
        <v>45145</v>
      </c>
      <c r="I789" t="s">
        <v>13</v>
      </c>
      <c r="J789">
        <f t="shared" si="12"/>
        <v>0</v>
      </c>
    </row>
    <row r="790" spans="1:10" x14ac:dyDescent="0.4">
      <c r="A790" t="s">
        <v>811</v>
      </c>
      <c r="B790" t="s">
        <v>10</v>
      </c>
      <c r="C790" s="1">
        <v>45551</v>
      </c>
      <c r="D790" s="1">
        <v>45581</v>
      </c>
      <c r="E790">
        <v>4064.87</v>
      </c>
      <c r="F790" t="s">
        <v>11</v>
      </c>
      <c r="G790" t="s">
        <v>16</v>
      </c>
      <c r="I790" t="s">
        <v>13</v>
      </c>
      <c r="J790" t="str">
        <f t="shared" si="12"/>
        <v/>
      </c>
    </row>
    <row r="791" spans="1:10" x14ac:dyDescent="0.4">
      <c r="A791" t="s">
        <v>812</v>
      </c>
      <c r="B791" t="s">
        <v>18</v>
      </c>
      <c r="C791" s="1">
        <v>44975</v>
      </c>
      <c r="D791" s="1">
        <v>45005</v>
      </c>
      <c r="E791">
        <v>4071.09</v>
      </c>
      <c r="F791" t="s">
        <v>22</v>
      </c>
      <c r="G791" t="s">
        <v>16</v>
      </c>
      <c r="I791" t="s">
        <v>13</v>
      </c>
      <c r="J791" t="str">
        <f t="shared" si="12"/>
        <v/>
      </c>
    </row>
    <row r="792" spans="1:10" x14ac:dyDescent="0.4">
      <c r="A792" t="s">
        <v>813</v>
      </c>
      <c r="B792" t="s">
        <v>10</v>
      </c>
      <c r="C792" s="1">
        <v>45682</v>
      </c>
      <c r="D792" s="1">
        <v>45712</v>
      </c>
      <c r="E792">
        <v>311.52</v>
      </c>
      <c r="F792" t="s">
        <v>19</v>
      </c>
      <c r="G792" t="s">
        <v>12</v>
      </c>
      <c r="I792" t="s">
        <v>13</v>
      </c>
      <c r="J792" t="str">
        <f t="shared" si="12"/>
        <v/>
      </c>
    </row>
    <row r="793" spans="1:10" x14ac:dyDescent="0.4">
      <c r="A793" t="s">
        <v>814</v>
      </c>
      <c r="B793" t="s">
        <v>18</v>
      </c>
      <c r="C793" s="1">
        <v>45467</v>
      </c>
      <c r="D793" s="1">
        <v>45497</v>
      </c>
      <c r="E793">
        <v>4351.8</v>
      </c>
      <c r="F793" t="s">
        <v>25</v>
      </c>
      <c r="G793" t="s">
        <v>28</v>
      </c>
      <c r="H793" s="1">
        <v>45503</v>
      </c>
      <c r="I793" t="s">
        <v>13</v>
      </c>
      <c r="J793">
        <f t="shared" si="12"/>
        <v>6</v>
      </c>
    </row>
    <row r="794" spans="1:10" x14ac:dyDescent="0.4">
      <c r="A794" t="s">
        <v>815</v>
      </c>
      <c r="B794" t="s">
        <v>10</v>
      </c>
      <c r="C794" s="1">
        <v>45354</v>
      </c>
      <c r="D794" s="1">
        <v>45384</v>
      </c>
      <c r="E794">
        <v>3524.51</v>
      </c>
      <c r="F794" t="s">
        <v>19</v>
      </c>
      <c r="G794" t="s">
        <v>12</v>
      </c>
      <c r="I794" t="s">
        <v>13</v>
      </c>
      <c r="J794" t="str">
        <f t="shared" si="12"/>
        <v/>
      </c>
    </row>
    <row r="795" spans="1:10" x14ac:dyDescent="0.4">
      <c r="A795" t="s">
        <v>816</v>
      </c>
      <c r="B795" t="s">
        <v>10</v>
      </c>
      <c r="C795" s="1">
        <v>44978</v>
      </c>
      <c r="D795" s="1">
        <v>45008</v>
      </c>
      <c r="E795">
        <v>2999.23</v>
      </c>
      <c r="F795" t="s">
        <v>25</v>
      </c>
      <c r="G795" t="s">
        <v>28</v>
      </c>
      <c r="H795" s="1">
        <v>45008</v>
      </c>
      <c r="I795" t="s">
        <v>13</v>
      </c>
      <c r="J795">
        <f t="shared" si="12"/>
        <v>0</v>
      </c>
    </row>
    <row r="796" spans="1:10" x14ac:dyDescent="0.4">
      <c r="A796" t="s">
        <v>817</v>
      </c>
      <c r="B796" t="s">
        <v>18</v>
      </c>
      <c r="C796" s="1">
        <v>45543</v>
      </c>
      <c r="D796" s="1">
        <v>45573</v>
      </c>
      <c r="E796">
        <v>754.06</v>
      </c>
      <c r="F796" t="s">
        <v>11</v>
      </c>
      <c r="G796" t="s">
        <v>16</v>
      </c>
      <c r="I796" t="s">
        <v>13</v>
      </c>
      <c r="J796" t="str">
        <f t="shared" si="12"/>
        <v/>
      </c>
    </row>
    <row r="797" spans="1:10" x14ac:dyDescent="0.4">
      <c r="A797" t="s">
        <v>818</v>
      </c>
      <c r="B797" t="s">
        <v>18</v>
      </c>
      <c r="C797" s="1">
        <v>44961</v>
      </c>
      <c r="D797" s="1">
        <v>44991</v>
      </c>
      <c r="E797">
        <v>4250.7</v>
      </c>
      <c r="F797" t="s">
        <v>25</v>
      </c>
      <c r="G797" t="s">
        <v>28</v>
      </c>
      <c r="H797" s="1">
        <v>44991</v>
      </c>
      <c r="I797" t="s">
        <v>13</v>
      </c>
      <c r="J797">
        <f t="shared" si="12"/>
        <v>0</v>
      </c>
    </row>
    <row r="798" spans="1:10" x14ac:dyDescent="0.4">
      <c r="A798" t="s">
        <v>819</v>
      </c>
      <c r="B798" t="s">
        <v>10</v>
      </c>
      <c r="C798" s="1">
        <v>45384</v>
      </c>
      <c r="D798" s="1">
        <v>45414</v>
      </c>
      <c r="E798">
        <v>613.6</v>
      </c>
      <c r="F798" t="s">
        <v>19</v>
      </c>
      <c r="G798" t="s">
        <v>12</v>
      </c>
      <c r="I798" t="s">
        <v>13</v>
      </c>
      <c r="J798" t="str">
        <f t="shared" si="12"/>
        <v/>
      </c>
    </row>
    <row r="799" spans="1:10" x14ac:dyDescent="0.4">
      <c r="A799" t="s">
        <v>820</v>
      </c>
      <c r="B799" t="s">
        <v>39</v>
      </c>
      <c r="C799" s="1">
        <v>45732</v>
      </c>
      <c r="D799" s="1">
        <v>45762</v>
      </c>
      <c r="E799">
        <v>1012.88</v>
      </c>
      <c r="F799" t="s">
        <v>11</v>
      </c>
      <c r="G799" t="s">
        <v>16</v>
      </c>
      <c r="I799" t="s">
        <v>13</v>
      </c>
      <c r="J799" t="str">
        <f t="shared" si="12"/>
        <v/>
      </c>
    </row>
    <row r="800" spans="1:10" x14ac:dyDescent="0.4">
      <c r="A800" t="s">
        <v>821</v>
      </c>
      <c r="B800" t="s">
        <v>21</v>
      </c>
      <c r="C800" s="1">
        <v>45827</v>
      </c>
      <c r="D800" s="1">
        <v>45857</v>
      </c>
      <c r="E800">
        <v>290.27</v>
      </c>
      <c r="F800" t="s">
        <v>19</v>
      </c>
      <c r="G800" t="s">
        <v>16</v>
      </c>
      <c r="I800" t="s">
        <v>13</v>
      </c>
      <c r="J800" t="str">
        <f t="shared" si="12"/>
        <v/>
      </c>
    </row>
    <row r="801" spans="1:10" x14ac:dyDescent="0.4">
      <c r="A801" t="s">
        <v>822</v>
      </c>
      <c r="B801" t="s">
        <v>39</v>
      </c>
      <c r="C801" s="1">
        <v>45648</v>
      </c>
      <c r="D801" s="1">
        <v>45678</v>
      </c>
      <c r="E801">
        <v>4608.55</v>
      </c>
      <c r="F801" t="s">
        <v>25</v>
      </c>
      <c r="G801" t="s">
        <v>16</v>
      </c>
      <c r="I801" t="s">
        <v>13</v>
      </c>
      <c r="J801" t="str">
        <f t="shared" si="12"/>
        <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36458-7EB9-488B-A2CD-FDA98EB6460A}">
  <dimension ref="A1:P801"/>
  <sheetViews>
    <sheetView workbookViewId="0">
      <selection activeCell="A2" sqref="A2"/>
    </sheetView>
  </sheetViews>
  <sheetFormatPr defaultRowHeight="14.6" x14ac:dyDescent="0.4"/>
  <cols>
    <col min="1" max="1" width="12.15234375" bestFit="1" customWidth="1"/>
    <col min="2" max="2" width="14.4609375" bestFit="1" customWidth="1"/>
    <col min="3" max="3" width="9.921875" bestFit="1" customWidth="1"/>
    <col min="4" max="4" width="10.61328125" bestFit="1" customWidth="1"/>
    <col min="5" max="5" width="10.07421875" bestFit="1" customWidth="1"/>
    <col min="6" max="6" width="7.53515625" bestFit="1" customWidth="1"/>
    <col min="7" max="7" width="8.23046875" bestFit="1" customWidth="1"/>
    <col min="8" max="8" width="13.23046875" bestFit="1" customWidth="1"/>
    <col min="9" max="9" width="10.07421875" bestFit="1" customWidth="1"/>
    <col min="10" max="10" width="8.15234375" bestFit="1" customWidth="1"/>
    <col min="11" max="11" width="11.4609375" bestFit="1" customWidth="1"/>
    <col min="12" max="12" width="7.4609375" bestFit="1" customWidth="1"/>
    <col min="13" max="13" width="12.3828125" bestFit="1" customWidth="1"/>
    <col min="14" max="14" width="11" bestFit="1" customWidth="1"/>
    <col min="15" max="15" width="5.921875" bestFit="1" customWidth="1"/>
    <col min="16" max="16" width="12.69140625" bestFit="1" customWidth="1"/>
  </cols>
  <sheetData>
    <row r="1" spans="1:16" x14ac:dyDescent="0.4">
      <c r="A1" t="s">
        <v>938</v>
      </c>
      <c r="B1" t="s">
        <v>939</v>
      </c>
      <c r="C1" t="s">
        <v>940</v>
      </c>
      <c r="D1" t="s">
        <v>2</v>
      </c>
      <c r="E1" t="s">
        <v>3</v>
      </c>
      <c r="F1" t="s">
        <v>4</v>
      </c>
      <c r="G1" t="s">
        <v>5</v>
      </c>
      <c r="H1" t="s">
        <v>941</v>
      </c>
      <c r="I1" t="s">
        <v>7</v>
      </c>
      <c r="J1" t="s">
        <v>832</v>
      </c>
      <c r="K1" t="s">
        <v>942</v>
      </c>
      <c r="L1" t="s">
        <v>943</v>
      </c>
      <c r="M1" t="s">
        <v>825</v>
      </c>
      <c r="N1" t="s">
        <v>830</v>
      </c>
      <c r="O1" t="s">
        <v>8</v>
      </c>
      <c r="P1" t="s">
        <v>944</v>
      </c>
    </row>
    <row r="2" spans="1:16" x14ac:dyDescent="0.4">
      <c r="A2" t="s">
        <v>9</v>
      </c>
      <c r="B2" t="s">
        <v>945</v>
      </c>
      <c r="C2" t="s">
        <v>10</v>
      </c>
      <c r="D2" s="1">
        <v>45642</v>
      </c>
      <c r="E2" s="1">
        <v>45672</v>
      </c>
      <c r="F2">
        <v>344.25</v>
      </c>
      <c r="G2" t="s">
        <v>11</v>
      </c>
      <c r="H2" t="s">
        <v>12</v>
      </c>
      <c r="I2" s="1">
        <v>0</v>
      </c>
      <c r="J2" t="s">
        <v>947</v>
      </c>
      <c r="K2" t="s">
        <v>947</v>
      </c>
      <c r="L2" t="s">
        <v>947</v>
      </c>
      <c r="M2" t="s">
        <v>947</v>
      </c>
      <c r="N2" t="s">
        <v>947</v>
      </c>
      <c r="O2" t="s">
        <v>13</v>
      </c>
      <c r="P2" t="s">
        <v>946</v>
      </c>
    </row>
    <row r="3" spans="1:16" x14ac:dyDescent="0.4">
      <c r="A3" t="s">
        <v>14</v>
      </c>
      <c r="B3" t="s">
        <v>945</v>
      </c>
      <c r="C3" t="s">
        <v>10</v>
      </c>
      <c r="D3" s="1">
        <v>45430</v>
      </c>
      <c r="E3" s="1">
        <v>45460</v>
      </c>
      <c r="F3">
        <v>3298.38</v>
      </c>
      <c r="G3" t="s">
        <v>15</v>
      </c>
      <c r="H3" t="s">
        <v>16</v>
      </c>
      <c r="I3" s="1">
        <v>0</v>
      </c>
      <c r="J3" t="s">
        <v>947</v>
      </c>
      <c r="K3" t="s">
        <v>947</v>
      </c>
      <c r="L3" t="s">
        <v>947</v>
      </c>
      <c r="M3" t="s">
        <v>947</v>
      </c>
      <c r="N3" t="s">
        <v>947</v>
      </c>
      <c r="O3" t="s">
        <v>13</v>
      </c>
      <c r="P3" t="s">
        <v>946</v>
      </c>
    </row>
    <row r="4" spans="1:16" x14ac:dyDescent="0.4">
      <c r="A4" t="s">
        <v>17</v>
      </c>
      <c r="B4" t="s">
        <v>945</v>
      </c>
      <c r="C4" t="s">
        <v>18</v>
      </c>
      <c r="D4" s="1">
        <v>45347</v>
      </c>
      <c r="E4" s="1">
        <v>45377</v>
      </c>
      <c r="F4">
        <v>1023.43</v>
      </c>
      <c r="G4" t="s">
        <v>19</v>
      </c>
      <c r="H4" t="s">
        <v>12</v>
      </c>
      <c r="I4" s="1">
        <v>0</v>
      </c>
      <c r="J4" t="s">
        <v>947</v>
      </c>
      <c r="K4" t="s">
        <v>947</v>
      </c>
      <c r="L4" t="s">
        <v>947</v>
      </c>
      <c r="M4" t="s">
        <v>947</v>
      </c>
      <c r="N4" t="s">
        <v>947</v>
      </c>
      <c r="O4" t="s">
        <v>13</v>
      </c>
      <c r="P4" t="s">
        <v>946</v>
      </c>
    </row>
    <row r="5" spans="1:16" x14ac:dyDescent="0.4">
      <c r="A5" t="s">
        <v>20</v>
      </c>
      <c r="B5" t="s">
        <v>945</v>
      </c>
      <c r="C5" t="s">
        <v>21</v>
      </c>
      <c r="D5" s="1">
        <v>45299</v>
      </c>
      <c r="E5" s="1">
        <v>45329</v>
      </c>
      <c r="F5">
        <v>4433.05</v>
      </c>
      <c r="G5" t="s">
        <v>22</v>
      </c>
      <c r="H5" t="s">
        <v>16</v>
      </c>
      <c r="I5" s="1">
        <v>0</v>
      </c>
      <c r="J5" t="s">
        <v>947</v>
      </c>
      <c r="K5" t="s">
        <v>947</v>
      </c>
      <c r="L5" t="s">
        <v>947</v>
      </c>
      <c r="M5" t="s">
        <v>947</v>
      </c>
      <c r="N5" t="s">
        <v>947</v>
      </c>
      <c r="O5" t="s">
        <v>13</v>
      </c>
      <c r="P5" t="s">
        <v>946</v>
      </c>
    </row>
    <row r="6" spans="1:16" x14ac:dyDescent="0.4">
      <c r="A6" t="s">
        <v>23</v>
      </c>
      <c r="B6" t="s">
        <v>945</v>
      </c>
      <c r="C6" t="s">
        <v>21</v>
      </c>
      <c r="D6" s="1">
        <v>45435</v>
      </c>
      <c r="E6" s="1">
        <v>45465</v>
      </c>
      <c r="F6">
        <v>4345.1400000000003</v>
      </c>
      <c r="G6" t="s">
        <v>19</v>
      </c>
      <c r="H6" t="s">
        <v>16</v>
      </c>
      <c r="I6" s="1">
        <v>0</v>
      </c>
      <c r="J6" t="s">
        <v>947</v>
      </c>
      <c r="K6" t="s">
        <v>947</v>
      </c>
      <c r="L6" t="s">
        <v>947</v>
      </c>
      <c r="M6" t="s">
        <v>947</v>
      </c>
      <c r="N6" t="s">
        <v>947</v>
      </c>
      <c r="O6" t="s">
        <v>13</v>
      </c>
      <c r="P6" t="s">
        <v>946</v>
      </c>
    </row>
    <row r="7" spans="1:16" x14ac:dyDescent="0.4">
      <c r="A7" t="s">
        <v>24</v>
      </c>
      <c r="B7" t="s">
        <v>945</v>
      </c>
      <c r="C7" t="s">
        <v>18</v>
      </c>
      <c r="D7" s="1">
        <v>45482</v>
      </c>
      <c r="E7" s="1">
        <v>45512</v>
      </c>
      <c r="F7">
        <v>1599.18</v>
      </c>
      <c r="G7" t="s">
        <v>25</v>
      </c>
      <c r="H7" t="s">
        <v>12</v>
      </c>
      <c r="I7" s="1">
        <v>0</v>
      </c>
      <c r="J7" t="s">
        <v>947</v>
      </c>
      <c r="K7" t="s">
        <v>947</v>
      </c>
      <c r="L7" t="s">
        <v>947</v>
      </c>
      <c r="M7" t="s">
        <v>947</v>
      </c>
      <c r="N7" t="s">
        <v>947</v>
      </c>
      <c r="O7" t="s">
        <v>13</v>
      </c>
      <c r="P7" t="s">
        <v>946</v>
      </c>
    </row>
    <row r="8" spans="1:16" x14ac:dyDescent="0.4">
      <c r="A8" t="s">
        <v>26</v>
      </c>
      <c r="B8" t="s">
        <v>945</v>
      </c>
      <c r="C8" t="s">
        <v>10</v>
      </c>
      <c r="D8" s="1">
        <v>45646</v>
      </c>
      <c r="E8" s="1">
        <v>45676</v>
      </c>
      <c r="F8">
        <v>894.13</v>
      </c>
      <c r="G8" t="s">
        <v>22</v>
      </c>
      <c r="H8" t="s">
        <v>12</v>
      </c>
      <c r="I8" s="1">
        <v>0</v>
      </c>
      <c r="J8" t="s">
        <v>947</v>
      </c>
      <c r="K8" t="s">
        <v>947</v>
      </c>
      <c r="L8" t="s">
        <v>947</v>
      </c>
      <c r="M8" t="s">
        <v>947</v>
      </c>
      <c r="N8" t="s">
        <v>947</v>
      </c>
      <c r="O8" t="s">
        <v>13</v>
      </c>
      <c r="P8" t="s">
        <v>946</v>
      </c>
    </row>
    <row r="9" spans="1:16" x14ac:dyDescent="0.4">
      <c r="A9" t="s">
        <v>27</v>
      </c>
      <c r="B9" t="s">
        <v>945</v>
      </c>
      <c r="C9" t="s">
        <v>18</v>
      </c>
      <c r="D9" s="1">
        <v>45560</v>
      </c>
      <c r="E9" s="1">
        <v>45590</v>
      </c>
      <c r="F9">
        <v>1303.06</v>
      </c>
      <c r="G9" t="s">
        <v>19</v>
      </c>
      <c r="H9" t="s">
        <v>28</v>
      </c>
      <c r="I9" s="1">
        <v>45593</v>
      </c>
      <c r="J9">
        <v>3</v>
      </c>
      <c r="K9" t="s">
        <v>947</v>
      </c>
      <c r="L9" t="s">
        <v>947</v>
      </c>
      <c r="M9" t="s">
        <v>947</v>
      </c>
      <c r="N9" t="s">
        <v>947</v>
      </c>
      <c r="O9" t="s">
        <v>13</v>
      </c>
      <c r="P9" t="s">
        <v>946</v>
      </c>
    </row>
    <row r="10" spans="1:16" x14ac:dyDescent="0.4">
      <c r="A10" t="s">
        <v>29</v>
      </c>
      <c r="B10" t="s">
        <v>945</v>
      </c>
      <c r="C10" t="s">
        <v>21</v>
      </c>
      <c r="D10" s="1">
        <v>45334</v>
      </c>
      <c r="E10" s="1">
        <v>45364</v>
      </c>
      <c r="F10">
        <v>3481.8</v>
      </c>
      <c r="G10" t="s">
        <v>15</v>
      </c>
      <c r="H10" t="s">
        <v>28</v>
      </c>
      <c r="I10" s="1">
        <v>45367</v>
      </c>
      <c r="J10">
        <v>3</v>
      </c>
      <c r="K10" t="s">
        <v>947</v>
      </c>
      <c r="L10" t="s">
        <v>947</v>
      </c>
      <c r="M10" t="s">
        <v>947</v>
      </c>
      <c r="N10" t="s">
        <v>947</v>
      </c>
      <c r="O10" t="s">
        <v>13</v>
      </c>
      <c r="P10" t="s">
        <v>946</v>
      </c>
    </row>
    <row r="11" spans="1:16" x14ac:dyDescent="0.4">
      <c r="A11" t="s">
        <v>30</v>
      </c>
      <c r="B11" t="s">
        <v>945</v>
      </c>
      <c r="C11" t="s">
        <v>21</v>
      </c>
      <c r="D11" s="1">
        <v>45470</v>
      </c>
      <c r="E11" s="1">
        <v>45500</v>
      </c>
      <c r="F11">
        <v>217.97</v>
      </c>
      <c r="G11" t="s">
        <v>22</v>
      </c>
      <c r="H11" t="s">
        <v>12</v>
      </c>
      <c r="I11" s="1">
        <v>0</v>
      </c>
      <c r="J11" t="s">
        <v>947</v>
      </c>
      <c r="K11" t="s">
        <v>947</v>
      </c>
      <c r="L11" t="s">
        <v>947</v>
      </c>
      <c r="M11" t="s">
        <v>947</v>
      </c>
      <c r="N11" t="s">
        <v>947</v>
      </c>
      <c r="O11" t="s">
        <v>13</v>
      </c>
      <c r="P11" t="s">
        <v>946</v>
      </c>
    </row>
    <row r="12" spans="1:16" x14ac:dyDescent="0.4">
      <c r="A12" t="s">
        <v>31</v>
      </c>
      <c r="B12" t="s">
        <v>945</v>
      </c>
      <c r="C12" t="s">
        <v>10</v>
      </c>
      <c r="D12" s="1">
        <v>45360</v>
      </c>
      <c r="E12" s="1">
        <v>45390</v>
      </c>
      <c r="F12">
        <v>1809.07</v>
      </c>
      <c r="G12" t="s">
        <v>11</v>
      </c>
      <c r="H12" t="s">
        <v>16</v>
      </c>
      <c r="I12" s="1">
        <v>0</v>
      </c>
      <c r="J12" t="s">
        <v>947</v>
      </c>
      <c r="K12" t="s">
        <v>947</v>
      </c>
      <c r="L12" t="s">
        <v>947</v>
      </c>
      <c r="M12" t="s">
        <v>947</v>
      </c>
      <c r="N12" t="s">
        <v>947</v>
      </c>
      <c r="O12" t="s">
        <v>13</v>
      </c>
      <c r="P12" t="s">
        <v>946</v>
      </c>
    </row>
    <row r="13" spans="1:16" x14ac:dyDescent="0.4">
      <c r="A13" t="s">
        <v>32</v>
      </c>
      <c r="B13" t="s">
        <v>945</v>
      </c>
      <c r="C13" t="s">
        <v>10</v>
      </c>
      <c r="D13" s="1">
        <v>45575</v>
      </c>
      <c r="E13" s="1">
        <v>45605</v>
      </c>
      <c r="F13">
        <v>884.1</v>
      </c>
      <c r="G13" t="s">
        <v>22</v>
      </c>
      <c r="H13" t="s">
        <v>12</v>
      </c>
      <c r="I13" s="1">
        <v>0</v>
      </c>
      <c r="J13" t="s">
        <v>947</v>
      </c>
      <c r="K13" t="s">
        <v>947</v>
      </c>
      <c r="L13" t="s">
        <v>947</v>
      </c>
      <c r="M13" t="s">
        <v>947</v>
      </c>
      <c r="N13" t="s">
        <v>947</v>
      </c>
      <c r="O13" t="s">
        <v>13</v>
      </c>
      <c r="P13" t="s">
        <v>946</v>
      </c>
    </row>
    <row r="14" spans="1:16" x14ac:dyDescent="0.4">
      <c r="A14" t="s">
        <v>33</v>
      </c>
      <c r="B14" t="s">
        <v>945</v>
      </c>
      <c r="C14" t="s">
        <v>21</v>
      </c>
      <c r="D14" s="1">
        <v>45065</v>
      </c>
      <c r="E14" s="1">
        <v>45095</v>
      </c>
      <c r="F14">
        <v>1491.7</v>
      </c>
      <c r="G14" t="s">
        <v>19</v>
      </c>
      <c r="H14" t="s">
        <v>12</v>
      </c>
      <c r="I14" s="1">
        <v>0</v>
      </c>
      <c r="J14" t="s">
        <v>947</v>
      </c>
      <c r="K14" t="s">
        <v>947</v>
      </c>
      <c r="L14" t="s">
        <v>947</v>
      </c>
      <c r="M14" t="s">
        <v>947</v>
      </c>
      <c r="N14" t="s">
        <v>947</v>
      </c>
      <c r="O14" t="s">
        <v>13</v>
      </c>
      <c r="P14" t="s">
        <v>946</v>
      </c>
    </row>
    <row r="15" spans="1:16" x14ac:dyDescent="0.4">
      <c r="A15" t="s">
        <v>34</v>
      </c>
      <c r="B15" t="s">
        <v>945</v>
      </c>
      <c r="C15" t="s">
        <v>21</v>
      </c>
      <c r="D15" s="1">
        <v>45249</v>
      </c>
      <c r="E15" s="1">
        <v>45279</v>
      </c>
      <c r="F15">
        <v>4212.17</v>
      </c>
      <c r="G15" t="s">
        <v>25</v>
      </c>
      <c r="H15" t="s">
        <v>28</v>
      </c>
      <c r="I15" s="1">
        <v>45285</v>
      </c>
      <c r="J15">
        <v>6</v>
      </c>
      <c r="K15" t="s">
        <v>947</v>
      </c>
      <c r="L15" t="s">
        <v>947</v>
      </c>
      <c r="M15" t="s">
        <v>947</v>
      </c>
      <c r="N15" t="s">
        <v>947</v>
      </c>
      <c r="O15" t="s">
        <v>13</v>
      </c>
      <c r="P15" t="s">
        <v>946</v>
      </c>
    </row>
    <row r="16" spans="1:16" x14ac:dyDescent="0.4">
      <c r="A16" t="s">
        <v>35</v>
      </c>
      <c r="B16" t="s">
        <v>945</v>
      </c>
      <c r="C16" t="s">
        <v>10</v>
      </c>
      <c r="D16" s="1">
        <v>45417</v>
      </c>
      <c r="E16" s="1">
        <v>45447</v>
      </c>
      <c r="F16">
        <v>1632.82</v>
      </c>
      <c r="G16" t="s">
        <v>19</v>
      </c>
      <c r="H16" t="s">
        <v>12</v>
      </c>
      <c r="I16" s="1">
        <v>0</v>
      </c>
      <c r="J16" t="s">
        <v>947</v>
      </c>
      <c r="K16" t="s">
        <v>947</v>
      </c>
      <c r="L16" t="s">
        <v>947</v>
      </c>
      <c r="M16" t="s">
        <v>947</v>
      </c>
      <c r="N16" t="s">
        <v>947</v>
      </c>
      <c r="O16" t="s">
        <v>13</v>
      </c>
      <c r="P16" t="s">
        <v>946</v>
      </c>
    </row>
    <row r="17" spans="1:16" x14ac:dyDescent="0.4">
      <c r="A17" t="s">
        <v>36</v>
      </c>
      <c r="B17" t="s">
        <v>945</v>
      </c>
      <c r="C17" t="s">
        <v>10</v>
      </c>
      <c r="D17" s="1">
        <v>45081</v>
      </c>
      <c r="E17" s="1">
        <v>45111</v>
      </c>
      <c r="F17">
        <v>1887.67</v>
      </c>
      <c r="G17" t="s">
        <v>11</v>
      </c>
      <c r="H17" t="s">
        <v>28</v>
      </c>
      <c r="I17" s="1">
        <v>45111</v>
      </c>
      <c r="J17">
        <v>0</v>
      </c>
      <c r="K17" t="s">
        <v>947</v>
      </c>
      <c r="L17" t="s">
        <v>947</v>
      </c>
      <c r="M17" t="s">
        <v>947</v>
      </c>
      <c r="N17" t="s">
        <v>947</v>
      </c>
      <c r="O17" t="s">
        <v>13</v>
      </c>
      <c r="P17" t="s">
        <v>946</v>
      </c>
    </row>
    <row r="18" spans="1:16" x14ac:dyDescent="0.4">
      <c r="A18" t="s">
        <v>37</v>
      </c>
      <c r="B18" t="s">
        <v>945</v>
      </c>
      <c r="C18" t="s">
        <v>10</v>
      </c>
      <c r="D18" s="1">
        <v>45270</v>
      </c>
      <c r="E18" s="1">
        <v>45300</v>
      </c>
      <c r="F18">
        <v>1721.41</v>
      </c>
      <c r="G18" t="s">
        <v>19</v>
      </c>
      <c r="H18" t="s">
        <v>12</v>
      </c>
      <c r="I18" s="1">
        <v>0</v>
      </c>
      <c r="J18" t="s">
        <v>947</v>
      </c>
      <c r="K18" t="s">
        <v>947</v>
      </c>
      <c r="L18" t="s">
        <v>947</v>
      </c>
      <c r="M18" t="s">
        <v>947</v>
      </c>
      <c r="N18" t="s">
        <v>947</v>
      </c>
      <c r="O18" t="s">
        <v>13</v>
      </c>
      <c r="P18" t="s">
        <v>946</v>
      </c>
    </row>
    <row r="19" spans="1:16" x14ac:dyDescent="0.4">
      <c r="A19" t="s">
        <v>38</v>
      </c>
      <c r="B19" t="s">
        <v>945</v>
      </c>
      <c r="C19" t="s">
        <v>39</v>
      </c>
      <c r="D19" s="1">
        <v>45656</v>
      </c>
      <c r="E19" s="1">
        <v>45686</v>
      </c>
      <c r="F19">
        <v>2941.63</v>
      </c>
      <c r="G19" t="s">
        <v>22</v>
      </c>
      <c r="H19" t="s">
        <v>12</v>
      </c>
      <c r="I19" s="1">
        <v>0</v>
      </c>
      <c r="J19" t="s">
        <v>947</v>
      </c>
      <c r="K19" t="s">
        <v>947</v>
      </c>
      <c r="L19" t="s">
        <v>947</v>
      </c>
      <c r="M19" t="s">
        <v>947</v>
      </c>
      <c r="N19" t="s">
        <v>947</v>
      </c>
      <c r="O19" t="s">
        <v>13</v>
      </c>
      <c r="P19" t="s">
        <v>946</v>
      </c>
    </row>
    <row r="20" spans="1:16" x14ac:dyDescent="0.4">
      <c r="A20" t="s">
        <v>40</v>
      </c>
      <c r="B20" t="s">
        <v>945</v>
      </c>
      <c r="C20" t="s">
        <v>18</v>
      </c>
      <c r="D20" s="1">
        <v>45470</v>
      </c>
      <c r="E20" s="1">
        <v>45500</v>
      </c>
      <c r="F20">
        <v>889.44</v>
      </c>
      <c r="G20" t="s">
        <v>22</v>
      </c>
      <c r="H20" t="s">
        <v>28</v>
      </c>
      <c r="I20" s="1">
        <v>45500</v>
      </c>
      <c r="J20">
        <v>0</v>
      </c>
      <c r="K20" t="s">
        <v>947</v>
      </c>
      <c r="L20" t="s">
        <v>947</v>
      </c>
      <c r="M20" t="s">
        <v>947</v>
      </c>
      <c r="N20" t="s">
        <v>947</v>
      </c>
      <c r="O20" t="s">
        <v>13</v>
      </c>
      <c r="P20" t="s">
        <v>946</v>
      </c>
    </row>
    <row r="21" spans="1:16" x14ac:dyDescent="0.4">
      <c r="A21" t="s">
        <v>41</v>
      </c>
      <c r="B21" t="s">
        <v>945</v>
      </c>
      <c r="C21" t="s">
        <v>18</v>
      </c>
      <c r="D21" s="1">
        <v>45744</v>
      </c>
      <c r="E21" s="1">
        <v>45774</v>
      </c>
      <c r="F21">
        <v>1539.53</v>
      </c>
      <c r="G21" t="s">
        <v>25</v>
      </c>
      <c r="H21" t="s">
        <v>16</v>
      </c>
      <c r="I21" s="1">
        <v>0</v>
      </c>
      <c r="J21" t="s">
        <v>947</v>
      </c>
      <c r="K21" t="s">
        <v>947</v>
      </c>
      <c r="L21" t="s">
        <v>947</v>
      </c>
      <c r="M21" t="s">
        <v>947</v>
      </c>
      <c r="N21" t="s">
        <v>947</v>
      </c>
      <c r="O21" t="s">
        <v>13</v>
      </c>
      <c r="P21" t="s">
        <v>946</v>
      </c>
    </row>
    <row r="22" spans="1:16" x14ac:dyDescent="0.4">
      <c r="A22" t="s">
        <v>42</v>
      </c>
      <c r="B22" t="s">
        <v>945</v>
      </c>
      <c r="C22" t="s">
        <v>43</v>
      </c>
      <c r="D22" s="1">
        <v>45121</v>
      </c>
      <c r="E22" s="1">
        <v>45151</v>
      </c>
      <c r="F22">
        <v>996.27</v>
      </c>
      <c r="G22" t="s">
        <v>25</v>
      </c>
      <c r="H22" t="s">
        <v>12</v>
      </c>
      <c r="I22" s="1">
        <v>0</v>
      </c>
      <c r="J22" t="s">
        <v>947</v>
      </c>
      <c r="K22" t="s">
        <v>947</v>
      </c>
      <c r="L22" t="s">
        <v>947</v>
      </c>
      <c r="M22" t="s">
        <v>947</v>
      </c>
      <c r="N22" t="s">
        <v>947</v>
      </c>
      <c r="O22" t="s">
        <v>13</v>
      </c>
      <c r="P22" t="s">
        <v>946</v>
      </c>
    </row>
    <row r="23" spans="1:16" x14ac:dyDescent="0.4">
      <c r="A23" t="s">
        <v>44</v>
      </c>
      <c r="B23" t="s">
        <v>945</v>
      </c>
      <c r="C23" t="s">
        <v>43</v>
      </c>
      <c r="D23" s="1">
        <v>45105</v>
      </c>
      <c r="E23" s="1">
        <v>45135</v>
      </c>
      <c r="F23">
        <v>2450.1</v>
      </c>
      <c r="G23" t="s">
        <v>15</v>
      </c>
      <c r="H23" t="s">
        <v>16</v>
      </c>
      <c r="I23" s="1">
        <v>0</v>
      </c>
      <c r="J23" t="s">
        <v>947</v>
      </c>
      <c r="K23" t="s">
        <v>947</v>
      </c>
      <c r="L23" t="s">
        <v>947</v>
      </c>
      <c r="M23" t="s">
        <v>947</v>
      </c>
      <c r="N23" t="s">
        <v>947</v>
      </c>
      <c r="O23" t="s">
        <v>13</v>
      </c>
      <c r="P23" t="s">
        <v>946</v>
      </c>
    </row>
    <row r="24" spans="1:16" x14ac:dyDescent="0.4">
      <c r="A24" t="s">
        <v>45</v>
      </c>
      <c r="B24" t="s">
        <v>945</v>
      </c>
      <c r="C24" t="s">
        <v>39</v>
      </c>
      <c r="D24" s="1">
        <v>45653</v>
      </c>
      <c r="E24" s="1">
        <v>45683</v>
      </c>
      <c r="F24">
        <v>797.8</v>
      </c>
      <c r="G24" t="s">
        <v>15</v>
      </c>
      <c r="H24" t="s">
        <v>12</v>
      </c>
      <c r="I24" s="1">
        <v>0</v>
      </c>
      <c r="J24" t="s">
        <v>947</v>
      </c>
      <c r="K24" t="s">
        <v>947</v>
      </c>
      <c r="L24" t="s">
        <v>947</v>
      </c>
      <c r="M24" t="s">
        <v>947</v>
      </c>
      <c r="N24" t="s">
        <v>947</v>
      </c>
      <c r="O24" t="s">
        <v>13</v>
      </c>
      <c r="P24" t="s">
        <v>946</v>
      </c>
    </row>
    <row r="25" spans="1:16" x14ac:dyDescent="0.4">
      <c r="A25" t="s">
        <v>46</v>
      </c>
      <c r="B25" t="s">
        <v>945</v>
      </c>
      <c r="C25" t="s">
        <v>10</v>
      </c>
      <c r="D25" s="1">
        <v>45062</v>
      </c>
      <c r="E25" s="1">
        <v>45092</v>
      </c>
      <c r="F25">
        <v>4237.6499999999996</v>
      </c>
      <c r="G25" t="s">
        <v>19</v>
      </c>
      <c r="H25" t="s">
        <v>16</v>
      </c>
      <c r="I25" s="1">
        <v>0</v>
      </c>
      <c r="J25" t="s">
        <v>947</v>
      </c>
      <c r="K25" t="s">
        <v>947</v>
      </c>
      <c r="L25" t="s">
        <v>947</v>
      </c>
      <c r="M25" t="s">
        <v>947</v>
      </c>
      <c r="N25" t="s">
        <v>947</v>
      </c>
      <c r="O25" t="s">
        <v>13</v>
      </c>
      <c r="P25" t="s">
        <v>946</v>
      </c>
    </row>
    <row r="26" spans="1:16" x14ac:dyDescent="0.4">
      <c r="A26" t="s">
        <v>47</v>
      </c>
      <c r="B26" t="s">
        <v>945</v>
      </c>
      <c r="C26" t="s">
        <v>39</v>
      </c>
      <c r="D26" s="1">
        <v>45199</v>
      </c>
      <c r="E26" s="1">
        <v>45229</v>
      </c>
      <c r="F26">
        <v>665.06</v>
      </c>
      <c r="G26" t="s">
        <v>25</v>
      </c>
      <c r="H26" t="s">
        <v>12</v>
      </c>
      <c r="I26" s="1">
        <v>0</v>
      </c>
      <c r="J26" t="s">
        <v>947</v>
      </c>
      <c r="K26" t="s">
        <v>947</v>
      </c>
      <c r="L26" t="s">
        <v>947</v>
      </c>
      <c r="M26" t="s">
        <v>947</v>
      </c>
      <c r="N26" t="s">
        <v>947</v>
      </c>
      <c r="O26" t="s">
        <v>13</v>
      </c>
      <c r="P26" t="s">
        <v>946</v>
      </c>
    </row>
    <row r="27" spans="1:16" x14ac:dyDescent="0.4">
      <c r="A27" t="s">
        <v>48</v>
      </c>
      <c r="B27" t="s">
        <v>945</v>
      </c>
      <c r="C27" t="s">
        <v>39</v>
      </c>
      <c r="D27" s="1">
        <v>45640</v>
      </c>
      <c r="E27" s="1">
        <v>45670</v>
      </c>
      <c r="F27">
        <v>3849.16</v>
      </c>
      <c r="G27" t="s">
        <v>19</v>
      </c>
      <c r="H27" t="s">
        <v>16</v>
      </c>
      <c r="I27" s="1">
        <v>0</v>
      </c>
      <c r="J27" t="s">
        <v>947</v>
      </c>
      <c r="K27" t="s">
        <v>947</v>
      </c>
      <c r="L27" t="s">
        <v>947</v>
      </c>
      <c r="M27" t="s">
        <v>947</v>
      </c>
      <c r="N27" t="s">
        <v>947</v>
      </c>
      <c r="O27" t="s">
        <v>13</v>
      </c>
      <c r="P27" t="s">
        <v>946</v>
      </c>
    </row>
    <row r="28" spans="1:16" x14ac:dyDescent="0.4">
      <c r="A28" t="s">
        <v>49</v>
      </c>
      <c r="B28" t="s">
        <v>945</v>
      </c>
      <c r="C28" t="s">
        <v>10</v>
      </c>
      <c r="D28" s="1">
        <v>45124</v>
      </c>
      <c r="E28" s="1">
        <v>45154</v>
      </c>
      <c r="F28">
        <v>4411.88</v>
      </c>
      <c r="G28" t="s">
        <v>15</v>
      </c>
      <c r="H28" t="s">
        <v>28</v>
      </c>
      <c r="I28" s="1">
        <v>45154</v>
      </c>
      <c r="J28">
        <v>0</v>
      </c>
      <c r="K28" t="s">
        <v>947</v>
      </c>
      <c r="L28" t="s">
        <v>947</v>
      </c>
      <c r="M28" t="s">
        <v>947</v>
      </c>
      <c r="N28" t="s">
        <v>947</v>
      </c>
      <c r="O28" t="s">
        <v>13</v>
      </c>
      <c r="P28" t="s">
        <v>946</v>
      </c>
    </row>
    <row r="29" spans="1:16" x14ac:dyDescent="0.4">
      <c r="A29" t="s">
        <v>50</v>
      </c>
      <c r="B29" t="s">
        <v>945</v>
      </c>
      <c r="C29" t="s">
        <v>18</v>
      </c>
      <c r="D29" s="1">
        <v>45376</v>
      </c>
      <c r="E29" s="1">
        <v>45406</v>
      </c>
      <c r="F29">
        <v>296.64999999999998</v>
      </c>
      <c r="G29" t="s">
        <v>22</v>
      </c>
      <c r="H29" t="s">
        <v>28</v>
      </c>
      <c r="I29" s="1">
        <v>45411</v>
      </c>
      <c r="J29">
        <v>5</v>
      </c>
      <c r="K29" t="s">
        <v>947</v>
      </c>
      <c r="L29" t="s">
        <v>947</v>
      </c>
      <c r="M29" t="s">
        <v>947</v>
      </c>
      <c r="N29" t="s">
        <v>947</v>
      </c>
      <c r="O29" t="s">
        <v>13</v>
      </c>
      <c r="P29" t="s">
        <v>946</v>
      </c>
    </row>
    <row r="30" spans="1:16" x14ac:dyDescent="0.4">
      <c r="A30" t="s">
        <v>51</v>
      </c>
      <c r="B30" t="s">
        <v>945</v>
      </c>
      <c r="C30" t="s">
        <v>43</v>
      </c>
      <c r="D30" s="1">
        <v>45593</v>
      </c>
      <c r="E30" s="1">
        <v>45623</v>
      </c>
      <c r="F30">
        <v>3099.8</v>
      </c>
      <c r="G30" t="s">
        <v>19</v>
      </c>
      <c r="H30" t="s">
        <v>12</v>
      </c>
      <c r="I30" s="1">
        <v>0</v>
      </c>
      <c r="J30" t="s">
        <v>947</v>
      </c>
      <c r="K30" t="s">
        <v>947</v>
      </c>
      <c r="L30" t="s">
        <v>947</v>
      </c>
      <c r="M30" t="s">
        <v>947</v>
      </c>
      <c r="N30" t="s">
        <v>947</v>
      </c>
      <c r="O30" t="s">
        <v>13</v>
      </c>
      <c r="P30" t="s">
        <v>946</v>
      </c>
    </row>
    <row r="31" spans="1:16" x14ac:dyDescent="0.4">
      <c r="A31" t="s">
        <v>52</v>
      </c>
      <c r="B31" t="s">
        <v>945</v>
      </c>
      <c r="C31" t="s">
        <v>39</v>
      </c>
      <c r="D31" s="1">
        <v>44991</v>
      </c>
      <c r="E31" s="1">
        <v>45021</v>
      </c>
      <c r="F31">
        <v>4007.29</v>
      </c>
      <c r="G31" t="s">
        <v>15</v>
      </c>
      <c r="H31" t="s">
        <v>12</v>
      </c>
      <c r="I31" s="1">
        <v>0</v>
      </c>
      <c r="J31" t="s">
        <v>947</v>
      </c>
      <c r="K31" t="s">
        <v>947</v>
      </c>
      <c r="L31" t="s">
        <v>947</v>
      </c>
      <c r="M31" t="s">
        <v>947</v>
      </c>
      <c r="N31" t="s">
        <v>947</v>
      </c>
      <c r="O31" t="s">
        <v>13</v>
      </c>
      <c r="P31" t="s">
        <v>946</v>
      </c>
    </row>
    <row r="32" spans="1:16" x14ac:dyDescent="0.4">
      <c r="A32" t="s">
        <v>53</v>
      </c>
      <c r="B32" t="s">
        <v>945</v>
      </c>
      <c r="C32" t="s">
        <v>18</v>
      </c>
      <c r="D32" s="1">
        <v>45335</v>
      </c>
      <c r="E32" s="1">
        <v>45365</v>
      </c>
      <c r="F32">
        <v>2884.32</v>
      </c>
      <c r="G32" t="s">
        <v>15</v>
      </c>
      <c r="H32" t="s">
        <v>16</v>
      </c>
      <c r="I32" s="1">
        <v>0</v>
      </c>
      <c r="J32" t="s">
        <v>947</v>
      </c>
      <c r="K32" t="s">
        <v>947</v>
      </c>
      <c r="L32" t="s">
        <v>947</v>
      </c>
      <c r="M32" t="s">
        <v>947</v>
      </c>
      <c r="N32" t="s">
        <v>947</v>
      </c>
      <c r="O32" t="s">
        <v>13</v>
      </c>
      <c r="P32" t="s">
        <v>946</v>
      </c>
    </row>
    <row r="33" spans="1:16" x14ac:dyDescent="0.4">
      <c r="A33" t="s">
        <v>54</v>
      </c>
      <c r="B33" t="s">
        <v>945</v>
      </c>
      <c r="C33" t="s">
        <v>18</v>
      </c>
      <c r="D33" s="1">
        <v>45000</v>
      </c>
      <c r="E33" s="1">
        <v>45030</v>
      </c>
      <c r="F33">
        <v>4830.24</v>
      </c>
      <c r="G33" t="s">
        <v>11</v>
      </c>
      <c r="H33" t="s">
        <v>28</v>
      </c>
      <c r="I33" s="1">
        <v>45030</v>
      </c>
      <c r="J33">
        <v>0</v>
      </c>
      <c r="K33" t="s">
        <v>947</v>
      </c>
      <c r="L33" t="s">
        <v>947</v>
      </c>
      <c r="M33" t="s">
        <v>947</v>
      </c>
      <c r="N33" t="s">
        <v>947</v>
      </c>
      <c r="O33" t="s">
        <v>13</v>
      </c>
      <c r="P33" t="s">
        <v>946</v>
      </c>
    </row>
    <row r="34" spans="1:16" x14ac:dyDescent="0.4">
      <c r="A34" t="s">
        <v>55</v>
      </c>
      <c r="B34" t="s">
        <v>945</v>
      </c>
      <c r="C34" t="s">
        <v>39</v>
      </c>
      <c r="D34" s="1">
        <v>45210</v>
      </c>
      <c r="E34" s="1">
        <v>45240</v>
      </c>
      <c r="F34">
        <v>4841.22</v>
      </c>
      <c r="G34" t="s">
        <v>22</v>
      </c>
      <c r="H34" t="s">
        <v>28</v>
      </c>
      <c r="I34" s="1">
        <v>45240</v>
      </c>
      <c r="J34">
        <v>0</v>
      </c>
      <c r="K34" t="s">
        <v>947</v>
      </c>
      <c r="L34" t="s">
        <v>947</v>
      </c>
      <c r="M34" t="s">
        <v>947</v>
      </c>
      <c r="N34" t="s">
        <v>947</v>
      </c>
      <c r="O34" t="s">
        <v>13</v>
      </c>
      <c r="P34" t="s">
        <v>946</v>
      </c>
    </row>
    <row r="35" spans="1:16" x14ac:dyDescent="0.4">
      <c r="A35" t="s">
        <v>56</v>
      </c>
      <c r="B35" t="s">
        <v>945</v>
      </c>
      <c r="C35" t="s">
        <v>21</v>
      </c>
      <c r="D35" s="1">
        <v>45598</v>
      </c>
      <c r="E35" s="1">
        <v>45628</v>
      </c>
      <c r="F35">
        <v>3601.17</v>
      </c>
      <c r="G35" t="s">
        <v>25</v>
      </c>
      <c r="H35" t="s">
        <v>12</v>
      </c>
      <c r="I35" s="1">
        <v>0</v>
      </c>
      <c r="J35" t="s">
        <v>947</v>
      </c>
      <c r="K35" t="s">
        <v>947</v>
      </c>
      <c r="L35" t="s">
        <v>947</v>
      </c>
      <c r="M35" t="s">
        <v>947</v>
      </c>
      <c r="N35" t="s">
        <v>947</v>
      </c>
      <c r="O35" t="s">
        <v>13</v>
      </c>
      <c r="P35" t="s">
        <v>946</v>
      </c>
    </row>
    <row r="36" spans="1:16" x14ac:dyDescent="0.4">
      <c r="A36" t="s">
        <v>57</v>
      </c>
      <c r="B36" t="s">
        <v>945</v>
      </c>
      <c r="C36" t="s">
        <v>18</v>
      </c>
      <c r="D36" s="1">
        <v>45668</v>
      </c>
      <c r="E36" s="1">
        <v>45698</v>
      </c>
      <c r="F36">
        <v>3913.65</v>
      </c>
      <c r="G36" t="s">
        <v>19</v>
      </c>
      <c r="H36" t="s">
        <v>28</v>
      </c>
      <c r="I36" s="1">
        <v>45698</v>
      </c>
      <c r="J36">
        <v>0</v>
      </c>
      <c r="K36" t="s">
        <v>947</v>
      </c>
      <c r="L36" t="s">
        <v>947</v>
      </c>
      <c r="M36" t="s">
        <v>947</v>
      </c>
      <c r="N36" t="s">
        <v>947</v>
      </c>
      <c r="O36" t="s">
        <v>13</v>
      </c>
      <c r="P36" t="s">
        <v>946</v>
      </c>
    </row>
    <row r="37" spans="1:16" x14ac:dyDescent="0.4">
      <c r="A37" t="s">
        <v>58</v>
      </c>
      <c r="B37" t="s">
        <v>945</v>
      </c>
      <c r="C37" t="s">
        <v>21</v>
      </c>
      <c r="D37" s="1">
        <v>45025</v>
      </c>
      <c r="E37" s="1">
        <v>45055</v>
      </c>
      <c r="F37">
        <v>1117.52</v>
      </c>
      <c r="G37" t="s">
        <v>15</v>
      </c>
      <c r="H37" t="s">
        <v>12</v>
      </c>
      <c r="I37" s="1">
        <v>0</v>
      </c>
      <c r="J37" t="s">
        <v>947</v>
      </c>
      <c r="K37" t="s">
        <v>947</v>
      </c>
      <c r="L37" t="s">
        <v>947</v>
      </c>
      <c r="M37" t="s">
        <v>947</v>
      </c>
      <c r="N37" t="s">
        <v>947</v>
      </c>
      <c r="O37" t="s">
        <v>13</v>
      </c>
      <c r="P37" t="s">
        <v>946</v>
      </c>
    </row>
    <row r="38" spans="1:16" x14ac:dyDescent="0.4">
      <c r="A38" t="s">
        <v>59</v>
      </c>
      <c r="B38" t="s">
        <v>945</v>
      </c>
      <c r="C38" t="s">
        <v>10</v>
      </c>
      <c r="D38" s="1">
        <v>45128</v>
      </c>
      <c r="E38" s="1">
        <v>45158</v>
      </c>
      <c r="F38">
        <v>4178.2</v>
      </c>
      <c r="G38" t="s">
        <v>15</v>
      </c>
      <c r="H38" t="s">
        <v>16</v>
      </c>
      <c r="I38" s="1">
        <v>0</v>
      </c>
      <c r="J38" t="s">
        <v>947</v>
      </c>
      <c r="K38" t="s">
        <v>947</v>
      </c>
      <c r="L38" t="s">
        <v>947</v>
      </c>
      <c r="M38" t="s">
        <v>947</v>
      </c>
      <c r="N38" t="s">
        <v>947</v>
      </c>
      <c r="O38" t="s">
        <v>13</v>
      </c>
      <c r="P38" t="s">
        <v>946</v>
      </c>
    </row>
    <row r="39" spans="1:16" x14ac:dyDescent="0.4">
      <c r="A39" t="s">
        <v>60</v>
      </c>
      <c r="B39" t="s">
        <v>945</v>
      </c>
      <c r="C39" t="s">
        <v>39</v>
      </c>
      <c r="D39" s="1">
        <v>45504</v>
      </c>
      <c r="E39" s="1">
        <v>45534</v>
      </c>
      <c r="F39">
        <v>504.02</v>
      </c>
      <c r="G39" t="s">
        <v>22</v>
      </c>
      <c r="H39" t="s">
        <v>16</v>
      </c>
      <c r="I39" s="1">
        <v>0</v>
      </c>
      <c r="J39" t="s">
        <v>947</v>
      </c>
      <c r="K39" t="s">
        <v>947</v>
      </c>
      <c r="L39" t="s">
        <v>947</v>
      </c>
      <c r="M39" t="s">
        <v>947</v>
      </c>
      <c r="N39" t="s">
        <v>947</v>
      </c>
      <c r="O39" t="s">
        <v>13</v>
      </c>
      <c r="P39" t="s">
        <v>946</v>
      </c>
    </row>
    <row r="40" spans="1:16" x14ac:dyDescent="0.4">
      <c r="A40" t="s">
        <v>61</v>
      </c>
      <c r="B40" t="s">
        <v>945</v>
      </c>
      <c r="C40" t="s">
        <v>10</v>
      </c>
      <c r="D40" s="1">
        <v>44934</v>
      </c>
      <c r="E40" s="1">
        <v>44964</v>
      </c>
      <c r="F40">
        <v>3156.05</v>
      </c>
      <c r="G40" t="s">
        <v>19</v>
      </c>
      <c r="H40" t="s">
        <v>12</v>
      </c>
      <c r="I40" s="1">
        <v>0</v>
      </c>
      <c r="J40" t="s">
        <v>947</v>
      </c>
      <c r="K40" t="s">
        <v>947</v>
      </c>
      <c r="L40" t="s">
        <v>947</v>
      </c>
      <c r="M40" t="s">
        <v>947</v>
      </c>
      <c r="N40" t="s">
        <v>947</v>
      </c>
      <c r="O40" t="s">
        <v>13</v>
      </c>
      <c r="P40" t="s">
        <v>946</v>
      </c>
    </row>
    <row r="41" spans="1:16" x14ac:dyDescent="0.4">
      <c r="A41" t="s">
        <v>62</v>
      </c>
      <c r="B41" t="s">
        <v>945</v>
      </c>
      <c r="C41" t="s">
        <v>39</v>
      </c>
      <c r="D41" s="1">
        <v>45108</v>
      </c>
      <c r="E41" s="1">
        <v>45138</v>
      </c>
      <c r="F41">
        <v>3284.77</v>
      </c>
      <c r="G41" t="s">
        <v>11</v>
      </c>
      <c r="H41" t="s">
        <v>16</v>
      </c>
      <c r="I41" s="1">
        <v>0</v>
      </c>
      <c r="J41" t="s">
        <v>947</v>
      </c>
      <c r="K41" t="s">
        <v>947</v>
      </c>
      <c r="L41" t="s">
        <v>947</v>
      </c>
      <c r="M41" t="s">
        <v>947</v>
      </c>
      <c r="N41" t="s">
        <v>947</v>
      </c>
      <c r="O41" t="s">
        <v>13</v>
      </c>
      <c r="P41" t="s">
        <v>946</v>
      </c>
    </row>
    <row r="42" spans="1:16" x14ac:dyDescent="0.4">
      <c r="A42" t="s">
        <v>63</v>
      </c>
      <c r="B42" t="s">
        <v>945</v>
      </c>
      <c r="C42" t="s">
        <v>39</v>
      </c>
      <c r="D42" s="1">
        <v>45801</v>
      </c>
      <c r="E42" s="1">
        <v>45831</v>
      </c>
      <c r="F42">
        <v>4519.76</v>
      </c>
      <c r="G42" t="s">
        <v>22</v>
      </c>
      <c r="H42" t="s">
        <v>12</v>
      </c>
      <c r="I42" s="1">
        <v>0</v>
      </c>
      <c r="J42" t="s">
        <v>947</v>
      </c>
      <c r="K42" t="s">
        <v>947</v>
      </c>
      <c r="L42" t="s">
        <v>947</v>
      </c>
      <c r="M42" t="s">
        <v>947</v>
      </c>
      <c r="N42" t="s">
        <v>947</v>
      </c>
      <c r="O42" t="s">
        <v>13</v>
      </c>
      <c r="P42" t="s">
        <v>946</v>
      </c>
    </row>
    <row r="43" spans="1:16" x14ac:dyDescent="0.4">
      <c r="A43" t="s">
        <v>64</v>
      </c>
      <c r="B43" t="s">
        <v>945</v>
      </c>
      <c r="C43" t="s">
        <v>10</v>
      </c>
      <c r="D43" s="1">
        <v>45313</v>
      </c>
      <c r="E43" s="1">
        <v>45343</v>
      </c>
      <c r="F43">
        <v>4094.28</v>
      </c>
      <c r="G43" t="s">
        <v>11</v>
      </c>
      <c r="H43" t="s">
        <v>16</v>
      </c>
      <c r="I43" s="1">
        <v>0</v>
      </c>
      <c r="J43" t="s">
        <v>947</v>
      </c>
      <c r="K43" t="s">
        <v>947</v>
      </c>
      <c r="L43" t="s">
        <v>947</v>
      </c>
      <c r="M43" t="s">
        <v>947</v>
      </c>
      <c r="N43" t="s">
        <v>947</v>
      </c>
      <c r="O43" t="s">
        <v>13</v>
      </c>
      <c r="P43" t="s">
        <v>946</v>
      </c>
    </row>
    <row r="44" spans="1:16" x14ac:dyDescent="0.4">
      <c r="A44" t="s">
        <v>65</v>
      </c>
      <c r="B44" t="s">
        <v>945</v>
      </c>
      <c r="C44" t="s">
        <v>10</v>
      </c>
      <c r="D44" s="1">
        <v>44967</v>
      </c>
      <c r="E44" s="1">
        <v>44997</v>
      </c>
      <c r="F44">
        <v>3097.79</v>
      </c>
      <c r="G44" t="s">
        <v>11</v>
      </c>
      <c r="H44" t="s">
        <v>28</v>
      </c>
      <c r="I44" s="1">
        <v>45005</v>
      </c>
      <c r="J44">
        <v>8</v>
      </c>
      <c r="K44" t="s">
        <v>947</v>
      </c>
      <c r="L44" t="s">
        <v>947</v>
      </c>
      <c r="M44" t="s">
        <v>947</v>
      </c>
      <c r="N44" t="s">
        <v>947</v>
      </c>
      <c r="O44" t="s">
        <v>13</v>
      </c>
      <c r="P44" t="s">
        <v>946</v>
      </c>
    </row>
    <row r="45" spans="1:16" x14ac:dyDescent="0.4">
      <c r="A45" t="s">
        <v>66</v>
      </c>
      <c r="B45" t="s">
        <v>945</v>
      </c>
      <c r="C45" t="s">
        <v>18</v>
      </c>
      <c r="D45" s="1">
        <v>45809</v>
      </c>
      <c r="E45" s="1">
        <v>45839</v>
      </c>
      <c r="F45">
        <v>1415.24</v>
      </c>
      <c r="G45" t="s">
        <v>25</v>
      </c>
      <c r="H45" t="s">
        <v>16</v>
      </c>
      <c r="I45" s="1">
        <v>0</v>
      </c>
      <c r="J45" t="s">
        <v>947</v>
      </c>
      <c r="K45" t="s">
        <v>947</v>
      </c>
      <c r="L45" t="s">
        <v>947</v>
      </c>
      <c r="M45" t="s">
        <v>947</v>
      </c>
      <c r="N45" t="s">
        <v>947</v>
      </c>
      <c r="O45" t="s">
        <v>13</v>
      </c>
      <c r="P45" t="s">
        <v>946</v>
      </c>
    </row>
    <row r="46" spans="1:16" x14ac:dyDescent="0.4">
      <c r="A46" t="s">
        <v>67</v>
      </c>
      <c r="B46" t="s">
        <v>945</v>
      </c>
      <c r="C46" t="s">
        <v>10</v>
      </c>
      <c r="D46" s="1">
        <v>45102</v>
      </c>
      <c r="E46" s="1">
        <v>45132</v>
      </c>
      <c r="F46">
        <v>3224.33</v>
      </c>
      <c r="G46" t="s">
        <v>19</v>
      </c>
      <c r="H46" t="s">
        <v>16</v>
      </c>
      <c r="I46" s="1">
        <v>0</v>
      </c>
      <c r="J46" t="s">
        <v>947</v>
      </c>
      <c r="K46" t="s">
        <v>947</v>
      </c>
      <c r="L46" t="s">
        <v>947</v>
      </c>
      <c r="M46" t="s">
        <v>947</v>
      </c>
      <c r="N46" t="s">
        <v>947</v>
      </c>
      <c r="O46" t="s">
        <v>13</v>
      </c>
      <c r="P46" t="s">
        <v>946</v>
      </c>
    </row>
    <row r="47" spans="1:16" x14ac:dyDescent="0.4">
      <c r="A47" t="s">
        <v>68</v>
      </c>
      <c r="B47" t="s">
        <v>945</v>
      </c>
      <c r="C47" t="s">
        <v>43</v>
      </c>
      <c r="D47" s="1">
        <v>45103</v>
      </c>
      <c r="E47" s="1">
        <v>45133</v>
      </c>
      <c r="F47">
        <v>1164.49</v>
      </c>
      <c r="G47" t="s">
        <v>22</v>
      </c>
      <c r="H47" t="s">
        <v>16</v>
      </c>
      <c r="I47" s="1">
        <v>0</v>
      </c>
      <c r="J47" t="s">
        <v>947</v>
      </c>
      <c r="K47" t="s">
        <v>947</v>
      </c>
      <c r="L47" t="s">
        <v>947</v>
      </c>
      <c r="M47" t="s">
        <v>947</v>
      </c>
      <c r="N47" t="s">
        <v>947</v>
      </c>
      <c r="O47" t="s">
        <v>13</v>
      </c>
      <c r="P47" t="s">
        <v>946</v>
      </c>
    </row>
    <row r="48" spans="1:16" x14ac:dyDescent="0.4">
      <c r="A48" t="s">
        <v>69</v>
      </c>
      <c r="B48" t="s">
        <v>945</v>
      </c>
      <c r="C48" t="s">
        <v>43</v>
      </c>
      <c r="D48" s="1">
        <v>45668</v>
      </c>
      <c r="E48" s="1">
        <v>45698</v>
      </c>
      <c r="F48">
        <v>2557.61</v>
      </c>
      <c r="G48" t="s">
        <v>22</v>
      </c>
      <c r="H48" t="s">
        <v>28</v>
      </c>
      <c r="I48" s="1">
        <v>45698</v>
      </c>
      <c r="J48">
        <v>0</v>
      </c>
      <c r="K48" t="s">
        <v>947</v>
      </c>
      <c r="L48" t="s">
        <v>947</v>
      </c>
      <c r="M48" t="s">
        <v>947</v>
      </c>
      <c r="N48" t="s">
        <v>947</v>
      </c>
      <c r="O48" t="s">
        <v>13</v>
      </c>
      <c r="P48" t="s">
        <v>946</v>
      </c>
    </row>
    <row r="49" spans="1:16" x14ac:dyDescent="0.4">
      <c r="A49" t="s">
        <v>70</v>
      </c>
      <c r="B49" t="s">
        <v>945</v>
      </c>
      <c r="C49" t="s">
        <v>10</v>
      </c>
      <c r="D49" s="1">
        <v>45682</v>
      </c>
      <c r="E49" s="1">
        <v>45712</v>
      </c>
      <c r="F49">
        <v>393.4</v>
      </c>
      <c r="G49" t="s">
        <v>19</v>
      </c>
      <c r="H49" t="s">
        <v>12</v>
      </c>
      <c r="I49" s="1">
        <v>0</v>
      </c>
      <c r="J49" t="s">
        <v>947</v>
      </c>
      <c r="K49" t="s">
        <v>947</v>
      </c>
      <c r="L49" t="s">
        <v>947</v>
      </c>
      <c r="M49" t="s">
        <v>947</v>
      </c>
      <c r="N49" t="s">
        <v>947</v>
      </c>
      <c r="O49" t="s">
        <v>13</v>
      </c>
      <c r="P49" t="s">
        <v>946</v>
      </c>
    </row>
    <row r="50" spans="1:16" x14ac:dyDescent="0.4">
      <c r="A50" t="s">
        <v>71</v>
      </c>
      <c r="B50" t="s">
        <v>945</v>
      </c>
      <c r="C50" t="s">
        <v>39</v>
      </c>
      <c r="D50" s="1">
        <v>45733</v>
      </c>
      <c r="E50" s="1">
        <v>45763</v>
      </c>
      <c r="F50">
        <v>2307.0500000000002</v>
      </c>
      <c r="G50" t="s">
        <v>15</v>
      </c>
      <c r="H50" t="s">
        <v>28</v>
      </c>
      <c r="I50" s="1">
        <v>45763</v>
      </c>
      <c r="J50">
        <v>0</v>
      </c>
      <c r="K50" t="s">
        <v>947</v>
      </c>
      <c r="L50" t="s">
        <v>947</v>
      </c>
      <c r="M50" t="s">
        <v>947</v>
      </c>
      <c r="N50" t="s">
        <v>947</v>
      </c>
      <c r="O50" t="s">
        <v>13</v>
      </c>
      <c r="P50" t="s">
        <v>946</v>
      </c>
    </row>
    <row r="51" spans="1:16" x14ac:dyDescent="0.4">
      <c r="A51" t="s">
        <v>72</v>
      </c>
      <c r="B51" t="s">
        <v>945</v>
      </c>
      <c r="C51" t="s">
        <v>10</v>
      </c>
      <c r="D51" s="1">
        <v>45197</v>
      </c>
      <c r="E51" s="1">
        <v>45227</v>
      </c>
      <c r="F51">
        <v>728.35</v>
      </c>
      <c r="G51" t="s">
        <v>19</v>
      </c>
      <c r="H51" t="s">
        <v>28</v>
      </c>
      <c r="I51" s="1">
        <v>45240</v>
      </c>
      <c r="J51">
        <v>13</v>
      </c>
      <c r="K51" t="s">
        <v>947</v>
      </c>
      <c r="L51" t="s">
        <v>947</v>
      </c>
      <c r="M51" t="s">
        <v>947</v>
      </c>
      <c r="N51" t="s">
        <v>947</v>
      </c>
      <c r="O51" t="s">
        <v>13</v>
      </c>
      <c r="P51" t="s">
        <v>946</v>
      </c>
    </row>
    <row r="52" spans="1:16" x14ac:dyDescent="0.4">
      <c r="A52" t="s">
        <v>73</v>
      </c>
      <c r="B52" t="s">
        <v>945</v>
      </c>
      <c r="C52" t="s">
        <v>18</v>
      </c>
      <c r="D52" s="1">
        <v>45801</v>
      </c>
      <c r="E52" s="1">
        <v>45831</v>
      </c>
      <c r="F52">
        <v>3580.44</v>
      </c>
      <c r="G52" t="s">
        <v>19</v>
      </c>
      <c r="H52" t="s">
        <v>12</v>
      </c>
      <c r="I52" s="1">
        <v>0</v>
      </c>
      <c r="J52" t="s">
        <v>947</v>
      </c>
      <c r="K52" t="s">
        <v>947</v>
      </c>
      <c r="L52" t="s">
        <v>947</v>
      </c>
      <c r="M52" t="s">
        <v>947</v>
      </c>
      <c r="N52" t="s">
        <v>947</v>
      </c>
      <c r="O52" t="s">
        <v>13</v>
      </c>
      <c r="P52" t="s">
        <v>946</v>
      </c>
    </row>
    <row r="53" spans="1:16" x14ac:dyDescent="0.4">
      <c r="A53" t="s">
        <v>74</v>
      </c>
      <c r="B53" t="s">
        <v>945</v>
      </c>
      <c r="C53" t="s">
        <v>10</v>
      </c>
      <c r="D53" s="1">
        <v>45382</v>
      </c>
      <c r="E53" s="1">
        <v>45412</v>
      </c>
      <c r="F53">
        <v>1527.67</v>
      </c>
      <c r="G53" t="s">
        <v>25</v>
      </c>
      <c r="H53" t="s">
        <v>28</v>
      </c>
      <c r="I53" s="1">
        <v>45412</v>
      </c>
      <c r="J53">
        <v>0</v>
      </c>
      <c r="K53" t="s">
        <v>947</v>
      </c>
      <c r="L53" t="s">
        <v>947</v>
      </c>
      <c r="M53" t="s">
        <v>947</v>
      </c>
      <c r="N53" t="s">
        <v>947</v>
      </c>
      <c r="O53" t="s">
        <v>13</v>
      </c>
      <c r="P53" t="s">
        <v>946</v>
      </c>
    </row>
    <row r="54" spans="1:16" x14ac:dyDescent="0.4">
      <c r="A54" t="s">
        <v>75</v>
      </c>
      <c r="B54" t="s">
        <v>945</v>
      </c>
      <c r="C54" t="s">
        <v>10</v>
      </c>
      <c r="D54" s="1">
        <v>45039</v>
      </c>
      <c r="E54" s="1">
        <v>45069</v>
      </c>
      <c r="F54">
        <v>3014.35</v>
      </c>
      <c r="G54" t="s">
        <v>15</v>
      </c>
      <c r="H54" t="s">
        <v>28</v>
      </c>
      <c r="I54" s="1">
        <v>45069</v>
      </c>
      <c r="J54">
        <v>0</v>
      </c>
      <c r="K54" t="s">
        <v>947</v>
      </c>
      <c r="L54" t="s">
        <v>947</v>
      </c>
      <c r="M54" t="s">
        <v>947</v>
      </c>
      <c r="N54" t="s">
        <v>947</v>
      </c>
      <c r="O54" t="s">
        <v>13</v>
      </c>
      <c r="P54" t="s">
        <v>946</v>
      </c>
    </row>
    <row r="55" spans="1:16" x14ac:dyDescent="0.4">
      <c r="A55" t="s">
        <v>76</v>
      </c>
      <c r="B55" t="s">
        <v>945</v>
      </c>
      <c r="C55" t="s">
        <v>21</v>
      </c>
      <c r="D55" s="1">
        <v>45162</v>
      </c>
      <c r="E55" s="1">
        <v>45192</v>
      </c>
      <c r="F55">
        <v>3099.88</v>
      </c>
      <c r="G55" t="s">
        <v>15</v>
      </c>
      <c r="H55" t="s">
        <v>16</v>
      </c>
      <c r="I55" s="1">
        <v>0</v>
      </c>
      <c r="J55" t="s">
        <v>947</v>
      </c>
      <c r="K55" t="s">
        <v>947</v>
      </c>
      <c r="L55" t="s">
        <v>947</v>
      </c>
      <c r="M55" t="s">
        <v>947</v>
      </c>
      <c r="N55" t="s">
        <v>947</v>
      </c>
      <c r="O55" t="s">
        <v>13</v>
      </c>
      <c r="P55" t="s">
        <v>946</v>
      </c>
    </row>
    <row r="56" spans="1:16" x14ac:dyDescent="0.4">
      <c r="A56" t="s">
        <v>77</v>
      </c>
      <c r="B56" t="s">
        <v>945</v>
      </c>
      <c r="C56" t="s">
        <v>10</v>
      </c>
      <c r="D56" s="1">
        <v>45055</v>
      </c>
      <c r="E56" s="1">
        <v>45085</v>
      </c>
      <c r="F56">
        <v>1484.54</v>
      </c>
      <c r="G56" t="s">
        <v>25</v>
      </c>
      <c r="H56" t="s">
        <v>16</v>
      </c>
      <c r="I56" s="1">
        <v>0</v>
      </c>
      <c r="J56" t="s">
        <v>947</v>
      </c>
      <c r="K56" t="s">
        <v>947</v>
      </c>
      <c r="L56" t="s">
        <v>947</v>
      </c>
      <c r="M56" t="s">
        <v>947</v>
      </c>
      <c r="N56" t="s">
        <v>947</v>
      </c>
      <c r="O56" t="s">
        <v>13</v>
      </c>
      <c r="P56" t="s">
        <v>946</v>
      </c>
    </row>
    <row r="57" spans="1:16" x14ac:dyDescent="0.4">
      <c r="A57" t="s">
        <v>78</v>
      </c>
      <c r="B57" t="s">
        <v>945</v>
      </c>
      <c r="C57" t="s">
        <v>43</v>
      </c>
      <c r="D57" s="1">
        <v>45279</v>
      </c>
      <c r="E57" s="1">
        <v>45309</v>
      </c>
      <c r="F57">
        <v>2922.4</v>
      </c>
      <c r="G57" t="s">
        <v>25</v>
      </c>
      <c r="H57" t="s">
        <v>16</v>
      </c>
      <c r="I57" s="1">
        <v>0</v>
      </c>
      <c r="J57" t="s">
        <v>947</v>
      </c>
      <c r="K57" t="s">
        <v>947</v>
      </c>
      <c r="L57" t="s">
        <v>947</v>
      </c>
      <c r="M57" t="s">
        <v>947</v>
      </c>
      <c r="N57" t="s">
        <v>947</v>
      </c>
      <c r="O57" t="s">
        <v>13</v>
      </c>
      <c r="P57" t="s">
        <v>946</v>
      </c>
    </row>
    <row r="58" spans="1:16" x14ac:dyDescent="0.4">
      <c r="A58" t="s">
        <v>79</v>
      </c>
      <c r="B58" t="s">
        <v>945</v>
      </c>
      <c r="C58" t="s">
        <v>39</v>
      </c>
      <c r="D58" s="1">
        <v>45238</v>
      </c>
      <c r="E58" s="1">
        <v>45268</v>
      </c>
      <c r="F58">
        <v>422.98</v>
      </c>
      <c r="G58" t="s">
        <v>22</v>
      </c>
      <c r="H58" t="s">
        <v>28</v>
      </c>
      <c r="I58" s="1">
        <v>45268</v>
      </c>
      <c r="J58">
        <v>0</v>
      </c>
      <c r="K58" t="s">
        <v>947</v>
      </c>
      <c r="L58" t="s">
        <v>947</v>
      </c>
      <c r="M58" t="s">
        <v>947</v>
      </c>
      <c r="N58" t="s">
        <v>947</v>
      </c>
      <c r="O58" t="s">
        <v>13</v>
      </c>
      <c r="P58" t="s">
        <v>946</v>
      </c>
    </row>
    <row r="59" spans="1:16" x14ac:dyDescent="0.4">
      <c r="A59" t="s">
        <v>80</v>
      </c>
      <c r="B59" t="s">
        <v>945</v>
      </c>
      <c r="C59" t="s">
        <v>10</v>
      </c>
      <c r="D59" s="1">
        <v>44929</v>
      </c>
      <c r="E59" s="1">
        <v>44959</v>
      </c>
      <c r="F59">
        <v>2784.23</v>
      </c>
      <c r="G59" t="s">
        <v>22</v>
      </c>
      <c r="H59" t="s">
        <v>16</v>
      </c>
      <c r="I59" s="1">
        <v>0</v>
      </c>
      <c r="J59" t="s">
        <v>947</v>
      </c>
      <c r="K59" t="s">
        <v>947</v>
      </c>
      <c r="L59" t="s">
        <v>947</v>
      </c>
      <c r="M59" t="s">
        <v>947</v>
      </c>
      <c r="N59" t="s">
        <v>947</v>
      </c>
      <c r="O59" t="s">
        <v>13</v>
      </c>
      <c r="P59" t="s">
        <v>946</v>
      </c>
    </row>
    <row r="60" spans="1:16" x14ac:dyDescent="0.4">
      <c r="A60" t="s">
        <v>81</v>
      </c>
      <c r="B60" t="s">
        <v>945</v>
      </c>
      <c r="C60" t="s">
        <v>43</v>
      </c>
      <c r="D60" s="1">
        <v>45462</v>
      </c>
      <c r="E60" s="1">
        <v>45492</v>
      </c>
      <c r="F60">
        <v>2946.12</v>
      </c>
      <c r="G60" t="s">
        <v>15</v>
      </c>
      <c r="H60" t="s">
        <v>12</v>
      </c>
      <c r="I60" s="1">
        <v>0</v>
      </c>
      <c r="J60" t="s">
        <v>947</v>
      </c>
      <c r="K60" t="s">
        <v>947</v>
      </c>
      <c r="L60" t="s">
        <v>947</v>
      </c>
      <c r="M60" t="s">
        <v>947</v>
      </c>
      <c r="N60" t="s">
        <v>947</v>
      </c>
      <c r="O60" t="s">
        <v>13</v>
      </c>
      <c r="P60" t="s">
        <v>946</v>
      </c>
    </row>
    <row r="61" spans="1:16" x14ac:dyDescent="0.4">
      <c r="A61" t="s">
        <v>82</v>
      </c>
      <c r="B61" t="s">
        <v>945</v>
      </c>
      <c r="C61" t="s">
        <v>10</v>
      </c>
      <c r="D61" s="1">
        <v>45725</v>
      </c>
      <c r="E61" s="1">
        <v>45755</v>
      </c>
      <c r="F61">
        <v>578.58000000000004</v>
      </c>
      <c r="G61" t="s">
        <v>19</v>
      </c>
      <c r="H61" t="s">
        <v>16</v>
      </c>
      <c r="I61" s="1">
        <v>0</v>
      </c>
      <c r="J61" t="s">
        <v>947</v>
      </c>
      <c r="K61" t="s">
        <v>947</v>
      </c>
      <c r="L61" t="s">
        <v>947</v>
      </c>
      <c r="M61" t="s">
        <v>947</v>
      </c>
      <c r="N61" t="s">
        <v>947</v>
      </c>
      <c r="O61" t="s">
        <v>13</v>
      </c>
      <c r="P61" t="s">
        <v>946</v>
      </c>
    </row>
    <row r="62" spans="1:16" x14ac:dyDescent="0.4">
      <c r="A62" t="s">
        <v>83</v>
      </c>
      <c r="B62" t="s">
        <v>945</v>
      </c>
      <c r="C62" t="s">
        <v>10</v>
      </c>
      <c r="D62" s="1">
        <v>45440</v>
      </c>
      <c r="E62" s="1">
        <v>45470</v>
      </c>
      <c r="F62">
        <v>3849.56</v>
      </c>
      <c r="G62" t="s">
        <v>19</v>
      </c>
      <c r="H62" t="s">
        <v>28</v>
      </c>
      <c r="I62" s="1">
        <v>45483</v>
      </c>
      <c r="J62">
        <v>13</v>
      </c>
      <c r="K62" t="s">
        <v>947</v>
      </c>
      <c r="L62" t="s">
        <v>947</v>
      </c>
      <c r="M62" t="s">
        <v>947</v>
      </c>
      <c r="N62" t="s">
        <v>947</v>
      </c>
      <c r="O62" t="s">
        <v>13</v>
      </c>
      <c r="P62" t="s">
        <v>946</v>
      </c>
    </row>
    <row r="63" spans="1:16" x14ac:dyDescent="0.4">
      <c r="A63" t="s">
        <v>84</v>
      </c>
      <c r="B63" t="s">
        <v>945</v>
      </c>
      <c r="C63" t="s">
        <v>10</v>
      </c>
      <c r="D63" s="1">
        <v>45408</v>
      </c>
      <c r="E63" s="1">
        <v>45438</v>
      </c>
      <c r="F63">
        <v>2055.5300000000002</v>
      </c>
      <c r="G63" t="s">
        <v>15</v>
      </c>
      <c r="H63" t="s">
        <v>16</v>
      </c>
      <c r="I63" s="1">
        <v>0</v>
      </c>
      <c r="J63" t="s">
        <v>947</v>
      </c>
      <c r="K63" t="s">
        <v>947</v>
      </c>
      <c r="L63" t="s">
        <v>947</v>
      </c>
      <c r="M63" t="s">
        <v>947</v>
      </c>
      <c r="N63" t="s">
        <v>947</v>
      </c>
      <c r="O63" t="s">
        <v>13</v>
      </c>
      <c r="P63" t="s">
        <v>946</v>
      </c>
    </row>
    <row r="64" spans="1:16" x14ac:dyDescent="0.4">
      <c r="A64" t="s">
        <v>85</v>
      </c>
      <c r="B64" t="s">
        <v>945</v>
      </c>
      <c r="C64" t="s">
        <v>21</v>
      </c>
      <c r="D64" s="1">
        <v>44981</v>
      </c>
      <c r="E64" s="1">
        <v>45011</v>
      </c>
      <c r="F64">
        <v>2185.3200000000002</v>
      </c>
      <c r="G64" t="s">
        <v>25</v>
      </c>
      <c r="H64" t="s">
        <v>28</v>
      </c>
      <c r="I64" s="1">
        <v>45011</v>
      </c>
      <c r="J64">
        <v>0</v>
      </c>
      <c r="K64" t="s">
        <v>947</v>
      </c>
      <c r="L64" t="s">
        <v>947</v>
      </c>
      <c r="M64" t="s">
        <v>947</v>
      </c>
      <c r="N64" t="s">
        <v>947</v>
      </c>
      <c r="O64" t="s">
        <v>13</v>
      </c>
      <c r="P64" t="s">
        <v>946</v>
      </c>
    </row>
    <row r="65" spans="1:16" x14ac:dyDescent="0.4">
      <c r="A65" t="s">
        <v>86</v>
      </c>
      <c r="B65" t="s">
        <v>945</v>
      </c>
      <c r="C65" t="s">
        <v>10</v>
      </c>
      <c r="D65" s="1">
        <v>45703</v>
      </c>
      <c r="E65" s="1">
        <v>45733</v>
      </c>
      <c r="F65">
        <v>3382.98</v>
      </c>
      <c r="G65" t="s">
        <v>19</v>
      </c>
      <c r="H65" t="s">
        <v>28</v>
      </c>
      <c r="I65" s="1">
        <v>45733</v>
      </c>
      <c r="J65">
        <v>0</v>
      </c>
      <c r="K65" t="s">
        <v>947</v>
      </c>
      <c r="L65" t="s">
        <v>947</v>
      </c>
      <c r="M65" t="s">
        <v>947</v>
      </c>
      <c r="N65" t="s">
        <v>947</v>
      </c>
      <c r="O65" t="s">
        <v>13</v>
      </c>
      <c r="P65" t="s">
        <v>946</v>
      </c>
    </row>
    <row r="66" spans="1:16" x14ac:dyDescent="0.4">
      <c r="A66" t="s">
        <v>87</v>
      </c>
      <c r="B66" t="s">
        <v>945</v>
      </c>
      <c r="C66" t="s">
        <v>18</v>
      </c>
      <c r="D66" s="1">
        <v>45404</v>
      </c>
      <c r="E66" s="1">
        <v>45434</v>
      </c>
      <c r="F66">
        <v>3571.55</v>
      </c>
      <c r="G66" t="s">
        <v>19</v>
      </c>
      <c r="H66" t="s">
        <v>16</v>
      </c>
      <c r="I66" s="1">
        <v>0</v>
      </c>
      <c r="J66" t="s">
        <v>947</v>
      </c>
      <c r="K66" t="s">
        <v>947</v>
      </c>
      <c r="L66" t="s">
        <v>947</v>
      </c>
      <c r="M66" t="s">
        <v>947</v>
      </c>
      <c r="N66" t="s">
        <v>947</v>
      </c>
      <c r="O66" t="s">
        <v>13</v>
      </c>
      <c r="P66" t="s">
        <v>946</v>
      </c>
    </row>
    <row r="67" spans="1:16" x14ac:dyDescent="0.4">
      <c r="A67" t="s">
        <v>88</v>
      </c>
      <c r="B67" t="s">
        <v>945</v>
      </c>
      <c r="C67" t="s">
        <v>21</v>
      </c>
      <c r="D67" s="1">
        <v>45762</v>
      </c>
      <c r="E67" s="1">
        <v>45792</v>
      </c>
      <c r="F67">
        <v>2137.4499999999998</v>
      </c>
      <c r="G67" t="s">
        <v>22</v>
      </c>
      <c r="H67" t="s">
        <v>12</v>
      </c>
      <c r="I67" s="1">
        <v>0</v>
      </c>
      <c r="J67" t="s">
        <v>947</v>
      </c>
      <c r="K67" t="s">
        <v>947</v>
      </c>
      <c r="L67" t="s">
        <v>947</v>
      </c>
      <c r="M67" t="s">
        <v>947</v>
      </c>
      <c r="N67" t="s">
        <v>947</v>
      </c>
      <c r="O67" t="s">
        <v>13</v>
      </c>
      <c r="P67" t="s">
        <v>946</v>
      </c>
    </row>
    <row r="68" spans="1:16" x14ac:dyDescent="0.4">
      <c r="A68" t="s">
        <v>89</v>
      </c>
      <c r="B68" t="s">
        <v>945</v>
      </c>
      <c r="C68" t="s">
        <v>43</v>
      </c>
      <c r="D68" s="1">
        <v>45697</v>
      </c>
      <c r="E68" s="1">
        <v>45727</v>
      </c>
      <c r="F68">
        <v>3793.28</v>
      </c>
      <c r="G68" t="s">
        <v>22</v>
      </c>
      <c r="H68" t="s">
        <v>28</v>
      </c>
      <c r="I68" s="1">
        <v>45727</v>
      </c>
      <c r="J68">
        <v>0</v>
      </c>
      <c r="K68" t="s">
        <v>947</v>
      </c>
      <c r="L68" t="s">
        <v>947</v>
      </c>
      <c r="M68" t="s">
        <v>947</v>
      </c>
      <c r="N68" t="s">
        <v>947</v>
      </c>
      <c r="O68" t="s">
        <v>13</v>
      </c>
      <c r="P68" t="s">
        <v>946</v>
      </c>
    </row>
    <row r="69" spans="1:16" x14ac:dyDescent="0.4">
      <c r="A69" t="s">
        <v>90</v>
      </c>
      <c r="B69" t="s">
        <v>945</v>
      </c>
      <c r="C69" t="s">
        <v>10</v>
      </c>
      <c r="D69" s="1">
        <v>45660</v>
      </c>
      <c r="E69" s="1">
        <v>45690</v>
      </c>
      <c r="F69">
        <v>2973.27</v>
      </c>
      <c r="G69" t="s">
        <v>15</v>
      </c>
      <c r="H69" t="s">
        <v>28</v>
      </c>
      <c r="I69" s="1">
        <v>45690</v>
      </c>
      <c r="J69">
        <v>0</v>
      </c>
      <c r="K69" t="s">
        <v>947</v>
      </c>
      <c r="L69" t="s">
        <v>947</v>
      </c>
      <c r="M69" t="s">
        <v>947</v>
      </c>
      <c r="N69" t="s">
        <v>947</v>
      </c>
      <c r="O69" t="s">
        <v>13</v>
      </c>
      <c r="P69" t="s">
        <v>946</v>
      </c>
    </row>
    <row r="70" spans="1:16" x14ac:dyDescent="0.4">
      <c r="A70" t="s">
        <v>91</v>
      </c>
      <c r="B70" t="s">
        <v>945</v>
      </c>
      <c r="C70" t="s">
        <v>10</v>
      </c>
      <c r="D70" s="1">
        <v>45497</v>
      </c>
      <c r="E70" s="1">
        <v>45527</v>
      </c>
      <c r="F70">
        <v>4968.32</v>
      </c>
      <c r="G70" t="s">
        <v>22</v>
      </c>
      <c r="H70" t="s">
        <v>12</v>
      </c>
      <c r="I70" s="1">
        <v>0</v>
      </c>
      <c r="J70" t="s">
        <v>947</v>
      </c>
      <c r="K70" t="s">
        <v>947</v>
      </c>
      <c r="L70" t="s">
        <v>947</v>
      </c>
      <c r="M70" t="s">
        <v>947</v>
      </c>
      <c r="N70" t="s">
        <v>947</v>
      </c>
      <c r="O70" t="s">
        <v>13</v>
      </c>
      <c r="P70" t="s">
        <v>946</v>
      </c>
    </row>
    <row r="71" spans="1:16" x14ac:dyDescent="0.4">
      <c r="A71" t="s">
        <v>92</v>
      </c>
      <c r="B71" t="s">
        <v>945</v>
      </c>
      <c r="C71" t="s">
        <v>10</v>
      </c>
      <c r="D71" s="1">
        <v>44958</v>
      </c>
      <c r="E71" s="1">
        <v>44988</v>
      </c>
      <c r="F71">
        <v>4336.91</v>
      </c>
      <c r="G71" t="s">
        <v>22</v>
      </c>
      <c r="H71" t="s">
        <v>12</v>
      </c>
      <c r="I71" s="1">
        <v>0</v>
      </c>
      <c r="J71" t="s">
        <v>947</v>
      </c>
      <c r="K71" t="s">
        <v>947</v>
      </c>
      <c r="L71" t="s">
        <v>947</v>
      </c>
      <c r="M71" t="s">
        <v>947</v>
      </c>
      <c r="N71" t="s">
        <v>947</v>
      </c>
      <c r="O71" t="s">
        <v>13</v>
      </c>
      <c r="P71" t="s">
        <v>946</v>
      </c>
    </row>
    <row r="72" spans="1:16" x14ac:dyDescent="0.4">
      <c r="A72" t="s">
        <v>93</v>
      </c>
      <c r="B72" t="s">
        <v>945</v>
      </c>
      <c r="C72" t="s">
        <v>43</v>
      </c>
      <c r="D72" s="1">
        <v>45629</v>
      </c>
      <c r="E72" s="1">
        <v>45659</v>
      </c>
      <c r="F72">
        <v>2479.9499999999998</v>
      </c>
      <c r="G72" t="s">
        <v>22</v>
      </c>
      <c r="H72" t="s">
        <v>28</v>
      </c>
      <c r="I72" s="1">
        <v>45659</v>
      </c>
      <c r="J72">
        <v>0</v>
      </c>
      <c r="K72" t="s">
        <v>947</v>
      </c>
      <c r="L72" t="s">
        <v>947</v>
      </c>
      <c r="M72" t="s">
        <v>947</v>
      </c>
      <c r="N72" t="s">
        <v>947</v>
      </c>
      <c r="O72" t="s">
        <v>13</v>
      </c>
      <c r="P72" t="s">
        <v>946</v>
      </c>
    </row>
    <row r="73" spans="1:16" x14ac:dyDescent="0.4">
      <c r="A73" t="s">
        <v>94</v>
      </c>
      <c r="B73" t="s">
        <v>945</v>
      </c>
      <c r="C73" t="s">
        <v>43</v>
      </c>
      <c r="D73" s="1">
        <v>45821</v>
      </c>
      <c r="E73" s="1">
        <v>45851</v>
      </c>
      <c r="F73">
        <v>2498.69</v>
      </c>
      <c r="G73" t="s">
        <v>22</v>
      </c>
      <c r="H73" t="s">
        <v>12</v>
      </c>
      <c r="I73" s="1">
        <v>0</v>
      </c>
      <c r="J73" t="s">
        <v>947</v>
      </c>
      <c r="K73" t="s">
        <v>947</v>
      </c>
      <c r="L73" t="s">
        <v>947</v>
      </c>
      <c r="M73" t="s">
        <v>947</v>
      </c>
      <c r="N73" t="s">
        <v>947</v>
      </c>
      <c r="O73" t="s">
        <v>13</v>
      </c>
      <c r="P73" t="s">
        <v>946</v>
      </c>
    </row>
    <row r="74" spans="1:16" x14ac:dyDescent="0.4">
      <c r="A74" t="s">
        <v>95</v>
      </c>
      <c r="B74" t="s">
        <v>945</v>
      </c>
      <c r="C74" t="s">
        <v>18</v>
      </c>
      <c r="D74" s="1">
        <v>45597</v>
      </c>
      <c r="E74" s="1">
        <v>45627</v>
      </c>
      <c r="F74">
        <v>2106.66</v>
      </c>
      <c r="G74" t="s">
        <v>15</v>
      </c>
      <c r="H74" t="s">
        <v>28</v>
      </c>
      <c r="I74" s="1">
        <v>45657</v>
      </c>
      <c r="J74">
        <v>30</v>
      </c>
      <c r="K74" t="s">
        <v>947</v>
      </c>
      <c r="L74" t="s">
        <v>947</v>
      </c>
      <c r="M74" t="s">
        <v>947</v>
      </c>
      <c r="N74" t="s">
        <v>947</v>
      </c>
      <c r="O74" t="s">
        <v>13</v>
      </c>
      <c r="P74" t="s">
        <v>946</v>
      </c>
    </row>
    <row r="75" spans="1:16" x14ac:dyDescent="0.4">
      <c r="A75" t="s">
        <v>96</v>
      </c>
      <c r="B75" t="s">
        <v>945</v>
      </c>
      <c r="C75" t="s">
        <v>10</v>
      </c>
      <c r="D75" s="1">
        <v>45092</v>
      </c>
      <c r="E75" s="1">
        <v>45122</v>
      </c>
      <c r="F75">
        <v>2082.92</v>
      </c>
      <c r="G75" t="s">
        <v>25</v>
      </c>
      <c r="H75" t="s">
        <v>16</v>
      </c>
      <c r="I75" s="1">
        <v>0</v>
      </c>
      <c r="J75" t="s">
        <v>947</v>
      </c>
      <c r="K75" t="s">
        <v>947</v>
      </c>
      <c r="L75" t="s">
        <v>947</v>
      </c>
      <c r="M75" t="s">
        <v>947</v>
      </c>
      <c r="N75" t="s">
        <v>947</v>
      </c>
      <c r="O75" t="s">
        <v>13</v>
      </c>
      <c r="P75" t="s">
        <v>946</v>
      </c>
    </row>
    <row r="76" spans="1:16" x14ac:dyDescent="0.4">
      <c r="A76" t="s">
        <v>97</v>
      </c>
      <c r="B76" t="s">
        <v>945</v>
      </c>
      <c r="C76" t="s">
        <v>21</v>
      </c>
      <c r="D76" s="1">
        <v>45187</v>
      </c>
      <c r="E76" s="1">
        <v>45217</v>
      </c>
      <c r="F76">
        <v>3536.09</v>
      </c>
      <c r="G76" t="s">
        <v>22</v>
      </c>
      <c r="H76" t="s">
        <v>28</v>
      </c>
      <c r="I76" s="1">
        <v>45217</v>
      </c>
      <c r="J76">
        <v>0</v>
      </c>
      <c r="K76" t="s">
        <v>947</v>
      </c>
      <c r="L76" t="s">
        <v>947</v>
      </c>
      <c r="M76" t="s">
        <v>947</v>
      </c>
      <c r="N76" t="s">
        <v>947</v>
      </c>
      <c r="O76" t="s">
        <v>13</v>
      </c>
      <c r="P76" t="s">
        <v>946</v>
      </c>
    </row>
    <row r="77" spans="1:16" x14ac:dyDescent="0.4">
      <c r="A77" t="s">
        <v>98</v>
      </c>
      <c r="B77" t="s">
        <v>945</v>
      </c>
      <c r="C77" t="s">
        <v>10</v>
      </c>
      <c r="D77" s="1">
        <v>45661</v>
      </c>
      <c r="E77" s="1">
        <v>45691</v>
      </c>
      <c r="F77">
        <v>3984.82</v>
      </c>
      <c r="G77" t="s">
        <v>15</v>
      </c>
      <c r="H77" t="s">
        <v>12</v>
      </c>
      <c r="I77" s="1">
        <v>0</v>
      </c>
      <c r="J77" t="s">
        <v>947</v>
      </c>
      <c r="K77" t="s">
        <v>947</v>
      </c>
      <c r="L77" t="s">
        <v>947</v>
      </c>
      <c r="M77" t="s">
        <v>947</v>
      </c>
      <c r="N77" t="s">
        <v>947</v>
      </c>
      <c r="O77" t="s">
        <v>13</v>
      </c>
      <c r="P77" t="s">
        <v>946</v>
      </c>
    </row>
    <row r="78" spans="1:16" x14ac:dyDescent="0.4">
      <c r="A78" t="s">
        <v>99</v>
      </c>
      <c r="B78" t="s">
        <v>945</v>
      </c>
      <c r="C78" t="s">
        <v>43</v>
      </c>
      <c r="D78" s="1">
        <v>45068</v>
      </c>
      <c r="E78" s="1">
        <v>45098</v>
      </c>
      <c r="F78">
        <v>1175.94</v>
      </c>
      <c r="G78" t="s">
        <v>22</v>
      </c>
      <c r="H78" t="s">
        <v>16</v>
      </c>
      <c r="I78" s="1">
        <v>0</v>
      </c>
      <c r="J78" t="s">
        <v>947</v>
      </c>
      <c r="K78" t="s">
        <v>947</v>
      </c>
      <c r="L78" t="s">
        <v>947</v>
      </c>
      <c r="M78" t="s">
        <v>947</v>
      </c>
      <c r="N78" t="s">
        <v>947</v>
      </c>
      <c r="O78" t="s">
        <v>13</v>
      </c>
      <c r="P78" t="s">
        <v>946</v>
      </c>
    </row>
    <row r="79" spans="1:16" x14ac:dyDescent="0.4">
      <c r="A79" t="s">
        <v>100</v>
      </c>
      <c r="B79" t="s">
        <v>945</v>
      </c>
      <c r="C79" t="s">
        <v>39</v>
      </c>
      <c r="D79" s="1">
        <v>45556</v>
      </c>
      <c r="E79" s="1">
        <v>45586</v>
      </c>
      <c r="F79">
        <v>1596.04</v>
      </c>
      <c r="G79" t="s">
        <v>25</v>
      </c>
      <c r="H79" t="s">
        <v>28</v>
      </c>
      <c r="I79" s="1">
        <v>45586</v>
      </c>
      <c r="J79">
        <v>0</v>
      </c>
      <c r="K79" t="s">
        <v>947</v>
      </c>
      <c r="L79" t="s">
        <v>947</v>
      </c>
      <c r="M79" t="s">
        <v>947</v>
      </c>
      <c r="N79" t="s">
        <v>947</v>
      </c>
      <c r="O79" t="s">
        <v>13</v>
      </c>
      <c r="P79" t="s">
        <v>946</v>
      </c>
    </row>
    <row r="80" spans="1:16" x14ac:dyDescent="0.4">
      <c r="A80" t="s">
        <v>101</v>
      </c>
      <c r="B80" t="s">
        <v>945</v>
      </c>
      <c r="C80" t="s">
        <v>39</v>
      </c>
      <c r="D80" s="1">
        <v>45401</v>
      </c>
      <c r="E80" s="1">
        <v>45431</v>
      </c>
      <c r="F80">
        <v>1687.52</v>
      </c>
      <c r="G80" t="s">
        <v>22</v>
      </c>
      <c r="H80" t="s">
        <v>28</v>
      </c>
      <c r="I80" s="1">
        <v>45431</v>
      </c>
      <c r="J80">
        <v>0</v>
      </c>
      <c r="K80" t="s">
        <v>947</v>
      </c>
      <c r="L80" t="s">
        <v>947</v>
      </c>
      <c r="M80" t="s">
        <v>947</v>
      </c>
      <c r="N80" t="s">
        <v>947</v>
      </c>
      <c r="O80" t="s">
        <v>13</v>
      </c>
      <c r="P80" t="s">
        <v>946</v>
      </c>
    </row>
    <row r="81" spans="1:16" x14ac:dyDescent="0.4">
      <c r="A81" t="s">
        <v>102</v>
      </c>
      <c r="B81" t="s">
        <v>945</v>
      </c>
      <c r="C81" t="s">
        <v>39</v>
      </c>
      <c r="D81" s="1">
        <v>45161</v>
      </c>
      <c r="E81" s="1">
        <v>45191</v>
      </c>
      <c r="F81">
        <v>1247.56</v>
      </c>
      <c r="G81" t="s">
        <v>22</v>
      </c>
      <c r="H81" t="s">
        <v>28</v>
      </c>
      <c r="I81" s="1">
        <v>45191</v>
      </c>
      <c r="J81">
        <v>0</v>
      </c>
      <c r="K81" t="s">
        <v>947</v>
      </c>
      <c r="L81" t="s">
        <v>947</v>
      </c>
      <c r="M81" t="s">
        <v>947</v>
      </c>
      <c r="N81" t="s">
        <v>947</v>
      </c>
      <c r="O81" t="s">
        <v>13</v>
      </c>
      <c r="P81" t="s">
        <v>946</v>
      </c>
    </row>
    <row r="82" spans="1:16" x14ac:dyDescent="0.4">
      <c r="A82" t="s">
        <v>103</v>
      </c>
      <c r="B82" t="s">
        <v>945</v>
      </c>
      <c r="C82" t="s">
        <v>21</v>
      </c>
      <c r="D82" s="1">
        <v>45811</v>
      </c>
      <c r="E82" s="1">
        <v>45841</v>
      </c>
      <c r="F82">
        <v>3330.96</v>
      </c>
      <c r="G82" t="s">
        <v>25</v>
      </c>
      <c r="H82" t="s">
        <v>16</v>
      </c>
      <c r="I82" s="1">
        <v>0</v>
      </c>
      <c r="J82" t="s">
        <v>947</v>
      </c>
      <c r="K82" t="s">
        <v>947</v>
      </c>
      <c r="L82" t="s">
        <v>947</v>
      </c>
      <c r="M82" t="s">
        <v>947</v>
      </c>
      <c r="N82" t="s">
        <v>947</v>
      </c>
      <c r="O82" t="s">
        <v>13</v>
      </c>
      <c r="P82" t="s">
        <v>946</v>
      </c>
    </row>
    <row r="83" spans="1:16" x14ac:dyDescent="0.4">
      <c r="A83" t="s">
        <v>104</v>
      </c>
      <c r="B83" t="s">
        <v>945</v>
      </c>
      <c r="C83" t="s">
        <v>43</v>
      </c>
      <c r="D83" s="1">
        <v>45561</v>
      </c>
      <c r="E83" s="1">
        <v>45591</v>
      </c>
      <c r="F83">
        <v>1612.59</v>
      </c>
      <c r="G83" t="s">
        <v>11</v>
      </c>
      <c r="H83" t="s">
        <v>12</v>
      </c>
      <c r="I83" s="1">
        <v>0</v>
      </c>
      <c r="J83" t="s">
        <v>947</v>
      </c>
      <c r="K83" t="s">
        <v>947</v>
      </c>
      <c r="L83" t="s">
        <v>947</v>
      </c>
      <c r="M83" t="s">
        <v>947</v>
      </c>
      <c r="N83" t="s">
        <v>947</v>
      </c>
      <c r="O83" t="s">
        <v>13</v>
      </c>
      <c r="P83" t="s">
        <v>946</v>
      </c>
    </row>
    <row r="84" spans="1:16" x14ac:dyDescent="0.4">
      <c r="A84" t="s">
        <v>105</v>
      </c>
      <c r="B84" t="s">
        <v>945</v>
      </c>
      <c r="C84" t="s">
        <v>39</v>
      </c>
      <c r="D84" s="1">
        <v>45458</v>
      </c>
      <c r="E84" s="1">
        <v>45488</v>
      </c>
      <c r="F84">
        <v>1096.08</v>
      </c>
      <c r="G84" t="s">
        <v>15</v>
      </c>
      <c r="H84" t="s">
        <v>16</v>
      </c>
      <c r="I84" s="1">
        <v>0</v>
      </c>
      <c r="J84" t="s">
        <v>947</v>
      </c>
      <c r="K84" t="s">
        <v>947</v>
      </c>
      <c r="L84" t="s">
        <v>947</v>
      </c>
      <c r="M84" t="s">
        <v>947</v>
      </c>
      <c r="N84" t="s">
        <v>947</v>
      </c>
      <c r="O84" t="s">
        <v>13</v>
      </c>
      <c r="P84" t="s">
        <v>946</v>
      </c>
    </row>
    <row r="85" spans="1:16" x14ac:dyDescent="0.4">
      <c r="A85" t="s">
        <v>106</v>
      </c>
      <c r="B85" t="s">
        <v>945</v>
      </c>
      <c r="C85" t="s">
        <v>21</v>
      </c>
      <c r="D85" s="1">
        <v>45423</v>
      </c>
      <c r="E85" s="1">
        <v>45453</v>
      </c>
      <c r="F85">
        <v>1927.05</v>
      </c>
      <c r="G85" t="s">
        <v>22</v>
      </c>
      <c r="H85" t="s">
        <v>16</v>
      </c>
      <c r="I85" s="1">
        <v>0</v>
      </c>
      <c r="J85" t="s">
        <v>947</v>
      </c>
      <c r="K85" t="s">
        <v>947</v>
      </c>
      <c r="L85" t="s">
        <v>947</v>
      </c>
      <c r="M85" t="s">
        <v>947</v>
      </c>
      <c r="N85" t="s">
        <v>947</v>
      </c>
      <c r="O85" t="s">
        <v>13</v>
      </c>
      <c r="P85" t="s">
        <v>946</v>
      </c>
    </row>
    <row r="86" spans="1:16" x14ac:dyDescent="0.4">
      <c r="A86" t="s">
        <v>107</v>
      </c>
      <c r="B86" t="s">
        <v>945</v>
      </c>
      <c r="C86" t="s">
        <v>21</v>
      </c>
      <c r="D86" s="1">
        <v>45082</v>
      </c>
      <c r="E86" s="1">
        <v>45112</v>
      </c>
      <c r="F86">
        <v>1169.93</v>
      </c>
      <c r="G86" t="s">
        <v>22</v>
      </c>
      <c r="H86" t="s">
        <v>12</v>
      </c>
      <c r="I86" s="1">
        <v>0</v>
      </c>
      <c r="J86" t="s">
        <v>947</v>
      </c>
      <c r="K86" t="s">
        <v>947</v>
      </c>
      <c r="L86" t="s">
        <v>947</v>
      </c>
      <c r="M86" t="s">
        <v>947</v>
      </c>
      <c r="N86" t="s">
        <v>947</v>
      </c>
      <c r="O86" t="s">
        <v>13</v>
      </c>
      <c r="P86" t="s">
        <v>946</v>
      </c>
    </row>
    <row r="87" spans="1:16" x14ac:dyDescent="0.4">
      <c r="A87" t="s">
        <v>108</v>
      </c>
      <c r="B87" t="s">
        <v>945</v>
      </c>
      <c r="C87" t="s">
        <v>43</v>
      </c>
      <c r="D87" s="1">
        <v>45820</v>
      </c>
      <c r="E87" s="1">
        <v>45850</v>
      </c>
      <c r="F87">
        <v>662.31</v>
      </c>
      <c r="G87" t="s">
        <v>19</v>
      </c>
      <c r="H87" t="s">
        <v>12</v>
      </c>
      <c r="I87" s="1">
        <v>0</v>
      </c>
      <c r="J87" t="s">
        <v>947</v>
      </c>
      <c r="K87" t="s">
        <v>947</v>
      </c>
      <c r="L87" t="s">
        <v>947</v>
      </c>
      <c r="M87" t="s">
        <v>947</v>
      </c>
      <c r="N87" t="s">
        <v>947</v>
      </c>
      <c r="O87" t="s">
        <v>13</v>
      </c>
      <c r="P87" t="s">
        <v>946</v>
      </c>
    </row>
    <row r="88" spans="1:16" x14ac:dyDescent="0.4">
      <c r="A88" t="s">
        <v>109</v>
      </c>
      <c r="B88" t="s">
        <v>945</v>
      </c>
      <c r="C88" t="s">
        <v>43</v>
      </c>
      <c r="D88" s="1">
        <v>45111</v>
      </c>
      <c r="E88" s="1">
        <v>45141</v>
      </c>
      <c r="F88">
        <v>3443.5</v>
      </c>
      <c r="G88" t="s">
        <v>15</v>
      </c>
      <c r="H88" t="s">
        <v>28</v>
      </c>
      <c r="I88" s="1">
        <v>45141</v>
      </c>
      <c r="J88">
        <v>0</v>
      </c>
      <c r="K88" t="s">
        <v>947</v>
      </c>
      <c r="L88" t="s">
        <v>947</v>
      </c>
      <c r="M88" t="s">
        <v>947</v>
      </c>
      <c r="N88" t="s">
        <v>947</v>
      </c>
      <c r="O88" t="s">
        <v>13</v>
      </c>
      <c r="P88" t="s">
        <v>946</v>
      </c>
    </row>
    <row r="89" spans="1:16" x14ac:dyDescent="0.4">
      <c r="A89" t="s">
        <v>110</v>
      </c>
      <c r="B89" t="s">
        <v>945</v>
      </c>
      <c r="C89" t="s">
        <v>43</v>
      </c>
      <c r="D89" s="1">
        <v>45456</v>
      </c>
      <c r="E89" s="1">
        <v>45486</v>
      </c>
      <c r="F89">
        <v>3290.86</v>
      </c>
      <c r="G89" t="s">
        <v>15</v>
      </c>
      <c r="H89" t="s">
        <v>28</v>
      </c>
      <c r="I89" s="1">
        <v>45486</v>
      </c>
      <c r="J89">
        <v>0</v>
      </c>
      <c r="K89" t="s">
        <v>947</v>
      </c>
      <c r="L89" t="s">
        <v>947</v>
      </c>
      <c r="M89" t="s">
        <v>947</v>
      </c>
      <c r="N89" t="s">
        <v>947</v>
      </c>
      <c r="O89" t="s">
        <v>13</v>
      </c>
      <c r="P89" t="s">
        <v>946</v>
      </c>
    </row>
    <row r="90" spans="1:16" x14ac:dyDescent="0.4">
      <c r="A90" t="s">
        <v>111</v>
      </c>
      <c r="B90" t="s">
        <v>945</v>
      </c>
      <c r="C90" t="s">
        <v>43</v>
      </c>
      <c r="D90" s="1">
        <v>45737</v>
      </c>
      <c r="E90" s="1">
        <v>45767</v>
      </c>
      <c r="F90">
        <v>1872.61</v>
      </c>
      <c r="G90" t="s">
        <v>11</v>
      </c>
      <c r="H90" t="s">
        <v>12</v>
      </c>
      <c r="I90" s="1">
        <v>0</v>
      </c>
      <c r="J90" t="s">
        <v>947</v>
      </c>
      <c r="K90" t="s">
        <v>947</v>
      </c>
      <c r="L90" t="s">
        <v>947</v>
      </c>
      <c r="M90" t="s">
        <v>947</v>
      </c>
      <c r="N90" t="s">
        <v>947</v>
      </c>
      <c r="O90" t="s">
        <v>13</v>
      </c>
      <c r="P90" t="s">
        <v>946</v>
      </c>
    </row>
    <row r="91" spans="1:16" x14ac:dyDescent="0.4">
      <c r="A91" t="s">
        <v>112</v>
      </c>
      <c r="B91" t="s">
        <v>945</v>
      </c>
      <c r="C91" t="s">
        <v>43</v>
      </c>
      <c r="D91" s="1">
        <v>45520</v>
      </c>
      <c r="E91" s="1">
        <v>45550</v>
      </c>
      <c r="F91">
        <v>307.49</v>
      </c>
      <c r="G91" t="s">
        <v>19</v>
      </c>
      <c r="H91" t="s">
        <v>12</v>
      </c>
      <c r="I91" s="1">
        <v>0</v>
      </c>
      <c r="J91" t="s">
        <v>947</v>
      </c>
      <c r="K91" t="s">
        <v>947</v>
      </c>
      <c r="L91" t="s">
        <v>947</v>
      </c>
      <c r="M91" t="s">
        <v>947</v>
      </c>
      <c r="N91" t="s">
        <v>947</v>
      </c>
      <c r="O91" t="s">
        <v>13</v>
      </c>
      <c r="P91" t="s">
        <v>946</v>
      </c>
    </row>
    <row r="92" spans="1:16" x14ac:dyDescent="0.4">
      <c r="A92" t="s">
        <v>113</v>
      </c>
      <c r="B92" t="s">
        <v>945</v>
      </c>
      <c r="C92" t="s">
        <v>43</v>
      </c>
      <c r="D92" s="1">
        <v>45403</v>
      </c>
      <c r="E92" s="1">
        <v>45433</v>
      </c>
      <c r="F92">
        <v>211.08</v>
      </c>
      <c r="G92" t="s">
        <v>25</v>
      </c>
      <c r="H92" t="s">
        <v>16</v>
      </c>
      <c r="I92" s="1">
        <v>0</v>
      </c>
      <c r="J92" t="s">
        <v>947</v>
      </c>
      <c r="K92" t="s">
        <v>947</v>
      </c>
      <c r="L92" t="s">
        <v>947</v>
      </c>
      <c r="M92" t="s">
        <v>947</v>
      </c>
      <c r="N92" t="s">
        <v>947</v>
      </c>
      <c r="O92" t="s">
        <v>13</v>
      </c>
      <c r="P92" t="s">
        <v>946</v>
      </c>
    </row>
    <row r="93" spans="1:16" x14ac:dyDescent="0.4">
      <c r="A93" t="s">
        <v>114</v>
      </c>
      <c r="B93" t="s">
        <v>945</v>
      </c>
      <c r="C93" t="s">
        <v>43</v>
      </c>
      <c r="D93" s="1">
        <v>44966</v>
      </c>
      <c r="E93" s="1">
        <v>44996</v>
      </c>
      <c r="F93">
        <v>2052.0100000000002</v>
      </c>
      <c r="G93" t="s">
        <v>11</v>
      </c>
      <c r="H93" t="s">
        <v>12</v>
      </c>
      <c r="I93" s="1">
        <v>0</v>
      </c>
      <c r="J93" t="s">
        <v>947</v>
      </c>
      <c r="K93" t="s">
        <v>947</v>
      </c>
      <c r="L93" t="s">
        <v>947</v>
      </c>
      <c r="M93" t="s">
        <v>947</v>
      </c>
      <c r="N93" t="s">
        <v>947</v>
      </c>
      <c r="O93" t="s">
        <v>13</v>
      </c>
      <c r="P93" t="s">
        <v>946</v>
      </c>
    </row>
    <row r="94" spans="1:16" x14ac:dyDescent="0.4">
      <c r="A94" t="s">
        <v>115</v>
      </c>
      <c r="B94" t="s">
        <v>945</v>
      </c>
      <c r="C94" t="s">
        <v>43</v>
      </c>
      <c r="D94" s="1">
        <v>45071</v>
      </c>
      <c r="E94" s="1">
        <v>45101</v>
      </c>
      <c r="F94">
        <v>4091.87</v>
      </c>
      <c r="G94" t="s">
        <v>25</v>
      </c>
      <c r="H94" t="s">
        <v>12</v>
      </c>
      <c r="I94" s="1">
        <v>0</v>
      </c>
      <c r="J94" t="s">
        <v>947</v>
      </c>
      <c r="K94" t="s">
        <v>947</v>
      </c>
      <c r="L94" t="s">
        <v>947</v>
      </c>
      <c r="M94" t="s">
        <v>947</v>
      </c>
      <c r="N94" t="s">
        <v>947</v>
      </c>
      <c r="O94" t="s">
        <v>13</v>
      </c>
      <c r="P94" t="s">
        <v>946</v>
      </c>
    </row>
    <row r="95" spans="1:16" x14ac:dyDescent="0.4">
      <c r="A95" t="s">
        <v>116</v>
      </c>
      <c r="B95" t="s">
        <v>945</v>
      </c>
      <c r="C95" t="s">
        <v>39</v>
      </c>
      <c r="D95" s="1">
        <v>45227</v>
      </c>
      <c r="E95" s="1">
        <v>45257</v>
      </c>
      <c r="F95">
        <v>1321.04</v>
      </c>
      <c r="G95" t="s">
        <v>25</v>
      </c>
      <c r="H95" t="s">
        <v>12</v>
      </c>
      <c r="I95" s="1">
        <v>0</v>
      </c>
      <c r="J95" t="s">
        <v>947</v>
      </c>
      <c r="K95" t="s">
        <v>947</v>
      </c>
      <c r="L95" t="s">
        <v>947</v>
      </c>
      <c r="M95" t="s">
        <v>947</v>
      </c>
      <c r="N95" t="s">
        <v>947</v>
      </c>
      <c r="O95" t="s">
        <v>13</v>
      </c>
      <c r="P95" t="s">
        <v>946</v>
      </c>
    </row>
    <row r="96" spans="1:16" x14ac:dyDescent="0.4">
      <c r="A96" t="s">
        <v>117</v>
      </c>
      <c r="B96" t="s">
        <v>945</v>
      </c>
      <c r="C96" t="s">
        <v>10</v>
      </c>
      <c r="D96" s="1">
        <v>45088</v>
      </c>
      <c r="E96" s="1">
        <v>45118</v>
      </c>
      <c r="F96">
        <v>4205.21</v>
      </c>
      <c r="G96" t="s">
        <v>25</v>
      </c>
      <c r="H96" t="s">
        <v>28</v>
      </c>
      <c r="I96" s="1">
        <v>45118</v>
      </c>
      <c r="J96">
        <v>0</v>
      </c>
      <c r="K96" t="s">
        <v>947</v>
      </c>
      <c r="L96" t="s">
        <v>947</v>
      </c>
      <c r="M96" t="s">
        <v>947</v>
      </c>
      <c r="N96" t="s">
        <v>947</v>
      </c>
      <c r="O96" t="s">
        <v>13</v>
      </c>
      <c r="P96" t="s">
        <v>946</v>
      </c>
    </row>
    <row r="97" spans="1:16" x14ac:dyDescent="0.4">
      <c r="A97" t="s">
        <v>118</v>
      </c>
      <c r="B97" t="s">
        <v>945</v>
      </c>
      <c r="C97" t="s">
        <v>18</v>
      </c>
      <c r="D97" s="1">
        <v>45426</v>
      </c>
      <c r="E97" s="1">
        <v>45456</v>
      </c>
      <c r="F97">
        <v>4804.12</v>
      </c>
      <c r="G97" t="s">
        <v>15</v>
      </c>
      <c r="H97" t="s">
        <v>12</v>
      </c>
      <c r="I97" s="1">
        <v>0</v>
      </c>
      <c r="J97" t="s">
        <v>947</v>
      </c>
      <c r="K97" t="s">
        <v>947</v>
      </c>
      <c r="L97" t="s">
        <v>947</v>
      </c>
      <c r="M97" t="s">
        <v>947</v>
      </c>
      <c r="N97" t="s">
        <v>947</v>
      </c>
      <c r="O97" t="s">
        <v>13</v>
      </c>
      <c r="P97" t="s">
        <v>946</v>
      </c>
    </row>
    <row r="98" spans="1:16" x14ac:dyDescent="0.4">
      <c r="A98" t="s">
        <v>119</v>
      </c>
      <c r="B98" t="s">
        <v>945</v>
      </c>
      <c r="C98" t="s">
        <v>18</v>
      </c>
      <c r="D98" s="1">
        <v>45442</v>
      </c>
      <c r="E98" s="1">
        <v>45472</v>
      </c>
      <c r="F98">
        <v>2179.34</v>
      </c>
      <c r="G98" t="s">
        <v>22</v>
      </c>
      <c r="H98" t="s">
        <v>28</v>
      </c>
      <c r="I98" s="1">
        <v>45472</v>
      </c>
      <c r="J98">
        <v>0</v>
      </c>
      <c r="K98" t="s">
        <v>947</v>
      </c>
      <c r="L98" t="s">
        <v>947</v>
      </c>
      <c r="M98" t="s">
        <v>947</v>
      </c>
      <c r="N98" t="s">
        <v>947</v>
      </c>
      <c r="O98" t="s">
        <v>13</v>
      </c>
      <c r="P98" t="s">
        <v>946</v>
      </c>
    </row>
    <row r="99" spans="1:16" x14ac:dyDescent="0.4">
      <c r="A99" t="s">
        <v>120</v>
      </c>
      <c r="B99" t="s">
        <v>945</v>
      </c>
      <c r="C99" t="s">
        <v>21</v>
      </c>
      <c r="D99" s="1">
        <v>45350</v>
      </c>
      <c r="E99" s="1">
        <v>45380</v>
      </c>
      <c r="F99">
        <v>2918.59</v>
      </c>
      <c r="G99" t="s">
        <v>15</v>
      </c>
      <c r="H99" t="s">
        <v>12</v>
      </c>
      <c r="I99" s="1">
        <v>0</v>
      </c>
      <c r="J99" t="s">
        <v>947</v>
      </c>
      <c r="K99" t="s">
        <v>947</v>
      </c>
      <c r="L99" t="s">
        <v>947</v>
      </c>
      <c r="M99" t="s">
        <v>947</v>
      </c>
      <c r="N99" t="s">
        <v>947</v>
      </c>
      <c r="O99" t="s">
        <v>13</v>
      </c>
      <c r="P99" t="s">
        <v>946</v>
      </c>
    </row>
    <row r="100" spans="1:16" x14ac:dyDescent="0.4">
      <c r="A100" t="s">
        <v>121</v>
      </c>
      <c r="B100" t="s">
        <v>945</v>
      </c>
      <c r="C100" t="s">
        <v>39</v>
      </c>
      <c r="D100" s="1">
        <v>45568</v>
      </c>
      <c r="E100" s="1">
        <v>45598</v>
      </c>
      <c r="F100">
        <v>4508.92</v>
      </c>
      <c r="G100" t="s">
        <v>15</v>
      </c>
      <c r="H100" t="s">
        <v>28</v>
      </c>
      <c r="I100" s="1">
        <v>45598</v>
      </c>
      <c r="J100">
        <v>0</v>
      </c>
      <c r="K100" t="s">
        <v>947</v>
      </c>
      <c r="L100" t="s">
        <v>947</v>
      </c>
      <c r="M100" t="s">
        <v>947</v>
      </c>
      <c r="N100" t="s">
        <v>947</v>
      </c>
      <c r="O100" t="s">
        <v>13</v>
      </c>
      <c r="P100" t="s">
        <v>946</v>
      </c>
    </row>
    <row r="101" spans="1:16" x14ac:dyDescent="0.4">
      <c r="A101" t="s">
        <v>122</v>
      </c>
      <c r="B101" t="s">
        <v>945</v>
      </c>
      <c r="C101" t="s">
        <v>10</v>
      </c>
      <c r="D101" s="1">
        <v>45134</v>
      </c>
      <c r="E101" s="1">
        <v>45164</v>
      </c>
      <c r="F101">
        <v>3543.69</v>
      </c>
      <c r="G101" t="s">
        <v>11</v>
      </c>
      <c r="H101" t="s">
        <v>16</v>
      </c>
      <c r="I101" s="1">
        <v>0</v>
      </c>
      <c r="J101" t="s">
        <v>947</v>
      </c>
      <c r="K101" t="s">
        <v>947</v>
      </c>
      <c r="L101" t="s">
        <v>947</v>
      </c>
      <c r="M101" t="s">
        <v>947</v>
      </c>
      <c r="N101" t="s">
        <v>947</v>
      </c>
      <c r="O101" t="s">
        <v>13</v>
      </c>
      <c r="P101" t="s">
        <v>946</v>
      </c>
    </row>
    <row r="102" spans="1:16" x14ac:dyDescent="0.4">
      <c r="A102" t="s">
        <v>123</v>
      </c>
      <c r="B102" t="s">
        <v>945</v>
      </c>
      <c r="C102" t="s">
        <v>39</v>
      </c>
      <c r="D102" s="1">
        <v>45554</v>
      </c>
      <c r="E102" s="1">
        <v>45584</v>
      </c>
      <c r="F102">
        <v>3606.75</v>
      </c>
      <c r="G102" t="s">
        <v>25</v>
      </c>
      <c r="H102" t="s">
        <v>12</v>
      </c>
      <c r="I102" s="1">
        <v>0</v>
      </c>
      <c r="J102" t="s">
        <v>947</v>
      </c>
      <c r="K102" t="s">
        <v>947</v>
      </c>
      <c r="L102" t="s">
        <v>947</v>
      </c>
      <c r="M102" t="s">
        <v>947</v>
      </c>
      <c r="N102" t="s">
        <v>947</v>
      </c>
      <c r="O102" t="s">
        <v>13</v>
      </c>
      <c r="P102" t="s">
        <v>946</v>
      </c>
    </row>
    <row r="103" spans="1:16" x14ac:dyDescent="0.4">
      <c r="A103" t="s">
        <v>124</v>
      </c>
      <c r="B103" t="s">
        <v>945</v>
      </c>
      <c r="C103" t="s">
        <v>39</v>
      </c>
      <c r="D103" s="1">
        <v>45838</v>
      </c>
      <c r="E103" s="1">
        <v>45868</v>
      </c>
      <c r="F103">
        <v>3518.19</v>
      </c>
      <c r="G103" t="s">
        <v>22</v>
      </c>
      <c r="H103" t="s">
        <v>16</v>
      </c>
      <c r="I103" s="1">
        <v>0</v>
      </c>
      <c r="J103" t="s">
        <v>947</v>
      </c>
      <c r="K103" t="s">
        <v>947</v>
      </c>
      <c r="L103" t="s">
        <v>947</v>
      </c>
      <c r="M103" t="s">
        <v>947</v>
      </c>
      <c r="N103" t="s">
        <v>947</v>
      </c>
      <c r="O103" t="s">
        <v>13</v>
      </c>
      <c r="P103" t="s">
        <v>946</v>
      </c>
    </row>
    <row r="104" spans="1:16" x14ac:dyDescent="0.4">
      <c r="A104" t="s">
        <v>125</v>
      </c>
      <c r="B104" t="s">
        <v>945</v>
      </c>
      <c r="C104" t="s">
        <v>18</v>
      </c>
      <c r="D104" s="1">
        <v>45653</v>
      </c>
      <c r="E104" s="1">
        <v>45683</v>
      </c>
      <c r="F104">
        <v>4853.53</v>
      </c>
      <c r="G104" t="s">
        <v>15</v>
      </c>
      <c r="H104" t="s">
        <v>12</v>
      </c>
      <c r="I104" s="1">
        <v>0</v>
      </c>
      <c r="J104" t="s">
        <v>947</v>
      </c>
      <c r="K104" t="s">
        <v>947</v>
      </c>
      <c r="L104" t="s">
        <v>947</v>
      </c>
      <c r="M104" t="s">
        <v>947</v>
      </c>
      <c r="N104" t="s">
        <v>947</v>
      </c>
      <c r="O104" t="s">
        <v>13</v>
      </c>
      <c r="P104" t="s">
        <v>946</v>
      </c>
    </row>
    <row r="105" spans="1:16" x14ac:dyDescent="0.4">
      <c r="A105" t="s">
        <v>126</v>
      </c>
      <c r="B105" t="s">
        <v>945</v>
      </c>
      <c r="C105" t="s">
        <v>10</v>
      </c>
      <c r="D105" s="1">
        <v>45533</v>
      </c>
      <c r="E105" s="1">
        <v>45563</v>
      </c>
      <c r="F105">
        <v>4099.79</v>
      </c>
      <c r="G105" t="s">
        <v>11</v>
      </c>
      <c r="H105" t="s">
        <v>16</v>
      </c>
      <c r="I105" s="1">
        <v>0</v>
      </c>
      <c r="J105" t="s">
        <v>947</v>
      </c>
      <c r="K105" t="s">
        <v>947</v>
      </c>
      <c r="L105" t="s">
        <v>947</v>
      </c>
      <c r="M105" t="s">
        <v>947</v>
      </c>
      <c r="N105" t="s">
        <v>947</v>
      </c>
      <c r="O105" t="s">
        <v>13</v>
      </c>
      <c r="P105" t="s">
        <v>946</v>
      </c>
    </row>
    <row r="106" spans="1:16" x14ac:dyDescent="0.4">
      <c r="A106" t="s">
        <v>127</v>
      </c>
      <c r="B106" t="s">
        <v>945</v>
      </c>
      <c r="C106" t="s">
        <v>10</v>
      </c>
      <c r="D106" s="1">
        <v>44958</v>
      </c>
      <c r="E106" s="1">
        <v>44988</v>
      </c>
      <c r="F106">
        <v>3167.66</v>
      </c>
      <c r="G106" t="s">
        <v>15</v>
      </c>
      <c r="H106" t="s">
        <v>28</v>
      </c>
      <c r="I106" s="1">
        <v>44988</v>
      </c>
      <c r="J106">
        <v>0</v>
      </c>
      <c r="K106" t="s">
        <v>947</v>
      </c>
      <c r="L106" t="s">
        <v>947</v>
      </c>
      <c r="M106" t="s">
        <v>947</v>
      </c>
      <c r="N106" t="s">
        <v>947</v>
      </c>
      <c r="O106" t="s">
        <v>13</v>
      </c>
      <c r="P106" t="s">
        <v>946</v>
      </c>
    </row>
    <row r="107" spans="1:16" x14ac:dyDescent="0.4">
      <c r="A107" t="s">
        <v>128</v>
      </c>
      <c r="B107" t="s">
        <v>945</v>
      </c>
      <c r="C107" t="s">
        <v>39</v>
      </c>
      <c r="D107" s="1">
        <v>45024</v>
      </c>
      <c r="E107" s="1">
        <v>45054</v>
      </c>
      <c r="F107">
        <v>4646.9799999999996</v>
      </c>
      <c r="G107" t="s">
        <v>11</v>
      </c>
      <c r="H107" t="s">
        <v>16</v>
      </c>
      <c r="I107" s="1">
        <v>0</v>
      </c>
      <c r="J107" t="s">
        <v>947</v>
      </c>
      <c r="K107" t="s">
        <v>947</v>
      </c>
      <c r="L107" t="s">
        <v>947</v>
      </c>
      <c r="M107" t="s">
        <v>947</v>
      </c>
      <c r="N107" t="s">
        <v>947</v>
      </c>
      <c r="O107" t="s">
        <v>13</v>
      </c>
      <c r="P107" t="s">
        <v>946</v>
      </c>
    </row>
    <row r="108" spans="1:16" x14ac:dyDescent="0.4">
      <c r="A108" t="s">
        <v>129</v>
      </c>
      <c r="B108" t="s">
        <v>945</v>
      </c>
      <c r="C108" t="s">
        <v>43</v>
      </c>
      <c r="D108" s="1">
        <v>45552</v>
      </c>
      <c r="E108" s="1">
        <v>45582</v>
      </c>
      <c r="F108">
        <v>4202.6099999999997</v>
      </c>
      <c r="G108" t="s">
        <v>19</v>
      </c>
      <c r="H108" t="s">
        <v>12</v>
      </c>
      <c r="I108" s="1">
        <v>0</v>
      </c>
      <c r="J108" t="s">
        <v>947</v>
      </c>
      <c r="K108" t="s">
        <v>947</v>
      </c>
      <c r="L108" t="s">
        <v>947</v>
      </c>
      <c r="M108" t="s">
        <v>947</v>
      </c>
      <c r="N108" t="s">
        <v>947</v>
      </c>
      <c r="O108" t="s">
        <v>13</v>
      </c>
      <c r="P108" t="s">
        <v>946</v>
      </c>
    </row>
    <row r="109" spans="1:16" x14ac:dyDescent="0.4">
      <c r="A109" t="s">
        <v>130</v>
      </c>
      <c r="B109" t="s">
        <v>945</v>
      </c>
      <c r="C109" t="s">
        <v>43</v>
      </c>
      <c r="D109" s="1">
        <v>45250</v>
      </c>
      <c r="E109" s="1">
        <v>45280</v>
      </c>
      <c r="F109">
        <v>1491.57</v>
      </c>
      <c r="G109" t="s">
        <v>11</v>
      </c>
      <c r="H109" t="s">
        <v>28</v>
      </c>
      <c r="I109" s="1">
        <v>45290</v>
      </c>
      <c r="J109">
        <v>10</v>
      </c>
      <c r="K109" t="s">
        <v>947</v>
      </c>
      <c r="L109" t="s">
        <v>947</v>
      </c>
      <c r="M109" t="s">
        <v>947</v>
      </c>
      <c r="N109" t="s">
        <v>947</v>
      </c>
      <c r="O109" t="s">
        <v>13</v>
      </c>
      <c r="P109" t="s">
        <v>946</v>
      </c>
    </row>
    <row r="110" spans="1:16" x14ac:dyDescent="0.4">
      <c r="A110" t="s">
        <v>131</v>
      </c>
      <c r="B110" t="s">
        <v>945</v>
      </c>
      <c r="C110" t="s">
        <v>10</v>
      </c>
      <c r="D110" s="1">
        <v>45339</v>
      </c>
      <c r="E110" s="1">
        <v>45369</v>
      </c>
      <c r="F110">
        <v>2302.71</v>
      </c>
      <c r="G110" t="s">
        <v>22</v>
      </c>
      <c r="H110" t="s">
        <v>28</v>
      </c>
      <c r="I110" s="1">
        <v>45369</v>
      </c>
      <c r="J110">
        <v>0</v>
      </c>
      <c r="K110" t="s">
        <v>947</v>
      </c>
      <c r="L110" t="s">
        <v>947</v>
      </c>
      <c r="M110" t="s">
        <v>947</v>
      </c>
      <c r="N110" t="s">
        <v>947</v>
      </c>
      <c r="O110" t="s">
        <v>13</v>
      </c>
      <c r="P110" t="s">
        <v>946</v>
      </c>
    </row>
    <row r="111" spans="1:16" x14ac:dyDescent="0.4">
      <c r="A111" t="s">
        <v>132</v>
      </c>
      <c r="B111" t="s">
        <v>945</v>
      </c>
      <c r="C111" t="s">
        <v>39</v>
      </c>
      <c r="D111" s="1">
        <v>45787</v>
      </c>
      <c r="E111" s="1">
        <v>45817</v>
      </c>
      <c r="F111">
        <v>222.31</v>
      </c>
      <c r="G111" t="s">
        <v>11</v>
      </c>
      <c r="H111" t="s">
        <v>16</v>
      </c>
      <c r="I111" s="1">
        <v>0</v>
      </c>
      <c r="J111" t="s">
        <v>947</v>
      </c>
      <c r="K111" t="s">
        <v>947</v>
      </c>
      <c r="L111" t="s">
        <v>947</v>
      </c>
      <c r="M111" t="s">
        <v>947</v>
      </c>
      <c r="N111" t="s">
        <v>947</v>
      </c>
      <c r="O111" t="s">
        <v>13</v>
      </c>
      <c r="P111" t="s">
        <v>946</v>
      </c>
    </row>
    <row r="112" spans="1:16" x14ac:dyDescent="0.4">
      <c r="A112" t="s">
        <v>133</v>
      </c>
      <c r="B112" t="s">
        <v>945</v>
      </c>
      <c r="C112" t="s">
        <v>39</v>
      </c>
      <c r="D112" s="1">
        <v>45621</v>
      </c>
      <c r="E112" s="1">
        <v>45651</v>
      </c>
      <c r="F112">
        <v>1191.67</v>
      </c>
      <c r="G112" t="s">
        <v>19</v>
      </c>
      <c r="H112" t="s">
        <v>12</v>
      </c>
      <c r="I112" s="1">
        <v>0</v>
      </c>
      <c r="J112" t="s">
        <v>947</v>
      </c>
      <c r="K112" t="s">
        <v>947</v>
      </c>
      <c r="L112" t="s">
        <v>947</v>
      </c>
      <c r="M112" t="s">
        <v>947</v>
      </c>
      <c r="N112" t="s">
        <v>947</v>
      </c>
      <c r="O112" t="s">
        <v>13</v>
      </c>
      <c r="P112" t="s">
        <v>946</v>
      </c>
    </row>
    <row r="113" spans="1:16" x14ac:dyDescent="0.4">
      <c r="A113" t="s">
        <v>134</v>
      </c>
      <c r="B113" t="s">
        <v>945</v>
      </c>
      <c r="C113" t="s">
        <v>39</v>
      </c>
      <c r="D113" s="1">
        <v>45273</v>
      </c>
      <c r="E113" s="1">
        <v>45303</v>
      </c>
      <c r="F113">
        <v>3805.91</v>
      </c>
      <c r="G113" t="s">
        <v>15</v>
      </c>
      <c r="H113" t="s">
        <v>28</v>
      </c>
      <c r="I113" s="1">
        <v>45303</v>
      </c>
      <c r="J113">
        <v>0</v>
      </c>
      <c r="K113" t="s">
        <v>947</v>
      </c>
      <c r="L113" t="s">
        <v>947</v>
      </c>
      <c r="M113" t="s">
        <v>947</v>
      </c>
      <c r="N113" t="s">
        <v>947</v>
      </c>
      <c r="O113" t="s">
        <v>13</v>
      </c>
      <c r="P113" t="s">
        <v>946</v>
      </c>
    </row>
    <row r="114" spans="1:16" x14ac:dyDescent="0.4">
      <c r="A114" t="s">
        <v>135</v>
      </c>
      <c r="B114" t="s">
        <v>945</v>
      </c>
      <c r="C114" t="s">
        <v>43</v>
      </c>
      <c r="D114" s="1">
        <v>45028</v>
      </c>
      <c r="E114" s="1">
        <v>45058</v>
      </c>
      <c r="F114">
        <v>945.2</v>
      </c>
      <c r="G114" t="s">
        <v>22</v>
      </c>
      <c r="H114" t="s">
        <v>16</v>
      </c>
      <c r="I114" s="1">
        <v>0</v>
      </c>
      <c r="J114" t="s">
        <v>947</v>
      </c>
      <c r="K114" t="s">
        <v>947</v>
      </c>
      <c r="L114" t="s">
        <v>947</v>
      </c>
      <c r="M114" t="s">
        <v>947</v>
      </c>
      <c r="N114" t="s">
        <v>947</v>
      </c>
      <c r="O114" t="s">
        <v>13</v>
      </c>
      <c r="P114" t="s">
        <v>946</v>
      </c>
    </row>
    <row r="115" spans="1:16" x14ac:dyDescent="0.4">
      <c r="A115" t="s">
        <v>136</v>
      </c>
      <c r="B115" t="s">
        <v>945</v>
      </c>
      <c r="C115" t="s">
        <v>39</v>
      </c>
      <c r="D115" s="1">
        <v>45311</v>
      </c>
      <c r="E115" s="1">
        <v>45341</v>
      </c>
      <c r="F115">
        <v>2517.4699999999998</v>
      </c>
      <c r="G115" t="s">
        <v>15</v>
      </c>
      <c r="H115" t="s">
        <v>16</v>
      </c>
      <c r="I115" s="1">
        <v>0</v>
      </c>
      <c r="J115" t="s">
        <v>947</v>
      </c>
      <c r="K115" t="s">
        <v>947</v>
      </c>
      <c r="L115" t="s">
        <v>947</v>
      </c>
      <c r="M115" t="s">
        <v>947</v>
      </c>
      <c r="N115" t="s">
        <v>947</v>
      </c>
      <c r="O115" t="s">
        <v>13</v>
      </c>
      <c r="P115" t="s">
        <v>946</v>
      </c>
    </row>
    <row r="116" spans="1:16" x14ac:dyDescent="0.4">
      <c r="A116" t="s">
        <v>137</v>
      </c>
      <c r="B116" t="s">
        <v>945</v>
      </c>
      <c r="C116" t="s">
        <v>43</v>
      </c>
      <c r="D116" s="1">
        <v>45625</v>
      </c>
      <c r="E116" s="1">
        <v>45655</v>
      </c>
      <c r="F116">
        <v>4131.71</v>
      </c>
      <c r="G116" t="s">
        <v>22</v>
      </c>
      <c r="H116" t="s">
        <v>16</v>
      </c>
      <c r="I116" s="1">
        <v>0</v>
      </c>
      <c r="J116" t="s">
        <v>947</v>
      </c>
      <c r="K116" t="s">
        <v>947</v>
      </c>
      <c r="L116" t="s">
        <v>947</v>
      </c>
      <c r="M116" t="s">
        <v>947</v>
      </c>
      <c r="N116" t="s">
        <v>947</v>
      </c>
      <c r="O116" t="s">
        <v>13</v>
      </c>
      <c r="P116" t="s">
        <v>946</v>
      </c>
    </row>
    <row r="117" spans="1:16" x14ac:dyDescent="0.4">
      <c r="A117" t="s">
        <v>138</v>
      </c>
      <c r="B117" t="s">
        <v>945</v>
      </c>
      <c r="C117" t="s">
        <v>43</v>
      </c>
      <c r="D117" s="1">
        <v>45370</v>
      </c>
      <c r="E117" s="1">
        <v>45400</v>
      </c>
      <c r="F117">
        <v>1116.42</v>
      </c>
      <c r="G117" t="s">
        <v>15</v>
      </c>
      <c r="H117" t="s">
        <v>12</v>
      </c>
      <c r="I117" s="1">
        <v>0</v>
      </c>
      <c r="J117" t="s">
        <v>947</v>
      </c>
      <c r="K117" t="s">
        <v>947</v>
      </c>
      <c r="L117" t="s">
        <v>947</v>
      </c>
      <c r="M117" t="s">
        <v>947</v>
      </c>
      <c r="N117" t="s">
        <v>947</v>
      </c>
      <c r="O117" t="s">
        <v>13</v>
      </c>
      <c r="P117" t="s">
        <v>946</v>
      </c>
    </row>
    <row r="118" spans="1:16" x14ac:dyDescent="0.4">
      <c r="A118" t="s">
        <v>139</v>
      </c>
      <c r="B118" t="s">
        <v>945</v>
      </c>
      <c r="C118" t="s">
        <v>43</v>
      </c>
      <c r="D118" s="1">
        <v>45193</v>
      </c>
      <c r="E118" s="1">
        <v>45223</v>
      </c>
      <c r="F118">
        <v>4575.2700000000004</v>
      </c>
      <c r="G118" t="s">
        <v>15</v>
      </c>
      <c r="H118" t="s">
        <v>12</v>
      </c>
      <c r="I118" s="1">
        <v>0</v>
      </c>
      <c r="J118" t="s">
        <v>947</v>
      </c>
      <c r="K118" t="s">
        <v>947</v>
      </c>
      <c r="L118" t="s">
        <v>947</v>
      </c>
      <c r="M118" t="s">
        <v>947</v>
      </c>
      <c r="N118" t="s">
        <v>947</v>
      </c>
      <c r="O118" t="s">
        <v>13</v>
      </c>
      <c r="P118" t="s">
        <v>946</v>
      </c>
    </row>
    <row r="119" spans="1:16" x14ac:dyDescent="0.4">
      <c r="A119" t="s">
        <v>140</v>
      </c>
      <c r="B119" t="s">
        <v>945</v>
      </c>
      <c r="C119" t="s">
        <v>43</v>
      </c>
      <c r="D119" s="1">
        <v>44973</v>
      </c>
      <c r="E119" s="1">
        <v>45003</v>
      </c>
      <c r="F119">
        <v>1514.17</v>
      </c>
      <c r="G119" t="s">
        <v>15</v>
      </c>
      <c r="H119" t="s">
        <v>12</v>
      </c>
      <c r="I119" s="1">
        <v>0</v>
      </c>
      <c r="J119" t="s">
        <v>947</v>
      </c>
      <c r="K119" t="s">
        <v>947</v>
      </c>
      <c r="L119" t="s">
        <v>947</v>
      </c>
      <c r="M119" t="s">
        <v>947</v>
      </c>
      <c r="N119" t="s">
        <v>947</v>
      </c>
      <c r="O119" t="s">
        <v>13</v>
      </c>
      <c r="P119" t="s">
        <v>946</v>
      </c>
    </row>
    <row r="120" spans="1:16" x14ac:dyDescent="0.4">
      <c r="A120" t="s">
        <v>141</v>
      </c>
      <c r="B120" t="s">
        <v>945</v>
      </c>
      <c r="C120" t="s">
        <v>10</v>
      </c>
      <c r="D120" s="1">
        <v>45152</v>
      </c>
      <c r="E120" s="1">
        <v>45182</v>
      </c>
      <c r="F120">
        <v>4267.03</v>
      </c>
      <c r="G120" t="s">
        <v>15</v>
      </c>
      <c r="H120" t="s">
        <v>12</v>
      </c>
      <c r="I120" s="1">
        <v>0</v>
      </c>
      <c r="J120" t="s">
        <v>947</v>
      </c>
      <c r="K120" t="s">
        <v>947</v>
      </c>
      <c r="L120" t="s">
        <v>947</v>
      </c>
      <c r="M120" t="s">
        <v>947</v>
      </c>
      <c r="N120" t="s">
        <v>947</v>
      </c>
      <c r="O120" t="s">
        <v>13</v>
      </c>
      <c r="P120" t="s">
        <v>946</v>
      </c>
    </row>
    <row r="121" spans="1:16" x14ac:dyDescent="0.4">
      <c r="A121" t="s">
        <v>142</v>
      </c>
      <c r="B121" t="s">
        <v>945</v>
      </c>
      <c r="C121" t="s">
        <v>18</v>
      </c>
      <c r="D121" s="1">
        <v>45685</v>
      </c>
      <c r="E121" s="1">
        <v>45715</v>
      </c>
      <c r="F121">
        <v>4482.04</v>
      </c>
      <c r="G121" t="s">
        <v>19</v>
      </c>
      <c r="H121" t="s">
        <v>16</v>
      </c>
      <c r="I121" s="1">
        <v>0</v>
      </c>
      <c r="J121" t="s">
        <v>947</v>
      </c>
      <c r="K121" t="s">
        <v>947</v>
      </c>
      <c r="L121" t="s">
        <v>947</v>
      </c>
      <c r="M121" t="s">
        <v>947</v>
      </c>
      <c r="N121" t="s">
        <v>947</v>
      </c>
      <c r="O121" t="s">
        <v>13</v>
      </c>
      <c r="P121" t="s">
        <v>946</v>
      </c>
    </row>
    <row r="122" spans="1:16" x14ac:dyDescent="0.4">
      <c r="A122" t="s">
        <v>143</v>
      </c>
      <c r="B122" t="s">
        <v>945</v>
      </c>
      <c r="C122" t="s">
        <v>43</v>
      </c>
      <c r="D122" s="1">
        <v>45412</v>
      </c>
      <c r="E122" s="1">
        <v>45442</v>
      </c>
      <c r="F122">
        <v>1407.76</v>
      </c>
      <c r="G122" t="s">
        <v>19</v>
      </c>
      <c r="H122" t="s">
        <v>28</v>
      </c>
      <c r="I122" s="1">
        <v>45442</v>
      </c>
      <c r="J122">
        <v>0</v>
      </c>
      <c r="K122" t="s">
        <v>947</v>
      </c>
      <c r="L122" t="s">
        <v>947</v>
      </c>
      <c r="M122" t="s">
        <v>947</v>
      </c>
      <c r="N122" t="s">
        <v>947</v>
      </c>
      <c r="O122" t="s">
        <v>13</v>
      </c>
      <c r="P122" t="s">
        <v>946</v>
      </c>
    </row>
    <row r="123" spans="1:16" x14ac:dyDescent="0.4">
      <c r="A123" t="s">
        <v>144</v>
      </c>
      <c r="B123" t="s">
        <v>945</v>
      </c>
      <c r="C123" t="s">
        <v>21</v>
      </c>
      <c r="D123" s="1">
        <v>45253</v>
      </c>
      <c r="E123" s="1">
        <v>45283</v>
      </c>
      <c r="F123">
        <v>2739.91</v>
      </c>
      <c r="G123" t="s">
        <v>11</v>
      </c>
      <c r="H123" t="s">
        <v>12</v>
      </c>
      <c r="I123" s="1">
        <v>0</v>
      </c>
      <c r="J123" t="s">
        <v>947</v>
      </c>
      <c r="K123" t="s">
        <v>947</v>
      </c>
      <c r="L123" t="s">
        <v>947</v>
      </c>
      <c r="M123" t="s">
        <v>947</v>
      </c>
      <c r="N123" t="s">
        <v>947</v>
      </c>
      <c r="O123" t="s">
        <v>13</v>
      </c>
      <c r="P123" t="s">
        <v>946</v>
      </c>
    </row>
    <row r="124" spans="1:16" x14ac:dyDescent="0.4">
      <c r="A124" t="s">
        <v>145</v>
      </c>
      <c r="B124" t="s">
        <v>945</v>
      </c>
      <c r="C124" t="s">
        <v>10</v>
      </c>
      <c r="D124" s="1">
        <v>45729</v>
      </c>
      <c r="E124" s="1">
        <v>45759</v>
      </c>
      <c r="F124">
        <v>2094.14</v>
      </c>
      <c r="G124" t="s">
        <v>19</v>
      </c>
      <c r="H124" t="s">
        <v>16</v>
      </c>
      <c r="I124" s="1">
        <v>0</v>
      </c>
      <c r="J124" t="s">
        <v>947</v>
      </c>
      <c r="K124" t="s">
        <v>947</v>
      </c>
      <c r="L124" t="s">
        <v>947</v>
      </c>
      <c r="M124" t="s">
        <v>947</v>
      </c>
      <c r="N124" t="s">
        <v>947</v>
      </c>
      <c r="O124" t="s">
        <v>13</v>
      </c>
      <c r="P124" t="s">
        <v>946</v>
      </c>
    </row>
    <row r="125" spans="1:16" x14ac:dyDescent="0.4">
      <c r="A125" t="s">
        <v>146</v>
      </c>
      <c r="B125" t="s">
        <v>945</v>
      </c>
      <c r="C125" t="s">
        <v>43</v>
      </c>
      <c r="D125" s="1">
        <v>45647</v>
      </c>
      <c r="E125" s="1">
        <v>45677</v>
      </c>
      <c r="F125">
        <v>1636.17</v>
      </c>
      <c r="G125" t="s">
        <v>19</v>
      </c>
      <c r="H125" t="s">
        <v>12</v>
      </c>
      <c r="I125" s="1">
        <v>0</v>
      </c>
      <c r="J125" t="s">
        <v>947</v>
      </c>
      <c r="K125" t="s">
        <v>947</v>
      </c>
      <c r="L125" t="s">
        <v>947</v>
      </c>
      <c r="M125" t="s">
        <v>947</v>
      </c>
      <c r="N125" t="s">
        <v>947</v>
      </c>
      <c r="O125" t="s">
        <v>13</v>
      </c>
      <c r="P125" t="s">
        <v>946</v>
      </c>
    </row>
    <row r="126" spans="1:16" x14ac:dyDescent="0.4">
      <c r="A126" t="s">
        <v>147</v>
      </c>
      <c r="B126" t="s">
        <v>945</v>
      </c>
      <c r="C126" t="s">
        <v>18</v>
      </c>
      <c r="D126" s="1">
        <v>45204</v>
      </c>
      <c r="E126" s="1">
        <v>45234</v>
      </c>
      <c r="F126">
        <v>1052.47</v>
      </c>
      <c r="G126" t="s">
        <v>25</v>
      </c>
      <c r="H126" t="s">
        <v>16</v>
      </c>
      <c r="I126" s="1">
        <v>0</v>
      </c>
      <c r="J126" t="s">
        <v>947</v>
      </c>
      <c r="K126" t="s">
        <v>947</v>
      </c>
      <c r="L126" t="s">
        <v>947</v>
      </c>
      <c r="M126" t="s">
        <v>947</v>
      </c>
      <c r="N126" t="s">
        <v>947</v>
      </c>
      <c r="O126" t="s">
        <v>13</v>
      </c>
      <c r="P126" t="s">
        <v>946</v>
      </c>
    </row>
    <row r="127" spans="1:16" x14ac:dyDescent="0.4">
      <c r="A127" t="s">
        <v>148</v>
      </c>
      <c r="B127" t="s">
        <v>945</v>
      </c>
      <c r="C127" t="s">
        <v>18</v>
      </c>
      <c r="D127" s="1">
        <v>45186</v>
      </c>
      <c r="E127" s="1">
        <v>45216</v>
      </c>
      <c r="F127">
        <v>4195.09</v>
      </c>
      <c r="G127" t="s">
        <v>25</v>
      </c>
      <c r="H127" t="s">
        <v>12</v>
      </c>
      <c r="I127" s="1">
        <v>0</v>
      </c>
      <c r="J127" t="s">
        <v>947</v>
      </c>
      <c r="K127" t="s">
        <v>947</v>
      </c>
      <c r="L127" t="s">
        <v>947</v>
      </c>
      <c r="M127" t="s">
        <v>947</v>
      </c>
      <c r="N127" t="s">
        <v>947</v>
      </c>
      <c r="O127" t="s">
        <v>13</v>
      </c>
      <c r="P127" t="s">
        <v>946</v>
      </c>
    </row>
    <row r="128" spans="1:16" x14ac:dyDescent="0.4">
      <c r="A128" t="s">
        <v>149</v>
      </c>
      <c r="B128" t="s">
        <v>945</v>
      </c>
      <c r="C128" t="s">
        <v>21</v>
      </c>
      <c r="D128" s="1">
        <v>44940</v>
      </c>
      <c r="E128" s="1">
        <v>44970</v>
      </c>
      <c r="F128">
        <v>2545.81</v>
      </c>
      <c r="G128" t="s">
        <v>22</v>
      </c>
      <c r="H128" t="s">
        <v>16</v>
      </c>
      <c r="I128" s="1">
        <v>0</v>
      </c>
      <c r="J128" t="s">
        <v>947</v>
      </c>
      <c r="K128" t="s">
        <v>947</v>
      </c>
      <c r="L128" t="s">
        <v>947</v>
      </c>
      <c r="M128" t="s">
        <v>947</v>
      </c>
      <c r="N128" t="s">
        <v>947</v>
      </c>
      <c r="O128" t="s">
        <v>13</v>
      </c>
      <c r="P128" t="s">
        <v>946</v>
      </c>
    </row>
    <row r="129" spans="1:16" x14ac:dyDescent="0.4">
      <c r="A129" t="s">
        <v>150</v>
      </c>
      <c r="B129" t="s">
        <v>945</v>
      </c>
      <c r="C129" t="s">
        <v>39</v>
      </c>
      <c r="D129" s="1">
        <v>45396</v>
      </c>
      <c r="E129" s="1">
        <v>45426</v>
      </c>
      <c r="F129">
        <v>993.34</v>
      </c>
      <c r="G129" t="s">
        <v>25</v>
      </c>
      <c r="H129" t="s">
        <v>16</v>
      </c>
      <c r="I129" s="1">
        <v>0</v>
      </c>
      <c r="J129" t="s">
        <v>947</v>
      </c>
      <c r="K129" t="s">
        <v>947</v>
      </c>
      <c r="L129" t="s">
        <v>947</v>
      </c>
      <c r="M129" t="s">
        <v>947</v>
      </c>
      <c r="N129" t="s">
        <v>947</v>
      </c>
      <c r="O129" t="s">
        <v>13</v>
      </c>
      <c r="P129" t="s">
        <v>946</v>
      </c>
    </row>
    <row r="130" spans="1:16" x14ac:dyDescent="0.4">
      <c r="A130" t="s">
        <v>151</v>
      </c>
      <c r="B130" t="s">
        <v>945</v>
      </c>
      <c r="C130" t="s">
        <v>39</v>
      </c>
      <c r="D130" s="1">
        <v>45091</v>
      </c>
      <c r="E130" s="1">
        <v>45121</v>
      </c>
      <c r="F130">
        <v>834.51</v>
      </c>
      <c r="G130" t="s">
        <v>19</v>
      </c>
      <c r="H130" t="s">
        <v>16</v>
      </c>
      <c r="I130" s="1">
        <v>0</v>
      </c>
      <c r="J130" t="s">
        <v>947</v>
      </c>
      <c r="K130" t="s">
        <v>947</v>
      </c>
      <c r="L130" t="s">
        <v>947</v>
      </c>
      <c r="M130" t="s">
        <v>947</v>
      </c>
      <c r="N130" t="s">
        <v>947</v>
      </c>
      <c r="O130" t="s">
        <v>13</v>
      </c>
      <c r="P130" t="s">
        <v>946</v>
      </c>
    </row>
    <row r="131" spans="1:16" x14ac:dyDescent="0.4">
      <c r="A131" t="s">
        <v>152</v>
      </c>
      <c r="B131" t="s">
        <v>945</v>
      </c>
      <c r="C131" t="s">
        <v>39</v>
      </c>
      <c r="D131" s="1">
        <v>45286</v>
      </c>
      <c r="E131" s="1">
        <v>45316</v>
      </c>
      <c r="F131">
        <v>2107.58</v>
      </c>
      <c r="G131" t="s">
        <v>22</v>
      </c>
      <c r="H131" t="s">
        <v>16</v>
      </c>
      <c r="I131" s="1">
        <v>0</v>
      </c>
      <c r="J131" t="s">
        <v>947</v>
      </c>
      <c r="K131" t="s">
        <v>947</v>
      </c>
      <c r="L131" t="s">
        <v>947</v>
      </c>
      <c r="M131" t="s">
        <v>947</v>
      </c>
      <c r="N131" t="s">
        <v>947</v>
      </c>
      <c r="O131" t="s">
        <v>13</v>
      </c>
      <c r="P131" t="s">
        <v>946</v>
      </c>
    </row>
    <row r="132" spans="1:16" x14ac:dyDescent="0.4">
      <c r="A132" t="s">
        <v>153</v>
      </c>
      <c r="B132" t="s">
        <v>945</v>
      </c>
      <c r="C132" t="s">
        <v>43</v>
      </c>
      <c r="D132" s="1">
        <v>45782</v>
      </c>
      <c r="E132" s="1">
        <v>45812</v>
      </c>
      <c r="F132">
        <v>1874.69</v>
      </c>
      <c r="G132" t="s">
        <v>22</v>
      </c>
      <c r="H132" t="s">
        <v>12</v>
      </c>
      <c r="I132" s="1">
        <v>0</v>
      </c>
      <c r="J132" t="s">
        <v>947</v>
      </c>
      <c r="K132" t="s">
        <v>947</v>
      </c>
      <c r="L132" t="s">
        <v>947</v>
      </c>
      <c r="M132" t="s">
        <v>947</v>
      </c>
      <c r="N132" t="s">
        <v>947</v>
      </c>
      <c r="O132" t="s">
        <v>13</v>
      </c>
      <c r="P132" t="s">
        <v>946</v>
      </c>
    </row>
    <row r="133" spans="1:16" x14ac:dyDescent="0.4">
      <c r="A133" t="s">
        <v>154</v>
      </c>
      <c r="B133" t="s">
        <v>945</v>
      </c>
      <c r="C133" t="s">
        <v>39</v>
      </c>
      <c r="D133" s="1">
        <v>45471</v>
      </c>
      <c r="E133" s="1">
        <v>45501</v>
      </c>
      <c r="F133">
        <v>4388.51</v>
      </c>
      <c r="G133" t="s">
        <v>11</v>
      </c>
      <c r="H133" t="s">
        <v>28</v>
      </c>
      <c r="I133" s="1">
        <v>45501</v>
      </c>
      <c r="J133">
        <v>0</v>
      </c>
      <c r="K133" t="s">
        <v>947</v>
      </c>
      <c r="L133" t="s">
        <v>947</v>
      </c>
      <c r="M133" t="s">
        <v>947</v>
      </c>
      <c r="N133" t="s">
        <v>947</v>
      </c>
      <c r="O133" t="s">
        <v>13</v>
      </c>
      <c r="P133" t="s">
        <v>946</v>
      </c>
    </row>
    <row r="134" spans="1:16" x14ac:dyDescent="0.4">
      <c r="A134" t="s">
        <v>155</v>
      </c>
      <c r="B134" t="s">
        <v>945</v>
      </c>
      <c r="C134" t="s">
        <v>18</v>
      </c>
      <c r="D134" s="1">
        <v>45365</v>
      </c>
      <c r="E134" s="1">
        <v>45395</v>
      </c>
      <c r="F134">
        <v>125.24</v>
      </c>
      <c r="G134" t="s">
        <v>15</v>
      </c>
      <c r="H134" t="s">
        <v>16</v>
      </c>
      <c r="I134" s="1">
        <v>0</v>
      </c>
      <c r="J134" t="s">
        <v>947</v>
      </c>
      <c r="K134" t="s">
        <v>947</v>
      </c>
      <c r="L134" t="s">
        <v>947</v>
      </c>
      <c r="M134" t="s">
        <v>947</v>
      </c>
      <c r="N134" t="s">
        <v>947</v>
      </c>
      <c r="O134" t="s">
        <v>13</v>
      </c>
      <c r="P134" t="s">
        <v>946</v>
      </c>
    </row>
    <row r="135" spans="1:16" x14ac:dyDescent="0.4">
      <c r="A135" t="s">
        <v>156</v>
      </c>
      <c r="B135" t="s">
        <v>945</v>
      </c>
      <c r="C135" t="s">
        <v>21</v>
      </c>
      <c r="D135" s="1">
        <v>45392</v>
      </c>
      <c r="E135" s="1">
        <v>45422</v>
      </c>
      <c r="F135">
        <v>1249.8900000000001</v>
      </c>
      <c r="G135" t="s">
        <v>25</v>
      </c>
      <c r="H135" t="s">
        <v>12</v>
      </c>
      <c r="I135" s="1">
        <v>0</v>
      </c>
      <c r="J135" t="s">
        <v>947</v>
      </c>
      <c r="K135" t="s">
        <v>947</v>
      </c>
      <c r="L135" t="s">
        <v>947</v>
      </c>
      <c r="M135" t="s">
        <v>947</v>
      </c>
      <c r="N135" t="s">
        <v>947</v>
      </c>
      <c r="O135" t="s">
        <v>13</v>
      </c>
      <c r="P135" t="s">
        <v>946</v>
      </c>
    </row>
    <row r="136" spans="1:16" x14ac:dyDescent="0.4">
      <c r="A136" t="s">
        <v>157</v>
      </c>
      <c r="B136" t="s">
        <v>945</v>
      </c>
      <c r="C136" t="s">
        <v>21</v>
      </c>
      <c r="D136" s="1">
        <v>45631</v>
      </c>
      <c r="E136" s="1">
        <v>45661</v>
      </c>
      <c r="F136">
        <v>4937.78</v>
      </c>
      <c r="G136" t="s">
        <v>11</v>
      </c>
      <c r="H136" t="s">
        <v>12</v>
      </c>
      <c r="I136" s="1">
        <v>0</v>
      </c>
      <c r="J136" t="s">
        <v>947</v>
      </c>
      <c r="K136" t="s">
        <v>947</v>
      </c>
      <c r="L136" t="s">
        <v>947</v>
      </c>
      <c r="M136" t="s">
        <v>947</v>
      </c>
      <c r="N136" t="s">
        <v>947</v>
      </c>
      <c r="O136" t="s">
        <v>13</v>
      </c>
      <c r="P136" t="s">
        <v>946</v>
      </c>
    </row>
    <row r="137" spans="1:16" x14ac:dyDescent="0.4">
      <c r="A137" t="s">
        <v>158</v>
      </c>
      <c r="B137" t="s">
        <v>945</v>
      </c>
      <c r="C137" t="s">
        <v>10</v>
      </c>
      <c r="D137" s="1">
        <v>45381</v>
      </c>
      <c r="E137" s="1">
        <v>45411</v>
      </c>
      <c r="F137">
        <v>2379.1799999999998</v>
      </c>
      <c r="G137" t="s">
        <v>25</v>
      </c>
      <c r="H137" t="s">
        <v>28</v>
      </c>
      <c r="I137" s="1">
        <v>45422</v>
      </c>
      <c r="J137">
        <v>11</v>
      </c>
      <c r="K137" t="s">
        <v>947</v>
      </c>
      <c r="L137" t="s">
        <v>947</v>
      </c>
      <c r="M137" t="s">
        <v>947</v>
      </c>
      <c r="N137" t="s">
        <v>947</v>
      </c>
      <c r="O137" t="s">
        <v>13</v>
      </c>
      <c r="P137" t="s">
        <v>946</v>
      </c>
    </row>
    <row r="138" spans="1:16" x14ac:dyDescent="0.4">
      <c r="A138" t="s">
        <v>159</v>
      </c>
      <c r="B138" t="s">
        <v>945</v>
      </c>
      <c r="C138" t="s">
        <v>10</v>
      </c>
      <c r="D138" s="1">
        <v>45265</v>
      </c>
      <c r="E138" s="1">
        <v>45295</v>
      </c>
      <c r="F138">
        <v>4032.55</v>
      </c>
      <c r="G138" t="s">
        <v>15</v>
      </c>
      <c r="H138" t="s">
        <v>28</v>
      </c>
      <c r="I138" s="1">
        <v>45295</v>
      </c>
      <c r="J138">
        <v>0</v>
      </c>
      <c r="K138" t="s">
        <v>947</v>
      </c>
      <c r="L138" t="s">
        <v>947</v>
      </c>
      <c r="M138" t="s">
        <v>947</v>
      </c>
      <c r="N138" t="s">
        <v>947</v>
      </c>
      <c r="O138" t="s">
        <v>13</v>
      </c>
      <c r="P138" t="s">
        <v>946</v>
      </c>
    </row>
    <row r="139" spans="1:16" x14ac:dyDescent="0.4">
      <c r="A139" t="s">
        <v>160</v>
      </c>
      <c r="B139" t="s">
        <v>945</v>
      </c>
      <c r="C139" t="s">
        <v>43</v>
      </c>
      <c r="D139" s="1">
        <v>45494</v>
      </c>
      <c r="E139" s="1">
        <v>45524</v>
      </c>
      <c r="F139">
        <v>3922.59</v>
      </c>
      <c r="G139" t="s">
        <v>25</v>
      </c>
      <c r="H139" t="s">
        <v>28</v>
      </c>
      <c r="I139" s="1">
        <v>45524</v>
      </c>
      <c r="J139">
        <v>0</v>
      </c>
      <c r="K139" t="s">
        <v>947</v>
      </c>
      <c r="L139" t="s">
        <v>947</v>
      </c>
      <c r="M139" t="s">
        <v>947</v>
      </c>
      <c r="N139" t="s">
        <v>947</v>
      </c>
      <c r="O139" t="s">
        <v>13</v>
      </c>
      <c r="P139" t="s">
        <v>946</v>
      </c>
    </row>
    <row r="140" spans="1:16" x14ac:dyDescent="0.4">
      <c r="A140" t="s">
        <v>161</v>
      </c>
      <c r="B140" t="s">
        <v>945</v>
      </c>
      <c r="C140" t="s">
        <v>43</v>
      </c>
      <c r="D140" s="1">
        <v>45174</v>
      </c>
      <c r="E140" s="1">
        <v>45204</v>
      </c>
      <c r="F140">
        <v>3377.42</v>
      </c>
      <c r="G140" t="s">
        <v>19</v>
      </c>
      <c r="H140" t="s">
        <v>28</v>
      </c>
      <c r="I140" s="1">
        <v>45204</v>
      </c>
      <c r="J140">
        <v>0</v>
      </c>
      <c r="K140" t="s">
        <v>947</v>
      </c>
      <c r="L140" t="s">
        <v>947</v>
      </c>
      <c r="M140" t="s">
        <v>947</v>
      </c>
      <c r="N140" t="s">
        <v>947</v>
      </c>
      <c r="O140" t="s">
        <v>13</v>
      </c>
      <c r="P140" t="s">
        <v>946</v>
      </c>
    </row>
    <row r="141" spans="1:16" x14ac:dyDescent="0.4">
      <c r="A141" t="s">
        <v>162</v>
      </c>
      <c r="B141" t="s">
        <v>945</v>
      </c>
      <c r="C141" t="s">
        <v>39</v>
      </c>
      <c r="D141" s="1">
        <v>45638</v>
      </c>
      <c r="E141" s="1">
        <v>45668</v>
      </c>
      <c r="F141">
        <v>3927.21</v>
      </c>
      <c r="G141" t="s">
        <v>11</v>
      </c>
      <c r="H141" t="s">
        <v>16</v>
      </c>
      <c r="I141" s="1">
        <v>0</v>
      </c>
      <c r="J141" t="s">
        <v>947</v>
      </c>
      <c r="K141" t="s">
        <v>947</v>
      </c>
      <c r="L141" t="s">
        <v>947</v>
      </c>
      <c r="M141" t="s">
        <v>947</v>
      </c>
      <c r="N141" t="s">
        <v>947</v>
      </c>
      <c r="O141" t="s">
        <v>13</v>
      </c>
      <c r="P141" t="s">
        <v>946</v>
      </c>
    </row>
    <row r="142" spans="1:16" x14ac:dyDescent="0.4">
      <c r="A142" t="s">
        <v>163</v>
      </c>
      <c r="B142" t="s">
        <v>945</v>
      </c>
      <c r="C142" t="s">
        <v>39</v>
      </c>
      <c r="D142" s="1">
        <v>45400</v>
      </c>
      <c r="E142" s="1">
        <v>45430</v>
      </c>
      <c r="F142">
        <v>4292.3500000000004</v>
      </c>
      <c r="G142" t="s">
        <v>15</v>
      </c>
      <c r="H142" t="s">
        <v>12</v>
      </c>
      <c r="I142" s="1">
        <v>0</v>
      </c>
      <c r="J142" t="s">
        <v>947</v>
      </c>
      <c r="K142" t="s">
        <v>947</v>
      </c>
      <c r="L142" t="s">
        <v>947</v>
      </c>
      <c r="M142" t="s">
        <v>947</v>
      </c>
      <c r="N142" t="s">
        <v>947</v>
      </c>
      <c r="O142" t="s">
        <v>13</v>
      </c>
      <c r="P142" t="s">
        <v>946</v>
      </c>
    </row>
    <row r="143" spans="1:16" x14ac:dyDescent="0.4">
      <c r="A143" t="s">
        <v>164</v>
      </c>
      <c r="B143" t="s">
        <v>945</v>
      </c>
      <c r="C143" t="s">
        <v>18</v>
      </c>
      <c r="D143" s="1">
        <v>45827</v>
      </c>
      <c r="E143" s="1">
        <v>45857</v>
      </c>
      <c r="F143">
        <v>3350.66</v>
      </c>
      <c r="G143" t="s">
        <v>22</v>
      </c>
      <c r="H143" t="s">
        <v>16</v>
      </c>
      <c r="I143" s="1">
        <v>0</v>
      </c>
      <c r="J143" t="s">
        <v>947</v>
      </c>
      <c r="K143" t="s">
        <v>947</v>
      </c>
      <c r="L143" t="s">
        <v>947</v>
      </c>
      <c r="M143" t="s">
        <v>947</v>
      </c>
      <c r="N143" t="s">
        <v>947</v>
      </c>
      <c r="O143" t="s">
        <v>13</v>
      </c>
      <c r="P143" t="s">
        <v>946</v>
      </c>
    </row>
    <row r="144" spans="1:16" x14ac:dyDescent="0.4">
      <c r="A144" t="s">
        <v>165</v>
      </c>
      <c r="B144" t="s">
        <v>945</v>
      </c>
      <c r="C144" t="s">
        <v>43</v>
      </c>
      <c r="D144" s="1">
        <v>45074</v>
      </c>
      <c r="E144" s="1">
        <v>45104</v>
      </c>
      <c r="F144">
        <v>4762.47</v>
      </c>
      <c r="G144" t="s">
        <v>22</v>
      </c>
      <c r="H144" t="s">
        <v>16</v>
      </c>
      <c r="I144" s="1">
        <v>0</v>
      </c>
      <c r="J144" t="s">
        <v>947</v>
      </c>
      <c r="K144" t="s">
        <v>947</v>
      </c>
      <c r="L144" t="s">
        <v>947</v>
      </c>
      <c r="M144" t="s">
        <v>947</v>
      </c>
      <c r="N144" t="s">
        <v>947</v>
      </c>
      <c r="O144" t="s">
        <v>13</v>
      </c>
      <c r="P144" t="s">
        <v>946</v>
      </c>
    </row>
    <row r="145" spans="1:16" x14ac:dyDescent="0.4">
      <c r="A145" t="s">
        <v>166</v>
      </c>
      <c r="B145" t="s">
        <v>945</v>
      </c>
      <c r="C145" t="s">
        <v>43</v>
      </c>
      <c r="D145" s="1">
        <v>45139</v>
      </c>
      <c r="E145" s="1">
        <v>45169</v>
      </c>
      <c r="F145">
        <v>1589.97</v>
      </c>
      <c r="G145" t="s">
        <v>25</v>
      </c>
      <c r="H145" t="s">
        <v>12</v>
      </c>
      <c r="I145" s="1">
        <v>0</v>
      </c>
      <c r="J145" t="s">
        <v>947</v>
      </c>
      <c r="K145" t="s">
        <v>947</v>
      </c>
      <c r="L145" t="s">
        <v>947</v>
      </c>
      <c r="M145" t="s">
        <v>947</v>
      </c>
      <c r="N145" t="s">
        <v>947</v>
      </c>
      <c r="O145" t="s">
        <v>13</v>
      </c>
      <c r="P145" t="s">
        <v>946</v>
      </c>
    </row>
    <row r="146" spans="1:16" x14ac:dyDescent="0.4">
      <c r="A146" t="s">
        <v>167</v>
      </c>
      <c r="B146" t="s">
        <v>945</v>
      </c>
      <c r="C146" t="s">
        <v>21</v>
      </c>
      <c r="D146" s="1">
        <v>45467</v>
      </c>
      <c r="E146" s="1">
        <v>45497</v>
      </c>
      <c r="F146">
        <v>2206.4</v>
      </c>
      <c r="G146" t="s">
        <v>19</v>
      </c>
      <c r="H146" t="s">
        <v>16</v>
      </c>
      <c r="I146" s="1">
        <v>0</v>
      </c>
      <c r="J146" t="s">
        <v>947</v>
      </c>
      <c r="K146" t="s">
        <v>947</v>
      </c>
      <c r="L146" t="s">
        <v>947</v>
      </c>
      <c r="M146" t="s">
        <v>947</v>
      </c>
      <c r="N146" t="s">
        <v>947</v>
      </c>
      <c r="O146" t="s">
        <v>13</v>
      </c>
      <c r="P146" t="s">
        <v>946</v>
      </c>
    </row>
    <row r="147" spans="1:16" x14ac:dyDescent="0.4">
      <c r="A147" t="s">
        <v>168</v>
      </c>
      <c r="B147" t="s">
        <v>945</v>
      </c>
      <c r="C147" t="s">
        <v>39</v>
      </c>
      <c r="D147" s="1">
        <v>45258</v>
      </c>
      <c r="E147" s="1">
        <v>45288</v>
      </c>
      <c r="F147">
        <v>2642.46</v>
      </c>
      <c r="G147" t="s">
        <v>19</v>
      </c>
      <c r="H147" t="s">
        <v>28</v>
      </c>
      <c r="I147" s="1">
        <v>45288</v>
      </c>
      <c r="J147">
        <v>0</v>
      </c>
      <c r="K147" t="s">
        <v>947</v>
      </c>
      <c r="L147" t="s">
        <v>947</v>
      </c>
      <c r="M147" t="s">
        <v>947</v>
      </c>
      <c r="N147" t="s">
        <v>947</v>
      </c>
      <c r="O147" t="s">
        <v>13</v>
      </c>
      <c r="P147" t="s">
        <v>946</v>
      </c>
    </row>
    <row r="148" spans="1:16" x14ac:dyDescent="0.4">
      <c r="A148" t="s">
        <v>169</v>
      </c>
      <c r="B148" t="s">
        <v>945</v>
      </c>
      <c r="C148" t="s">
        <v>43</v>
      </c>
      <c r="D148" s="1">
        <v>45392</v>
      </c>
      <c r="E148" s="1">
        <v>45422</v>
      </c>
      <c r="F148">
        <v>2413.9</v>
      </c>
      <c r="G148" t="s">
        <v>15</v>
      </c>
      <c r="H148" t="s">
        <v>16</v>
      </c>
      <c r="I148" s="1">
        <v>0</v>
      </c>
      <c r="J148" t="s">
        <v>947</v>
      </c>
      <c r="K148" t="s">
        <v>947</v>
      </c>
      <c r="L148" t="s">
        <v>947</v>
      </c>
      <c r="M148" t="s">
        <v>947</v>
      </c>
      <c r="N148" t="s">
        <v>947</v>
      </c>
      <c r="O148" t="s">
        <v>13</v>
      </c>
      <c r="P148" t="s">
        <v>946</v>
      </c>
    </row>
    <row r="149" spans="1:16" x14ac:dyDescent="0.4">
      <c r="A149" t="s">
        <v>170</v>
      </c>
      <c r="B149" t="s">
        <v>945</v>
      </c>
      <c r="C149" t="s">
        <v>39</v>
      </c>
      <c r="D149" s="1">
        <v>45154</v>
      </c>
      <c r="E149" s="1">
        <v>45184</v>
      </c>
      <c r="F149">
        <v>2803.47</v>
      </c>
      <c r="G149" t="s">
        <v>22</v>
      </c>
      <c r="H149" t="s">
        <v>16</v>
      </c>
      <c r="I149" s="1">
        <v>0</v>
      </c>
      <c r="J149" t="s">
        <v>947</v>
      </c>
      <c r="K149" t="s">
        <v>947</v>
      </c>
      <c r="L149" t="s">
        <v>947</v>
      </c>
      <c r="M149" t="s">
        <v>947</v>
      </c>
      <c r="N149" t="s">
        <v>947</v>
      </c>
      <c r="O149" t="s">
        <v>13</v>
      </c>
      <c r="P149" t="s">
        <v>946</v>
      </c>
    </row>
    <row r="150" spans="1:16" x14ac:dyDescent="0.4">
      <c r="A150" t="s">
        <v>171</v>
      </c>
      <c r="B150" t="s">
        <v>945</v>
      </c>
      <c r="C150" t="s">
        <v>18</v>
      </c>
      <c r="D150" s="1">
        <v>45199</v>
      </c>
      <c r="E150" s="1">
        <v>45229</v>
      </c>
      <c r="F150">
        <v>3709.9</v>
      </c>
      <c r="G150" t="s">
        <v>11</v>
      </c>
      <c r="H150" t="s">
        <v>16</v>
      </c>
      <c r="I150" s="1">
        <v>0</v>
      </c>
      <c r="J150" t="s">
        <v>947</v>
      </c>
      <c r="K150" t="s">
        <v>947</v>
      </c>
      <c r="L150" t="s">
        <v>947</v>
      </c>
      <c r="M150" t="s">
        <v>947</v>
      </c>
      <c r="N150" t="s">
        <v>947</v>
      </c>
      <c r="O150" t="s">
        <v>13</v>
      </c>
      <c r="P150" t="s">
        <v>946</v>
      </c>
    </row>
    <row r="151" spans="1:16" x14ac:dyDescent="0.4">
      <c r="A151" t="s">
        <v>172</v>
      </c>
      <c r="B151" t="s">
        <v>945</v>
      </c>
      <c r="C151" t="s">
        <v>21</v>
      </c>
      <c r="D151" s="1">
        <v>45456</v>
      </c>
      <c r="E151" s="1">
        <v>45486</v>
      </c>
      <c r="F151">
        <v>4721.1499999999996</v>
      </c>
      <c r="G151" t="s">
        <v>25</v>
      </c>
      <c r="H151" t="s">
        <v>28</v>
      </c>
      <c r="I151" s="1">
        <v>45504</v>
      </c>
      <c r="J151">
        <v>18</v>
      </c>
      <c r="K151" t="s">
        <v>947</v>
      </c>
      <c r="L151" t="s">
        <v>947</v>
      </c>
      <c r="M151" t="s">
        <v>947</v>
      </c>
      <c r="N151" t="s">
        <v>947</v>
      </c>
      <c r="O151" t="s">
        <v>13</v>
      </c>
      <c r="P151" t="s">
        <v>946</v>
      </c>
    </row>
    <row r="152" spans="1:16" x14ac:dyDescent="0.4">
      <c r="A152" t="s">
        <v>173</v>
      </c>
      <c r="B152" t="s">
        <v>945</v>
      </c>
      <c r="C152" t="s">
        <v>43</v>
      </c>
      <c r="D152" s="1">
        <v>45144</v>
      </c>
      <c r="E152" s="1">
        <v>45174</v>
      </c>
      <c r="F152">
        <v>1555.44</v>
      </c>
      <c r="G152" t="s">
        <v>22</v>
      </c>
      <c r="H152" t="s">
        <v>16</v>
      </c>
      <c r="I152" s="1">
        <v>0</v>
      </c>
      <c r="J152" t="s">
        <v>947</v>
      </c>
      <c r="K152" t="s">
        <v>947</v>
      </c>
      <c r="L152" t="s">
        <v>947</v>
      </c>
      <c r="M152" t="s">
        <v>947</v>
      </c>
      <c r="N152" t="s">
        <v>947</v>
      </c>
      <c r="O152" t="s">
        <v>13</v>
      </c>
      <c r="P152" t="s">
        <v>946</v>
      </c>
    </row>
    <row r="153" spans="1:16" x14ac:dyDescent="0.4">
      <c r="A153" t="s">
        <v>174</v>
      </c>
      <c r="B153" t="s">
        <v>945</v>
      </c>
      <c r="C153" t="s">
        <v>21</v>
      </c>
      <c r="D153" s="1">
        <v>45390</v>
      </c>
      <c r="E153" s="1">
        <v>45420</v>
      </c>
      <c r="F153">
        <v>2731.15</v>
      </c>
      <c r="G153" t="s">
        <v>22</v>
      </c>
      <c r="H153" t="s">
        <v>28</v>
      </c>
      <c r="I153" s="1">
        <v>45420</v>
      </c>
      <c r="J153">
        <v>0</v>
      </c>
      <c r="K153" t="s">
        <v>947</v>
      </c>
      <c r="L153" t="s">
        <v>947</v>
      </c>
      <c r="M153" t="s">
        <v>947</v>
      </c>
      <c r="N153" t="s">
        <v>947</v>
      </c>
      <c r="O153" t="s">
        <v>13</v>
      </c>
      <c r="P153" t="s">
        <v>946</v>
      </c>
    </row>
    <row r="154" spans="1:16" x14ac:dyDescent="0.4">
      <c r="A154" t="s">
        <v>175</v>
      </c>
      <c r="B154" t="s">
        <v>945</v>
      </c>
      <c r="C154" t="s">
        <v>10</v>
      </c>
      <c r="D154" s="1">
        <v>45622</v>
      </c>
      <c r="E154" s="1">
        <v>45652</v>
      </c>
      <c r="F154">
        <v>3600.41</v>
      </c>
      <c r="G154" t="s">
        <v>15</v>
      </c>
      <c r="H154" t="s">
        <v>16</v>
      </c>
      <c r="I154" s="1">
        <v>0</v>
      </c>
      <c r="J154" t="s">
        <v>947</v>
      </c>
      <c r="K154" t="s">
        <v>947</v>
      </c>
      <c r="L154" t="s">
        <v>947</v>
      </c>
      <c r="M154" t="s">
        <v>947</v>
      </c>
      <c r="N154" t="s">
        <v>947</v>
      </c>
      <c r="O154" t="s">
        <v>13</v>
      </c>
      <c r="P154" t="s">
        <v>946</v>
      </c>
    </row>
    <row r="155" spans="1:16" x14ac:dyDescent="0.4">
      <c r="A155" t="s">
        <v>176</v>
      </c>
      <c r="B155" t="s">
        <v>945</v>
      </c>
      <c r="C155" t="s">
        <v>10</v>
      </c>
      <c r="D155" s="1">
        <v>44990</v>
      </c>
      <c r="E155" s="1">
        <v>45020</v>
      </c>
      <c r="F155">
        <v>1532.1</v>
      </c>
      <c r="G155" t="s">
        <v>11</v>
      </c>
      <c r="H155" t="s">
        <v>28</v>
      </c>
      <c r="I155" s="1">
        <v>45020</v>
      </c>
      <c r="J155">
        <v>0</v>
      </c>
      <c r="K155" t="s">
        <v>947</v>
      </c>
      <c r="L155" t="s">
        <v>947</v>
      </c>
      <c r="M155" t="s">
        <v>947</v>
      </c>
      <c r="N155" t="s">
        <v>947</v>
      </c>
      <c r="O155" t="s">
        <v>13</v>
      </c>
      <c r="P155" t="s">
        <v>946</v>
      </c>
    </row>
    <row r="156" spans="1:16" x14ac:dyDescent="0.4">
      <c r="A156" t="s">
        <v>177</v>
      </c>
      <c r="B156" t="s">
        <v>945</v>
      </c>
      <c r="C156" t="s">
        <v>18</v>
      </c>
      <c r="D156" s="1">
        <v>45475</v>
      </c>
      <c r="E156" s="1">
        <v>45505</v>
      </c>
      <c r="F156">
        <v>3671.9</v>
      </c>
      <c r="G156" t="s">
        <v>22</v>
      </c>
      <c r="H156" t="s">
        <v>12</v>
      </c>
      <c r="I156" s="1">
        <v>0</v>
      </c>
      <c r="J156" t="s">
        <v>947</v>
      </c>
      <c r="K156" t="s">
        <v>947</v>
      </c>
      <c r="L156" t="s">
        <v>947</v>
      </c>
      <c r="M156" t="s">
        <v>947</v>
      </c>
      <c r="N156" t="s">
        <v>947</v>
      </c>
      <c r="O156" t="s">
        <v>13</v>
      </c>
      <c r="P156" t="s">
        <v>946</v>
      </c>
    </row>
    <row r="157" spans="1:16" x14ac:dyDescent="0.4">
      <c r="A157" t="s">
        <v>178</v>
      </c>
      <c r="B157" t="s">
        <v>945</v>
      </c>
      <c r="C157" t="s">
        <v>21</v>
      </c>
      <c r="D157" s="1">
        <v>45345</v>
      </c>
      <c r="E157" s="1">
        <v>45375</v>
      </c>
      <c r="F157">
        <v>249.12</v>
      </c>
      <c r="G157" t="s">
        <v>22</v>
      </c>
      <c r="H157" t="s">
        <v>12</v>
      </c>
      <c r="I157" s="1">
        <v>0</v>
      </c>
      <c r="J157" t="s">
        <v>947</v>
      </c>
      <c r="K157" t="s">
        <v>947</v>
      </c>
      <c r="L157" t="s">
        <v>947</v>
      </c>
      <c r="M157" t="s">
        <v>947</v>
      </c>
      <c r="N157" t="s">
        <v>947</v>
      </c>
      <c r="O157" t="s">
        <v>13</v>
      </c>
      <c r="P157" t="s">
        <v>946</v>
      </c>
    </row>
    <row r="158" spans="1:16" x14ac:dyDescent="0.4">
      <c r="A158" t="s">
        <v>179</v>
      </c>
      <c r="B158" t="s">
        <v>945</v>
      </c>
      <c r="C158" t="s">
        <v>39</v>
      </c>
      <c r="D158" s="1">
        <v>45567</v>
      </c>
      <c r="E158" s="1">
        <v>45597</v>
      </c>
      <c r="F158">
        <v>1247.49</v>
      </c>
      <c r="G158" t="s">
        <v>11</v>
      </c>
      <c r="H158" t="s">
        <v>16</v>
      </c>
      <c r="I158" s="1">
        <v>0</v>
      </c>
      <c r="J158" t="s">
        <v>947</v>
      </c>
      <c r="K158" t="s">
        <v>947</v>
      </c>
      <c r="L158" t="s">
        <v>947</v>
      </c>
      <c r="M158" t="s">
        <v>947</v>
      </c>
      <c r="N158" t="s">
        <v>947</v>
      </c>
      <c r="O158" t="s">
        <v>13</v>
      </c>
      <c r="P158" t="s">
        <v>946</v>
      </c>
    </row>
    <row r="159" spans="1:16" x14ac:dyDescent="0.4">
      <c r="A159" t="s">
        <v>180</v>
      </c>
      <c r="B159" t="s">
        <v>945</v>
      </c>
      <c r="C159" t="s">
        <v>39</v>
      </c>
      <c r="D159" s="1">
        <v>45081</v>
      </c>
      <c r="E159" s="1">
        <v>45111</v>
      </c>
      <c r="F159">
        <v>4374.63</v>
      </c>
      <c r="G159" t="s">
        <v>22</v>
      </c>
      <c r="H159" t="s">
        <v>16</v>
      </c>
      <c r="I159" s="1">
        <v>0</v>
      </c>
      <c r="J159" t="s">
        <v>947</v>
      </c>
      <c r="K159" t="s">
        <v>947</v>
      </c>
      <c r="L159" t="s">
        <v>947</v>
      </c>
      <c r="M159" t="s">
        <v>947</v>
      </c>
      <c r="N159" t="s">
        <v>947</v>
      </c>
      <c r="O159" t="s">
        <v>13</v>
      </c>
      <c r="P159" t="s">
        <v>946</v>
      </c>
    </row>
    <row r="160" spans="1:16" x14ac:dyDescent="0.4">
      <c r="A160" t="s">
        <v>181</v>
      </c>
      <c r="B160" t="s">
        <v>945</v>
      </c>
      <c r="C160" t="s">
        <v>39</v>
      </c>
      <c r="D160" s="1">
        <v>45044</v>
      </c>
      <c r="E160" s="1">
        <v>45074</v>
      </c>
      <c r="F160">
        <v>3691.12</v>
      </c>
      <c r="G160" t="s">
        <v>11</v>
      </c>
      <c r="H160" t="s">
        <v>16</v>
      </c>
      <c r="I160" s="1">
        <v>0</v>
      </c>
      <c r="J160" t="s">
        <v>947</v>
      </c>
      <c r="K160" t="s">
        <v>947</v>
      </c>
      <c r="L160" t="s">
        <v>947</v>
      </c>
      <c r="M160" t="s">
        <v>947</v>
      </c>
      <c r="N160" t="s">
        <v>947</v>
      </c>
      <c r="O160" t="s">
        <v>13</v>
      </c>
      <c r="P160" t="s">
        <v>946</v>
      </c>
    </row>
    <row r="161" spans="1:16" x14ac:dyDescent="0.4">
      <c r="A161" t="s">
        <v>182</v>
      </c>
      <c r="B161" t="s">
        <v>945</v>
      </c>
      <c r="C161" t="s">
        <v>39</v>
      </c>
      <c r="D161" s="1">
        <v>45443</v>
      </c>
      <c r="E161" s="1">
        <v>45473</v>
      </c>
      <c r="F161">
        <v>4217.3900000000003</v>
      </c>
      <c r="G161" t="s">
        <v>25</v>
      </c>
      <c r="H161" t="s">
        <v>28</v>
      </c>
      <c r="I161" s="1">
        <v>45473</v>
      </c>
      <c r="J161">
        <v>0</v>
      </c>
      <c r="K161" t="s">
        <v>947</v>
      </c>
      <c r="L161" t="s">
        <v>947</v>
      </c>
      <c r="M161" t="s">
        <v>947</v>
      </c>
      <c r="N161" t="s">
        <v>947</v>
      </c>
      <c r="O161" t="s">
        <v>13</v>
      </c>
      <c r="P161" t="s">
        <v>946</v>
      </c>
    </row>
    <row r="162" spans="1:16" x14ac:dyDescent="0.4">
      <c r="A162" t="s">
        <v>183</v>
      </c>
      <c r="B162" t="s">
        <v>945</v>
      </c>
      <c r="C162" t="s">
        <v>18</v>
      </c>
      <c r="D162" s="1">
        <v>45204</v>
      </c>
      <c r="E162" s="1">
        <v>45234</v>
      </c>
      <c r="F162">
        <v>4642.3599999999997</v>
      </c>
      <c r="G162" t="s">
        <v>15</v>
      </c>
      <c r="H162" t="s">
        <v>12</v>
      </c>
      <c r="I162" s="1">
        <v>0</v>
      </c>
      <c r="J162" t="s">
        <v>947</v>
      </c>
      <c r="K162" t="s">
        <v>947</v>
      </c>
      <c r="L162" t="s">
        <v>947</v>
      </c>
      <c r="M162" t="s">
        <v>947</v>
      </c>
      <c r="N162" t="s">
        <v>947</v>
      </c>
      <c r="O162" t="s">
        <v>13</v>
      </c>
      <c r="P162" t="s">
        <v>946</v>
      </c>
    </row>
    <row r="163" spans="1:16" x14ac:dyDescent="0.4">
      <c r="A163" t="s">
        <v>184</v>
      </c>
      <c r="B163" t="s">
        <v>945</v>
      </c>
      <c r="C163" t="s">
        <v>10</v>
      </c>
      <c r="D163" s="1">
        <v>45734</v>
      </c>
      <c r="E163" s="1">
        <v>45764</v>
      </c>
      <c r="F163">
        <v>3580.35</v>
      </c>
      <c r="G163" t="s">
        <v>25</v>
      </c>
      <c r="H163" t="s">
        <v>16</v>
      </c>
      <c r="I163" s="1">
        <v>0</v>
      </c>
      <c r="J163" t="s">
        <v>947</v>
      </c>
      <c r="K163" t="s">
        <v>947</v>
      </c>
      <c r="L163" t="s">
        <v>947</v>
      </c>
      <c r="M163" t="s">
        <v>947</v>
      </c>
      <c r="N163" t="s">
        <v>947</v>
      </c>
      <c r="O163" t="s">
        <v>13</v>
      </c>
      <c r="P163" t="s">
        <v>946</v>
      </c>
    </row>
    <row r="164" spans="1:16" x14ac:dyDescent="0.4">
      <c r="A164" t="s">
        <v>185</v>
      </c>
      <c r="B164" t="s">
        <v>945</v>
      </c>
      <c r="C164" t="s">
        <v>43</v>
      </c>
      <c r="D164" s="1">
        <v>45325</v>
      </c>
      <c r="E164" s="1">
        <v>45355</v>
      </c>
      <c r="F164">
        <v>3588.69</v>
      </c>
      <c r="G164" t="s">
        <v>25</v>
      </c>
      <c r="H164" t="s">
        <v>16</v>
      </c>
      <c r="I164" s="1">
        <v>0</v>
      </c>
      <c r="J164" t="s">
        <v>947</v>
      </c>
      <c r="K164" t="s">
        <v>947</v>
      </c>
      <c r="L164" t="s">
        <v>947</v>
      </c>
      <c r="M164" t="s">
        <v>947</v>
      </c>
      <c r="N164" t="s">
        <v>947</v>
      </c>
      <c r="O164" t="s">
        <v>13</v>
      </c>
      <c r="P164" t="s">
        <v>946</v>
      </c>
    </row>
    <row r="165" spans="1:16" x14ac:dyDescent="0.4">
      <c r="A165" t="s">
        <v>186</v>
      </c>
      <c r="B165" t="s">
        <v>945</v>
      </c>
      <c r="C165" t="s">
        <v>43</v>
      </c>
      <c r="D165" s="1">
        <v>45586</v>
      </c>
      <c r="E165" s="1">
        <v>45616</v>
      </c>
      <c r="F165">
        <v>2407.4</v>
      </c>
      <c r="G165" t="s">
        <v>15</v>
      </c>
      <c r="H165" t="s">
        <v>16</v>
      </c>
      <c r="I165" s="1">
        <v>0</v>
      </c>
      <c r="J165" t="s">
        <v>947</v>
      </c>
      <c r="K165" t="s">
        <v>947</v>
      </c>
      <c r="L165" t="s">
        <v>947</v>
      </c>
      <c r="M165" t="s">
        <v>947</v>
      </c>
      <c r="N165" t="s">
        <v>947</v>
      </c>
      <c r="O165" t="s">
        <v>13</v>
      </c>
      <c r="P165" t="s">
        <v>946</v>
      </c>
    </row>
    <row r="166" spans="1:16" x14ac:dyDescent="0.4">
      <c r="A166" t="s">
        <v>187</v>
      </c>
      <c r="B166" t="s">
        <v>945</v>
      </c>
      <c r="C166" t="s">
        <v>43</v>
      </c>
      <c r="D166" s="1">
        <v>45017</v>
      </c>
      <c r="E166" s="1">
        <v>45047</v>
      </c>
      <c r="F166">
        <v>649.78</v>
      </c>
      <c r="G166" t="s">
        <v>15</v>
      </c>
      <c r="H166" t="s">
        <v>16</v>
      </c>
      <c r="I166" s="1">
        <v>0</v>
      </c>
      <c r="J166" t="s">
        <v>947</v>
      </c>
      <c r="K166" t="s">
        <v>947</v>
      </c>
      <c r="L166" t="s">
        <v>947</v>
      </c>
      <c r="M166" t="s">
        <v>947</v>
      </c>
      <c r="N166" t="s">
        <v>947</v>
      </c>
      <c r="O166" t="s">
        <v>13</v>
      </c>
      <c r="P166" t="s">
        <v>946</v>
      </c>
    </row>
    <row r="167" spans="1:16" x14ac:dyDescent="0.4">
      <c r="A167" t="s">
        <v>188</v>
      </c>
      <c r="B167" t="s">
        <v>945</v>
      </c>
      <c r="C167" t="s">
        <v>21</v>
      </c>
      <c r="D167" s="1">
        <v>45549</v>
      </c>
      <c r="E167" s="1">
        <v>45579</v>
      </c>
      <c r="F167">
        <v>143.83000000000001</v>
      </c>
      <c r="G167" t="s">
        <v>15</v>
      </c>
      <c r="H167" t="s">
        <v>28</v>
      </c>
      <c r="I167" s="1">
        <v>45595</v>
      </c>
      <c r="J167">
        <v>16</v>
      </c>
      <c r="K167" t="s">
        <v>947</v>
      </c>
      <c r="L167" t="s">
        <v>947</v>
      </c>
      <c r="M167" t="s">
        <v>947</v>
      </c>
      <c r="N167" t="s">
        <v>947</v>
      </c>
      <c r="O167" t="s">
        <v>13</v>
      </c>
      <c r="P167" t="s">
        <v>946</v>
      </c>
    </row>
    <row r="168" spans="1:16" x14ac:dyDescent="0.4">
      <c r="A168" t="s">
        <v>189</v>
      </c>
      <c r="B168" t="s">
        <v>945</v>
      </c>
      <c r="C168" t="s">
        <v>39</v>
      </c>
      <c r="D168" s="1">
        <v>45813</v>
      </c>
      <c r="E168" s="1">
        <v>45843</v>
      </c>
      <c r="F168">
        <v>1041.99</v>
      </c>
      <c r="G168" t="s">
        <v>22</v>
      </c>
      <c r="H168" t="s">
        <v>12</v>
      </c>
      <c r="I168" s="1">
        <v>0</v>
      </c>
      <c r="J168" t="s">
        <v>947</v>
      </c>
      <c r="K168" t="s">
        <v>947</v>
      </c>
      <c r="L168" t="s">
        <v>947</v>
      </c>
      <c r="M168" t="s">
        <v>947</v>
      </c>
      <c r="N168" t="s">
        <v>947</v>
      </c>
      <c r="O168" t="s">
        <v>13</v>
      </c>
      <c r="P168" t="s">
        <v>946</v>
      </c>
    </row>
    <row r="169" spans="1:16" x14ac:dyDescent="0.4">
      <c r="A169" t="s">
        <v>190</v>
      </c>
      <c r="B169" t="s">
        <v>945</v>
      </c>
      <c r="C169" t="s">
        <v>10</v>
      </c>
      <c r="D169" s="1">
        <v>45088</v>
      </c>
      <c r="E169" s="1">
        <v>45118</v>
      </c>
      <c r="F169">
        <v>2826</v>
      </c>
      <c r="G169" t="s">
        <v>15</v>
      </c>
      <c r="H169" t="s">
        <v>12</v>
      </c>
      <c r="I169" s="1">
        <v>0</v>
      </c>
      <c r="J169" t="s">
        <v>947</v>
      </c>
      <c r="K169" t="s">
        <v>947</v>
      </c>
      <c r="L169" t="s">
        <v>947</v>
      </c>
      <c r="M169" t="s">
        <v>947</v>
      </c>
      <c r="N169" t="s">
        <v>947</v>
      </c>
      <c r="O169" t="s">
        <v>13</v>
      </c>
      <c r="P169" t="s">
        <v>946</v>
      </c>
    </row>
    <row r="170" spans="1:16" x14ac:dyDescent="0.4">
      <c r="A170" t="s">
        <v>191</v>
      </c>
      <c r="B170" t="s">
        <v>945</v>
      </c>
      <c r="C170" t="s">
        <v>10</v>
      </c>
      <c r="D170" s="1">
        <v>45637</v>
      </c>
      <c r="E170" s="1">
        <v>45667</v>
      </c>
      <c r="F170">
        <v>3078.5</v>
      </c>
      <c r="G170" t="s">
        <v>19</v>
      </c>
      <c r="H170" t="s">
        <v>28</v>
      </c>
      <c r="I170" s="1">
        <v>45667</v>
      </c>
      <c r="J170">
        <v>0</v>
      </c>
      <c r="K170" t="s">
        <v>947</v>
      </c>
      <c r="L170" t="s">
        <v>947</v>
      </c>
      <c r="M170" t="s">
        <v>947</v>
      </c>
      <c r="N170" t="s">
        <v>947</v>
      </c>
      <c r="O170" t="s">
        <v>13</v>
      </c>
      <c r="P170" t="s">
        <v>946</v>
      </c>
    </row>
    <row r="171" spans="1:16" x14ac:dyDescent="0.4">
      <c r="A171" t="s">
        <v>192</v>
      </c>
      <c r="B171" t="s">
        <v>945</v>
      </c>
      <c r="C171" t="s">
        <v>18</v>
      </c>
      <c r="D171" s="1">
        <v>45748</v>
      </c>
      <c r="E171" s="1">
        <v>45778</v>
      </c>
      <c r="F171">
        <v>3139.88</v>
      </c>
      <c r="G171" t="s">
        <v>25</v>
      </c>
      <c r="H171" t="s">
        <v>16</v>
      </c>
      <c r="I171" s="1">
        <v>0</v>
      </c>
      <c r="J171" t="s">
        <v>947</v>
      </c>
      <c r="K171" t="s">
        <v>947</v>
      </c>
      <c r="L171" t="s">
        <v>947</v>
      </c>
      <c r="M171" t="s">
        <v>947</v>
      </c>
      <c r="N171" t="s">
        <v>947</v>
      </c>
      <c r="O171" t="s">
        <v>13</v>
      </c>
      <c r="P171" t="s">
        <v>946</v>
      </c>
    </row>
    <row r="172" spans="1:16" x14ac:dyDescent="0.4">
      <c r="A172" t="s">
        <v>193</v>
      </c>
      <c r="B172" t="s">
        <v>945</v>
      </c>
      <c r="C172" t="s">
        <v>43</v>
      </c>
      <c r="D172" s="1">
        <v>45043</v>
      </c>
      <c r="E172" s="1">
        <v>45073</v>
      </c>
      <c r="F172">
        <v>4899.6400000000003</v>
      </c>
      <c r="G172" t="s">
        <v>25</v>
      </c>
      <c r="H172" t="s">
        <v>28</v>
      </c>
      <c r="I172" s="1">
        <v>45073</v>
      </c>
      <c r="J172">
        <v>0</v>
      </c>
      <c r="K172" t="s">
        <v>947</v>
      </c>
      <c r="L172" t="s">
        <v>947</v>
      </c>
      <c r="M172" t="s">
        <v>947</v>
      </c>
      <c r="N172" t="s">
        <v>947</v>
      </c>
      <c r="O172" t="s">
        <v>13</v>
      </c>
      <c r="P172" t="s">
        <v>946</v>
      </c>
    </row>
    <row r="173" spans="1:16" x14ac:dyDescent="0.4">
      <c r="A173" t="s">
        <v>194</v>
      </c>
      <c r="B173" t="s">
        <v>945</v>
      </c>
      <c r="C173" t="s">
        <v>10</v>
      </c>
      <c r="D173" s="1">
        <v>45635</v>
      </c>
      <c r="E173" s="1">
        <v>45665</v>
      </c>
      <c r="F173">
        <v>3205.33</v>
      </c>
      <c r="G173" t="s">
        <v>22</v>
      </c>
      <c r="H173" t="s">
        <v>16</v>
      </c>
      <c r="I173" s="1">
        <v>0</v>
      </c>
      <c r="J173" t="s">
        <v>947</v>
      </c>
      <c r="K173" t="s">
        <v>947</v>
      </c>
      <c r="L173" t="s">
        <v>947</v>
      </c>
      <c r="M173" t="s">
        <v>947</v>
      </c>
      <c r="N173" t="s">
        <v>947</v>
      </c>
      <c r="O173" t="s">
        <v>13</v>
      </c>
      <c r="P173" t="s">
        <v>946</v>
      </c>
    </row>
    <row r="174" spans="1:16" x14ac:dyDescent="0.4">
      <c r="A174" t="s">
        <v>195</v>
      </c>
      <c r="B174" t="s">
        <v>945</v>
      </c>
      <c r="C174" t="s">
        <v>21</v>
      </c>
      <c r="D174" s="1">
        <v>45605</v>
      </c>
      <c r="E174" s="1">
        <v>45635</v>
      </c>
      <c r="F174">
        <v>1285.77</v>
      </c>
      <c r="G174" t="s">
        <v>22</v>
      </c>
      <c r="H174" t="s">
        <v>16</v>
      </c>
      <c r="I174" s="1">
        <v>0</v>
      </c>
      <c r="J174" t="s">
        <v>947</v>
      </c>
      <c r="K174" t="s">
        <v>947</v>
      </c>
      <c r="L174" t="s">
        <v>947</v>
      </c>
      <c r="M174" t="s">
        <v>947</v>
      </c>
      <c r="N174" t="s">
        <v>947</v>
      </c>
      <c r="O174" t="s">
        <v>13</v>
      </c>
      <c r="P174" t="s">
        <v>946</v>
      </c>
    </row>
    <row r="175" spans="1:16" x14ac:dyDescent="0.4">
      <c r="A175" t="s">
        <v>196</v>
      </c>
      <c r="B175" t="s">
        <v>945</v>
      </c>
      <c r="C175" t="s">
        <v>10</v>
      </c>
      <c r="D175" s="1">
        <v>45828</v>
      </c>
      <c r="E175" s="1">
        <v>45858</v>
      </c>
      <c r="F175">
        <v>216.78</v>
      </c>
      <c r="G175" t="s">
        <v>22</v>
      </c>
      <c r="H175" t="s">
        <v>16</v>
      </c>
      <c r="I175" s="1">
        <v>0</v>
      </c>
      <c r="J175" t="s">
        <v>947</v>
      </c>
      <c r="K175" t="s">
        <v>947</v>
      </c>
      <c r="L175" t="s">
        <v>947</v>
      </c>
      <c r="M175" t="s">
        <v>947</v>
      </c>
      <c r="N175" t="s">
        <v>947</v>
      </c>
      <c r="O175" t="s">
        <v>13</v>
      </c>
      <c r="P175" t="s">
        <v>946</v>
      </c>
    </row>
    <row r="176" spans="1:16" x14ac:dyDescent="0.4">
      <c r="A176" t="s">
        <v>197</v>
      </c>
      <c r="B176" t="s">
        <v>945</v>
      </c>
      <c r="C176" t="s">
        <v>43</v>
      </c>
      <c r="D176" s="1">
        <v>44990</v>
      </c>
      <c r="E176" s="1">
        <v>45020</v>
      </c>
      <c r="F176">
        <v>4512.7700000000004</v>
      </c>
      <c r="G176" t="s">
        <v>15</v>
      </c>
      <c r="H176" t="s">
        <v>16</v>
      </c>
      <c r="I176" s="1">
        <v>0</v>
      </c>
      <c r="J176" t="s">
        <v>947</v>
      </c>
      <c r="K176" t="s">
        <v>947</v>
      </c>
      <c r="L176" t="s">
        <v>947</v>
      </c>
      <c r="M176" t="s">
        <v>947</v>
      </c>
      <c r="N176" t="s">
        <v>947</v>
      </c>
      <c r="O176" t="s">
        <v>13</v>
      </c>
      <c r="P176" t="s">
        <v>946</v>
      </c>
    </row>
    <row r="177" spans="1:16" x14ac:dyDescent="0.4">
      <c r="A177" t="s">
        <v>198</v>
      </c>
      <c r="B177" t="s">
        <v>945</v>
      </c>
      <c r="C177" t="s">
        <v>18</v>
      </c>
      <c r="D177" s="1">
        <v>45241</v>
      </c>
      <c r="E177" s="1">
        <v>45271</v>
      </c>
      <c r="F177">
        <v>4283.63</v>
      </c>
      <c r="G177" t="s">
        <v>25</v>
      </c>
      <c r="H177" t="s">
        <v>28</v>
      </c>
      <c r="I177" s="1">
        <v>45271</v>
      </c>
      <c r="J177">
        <v>0</v>
      </c>
      <c r="K177" t="s">
        <v>947</v>
      </c>
      <c r="L177" t="s">
        <v>947</v>
      </c>
      <c r="M177" t="s">
        <v>947</v>
      </c>
      <c r="N177" t="s">
        <v>947</v>
      </c>
      <c r="O177" t="s">
        <v>13</v>
      </c>
      <c r="P177" t="s">
        <v>946</v>
      </c>
    </row>
    <row r="178" spans="1:16" x14ac:dyDescent="0.4">
      <c r="A178" t="s">
        <v>199</v>
      </c>
      <c r="B178" t="s">
        <v>945</v>
      </c>
      <c r="C178" t="s">
        <v>10</v>
      </c>
      <c r="D178" s="1">
        <v>45564</v>
      </c>
      <c r="E178" s="1">
        <v>45594</v>
      </c>
      <c r="F178">
        <v>370.46</v>
      </c>
      <c r="G178" t="s">
        <v>15</v>
      </c>
      <c r="H178" t="s">
        <v>28</v>
      </c>
      <c r="I178" s="1">
        <v>45594</v>
      </c>
      <c r="J178">
        <v>0</v>
      </c>
      <c r="K178" t="s">
        <v>947</v>
      </c>
      <c r="L178" t="s">
        <v>947</v>
      </c>
      <c r="M178" t="s">
        <v>947</v>
      </c>
      <c r="N178" t="s">
        <v>947</v>
      </c>
      <c r="O178" t="s">
        <v>13</v>
      </c>
      <c r="P178" t="s">
        <v>946</v>
      </c>
    </row>
    <row r="179" spans="1:16" x14ac:dyDescent="0.4">
      <c r="A179" t="s">
        <v>200</v>
      </c>
      <c r="B179" t="s">
        <v>945</v>
      </c>
      <c r="C179" t="s">
        <v>39</v>
      </c>
      <c r="D179" s="1">
        <v>45453</v>
      </c>
      <c r="E179" s="1">
        <v>45483</v>
      </c>
      <c r="F179">
        <v>3313.07</v>
      </c>
      <c r="G179" t="s">
        <v>11</v>
      </c>
      <c r="H179" t="s">
        <v>12</v>
      </c>
      <c r="I179" s="1">
        <v>0</v>
      </c>
      <c r="J179" t="s">
        <v>947</v>
      </c>
      <c r="K179" t="s">
        <v>947</v>
      </c>
      <c r="L179" t="s">
        <v>947</v>
      </c>
      <c r="M179" t="s">
        <v>947</v>
      </c>
      <c r="N179" t="s">
        <v>947</v>
      </c>
      <c r="O179" t="s">
        <v>13</v>
      </c>
      <c r="P179" t="s">
        <v>946</v>
      </c>
    </row>
    <row r="180" spans="1:16" x14ac:dyDescent="0.4">
      <c r="A180" t="s">
        <v>201</v>
      </c>
      <c r="B180" t="s">
        <v>945</v>
      </c>
      <c r="C180" t="s">
        <v>21</v>
      </c>
      <c r="D180" s="1">
        <v>45253</v>
      </c>
      <c r="E180" s="1">
        <v>45283</v>
      </c>
      <c r="F180">
        <v>4616.42</v>
      </c>
      <c r="G180" t="s">
        <v>22</v>
      </c>
      <c r="H180" t="s">
        <v>28</v>
      </c>
      <c r="I180" s="1">
        <v>45290</v>
      </c>
      <c r="J180">
        <v>7</v>
      </c>
      <c r="K180" t="s">
        <v>947</v>
      </c>
      <c r="L180" t="s">
        <v>947</v>
      </c>
      <c r="M180" t="s">
        <v>947</v>
      </c>
      <c r="N180" t="s">
        <v>947</v>
      </c>
      <c r="O180" t="s">
        <v>13</v>
      </c>
      <c r="P180" t="s">
        <v>946</v>
      </c>
    </row>
    <row r="181" spans="1:16" x14ac:dyDescent="0.4">
      <c r="A181" t="s">
        <v>202</v>
      </c>
      <c r="B181" t="s">
        <v>945</v>
      </c>
      <c r="C181" t="s">
        <v>21</v>
      </c>
      <c r="D181" s="1">
        <v>44998</v>
      </c>
      <c r="E181" s="1">
        <v>45028</v>
      </c>
      <c r="F181">
        <v>1731.08</v>
      </c>
      <c r="G181" t="s">
        <v>22</v>
      </c>
      <c r="H181" t="s">
        <v>12</v>
      </c>
      <c r="I181" s="1">
        <v>0</v>
      </c>
      <c r="J181" t="s">
        <v>947</v>
      </c>
      <c r="K181" t="s">
        <v>947</v>
      </c>
      <c r="L181" t="s">
        <v>947</v>
      </c>
      <c r="M181" t="s">
        <v>947</v>
      </c>
      <c r="N181" t="s">
        <v>947</v>
      </c>
      <c r="O181" t="s">
        <v>13</v>
      </c>
      <c r="P181" t="s">
        <v>946</v>
      </c>
    </row>
    <row r="182" spans="1:16" x14ac:dyDescent="0.4">
      <c r="A182" t="s">
        <v>203</v>
      </c>
      <c r="B182" t="s">
        <v>945</v>
      </c>
      <c r="C182" t="s">
        <v>10</v>
      </c>
      <c r="D182" s="1">
        <v>45693</v>
      </c>
      <c r="E182" s="1">
        <v>45723</v>
      </c>
      <c r="F182">
        <v>4027.83</v>
      </c>
      <c r="G182" t="s">
        <v>15</v>
      </c>
      <c r="H182" t="s">
        <v>16</v>
      </c>
      <c r="I182" s="1">
        <v>0</v>
      </c>
      <c r="J182" t="s">
        <v>947</v>
      </c>
      <c r="K182" t="s">
        <v>947</v>
      </c>
      <c r="L182" t="s">
        <v>947</v>
      </c>
      <c r="M182" t="s">
        <v>947</v>
      </c>
      <c r="N182" t="s">
        <v>947</v>
      </c>
      <c r="O182" t="s">
        <v>13</v>
      </c>
      <c r="P182" t="s">
        <v>946</v>
      </c>
    </row>
    <row r="183" spans="1:16" x14ac:dyDescent="0.4">
      <c r="A183" t="s">
        <v>204</v>
      </c>
      <c r="B183" t="s">
        <v>945</v>
      </c>
      <c r="C183" t="s">
        <v>43</v>
      </c>
      <c r="D183" s="1">
        <v>45498</v>
      </c>
      <c r="E183" s="1">
        <v>45528</v>
      </c>
      <c r="F183">
        <v>1770.47</v>
      </c>
      <c r="G183" t="s">
        <v>15</v>
      </c>
      <c r="H183" t="s">
        <v>28</v>
      </c>
      <c r="I183" s="1">
        <v>45528</v>
      </c>
      <c r="J183">
        <v>0</v>
      </c>
      <c r="K183" t="s">
        <v>947</v>
      </c>
      <c r="L183" t="s">
        <v>947</v>
      </c>
      <c r="M183" t="s">
        <v>947</v>
      </c>
      <c r="N183" t="s">
        <v>947</v>
      </c>
      <c r="O183" t="s">
        <v>13</v>
      </c>
      <c r="P183" t="s">
        <v>946</v>
      </c>
    </row>
    <row r="184" spans="1:16" x14ac:dyDescent="0.4">
      <c r="A184" t="s">
        <v>205</v>
      </c>
      <c r="B184" t="s">
        <v>945</v>
      </c>
      <c r="C184" t="s">
        <v>18</v>
      </c>
      <c r="D184" s="1">
        <v>45646</v>
      </c>
      <c r="E184" s="1">
        <v>45676</v>
      </c>
      <c r="F184">
        <v>4140.83</v>
      </c>
      <c r="G184" t="s">
        <v>11</v>
      </c>
      <c r="H184" t="s">
        <v>28</v>
      </c>
      <c r="I184" s="1">
        <v>45676</v>
      </c>
      <c r="J184">
        <v>0</v>
      </c>
      <c r="K184" t="s">
        <v>947</v>
      </c>
      <c r="L184" t="s">
        <v>947</v>
      </c>
      <c r="M184" t="s">
        <v>947</v>
      </c>
      <c r="N184" t="s">
        <v>947</v>
      </c>
      <c r="O184" t="s">
        <v>13</v>
      </c>
      <c r="P184" t="s">
        <v>946</v>
      </c>
    </row>
    <row r="185" spans="1:16" x14ac:dyDescent="0.4">
      <c r="A185" t="s">
        <v>206</v>
      </c>
      <c r="B185" t="s">
        <v>945</v>
      </c>
      <c r="C185" t="s">
        <v>21</v>
      </c>
      <c r="D185" s="1">
        <v>45763</v>
      </c>
      <c r="E185" s="1">
        <v>45793</v>
      </c>
      <c r="F185">
        <v>606.74</v>
      </c>
      <c r="G185" t="s">
        <v>11</v>
      </c>
      <c r="H185" t="s">
        <v>16</v>
      </c>
      <c r="I185" s="1">
        <v>0</v>
      </c>
      <c r="J185" t="s">
        <v>947</v>
      </c>
      <c r="K185" t="s">
        <v>947</v>
      </c>
      <c r="L185" t="s">
        <v>947</v>
      </c>
      <c r="M185" t="s">
        <v>947</v>
      </c>
      <c r="N185" t="s">
        <v>947</v>
      </c>
      <c r="O185" t="s">
        <v>13</v>
      </c>
      <c r="P185" t="s">
        <v>946</v>
      </c>
    </row>
    <row r="186" spans="1:16" x14ac:dyDescent="0.4">
      <c r="A186" t="s">
        <v>207</v>
      </c>
      <c r="B186" t="s">
        <v>945</v>
      </c>
      <c r="C186" t="s">
        <v>43</v>
      </c>
      <c r="D186" s="1">
        <v>44961</v>
      </c>
      <c r="E186" s="1">
        <v>44991</v>
      </c>
      <c r="F186">
        <v>3488.56</v>
      </c>
      <c r="G186" t="s">
        <v>19</v>
      </c>
      <c r="H186" t="s">
        <v>12</v>
      </c>
      <c r="I186" s="1">
        <v>0</v>
      </c>
      <c r="J186" t="s">
        <v>947</v>
      </c>
      <c r="K186" t="s">
        <v>947</v>
      </c>
      <c r="L186" t="s">
        <v>947</v>
      </c>
      <c r="M186" t="s">
        <v>947</v>
      </c>
      <c r="N186" t="s">
        <v>947</v>
      </c>
      <c r="O186" t="s">
        <v>13</v>
      </c>
      <c r="P186" t="s">
        <v>946</v>
      </c>
    </row>
    <row r="187" spans="1:16" x14ac:dyDescent="0.4">
      <c r="A187" t="s">
        <v>208</v>
      </c>
      <c r="B187" t="s">
        <v>945</v>
      </c>
      <c r="C187" t="s">
        <v>21</v>
      </c>
      <c r="D187" s="1">
        <v>45830</v>
      </c>
      <c r="E187" s="1">
        <v>45860</v>
      </c>
      <c r="F187">
        <v>816.61</v>
      </c>
      <c r="G187" t="s">
        <v>15</v>
      </c>
      <c r="H187" t="s">
        <v>12</v>
      </c>
      <c r="I187" s="1">
        <v>0</v>
      </c>
      <c r="J187" t="s">
        <v>947</v>
      </c>
      <c r="K187" t="s">
        <v>947</v>
      </c>
      <c r="L187" t="s">
        <v>947</v>
      </c>
      <c r="M187" t="s">
        <v>947</v>
      </c>
      <c r="N187" t="s">
        <v>947</v>
      </c>
      <c r="O187" t="s">
        <v>13</v>
      </c>
      <c r="P187" t="s">
        <v>946</v>
      </c>
    </row>
    <row r="188" spans="1:16" x14ac:dyDescent="0.4">
      <c r="A188" t="s">
        <v>209</v>
      </c>
      <c r="B188" t="s">
        <v>945</v>
      </c>
      <c r="C188" t="s">
        <v>10</v>
      </c>
      <c r="D188" s="1">
        <v>45414</v>
      </c>
      <c r="E188" s="1">
        <v>45444</v>
      </c>
      <c r="F188">
        <v>2178.88</v>
      </c>
      <c r="G188" t="s">
        <v>19</v>
      </c>
      <c r="H188" t="s">
        <v>28</v>
      </c>
      <c r="I188" s="1">
        <v>45444</v>
      </c>
      <c r="J188">
        <v>0</v>
      </c>
      <c r="K188" t="s">
        <v>947</v>
      </c>
      <c r="L188" t="s">
        <v>947</v>
      </c>
      <c r="M188" t="s">
        <v>947</v>
      </c>
      <c r="N188" t="s">
        <v>947</v>
      </c>
      <c r="O188" t="s">
        <v>13</v>
      </c>
      <c r="P188" t="s">
        <v>946</v>
      </c>
    </row>
    <row r="189" spans="1:16" x14ac:dyDescent="0.4">
      <c r="A189" t="s">
        <v>210</v>
      </c>
      <c r="B189" t="s">
        <v>945</v>
      </c>
      <c r="C189" t="s">
        <v>18</v>
      </c>
      <c r="D189" s="1">
        <v>45279</v>
      </c>
      <c r="E189" s="1">
        <v>45309</v>
      </c>
      <c r="F189">
        <v>4356.53</v>
      </c>
      <c r="G189" t="s">
        <v>22</v>
      </c>
      <c r="H189" t="s">
        <v>16</v>
      </c>
      <c r="I189" s="1">
        <v>0</v>
      </c>
      <c r="J189" t="s">
        <v>947</v>
      </c>
      <c r="K189" t="s">
        <v>947</v>
      </c>
      <c r="L189" t="s">
        <v>947</v>
      </c>
      <c r="M189" t="s">
        <v>947</v>
      </c>
      <c r="N189" t="s">
        <v>947</v>
      </c>
      <c r="O189" t="s">
        <v>13</v>
      </c>
      <c r="P189" t="s">
        <v>946</v>
      </c>
    </row>
    <row r="190" spans="1:16" x14ac:dyDescent="0.4">
      <c r="A190" t="s">
        <v>211</v>
      </c>
      <c r="B190" t="s">
        <v>945</v>
      </c>
      <c r="C190" t="s">
        <v>10</v>
      </c>
      <c r="D190" s="1">
        <v>45399</v>
      </c>
      <c r="E190" s="1">
        <v>45429</v>
      </c>
      <c r="F190">
        <v>2905.63</v>
      </c>
      <c r="G190" t="s">
        <v>25</v>
      </c>
      <c r="H190" t="s">
        <v>12</v>
      </c>
      <c r="I190" s="1">
        <v>0</v>
      </c>
      <c r="J190" t="s">
        <v>947</v>
      </c>
      <c r="K190" t="s">
        <v>947</v>
      </c>
      <c r="L190" t="s">
        <v>947</v>
      </c>
      <c r="M190" t="s">
        <v>947</v>
      </c>
      <c r="N190" t="s">
        <v>947</v>
      </c>
      <c r="O190" t="s">
        <v>13</v>
      </c>
      <c r="P190" t="s">
        <v>946</v>
      </c>
    </row>
    <row r="191" spans="1:16" x14ac:dyDescent="0.4">
      <c r="A191" t="s">
        <v>212</v>
      </c>
      <c r="B191" t="s">
        <v>945</v>
      </c>
      <c r="C191" t="s">
        <v>39</v>
      </c>
      <c r="D191" s="1">
        <v>45414</v>
      </c>
      <c r="E191" s="1">
        <v>45444</v>
      </c>
      <c r="F191">
        <v>940.95</v>
      </c>
      <c r="G191" t="s">
        <v>15</v>
      </c>
      <c r="H191" t="s">
        <v>28</v>
      </c>
      <c r="I191" s="1">
        <v>45444</v>
      </c>
      <c r="J191">
        <v>0</v>
      </c>
      <c r="K191" t="s">
        <v>947</v>
      </c>
      <c r="L191" t="s">
        <v>947</v>
      </c>
      <c r="M191" t="s">
        <v>947</v>
      </c>
      <c r="N191" t="s">
        <v>947</v>
      </c>
      <c r="O191" t="s">
        <v>13</v>
      </c>
      <c r="P191" t="s">
        <v>946</v>
      </c>
    </row>
    <row r="192" spans="1:16" x14ac:dyDescent="0.4">
      <c r="A192" t="s">
        <v>213</v>
      </c>
      <c r="B192" t="s">
        <v>945</v>
      </c>
      <c r="C192" t="s">
        <v>21</v>
      </c>
      <c r="D192" s="1">
        <v>44974</v>
      </c>
      <c r="E192" s="1">
        <v>45004</v>
      </c>
      <c r="F192">
        <v>4744.18</v>
      </c>
      <c r="G192" t="s">
        <v>25</v>
      </c>
      <c r="H192" t="s">
        <v>16</v>
      </c>
      <c r="I192" s="1">
        <v>0</v>
      </c>
      <c r="J192" t="s">
        <v>947</v>
      </c>
      <c r="K192" t="s">
        <v>947</v>
      </c>
      <c r="L192" t="s">
        <v>947</v>
      </c>
      <c r="M192" t="s">
        <v>947</v>
      </c>
      <c r="N192" t="s">
        <v>947</v>
      </c>
      <c r="O192" t="s">
        <v>13</v>
      </c>
      <c r="P192" t="s">
        <v>946</v>
      </c>
    </row>
    <row r="193" spans="1:16" x14ac:dyDescent="0.4">
      <c r="A193" t="s">
        <v>214</v>
      </c>
      <c r="B193" t="s">
        <v>945</v>
      </c>
      <c r="C193" t="s">
        <v>39</v>
      </c>
      <c r="D193" s="1">
        <v>45710</v>
      </c>
      <c r="E193" s="1">
        <v>45740</v>
      </c>
      <c r="F193">
        <v>147.49</v>
      </c>
      <c r="G193" t="s">
        <v>25</v>
      </c>
      <c r="H193" t="s">
        <v>28</v>
      </c>
      <c r="I193" s="1">
        <v>45740</v>
      </c>
      <c r="J193">
        <v>0</v>
      </c>
      <c r="K193" t="s">
        <v>947</v>
      </c>
      <c r="L193" t="s">
        <v>947</v>
      </c>
      <c r="M193" t="s">
        <v>947</v>
      </c>
      <c r="N193" t="s">
        <v>947</v>
      </c>
      <c r="O193" t="s">
        <v>13</v>
      </c>
      <c r="P193" t="s">
        <v>946</v>
      </c>
    </row>
    <row r="194" spans="1:16" x14ac:dyDescent="0.4">
      <c r="A194" t="s">
        <v>215</v>
      </c>
      <c r="B194" t="s">
        <v>945</v>
      </c>
      <c r="C194" t="s">
        <v>43</v>
      </c>
      <c r="D194" s="1">
        <v>45817</v>
      </c>
      <c r="E194" s="1">
        <v>45847</v>
      </c>
      <c r="F194">
        <v>495.23</v>
      </c>
      <c r="G194" t="s">
        <v>15</v>
      </c>
      <c r="H194" t="s">
        <v>16</v>
      </c>
      <c r="I194" s="1">
        <v>0</v>
      </c>
      <c r="J194" t="s">
        <v>947</v>
      </c>
      <c r="K194" t="s">
        <v>947</v>
      </c>
      <c r="L194" t="s">
        <v>947</v>
      </c>
      <c r="M194" t="s">
        <v>947</v>
      </c>
      <c r="N194" t="s">
        <v>947</v>
      </c>
      <c r="O194" t="s">
        <v>13</v>
      </c>
      <c r="P194" t="s">
        <v>946</v>
      </c>
    </row>
    <row r="195" spans="1:16" x14ac:dyDescent="0.4">
      <c r="A195" t="s">
        <v>216</v>
      </c>
      <c r="B195" t="s">
        <v>945</v>
      </c>
      <c r="C195" t="s">
        <v>39</v>
      </c>
      <c r="D195" s="1">
        <v>45076</v>
      </c>
      <c r="E195" s="1">
        <v>45106</v>
      </c>
      <c r="F195">
        <v>2497.87</v>
      </c>
      <c r="G195" t="s">
        <v>19</v>
      </c>
      <c r="H195" t="s">
        <v>16</v>
      </c>
      <c r="I195" s="1">
        <v>0</v>
      </c>
      <c r="J195" t="s">
        <v>947</v>
      </c>
      <c r="K195" t="s">
        <v>947</v>
      </c>
      <c r="L195" t="s">
        <v>947</v>
      </c>
      <c r="M195" t="s">
        <v>947</v>
      </c>
      <c r="N195" t="s">
        <v>947</v>
      </c>
      <c r="O195" t="s">
        <v>13</v>
      </c>
      <c r="P195" t="s">
        <v>946</v>
      </c>
    </row>
    <row r="196" spans="1:16" x14ac:dyDescent="0.4">
      <c r="A196" t="s">
        <v>217</v>
      </c>
      <c r="B196" t="s">
        <v>945</v>
      </c>
      <c r="C196" t="s">
        <v>43</v>
      </c>
      <c r="D196" s="1">
        <v>45454</v>
      </c>
      <c r="E196" s="1">
        <v>45484</v>
      </c>
      <c r="F196">
        <v>1407.52</v>
      </c>
      <c r="G196" t="s">
        <v>15</v>
      </c>
      <c r="H196" t="s">
        <v>12</v>
      </c>
      <c r="I196" s="1">
        <v>0</v>
      </c>
      <c r="J196" t="s">
        <v>947</v>
      </c>
      <c r="K196" t="s">
        <v>947</v>
      </c>
      <c r="L196" t="s">
        <v>947</v>
      </c>
      <c r="M196" t="s">
        <v>947</v>
      </c>
      <c r="N196" t="s">
        <v>947</v>
      </c>
      <c r="O196" t="s">
        <v>13</v>
      </c>
      <c r="P196" t="s">
        <v>946</v>
      </c>
    </row>
    <row r="197" spans="1:16" x14ac:dyDescent="0.4">
      <c r="A197" t="s">
        <v>218</v>
      </c>
      <c r="B197" t="s">
        <v>945</v>
      </c>
      <c r="C197" t="s">
        <v>43</v>
      </c>
      <c r="D197" s="1">
        <v>45723</v>
      </c>
      <c r="E197" s="1">
        <v>45753</v>
      </c>
      <c r="F197">
        <v>2632.28</v>
      </c>
      <c r="G197" t="s">
        <v>25</v>
      </c>
      <c r="H197" t="s">
        <v>16</v>
      </c>
      <c r="I197" s="1">
        <v>0</v>
      </c>
      <c r="J197" t="s">
        <v>947</v>
      </c>
      <c r="K197" t="s">
        <v>947</v>
      </c>
      <c r="L197" t="s">
        <v>947</v>
      </c>
      <c r="M197" t="s">
        <v>947</v>
      </c>
      <c r="N197" t="s">
        <v>947</v>
      </c>
      <c r="O197" t="s">
        <v>13</v>
      </c>
      <c r="P197" t="s">
        <v>946</v>
      </c>
    </row>
    <row r="198" spans="1:16" x14ac:dyDescent="0.4">
      <c r="A198" t="s">
        <v>219</v>
      </c>
      <c r="B198" t="s">
        <v>945</v>
      </c>
      <c r="C198" t="s">
        <v>18</v>
      </c>
      <c r="D198" s="1">
        <v>45384</v>
      </c>
      <c r="E198" s="1">
        <v>45414</v>
      </c>
      <c r="F198">
        <v>3255.92</v>
      </c>
      <c r="G198" t="s">
        <v>19</v>
      </c>
      <c r="H198" t="s">
        <v>12</v>
      </c>
      <c r="I198" s="1">
        <v>0</v>
      </c>
      <c r="J198" t="s">
        <v>947</v>
      </c>
      <c r="K198" t="s">
        <v>947</v>
      </c>
      <c r="L198" t="s">
        <v>947</v>
      </c>
      <c r="M198" t="s">
        <v>947</v>
      </c>
      <c r="N198" t="s">
        <v>947</v>
      </c>
      <c r="O198" t="s">
        <v>13</v>
      </c>
      <c r="P198" t="s">
        <v>946</v>
      </c>
    </row>
    <row r="199" spans="1:16" x14ac:dyDescent="0.4">
      <c r="A199" t="s">
        <v>220</v>
      </c>
      <c r="B199" t="s">
        <v>945</v>
      </c>
      <c r="C199" t="s">
        <v>10</v>
      </c>
      <c r="D199" s="1">
        <v>45190</v>
      </c>
      <c r="E199" s="1">
        <v>45220</v>
      </c>
      <c r="F199">
        <v>392.7</v>
      </c>
      <c r="G199" t="s">
        <v>22</v>
      </c>
      <c r="H199" t="s">
        <v>28</v>
      </c>
      <c r="I199" s="1">
        <v>45229</v>
      </c>
      <c r="J199">
        <v>9</v>
      </c>
      <c r="K199" t="s">
        <v>947</v>
      </c>
      <c r="L199" t="s">
        <v>947</v>
      </c>
      <c r="M199" t="s">
        <v>947</v>
      </c>
      <c r="N199" t="s">
        <v>947</v>
      </c>
      <c r="O199" t="s">
        <v>13</v>
      </c>
      <c r="P199" t="s">
        <v>946</v>
      </c>
    </row>
    <row r="200" spans="1:16" x14ac:dyDescent="0.4">
      <c r="A200" t="s">
        <v>221</v>
      </c>
      <c r="B200" t="s">
        <v>945</v>
      </c>
      <c r="C200" t="s">
        <v>18</v>
      </c>
      <c r="D200" s="1">
        <v>45388</v>
      </c>
      <c r="E200" s="1">
        <v>45418</v>
      </c>
      <c r="F200">
        <v>4366.6499999999996</v>
      </c>
      <c r="G200" t="s">
        <v>22</v>
      </c>
      <c r="H200" t="s">
        <v>16</v>
      </c>
      <c r="I200" s="1">
        <v>0</v>
      </c>
      <c r="J200" t="s">
        <v>947</v>
      </c>
      <c r="K200" t="s">
        <v>947</v>
      </c>
      <c r="L200" t="s">
        <v>947</v>
      </c>
      <c r="M200" t="s">
        <v>947</v>
      </c>
      <c r="N200" t="s">
        <v>947</v>
      </c>
      <c r="O200" t="s">
        <v>13</v>
      </c>
      <c r="P200" t="s">
        <v>946</v>
      </c>
    </row>
    <row r="201" spans="1:16" x14ac:dyDescent="0.4">
      <c r="A201" t="s">
        <v>222</v>
      </c>
      <c r="B201" t="s">
        <v>945</v>
      </c>
      <c r="C201" t="s">
        <v>43</v>
      </c>
      <c r="D201" s="1">
        <v>45372</v>
      </c>
      <c r="E201" s="1">
        <v>45402</v>
      </c>
      <c r="F201">
        <v>1348.94</v>
      </c>
      <c r="G201" t="s">
        <v>11</v>
      </c>
      <c r="H201" t="s">
        <v>28</v>
      </c>
      <c r="I201" s="1">
        <v>45402</v>
      </c>
      <c r="J201">
        <v>0</v>
      </c>
      <c r="K201" t="s">
        <v>947</v>
      </c>
      <c r="L201" t="s">
        <v>947</v>
      </c>
      <c r="M201" t="s">
        <v>947</v>
      </c>
      <c r="N201" t="s">
        <v>947</v>
      </c>
      <c r="O201" t="s">
        <v>13</v>
      </c>
      <c r="P201" t="s">
        <v>946</v>
      </c>
    </row>
    <row r="202" spans="1:16" x14ac:dyDescent="0.4">
      <c r="A202" t="s">
        <v>223</v>
      </c>
      <c r="B202" t="s">
        <v>945</v>
      </c>
      <c r="C202" t="s">
        <v>39</v>
      </c>
      <c r="D202" s="1">
        <v>45837</v>
      </c>
      <c r="E202" s="1">
        <v>45867</v>
      </c>
      <c r="F202">
        <v>4373.5200000000004</v>
      </c>
      <c r="G202" t="s">
        <v>19</v>
      </c>
      <c r="H202" t="s">
        <v>12</v>
      </c>
      <c r="I202" s="1">
        <v>0</v>
      </c>
      <c r="J202" t="s">
        <v>947</v>
      </c>
      <c r="K202" t="s">
        <v>947</v>
      </c>
      <c r="L202" t="s">
        <v>947</v>
      </c>
      <c r="M202" t="s">
        <v>947</v>
      </c>
      <c r="N202" t="s">
        <v>947</v>
      </c>
      <c r="O202" t="s">
        <v>13</v>
      </c>
      <c r="P202" t="s">
        <v>946</v>
      </c>
    </row>
    <row r="203" spans="1:16" x14ac:dyDescent="0.4">
      <c r="A203" t="s">
        <v>224</v>
      </c>
      <c r="B203" t="s">
        <v>945</v>
      </c>
      <c r="C203" t="s">
        <v>39</v>
      </c>
      <c r="D203" s="1">
        <v>45232</v>
      </c>
      <c r="E203" s="1">
        <v>45262</v>
      </c>
      <c r="F203">
        <v>3414.97</v>
      </c>
      <c r="G203" t="s">
        <v>22</v>
      </c>
      <c r="H203" t="s">
        <v>28</v>
      </c>
      <c r="I203" s="1">
        <v>45262</v>
      </c>
      <c r="J203">
        <v>0</v>
      </c>
      <c r="K203" t="s">
        <v>947</v>
      </c>
      <c r="L203" t="s">
        <v>947</v>
      </c>
      <c r="M203" t="s">
        <v>947</v>
      </c>
      <c r="N203" t="s">
        <v>947</v>
      </c>
      <c r="O203" t="s">
        <v>13</v>
      </c>
      <c r="P203" t="s">
        <v>946</v>
      </c>
    </row>
    <row r="204" spans="1:16" x14ac:dyDescent="0.4">
      <c r="A204" t="s">
        <v>225</v>
      </c>
      <c r="B204" t="s">
        <v>945</v>
      </c>
      <c r="C204" t="s">
        <v>39</v>
      </c>
      <c r="D204" s="1">
        <v>45665</v>
      </c>
      <c r="E204" s="1">
        <v>45695</v>
      </c>
      <c r="F204">
        <v>1646.53</v>
      </c>
      <c r="G204" t="s">
        <v>15</v>
      </c>
      <c r="H204" t="s">
        <v>28</v>
      </c>
      <c r="I204" s="1">
        <v>45695</v>
      </c>
      <c r="J204">
        <v>0</v>
      </c>
      <c r="K204" t="s">
        <v>947</v>
      </c>
      <c r="L204" t="s">
        <v>947</v>
      </c>
      <c r="M204" t="s">
        <v>947</v>
      </c>
      <c r="N204" t="s">
        <v>947</v>
      </c>
      <c r="O204" t="s">
        <v>13</v>
      </c>
      <c r="P204" t="s">
        <v>946</v>
      </c>
    </row>
    <row r="205" spans="1:16" x14ac:dyDescent="0.4">
      <c r="A205" t="s">
        <v>226</v>
      </c>
      <c r="B205" t="s">
        <v>945</v>
      </c>
      <c r="C205" t="s">
        <v>18</v>
      </c>
      <c r="D205" s="1">
        <v>45727</v>
      </c>
      <c r="E205" s="1">
        <v>45757</v>
      </c>
      <c r="F205">
        <v>2688.88</v>
      </c>
      <c r="G205" t="s">
        <v>11</v>
      </c>
      <c r="H205" t="s">
        <v>12</v>
      </c>
      <c r="I205" s="1">
        <v>0</v>
      </c>
      <c r="J205" t="s">
        <v>947</v>
      </c>
      <c r="K205" t="s">
        <v>947</v>
      </c>
      <c r="L205" t="s">
        <v>947</v>
      </c>
      <c r="M205" t="s">
        <v>947</v>
      </c>
      <c r="N205" t="s">
        <v>947</v>
      </c>
      <c r="O205" t="s">
        <v>13</v>
      </c>
      <c r="P205" t="s">
        <v>946</v>
      </c>
    </row>
    <row r="206" spans="1:16" x14ac:dyDescent="0.4">
      <c r="A206" t="s">
        <v>227</v>
      </c>
      <c r="B206" t="s">
        <v>945</v>
      </c>
      <c r="C206" t="s">
        <v>21</v>
      </c>
      <c r="D206" s="1">
        <v>44933</v>
      </c>
      <c r="E206" s="1">
        <v>44963</v>
      </c>
      <c r="F206">
        <v>2187.09</v>
      </c>
      <c r="G206" t="s">
        <v>25</v>
      </c>
      <c r="H206" t="s">
        <v>16</v>
      </c>
      <c r="I206" s="1">
        <v>0</v>
      </c>
      <c r="J206" t="s">
        <v>947</v>
      </c>
      <c r="K206" t="s">
        <v>947</v>
      </c>
      <c r="L206" t="s">
        <v>947</v>
      </c>
      <c r="M206" t="s">
        <v>947</v>
      </c>
      <c r="N206" t="s">
        <v>947</v>
      </c>
      <c r="O206" t="s">
        <v>13</v>
      </c>
      <c r="P206" t="s">
        <v>946</v>
      </c>
    </row>
    <row r="207" spans="1:16" x14ac:dyDescent="0.4">
      <c r="A207" t="s">
        <v>228</v>
      </c>
      <c r="B207" t="s">
        <v>945</v>
      </c>
      <c r="C207" t="s">
        <v>43</v>
      </c>
      <c r="D207" s="1">
        <v>45805</v>
      </c>
      <c r="E207" s="1">
        <v>45835</v>
      </c>
      <c r="F207">
        <v>3171.13</v>
      </c>
      <c r="G207" t="s">
        <v>22</v>
      </c>
      <c r="H207" t="s">
        <v>28</v>
      </c>
      <c r="I207" s="1">
        <v>45838</v>
      </c>
      <c r="J207">
        <v>3</v>
      </c>
      <c r="K207" t="s">
        <v>947</v>
      </c>
      <c r="L207" t="s">
        <v>947</v>
      </c>
      <c r="M207" t="s">
        <v>947</v>
      </c>
      <c r="N207" t="s">
        <v>947</v>
      </c>
      <c r="O207" t="s">
        <v>13</v>
      </c>
      <c r="P207" t="s">
        <v>946</v>
      </c>
    </row>
    <row r="208" spans="1:16" x14ac:dyDescent="0.4">
      <c r="A208" t="s">
        <v>229</v>
      </c>
      <c r="B208" t="s">
        <v>945</v>
      </c>
      <c r="C208" t="s">
        <v>10</v>
      </c>
      <c r="D208" s="1">
        <v>45437</v>
      </c>
      <c r="E208" s="1">
        <v>45467</v>
      </c>
      <c r="F208">
        <v>2235.4699999999998</v>
      </c>
      <c r="G208" t="s">
        <v>11</v>
      </c>
      <c r="H208" t="s">
        <v>28</v>
      </c>
      <c r="I208" s="1">
        <v>45467</v>
      </c>
      <c r="J208">
        <v>0</v>
      </c>
      <c r="K208" t="s">
        <v>947</v>
      </c>
      <c r="L208" t="s">
        <v>947</v>
      </c>
      <c r="M208" t="s">
        <v>947</v>
      </c>
      <c r="N208" t="s">
        <v>947</v>
      </c>
      <c r="O208" t="s">
        <v>13</v>
      </c>
      <c r="P208" t="s">
        <v>946</v>
      </c>
    </row>
    <row r="209" spans="1:16" x14ac:dyDescent="0.4">
      <c r="A209" t="s">
        <v>230</v>
      </c>
      <c r="B209" t="s">
        <v>945</v>
      </c>
      <c r="C209" t="s">
        <v>10</v>
      </c>
      <c r="D209" s="1">
        <v>45445</v>
      </c>
      <c r="E209" s="1">
        <v>45475</v>
      </c>
      <c r="F209">
        <v>4392.95</v>
      </c>
      <c r="G209" t="s">
        <v>22</v>
      </c>
      <c r="H209" t="s">
        <v>28</v>
      </c>
      <c r="I209" s="1">
        <v>45475</v>
      </c>
      <c r="J209">
        <v>0</v>
      </c>
      <c r="K209" t="s">
        <v>947</v>
      </c>
      <c r="L209" t="s">
        <v>947</v>
      </c>
      <c r="M209" t="s">
        <v>947</v>
      </c>
      <c r="N209" t="s">
        <v>947</v>
      </c>
      <c r="O209" t="s">
        <v>13</v>
      </c>
      <c r="P209" t="s">
        <v>946</v>
      </c>
    </row>
    <row r="210" spans="1:16" x14ac:dyDescent="0.4">
      <c r="A210" t="s">
        <v>231</v>
      </c>
      <c r="B210" t="s">
        <v>945</v>
      </c>
      <c r="C210" t="s">
        <v>39</v>
      </c>
      <c r="D210" s="1">
        <v>45204</v>
      </c>
      <c r="E210" s="1">
        <v>45234</v>
      </c>
      <c r="F210">
        <v>765.04</v>
      </c>
      <c r="G210" t="s">
        <v>11</v>
      </c>
      <c r="H210" t="s">
        <v>28</v>
      </c>
      <c r="I210" s="1">
        <v>45234</v>
      </c>
      <c r="J210">
        <v>0</v>
      </c>
      <c r="K210" t="s">
        <v>947</v>
      </c>
      <c r="L210" t="s">
        <v>947</v>
      </c>
      <c r="M210" t="s">
        <v>947</v>
      </c>
      <c r="N210" t="s">
        <v>947</v>
      </c>
      <c r="O210" t="s">
        <v>13</v>
      </c>
      <c r="P210" t="s">
        <v>946</v>
      </c>
    </row>
    <row r="211" spans="1:16" x14ac:dyDescent="0.4">
      <c r="A211" t="s">
        <v>232</v>
      </c>
      <c r="B211" t="s">
        <v>945</v>
      </c>
      <c r="C211" t="s">
        <v>10</v>
      </c>
      <c r="D211" s="1">
        <v>45392</v>
      </c>
      <c r="E211" s="1">
        <v>45422</v>
      </c>
      <c r="F211">
        <v>4435.17</v>
      </c>
      <c r="G211" t="s">
        <v>22</v>
      </c>
      <c r="H211" t="s">
        <v>12</v>
      </c>
      <c r="I211" s="1">
        <v>0</v>
      </c>
      <c r="J211" t="s">
        <v>947</v>
      </c>
      <c r="K211" t="s">
        <v>947</v>
      </c>
      <c r="L211" t="s">
        <v>947</v>
      </c>
      <c r="M211" t="s">
        <v>947</v>
      </c>
      <c r="N211" t="s">
        <v>947</v>
      </c>
      <c r="O211" t="s">
        <v>13</v>
      </c>
      <c r="P211" t="s">
        <v>946</v>
      </c>
    </row>
    <row r="212" spans="1:16" x14ac:dyDescent="0.4">
      <c r="A212" t="s">
        <v>233</v>
      </c>
      <c r="B212" t="s">
        <v>945</v>
      </c>
      <c r="C212" t="s">
        <v>10</v>
      </c>
      <c r="D212" s="1">
        <v>44948</v>
      </c>
      <c r="E212" s="1">
        <v>44978</v>
      </c>
      <c r="F212">
        <v>2626.85</v>
      </c>
      <c r="G212" t="s">
        <v>15</v>
      </c>
      <c r="H212" t="s">
        <v>12</v>
      </c>
      <c r="I212" s="1">
        <v>0</v>
      </c>
      <c r="J212" t="s">
        <v>947</v>
      </c>
      <c r="K212" t="s">
        <v>947</v>
      </c>
      <c r="L212" t="s">
        <v>947</v>
      </c>
      <c r="M212" t="s">
        <v>947</v>
      </c>
      <c r="N212" t="s">
        <v>947</v>
      </c>
      <c r="O212" t="s">
        <v>13</v>
      </c>
      <c r="P212" t="s">
        <v>946</v>
      </c>
    </row>
    <row r="213" spans="1:16" x14ac:dyDescent="0.4">
      <c r="A213" t="s">
        <v>234</v>
      </c>
      <c r="B213" t="s">
        <v>945</v>
      </c>
      <c r="C213" t="s">
        <v>10</v>
      </c>
      <c r="D213" s="1">
        <v>45460</v>
      </c>
      <c r="E213" s="1">
        <v>45490</v>
      </c>
      <c r="F213">
        <v>4803.24</v>
      </c>
      <c r="G213" t="s">
        <v>22</v>
      </c>
      <c r="H213" t="s">
        <v>16</v>
      </c>
      <c r="I213" s="1">
        <v>0</v>
      </c>
      <c r="J213" t="s">
        <v>947</v>
      </c>
      <c r="K213" t="s">
        <v>947</v>
      </c>
      <c r="L213" t="s">
        <v>947</v>
      </c>
      <c r="M213" t="s">
        <v>947</v>
      </c>
      <c r="N213" t="s">
        <v>947</v>
      </c>
      <c r="O213" t="s">
        <v>13</v>
      </c>
      <c r="P213" t="s">
        <v>946</v>
      </c>
    </row>
    <row r="214" spans="1:16" x14ac:dyDescent="0.4">
      <c r="A214" t="s">
        <v>235</v>
      </c>
      <c r="B214" t="s">
        <v>945</v>
      </c>
      <c r="C214" t="s">
        <v>18</v>
      </c>
      <c r="D214" s="1">
        <v>45496</v>
      </c>
      <c r="E214" s="1">
        <v>45526</v>
      </c>
      <c r="F214">
        <v>3007.22</v>
      </c>
      <c r="G214" t="s">
        <v>22</v>
      </c>
      <c r="H214" t="s">
        <v>28</v>
      </c>
      <c r="I214" s="1">
        <v>45526</v>
      </c>
      <c r="J214">
        <v>0</v>
      </c>
      <c r="K214" t="s">
        <v>947</v>
      </c>
      <c r="L214" t="s">
        <v>947</v>
      </c>
      <c r="M214" t="s">
        <v>947</v>
      </c>
      <c r="N214" t="s">
        <v>947</v>
      </c>
      <c r="O214" t="s">
        <v>13</v>
      </c>
      <c r="P214" t="s">
        <v>946</v>
      </c>
    </row>
    <row r="215" spans="1:16" x14ac:dyDescent="0.4">
      <c r="A215" t="s">
        <v>236</v>
      </c>
      <c r="B215" t="s">
        <v>945</v>
      </c>
      <c r="C215" t="s">
        <v>10</v>
      </c>
      <c r="D215" s="1">
        <v>45704</v>
      </c>
      <c r="E215" s="1">
        <v>45734</v>
      </c>
      <c r="F215">
        <v>4929.75</v>
      </c>
      <c r="G215" t="s">
        <v>15</v>
      </c>
      <c r="H215" t="s">
        <v>12</v>
      </c>
      <c r="I215" s="1">
        <v>0</v>
      </c>
      <c r="J215" t="s">
        <v>947</v>
      </c>
      <c r="K215" t="s">
        <v>947</v>
      </c>
      <c r="L215" t="s">
        <v>947</v>
      </c>
      <c r="M215" t="s">
        <v>947</v>
      </c>
      <c r="N215" t="s">
        <v>947</v>
      </c>
      <c r="O215" t="s">
        <v>13</v>
      </c>
      <c r="P215" t="s">
        <v>946</v>
      </c>
    </row>
    <row r="216" spans="1:16" x14ac:dyDescent="0.4">
      <c r="A216" t="s">
        <v>237</v>
      </c>
      <c r="B216" t="s">
        <v>945</v>
      </c>
      <c r="C216" t="s">
        <v>18</v>
      </c>
      <c r="D216" s="1">
        <v>45449</v>
      </c>
      <c r="E216" s="1">
        <v>45479</v>
      </c>
      <c r="F216">
        <v>1536.2</v>
      </c>
      <c r="G216" t="s">
        <v>11</v>
      </c>
      <c r="H216" t="s">
        <v>16</v>
      </c>
      <c r="I216" s="1">
        <v>0</v>
      </c>
      <c r="J216" t="s">
        <v>947</v>
      </c>
      <c r="K216" t="s">
        <v>947</v>
      </c>
      <c r="L216" t="s">
        <v>947</v>
      </c>
      <c r="M216" t="s">
        <v>947</v>
      </c>
      <c r="N216" t="s">
        <v>947</v>
      </c>
      <c r="O216" t="s">
        <v>13</v>
      </c>
      <c r="P216" t="s">
        <v>946</v>
      </c>
    </row>
    <row r="217" spans="1:16" x14ac:dyDescent="0.4">
      <c r="A217" t="s">
        <v>238</v>
      </c>
      <c r="B217" t="s">
        <v>945</v>
      </c>
      <c r="C217" t="s">
        <v>18</v>
      </c>
      <c r="D217" s="1">
        <v>45491</v>
      </c>
      <c r="E217" s="1">
        <v>45521</v>
      </c>
      <c r="F217">
        <v>2978.71</v>
      </c>
      <c r="G217" t="s">
        <v>19</v>
      </c>
      <c r="H217" t="s">
        <v>16</v>
      </c>
      <c r="I217" s="1">
        <v>0</v>
      </c>
      <c r="J217" t="s">
        <v>947</v>
      </c>
      <c r="K217" t="s">
        <v>947</v>
      </c>
      <c r="L217" t="s">
        <v>947</v>
      </c>
      <c r="M217" t="s">
        <v>947</v>
      </c>
      <c r="N217" t="s">
        <v>947</v>
      </c>
      <c r="O217" t="s">
        <v>13</v>
      </c>
      <c r="P217" t="s">
        <v>946</v>
      </c>
    </row>
    <row r="218" spans="1:16" x14ac:dyDescent="0.4">
      <c r="A218" t="s">
        <v>239</v>
      </c>
      <c r="B218" t="s">
        <v>945</v>
      </c>
      <c r="C218" t="s">
        <v>39</v>
      </c>
      <c r="D218" s="1">
        <v>45326</v>
      </c>
      <c r="E218" s="1">
        <v>45356</v>
      </c>
      <c r="F218">
        <v>915.17</v>
      </c>
      <c r="G218" t="s">
        <v>19</v>
      </c>
      <c r="H218" t="s">
        <v>28</v>
      </c>
      <c r="I218" s="1">
        <v>45376</v>
      </c>
      <c r="J218">
        <v>20</v>
      </c>
      <c r="K218" t="s">
        <v>947</v>
      </c>
      <c r="L218" t="s">
        <v>947</v>
      </c>
      <c r="M218" t="s">
        <v>947</v>
      </c>
      <c r="N218" t="s">
        <v>947</v>
      </c>
      <c r="O218" t="s">
        <v>13</v>
      </c>
      <c r="P218" t="s">
        <v>946</v>
      </c>
    </row>
    <row r="219" spans="1:16" x14ac:dyDescent="0.4">
      <c r="A219" t="s">
        <v>240</v>
      </c>
      <c r="B219" t="s">
        <v>945</v>
      </c>
      <c r="C219" t="s">
        <v>18</v>
      </c>
      <c r="D219" s="1">
        <v>45109</v>
      </c>
      <c r="E219" s="1">
        <v>45139</v>
      </c>
      <c r="F219">
        <v>3188.52</v>
      </c>
      <c r="G219" t="s">
        <v>19</v>
      </c>
      <c r="H219" t="s">
        <v>16</v>
      </c>
      <c r="I219" s="1">
        <v>0</v>
      </c>
      <c r="J219" t="s">
        <v>947</v>
      </c>
      <c r="K219" t="s">
        <v>947</v>
      </c>
      <c r="L219" t="s">
        <v>947</v>
      </c>
      <c r="M219" t="s">
        <v>947</v>
      </c>
      <c r="N219" t="s">
        <v>947</v>
      </c>
      <c r="O219" t="s">
        <v>13</v>
      </c>
      <c r="P219" t="s">
        <v>946</v>
      </c>
    </row>
    <row r="220" spans="1:16" x14ac:dyDescent="0.4">
      <c r="A220" t="s">
        <v>241</v>
      </c>
      <c r="B220" t="s">
        <v>945</v>
      </c>
      <c r="C220" t="s">
        <v>21</v>
      </c>
      <c r="D220" s="1">
        <v>45432</v>
      </c>
      <c r="E220" s="1">
        <v>45462</v>
      </c>
      <c r="F220">
        <v>2307.79</v>
      </c>
      <c r="G220" t="s">
        <v>22</v>
      </c>
      <c r="H220" t="s">
        <v>16</v>
      </c>
      <c r="I220" s="1">
        <v>0</v>
      </c>
      <c r="J220" t="s">
        <v>947</v>
      </c>
      <c r="K220" t="s">
        <v>947</v>
      </c>
      <c r="L220" t="s">
        <v>947</v>
      </c>
      <c r="M220" t="s">
        <v>947</v>
      </c>
      <c r="N220" t="s">
        <v>947</v>
      </c>
      <c r="O220" t="s">
        <v>13</v>
      </c>
      <c r="P220" t="s">
        <v>946</v>
      </c>
    </row>
    <row r="221" spans="1:16" x14ac:dyDescent="0.4">
      <c r="A221" t="s">
        <v>242</v>
      </c>
      <c r="B221" t="s">
        <v>945</v>
      </c>
      <c r="C221" t="s">
        <v>21</v>
      </c>
      <c r="D221" s="1">
        <v>45251</v>
      </c>
      <c r="E221" s="1">
        <v>45281</v>
      </c>
      <c r="F221">
        <v>2903.71</v>
      </c>
      <c r="G221" t="s">
        <v>11</v>
      </c>
      <c r="H221" t="s">
        <v>16</v>
      </c>
      <c r="I221" s="1">
        <v>0</v>
      </c>
      <c r="J221" t="s">
        <v>947</v>
      </c>
      <c r="K221" t="s">
        <v>947</v>
      </c>
      <c r="L221" t="s">
        <v>947</v>
      </c>
      <c r="M221" t="s">
        <v>947</v>
      </c>
      <c r="N221" t="s">
        <v>947</v>
      </c>
      <c r="O221" t="s">
        <v>13</v>
      </c>
      <c r="P221" t="s">
        <v>946</v>
      </c>
    </row>
    <row r="222" spans="1:16" x14ac:dyDescent="0.4">
      <c r="A222" t="s">
        <v>243</v>
      </c>
      <c r="B222" t="s">
        <v>945</v>
      </c>
      <c r="C222" t="s">
        <v>21</v>
      </c>
      <c r="D222" s="1">
        <v>45432</v>
      </c>
      <c r="E222" s="1">
        <v>45462</v>
      </c>
      <c r="F222">
        <v>2565.02</v>
      </c>
      <c r="G222" t="s">
        <v>22</v>
      </c>
      <c r="H222" t="s">
        <v>16</v>
      </c>
      <c r="I222" s="1">
        <v>0</v>
      </c>
      <c r="J222" t="s">
        <v>947</v>
      </c>
      <c r="K222" t="s">
        <v>947</v>
      </c>
      <c r="L222" t="s">
        <v>947</v>
      </c>
      <c r="M222" t="s">
        <v>947</v>
      </c>
      <c r="N222" t="s">
        <v>947</v>
      </c>
      <c r="O222" t="s">
        <v>13</v>
      </c>
      <c r="P222" t="s">
        <v>946</v>
      </c>
    </row>
    <row r="223" spans="1:16" x14ac:dyDescent="0.4">
      <c r="A223" t="s">
        <v>244</v>
      </c>
      <c r="B223" t="s">
        <v>945</v>
      </c>
      <c r="C223" t="s">
        <v>18</v>
      </c>
      <c r="D223" s="1">
        <v>45790</v>
      </c>
      <c r="E223" s="1">
        <v>45820</v>
      </c>
      <c r="F223">
        <v>2121.21</v>
      </c>
      <c r="G223" t="s">
        <v>22</v>
      </c>
      <c r="H223" t="s">
        <v>12</v>
      </c>
      <c r="I223" s="1">
        <v>0</v>
      </c>
      <c r="J223" t="s">
        <v>947</v>
      </c>
      <c r="K223" t="s">
        <v>947</v>
      </c>
      <c r="L223" t="s">
        <v>947</v>
      </c>
      <c r="M223" t="s">
        <v>947</v>
      </c>
      <c r="N223" t="s">
        <v>947</v>
      </c>
      <c r="O223" t="s">
        <v>13</v>
      </c>
      <c r="P223" t="s">
        <v>946</v>
      </c>
    </row>
    <row r="224" spans="1:16" x14ac:dyDescent="0.4">
      <c r="A224" t="s">
        <v>245</v>
      </c>
      <c r="B224" t="s">
        <v>945</v>
      </c>
      <c r="C224" t="s">
        <v>18</v>
      </c>
      <c r="D224" s="1">
        <v>45748</v>
      </c>
      <c r="E224" s="1">
        <v>45778</v>
      </c>
      <c r="F224">
        <v>1273.9000000000001</v>
      </c>
      <c r="G224" t="s">
        <v>11</v>
      </c>
      <c r="H224" t="s">
        <v>12</v>
      </c>
      <c r="I224" s="1">
        <v>0</v>
      </c>
      <c r="J224" t="s">
        <v>947</v>
      </c>
      <c r="K224" t="s">
        <v>947</v>
      </c>
      <c r="L224" t="s">
        <v>947</v>
      </c>
      <c r="M224" t="s">
        <v>947</v>
      </c>
      <c r="N224" t="s">
        <v>947</v>
      </c>
      <c r="O224" t="s">
        <v>13</v>
      </c>
      <c r="P224" t="s">
        <v>946</v>
      </c>
    </row>
    <row r="225" spans="1:16" x14ac:dyDescent="0.4">
      <c r="A225" t="s">
        <v>246</v>
      </c>
      <c r="B225" t="s">
        <v>945</v>
      </c>
      <c r="C225" t="s">
        <v>18</v>
      </c>
      <c r="D225" s="1">
        <v>45711</v>
      </c>
      <c r="E225" s="1">
        <v>45741</v>
      </c>
      <c r="F225">
        <v>3975.5</v>
      </c>
      <c r="G225" t="s">
        <v>25</v>
      </c>
      <c r="H225" t="s">
        <v>12</v>
      </c>
      <c r="I225" s="1">
        <v>0</v>
      </c>
      <c r="J225" t="s">
        <v>947</v>
      </c>
      <c r="K225" t="s">
        <v>947</v>
      </c>
      <c r="L225" t="s">
        <v>947</v>
      </c>
      <c r="M225" t="s">
        <v>947</v>
      </c>
      <c r="N225" t="s">
        <v>947</v>
      </c>
      <c r="O225" t="s">
        <v>13</v>
      </c>
      <c r="P225" t="s">
        <v>946</v>
      </c>
    </row>
    <row r="226" spans="1:16" x14ac:dyDescent="0.4">
      <c r="A226" t="s">
        <v>247</v>
      </c>
      <c r="B226" t="s">
        <v>945</v>
      </c>
      <c r="C226" t="s">
        <v>10</v>
      </c>
      <c r="D226" s="1">
        <v>45588</v>
      </c>
      <c r="E226" s="1">
        <v>45618</v>
      </c>
      <c r="F226">
        <v>2421.44</v>
      </c>
      <c r="G226" t="s">
        <v>25</v>
      </c>
      <c r="H226" t="s">
        <v>12</v>
      </c>
      <c r="I226" s="1">
        <v>0</v>
      </c>
      <c r="J226" t="s">
        <v>947</v>
      </c>
      <c r="K226" t="s">
        <v>947</v>
      </c>
      <c r="L226" t="s">
        <v>947</v>
      </c>
      <c r="M226" t="s">
        <v>947</v>
      </c>
      <c r="N226" t="s">
        <v>947</v>
      </c>
      <c r="O226" t="s">
        <v>13</v>
      </c>
      <c r="P226" t="s">
        <v>946</v>
      </c>
    </row>
    <row r="227" spans="1:16" x14ac:dyDescent="0.4">
      <c r="A227" t="s">
        <v>248</v>
      </c>
      <c r="B227" t="s">
        <v>945</v>
      </c>
      <c r="C227" t="s">
        <v>10</v>
      </c>
      <c r="D227" s="1">
        <v>45688</v>
      </c>
      <c r="E227" s="1">
        <v>45718</v>
      </c>
      <c r="F227">
        <v>2458.0100000000002</v>
      </c>
      <c r="G227" t="s">
        <v>11</v>
      </c>
      <c r="H227" t="s">
        <v>12</v>
      </c>
      <c r="I227" s="1">
        <v>0</v>
      </c>
      <c r="J227" t="s">
        <v>947</v>
      </c>
      <c r="K227" t="s">
        <v>947</v>
      </c>
      <c r="L227" t="s">
        <v>947</v>
      </c>
      <c r="M227" t="s">
        <v>947</v>
      </c>
      <c r="N227" t="s">
        <v>947</v>
      </c>
      <c r="O227" t="s">
        <v>13</v>
      </c>
      <c r="P227" t="s">
        <v>946</v>
      </c>
    </row>
    <row r="228" spans="1:16" x14ac:dyDescent="0.4">
      <c r="A228" t="s">
        <v>249</v>
      </c>
      <c r="B228" t="s">
        <v>945</v>
      </c>
      <c r="C228" t="s">
        <v>10</v>
      </c>
      <c r="D228" s="1">
        <v>45136</v>
      </c>
      <c r="E228" s="1">
        <v>45166</v>
      </c>
      <c r="F228">
        <v>2854.39</v>
      </c>
      <c r="G228" t="s">
        <v>11</v>
      </c>
      <c r="H228" t="s">
        <v>28</v>
      </c>
      <c r="I228" s="1">
        <v>45166</v>
      </c>
      <c r="J228">
        <v>0</v>
      </c>
      <c r="K228" t="s">
        <v>947</v>
      </c>
      <c r="L228" t="s">
        <v>947</v>
      </c>
      <c r="M228" t="s">
        <v>947</v>
      </c>
      <c r="N228" t="s">
        <v>947</v>
      </c>
      <c r="O228" t="s">
        <v>13</v>
      </c>
      <c r="P228" t="s">
        <v>946</v>
      </c>
    </row>
    <row r="229" spans="1:16" x14ac:dyDescent="0.4">
      <c r="A229" t="s">
        <v>250</v>
      </c>
      <c r="B229" t="s">
        <v>945</v>
      </c>
      <c r="C229" t="s">
        <v>18</v>
      </c>
      <c r="D229" s="1">
        <v>45319</v>
      </c>
      <c r="E229" s="1">
        <v>45349</v>
      </c>
      <c r="F229">
        <v>2918.95</v>
      </c>
      <c r="G229" t="s">
        <v>11</v>
      </c>
      <c r="H229" t="s">
        <v>12</v>
      </c>
      <c r="I229" s="1">
        <v>0</v>
      </c>
      <c r="J229" t="s">
        <v>947</v>
      </c>
      <c r="K229" t="s">
        <v>947</v>
      </c>
      <c r="L229" t="s">
        <v>947</v>
      </c>
      <c r="M229" t="s">
        <v>947</v>
      </c>
      <c r="N229" t="s">
        <v>947</v>
      </c>
      <c r="O229" t="s">
        <v>13</v>
      </c>
      <c r="P229" t="s">
        <v>946</v>
      </c>
    </row>
    <row r="230" spans="1:16" x14ac:dyDescent="0.4">
      <c r="A230" t="s">
        <v>251</v>
      </c>
      <c r="B230" t="s">
        <v>945</v>
      </c>
      <c r="C230" t="s">
        <v>39</v>
      </c>
      <c r="D230" s="1">
        <v>44997</v>
      </c>
      <c r="E230" s="1">
        <v>45027</v>
      </c>
      <c r="F230">
        <v>328.97</v>
      </c>
      <c r="G230" t="s">
        <v>22</v>
      </c>
      <c r="H230" t="s">
        <v>28</v>
      </c>
      <c r="I230" s="1">
        <v>45027</v>
      </c>
      <c r="J230">
        <v>0</v>
      </c>
      <c r="K230" t="s">
        <v>947</v>
      </c>
      <c r="L230" t="s">
        <v>947</v>
      </c>
      <c r="M230" t="s">
        <v>947</v>
      </c>
      <c r="N230" t="s">
        <v>947</v>
      </c>
      <c r="O230" t="s">
        <v>13</v>
      </c>
      <c r="P230" t="s">
        <v>946</v>
      </c>
    </row>
    <row r="231" spans="1:16" x14ac:dyDescent="0.4">
      <c r="A231" t="s">
        <v>252</v>
      </c>
      <c r="B231" t="s">
        <v>945</v>
      </c>
      <c r="C231" t="s">
        <v>39</v>
      </c>
      <c r="D231" s="1">
        <v>45523</v>
      </c>
      <c r="E231" s="1">
        <v>45553</v>
      </c>
      <c r="F231">
        <v>1213.71</v>
      </c>
      <c r="G231" t="s">
        <v>22</v>
      </c>
      <c r="H231" t="s">
        <v>12</v>
      </c>
      <c r="I231" s="1">
        <v>0</v>
      </c>
      <c r="J231" t="s">
        <v>947</v>
      </c>
      <c r="K231" t="s">
        <v>947</v>
      </c>
      <c r="L231" t="s">
        <v>947</v>
      </c>
      <c r="M231" t="s">
        <v>947</v>
      </c>
      <c r="N231" t="s">
        <v>947</v>
      </c>
      <c r="O231" t="s">
        <v>13</v>
      </c>
      <c r="P231" t="s">
        <v>946</v>
      </c>
    </row>
    <row r="232" spans="1:16" x14ac:dyDescent="0.4">
      <c r="A232" t="s">
        <v>253</v>
      </c>
      <c r="B232" t="s">
        <v>945</v>
      </c>
      <c r="C232" t="s">
        <v>21</v>
      </c>
      <c r="D232" s="1">
        <v>45772</v>
      </c>
      <c r="E232" s="1">
        <v>45802</v>
      </c>
      <c r="F232">
        <v>454.59</v>
      </c>
      <c r="G232" t="s">
        <v>22</v>
      </c>
      <c r="H232" t="s">
        <v>12</v>
      </c>
      <c r="I232" s="1">
        <v>0</v>
      </c>
      <c r="J232" t="s">
        <v>947</v>
      </c>
      <c r="K232" t="s">
        <v>947</v>
      </c>
      <c r="L232" t="s">
        <v>947</v>
      </c>
      <c r="M232" t="s">
        <v>947</v>
      </c>
      <c r="N232" t="s">
        <v>947</v>
      </c>
      <c r="O232" t="s">
        <v>13</v>
      </c>
      <c r="P232" t="s">
        <v>946</v>
      </c>
    </row>
    <row r="233" spans="1:16" x14ac:dyDescent="0.4">
      <c r="A233" t="s">
        <v>254</v>
      </c>
      <c r="B233" t="s">
        <v>945</v>
      </c>
      <c r="C233" t="s">
        <v>21</v>
      </c>
      <c r="D233" s="1">
        <v>45040</v>
      </c>
      <c r="E233" s="1">
        <v>45070</v>
      </c>
      <c r="F233">
        <v>4278.37</v>
      </c>
      <c r="G233" t="s">
        <v>15</v>
      </c>
      <c r="H233" t="s">
        <v>28</v>
      </c>
      <c r="I233" s="1">
        <v>45070</v>
      </c>
      <c r="J233">
        <v>0</v>
      </c>
      <c r="K233" t="s">
        <v>947</v>
      </c>
      <c r="L233" t="s">
        <v>947</v>
      </c>
      <c r="M233" t="s">
        <v>947</v>
      </c>
      <c r="N233" t="s">
        <v>947</v>
      </c>
      <c r="O233" t="s">
        <v>13</v>
      </c>
      <c r="P233" t="s">
        <v>946</v>
      </c>
    </row>
    <row r="234" spans="1:16" x14ac:dyDescent="0.4">
      <c r="A234" t="s">
        <v>255</v>
      </c>
      <c r="B234" t="s">
        <v>945</v>
      </c>
      <c r="C234" t="s">
        <v>10</v>
      </c>
      <c r="D234" s="1">
        <v>45524</v>
      </c>
      <c r="E234" s="1">
        <v>45554</v>
      </c>
      <c r="F234">
        <v>3048.16</v>
      </c>
      <c r="G234" t="s">
        <v>22</v>
      </c>
      <c r="H234" t="s">
        <v>12</v>
      </c>
      <c r="I234" s="1">
        <v>0</v>
      </c>
      <c r="J234" t="s">
        <v>947</v>
      </c>
      <c r="K234" t="s">
        <v>947</v>
      </c>
      <c r="L234" t="s">
        <v>947</v>
      </c>
      <c r="M234" t="s">
        <v>947</v>
      </c>
      <c r="N234" t="s">
        <v>947</v>
      </c>
      <c r="O234" t="s">
        <v>13</v>
      </c>
      <c r="P234" t="s">
        <v>946</v>
      </c>
    </row>
    <row r="235" spans="1:16" x14ac:dyDescent="0.4">
      <c r="A235" t="s">
        <v>256</v>
      </c>
      <c r="B235" t="s">
        <v>945</v>
      </c>
      <c r="C235" t="s">
        <v>39</v>
      </c>
      <c r="D235" s="1">
        <v>45065</v>
      </c>
      <c r="E235" s="1">
        <v>45095</v>
      </c>
      <c r="F235">
        <v>4611.88</v>
      </c>
      <c r="G235" t="s">
        <v>25</v>
      </c>
      <c r="H235" t="s">
        <v>16</v>
      </c>
      <c r="I235" s="1">
        <v>0</v>
      </c>
      <c r="J235" t="s">
        <v>947</v>
      </c>
      <c r="K235" t="s">
        <v>947</v>
      </c>
      <c r="L235" t="s">
        <v>947</v>
      </c>
      <c r="M235" t="s">
        <v>947</v>
      </c>
      <c r="N235" t="s">
        <v>947</v>
      </c>
      <c r="O235" t="s">
        <v>13</v>
      </c>
      <c r="P235" t="s">
        <v>946</v>
      </c>
    </row>
    <row r="236" spans="1:16" x14ac:dyDescent="0.4">
      <c r="A236" t="s">
        <v>257</v>
      </c>
      <c r="B236" t="s">
        <v>945</v>
      </c>
      <c r="C236" t="s">
        <v>10</v>
      </c>
      <c r="D236" s="1">
        <v>45315</v>
      </c>
      <c r="E236" s="1">
        <v>45345</v>
      </c>
      <c r="F236">
        <v>2206.77</v>
      </c>
      <c r="G236" t="s">
        <v>22</v>
      </c>
      <c r="H236" t="s">
        <v>12</v>
      </c>
      <c r="I236" s="1">
        <v>0</v>
      </c>
      <c r="J236" t="s">
        <v>947</v>
      </c>
      <c r="K236" t="s">
        <v>947</v>
      </c>
      <c r="L236" t="s">
        <v>947</v>
      </c>
      <c r="M236" t="s">
        <v>947</v>
      </c>
      <c r="N236" t="s">
        <v>947</v>
      </c>
      <c r="O236" t="s">
        <v>13</v>
      </c>
      <c r="P236" t="s">
        <v>946</v>
      </c>
    </row>
    <row r="237" spans="1:16" x14ac:dyDescent="0.4">
      <c r="A237" t="s">
        <v>258</v>
      </c>
      <c r="B237" t="s">
        <v>945</v>
      </c>
      <c r="C237" t="s">
        <v>10</v>
      </c>
      <c r="D237" s="1">
        <v>45269</v>
      </c>
      <c r="E237" s="1">
        <v>45299</v>
      </c>
      <c r="F237">
        <v>1191.52</v>
      </c>
      <c r="G237" t="s">
        <v>22</v>
      </c>
      <c r="H237" t="s">
        <v>28</v>
      </c>
      <c r="I237" s="1">
        <v>45299</v>
      </c>
      <c r="J237">
        <v>0</v>
      </c>
      <c r="K237" t="s">
        <v>947</v>
      </c>
      <c r="L237" t="s">
        <v>947</v>
      </c>
      <c r="M237" t="s">
        <v>947</v>
      </c>
      <c r="N237" t="s">
        <v>947</v>
      </c>
      <c r="O237" t="s">
        <v>13</v>
      </c>
      <c r="P237" t="s">
        <v>946</v>
      </c>
    </row>
    <row r="238" spans="1:16" x14ac:dyDescent="0.4">
      <c r="A238" t="s">
        <v>259</v>
      </c>
      <c r="B238" t="s">
        <v>945</v>
      </c>
      <c r="C238" t="s">
        <v>10</v>
      </c>
      <c r="D238" s="1">
        <v>44938</v>
      </c>
      <c r="E238" s="1">
        <v>44968</v>
      </c>
      <c r="F238">
        <v>1715.9</v>
      </c>
      <c r="G238" t="s">
        <v>15</v>
      </c>
      <c r="H238" t="s">
        <v>16</v>
      </c>
      <c r="I238" s="1">
        <v>0</v>
      </c>
      <c r="J238" t="s">
        <v>947</v>
      </c>
      <c r="K238" t="s">
        <v>947</v>
      </c>
      <c r="L238" t="s">
        <v>947</v>
      </c>
      <c r="M238" t="s">
        <v>947</v>
      </c>
      <c r="N238" t="s">
        <v>947</v>
      </c>
      <c r="O238" t="s">
        <v>13</v>
      </c>
      <c r="P238" t="s">
        <v>946</v>
      </c>
    </row>
    <row r="239" spans="1:16" x14ac:dyDescent="0.4">
      <c r="A239" t="s">
        <v>260</v>
      </c>
      <c r="B239" t="s">
        <v>945</v>
      </c>
      <c r="C239" t="s">
        <v>18</v>
      </c>
      <c r="D239" s="1">
        <v>44956</v>
      </c>
      <c r="E239" s="1">
        <v>44986</v>
      </c>
      <c r="F239">
        <v>2281.3000000000002</v>
      </c>
      <c r="G239" t="s">
        <v>19</v>
      </c>
      <c r="H239" t="s">
        <v>28</v>
      </c>
      <c r="I239" s="1">
        <v>44986</v>
      </c>
      <c r="J239">
        <v>0</v>
      </c>
      <c r="K239" t="s">
        <v>947</v>
      </c>
      <c r="L239" t="s">
        <v>947</v>
      </c>
      <c r="M239" t="s">
        <v>947</v>
      </c>
      <c r="N239" t="s">
        <v>947</v>
      </c>
      <c r="O239" t="s">
        <v>13</v>
      </c>
      <c r="P239" t="s">
        <v>946</v>
      </c>
    </row>
    <row r="240" spans="1:16" x14ac:dyDescent="0.4">
      <c r="A240" t="s">
        <v>261</v>
      </c>
      <c r="B240" t="s">
        <v>945</v>
      </c>
      <c r="C240" t="s">
        <v>21</v>
      </c>
      <c r="D240" s="1">
        <v>45362</v>
      </c>
      <c r="E240" s="1">
        <v>45392</v>
      </c>
      <c r="F240">
        <v>3825.33</v>
      </c>
      <c r="G240" t="s">
        <v>19</v>
      </c>
      <c r="H240" t="s">
        <v>12</v>
      </c>
      <c r="I240" s="1">
        <v>0</v>
      </c>
      <c r="J240" t="s">
        <v>947</v>
      </c>
      <c r="K240" t="s">
        <v>947</v>
      </c>
      <c r="L240" t="s">
        <v>947</v>
      </c>
      <c r="M240" t="s">
        <v>947</v>
      </c>
      <c r="N240" t="s">
        <v>947</v>
      </c>
      <c r="O240" t="s">
        <v>13</v>
      </c>
      <c r="P240" t="s">
        <v>946</v>
      </c>
    </row>
    <row r="241" spans="1:16" x14ac:dyDescent="0.4">
      <c r="A241" t="s">
        <v>262</v>
      </c>
      <c r="B241" t="s">
        <v>945</v>
      </c>
      <c r="C241" t="s">
        <v>21</v>
      </c>
      <c r="D241" s="1">
        <v>45008</v>
      </c>
      <c r="E241" s="1">
        <v>45038</v>
      </c>
      <c r="F241">
        <v>4771.6000000000004</v>
      </c>
      <c r="G241" t="s">
        <v>25</v>
      </c>
      <c r="H241" t="s">
        <v>16</v>
      </c>
      <c r="I241" s="1">
        <v>0</v>
      </c>
      <c r="J241" t="s">
        <v>947</v>
      </c>
      <c r="K241" t="s">
        <v>947</v>
      </c>
      <c r="L241" t="s">
        <v>947</v>
      </c>
      <c r="M241" t="s">
        <v>947</v>
      </c>
      <c r="N241" t="s">
        <v>947</v>
      </c>
      <c r="O241" t="s">
        <v>13</v>
      </c>
      <c r="P241" t="s">
        <v>946</v>
      </c>
    </row>
    <row r="242" spans="1:16" x14ac:dyDescent="0.4">
      <c r="A242" t="s">
        <v>263</v>
      </c>
      <c r="B242" t="s">
        <v>945</v>
      </c>
      <c r="C242" t="s">
        <v>21</v>
      </c>
      <c r="D242" s="1">
        <v>45474</v>
      </c>
      <c r="E242" s="1">
        <v>45504</v>
      </c>
      <c r="F242">
        <v>3536.61</v>
      </c>
      <c r="G242" t="s">
        <v>22</v>
      </c>
      <c r="H242" t="s">
        <v>16</v>
      </c>
      <c r="I242" s="1">
        <v>0</v>
      </c>
      <c r="J242" t="s">
        <v>947</v>
      </c>
      <c r="K242" t="s">
        <v>947</v>
      </c>
      <c r="L242" t="s">
        <v>947</v>
      </c>
      <c r="M242" t="s">
        <v>947</v>
      </c>
      <c r="N242" t="s">
        <v>947</v>
      </c>
      <c r="O242" t="s">
        <v>13</v>
      </c>
      <c r="P242" t="s">
        <v>946</v>
      </c>
    </row>
    <row r="243" spans="1:16" x14ac:dyDescent="0.4">
      <c r="A243" t="s">
        <v>264</v>
      </c>
      <c r="B243" t="s">
        <v>945</v>
      </c>
      <c r="C243" t="s">
        <v>43</v>
      </c>
      <c r="D243" s="1">
        <v>45087</v>
      </c>
      <c r="E243" s="1">
        <v>45117</v>
      </c>
      <c r="F243">
        <v>4873.4799999999996</v>
      </c>
      <c r="G243" t="s">
        <v>11</v>
      </c>
      <c r="H243" t="s">
        <v>28</v>
      </c>
      <c r="I243" s="1">
        <v>45117</v>
      </c>
      <c r="J243">
        <v>0</v>
      </c>
      <c r="K243" t="s">
        <v>947</v>
      </c>
      <c r="L243" t="s">
        <v>947</v>
      </c>
      <c r="M243" t="s">
        <v>947</v>
      </c>
      <c r="N243" t="s">
        <v>947</v>
      </c>
      <c r="O243" t="s">
        <v>13</v>
      </c>
      <c r="P243" t="s">
        <v>946</v>
      </c>
    </row>
    <row r="244" spans="1:16" x14ac:dyDescent="0.4">
      <c r="A244" t="s">
        <v>265</v>
      </c>
      <c r="B244" t="s">
        <v>945</v>
      </c>
      <c r="C244" t="s">
        <v>10</v>
      </c>
      <c r="D244" s="1">
        <v>45618</v>
      </c>
      <c r="E244" s="1">
        <v>45648</v>
      </c>
      <c r="F244">
        <v>3763.83</v>
      </c>
      <c r="G244" t="s">
        <v>25</v>
      </c>
      <c r="H244" t="s">
        <v>16</v>
      </c>
      <c r="I244" s="1">
        <v>0</v>
      </c>
      <c r="J244" t="s">
        <v>947</v>
      </c>
      <c r="K244" t="s">
        <v>947</v>
      </c>
      <c r="L244" t="s">
        <v>947</v>
      </c>
      <c r="M244" t="s">
        <v>947</v>
      </c>
      <c r="N244" t="s">
        <v>947</v>
      </c>
      <c r="O244" t="s">
        <v>13</v>
      </c>
      <c r="P244" t="s">
        <v>946</v>
      </c>
    </row>
    <row r="245" spans="1:16" x14ac:dyDescent="0.4">
      <c r="A245" t="s">
        <v>266</v>
      </c>
      <c r="B245" t="s">
        <v>945</v>
      </c>
      <c r="C245" t="s">
        <v>10</v>
      </c>
      <c r="D245" s="1">
        <v>45045</v>
      </c>
      <c r="E245" s="1">
        <v>45075</v>
      </c>
      <c r="F245">
        <v>1956.76</v>
      </c>
      <c r="G245" t="s">
        <v>15</v>
      </c>
      <c r="H245" t="s">
        <v>16</v>
      </c>
      <c r="I245" s="1">
        <v>0</v>
      </c>
      <c r="J245" t="s">
        <v>947</v>
      </c>
      <c r="K245" t="s">
        <v>947</v>
      </c>
      <c r="L245" t="s">
        <v>947</v>
      </c>
      <c r="M245" t="s">
        <v>947</v>
      </c>
      <c r="N245" t="s">
        <v>947</v>
      </c>
      <c r="O245" t="s">
        <v>13</v>
      </c>
      <c r="P245" t="s">
        <v>946</v>
      </c>
    </row>
    <row r="246" spans="1:16" x14ac:dyDescent="0.4">
      <c r="A246" t="s">
        <v>267</v>
      </c>
      <c r="B246" t="s">
        <v>945</v>
      </c>
      <c r="C246" t="s">
        <v>10</v>
      </c>
      <c r="D246" s="1">
        <v>45396</v>
      </c>
      <c r="E246" s="1">
        <v>45426</v>
      </c>
      <c r="F246">
        <v>4541.03</v>
      </c>
      <c r="G246" t="s">
        <v>25</v>
      </c>
      <c r="H246" t="s">
        <v>16</v>
      </c>
      <c r="I246" s="1">
        <v>0</v>
      </c>
      <c r="J246" t="s">
        <v>947</v>
      </c>
      <c r="K246" t="s">
        <v>947</v>
      </c>
      <c r="L246" t="s">
        <v>947</v>
      </c>
      <c r="M246" t="s">
        <v>947</v>
      </c>
      <c r="N246" t="s">
        <v>947</v>
      </c>
      <c r="O246" t="s">
        <v>13</v>
      </c>
      <c r="P246" t="s">
        <v>946</v>
      </c>
    </row>
    <row r="247" spans="1:16" x14ac:dyDescent="0.4">
      <c r="A247" t="s">
        <v>268</v>
      </c>
      <c r="B247" t="s">
        <v>945</v>
      </c>
      <c r="C247" t="s">
        <v>21</v>
      </c>
      <c r="D247" s="1">
        <v>45203</v>
      </c>
      <c r="E247" s="1">
        <v>45233</v>
      </c>
      <c r="F247">
        <v>3118.33</v>
      </c>
      <c r="G247" t="s">
        <v>22</v>
      </c>
      <c r="H247" t="s">
        <v>16</v>
      </c>
      <c r="I247" s="1">
        <v>0</v>
      </c>
      <c r="J247" t="s">
        <v>947</v>
      </c>
      <c r="K247" t="s">
        <v>947</v>
      </c>
      <c r="L247" t="s">
        <v>947</v>
      </c>
      <c r="M247" t="s">
        <v>947</v>
      </c>
      <c r="N247" t="s">
        <v>947</v>
      </c>
      <c r="O247" t="s">
        <v>13</v>
      </c>
      <c r="P247" t="s">
        <v>946</v>
      </c>
    </row>
    <row r="248" spans="1:16" x14ac:dyDescent="0.4">
      <c r="A248" t="s">
        <v>269</v>
      </c>
      <c r="B248" t="s">
        <v>945</v>
      </c>
      <c r="C248" t="s">
        <v>21</v>
      </c>
      <c r="D248" s="1">
        <v>45503</v>
      </c>
      <c r="E248" s="1">
        <v>45533</v>
      </c>
      <c r="F248">
        <v>4825.22</v>
      </c>
      <c r="G248" t="s">
        <v>15</v>
      </c>
      <c r="H248" t="s">
        <v>28</v>
      </c>
      <c r="I248" s="1">
        <v>45533</v>
      </c>
      <c r="J248">
        <v>0</v>
      </c>
      <c r="K248" t="s">
        <v>947</v>
      </c>
      <c r="L248" t="s">
        <v>947</v>
      </c>
      <c r="M248" t="s">
        <v>947</v>
      </c>
      <c r="N248" t="s">
        <v>947</v>
      </c>
      <c r="O248" t="s">
        <v>13</v>
      </c>
      <c r="P248" t="s">
        <v>946</v>
      </c>
    </row>
    <row r="249" spans="1:16" x14ac:dyDescent="0.4">
      <c r="A249" t="s">
        <v>270</v>
      </c>
      <c r="B249" t="s">
        <v>945</v>
      </c>
      <c r="C249" t="s">
        <v>43</v>
      </c>
      <c r="D249" s="1">
        <v>45712</v>
      </c>
      <c r="E249" s="1">
        <v>45742</v>
      </c>
      <c r="F249">
        <v>3534.62</v>
      </c>
      <c r="G249" t="s">
        <v>25</v>
      </c>
      <c r="H249" t="s">
        <v>16</v>
      </c>
      <c r="I249" s="1">
        <v>0</v>
      </c>
      <c r="J249" t="s">
        <v>947</v>
      </c>
      <c r="K249" t="s">
        <v>947</v>
      </c>
      <c r="L249" t="s">
        <v>947</v>
      </c>
      <c r="M249" t="s">
        <v>947</v>
      </c>
      <c r="N249" t="s">
        <v>947</v>
      </c>
      <c r="O249" t="s">
        <v>13</v>
      </c>
      <c r="P249" t="s">
        <v>946</v>
      </c>
    </row>
    <row r="250" spans="1:16" x14ac:dyDescent="0.4">
      <c r="A250" t="s">
        <v>271</v>
      </c>
      <c r="B250" t="s">
        <v>945</v>
      </c>
      <c r="C250" t="s">
        <v>21</v>
      </c>
      <c r="D250" s="1">
        <v>45075</v>
      </c>
      <c r="E250" s="1">
        <v>45105</v>
      </c>
      <c r="F250">
        <v>2784.2</v>
      </c>
      <c r="G250" t="s">
        <v>19</v>
      </c>
      <c r="H250" t="s">
        <v>28</v>
      </c>
      <c r="I250" s="1">
        <v>45105</v>
      </c>
      <c r="J250">
        <v>0</v>
      </c>
      <c r="K250" t="s">
        <v>947</v>
      </c>
      <c r="L250" t="s">
        <v>947</v>
      </c>
      <c r="M250" t="s">
        <v>947</v>
      </c>
      <c r="N250" t="s">
        <v>947</v>
      </c>
      <c r="O250" t="s">
        <v>13</v>
      </c>
      <c r="P250" t="s">
        <v>946</v>
      </c>
    </row>
    <row r="251" spans="1:16" x14ac:dyDescent="0.4">
      <c r="A251" t="s">
        <v>272</v>
      </c>
      <c r="B251" t="s">
        <v>945</v>
      </c>
      <c r="C251" t="s">
        <v>18</v>
      </c>
      <c r="D251" s="1">
        <v>45792</v>
      </c>
      <c r="E251" s="1">
        <v>45822</v>
      </c>
      <c r="F251">
        <v>4703.79</v>
      </c>
      <c r="G251" t="s">
        <v>25</v>
      </c>
      <c r="H251" t="s">
        <v>12</v>
      </c>
      <c r="I251" s="1">
        <v>0</v>
      </c>
      <c r="J251" t="s">
        <v>947</v>
      </c>
      <c r="K251" t="s">
        <v>947</v>
      </c>
      <c r="L251" t="s">
        <v>947</v>
      </c>
      <c r="M251" t="s">
        <v>947</v>
      </c>
      <c r="N251" t="s">
        <v>947</v>
      </c>
      <c r="O251" t="s">
        <v>13</v>
      </c>
      <c r="P251" t="s">
        <v>946</v>
      </c>
    </row>
    <row r="252" spans="1:16" x14ac:dyDescent="0.4">
      <c r="A252" t="s">
        <v>273</v>
      </c>
      <c r="B252" t="s">
        <v>945</v>
      </c>
      <c r="C252" t="s">
        <v>43</v>
      </c>
      <c r="D252" s="1">
        <v>45423</v>
      </c>
      <c r="E252" s="1">
        <v>45453</v>
      </c>
      <c r="F252">
        <v>3586.26</v>
      </c>
      <c r="G252" t="s">
        <v>25</v>
      </c>
      <c r="H252" t="s">
        <v>12</v>
      </c>
      <c r="I252" s="1">
        <v>0</v>
      </c>
      <c r="J252" t="s">
        <v>947</v>
      </c>
      <c r="K252" t="s">
        <v>947</v>
      </c>
      <c r="L252" t="s">
        <v>947</v>
      </c>
      <c r="M252" t="s">
        <v>947</v>
      </c>
      <c r="N252" t="s">
        <v>947</v>
      </c>
      <c r="O252" t="s">
        <v>13</v>
      </c>
      <c r="P252" t="s">
        <v>946</v>
      </c>
    </row>
    <row r="253" spans="1:16" x14ac:dyDescent="0.4">
      <c r="A253" t="s">
        <v>274</v>
      </c>
      <c r="B253" t="s">
        <v>945</v>
      </c>
      <c r="C253" t="s">
        <v>10</v>
      </c>
      <c r="D253" s="1">
        <v>45373</v>
      </c>
      <c r="E253" s="1">
        <v>45403</v>
      </c>
      <c r="F253">
        <v>2609.4499999999998</v>
      </c>
      <c r="G253" t="s">
        <v>22</v>
      </c>
      <c r="H253" t="s">
        <v>28</v>
      </c>
      <c r="I253" s="1">
        <v>45403</v>
      </c>
      <c r="J253">
        <v>0</v>
      </c>
      <c r="K253" t="s">
        <v>947</v>
      </c>
      <c r="L253" t="s">
        <v>947</v>
      </c>
      <c r="M253" t="s">
        <v>947</v>
      </c>
      <c r="N253" t="s">
        <v>947</v>
      </c>
      <c r="O253" t="s">
        <v>13</v>
      </c>
      <c r="P253" t="s">
        <v>946</v>
      </c>
    </row>
    <row r="254" spans="1:16" x14ac:dyDescent="0.4">
      <c r="A254" t="s">
        <v>275</v>
      </c>
      <c r="B254" t="s">
        <v>945</v>
      </c>
      <c r="C254" t="s">
        <v>10</v>
      </c>
      <c r="D254" s="1">
        <v>44999</v>
      </c>
      <c r="E254" s="1">
        <v>45029</v>
      </c>
      <c r="F254">
        <v>527.17999999999995</v>
      </c>
      <c r="G254" t="s">
        <v>19</v>
      </c>
      <c r="H254" t="s">
        <v>28</v>
      </c>
      <c r="I254" s="1">
        <v>45029</v>
      </c>
      <c r="J254">
        <v>0</v>
      </c>
      <c r="K254" t="s">
        <v>947</v>
      </c>
      <c r="L254" t="s">
        <v>947</v>
      </c>
      <c r="M254" t="s">
        <v>947</v>
      </c>
      <c r="N254" t="s">
        <v>947</v>
      </c>
      <c r="O254" t="s">
        <v>13</v>
      </c>
      <c r="P254" t="s">
        <v>946</v>
      </c>
    </row>
    <row r="255" spans="1:16" x14ac:dyDescent="0.4">
      <c r="A255" t="s">
        <v>276</v>
      </c>
      <c r="B255" t="s">
        <v>945</v>
      </c>
      <c r="C255" t="s">
        <v>39</v>
      </c>
      <c r="D255" s="1">
        <v>45086</v>
      </c>
      <c r="E255" s="1">
        <v>45116</v>
      </c>
      <c r="F255">
        <v>3705.03</v>
      </c>
      <c r="G255" t="s">
        <v>25</v>
      </c>
      <c r="H255" t="s">
        <v>16</v>
      </c>
      <c r="I255" s="1">
        <v>0</v>
      </c>
      <c r="J255" t="s">
        <v>947</v>
      </c>
      <c r="K255" t="s">
        <v>947</v>
      </c>
      <c r="L255" t="s">
        <v>947</v>
      </c>
      <c r="M255" t="s">
        <v>947</v>
      </c>
      <c r="N255" t="s">
        <v>947</v>
      </c>
      <c r="O255" t="s">
        <v>13</v>
      </c>
      <c r="P255" t="s">
        <v>946</v>
      </c>
    </row>
    <row r="256" spans="1:16" x14ac:dyDescent="0.4">
      <c r="A256" t="s">
        <v>277</v>
      </c>
      <c r="B256" t="s">
        <v>945</v>
      </c>
      <c r="C256" t="s">
        <v>10</v>
      </c>
      <c r="D256" s="1">
        <v>45440</v>
      </c>
      <c r="E256" s="1">
        <v>45470</v>
      </c>
      <c r="F256">
        <v>1274.56</v>
      </c>
      <c r="G256" t="s">
        <v>25</v>
      </c>
      <c r="H256" t="s">
        <v>12</v>
      </c>
      <c r="I256" s="1">
        <v>0</v>
      </c>
      <c r="J256" t="s">
        <v>947</v>
      </c>
      <c r="K256" t="s">
        <v>947</v>
      </c>
      <c r="L256" t="s">
        <v>947</v>
      </c>
      <c r="M256" t="s">
        <v>947</v>
      </c>
      <c r="N256" t="s">
        <v>947</v>
      </c>
      <c r="O256" t="s">
        <v>13</v>
      </c>
      <c r="P256" t="s">
        <v>946</v>
      </c>
    </row>
    <row r="257" spans="1:16" x14ac:dyDescent="0.4">
      <c r="A257" t="s">
        <v>278</v>
      </c>
      <c r="B257" t="s">
        <v>945</v>
      </c>
      <c r="C257" t="s">
        <v>18</v>
      </c>
      <c r="D257" s="1">
        <v>45815</v>
      </c>
      <c r="E257" s="1">
        <v>45845</v>
      </c>
      <c r="F257">
        <v>928.12</v>
      </c>
      <c r="G257" t="s">
        <v>11</v>
      </c>
      <c r="H257" t="s">
        <v>28</v>
      </c>
      <c r="I257" s="1">
        <v>45845</v>
      </c>
      <c r="J257">
        <v>0</v>
      </c>
      <c r="K257" t="s">
        <v>947</v>
      </c>
      <c r="L257" t="s">
        <v>947</v>
      </c>
      <c r="M257" t="s">
        <v>947</v>
      </c>
      <c r="N257" t="s">
        <v>947</v>
      </c>
      <c r="O257" t="s">
        <v>13</v>
      </c>
      <c r="P257" t="s">
        <v>946</v>
      </c>
    </row>
    <row r="258" spans="1:16" x14ac:dyDescent="0.4">
      <c r="A258" t="s">
        <v>279</v>
      </c>
      <c r="B258" t="s">
        <v>945</v>
      </c>
      <c r="C258" t="s">
        <v>43</v>
      </c>
      <c r="D258" s="1">
        <v>45695</v>
      </c>
      <c r="E258" s="1">
        <v>45725</v>
      </c>
      <c r="F258">
        <v>3380.41</v>
      </c>
      <c r="G258" t="s">
        <v>19</v>
      </c>
      <c r="H258" t="s">
        <v>16</v>
      </c>
      <c r="I258" s="1">
        <v>0</v>
      </c>
      <c r="J258" t="s">
        <v>947</v>
      </c>
      <c r="K258" t="s">
        <v>947</v>
      </c>
      <c r="L258" t="s">
        <v>947</v>
      </c>
      <c r="M258" t="s">
        <v>947</v>
      </c>
      <c r="N258" t="s">
        <v>947</v>
      </c>
      <c r="O258" t="s">
        <v>13</v>
      </c>
      <c r="P258" t="s">
        <v>946</v>
      </c>
    </row>
    <row r="259" spans="1:16" x14ac:dyDescent="0.4">
      <c r="A259" t="s">
        <v>280</v>
      </c>
      <c r="B259" t="s">
        <v>945</v>
      </c>
      <c r="C259" t="s">
        <v>43</v>
      </c>
      <c r="D259" s="1">
        <v>44949</v>
      </c>
      <c r="E259" s="1">
        <v>44979</v>
      </c>
      <c r="F259">
        <v>489.13</v>
      </c>
      <c r="G259" t="s">
        <v>11</v>
      </c>
      <c r="H259" t="s">
        <v>12</v>
      </c>
      <c r="I259" s="1">
        <v>0</v>
      </c>
      <c r="J259" t="s">
        <v>947</v>
      </c>
      <c r="K259" t="s">
        <v>947</v>
      </c>
      <c r="L259" t="s">
        <v>947</v>
      </c>
      <c r="M259" t="s">
        <v>947</v>
      </c>
      <c r="N259" t="s">
        <v>947</v>
      </c>
      <c r="O259" t="s">
        <v>13</v>
      </c>
      <c r="P259" t="s">
        <v>946</v>
      </c>
    </row>
    <row r="260" spans="1:16" x14ac:dyDescent="0.4">
      <c r="A260" t="s">
        <v>281</v>
      </c>
      <c r="B260" t="s">
        <v>945</v>
      </c>
      <c r="C260" t="s">
        <v>18</v>
      </c>
      <c r="D260" s="1">
        <v>45237</v>
      </c>
      <c r="E260" s="1">
        <v>45267</v>
      </c>
      <c r="F260">
        <v>2309.52</v>
      </c>
      <c r="G260" t="s">
        <v>22</v>
      </c>
      <c r="H260" t="s">
        <v>16</v>
      </c>
      <c r="I260" s="1">
        <v>0</v>
      </c>
      <c r="J260" t="s">
        <v>947</v>
      </c>
      <c r="K260" t="s">
        <v>947</v>
      </c>
      <c r="L260" t="s">
        <v>947</v>
      </c>
      <c r="M260" t="s">
        <v>947</v>
      </c>
      <c r="N260" t="s">
        <v>947</v>
      </c>
      <c r="O260" t="s">
        <v>13</v>
      </c>
      <c r="P260" t="s">
        <v>946</v>
      </c>
    </row>
    <row r="261" spans="1:16" x14ac:dyDescent="0.4">
      <c r="A261" t="s">
        <v>282</v>
      </c>
      <c r="B261" t="s">
        <v>945</v>
      </c>
      <c r="C261" t="s">
        <v>10</v>
      </c>
      <c r="D261" s="1">
        <v>45166</v>
      </c>
      <c r="E261" s="1">
        <v>45196</v>
      </c>
      <c r="F261">
        <v>2555.11</v>
      </c>
      <c r="G261" t="s">
        <v>15</v>
      </c>
      <c r="H261" t="s">
        <v>12</v>
      </c>
      <c r="I261" s="1">
        <v>0</v>
      </c>
      <c r="J261" t="s">
        <v>947</v>
      </c>
      <c r="K261" t="s">
        <v>947</v>
      </c>
      <c r="L261" t="s">
        <v>947</v>
      </c>
      <c r="M261" t="s">
        <v>947</v>
      </c>
      <c r="N261" t="s">
        <v>947</v>
      </c>
      <c r="O261" t="s">
        <v>13</v>
      </c>
      <c r="P261" t="s">
        <v>946</v>
      </c>
    </row>
    <row r="262" spans="1:16" x14ac:dyDescent="0.4">
      <c r="A262" t="s">
        <v>283</v>
      </c>
      <c r="B262" t="s">
        <v>945</v>
      </c>
      <c r="C262" t="s">
        <v>21</v>
      </c>
      <c r="D262" s="1">
        <v>45373</v>
      </c>
      <c r="E262" s="1">
        <v>45403</v>
      </c>
      <c r="F262">
        <v>3084.27</v>
      </c>
      <c r="G262" t="s">
        <v>22</v>
      </c>
      <c r="H262" t="s">
        <v>28</v>
      </c>
      <c r="I262" s="1">
        <v>45403</v>
      </c>
      <c r="J262">
        <v>0</v>
      </c>
      <c r="K262" t="s">
        <v>947</v>
      </c>
      <c r="L262" t="s">
        <v>947</v>
      </c>
      <c r="M262" t="s">
        <v>947</v>
      </c>
      <c r="N262" t="s">
        <v>947</v>
      </c>
      <c r="O262" t="s">
        <v>13</v>
      </c>
      <c r="P262" t="s">
        <v>946</v>
      </c>
    </row>
    <row r="263" spans="1:16" x14ac:dyDescent="0.4">
      <c r="A263" t="s">
        <v>284</v>
      </c>
      <c r="B263" t="s">
        <v>945</v>
      </c>
      <c r="C263" t="s">
        <v>10</v>
      </c>
      <c r="D263" s="1">
        <v>45693</v>
      </c>
      <c r="E263" s="1">
        <v>45723</v>
      </c>
      <c r="F263">
        <v>2226.56</v>
      </c>
      <c r="G263" t="s">
        <v>11</v>
      </c>
      <c r="H263" t="s">
        <v>28</v>
      </c>
      <c r="I263" s="1">
        <v>45723</v>
      </c>
      <c r="J263">
        <v>0</v>
      </c>
      <c r="K263" t="s">
        <v>947</v>
      </c>
      <c r="L263" t="s">
        <v>947</v>
      </c>
      <c r="M263" t="s">
        <v>947</v>
      </c>
      <c r="N263" t="s">
        <v>947</v>
      </c>
      <c r="O263" t="s">
        <v>13</v>
      </c>
      <c r="P263" t="s">
        <v>946</v>
      </c>
    </row>
    <row r="264" spans="1:16" x14ac:dyDescent="0.4">
      <c r="A264" t="s">
        <v>285</v>
      </c>
      <c r="B264" t="s">
        <v>945</v>
      </c>
      <c r="C264" t="s">
        <v>39</v>
      </c>
      <c r="D264" s="1">
        <v>45316</v>
      </c>
      <c r="E264" s="1">
        <v>45346</v>
      </c>
      <c r="F264">
        <v>1081.44</v>
      </c>
      <c r="G264" t="s">
        <v>25</v>
      </c>
      <c r="H264" t="s">
        <v>28</v>
      </c>
      <c r="I264" s="1">
        <v>45346</v>
      </c>
      <c r="J264">
        <v>0</v>
      </c>
      <c r="K264" t="s">
        <v>947</v>
      </c>
      <c r="L264" t="s">
        <v>947</v>
      </c>
      <c r="M264" t="s">
        <v>947</v>
      </c>
      <c r="N264" t="s">
        <v>947</v>
      </c>
      <c r="O264" t="s">
        <v>13</v>
      </c>
      <c r="P264" t="s">
        <v>946</v>
      </c>
    </row>
    <row r="265" spans="1:16" x14ac:dyDescent="0.4">
      <c r="A265" t="s">
        <v>286</v>
      </c>
      <c r="B265" t="s">
        <v>945</v>
      </c>
      <c r="C265" t="s">
        <v>21</v>
      </c>
      <c r="D265" s="1">
        <v>45089</v>
      </c>
      <c r="E265" s="1">
        <v>45119</v>
      </c>
      <c r="F265">
        <v>985.69</v>
      </c>
      <c r="G265" t="s">
        <v>22</v>
      </c>
      <c r="H265" t="s">
        <v>16</v>
      </c>
      <c r="I265" s="1">
        <v>0</v>
      </c>
      <c r="J265" t="s">
        <v>947</v>
      </c>
      <c r="K265" t="s">
        <v>947</v>
      </c>
      <c r="L265" t="s">
        <v>947</v>
      </c>
      <c r="M265" t="s">
        <v>947</v>
      </c>
      <c r="N265" t="s">
        <v>947</v>
      </c>
      <c r="O265" t="s">
        <v>13</v>
      </c>
      <c r="P265" t="s">
        <v>946</v>
      </c>
    </row>
    <row r="266" spans="1:16" x14ac:dyDescent="0.4">
      <c r="A266" t="s">
        <v>287</v>
      </c>
      <c r="B266" t="s">
        <v>945</v>
      </c>
      <c r="C266" t="s">
        <v>10</v>
      </c>
      <c r="D266" s="1">
        <v>45792</v>
      </c>
      <c r="E266" s="1">
        <v>45822</v>
      </c>
      <c r="F266">
        <v>4502.04</v>
      </c>
      <c r="G266" t="s">
        <v>15</v>
      </c>
      <c r="H266" t="s">
        <v>16</v>
      </c>
      <c r="I266" s="1">
        <v>0</v>
      </c>
      <c r="J266" t="s">
        <v>947</v>
      </c>
      <c r="K266" t="s">
        <v>947</v>
      </c>
      <c r="L266" t="s">
        <v>947</v>
      </c>
      <c r="M266" t="s">
        <v>947</v>
      </c>
      <c r="N266" t="s">
        <v>947</v>
      </c>
      <c r="O266" t="s">
        <v>13</v>
      </c>
      <c r="P266" t="s">
        <v>946</v>
      </c>
    </row>
    <row r="267" spans="1:16" x14ac:dyDescent="0.4">
      <c r="A267" t="s">
        <v>288</v>
      </c>
      <c r="B267" t="s">
        <v>945</v>
      </c>
      <c r="C267" t="s">
        <v>43</v>
      </c>
      <c r="D267" s="1">
        <v>45686</v>
      </c>
      <c r="E267" s="1">
        <v>45716</v>
      </c>
      <c r="F267">
        <v>1415.18</v>
      </c>
      <c r="G267" t="s">
        <v>19</v>
      </c>
      <c r="H267" t="s">
        <v>16</v>
      </c>
      <c r="I267" s="1">
        <v>0</v>
      </c>
      <c r="J267" t="s">
        <v>947</v>
      </c>
      <c r="K267" t="s">
        <v>947</v>
      </c>
      <c r="L267" t="s">
        <v>947</v>
      </c>
      <c r="M267" t="s">
        <v>947</v>
      </c>
      <c r="N267" t="s">
        <v>947</v>
      </c>
      <c r="O267" t="s">
        <v>13</v>
      </c>
      <c r="P267" t="s">
        <v>946</v>
      </c>
    </row>
    <row r="268" spans="1:16" x14ac:dyDescent="0.4">
      <c r="A268" t="s">
        <v>289</v>
      </c>
      <c r="B268" t="s">
        <v>945</v>
      </c>
      <c r="C268" t="s">
        <v>39</v>
      </c>
      <c r="D268" s="1">
        <v>45209</v>
      </c>
      <c r="E268" s="1">
        <v>45239</v>
      </c>
      <c r="F268">
        <v>3176.41</v>
      </c>
      <c r="G268" t="s">
        <v>11</v>
      </c>
      <c r="H268" t="s">
        <v>12</v>
      </c>
      <c r="I268" s="1">
        <v>0</v>
      </c>
      <c r="J268" t="s">
        <v>947</v>
      </c>
      <c r="K268" t="s">
        <v>947</v>
      </c>
      <c r="L268" t="s">
        <v>947</v>
      </c>
      <c r="M268" t="s">
        <v>947</v>
      </c>
      <c r="N268" t="s">
        <v>947</v>
      </c>
      <c r="O268" t="s">
        <v>13</v>
      </c>
      <c r="P268" t="s">
        <v>946</v>
      </c>
    </row>
    <row r="269" spans="1:16" x14ac:dyDescent="0.4">
      <c r="A269" t="s">
        <v>290</v>
      </c>
      <c r="B269" t="s">
        <v>945</v>
      </c>
      <c r="C269" t="s">
        <v>21</v>
      </c>
      <c r="D269" s="1">
        <v>45094</v>
      </c>
      <c r="E269" s="1">
        <v>45124</v>
      </c>
      <c r="F269">
        <v>4887.26</v>
      </c>
      <c r="G269" t="s">
        <v>22</v>
      </c>
      <c r="H269" t="s">
        <v>12</v>
      </c>
      <c r="I269" s="1">
        <v>0</v>
      </c>
      <c r="J269" t="s">
        <v>947</v>
      </c>
      <c r="K269" t="s">
        <v>947</v>
      </c>
      <c r="L269" t="s">
        <v>947</v>
      </c>
      <c r="M269" t="s">
        <v>947</v>
      </c>
      <c r="N269" t="s">
        <v>947</v>
      </c>
      <c r="O269" t="s">
        <v>13</v>
      </c>
      <c r="P269" t="s">
        <v>946</v>
      </c>
    </row>
    <row r="270" spans="1:16" x14ac:dyDescent="0.4">
      <c r="A270" t="s">
        <v>291</v>
      </c>
      <c r="B270" t="s">
        <v>945</v>
      </c>
      <c r="C270" t="s">
        <v>39</v>
      </c>
      <c r="D270" s="1">
        <v>45545</v>
      </c>
      <c r="E270" s="1">
        <v>45575</v>
      </c>
      <c r="F270">
        <v>3883.76</v>
      </c>
      <c r="G270" t="s">
        <v>19</v>
      </c>
      <c r="H270" t="s">
        <v>16</v>
      </c>
      <c r="I270" s="1">
        <v>0</v>
      </c>
      <c r="J270" t="s">
        <v>947</v>
      </c>
      <c r="K270" t="s">
        <v>947</v>
      </c>
      <c r="L270" t="s">
        <v>947</v>
      </c>
      <c r="M270" t="s">
        <v>947</v>
      </c>
      <c r="N270" t="s">
        <v>947</v>
      </c>
      <c r="O270" t="s">
        <v>13</v>
      </c>
      <c r="P270" t="s">
        <v>946</v>
      </c>
    </row>
    <row r="271" spans="1:16" x14ac:dyDescent="0.4">
      <c r="A271" t="s">
        <v>292</v>
      </c>
      <c r="B271" t="s">
        <v>945</v>
      </c>
      <c r="C271" t="s">
        <v>39</v>
      </c>
      <c r="D271" s="1">
        <v>45820</v>
      </c>
      <c r="E271" s="1">
        <v>45850</v>
      </c>
      <c r="F271">
        <v>1284.06</v>
      </c>
      <c r="G271" t="s">
        <v>15</v>
      </c>
      <c r="H271" t="s">
        <v>12</v>
      </c>
      <c r="I271" s="1">
        <v>0</v>
      </c>
      <c r="J271" t="s">
        <v>947</v>
      </c>
      <c r="K271" t="s">
        <v>947</v>
      </c>
      <c r="L271" t="s">
        <v>947</v>
      </c>
      <c r="M271" t="s">
        <v>947</v>
      </c>
      <c r="N271" t="s">
        <v>947</v>
      </c>
      <c r="O271" t="s">
        <v>13</v>
      </c>
      <c r="P271" t="s">
        <v>946</v>
      </c>
    </row>
    <row r="272" spans="1:16" x14ac:dyDescent="0.4">
      <c r="A272" t="s">
        <v>293</v>
      </c>
      <c r="B272" t="s">
        <v>945</v>
      </c>
      <c r="C272" t="s">
        <v>39</v>
      </c>
      <c r="D272" s="1">
        <v>45834</v>
      </c>
      <c r="E272" s="1">
        <v>45864</v>
      </c>
      <c r="F272">
        <v>4305.1899999999996</v>
      </c>
      <c r="G272" t="s">
        <v>19</v>
      </c>
      <c r="H272" t="s">
        <v>28</v>
      </c>
      <c r="I272" s="1">
        <v>45864</v>
      </c>
      <c r="J272">
        <v>0</v>
      </c>
      <c r="K272" t="s">
        <v>947</v>
      </c>
      <c r="L272" t="s">
        <v>947</v>
      </c>
      <c r="M272" t="s">
        <v>947</v>
      </c>
      <c r="N272" t="s">
        <v>947</v>
      </c>
      <c r="O272" t="s">
        <v>13</v>
      </c>
      <c r="P272" t="s">
        <v>946</v>
      </c>
    </row>
    <row r="273" spans="1:16" x14ac:dyDescent="0.4">
      <c r="A273" t="s">
        <v>294</v>
      </c>
      <c r="B273" t="s">
        <v>945</v>
      </c>
      <c r="C273" t="s">
        <v>39</v>
      </c>
      <c r="D273" s="1">
        <v>45242</v>
      </c>
      <c r="E273" s="1">
        <v>45272</v>
      </c>
      <c r="F273">
        <v>1810.33</v>
      </c>
      <c r="G273" t="s">
        <v>25</v>
      </c>
      <c r="H273" t="s">
        <v>12</v>
      </c>
      <c r="I273" s="1">
        <v>0</v>
      </c>
      <c r="J273" t="s">
        <v>947</v>
      </c>
      <c r="K273" t="s">
        <v>947</v>
      </c>
      <c r="L273" t="s">
        <v>947</v>
      </c>
      <c r="M273" t="s">
        <v>947</v>
      </c>
      <c r="N273" t="s">
        <v>947</v>
      </c>
      <c r="O273" t="s">
        <v>13</v>
      </c>
      <c r="P273" t="s">
        <v>946</v>
      </c>
    </row>
    <row r="274" spans="1:16" x14ac:dyDescent="0.4">
      <c r="A274" t="s">
        <v>295</v>
      </c>
      <c r="B274" t="s">
        <v>945</v>
      </c>
      <c r="C274" t="s">
        <v>10</v>
      </c>
      <c r="D274" s="1">
        <v>45373</v>
      </c>
      <c r="E274" s="1">
        <v>45403</v>
      </c>
      <c r="F274">
        <v>3741.63</v>
      </c>
      <c r="G274" t="s">
        <v>11</v>
      </c>
      <c r="H274" t="s">
        <v>12</v>
      </c>
      <c r="I274" s="1">
        <v>0</v>
      </c>
      <c r="J274" t="s">
        <v>947</v>
      </c>
      <c r="K274" t="s">
        <v>947</v>
      </c>
      <c r="L274" t="s">
        <v>947</v>
      </c>
      <c r="M274" t="s">
        <v>947</v>
      </c>
      <c r="N274" t="s">
        <v>947</v>
      </c>
      <c r="O274" t="s">
        <v>13</v>
      </c>
      <c r="P274" t="s">
        <v>946</v>
      </c>
    </row>
    <row r="275" spans="1:16" x14ac:dyDescent="0.4">
      <c r="A275" t="s">
        <v>296</v>
      </c>
      <c r="B275" t="s">
        <v>945</v>
      </c>
      <c r="C275" t="s">
        <v>18</v>
      </c>
      <c r="D275" s="1">
        <v>45322</v>
      </c>
      <c r="E275" s="1">
        <v>45352</v>
      </c>
      <c r="F275">
        <v>2037.12</v>
      </c>
      <c r="G275" t="s">
        <v>25</v>
      </c>
      <c r="H275" t="s">
        <v>28</v>
      </c>
      <c r="I275" s="1">
        <v>45352</v>
      </c>
      <c r="J275">
        <v>0</v>
      </c>
      <c r="K275" t="s">
        <v>947</v>
      </c>
      <c r="L275" t="s">
        <v>947</v>
      </c>
      <c r="M275" t="s">
        <v>947</v>
      </c>
      <c r="N275" t="s">
        <v>947</v>
      </c>
      <c r="O275" t="s">
        <v>13</v>
      </c>
      <c r="P275" t="s">
        <v>946</v>
      </c>
    </row>
    <row r="276" spans="1:16" x14ac:dyDescent="0.4">
      <c r="A276" t="s">
        <v>297</v>
      </c>
      <c r="B276" t="s">
        <v>945</v>
      </c>
      <c r="C276" t="s">
        <v>18</v>
      </c>
      <c r="D276" s="1">
        <v>45332</v>
      </c>
      <c r="E276" s="1">
        <v>45362</v>
      </c>
      <c r="F276">
        <v>970.98</v>
      </c>
      <c r="G276" t="s">
        <v>22</v>
      </c>
      <c r="H276" t="s">
        <v>12</v>
      </c>
      <c r="I276" s="1">
        <v>0</v>
      </c>
      <c r="J276" t="s">
        <v>947</v>
      </c>
      <c r="K276" t="s">
        <v>947</v>
      </c>
      <c r="L276" t="s">
        <v>947</v>
      </c>
      <c r="M276" t="s">
        <v>947</v>
      </c>
      <c r="N276" t="s">
        <v>947</v>
      </c>
      <c r="O276" t="s">
        <v>13</v>
      </c>
      <c r="P276" t="s">
        <v>946</v>
      </c>
    </row>
    <row r="277" spans="1:16" x14ac:dyDescent="0.4">
      <c r="A277" t="s">
        <v>298</v>
      </c>
      <c r="B277" t="s">
        <v>945</v>
      </c>
      <c r="C277" t="s">
        <v>39</v>
      </c>
      <c r="D277" s="1">
        <v>44997</v>
      </c>
      <c r="E277" s="1">
        <v>45027</v>
      </c>
      <c r="F277">
        <v>743.53</v>
      </c>
      <c r="G277" t="s">
        <v>25</v>
      </c>
      <c r="H277" t="s">
        <v>28</v>
      </c>
      <c r="I277" s="1">
        <v>45027</v>
      </c>
      <c r="J277">
        <v>0</v>
      </c>
      <c r="K277" t="s">
        <v>947</v>
      </c>
      <c r="L277" t="s">
        <v>947</v>
      </c>
      <c r="M277" t="s">
        <v>947</v>
      </c>
      <c r="N277" t="s">
        <v>947</v>
      </c>
      <c r="O277" t="s">
        <v>13</v>
      </c>
      <c r="P277" t="s">
        <v>946</v>
      </c>
    </row>
    <row r="278" spans="1:16" x14ac:dyDescent="0.4">
      <c r="A278" t="s">
        <v>299</v>
      </c>
      <c r="B278" t="s">
        <v>945</v>
      </c>
      <c r="C278" t="s">
        <v>21</v>
      </c>
      <c r="D278" s="1">
        <v>45478</v>
      </c>
      <c r="E278" s="1">
        <v>45508</v>
      </c>
      <c r="F278">
        <v>983.96</v>
      </c>
      <c r="G278" t="s">
        <v>19</v>
      </c>
      <c r="H278" t="s">
        <v>12</v>
      </c>
      <c r="I278" s="1">
        <v>0</v>
      </c>
      <c r="J278" t="s">
        <v>947</v>
      </c>
      <c r="K278" t="s">
        <v>947</v>
      </c>
      <c r="L278" t="s">
        <v>947</v>
      </c>
      <c r="M278" t="s">
        <v>947</v>
      </c>
      <c r="N278" t="s">
        <v>947</v>
      </c>
      <c r="O278" t="s">
        <v>13</v>
      </c>
      <c r="P278" t="s">
        <v>946</v>
      </c>
    </row>
    <row r="279" spans="1:16" x14ac:dyDescent="0.4">
      <c r="A279" t="s">
        <v>300</v>
      </c>
      <c r="B279" t="s">
        <v>945</v>
      </c>
      <c r="C279" t="s">
        <v>21</v>
      </c>
      <c r="D279" s="1">
        <v>45513</v>
      </c>
      <c r="E279" s="1">
        <v>45543</v>
      </c>
      <c r="F279">
        <v>1917.71</v>
      </c>
      <c r="G279" t="s">
        <v>19</v>
      </c>
      <c r="H279" t="s">
        <v>12</v>
      </c>
      <c r="I279" s="1">
        <v>0</v>
      </c>
      <c r="J279" t="s">
        <v>947</v>
      </c>
      <c r="K279" t="s">
        <v>947</v>
      </c>
      <c r="L279" t="s">
        <v>947</v>
      </c>
      <c r="M279" t="s">
        <v>947</v>
      </c>
      <c r="N279" t="s">
        <v>947</v>
      </c>
      <c r="O279" t="s">
        <v>13</v>
      </c>
      <c r="P279" t="s">
        <v>946</v>
      </c>
    </row>
    <row r="280" spans="1:16" x14ac:dyDescent="0.4">
      <c r="A280" t="s">
        <v>301</v>
      </c>
      <c r="B280" t="s">
        <v>945</v>
      </c>
      <c r="C280" t="s">
        <v>10</v>
      </c>
      <c r="D280" s="1">
        <v>45487</v>
      </c>
      <c r="E280" s="1">
        <v>45517</v>
      </c>
      <c r="F280">
        <v>1199.03</v>
      </c>
      <c r="G280" t="s">
        <v>22</v>
      </c>
      <c r="H280" t="s">
        <v>16</v>
      </c>
      <c r="I280" s="1">
        <v>0</v>
      </c>
      <c r="J280" t="s">
        <v>947</v>
      </c>
      <c r="K280" t="s">
        <v>947</v>
      </c>
      <c r="L280" t="s">
        <v>947</v>
      </c>
      <c r="M280" t="s">
        <v>947</v>
      </c>
      <c r="N280" t="s">
        <v>947</v>
      </c>
      <c r="O280" t="s">
        <v>13</v>
      </c>
      <c r="P280" t="s">
        <v>946</v>
      </c>
    </row>
    <row r="281" spans="1:16" x14ac:dyDescent="0.4">
      <c r="A281" t="s">
        <v>302</v>
      </c>
      <c r="B281" t="s">
        <v>945</v>
      </c>
      <c r="C281" t="s">
        <v>21</v>
      </c>
      <c r="D281" s="1">
        <v>45057</v>
      </c>
      <c r="E281" s="1">
        <v>45087</v>
      </c>
      <c r="F281">
        <v>317.85000000000002</v>
      </c>
      <c r="G281" t="s">
        <v>22</v>
      </c>
      <c r="H281" t="s">
        <v>28</v>
      </c>
      <c r="I281" s="1">
        <v>45087</v>
      </c>
      <c r="J281">
        <v>0</v>
      </c>
      <c r="K281" t="s">
        <v>947</v>
      </c>
      <c r="L281" t="s">
        <v>947</v>
      </c>
      <c r="M281" t="s">
        <v>947</v>
      </c>
      <c r="N281" t="s">
        <v>947</v>
      </c>
      <c r="O281" t="s">
        <v>13</v>
      </c>
      <c r="P281" t="s">
        <v>946</v>
      </c>
    </row>
    <row r="282" spans="1:16" x14ac:dyDescent="0.4">
      <c r="A282" t="s">
        <v>303</v>
      </c>
      <c r="B282" t="s">
        <v>945</v>
      </c>
      <c r="C282" t="s">
        <v>18</v>
      </c>
      <c r="D282" s="1">
        <v>45753</v>
      </c>
      <c r="E282" s="1">
        <v>45783</v>
      </c>
      <c r="F282">
        <v>4556.93</v>
      </c>
      <c r="G282" t="s">
        <v>11</v>
      </c>
      <c r="H282" t="s">
        <v>16</v>
      </c>
      <c r="I282" s="1">
        <v>0</v>
      </c>
      <c r="J282" t="s">
        <v>947</v>
      </c>
      <c r="K282" t="s">
        <v>947</v>
      </c>
      <c r="L282" t="s">
        <v>947</v>
      </c>
      <c r="M282" t="s">
        <v>947</v>
      </c>
      <c r="N282" t="s">
        <v>947</v>
      </c>
      <c r="O282" t="s">
        <v>13</v>
      </c>
      <c r="P282" t="s">
        <v>946</v>
      </c>
    </row>
    <row r="283" spans="1:16" x14ac:dyDescent="0.4">
      <c r="A283" t="s">
        <v>304</v>
      </c>
      <c r="B283" t="s">
        <v>945</v>
      </c>
      <c r="C283" t="s">
        <v>10</v>
      </c>
      <c r="D283" s="1">
        <v>45606</v>
      </c>
      <c r="E283" s="1">
        <v>45636</v>
      </c>
      <c r="F283">
        <v>1600.22</v>
      </c>
      <c r="G283" t="s">
        <v>19</v>
      </c>
      <c r="H283" t="s">
        <v>12</v>
      </c>
      <c r="I283" s="1">
        <v>0</v>
      </c>
      <c r="J283" t="s">
        <v>947</v>
      </c>
      <c r="K283" t="s">
        <v>947</v>
      </c>
      <c r="L283" t="s">
        <v>947</v>
      </c>
      <c r="M283" t="s">
        <v>947</v>
      </c>
      <c r="N283" t="s">
        <v>947</v>
      </c>
      <c r="O283" t="s">
        <v>13</v>
      </c>
      <c r="P283" t="s">
        <v>946</v>
      </c>
    </row>
    <row r="284" spans="1:16" x14ac:dyDescent="0.4">
      <c r="A284" t="s">
        <v>305</v>
      </c>
      <c r="B284" t="s">
        <v>945</v>
      </c>
      <c r="C284" t="s">
        <v>18</v>
      </c>
      <c r="D284" s="1">
        <v>44974</v>
      </c>
      <c r="E284" s="1">
        <v>45004</v>
      </c>
      <c r="F284">
        <v>2011.23</v>
      </c>
      <c r="G284" t="s">
        <v>19</v>
      </c>
      <c r="H284" t="s">
        <v>12</v>
      </c>
      <c r="I284" s="1">
        <v>0</v>
      </c>
      <c r="J284" t="s">
        <v>947</v>
      </c>
      <c r="K284" t="s">
        <v>947</v>
      </c>
      <c r="L284" t="s">
        <v>947</v>
      </c>
      <c r="M284" t="s">
        <v>947</v>
      </c>
      <c r="N284" t="s">
        <v>947</v>
      </c>
      <c r="O284" t="s">
        <v>13</v>
      </c>
      <c r="P284" t="s">
        <v>946</v>
      </c>
    </row>
    <row r="285" spans="1:16" x14ac:dyDescent="0.4">
      <c r="A285" t="s">
        <v>306</v>
      </c>
      <c r="B285" t="s">
        <v>945</v>
      </c>
      <c r="C285" t="s">
        <v>18</v>
      </c>
      <c r="D285" s="1">
        <v>45581</v>
      </c>
      <c r="E285" s="1">
        <v>45611</v>
      </c>
      <c r="F285">
        <v>2093.29</v>
      </c>
      <c r="G285" t="s">
        <v>15</v>
      </c>
      <c r="H285" t="s">
        <v>12</v>
      </c>
      <c r="I285" s="1">
        <v>0</v>
      </c>
      <c r="J285" t="s">
        <v>947</v>
      </c>
      <c r="K285" t="s">
        <v>947</v>
      </c>
      <c r="L285" t="s">
        <v>947</v>
      </c>
      <c r="M285" t="s">
        <v>947</v>
      </c>
      <c r="N285" t="s">
        <v>947</v>
      </c>
      <c r="O285" t="s">
        <v>13</v>
      </c>
      <c r="P285" t="s">
        <v>946</v>
      </c>
    </row>
    <row r="286" spans="1:16" x14ac:dyDescent="0.4">
      <c r="A286" t="s">
        <v>307</v>
      </c>
      <c r="B286" t="s">
        <v>945</v>
      </c>
      <c r="C286" t="s">
        <v>43</v>
      </c>
      <c r="D286" s="1">
        <v>45752</v>
      </c>
      <c r="E286" s="1">
        <v>45782</v>
      </c>
      <c r="F286">
        <v>4095</v>
      </c>
      <c r="G286" t="s">
        <v>15</v>
      </c>
      <c r="H286" t="s">
        <v>16</v>
      </c>
      <c r="I286" s="1">
        <v>0</v>
      </c>
      <c r="J286" t="s">
        <v>947</v>
      </c>
      <c r="K286" t="s">
        <v>947</v>
      </c>
      <c r="L286" t="s">
        <v>947</v>
      </c>
      <c r="M286" t="s">
        <v>947</v>
      </c>
      <c r="N286" t="s">
        <v>947</v>
      </c>
      <c r="O286" t="s">
        <v>13</v>
      </c>
      <c r="P286" t="s">
        <v>946</v>
      </c>
    </row>
    <row r="287" spans="1:16" x14ac:dyDescent="0.4">
      <c r="A287" t="s">
        <v>308</v>
      </c>
      <c r="B287" t="s">
        <v>945</v>
      </c>
      <c r="C287" t="s">
        <v>10</v>
      </c>
      <c r="D287" s="1">
        <v>45302</v>
      </c>
      <c r="E287" s="1">
        <v>45332</v>
      </c>
      <c r="F287">
        <v>3459.29</v>
      </c>
      <c r="G287" t="s">
        <v>19</v>
      </c>
      <c r="H287" t="s">
        <v>16</v>
      </c>
      <c r="I287" s="1">
        <v>0</v>
      </c>
      <c r="J287" t="s">
        <v>947</v>
      </c>
      <c r="K287" t="s">
        <v>947</v>
      </c>
      <c r="L287" t="s">
        <v>947</v>
      </c>
      <c r="M287" t="s">
        <v>947</v>
      </c>
      <c r="N287" t="s">
        <v>947</v>
      </c>
      <c r="O287" t="s">
        <v>13</v>
      </c>
      <c r="P287" t="s">
        <v>946</v>
      </c>
    </row>
    <row r="288" spans="1:16" x14ac:dyDescent="0.4">
      <c r="A288" t="s">
        <v>309</v>
      </c>
      <c r="B288" t="s">
        <v>945</v>
      </c>
      <c r="C288" t="s">
        <v>18</v>
      </c>
      <c r="D288" s="1">
        <v>45225</v>
      </c>
      <c r="E288" s="1">
        <v>45255</v>
      </c>
      <c r="F288">
        <v>310.83999999999997</v>
      </c>
      <c r="G288" t="s">
        <v>22</v>
      </c>
      <c r="H288" t="s">
        <v>28</v>
      </c>
      <c r="I288" s="1">
        <v>45255</v>
      </c>
      <c r="J288">
        <v>0</v>
      </c>
      <c r="K288" t="s">
        <v>947</v>
      </c>
      <c r="L288" t="s">
        <v>947</v>
      </c>
      <c r="M288" t="s">
        <v>947</v>
      </c>
      <c r="N288" t="s">
        <v>947</v>
      </c>
      <c r="O288" t="s">
        <v>13</v>
      </c>
      <c r="P288" t="s">
        <v>946</v>
      </c>
    </row>
    <row r="289" spans="1:16" x14ac:dyDescent="0.4">
      <c r="A289" t="s">
        <v>310</v>
      </c>
      <c r="B289" t="s">
        <v>945</v>
      </c>
      <c r="C289" t="s">
        <v>21</v>
      </c>
      <c r="D289" s="1">
        <v>45559</v>
      </c>
      <c r="E289" s="1">
        <v>45589</v>
      </c>
      <c r="F289">
        <v>929.39</v>
      </c>
      <c r="G289" t="s">
        <v>11</v>
      </c>
      <c r="H289" t="s">
        <v>16</v>
      </c>
      <c r="I289" s="1">
        <v>0</v>
      </c>
      <c r="J289" t="s">
        <v>947</v>
      </c>
      <c r="K289" t="s">
        <v>947</v>
      </c>
      <c r="L289" t="s">
        <v>947</v>
      </c>
      <c r="M289" t="s">
        <v>947</v>
      </c>
      <c r="N289" t="s">
        <v>947</v>
      </c>
      <c r="O289" t="s">
        <v>13</v>
      </c>
      <c r="P289" t="s">
        <v>946</v>
      </c>
    </row>
    <row r="290" spans="1:16" x14ac:dyDescent="0.4">
      <c r="A290" t="s">
        <v>311</v>
      </c>
      <c r="B290" t="s">
        <v>945</v>
      </c>
      <c r="C290" t="s">
        <v>43</v>
      </c>
      <c r="D290" s="1">
        <v>45001</v>
      </c>
      <c r="E290" s="1">
        <v>45031</v>
      </c>
      <c r="F290">
        <v>4087.15</v>
      </c>
      <c r="G290" t="s">
        <v>22</v>
      </c>
      <c r="H290" t="s">
        <v>28</v>
      </c>
      <c r="I290" s="1">
        <v>45031</v>
      </c>
      <c r="J290">
        <v>0</v>
      </c>
      <c r="K290" t="s">
        <v>947</v>
      </c>
      <c r="L290" t="s">
        <v>947</v>
      </c>
      <c r="M290" t="s">
        <v>947</v>
      </c>
      <c r="N290" t="s">
        <v>947</v>
      </c>
      <c r="O290" t="s">
        <v>13</v>
      </c>
      <c r="P290" t="s">
        <v>946</v>
      </c>
    </row>
    <row r="291" spans="1:16" x14ac:dyDescent="0.4">
      <c r="A291" t="s">
        <v>312</v>
      </c>
      <c r="B291" t="s">
        <v>945</v>
      </c>
      <c r="C291" t="s">
        <v>39</v>
      </c>
      <c r="D291" s="1">
        <v>45741</v>
      </c>
      <c r="E291" s="1">
        <v>45771</v>
      </c>
      <c r="F291">
        <v>2351.0300000000002</v>
      </c>
      <c r="G291" t="s">
        <v>15</v>
      </c>
      <c r="H291" t="s">
        <v>12</v>
      </c>
      <c r="I291" s="1">
        <v>0</v>
      </c>
      <c r="J291" t="s">
        <v>947</v>
      </c>
      <c r="K291" t="s">
        <v>947</v>
      </c>
      <c r="L291" t="s">
        <v>947</v>
      </c>
      <c r="M291" t="s">
        <v>947</v>
      </c>
      <c r="N291" t="s">
        <v>947</v>
      </c>
      <c r="O291" t="s">
        <v>13</v>
      </c>
      <c r="P291" t="s">
        <v>946</v>
      </c>
    </row>
    <row r="292" spans="1:16" x14ac:dyDescent="0.4">
      <c r="A292" t="s">
        <v>313</v>
      </c>
      <c r="B292" t="s">
        <v>945</v>
      </c>
      <c r="C292" t="s">
        <v>43</v>
      </c>
      <c r="D292" s="1">
        <v>45152</v>
      </c>
      <c r="E292" s="1">
        <v>45182</v>
      </c>
      <c r="F292">
        <v>4799.5</v>
      </c>
      <c r="G292" t="s">
        <v>19</v>
      </c>
      <c r="H292" t="s">
        <v>28</v>
      </c>
      <c r="I292" s="1">
        <v>45182</v>
      </c>
      <c r="J292">
        <v>0</v>
      </c>
      <c r="K292" t="s">
        <v>947</v>
      </c>
      <c r="L292" t="s">
        <v>947</v>
      </c>
      <c r="M292" t="s">
        <v>947</v>
      </c>
      <c r="N292" t="s">
        <v>947</v>
      </c>
      <c r="O292" t="s">
        <v>13</v>
      </c>
      <c r="P292" t="s">
        <v>946</v>
      </c>
    </row>
    <row r="293" spans="1:16" x14ac:dyDescent="0.4">
      <c r="A293" t="s">
        <v>314</v>
      </c>
      <c r="B293" t="s">
        <v>945</v>
      </c>
      <c r="C293" t="s">
        <v>43</v>
      </c>
      <c r="D293" s="1">
        <v>45105</v>
      </c>
      <c r="E293" s="1">
        <v>45135</v>
      </c>
      <c r="F293">
        <v>2284.77</v>
      </c>
      <c r="G293" t="s">
        <v>25</v>
      </c>
      <c r="H293" t="s">
        <v>12</v>
      </c>
      <c r="I293" s="1">
        <v>0</v>
      </c>
      <c r="J293" t="s">
        <v>947</v>
      </c>
      <c r="K293" t="s">
        <v>947</v>
      </c>
      <c r="L293" t="s">
        <v>947</v>
      </c>
      <c r="M293" t="s">
        <v>947</v>
      </c>
      <c r="N293" t="s">
        <v>947</v>
      </c>
      <c r="O293" t="s">
        <v>13</v>
      </c>
      <c r="P293" t="s">
        <v>946</v>
      </c>
    </row>
    <row r="294" spans="1:16" x14ac:dyDescent="0.4">
      <c r="A294" t="s">
        <v>315</v>
      </c>
      <c r="B294" t="s">
        <v>945</v>
      </c>
      <c r="C294" t="s">
        <v>18</v>
      </c>
      <c r="D294" s="1">
        <v>45142</v>
      </c>
      <c r="E294" s="1">
        <v>45172</v>
      </c>
      <c r="F294">
        <v>2951.68</v>
      </c>
      <c r="G294" t="s">
        <v>25</v>
      </c>
      <c r="H294" t="s">
        <v>28</v>
      </c>
      <c r="I294" s="1">
        <v>45172</v>
      </c>
      <c r="J294">
        <v>0</v>
      </c>
      <c r="K294" t="s">
        <v>947</v>
      </c>
      <c r="L294" t="s">
        <v>947</v>
      </c>
      <c r="M294" t="s">
        <v>947</v>
      </c>
      <c r="N294" t="s">
        <v>947</v>
      </c>
      <c r="O294" t="s">
        <v>13</v>
      </c>
      <c r="P294" t="s">
        <v>946</v>
      </c>
    </row>
    <row r="295" spans="1:16" x14ac:dyDescent="0.4">
      <c r="A295" t="s">
        <v>316</v>
      </c>
      <c r="B295" t="s">
        <v>945</v>
      </c>
      <c r="C295" t="s">
        <v>21</v>
      </c>
      <c r="D295" s="1">
        <v>45457</v>
      </c>
      <c r="E295" s="1">
        <v>45487</v>
      </c>
      <c r="F295">
        <v>4227.92</v>
      </c>
      <c r="G295" t="s">
        <v>25</v>
      </c>
      <c r="H295" t="s">
        <v>16</v>
      </c>
      <c r="I295" s="1">
        <v>0</v>
      </c>
      <c r="J295" t="s">
        <v>947</v>
      </c>
      <c r="K295" t="s">
        <v>947</v>
      </c>
      <c r="L295" t="s">
        <v>947</v>
      </c>
      <c r="M295" t="s">
        <v>947</v>
      </c>
      <c r="N295" t="s">
        <v>947</v>
      </c>
      <c r="O295" t="s">
        <v>13</v>
      </c>
      <c r="P295" t="s">
        <v>946</v>
      </c>
    </row>
    <row r="296" spans="1:16" x14ac:dyDescent="0.4">
      <c r="A296" t="s">
        <v>317</v>
      </c>
      <c r="B296" t="s">
        <v>945</v>
      </c>
      <c r="C296" t="s">
        <v>43</v>
      </c>
      <c r="D296" s="1">
        <v>45617</v>
      </c>
      <c r="E296" s="1">
        <v>45647</v>
      </c>
      <c r="F296">
        <v>1060.77</v>
      </c>
      <c r="G296" t="s">
        <v>25</v>
      </c>
      <c r="H296" t="s">
        <v>28</v>
      </c>
      <c r="I296" s="1">
        <v>45647</v>
      </c>
      <c r="J296">
        <v>0</v>
      </c>
      <c r="K296" t="s">
        <v>947</v>
      </c>
      <c r="L296" t="s">
        <v>947</v>
      </c>
      <c r="M296" t="s">
        <v>947</v>
      </c>
      <c r="N296" t="s">
        <v>947</v>
      </c>
      <c r="O296" t="s">
        <v>13</v>
      </c>
      <c r="P296" t="s">
        <v>946</v>
      </c>
    </row>
    <row r="297" spans="1:16" x14ac:dyDescent="0.4">
      <c r="A297" t="s">
        <v>318</v>
      </c>
      <c r="B297" t="s">
        <v>945</v>
      </c>
      <c r="C297" t="s">
        <v>10</v>
      </c>
      <c r="D297" s="1">
        <v>45285</v>
      </c>
      <c r="E297" s="1">
        <v>45315</v>
      </c>
      <c r="F297">
        <v>4147.42</v>
      </c>
      <c r="G297" t="s">
        <v>25</v>
      </c>
      <c r="H297" t="s">
        <v>16</v>
      </c>
      <c r="I297" s="1">
        <v>0</v>
      </c>
      <c r="J297" t="s">
        <v>947</v>
      </c>
      <c r="K297" t="s">
        <v>947</v>
      </c>
      <c r="L297" t="s">
        <v>947</v>
      </c>
      <c r="M297" t="s">
        <v>947</v>
      </c>
      <c r="N297" t="s">
        <v>947</v>
      </c>
      <c r="O297" t="s">
        <v>13</v>
      </c>
      <c r="P297" t="s">
        <v>946</v>
      </c>
    </row>
    <row r="298" spans="1:16" x14ac:dyDescent="0.4">
      <c r="A298" t="s">
        <v>319</v>
      </c>
      <c r="B298" t="s">
        <v>945</v>
      </c>
      <c r="C298" t="s">
        <v>21</v>
      </c>
      <c r="D298" s="1">
        <v>45206</v>
      </c>
      <c r="E298" s="1">
        <v>45236</v>
      </c>
      <c r="F298">
        <v>4406.58</v>
      </c>
      <c r="G298" t="s">
        <v>19</v>
      </c>
      <c r="H298" t="s">
        <v>28</v>
      </c>
      <c r="I298" s="1">
        <v>45236</v>
      </c>
      <c r="J298">
        <v>0</v>
      </c>
      <c r="K298" t="s">
        <v>947</v>
      </c>
      <c r="L298" t="s">
        <v>947</v>
      </c>
      <c r="M298" t="s">
        <v>947</v>
      </c>
      <c r="N298" t="s">
        <v>947</v>
      </c>
      <c r="O298" t="s">
        <v>13</v>
      </c>
      <c r="P298" t="s">
        <v>946</v>
      </c>
    </row>
    <row r="299" spans="1:16" x14ac:dyDescent="0.4">
      <c r="A299" t="s">
        <v>320</v>
      </c>
      <c r="B299" t="s">
        <v>945</v>
      </c>
      <c r="C299" t="s">
        <v>39</v>
      </c>
      <c r="D299" s="1">
        <v>45069</v>
      </c>
      <c r="E299" s="1">
        <v>45099</v>
      </c>
      <c r="F299">
        <v>3855.44</v>
      </c>
      <c r="G299" t="s">
        <v>15</v>
      </c>
      <c r="H299" t="s">
        <v>12</v>
      </c>
      <c r="I299" s="1">
        <v>0</v>
      </c>
      <c r="J299" t="s">
        <v>947</v>
      </c>
      <c r="K299" t="s">
        <v>947</v>
      </c>
      <c r="L299" t="s">
        <v>947</v>
      </c>
      <c r="M299" t="s">
        <v>947</v>
      </c>
      <c r="N299" t="s">
        <v>947</v>
      </c>
      <c r="O299" t="s">
        <v>13</v>
      </c>
      <c r="P299" t="s">
        <v>946</v>
      </c>
    </row>
    <row r="300" spans="1:16" x14ac:dyDescent="0.4">
      <c r="A300" t="s">
        <v>321</v>
      </c>
      <c r="B300" t="s">
        <v>945</v>
      </c>
      <c r="C300" t="s">
        <v>21</v>
      </c>
      <c r="D300" s="1">
        <v>45773</v>
      </c>
      <c r="E300" s="1">
        <v>45803</v>
      </c>
      <c r="F300">
        <v>1239.49</v>
      </c>
      <c r="G300" t="s">
        <v>15</v>
      </c>
      <c r="H300" t="s">
        <v>12</v>
      </c>
      <c r="I300" s="1">
        <v>0</v>
      </c>
      <c r="J300" t="s">
        <v>947</v>
      </c>
      <c r="K300" t="s">
        <v>947</v>
      </c>
      <c r="L300" t="s">
        <v>947</v>
      </c>
      <c r="M300" t="s">
        <v>947</v>
      </c>
      <c r="N300" t="s">
        <v>947</v>
      </c>
      <c r="O300" t="s">
        <v>13</v>
      </c>
      <c r="P300" t="s">
        <v>946</v>
      </c>
    </row>
    <row r="301" spans="1:16" x14ac:dyDescent="0.4">
      <c r="A301" t="s">
        <v>322</v>
      </c>
      <c r="B301" t="s">
        <v>945</v>
      </c>
      <c r="C301" t="s">
        <v>39</v>
      </c>
      <c r="D301" s="1">
        <v>45819</v>
      </c>
      <c r="E301" s="1">
        <v>45849</v>
      </c>
      <c r="F301">
        <v>4842.93</v>
      </c>
      <c r="G301" t="s">
        <v>25</v>
      </c>
      <c r="H301" t="s">
        <v>12</v>
      </c>
      <c r="I301" s="1">
        <v>0</v>
      </c>
      <c r="J301" t="s">
        <v>947</v>
      </c>
      <c r="K301" t="s">
        <v>947</v>
      </c>
      <c r="L301" t="s">
        <v>947</v>
      </c>
      <c r="M301" t="s">
        <v>947</v>
      </c>
      <c r="N301" t="s">
        <v>947</v>
      </c>
      <c r="O301" t="s">
        <v>13</v>
      </c>
      <c r="P301" t="s">
        <v>946</v>
      </c>
    </row>
    <row r="302" spans="1:16" x14ac:dyDescent="0.4">
      <c r="A302" t="s">
        <v>323</v>
      </c>
      <c r="B302" t="s">
        <v>945</v>
      </c>
      <c r="C302" t="s">
        <v>10</v>
      </c>
      <c r="D302" s="1">
        <v>45833</v>
      </c>
      <c r="E302" s="1">
        <v>45863</v>
      </c>
      <c r="F302">
        <v>1477.77</v>
      </c>
      <c r="G302" t="s">
        <v>22</v>
      </c>
      <c r="H302" t="s">
        <v>12</v>
      </c>
      <c r="I302" s="1">
        <v>0</v>
      </c>
      <c r="J302" t="s">
        <v>947</v>
      </c>
      <c r="K302" t="s">
        <v>947</v>
      </c>
      <c r="L302" t="s">
        <v>947</v>
      </c>
      <c r="M302" t="s">
        <v>947</v>
      </c>
      <c r="N302" t="s">
        <v>947</v>
      </c>
      <c r="O302" t="s">
        <v>13</v>
      </c>
      <c r="P302" t="s">
        <v>946</v>
      </c>
    </row>
    <row r="303" spans="1:16" x14ac:dyDescent="0.4">
      <c r="A303" t="s">
        <v>324</v>
      </c>
      <c r="B303" t="s">
        <v>945</v>
      </c>
      <c r="C303" t="s">
        <v>18</v>
      </c>
      <c r="D303" s="1">
        <v>45717</v>
      </c>
      <c r="E303" s="1">
        <v>45747</v>
      </c>
      <c r="F303">
        <v>4772.12</v>
      </c>
      <c r="G303" t="s">
        <v>22</v>
      </c>
      <c r="H303" t="s">
        <v>28</v>
      </c>
      <c r="I303" s="1">
        <v>45747</v>
      </c>
      <c r="J303">
        <v>0</v>
      </c>
      <c r="K303" t="s">
        <v>947</v>
      </c>
      <c r="L303" t="s">
        <v>947</v>
      </c>
      <c r="M303" t="s">
        <v>947</v>
      </c>
      <c r="N303" t="s">
        <v>947</v>
      </c>
      <c r="O303" t="s">
        <v>13</v>
      </c>
      <c r="P303" t="s">
        <v>946</v>
      </c>
    </row>
    <row r="304" spans="1:16" x14ac:dyDescent="0.4">
      <c r="A304" t="s">
        <v>325</v>
      </c>
      <c r="B304" t="s">
        <v>945</v>
      </c>
      <c r="C304" t="s">
        <v>43</v>
      </c>
      <c r="D304" s="1">
        <v>45035</v>
      </c>
      <c r="E304" s="1">
        <v>45065</v>
      </c>
      <c r="F304">
        <v>2860.03</v>
      </c>
      <c r="G304" t="s">
        <v>25</v>
      </c>
      <c r="H304" t="s">
        <v>28</v>
      </c>
      <c r="I304" s="1">
        <v>45065</v>
      </c>
      <c r="J304">
        <v>0</v>
      </c>
      <c r="K304" t="s">
        <v>947</v>
      </c>
      <c r="L304" t="s">
        <v>947</v>
      </c>
      <c r="M304" t="s">
        <v>947</v>
      </c>
      <c r="N304" t="s">
        <v>947</v>
      </c>
      <c r="O304" t="s">
        <v>13</v>
      </c>
      <c r="P304" t="s">
        <v>946</v>
      </c>
    </row>
    <row r="305" spans="1:16" x14ac:dyDescent="0.4">
      <c r="A305" t="s">
        <v>326</v>
      </c>
      <c r="B305" t="s">
        <v>945</v>
      </c>
      <c r="C305" t="s">
        <v>43</v>
      </c>
      <c r="D305" s="1">
        <v>45504</v>
      </c>
      <c r="E305" s="1">
        <v>45534</v>
      </c>
      <c r="F305">
        <v>1886.55</v>
      </c>
      <c r="G305" t="s">
        <v>25</v>
      </c>
      <c r="H305" t="s">
        <v>16</v>
      </c>
      <c r="I305" s="1">
        <v>0</v>
      </c>
      <c r="J305" t="s">
        <v>947</v>
      </c>
      <c r="K305" t="s">
        <v>947</v>
      </c>
      <c r="L305" t="s">
        <v>947</v>
      </c>
      <c r="M305" t="s">
        <v>947</v>
      </c>
      <c r="N305" t="s">
        <v>947</v>
      </c>
      <c r="O305" t="s">
        <v>13</v>
      </c>
      <c r="P305" t="s">
        <v>946</v>
      </c>
    </row>
    <row r="306" spans="1:16" x14ac:dyDescent="0.4">
      <c r="A306" t="s">
        <v>327</v>
      </c>
      <c r="B306" t="s">
        <v>945</v>
      </c>
      <c r="C306" t="s">
        <v>10</v>
      </c>
      <c r="D306" s="1">
        <v>45449</v>
      </c>
      <c r="E306" s="1">
        <v>45479</v>
      </c>
      <c r="F306">
        <v>4336.49</v>
      </c>
      <c r="G306" t="s">
        <v>25</v>
      </c>
      <c r="H306" t="s">
        <v>12</v>
      </c>
      <c r="I306" s="1">
        <v>0</v>
      </c>
      <c r="J306" t="s">
        <v>947</v>
      </c>
      <c r="K306" t="s">
        <v>947</v>
      </c>
      <c r="L306" t="s">
        <v>947</v>
      </c>
      <c r="M306" t="s">
        <v>947</v>
      </c>
      <c r="N306" t="s">
        <v>947</v>
      </c>
      <c r="O306" t="s">
        <v>13</v>
      </c>
      <c r="P306" t="s">
        <v>946</v>
      </c>
    </row>
    <row r="307" spans="1:16" x14ac:dyDescent="0.4">
      <c r="A307" t="s">
        <v>328</v>
      </c>
      <c r="B307" t="s">
        <v>945</v>
      </c>
      <c r="C307" t="s">
        <v>10</v>
      </c>
      <c r="D307" s="1">
        <v>45256</v>
      </c>
      <c r="E307" s="1">
        <v>45286</v>
      </c>
      <c r="F307">
        <v>4046.8</v>
      </c>
      <c r="G307" t="s">
        <v>22</v>
      </c>
      <c r="H307" t="s">
        <v>16</v>
      </c>
      <c r="I307" s="1">
        <v>0</v>
      </c>
      <c r="J307" t="s">
        <v>947</v>
      </c>
      <c r="K307" t="s">
        <v>947</v>
      </c>
      <c r="L307" t="s">
        <v>947</v>
      </c>
      <c r="M307" t="s">
        <v>947</v>
      </c>
      <c r="N307" t="s">
        <v>947</v>
      </c>
      <c r="O307" t="s">
        <v>13</v>
      </c>
      <c r="P307" t="s">
        <v>946</v>
      </c>
    </row>
    <row r="308" spans="1:16" x14ac:dyDescent="0.4">
      <c r="A308" t="s">
        <v>329</v>
      </c>
      <c r="B308" t="s">
        <v>945</v>
      </c>
      <c r="C308" t="s">
        <v>10</v>
      </c>
      <c r="D308" s="1">
        <v>45787</v>
      </c>
      <c r="E308" s="1">
        <v>45817</v>
      </c>
      <c r="F308">
        <v>3387.6</v>
      </c>
      <c r="G308" t="s">
        <v>25</v>
      </c>
      <c r="H308" t="s">
        <v>28</v>
      </c>
      <c r="I308" s="1">
        <v>45833</v>
      </c>
      <c r="J308">
        <v>16</v>
      </c>
      <c r="K308" t="s">
        <v>947</v>
      </c>
      <c r="L308" t="s">
        <v>947</v>
      </c>
      <c r="M308" t="s">
        <v>947</v>
      </c>
      <c r="N308" t="s">
        <v>947</v>
      </c>
      <c r="O308" t="s">
        <v>13</v>
      </c>
      <c r="P308" t="s">
        <v>946</v>
      </c>
    </row>
    <row r="309" spans="1:16" x14ac:dyDescent="0.4">
      <c r="A309" t="s">
        <v>330</v>
      </c>
      <c r="B309" t="s">
        <v>945</v>
      </c>
      <c r="C309" t="s">
        <v>39</v>
      </c>
      <c r="D309" s="1">
        <v>45679</v>
      </c>
      <c r="E309" s="1">
        <v>45709</v>
      </c>
      <c r="F309">
        <v>4207.8599999999997</v>
      </c>
      <c r="G309" t="s">
        <v>11</v>
      </c>
      <c r="H309" t="s">
        <v>12</v>
      </c>
      <c r="I309" s="1">
        <v>0</v>
      </c>
      <c r="J309" t="s">
        <v>947</v>
      </c>
      <c r="K309" t="s">
        <v>947</v>
      </c>
      <c r="L309" t="s">
        <v>947</v>
      </c>
      <c r="M309" t="s">
        <v>947</v>
      </c>
      <c r="N309" t="s">
        <v>947</v>
      </c>
      <c r="O309" t="s">
        <v>13</v>
      </c>
      <c r="P309" t="s">
        <v>946</v>
      </c>
    </row>
    <row r="310" spans="1:16" x14ac:dyDescent="0.4">
      <c r="A310" t="s">
        <v>331</v>
      </c>
      <c r="B310" t="s">
        <v>945</v>
      </c>
      <c r="C310" t="s">
        <v>43</v>
      </c>
      <c r="D310" s="1">
        <v>45320</v>
      </c>
      <c r="E310" s="1">
        <v>45350</v>
      </c>
      <c r="F310">
        <v>2784.29</v>
      </c>
      <c r="G310" t="s">
        <v>15</v>
      </c>
      <c r="H310" t="s">
        <v>12</v>
      </c>
      <c r="I310" s="1">
        <v>0</v>
      </c>
      <c r="J310" t="s">
        <v>947</v>
      </c>
      <c r="K310" t="s">
        <v>947</v>
      </c>
      <c r="L310" t="s">
        <v>947</v>
      </c>
      <c r="M310" t="s">
        <v>947</v>
      </c>
      <c r="N310" t="s">
        <v>947</v>
      </c>
      <c r="O310" t="s">
        <v>13</v>
      </c>
      <c r="P310" t="s">
        <v>946</v>
      </c>
    </row>
    <row r="311" spans="1:16" x14ac:dyDescent="0.4">
      <c r="A311" t="s">
        <v>332</v>
      </c>
      <c r="B311" t="s">
        <v>945</v>
      </c>
      <c r="C311" t="s">
        <v>43</v>
      </c>
      <c r="D311" s="1">
        <v>45576</v>
      </c>
      <c r="E311" s="1">
        <v>45606</v>
      </c>
      <c r="F311">
        <v>2721.22</v>
      </c>
      <c r="G311" t="s">
        <v>19</v>
      </c>
      <c r="H311" t="s">
        <v>16</v>
      </c>
      <c r="I311" s="1">
        <v>0</v>
      </c>
      <c r="J311" t="s">
        <v>947</v>
      </c>
      <c r="K311" t="s">
        <v>947</v>
      </c>
      <c r="L311" t="s">
        <v>947</v>
      </c>
      <c r="M311" t="s">
        <v>947</v>
      </c>
      <c r="N311" t="s">
        <v>947</v>
      </c>
      <c r="O311" t="s">
        <v>13</v>
      </c>
      <c r="P311" t="s">
        <v>946</v>
      </c>
    </row>
    <row r="312" spans="1:16" x14ac:dyDescent="0.4">
      <c r="A312" t="s">
        <v>333</v>
      </c>
      <c r="B312" t="s">
        <v>945</v>
      </c>
      <c r="C312" t="s">
        <v>18</v>
      </c>
      <c r="D312" s="1">
        <v>44993</v>
      </c>
      <c r="E312" s="1">
        <v>45023</v>
      </c>
      <c r="F312">
        <v>1741.36</v>
      </c>
      <c r="G312" t="s">
        <v>15</v>
      </c>
      <c r="H312" t="s">
        <v>16</v>
      </c>
      <c r="I312" s="1">
        <v>0</v>
      </c>
      <c r="J312" t="s">
        <v>947</v>
      </c>
      <c r="K312" t="s">
        <v>947</v>
      </c>
      <c r="L312" t="s">
        <v>947</v>
      </c>
      <c r="M312" t="s">
        <v>947</v>
      </c>
      <c r="N312" t="s">
        <v>947</v>
      </c>
      <c r="O312" t="s">
        <v>13</v>
      </c>
      <c r="P312" t="s">
        <v>946</v>
      </c>
    </row>
    <row r="313" spans="1:16" x14ac:dyDescent="0.4">
      <c r="A313" t="s">
        <v>334</v>
      </c>
      <c r="B313" t="s">
        <v>945</v>
      </c>
      <c r="C313" t="s">
        <v>43</v>
      </c>
      <c r="D313" s="1">
        <v>45465</v>
      </c>
      <c r="E313" s="1">
        <v>45495</v>
      </c>
      <c r="F313">
        <v>4981.4399999999996</v>
      </c>
      <c r="G313" t="s">
        <v>22</v>
      </c>
      <c r="H313" t="s">
        <v>28</v>
      </c>
      <c r="I313" s="1">
        <v>45495</v>
      </c>
      <c r="J313">
        <v>0</v>
      </c>
      <c r="K313" t="s">
        <v>947</v>
      </c>
      <c r="L313" t="s">
        <v>947</v>
      </c>
      <c r="M313" t="s">
        <v>947</v>
      </c>
      <c r="N313" t="s">
        <v>947</v>
      </c>
      <c r="O313" t="s">
        <v>13</v>
      </c>
      <c r="P313" t="s">
        <v>946</v>
      </c>
    </row>
    <row r="314" spans="1:16" x14ac:dyDescent="0.4">
      <c r="A314" t="s">
        <v>335</v>
      </c>
      <c r="B314" t="s">
        <v>945</v>
      </c>
      <c r="C314" t="s">
        <v>21</v>
      </c>
      <c r="D314" s="1">
        <v>45062</v>
      </c>
      <c r="E314" s="1">
        <v>45092</v>
      </c>
      <c r="F314">
        <v>2244.6799999999998</v>
      </c>
      <c r="G314" t="s">
        <v>11</v>
      </c>
      <c r="H314" t="s">
        <v>12</v>
      </c>
      <c r="I314" s="1">
        <v>0</v>
      </c>
      <c r="J314" t="s">
        <v>947</v>
      </c>
      <c r="K314" t="s">
        <v>947</v>
      </c>
      <c r="L314" t="s">
        <v>947</v>
      </c>
      <c r="M314" t="s">
        <v>947</v>
      </c>
      <c r="N314" t="s">
        <v>947</v>
      </c>
      <c r="O314" t="s">
        <v>13</v>
      </c>
      <c r="P314" t="s">
        <v>946</v>
      </c>
    </row>
    <row r="315" spans="1:16" x14ac:dyDescent="0.4">
      <c r="A315" t="s">
        <v>336</v>
      </c>
      <c r="B315" t="s">
        <v>945</v>
      </c>
      <c r="C315" t="s">
        <v>10</v>
      </c>
      <c r="D315" s="1">
        <v>45567</v>
      </c>
      <c r="E315" s="1">
        <v>45597</v>
      </c>
      <c r="F315">
        <v>660.06</v>
      </c>
      <c r="G315" t="s">
        <v>25</v>
      </c>
      <c r="H315" t="s">
        <v>28</v>
      </c>
      <c r="I315" s="1">
        <v>45597</v>
      </c>
      <c r="J315">
        <v>0</v>
      </c>
      <c r="K315" t="s">
        <v>947</v>
      </c>
      <c r="L315" t="s">
        <v>947</v>
      </c>
      <c r="M315" t="s">
        <v>947</v>
      </c>
      <c r="N315" t="s">
        <v>947</v>
      </c>
      <c r="O315" t="s">
        <v>13</v>
      </c>
      <c r="P315" t="s">
        <v>946</v>
      </c>
    </row>
    <row r="316" spans="1:16" x14ac:dyDescent="0.4">
      <c r="A316" t="s">
        <v>337</v>
      </c>
      <c r="B316" t="s">
        <v>945</v>
      </c>
      <c r="C316" t="s">
        <v>39</v>
      </c>
      <c r="D316" s="1">
        <v>45722</v>
      </c>
      <c r="E316" s="1">
        <v>45752</v>
      </c>
      <c r="F316">
        <v>2932.27</v>
      </c>
      <c r="G316" t="s">
        <v>25</v>
      </c>
      <c r="H316" t="s">
        <v>28</v>
      </c>
      <c r="I316" s="1">
        <v>45752</v>
      </c>
      <c r="J316">
        <v>0</v>
      </c>
      <c r="K316" t="s">
        <v>947</v>
      </c>
      <c r="L316" t="s">
        <v>947</v>
      </c>
      <c r="M316" t="s">
        <v>947</v>
      </c>
      <c r="N316" t="s">
        <v>947</v>
      </c>
      <c r="O316" t="s">
        <v>13</v>
      </c>
      <c r="P316" t="s">
        <v>946</v>
      </c>
    </row>
    <row r="317" spans="1:16" x14ac:dyDescent="0.4">
      <c r="A317" t="s">
        <v>338</v>
      </c>
      <c r="B317" t="s">
        <v>945</v>
      </c>
      <c r="C317" t="s">
        <v>39</v>
      </c>
      <c r="D317" s="1">
        <v>45511</v>
      </c>
      <c r="E317" s="1">
        <v>45541</v>
      </c>
      <c r="F317">
        <v>451.25</v>
      </c>
      <c r="G317" t="s">
        <v>19</v>
      </c>
      <c r="H317" t="s">
        <v>12</v>
      </c>
      <c r="I317" s="1">
        <v>0</v>
      </c>
      <c r="J317" t="s">
        <v>947</v>
      </c>
      <c r="K317" t="s">
        <v>947</v>
      </c>
      <c r="L317" t="s">
        <v>947</v>
      </c>
      <c r="M317" t="s">
        <v>947</v>
      </c>
      <c r="N317" t="s">
        <v>947</v>
      </c>
      <c r="O317" t="s">
        <v>13</v>
      </c>
      <c r="P317" t="s">
        <v>946</v>
      </c>
    </row>
    <row r="318" spans="1:16" x14ac:dyDescent="0.4">
      <c r="A318" t="s">
        <v>339</v>
      </c>
      <c r="B318" t="s">
        <v>945</v>
      </c>
      <c r="C318" t="s">
        <v>18</v>
      </c>
      <c r="D318" s="1">
        <v>45838</v>
      </c>
      <c r="E318" s="1">
        <v>45868</v>
      </c>
      <c r="F318">
        <v>2665.5</v>
      </c>
      <c r="G318" t="s">
        <v>15</v>
      </c>
      <c r="H318" t="s">
        <v>16</v>
      </c>
      <c r="I318" s="1">
        <v>0</v>
      </c>
      <c r="J318" t="s">
        <v>947</v>
      </c>
      <c r="K318" t="s">
        <v>947</v>
      </c>
      <c r="L318" t="s">
        <v>947</v>
      </c>
      <c r="M318" t="s">
        <v>947</v>
      </c>
      <c r="N318" t="s">
        <v>947</v>
      </c>
      <c r="O318" t="s">
        <v>13</v>
      </c>
      <c r="P318" t="s">
        <v>946</v>
      </c>
    </row>
    <row r="319" spans="1:16" x14ac:dyDescent="0.4">
      <c r="A319" t="s">
        <v>340</v>
      </c>
      <c r="B319" t="s">
        <v>945</v>
      </c>
      <c r="C319" t="s">
        <v>10</v>
      </c>
      <c r="D319" s="1">
        <v>45707</v>
      </c>
      <c r="E319" s="1">
        <v>45737</v>
      </c>
      <c r="F319">
        <v>1471.82</v>
      </c>
      <c r="G319" t="s">
        <v>22</v>
      </c>
      <c r="H319" t="s">
        <v>12</v>
      </c>
      <c r="I319" s="1">
        <v>0</v>
      </c>
      <c r="J319" t="s">
        <v>947</v>
      </c>
      <c r="K319" t="s">
        <v>947</v>
      </c>
      <c r="L319" t="s">
        <v>947</v>
      </c>
      <c r="M319" t="s">
        <v>947</v>
      </c>
      <c r="N319" t="s">
        <v>947</v>
      </c>
      <c r="O319" t="s">
        <v>13</v>
      </c>
      <c r="P319" t="s">
        <v>946</v>
      </c>
    </row>
    <row r="320" spans="1:16" x14ac:dyDescent="0.4">
      <c r="A320" t="s">
        <v>341</v>
      </c>
      <c r="B320" t="s">
        <v>945</v>
      </c>
      <c r="C320" t="s">
        <v>21</v>
      </c>
      <c r="D320" s="1">
        <v>45391</v>
      </c>
      <c r="E320" s="1">
        <v>45421</v>
      </c>
      <c r="F320">
        <v>1830.02</v>
      </c>
      <c r="G320" t="s">
        <v>19</v>
      </c>
      <c r="H320" t="s">
        <v>28</v>
      </c>
      <c r="I320" s="1">
        <v>45421</v>
      </c>
      <c r="J320">
        <v>0</v>
      </c>
      <c r="K320" t="s">
        <v>947</v>
      </c>
      <c r="L320" t="s">
        <v>947</v>
      </c>
      <c r="M320" t="s">
        <v>947</v>
      </c>
      <c r="N320" t="s">
        <v>947</v>
      </c>
      <c r="O320" t="s">
        <v>13</v>
      </c>
      <c r="P320" t="s">
        <v>946</v>
      </c>
    </row>
    <row r="321" spans="1:16" x14ac:dyDescent="0.4">
      <c r="A321" t="s">
        <v>342</v>
      </c>
      <c r="B321" t="s">
        <v>945</v>
      </c>
      <c r="C321" t="s">
        <v>21</v>
      </c>
      <c r="D321" s="1">
        <v>44979</v>
      </c>
      <c r="E321" s="1">
        <v>45009</v>
      </c>
      <c r="F321">
        <v>4995.3900000000003</v>
      </c>
      <c r="G321" t="s">
        <v>15</v>
      </c>
      <c r="H321" t="s">
        <v>16</v>
      </c>
      <c r="I321" s="1">
        <v>0</v>
      </c>
      <c r="J321" t="s">
        <v>947</v>
      </c>
      <c r="K321" t="s">
        <v>947</v>
      </c>
      <c r="L321" t="s">
        <v>947</v>
      </c>
      <c r="M321" t="s">
        <v>947</v>
      </c>
      <c r="N321" t="s">
        <v>947</v>
      </c>
      <c r="O321" t="s">
        <v>13</v>
      </c>
      <c r="P321" t="s">
        <v>946</v>
      </c>
    </row>
    <row r="322" spans="1:16" x14ac:dyDescent="0.4">
      <c r="A322" t="s">
        <v>343</v>
      </c>
      <c r="B322" t="s">
        <v>945</v>
      </c>
      <c r="C322" t="s">
        <v>21</v>
      </c>
      <c r="D322" s="1">
        <v>45068</v>
      </c>
      <c r="E322" s="1">
        <v>45098</v>
      </c>
      <c r="F322">
        <v>4822.93</v>
      </c>
      <c r="G322" t="s">
        <v>25</v>
      </c>
      <c r="H322" t="s">
        <v>16</v>
      </c>
      <c r="I322" s="1">
        <v>0</v>
      </c>
      <c r="J322" t="s">
        <v>947</v>
      </c>
      <c r="K322" t="s">
        <v>947</v>
      </c>
      <c r="L322" t="s">
        <v>947</v>
      </c>
      <c r="M322" t="s">
        <v>947</v>
      </c>
      <c r="N322" t="s">
        <v>947</v>
      </c>
      <c r="O322" t="s">
        <v>13</v>
      </c>
      <c r="P322" t="s">
        <v>946</v>
      </c>
    </row>
    <row r="323" spans="1:16" x14ac:dyDescent="0.4">
      <c r="A323" t="s">
        <v>344</v>
      </c>
      <c r="B323" t="s">
        <v>945</v>
      </c>
      <c r="C323" t="s">
        <v>10</v>
      </c>
      <c r="D323" s="1">
        <v>44928</v>
      </c>
      <c r="E323" s="1">
        <v>44958</v>
      </c>
      <c r="F323">
        <v>1174.97</v>
      </c>
      <c r="G323" t="s">
        <v>22</v>
      </c>
      <c r="H323" t="s">
        <v>28</v>
      </c>
      <c r="I323" s="1">
        <v>44958</v>
      </c>
      <c r="J323">
        <v>0</v>
      </c>
      <c r="K323" t="s">
        <v>947</v>
      </c>
      <c r="L323" t="s">
        <v>947</v>
      </c>
      <c r="M323" t="s">
        <v>947</v>
      </c>
      <c r="N323" t="s">
        <v>947</v>
      </c>
      <c r="O323" t="s">
        <v>13</v>
      </c>
      <c r="P323" t="s">
        <v>946</v>
      </c>
    </row>
    <row r="324" spans="1:16" x14ac:dyDescent="0.4">
      <c r="A324" t="s">
        <v>345</v>
      </c>
      <c r="B324" t="s">
        <v>945</v>
      </c>
      <c r="C324" t="s">
        <v>39</v>
      </c>
      <c r="D324" s="1">
        <v>45387</v>
      </c>
      <c r="E324" s="1">
        <v>45417</v>
      </c>
      <c r="F324">
        <v>1018.67</v>
      </c>
      <c r="G324" t="s">
        <v>11</v>
      </c>
      <c r="H324" t="s">
        <v>16</v>
      </c>
      <c r="I324" s="1">
        <v>0</v>
      </c>
      <c r="J324" t="s">
        <v>947</v>
      </c>
      <c r="K324" t="s">
        <v>947</v>
      </c>
      <c r="L324" t="s">
        <v>947</v>
      </c>
      <c r="M324" t="s">
        <v>947</v>
      </c>
      <c r="N324" t="s">
        <v>947</v>
      </c>
      <c r="O324" t="s">
        <v>13</v>
      </c>
      <c r="P324" t="s">
        <v>946</v>
      </c>
    </row>
    <row r="325" spans="1:16" x14ac:dyDescent="0.4">
      <c r="A325" t="s">
        <v>346</v>
      </c>
      <c r="B325" t="s">
        <v>945</v>
      </c>
      <c r="C325" t="s">
        <v>43</v>
      </c>
      <c r="D325" s="1">
        <v>45528</v>
      </c>
      <c r="E325" s="1">
        <v>45558</v>
      </c>
      <c r="F325">
        <v>525.23</v>
      </c>
      <c r="G325" t="s">
        <v>25</v>
      </c>
      <c r="H325" t="s">
        <v>12</v>
      </c>
      <c r="I325" s="1">
        <v>0</v>
      </c>
      <c r="J325" t="s">
        <v>947</v>
      </c>
      <c r="K325" t="s">
        <v>947</v>
      </c>
      <c r="L325" t="s">
        <v>947</v>
      </c>
      <c r="M325" t="s">
        <v>947</v>
      </c>
      <c r="N325" t="s">
        <v>947</v>
      </c>
      <c r="O325" t="s">
        <v>13</v>
      </c>
      <c r="P325" t="s">
        <v>946</v>
      </c>
    </row>
    <row r="326" spans="1:16" x14ac:dyDescent="0.4">
      <c r="A326" t="s">
        <v>347</v>
      </c>
      <c r="B326" t="s">
        <v>945</v>
      </c>
      <c r="C326" t="s">
        <v>43</v>
      </c>
      <c r="D326" s="1">
        <v>45014</v>
      </c>
      <c r="E326" s="1">
        <v>45044</v>
      </c>
      <c r="F326">
        <v>4607.07</v>
      </c>
      <c r="G326" t="s">
        <v>22</v>
      </c>
      <c r="H326" t="s">
        <v>12</v>
      </c>
      <c r="I326" s="1">
        <v>0</v>
      </c>
      <c r="J326" t="s">
        <v>947</v>
      </c>
      <c r="K326" t="s">
        <v>947</v>
      </c>
      <c r="L326" t="s">
        <v>947</v>
      </c>
      <c r="M326" t="s">
        <v>947</v>
      </c>
      <c r="N326" t="s">
        <v>947</v>
      </c>
      <c r="O326" t="s">
        <v>13</v>
      </c>
      <c r="P326" t="s">
        <v>946</v>
      </c>
    </row>
    <row r="327" spans="1:16" x14ac:dyDescent="0.4">
      <c r="A327" t="s">
        <v>348</v>
      </c>
      <c r="B327" t="s">
        <v>945</v>
      </c>
      <c r="C327" t="s">
        <v>10</v>
      </c>
      <c r="D327" s="1">
        <v>45054</v>
      </c>
      <c r="E327" s="1">
        <v>45084</v>
      </c>
      <c r="F327">
        <v>2792.15</v>
      </c>
      <c r="G327" t="s">
        <v>15</v>
      </c>
      <c r="H327" t="s">
        <v>28</v>
      </c>
      <c r="I327" s="1">
        <v>45084</v>
      </c>
      <c r="J327">
        <v>0</v>
      </c>
      <c r="K327" t="s">
        <v>947</v>
      </c>
      <c r="L327" t="s">
        <v>947</v>
      </c>
      <c r="M327" t="s">
        <v>947</v>
      </c>
      <c r="N327" t="s">
        <v>947</v>
      </c>
      <c r="O327" t="s">
        <v>13</v>
      </c>
      <c r="P327" t="s">
        <v>946</v>
      </c>
    </row>
    <row r="328" spans="1:16" x14ac:dyDescent="0.4">
      <c r="A328" t="s">
        <v>349</v>
      </c>
      <c r="B328" t="s">
        <v>945</v>
      </c>
      <c r="C328" t="s">
        <v>10</v>
      </c>
      <c r="D328" s="1">
        <v>45511</v>
      </c>
      <c r="E328" s="1">
        <v>45541</v>
      </c>
      <c r="F328">
        <v>3719.04</v>
      </c>
      <c r="G328" t="s">
        <v>19</v>
      </c>
      <c r="H328" t="s">
        <v>12</v>
      </c>
      <c r="I328" s="1">
        <v>0</v>
      </c>
      <c r="J328" t="s">
        <v>947</v>
      </c>
      <c r="K328" t="s">
        <v>947</v>
      </c>
      <c r="L328" t="s">
        <v>947</v>
      </c>
      <c r="M328" t="s">
        <v>947</v>
      </c>
      <c r="N328" t="s">
        <v>947</v>
      </c>
      <c r="O328" t="s">
        <v>13</v>
      </c>
      <c r="P328" t="s">
        <v>946</v>
      </c>
    </row>
    <row r="329" spans="1:16" x14ac:dyDescent="0.4">
      <c r="A329" t="s">
        <v>350</v>
      </c>
      <c r="B329" t="s">
        <v>945</v>
      </c>
      <c r="C329" t="s">
        <v>18</v>
      </c>
      <c r="D329" s="1">
        <v>45576</v>
      </c>
      <c r="E329" s="1">
        <v>45606</v>
      </c>
      <c r="F329">
        <v>4169.05</v>
      </c>
      <c r="G329" t="s">
        <v>11</v>
      </c>
      <c r="H329" t="s">
        <v>28</v>
      </c>
      <c r="I329" s="1">
        <v>45606</v>
      </c>
      <c r="J329">
        <v>0</v>
      </c>
      <c r="K329" t="s">
        <v>947</v>
      </c>
      <c r="L329" t="s">
        <v>947</v>
      </c>
      <c r="M329" t="s">
        <v>947</v>
      </c>
      <c r="N329" t="s">
        <v>947</v>
      </c>
      <c r="O329" t="s">
        <v>13</v>
      </c>
      <c r="P329" t="s">
        <v>946</v>
      </c>
    </row>
    <row r="330" spans="1:16" x14ac:dyDescent="0.4">
      <c r="A330" t="s">
        <v>351</v>
      </c>
      <c r="B330" t="s">
        <v>945</v>
      </c>
      <c r="C330" t="s">
        <v>39</v>
      </c>
      <c r="D330" s="1">
        <v>45643</v>
      </c>
      <c r="E330" s="1">
        <v>45673</v>
      </c>
      <c r="F330">
        <v>1405.35</v>
      </c>
      <c r="G330" t="s">
        <v>25</v>
      </c>
      <c r="H330" t="s">
        <v>12</v>
      </c>
      <c r="I330" s="1">
        <v>0</v>
      </c>
      <c r="J330" t="s">
        <v>947</v>
      </c>
      <c r="K330" t="s">
        <v>947</v>
      </c>
      <c r="L330" t="s">
        <v>947</v>
      </c>
      <c r="M330" t="s">
        <v>947</v>
      </c>
      <c r="N330" t="s">
        <v>947</v>
      </c>
      <c r="O330" t="s">
        <v>13</v>
      </c>
      <c r="P330" t="s">
        <v>946</v>
      </c>
    </row>
    <row r="331" spans="1:16" x14ac:dyDescent="0.4">
      <c r="A331" t="s">
        <v>352</v>
      </c>
      <c r="B331" t="s">
        <v>945</v>
      </c>
      <c r="C331" t="s">
        <v>39</v>
      </c>
      <c r="D331" s="1">
        <v>45401</v>
      </c>
      <c r="E331" s="1">
        <v>45431</v>
      </c>
      <c r="F331">
        <v>4512.4399999999996</v>
      </c>
      <c r="G331" t="s">
        <v>25</v>
      </c>
      <c r="H331" t="s">
        <v>16</v>
      </c>
      <c r="I331" s="1">
        <v>0</v>
      </c>
      <c r="J331" t="s">
        <v>947</v>
      </c>
      <c r="K331" t="s">
        <v>947</v>
      </c>
      <c r="L331" t="s">
        <v>947</v>
      </c>
      <c r="M331" t="s">
        <v>947</v>
      </c>
      <c r="N331" t="s">
        <v>947</v>
      </c>
      <c r="O331" t="s">
        <v>13</v>
      </c>
      <c r="P331" t="s">
        <v>946</v>
      </c>
    </row>
    <row r="332" spans="1:16" x14ac:dyDescent="0.4">
      <c r="A332" t="s">
        <v>353</v>
      </c>
      <c r="B332" t="s">
        <v>945</v>
      </c>
      <c r="C332" t="s">
        <v>21</v>
      </c>
      <c r="D332" s="1">
        <v>45395</v>
      </c>
      <c r="E332" s="1">
        <v>45425</v>
      </c>
      <c r="F332">
        <v>1855.47</v>
      </c>
      <c r="G332" t="s">
        <v>11</v>
      </c>
      <c r="H332" t="s">
        <v>12</v>
      </c>
      <c r="I332" s="1">
        <v>0</v>
      </c>
      <c r="J332" t="s">
        <v>947</v>
      </c>
      <c r="K332" t="s">
        <v>947</v>
      </c>
      <c r="L332" t="s">
        <v>947</v>
      </c>
      <c r="M332" t="s">
        <v>947</v>
      </c>
      <c r="N332" t="s">
        <v>947</v>
      </c>
      <c r="O332" t="s">
        <v>13</v>
      </c>
      <c r="P332" t="s">
        <v>946</v>
      </c>
    </row>
    <row r="333" spans="1:16" x14ac:dyDescent="0.4">
      <c r="A333" t="s">
        <v>354</v>
      </c>
      <c r="B333" t="s">
        <v>945</v>
      </c>
      <c r="C333" t="s">
        <v>18</v>
      </c>
      <c r="D333" s="1">
        <v>45633</v>
      </c>
      <c r="E333" s="1">
        <v>45663</v>
      </c>
      <c r="F333">
        <v>1596.9</v>
      </c>
      <c r="G333" t="s">
        <v>15</v>
      </c>
      <c r="H333" t="s">
        <v>28</v>
      </c>
      <c r="I333" s="1">
        <v>45663</v>
      </c>
      <c r="J333">
        <v>0</v>
      </c>
      <c r="K333" t="s">
        <v>947</v>
      </c>
      <c r="L333" t="s">
        <v>947</v>
      </c>
      <c r="M333" t="s">
        <v>947</v>
      </c>
      <c r="N333" t="s">
        <v>947</v>
      </c>
      <c r="O333" t="s">
        <v>13</v>
      </c>
      <c r="P333" t="s">
        <v>946</v>
      </c>
    </row>
    <row r="334" spans="1:16" x14ac:dyDescent="0.4">
      <c r="A334" t="s">
        <v>355</v>
      </c>
      <c r="B334" t="s">
        <v>945</v>
      </c>
      <c r="C334" t="s">
        <v>18</v>
      </c>
      <c r="D334" s="1">
        <v>44949</v>
      </c>
      <c r="E334" s="1">
        <v>44979</v>
      </c>
      <c r="F334">
        <v>176.54</v>
      </c>
      <c r="G334" t="s">
        <v>15</v>
      </c>
      <c r="H334" t="s">
        <v>28</v>
      </c>
      <c r="I334" s="1">
        <v>44979</v>
      </c>
      <c r="J334">
        <v>0</v>
      </c>
      <c r="K334" t="s">
        <v>947</v>
      </c>
      <c r="L334" t="s">
        <v>947</v>
      </c>
      <c r="M334" t="s">
        <v>947</v>
      </c>
      <c r="N334" t="s">
        <v>947</v>
      </c>
      <c r="O334" t="s">
        <v>13</v>
      </c>
      <c r="P334" t="s">
        <v>946</v>
      </c>
    </row>
    <row r="335" spans="1:16" x14ac:dyDescent="0.4">
      <c r="A335" t="s">
        <v>356</v>
      </c>
      <c r="B335" t="s">
        <v>945</v>
      </c>
      <c r="C335" t="s">
        <v>21</v>
      </c>
      <c r="D335" s="1">
        <v>45705</v>
      </c>
      <c r="E335" s="1">
        <v>45735</v>
      </c>
      <c r="F335">
        <v>1225.82</v>
      </c>
      <c r="G335" t="s">
        <v>15</v>
      </c>
      <c r="H335" t="s">
        <v>12</v>
      </c>
      <c r="I335" s="1">
        <v>0</v>
      </c>
      <c r="J335" t="s">
        <v>947</v>
      </c>
      <c r="K335" t="s">
        <v>947</v>
      </c>
      <c r="L335" t="s">
        <v>947</v>
      </c>
      <c r="M335" t="s">
        <v>947</v>
      </c>
      <c r="N335" t="s">
        <v>947</v>
      </c>
      <c r="O335" t="s">
        <v>13</v>
      </c>
      <c r="P335" t="s">
        <v>946</v>
      </c>
    </row>
    <row r="336" spans="1:16" x14ac:dyDescent="0.4">
      <c r="A336" t="s">
        <v>357</v>
      </c>
      <c r="B336" t="s">
        <v>945</v>
      </c>
      <c r="C336" t="s">
        <v>10</v>
      </c>
      <c r="D336" s="1">
        <v>45321</v>
      </c>
      <c r="E336" s="1">
        <v>45351</v>
      </c>
      <c r="F336">
        <v>355.21</v>
      </c>
      <c r="G336" t="s">
        <v>15</v>
      </c>
      <c r="H336" t="s">
        <v>12</v>
      </c>
      <c r="I336" s="1">
        <v>0</v>
      </c>
      <c r="J336" t="s">
        <v>947</v>
      </c>
      <c r="K336" t="s">
        <v>947</v>
      </c>
      <c r="L336" t="s">
        <v>947</v>
      </c>
      <c r="M336" t="s">
        <v>947</v>
      </c>
      <c r="N336" t="s">
        <v>947</v>
      </c>
      <c r="O336" t="s">
        <v>13</v>
      </c>
      <c r="P336" t="s">
        <v>946</v>
      </c>
    </row>
    <row r="337" spans="1:16" x14ac:dyDescent="0.4">
      <c r="A337" t="s">
        <v>358</v>
      </c>
      <c r="B337" t="s">
        <v>945</v>
      </c>
      <c r="C337" t="s">
        <v>39</v>
      </c>
      <c r="D337" s="1">
        <v>45736</v>
      </c>
      <c r="E337" s="1">
        <v>45766</v>
      </c>
      <c r="F337">
        <v>4628.8599999999997</v>
      </c>
      <c r="G337" t="s">
        <v>11</v>
      </c>
      <c r="H337" t="s">
        <v>28</v>
      </c>
      <c r="I337" s="1">
        <v>45766</v>
      </c>
      <c r="J337">
        <v>0</v>
      </c>
      <c r="K337" t="s">
        <v>947</v>
      </c>
      <c r="L337" t="s">
        <v>947</v>
      </c>
      <c r="M337" t="s">
        <v>947</v>
      </c>
      <c r="N337" t="s">
        <v>947</v>
      </c>
      <c r="O337" t="s">
        <v>13</v>
      </c>
      <c r="P337" t="s">
        <v>946</v>
      </c>
    </row>
    <row r="338" spans="1:16" x14ac:dyDescent="0.4">
      <c r="A338" t="s">
        <v>359</v>
      </c>
      <c r="B338" t="s">
        <v>945</v>
      </c>
      <c r="C338" t="s">
        <v>43</v>
      </c>
      <c r="D338" s="1">
        <v>45268</v>
      </c>
      <c r="E338" s="1">
        <v>45298</v>
      </c>
      <c r="F338">
        <v>2845.8</v>
      </c>
      <c r="G338" t="s">
        <v>11</v>
      </c>
      <c r="H338" t="s">
        <v>16</v>
      </c>
      <c r="I338" s="1">
        <v>0</v>
      </c>
      <c r="J338" t="s">
        <v>947</v>
      </c>
      <c r="K338" t="s">
        <v>947</v>
      </c>
      <c r="L338" t="s">
        <v>947</v>
      </c>
      <c r="M338" t="s">
        <v>947</v>
      </c>
      <c r="N338" t="s">
        <v>947</v>
      </c>
      <c r="O338" t="s">
        <v>13</v>
      </c>
      <c r="P338" t="s">
        <v>946</v>
      </c>
    </row>
    <row r="339" spans="1:16" x14ac:dyDescent="0.4">
      <c r="A339" t="s">
        <v>360</v>
      </c>
      <c r="B339" t="s">
        <v>945</v>
      </c>
      <c r="C339" t="s">
        <v>21</v>
      </c>
      <c r="D339" s="1">
        <v>45810</v>
      </c>
      <c r="E339" s="1">
        <v>45840</v>
      </c>
      <c r="F339">
        <v>1566.29</v>
      </c>
      <c r="G339" t="s">
        <v>11</v>
      </c>
      <c r="H339" t="s">
        <v>12</v>
      </c>
      <c r="I339" s="1">
        <v>0</v>
      </c>
      <c r="J339" t="s">
        <v>947</v>
      </c>
      <c r="K339" t="s">
        <v>947</v>
      </c>
      <c r="L339" t="s">
        <v>947</v>
      </c>
      <c r="M339" t="s">
        <v>947</v>
      </c>
      <c r="N339" t="s">
        <v>947</v>
      </c>
      <c r="O339" t="s">
        <v>13</v>
      </c>
      <c r="P339" t="s">
        <v>946</v>
      </c>
    </row>
    <row r="340" spans="1:16" x14ac:dyDescent="0.4">
      <c r="A340" t="s">
        <v>361</v>
      </c>
      <c r="B340" t="s">
        <v>945</v>
      </c>
      <c r="C340" t="s">
        <v>39</v>
      </c>
      <c r="D340" s="1">
        <v>45235</v>
      </c>
      <c r="E340" s="1">
        <v>45265</v>
      </c>
      <c r="F340">
        <v>4917.53</v>
      </c>
      <c r="G340" t="s">
        <v>11</v>
      </c>
      <c r="H340" t="s">
        <v>28</v>
      </c>
      <c r="I340" s="1">
        <v>45283</v>
      </c>
      <c r="J340">
        <v>18</v>
      </c>
      <c r="K340" t="s">
        <v>947</v>
      </c>
      <c r="L340" t="s">
        <v>947</v>
      </c>
      <c r="M340" t="s">
        <v>947</v>
      </c>
      <c r="N340" t="s">
        <v>947</v>
      </c>
      <c r="O340" t="s">
        <v>13</v>
      </c>
      <c r="P340" t="s">
        <v>946</v>
      </c>
    </row>
    <row r="341" spans="1:16" x14ac:dyDescent="0.4">
      <c r="A341" t="s">
        <v>362</v>
      </c>
      <c r="B341" t="s">
        <v>945</v>
      </c>
      <c r="C341" t="s">
        <v>43</v>
      </c>
      <c r="D341" s="1">
        <v>45282</v>
      </c>
      <c r="E341" s="1">
        <v>45312</v>
      </c>
      <c r="F341">
        <v>2748.45</v>
      </c>
      <c r="G341" t="s">
        <v>19</v>
      </c>
      <c r="H341" t="s">
        <v>12</v>
      </c>
      <c r="I341" s="1">
        <v>0</v>
      </c>
      <c r="J341" t="s">
        <v>947</v>
      </c>
      <c r="K341" t="s">
        <v>947</v>
      </c>
      <c r="L341" t="s">
        <v>947</v>
      </c>
      <c r="M341" t="s">
        <v>947</v>
      </c>
      <c r="N341" t="s">
        <v>947</v>
      </c>
      <c r="O341" t="s">
        <v>13</v>
      </c>
      <c r="P341" t="s">
        <v>946</v>
      </c>
    </row>
    <row r="342" spans="1:16" x14ac:dyDescent="0.4">
      <c r="A342" t="s">
        <v>363</v>
      </c>
      <c r="B342" t="s">
        <v>945</v>
      </c>
      <c r="C342" t="s">
        <v>39</v>
      </c>
      <c r="D342" s="1">
        <v>45672</v>
      </c>
      <c r="E342" s="1">
        <v>45702</v>
      </c>
      <c r="F342">
        <v>2910.56</v>
      </c>
      <c r="G342" t="s">
        <v>25</v>
      </c>
      <c r="H342" t="s">
        <v>28</v>
      </c>
      <c r="I342" s="1">
        <v>45702</v>
      </c>
      <c r="J342">
        <v>0</v>
      </c>
      <c r="K342" t="s">
        <v>947</v>
      </c>
      <c r="L342" t="s">
        <v>947</v>
      </c>
      <c r="M342" t="s">
        <v>947</v>
      </c>
      <c r="N342" t="s">
        <v>947</v>
      </c>
      <c r="O342" t="s">
        <v>13</v>
      </c>
      <c r="P342" t="s">
        <v>946</v>
      </c>
    </row>
    <row r="343" spans="1:16" x14ac:dyDescent="0.4">
      <c r="A343" t="s">
        <v>364</v>
      </c>
      <c r="B343" t="s">
        <v>945</v>
      </c>
      <c r="C343" t="s">
        <v>21</v>
      </c>
      <c r="D343" s="1">
        <v>45831</v>
      </c>
      <c r="E343" s="1">
        <v>45861</v>
      </c>
      <c r="F343">
        <v>728.89</v>
      </c>
      <c r="G343" t="s">
        <v>22</v>
      </c>
      <c r="H343" t="s">
        <v>16</v>
      </c>
      <c r="I343" s="1">
        <v>0</v>
      </c>
      <c r="J343" t="s">
        <v>947</v>
      </c>
      <c r="K343" t="s">
        <v>947</v>
      </c>
      <c r="L343" t="s">
        <v>947</v>
      </c>
      <c r="M343" t="s">
        <v>947</v>
      </c>
      <c r="N343" t="s">
        <v>947</v>
      </c>
      <c r="O343" t="s">
        <v>13</v>
      </c>
      <c r="P343" t="s">
        <v>946</v>
      </c>
    </row>
    <row r="344" spans="1:16" x14ac:dyDescent="0.4">
      <c r="A344" t="s">
        <v>365</v>
      </c>
      <c r="B344" t="s">
        <v>945</v>
      </c>
      <c r="C344" t="s">
        <v>10</v>
      </c>
      <c r="D344" s="1">
        <v>44981</v>
      </c>
      <c r="E344" s="1">
        <v>45011</v>
      </c>
      <c r="F344">
        <v>1790.61</v>
      </c>
      <c r="G344" t="s">
        <v>22</v>
      </c>
      <c r="H344" t="s">
        <v>16</v>
      </c>
      <c r="I344" s="1">
        <v>0</v>
      </c>
      <c r="J344" t="s">
        <v>947</v>
      </c>
      <c r="K344" t="s">
        <v>947</v>
      </c>
      <c r="L344" t="s">
        <v>947</v>
      </c>
      <c r="M344" t="s">
        <v>947</v>
      </c>
      <c r="N344" t="s">
        <v>947</v>
      </c>
      <c r="O344" t="s">
        <v>13</v>
      </c>
      <c r="P344" t="s">
        <v>946</v>
      </c>
    </row>
    <row r="345" spans="1:16" x14ac:dyDescent="0.4">
      <c r="A345" t="s">
        <v>366</v>
      </c>
      <c r="B345" t="s">
        <v>945</v>
      </c>
      <c r="C345" t="s">
        <v>39</v>
      </c>
      <c r="D345" s="1">
        <v>45358</v>
      </c>
      <c r="E345" s="1">
        <v>45388</v>
      </c>
      <c r="F345">
        <v>3085.28</v>
      </c>
      <c r="G345" t="s">
        <v>19</v>
      </c>
      <c r="H345" t="s">
        <v>28</v>
      </c>
      <c r="I345" s="1">
        <v>45388</v>
      </c>
      <c r="J345">
        <v>0</v>
      </c>
      <c r="K345" t="s">
        <v>947</v>
      </c>
      <c r="L345" t="s">
        <v>947</v>
      </c>
      <c r="M345" t="s">
        <v>947</v>
      </c>
      <c r="N345" t="s">
        <v>947</v>
      </c>
      <c r="O345" t="s">
        <v>13</v>
      </c>
      <c r="P345" t="s">
        <v>946</v>
      </c>
    </row>
    <row r="346" spans="1:16" x14ac:dyDescent="0.4">
      <c r="A346" t="s">
        <v>367</v>
      </c>
      <c r="B346" t="s">
        <v>945</v>
      </c>
      <c r="C346" t="s">
        <v>18</v>
      </c>
      <c r="D346" s="1">
        <v>45154</v>
      </c>
      <c r="E346" s="1">
        <v>45184</v>
      </c>
      <c r="F346">
        <v>899.5</v>
      </c>
      <c r="G346" t="s">
        <v>19</v>
      </c>
      <c r="H346" t="s">
        <v>12</v>
      </c>
      <c r="I346" s="1">
        <v>0</v>
      </c>
      <c r="J346" t="s">
        <v>947</v>
      </c>
      <c r="K346" t="s">
        <v>947</v>
      </c>
      <c r="L346" t="s">
        <v>947</v>
      </c>
      <c r="M346" t="s">
        <v>947</v>
      </c>
      <c r="N346" t="s">
        <v>947</v>
      </c>
      <c r="O346" t="s">
        <v>13</v>
      </c>
      <c r="P346" t="s">
        <v>946</v>
      </c>
    </row>
    <row r="347" spans="1:16" x14ac:dyDescent="0.4">
      <c r="A347" t="s">
        <v>368</v>
      </c>
      <c r="B347" t="s">
        <v>945</v>
      </c>
      <c r="C347" t="s">
        <v>39</v>
      </c>
      <c r="D347" s="1">
        <v>44937</v>
      </c>
      <c r="E347" s="1">
        <v>44967</v>
      </c>
      <c r="F347">
        <v>1797.02</v>
      </c>
      <c r="G347" t="s">
        <v>22</v>
      </c>
      <c r="H347" t="s">
        <v>12</v>
      </c>
      <c r="I347" s="1">
        <v>0</v>
      </c>
      <c r="J347" t="s">
        <v>947</v>
      </c>
      <c r="K347" t="s">
        <v>947</v>
      </c>
      <c r="L347" t="s">
        <v>947</v>
      </c>
      <c r="M347" t="s">
        <v>947</v>
      </c>
      <c r="N347" t="s">
        <v>947</v>
      </c>
      <c r="O347" t="s">
        <v>13</v>
      </c>
      <c r="P347" t="s">
        <v>946</v>
      </c>
    </row>
    <row r="348" spans="1:16" x14ac:dyDescent="0.4">
      <c r="A348" t="s">
        <v>369</v>
      </c>
      <c r="B348" t="s">
        <v>945</v>
      </c>
      <c r="C348" t="s">
        <v>21</v>
      </c>
      <c r="D348" s="1">
        <v>45169</v>
      </c>
      <c r="E348" s="1">
        <v>45199</v>
      </c>
      <c r="F348">
        <v>4901.42</v>
      </c>
      <c r="G348" t="s">
        <v>15</v>
      </c>
      <c r="H348" t="s">
        <v>12</v>
      </c>
      <c r="I348" s="1">
        <v>0</v>
      </c>
      <c r="J348" t="s">
        <v>947</v>
      </c>
      <c r="K348" t="s">
        <v>947</v>
      </c>
      <c r="L348" t="s">
        <v>947</v>
      </c>
      <c r="M348" t="s">
        <v>947</v>
      </c>
      <c r="N348" t="s">
        <v>947</v>
      </c>
      <c r="O348" t="s">
        <v>13</v>
      </c>
      <c r="P348" t="s">
        <v>946</v>
      </c>
    </row>
    <row r="349" spans="1:16" x14ac:dyDescent="0.4">
      <c r="A349" t="s">
        <v>370</v>
      </c>
      <c r="B349" t="s">
        <v>945</v>
      </c>
      <c r="C349" t="s">
        <v>39</v>
      </c>
      <c r="D349" s="1">
        <v>44962</v>
      </c>
      <c r="E349" s="1">
        <v>44992</v>
      </c>
      <c r="F349">
        <v>4612.1400000000003</v>
      </c>
      <c r="G349" t="s">
        <v>19</v>
      </c>
      <c r="H349" t="s">
        <v>28</v>
      </c>
      <c r="I349" s="1">
        <v>44992</v>
      </c>
      <c r="J349">
        <v>0</v>
      </c>
      <c r="K349" t="s">
        <v>947</v>
      </c>
      <c r="L349" t="s">
        <v>947</v>
      </c>
      <c r="M349" t="s">
        <v>947</v>
      </c>
      <c r="N349" t="s">
        <v>947</v>
      </c>
      <c r="O349" t="s">
        <v>13</v>
      </c>
      <c r="P349" t="s">
        <v>946</v>
      </c>
    </row>
    <row r="350" spans="1:16" x14ac:dyDescent="0.4">
      <c r="A350" t="s">
        <v>371</v>
      </c>
      <c r="B350" t="s">
        <v>945</v>
      </c>
      <c r="C350" t="s">
        <v>10</v>
      </c>
      <c r="D350" s="1">
        <v>45452</v>
      </c>
      <c r="E350" s="1">
        <v>45482</v>
      </c>
      <c r="F350">
        <v>3151.2</v>
      </c>
      <c r="G350" t="s">
        <v>15</v>
      </c>
      <c r="H350" t="s">
        <v>16</v>
      </c>
      <c r="I350" s="1">
        <v>0</v>
      </c>
      <c r="J350" t="s">
        <v>947</v>
      </c>
      <c r="K350" t="s">
        <v>947</v>
      </c>
      <c r="L350" t="s">
        <v>947</v>
      </c>
      <c r="M350" t="s">
        <v>947</v>
      </c>
      <c r="N350" t="s">
        <v>947</v>
      </c>
      <c r="O350" t="s">
        <v>13</v>
      </c>
      <c r="P350" t="s">
        <v>946</v>
      </c>
    </row>
    <row r="351" spans="1:16" x14ac:dyDescent="0.4">
      <c r="A351" t="s">
        <v>372</v>
      </c>
      <c r="B351" t="s">
        <v>945</v>
      </c>
      <c r="C351" t="s">
        <v>39</v>
      </c>
      <c r="D351" s="1">
        <v>45372</v>
      </c>
      <c r="E351" s="1">
        <v>45402</v>
      </c>
      <c r="F351">
        <v>4219.03</v>
      </c>
      <c r="G351" t="s">
        <v>25</v>
      </c>
      <c r="H351" t="s">
        <v>28</v>
      </c>
      <c r="I351" s="1">
        <v>45402</v>
      </c>
      <c r="J351">
        <v>0</v>
      </c>
      <c r="K351" t="s">
        <v>947</v>
      </c>
      <c r="L351" t="s">
        <v>947</v>
      </c>
      <c r="M351" t="s">
        <v>947</v>
      </c>
      <c r="N351" t="s">
        <v>947</v>
      </c>
      <c r="O351" t="s">
        <v>13</v>
      </c>
      <c r="P351" t="s">
        <v>946</v>
      </c>
    </row>
    <row r="352" spans="1:16" x14ac:dyDescent="0.4">
      <c r="A352" t="s">
        <v>373</v>
      </c>
      <c r="B352" t="s">
        <v>945</v>
      </c>
      <c r="C352" t="s">
        <v>21</v>
      </c>
      <c r="D352" s="1">
        <v>45273</v>
      </c>
      <c r="E352" s="1">
        <v>45303</v>
      </c>
      <c r="F352">
        <v>4971.99</v>
      </c>
      <c r="G352" t="s">
        <v>11</v>
      </c>
      <c r="H352" t="s">
        <v>12</v>
      </c>
      <c r="I352" s="1">
        <v>0</v>
      </c>
      <c r="J352" t="s">
        <v>947</v>
      </c>
      <c r="K352" t="s">
        <v>947</v>
      </c>
      <c r="L352" t="s">
        <v>947</v>
      </c>
      <c r="M352" t="s">
        <v>947</v>
      </c>
      <c r="N352" t="s">
        <v>947</v>
      </c>
      <c r="O352" t="s">
        <v>13</v>
      </c>
      <c r="P352" t="s">
        <v>946</v>
      </c>
    </row>
    <row r="353" spans="1:16" x14ac:dyDescent="0.4">
      <c r="A353" t="s">
        <v>374</v>
      </c>
      <c r="B353" t="s">
        <v>945</v>
      </c>
      <c r="C353" t="s">
        <v>18</v>
      </c>
      <c r="D353" s="1">
        <v>45281</v>
      </c>
      <c r="E353" s="1">
        <v>45311</v>
      </c>
      <c r="F353">
        <v>3366.62</v>
      </c>
      <c r="G353" t="s">
        <v>19</v>
      </c>
      <c r="H353" t="s">
        <v>28</v>
      </c>
      <c r="I353" s="1">
        <v>45311</v>
      </c>
      <c r="J353">
        <v>0</v>
      </c>
      <c r="K353" t="s">
        <v>947</v>
      </c>
      <c r="L353" t="s">
        <v>947</v>
      </c>
      <c r="M353" t="s">
        <v>947</v>
      </c>
      <c r="N353" t="s">
        <v>947</v>
      </c>
      <c r="O353" t="s">
        <v>13</v>
      </c>
      <c r="P353" t="s">
        <v>946</v>
      </c>
    </row>
    <row r="354" spans="1:16" x14ac:dyDescent="0.4">
      <c r="A354" t="s">
        <v>375</v>
      </c>
      <c r="B354" t="s">
        <v>945</v>
      </c>
      <c r="C354" t="s">
        <v>43</v>
      </c>
      <c r="D354" s="1">
        <v>45735</v>
      </c>
      <c r="E354" s="1">
        <v>45765</v>
      </c>
      <c r="F354">
        <v>499.9</v>
      </c>
      <c r="G354" t="s">
        <v>15</v>
      </c>
      <c r="H354" t="s">
        <v>28</v>
      </c>
      <c r="I354" s="1">
        <v>45765</v>
      </c>
      <c r="J354">
        <v>0</v>
      </c>
      <c r="K354" t="s">
        <v>947</v>
      </c>
      <c r="L354" t="s">
        <v>947</v>
      </c>
      <c r="M354" t="s">
        <v>947</v>
      </c>
      <c r="N354" t="s">
        <v>947</v>
      </c>
      <c r="O354" t="s">
        <v>13</v>
      </c>
      <c r="P354" t="s">
        <v>946</v>
      </c>
    </row>
    <row r="355" spans="1:16" x14ac:dyDescent="0.4">
      <c r="A355" t="s">
        <v>376</v>
      </c>
      <c r="B355" t="s">
        <v>945</v>
      </c>
      <c r="C355" t="s">
        <v>18</v>
      </c>
      <c r="D355" s="1">
        <v>45197</v>
      </c>
      <c r="E355" s="1">
        <v>45227</v>
      </c>
      <c r="F355">
        <v>4834.01</v>
      </c>
      <c r="G355" t="s">
        <v>19</v>
      </c>
      <c r="H355" t="s">
        <v>28</v>
      </c>
      <c r="I355" s="1">
        <v>45227</v>
      </c>
      <c r="J355">
        <v>0</v>
      </c>
      <c r="K355" t="s">
        <v>947</v>
      </c>
      <c r="L355" t="s">
        <v>947</v>
      </c>
      <c r="M355" t="s">
        <v>947</v>
      </c>
      <c r="N355" t="s">
        <v>947</v>
      </c>
      <c r="O355" t="s">
        <v>13</v>
      </c>
      <c r="P355" t="s">
        <v>946</v>
      </c>
    </row>
    <row r="356" spans="1:16" x14ac:dyDescent="0.4">
      <c r="A356" t="s">
        <v>377</v>
      </c>
      <c r="B356" t="s">
        <v>945</v>
      </c>
      <c r="C356" t="s">
        <v>43</v>
      </c>
      <c r="D356" s="1">
        <v>45027</v>
      </c>
      <c r="E356" s="1">
        <v>45057</v>
      </c>
      <c r="F356">
        <v>1132.31</v>
      </c>
      <c r="G356" t="s">
        <v>22</v>
      </c>
      <c r="H356" t="s">
        <v>16</v>
      </c>
      <c r="I356" s="1">
        <v>0</v>
      </c>
      <c r="J356" t="s">
        <v>947</v>
      </c>
      <c r="K356" t="s">
        <v>947</v>
      </c>
      <c r="L356" t="s">
        <v>947</v>
      </c>
      <c r="M356" t="s">
        <v>947</v>
      </c>
      <c r="N356" t="s">
        <v>947</v>
      </c>
      <c r="O356" t="s">
        <v>13</v>
      </c>
      <c r="P356" t="s">
        <v>946</v>
      </c>
    </row>
    <row r="357" spans="1:16" x14ac:dyDescent="0.4">
      <c r="A357" t="s">
        <v>378</v>
      </c>
      <c r="B357" t="s">
        <v>945</v>
      </c>
      <c r="C357" t="s">
        <v>43</v>
      </c>
      <c r="D357" s="1">
        <v>45797</v>
      </c>
      <c r="E357" s="1">
        <v>45827</v>
      </c>
      <c r="F357">
        <v>239.21</v>
      </c>
      <c r="G357" t="s">
        <v>11</v>
      </c>
      <c r="H357" t="s">
        <v>16</v>
      </c>
      <c r="I357" s="1">
        <v>0</v>
      </c>
      <c r="J357" t="s">
        <v>947</v>
      </c>
      <c r="K357" t="s">
        <v>947</v>
      </c>
      <c r="L357" t="s">
        <v>947</v>
      </c>
      <c r="M357" t="s">
        <v>947</v>
      </c>
      <c r="N357" t="s">
        <v>947</v>
      </c>
      <c r="O357" t="s">
        <v>13</v>
      </c>
      <c r="P357" t="s">
        <v>946</v>
      </c>
    </row>
    <row r="358" spans="1:16" x14ac:dyDescent="0.4">
      <c r="A358" t="s">
        <v>379</v>
      </c>
      <c r="B358" t="s">
        <v>945</v>
      </c>
      <c r="C358" t="s">
        <v>10</v>
      </c>
      <c r="D358" s="1">
        <v>45190</v>
      </c>
      <c r="E358" s="1">
        <v>45220</v>
      </c>
      <c r="F358">
        <v>1990.65</v>
      </c>
      <c r="G358" t="s">
        <v>11</v>
      </c>
      <c r="H358" t="s">
        <v>12</v>
      </c>
      <c r="I358" s="1">
        <v>0</v>
      </c>
      <c r="J358" t="s">
        <v>947</v>
      </c>
      <c r="K358" t="s">
        <v>947</v>
      </c>
      <c r="L358" t="s">
        <v>947</v>
      </c>
      <c r="M358" t="s">
        <v>947</v>
      </c>
      <c r="N358" t="s">
        <v>947</v>
      </c>
      <c r="O358" t="s">
        <v>13</v>
      </c>
      <c r="P358" t="s">
        <v>946</v>
      </c>
    </row>
    <row r="359" spans="1:16" x14ac:dyDescent="0.4">
      <c r="A359" t="s">
        <v>380</v>
      </c>
      <c r="B359" t="s">
        <v>945</v>
      </c>
      <c r="C359" t="s">
        <v>10</v>
      </c>
      <c r="D359" s="1">
        <v>45160</v>
      </c>
      <c r="E359" s="1">
        <v>45190</v>
      </c>
      <c r="F359">
        <v>4029.65</v>
      </c>
      <c r="G359" t="s">
        <v>15</v>
      </c>
      <c r="H359" t="s">
        <v>28</v>
      </c>
      <c r="I359" s="1">
        <v>45190</v>
      </c>
      <c r="J359">
        <v>0</v>
      </c>
      <c r="K359" t="s">
        <v>947</v>
      </c>
      <c r="L359" t="s">
        <v>947</v>
      </c>
      <c r="M359" t="s">
        <v>947</v>
      </c>
      <c r="N359" t="s">
        <v>947</v>
      </c>
      <c r="O359" t="s">
        <v>13</v>
      </c>
      <c r="P359" t="s">
        <v>946</v>
      </c>
    </row>
    <row r="360" spans="1:16" x14ac:dyDescent="0.4">
      <c r="A360" t="s">
        <v>381</v>
      </c>
      <c r="B360" t="s">
        <v>945</v>
      </c>
      <c r="C360" t="s">
        <v>18</v>
      </c>
      <c r="D360" s="1">
        <v>45545</v>
      </c>
      <c r="E360" s="1">
        <v>45575</v>
      </c>
      <c r="F360">
        <v>1667.66</v>
      </c>
      <c r="G360" t="s">
        <v>25</v>
      </c>
      <c r="H360" t="s">
        <v>12</v>
      </c>
      <c r="I360" s="1">
        <v>0</v>
      </c>
      <c r="J360" t="s">
        <v>947</v>
      </c>
      <c r="K360" t="s">
        <v>947</v>
      </c>
      <c r="L360" t="s">
        <v>947</v>
      </c>
      <c r="M360" t="s">
        <v>947</v>
      </c>
      <c r="N360" t="s">
        <v>947</v>
      </c>
      <c r="O360" t="s">
        <v>13</v>
      </c>
      <c r="P360" t="s">
        <v>946</v>
      </c>
    </row>
    <row r="361" spans="1:16" x14ac:dyDescent="0.4">
      <c r="A361" t="s">
        <v>382</v>
      </c>
      <c r="B361" t="s">
        <v>945</v>
      </c>
      <c r="C361" t="s">
        <v>18</v>
      </c>
      <c r="D361" s="1">
        <v>45325</v>
      </c>
      <c r="E361" s="1">
        <v>45355</v>
      </c>
      <c r="F361">
        <v>687.7</v>
      </c>
      <c r="G361" t="s">
        <v>25</v>
      </c>
      <c r="H361" t="s">
        <v>12</v>
      </c>
      <c r="I361" s="1">
        <v>0</v>
      </c>
      <c r="J361" t="s">
        <v>947</v>
      </c>
      <c r="K361" t="s">
        <v>947</v>
      </c>
      <c r="L361" t="s">
        <v>947</v>
      </c>
      <c r="M361" t="s">
        <v>947</v>
      </c>
      <c r="N361" t="s">
        <v>947</v>
      </c>
      <c r="O361" t="s">
        <v>13</v>
      </c>
      <c r="P361" t="s">
        <v>946</v>
      </c>
    </row>
    <row r="362" spans="1:16" x14ac:dyDescent="0.4">
      <c r="A362" t="s">
        <v>383</v>
      </c>
      <c r="B362" t="s">
        <v>945</v>
      </c>
      <c r="C362" t="s">
        <v>39</v>
      </c>
      <c r="D362" s="1">
        <v>45174</v>
      </c>
      <c r="E362" s="1">
        <v>45204</v>
      </c>
      <c r="F362">
        <v>1555.59</v>
      </c>
      <c r="G362" t="s">
        <v>22</v>
      </c>
      <c r="H362" t="s">
        <v>28</v>
      </c>
      <c r="I362" s="1">
        <v>45204</v>
      </c>
      <c r="J362">
        <v>0</v>
      </c>
      <c r="K362" t="s">
        <v>947</v>
      </c>
      <c r="L362" t="s">
        <v>947</v>
      </c>
      <c r="M362" t="s">
        <v>947</v>
      </c>
      <c r="N362" t="s">
        <v>947</v>
      </c>
      <c r="O362" t="s">
        <v>13</v>
      </c>
      <c r="P362" t="s">
        <v>946</v>
      </c>
    </row>
    <row r="363" spans="1:16" x14ac:dyDescent="0.4">
      <c r="A363" t="s">
        <v>384</v>
      </c>
      <c r="B363" t="s">
        <v>945</v>
      </c>
      <c r="C363" t="s">
        <v>10</v>
      </c>
      <c r="D363" s="1">
        <v>45298</v>
      </c>
      <c r="E363" s="1">
        <v>45328</v>
      </c>
      <c r="F363">
        <v>937.69</v>
      </c>
      <c r="G363" t="s">
        <v>25</v>
      </c>
      <c r="H363" t="s">
        <v>28</v>
      </c>
      <c r="I363" s="1">
        <v>45328</v>
      </c>
      <c r="J363">
        <v>0</v>
      </c>
      <c r="K363" t="s">
        <v>947</v>
      </c>
      <c r="L363" t="s">
        <v>947</v>
      </c>
      <c r="M363" t="s">
        <v>947</v>
      </c>
      <c r="N363" t="s">
        <v>947</v>
      </c>
      <c r="O363" t="s">
        <v>13</v>
      </c>
      <c r="P363" t="s">
        <v>946</v>
      </c>
    </row>
    <row r="364" spans="1:16" x14ac:dyDescent="0.4">
      <c r="A364" t="s">
        <v>385</v>
      </c>
      <c r="B364" t="s">
        <v>945</v>
      </c>
      <c r="C364" t="s">
        <v>21</v>
      </c>
      <c r="D364" s="1">
        <v>45307</v>
      </c>
      <c r="E364" s="1">
        <v>45337</v>
      </c>
      <c r="F364">
        <v>2005.72</v>
      </c>
      <c r="G364" t="s">
        <v>22</v>
      </c>
      <c r="H364" t="s">
        <v>28</v>
      </c>
      <c r="I364" s="1">
        <v>45346</v>
      </c>
      <c r="J364">
        <v>9</v>
      </c>
      <c r="K364" t="s">
        <v>947</v>
      </c>
      <c r="L364" t="s">
        <v>947</v>
      </c>
      <c r="M364" t="s">
        <v>947</v>
      </c>
      <c r="N364" t="s">
        <v>947</v>
      </c>
      <c r="O364" t="s">
        <v>13</v>
      </c>
      <c r="P364" t="s">
        <v>946</v>
      </c>
    </row>
    <row r="365" spans="1:16" x14ac:dyDescent="0.4">
      <c r="A365" t="s">
        <v>386</v>
      </c>
      <c r="B365" t="s">
        <v>945</v>
      </c>
      <c r="C365" t="s">
        <v>10</v>
      </c>
      <c r="D365" s="1">
        <v>45306</v>
      </c>
      <c r="E365" s="1">
        <v>45336</v>
      </c>
      <c r="F365">
        <v>4353.25</v>
      </c>
      <c r="G365" t="s">
        <v>15</v>
      </c>
      <c r="H365" t="s">
        <v>28</v>
      </c>
      <c r="I365" s="1">
        <v>45349</v>
      </c>
      <c r="J365">
        <v>13</v>
      </c>
      <c r="K365" t="s">
        <v>947</v>
      </c>
      <c r="L365" t="s">
        <v>947</v>
      </c>
      <c r="M365" t="s">
        <v>947</v>
      </c>
      <c r="N365" t="s">
        <v>947</v>
      </c>
      <c r="O365" t="s">
        <v>13</v>
      </c>
      <c r="P365" t="s">
        <v>946</v>
      </c>
    </row>
    <row r="366" spans="1:16" x14ac:dyDescent="0.4">
      <c r="A366" t="s">
        <v>387</v>
      </c>
      <c r="B366" t="s">
        <v>945</v>
      </c>
      <c r="C366" t="s">
        <v>10</v>
      </c>
      <c r="D366" s="1">
        <v>45653</v>
      </c>
      <c r="E366" s="1">
        <v>45683</v>
      </c>
      <c r="F366">
        <v>2122.23</v>
      </c>
      <c r="G366" t="s">
        <v>25</v>
      </c>
      <c r="H366" t="s">
        <v>12</v>
      </c>
      <c r="I366" s="1">
        <v>0</v>
      </c>
      <c r="J366" t="s">
        <v>947</v>
      </c>
      <c r="K366" t="s">
        <v>947</v>
      </c>
      <c r="L366" t="s">
        <v>947</v>
      </c>
      <c r="M366" t="s">
        <v>947</v>
      </c>
      <c r="N366" t="s">
        <v>947</v>
      </c>
      <c r="O366" t="s">
        <v>13</v>
      </c>
      <c r="P366" t="s">
        <v>946</v>
      </c>
    </row>
    <row r="367" spans="1:16" x14ac:dyDescent="0.4">
      <c r="A367" t="s">
        <v>388</v>
      </c>
      <c r="B367" t="s">
        <v>945</v>
      </c>
      <c r="C367" t="s">
        <v>43</v>
      </c>
      <c r="D367" s="1">
        <v>45756</v>
      </c>
      <c r="E367" s="1">
        <v>45786</v>
      </c>
      <c r="F367">
        <v>3957.87</v>
      </c>
      <c r="G367" t="s">
        <v>15</v>
      </c>
      <c r="H367" t="s">
        <v>16</v>
      </c>
      <c r="I367" s="1">
        <v>0</v>
      </c>
      <c r="J367" t="s">
        <v>947</v>
      </c>
      <c r="K367" t="s">
        <v>947</v>
      </c>
      <c r="L367" t="s">
        <v>947</v>
      </c>
      <c r="M367" t="s">
        <v>947</v>
      </c>
      <c r="N367" t="s">
        <v>947</v>
      </c>
      <c r="O367" t="s">
        <v>13</v>
      </c>
      <c r="P367" t="s">
        <v>946</v>
      </c>
    </row>
    <row r="368" spans="1:16" x14ac:dyDescent="0.4">
      <c r="A368" t="s">
        <v>389</v>
      </c>
      <c r="B368" t="s">
        <v>945</v>
      </c>
      <c r="C368" t="s">
        <v>10</v>
      </c>
      <c r="D368" s="1">
        <v>45495</v>
      </c>
      <c r="E368" s="1">
        <v>45525</v>
      </c>
      <c r="F368">
        <v>3266.74</v>
      </c>
      <c r="G368" t="s">
        <v>25</v>
      </c>
      <c r="H368" t="s">
        <v>16</v>
      </c>
      <c r="I368" s="1">
        <v>0</v>
      </c>
      <c r="J368" t="s">
        <v>947</v>
      </c>
      <c r="K368" t="s">
        <v>947</v>
      </c>
      <c r="L368" t="s">
        <v>947</v>
      </c>
      <c r="M368" t="s">
        <v>947</v>
      </c>
      <c r="N368" t="s">
        <v>947</v>
      </c>
      <c r="O368" t="s">
        <v>13</v>
      </c>
      <c r="P368" t="s">
        <v>946</v>
      </c>
    </row>
    <row r="369" spans="1:16" x14ac:dyDescent="0.4">
      <c r="A369" t="s">
        <v>390</v>
      </c>
      <c r="B369" t="s">
        <v>945</v>
      </c>
      <c r="C369" t="s">
        <v>43</v>
      </c>
      <c r="D369" s="1">
        <v>45411</v>
      </c>
      <c r="E369" s="1">
        <v>45441</v>
      </c>
      <c r="F369">
        <v>4729.29</v>
      </c>
      <c r="G369" t="s">
        <v>25</v>
      </c>
      <c r="H369" t="s">
        <v>16</v>
      </c>
      <c r="I369" s="1">
        <v>0</v>
      </c>
      <c r="J369" t="s">
        <v>947</v>
      </c>
      <c r="K369" t="s">
        <v>947</v>
      </c>
      <c r="L369" t="s">
        <v>947</v>
      </c>
      <c r="M369" t="s">
        <v>947</v>
      </c>
      <c r="N369" t="s">
        <v>947</v>
      </c>
      <c r="O369" t="s">
        <v>13</v>
      </c>
      <c r="P369" t="s">
        <v>946</v>
      </c>
    </row>
    <row r="370" spans="1:16" x14ac:dyDescent="0.4">
      <c r="A370" t="s">
        <v>391</v>
      </c>
      <c r="B370" t="s">
        <v>945</v>
      </c>
      <c r="C370" t="s">
        <v>21</v>
      </c>
      <c r="D370" s="1">
        <v>45731</v>
      </c>
      <c r="E370" s="1">
        <v>45761</v>
      </c>
      <c r="F370">
        <v>1404.93</v>
      </c>
      <c r="G370" t="s">
        <v>25</v>
      </c>
      <c r="H370" t="s">
        <v>16</v>
      </c>
      <c r="I370" s="1">
        <v>0</v>
      </c>
      <c r="J370" t="s">
        <v>947</v>
      </c>
      <c r="K370" t="s">
        <v>947</v>
      </c>
      <c r="L370" t="s">
        <v>947</v>
      </c>
      <c r="M370" t="s">
        <v>947</v>
      </c>
      <c r="N370" t="s">
        <v>947</v>
      </c>
      <c r="O370" t="s">
        <v>13</v>
      </c>
      <c r="P370" t="s">
        <v>946</v>
      </c>
    </row>
    <row r="371" spans="1:16" x14ac:dyDescent="0.4">
      <c r="A371" t="s">
        <v>392</v>
      </c>
      <c r="B371" t="s">
        <v>945</v>
      </c>
      <c r="C371" t="s">
        <v>43</v>
      </c>
      <c r="D371" s="1">
        <v>45631</v>
      </c>
      <c r="E371" s="1">
        <v>45661</v>
      </c>
      <c r="F371">
        <v>2397.5100000000002</v>
      </c>
      <c r="G371" t="s">
        <v>15</v>
      </c>
      <c r="H371" t="s">
        <v>16</v>
      </c>
      <c r="I371" s="1">
        <v>0</v>
      </c>
      <c r="J371" t="s">
        <v>947</v>
      </c>
      <c r="K371" t="s">
        <v>947</v>
      </c>
      <c r="L371" t="s">
        <v>947</v>
      </c>
      <c r="M371" t="s">
        <v>947</v>
      </c>
      <c r="N371" t="s">
        <v>947</v>
      </c>
      <c r="O371" t="s">
        <v>13</v>
      </c>
      <c r="P371" t="s">
        <v>946</v>
      </c>
    </row>
    <row r="372" spans="1:16" x14ac:dyDescent="0.4">
      <c r="A372" t="s">
        <v>393</v>
      </c>
      <c r="B372" t="s">
        <v>945</v>
      </c>
      <c r="C372" t="s">
        <v>43</v>
      </c>
      <c r="D372" s="1">
        <v>45005</v>
      </c>
      <c r="E372" s="1">
        <v>45035</v>
      </c>
      <c r="F372">
        <v>3324.14</v>
      </c>
      <c r="G372" t="s">
        <v>25</v>
      </c>
      <c r="H372" t="s">
        <v>28</v>
      </c>
      <c r="I372" s="1">
        <v>45035</v>
      </c>
      <c r="J372">
        <v>0</v>
      </c>
      <c r="K372" t="s">
        <v>947</v>
      </c>
      <c r="L372" t="s">
        <v>947</v>
      </c>
      <c r="M372" t="s">
        <v>947</v>
      </c>
      <c r="N372" t="s">
        <v>947</v>
      </c>
      <c r="O372" t="s">
        <v>13</v>
      </c>
      <c r="P372" t="s">
        <v>946</v>
      </c>
    </row>
    <row r="373" spans="1:16" x14ac:dyDescent="0.4">
      <c r="A373" t="s">
        <v>394</v>
      </c>
      <c r="B373" t="s">
        <v>945</v>
      </c>
      <c r="C373" t="s">
        <v>39</v>
      </c>
      <c r="D373" s="1">
        <v>45290</v>
      </c>
      <c r="E373" s="1">
        <v>45320</v>
      </c>
      <c r="F373">
        <v>4000.08</v>
      </c>
      <c r="G373" t="s">
        <v>19</v>
      </c>
      <c r="H373" t="s">
        <v>12</v>
      </c>
      <c r="I373" s="1">
        <v>0</v>
      </c>
      <c r="J373" t="s">
        <v>947</v>
      </c>
      <c r="K373" t="s">
        <v>947</v>
      </c>
      <c r="L373" t="s">
        <v>947</v>
      </c>
      <c r="M373" t="s">
        <v>947</v>
      </c>
      <c r="N373" t="s">
        <v>947</v>
      </c>
      <c r="O373" t="s">
        <v>13</v>
      </c>
      <c r="P373" t="s">
        <v>946</v>
      </c>
    </row>
    <row r="374" spans="1:16" x14ac:dyDescent="0.4">
      <c r="A374" t="s">
        <v>395</v>
      </c>
      <c r="B374" t="s">
        <v>945</v>
      </c>
      <c r="C374" t="s">
        <v>39</v>
      </c>
      <c r="D374" s="1">
        <v>45788</v>
      </c>
      <c r="E374" s="1">
        <v>45818</v>
      </c>
      <c r="F374">
        <v>692.78</v>
      </c>
      <c r="G374" t="s">
        <v>11</v>
      </c>
      <c r="H374" t="s">
        <v>28</v>
      </c>
      <c r="I374" s="1">
        <v>45818</v>
      </c>
      <c r="J374">
        <v>0</v>
      </c>
      <c r="K374" t="s">
        <v>947</v>
      </c>
      <c r="L374" t="s">
        <v>947</v>
      </c>
      <c r="M374" t="s">
        <v>947</v>
      </c>
      <c r="N374" t="s">
        <v>947</v>
      </c>
      <c r="O374" t="s">
        <v>13</v>
      </c>
      <c r="P374" t="s">
        <v>946</v>
      </c>
    </row>
    <row r="375" spans="1:16" x14ac:dyDescent="0.4">
      <c r="A375" t="s">
        <v>396</v>
      </c>
      <c r="B375" t="s">
        <v>945</v>
      </c>
      <c r="C375" t="s">
        <v>21</v>
      </c>
      <c r="D375" s="1">
        <v>45066</v>
      </c>
      <c r="E375" s="1">
        <v>45096</v>
      </c>
      <c r="F375">
        <v>485.69</v>
      </c>
      <c r="G375" t="s">
        <v>11</v>
      </c>
      <c r="H375" t="s">
        <v>16</v>
      </c>
      <c r="I375" s="1">
        <v>0</v>
      </c>
      <c r="J375" t="s">
        <v>947</v>
      </c>
      <c r="K375" t="s">
        <v>947</v>
      </c>
      <c r="L375" t="s">
        <v>947</v>
      </c>
      <c r="M375" t="s">
        <v>947</v>
      </c>
      <c r="N375" t="s">
        <v>947</v>
      </c>
      <c r="O375" t="s">
        <v>13</v>
      </c>
      <c r="P375" t="s">
        <v>946</v>
      </c>
    </row>
    <row r="376" spans="1:16" x14ac:dyDescent="0.4">
      <c r="A376" t="s">
        <v>397</v>
      </c>
      <c r="B376" t="s">
        <v>945</v>
      </c>
      <c r="C376" t="s">
        <v>43</v>
      </c>
      <c r="D376" s="1">
        <v>45168</v>
      </c>
      <c r="E376" s="1">
        <v>45198</v>
      </c>
      <c r="F376">
        <v>2956.85</v>
      </c>
      <c r="G376" t="s">
        <v>11</v>
      </c>
      <c r="H376" t="s">
        <v>28</v>
      </c>
      <c r="I376" s="1">
        <v>45198</v>
      </c>
      <c r="J376">
        <v>0</v>
      </c>
      <c r="K376" t="s">
        <v>947</v>
      </c>
      <c r="L376" t="s">
        <v>947</v>
      </c>
      <c r="M376" t="s">
        <v>947</v>
      </c>
      <c r="N376" t="s">
        <v>947</v>
      </c>
      <c r="O376" t="s">
        <v>13</v>
      </c>
      <c r="P376" t="s">
        <v>946</v>
      </c>
    </row>
    <row r="377" spans="1:16" x14ac:dyDescent="0.4">
      <c r="A377" t="s">
        <v>398</v>
      </c>
      <c r="B377" t="s">
        <v>945</v>
      </c>
      <c r="C377" t="s">
        <v>18</v>
      </c>
      <c r="D377" s="1">
        <v>45233</v>
      </c>
      <c r="E377" s="1">
        <v>45263</v>
      </c>
      <c r="F377">
        <v>2455.2600000000002</v>
      </c>
      <c r="G377" t="s">
        <v>15</v>
      </c>
      <c r="H377" t="s">
        <v>16</v>
      </c>
      <c r="I377" s="1">
        <v>0</v>
      </c>
      <c r="J377" t="s">
        <v>947</v>
      </c>
      <c r="K377" t="s">
        <v>947</v>
      </c>
      <c r="L377" t="s">
        <v>947</v>
      </c>
      <c r="M377" t="s">
        <v>947</v>
      </c>
      <c r="N377" t="s">
        <v>947</v>
      </c>
      <c r="O377" t="s">
        <v>13</v>
      </c>
      <c r="P377" t="s">
        <v>946</v>
      </c>
    </row>
    <row r="378" spans="1:16" x14ac:dyDescent="0.4">
      <c r="A378" t="s">
        <v>399</v>
      </c>
      <c r="B378" t="s">
        <v>945</v>
      </c>
      <c r="C378" t="s">
        <v>21</v>
      </c>
      <c r="D378" s="1">
        <v>44958</v>
      </c>
      <c r="E378" s="1">
        <v>44988</v>
      </c>
      <c r="F378">
        <v>852.36</v>
      </c>
      <c r="G378" t="s">
        <v>15</v>
      </c>
      <c r="H378" t="s">
        <v>28</v>
      </c>
      <c r="I378" s="1">
        <v>44988</v>
      </c>
      <c r="J378">
        <v>0</v>
      </c>
      <c r="K378" t="s">
        <v>947</v>
      </c>
      <c r="L378" t="s">
        <v>947</v>
      </c>
      <c r="M378" t="s">
        <v>947</v>
      </c>
      <c r="N378" t="s">
        <v>947</v>
      </c>
      <c r="O378" t="s">
        <v>13</v>
      </c>
      <c r="P378" t="s">
        <v>946</v>
      </c>
    </row>
    <row r="379" spans="1:16" x14ac:dyDescent="0.4">
      <c r="A379" t="s">
        <v>400</v>
      </c>
      <c r="B379" t="s">
        <v>945</v>
      </c>
      <c r="C379" t="s">
        <v>43</v>
      </c>
      <c r="D379" s="1">
        <v>45129</v>
      </c>
      <c r="E379" s="1">
        <v>45159</v>
      </c>
      <c r="F379">
        <v>4885.47</v>
      </c>
      <c r="G379" t="s">
        <v>11</v>
      </c>
      <c r="H379" t="s">
        <v>16</v>
      </c>
      <c r="I379" s="1">
        <v>0</v>
      </c>
      <c r="J379" t="s">
        <v>947</v>
      </c>
      <c r="K379" t="s">
        <v>947</v>
      </c>
      <c r="L379" t="s">
        <v>947</v>
      </c>
      <c r="M379" t="s">
        <v>947</v>
      </c>
      <c r="N379" t="s">
        <v>947</v>
      </c>
      <c r="O379" t="s">
        <v>13</v>
      </c>
      <c r="P379" t="s">
        <v>946</v>
      </c>
    </row>
    <row r="380" spans="1:16" x14ac:dyDescent="0.4">
      <c r="A380" t="s">
        <v>401</v>
      </c>
      <c r="B380" t="s">
        <v>945</v>
      </c>
      <c r="C380" t="s">
        <v>43</v>
      </c>
      <c r="D380" s="1">
        <v>45521</v>
      </c>
      <c r="E380" s="1">
        <v>45551</v>
      </c>
      <c r="F380">
        <v>3332.33</v>
      </c>
      <c r="G380" t="s">
        <v>22</v>
      </c>
      <c r="H380" t="s">
        <v>12</v>
      </c>
      <c r="I380" s="1">
        <v>0</v>
      </c>
      <c r="J380" t="s">
        <v>947</v>
      </c>
      <c r="K380" t="s">
        <v>947</v>
      </c>
      <c r="L380" t="s">
        <v>947</v>
      </c>
      <c r="M380" t="s">
        <v>947</v>
      </c>
      <c r="N380" t="s">
        <v>947</v>
      </c>
      <c r="O380" t="s">
        <v>13</v>
      </c>
      <c r="P380" t="s">
        <v>946</v>
      </c>
    </row>
    <row r="381" spans="1:16" x14ac:dyDescent="0.4">
      <c r="A381" t="s">
        <v>402</v>
      </c>
      <c r="B381" t="s">
        <v>945</v>
      </c>
      <c r="C381" t="s">
        <v>43</v>
      </c>
      <c r="D381" s="1">
        <v>45170</v>
      </c>
      <c r="E381" s="1">
        <v>45200</v>
      </c>
      <c r="F381">
        <v>431.39</v>
      </c>
      <c r="G381" t="s">
        <v>22</v>
      </c>
      <c r="H381" t="s">
        <v>28</v>
      </c>
      <c r="I381" s="1">
        <v>45200</v>
      </c>
      <c r="J381">
        <v>0</v>
      </c>
      <c r="K381" t="s">
        <v>947</v>
      </c>
      <c r="L381" t="s">
        <v>947</v>
      </c>
      <c r="M381" t="s">
        <v>947</v>
      </c>
      <c r="N381" t="s">
        <v>947</v>
      </c>
      <c r="O381" t="s">
        <v>13</v>
      </c>
      <c r="P381" t="s">
        <v>946</v>
      </c>
    </row>
    <row r="382" spans="1:16" x14ac:dyDescent="0.4">
      <c r="A382" t="s">
        <v>403</v>
      </c>
      <c r="B382" t="s">
        <v>945</v>
      </c>
      <c r="C382" t="s">
        <v>10</v>
      </c>
      <c r="D382" s="1">
        <v>45363</v>
      </c>
      <c r="E382" s="1">
        <v>45393</v>
      </c>
      <c r="F382">
        <v>2201.16</v>
      </c>
      <c r="G382" t="s">
        <v>19</v>
      </c>
      <c r="H382" t="s">
        <v>12</v>
      </c>
      <c r="I382" s="1">
        <v>0</v>
      </c>
      <c r="J382" t="s">
        <v>947</v>
      </c>
      <c r="K382" t="s">
        <v>947</v>
      </c>
      <c r="L382" t="s">
        <v>947</v>
      </c>
      <c r="M382" t="s">
        <v>947</v>
      </c>
      <c r="N382" t="s">
        <v>947</v>
      </c>
      <c r="O382" t="s">
        <v>13</v>
      </c>
      <c r="P382" t="s">
        <v>946</v>
      </c>
    </row>
    <row r="383" spans="1:16" x14ac:dyDescent="0.4">
      <c r="A383" t="s">
        <v>404</v>
      </c>
      <c r="B383" t="s">
        <v>945</v>
      </c>
      <c r="C383" t="s">
        <v>39</v>
      </c>
      <c r="D383" s="1">
        <v>45552</v>
      </c>
      <c r="E383" s="1">
        <v>45582</v>
      </c>
      <c r="F383">
        <v>726.32</v>
      </c>
      <c r="G383" t="s">
        <v>19</v>
      </c>
      <c r="H383" t="s">
        <v>28</v>
      </c>
      <c r="I383" s="1">
        <v>45582</v>
      </c>
      <c r="J383">
        <v>0</v>
      </c>
      <c r="K383" t="s">
        <v>947</v>
      </c>
      <c r="L383" t="s">
        <v>947</v>
      </c>
      <c r="M383" t="s">
        <v>947</v>
      </c>
      <c r="N383" t="s">
        <v>947</v>
      </c>
      <c r="O383" t="s">
        <v>13</v>
      </c>
      <c r="P383" t="s">
        <v>946</v>
      </c>
    </row>
    <row r="384" spans="1:16" x14ac:dyDescent="0.4">
      <c r="A384" t="s">
        <v>405</v>
      </c>
      <c r="B384" t="s">
        <v>945</v>
      </c>
      <c r="C384" t="s">
        <v>43</v>
      </c>
      <c r="D384" s="1">
        <v>45329</v>
      </c>
      <c r="E384" s="1">
        <v>45359</v>
      </c>
      <c r="F384">
        <v>4541.1000000000004</v>
      </c>
      <c r="G384" t="s">
        <v>25</v>
      </c>
      <c r="H384" t="s">
        <v>16</v>
      </c>
      <c r="I384" s="1">
        <v>0</v>
      </c>
      <c r="J384" t="s">
        <v>947</v>
      </c>
      <c r="K384" t="s">
        <v>947</v>
      </c>
      <c r="L384" t="s">
        <v>947</v>
      </c>
      <c r="M384" t="s">
        <v>947</v>
      </c>
      <c r="N384" t="s">
        <v>947</v>
      </c>
      <c r="O384" t="s">
        <v>13</v>
      </c>
      <c r="P384" t="s">
        <v>946</v>
      </c>
    </row>
    <row r="385" spans="1:16" x14ac:dyDescent="0.4">
      <c r="A385" t="s">
        <v>406</v>
      </c>
      <c r="B385" t="s">
        <v>945</v>
      </c>
      <c r="C385" t="s">
        <v>18</v>
      </c>
      <c r="D385" s="1">
        <v>45797</v>
      </c>
      <c r="E385" s="1">
        <v>45827</v>
      </c>
      <c r="F385">
        <v>249.48</v>
      </c>
      <c r="G385" t="s">
        <v>15</v>
      </c>
      <c r="H385" t="s">
        <v>28</v>
      </c>
      <c r="I385" s="1">
        <v>45827</v>
      </c>
      <c r="J385">
        <v>0</v>
      </c>
      <c r="K385" t="s">
        <v>947</v>
      </c>
      <c r="L385" t="s">
        <v>947</v>
      </c>
      <c r="M385" t="s">
        <v>947</v>
      </c>
      <c r="N385" t="s">
        <v>947</v>
      </c>
      <c r="O385" t="s">
        <v>13</v>
      </c>
      <c r="P385" t="s">
        <v>946</v>
      </c>
    </row>
    <row r="386" spans="1:16" x14ac:dyDescent="0.4">
      <c r="A386" t="s">
        <v>407</v>
      </c>
      <c r="B386" t="s">
        <v>945</v>
      </c>
      <c r="C386" t="s">
        <v>10</v>
      </c>
      <c r="D386" s="1">
        <v>45284</v>
      </c>
      <c r="E386" s="1">
        <v>45314</v>
      </c>
      <c r="F386">
        <v>3005.5</v>
      </c>
      <c r="G386" t="s">
        <v>11</v>
      </c>
      <c r="H386" t="s">
        <v>12</v>
      </c>
      <c r="I386" s="1">
        <v>0</v>
      </c>
      <c r="J386" t="s">
        <v>947</v>
      </c>
      <c r="K386" t="s">
        <v>947</v>
      </c>
      <c r="L386" t="s">
        <v>947</v>
      </c>
      <c r="M386" t="s">
        <v>947</v>
      </c>
      <c r="N386" t="s">
        <v>947</v>
      </c>
      <c r="O386" t="s">
        <v>13</v>
      </c>
      <c r="P386" t="s">
        <v>946</v>
      </c>
    </row>
    <row r="387" spans="1:16" x14ac:dyDescent="0.4">
      <c r="A387" t="s">
        <v>408</v>
      </c>
      <c r="B387" t="s">
        <v>945</v>
      </c>
      <c r="C387" t="s">
        <v>43</v>
      </c>
      <c r="D387" s="1">
        <v>44930</v>
      </c>
      <c r="E387" s="1">
        <v>44960</v>
      </c>
      <c r="F387">
        <v>1857.96</v>
      </c>
      <c r="G387" t="s">
        <v>11</v>
      </c>
      <c r="H387" t="s">
        <v>28</v>
      </c>
      <c r="I387" s="1">
        <v>44960</v>
      </c>
      <c r="J387">
        <v>0</v>
      </c>
      <c r="K387" t="s">
        <v>947</v>
      </c>
      <c r="L387" t="s">
        <v>947</v>
      </c>
      <c r="M387" t="s">
        <v>947</v>
      </c>
      <c r="N387" t="s">
        <v>947</v>
      </c>
      <c r="O387" t="s">
        <v>13</v>
      </c>
      <c r="P387" t="s">
        <v>946</v>
      </c>
    </row>
    <row r="388" spans="1:16" x14ac:dyDescent="0.4">
      <c r="A388" t="s">
        <v>409</v>
      </c>
      <c r="B388" t="s">
        <v>945</v>
      </c>
      <c r="C388" t="s">
        <v>43</v>
      </c>
      <c r="D388" s="1">
        <v>45616</v>
      </c>
      <c r="E388" s="1">
        <v>45646</v>
      </c>
      <c r="F388">
        <v>915.02</v>
      </c>
      <c r="G388" t="s">
        <v>25</v>
      </c>
      <c r="H388" t="s">
        <v>12</v>
      </c>
      <c r="I388" s="1">
        <v>0</v>
      </c>
      <c r="J388" t="s">
        <v>947</v>
      </c>
      <c r="K388" t="s">
        <v>947</v>
      </c>
      <c r="L388" t="s">
        <v>947</v>
      </c>
      <c r="M388" t="s">
        <v>947</v>
      </c>
      <c r="N388" t="s">
        <v>947</v>
      </c>
      <c r="O388" t="s">
        <v>13</v>
      </c>
      <c r="P388" t="s">
        <v>946</v>
      </c>
    </row>
    <row r="389" spans="1:16" x14ac:dyDescent="0.4">
      <c r="A389" t="s">
        <v>410</v>
      </c>
      <c r="B389" t="s">
        <v>945</v>
      </c>
      <c r="C389" t="s">
        <v>10</v>
      </c>
      <c r="D389" s="1">
        <v>45480</v>
      </c>
      <c r="E389" s="1">
        <v>45510</v>
      </c>
      <c r="F389">
        <v>4101.55</v>
      </c>
      <c r="G389" t="s">
        <v>19</v>
      </c>
      <c r="H389" t="s">
        <v>12</v>
      </c>
      <c r="I389" s="1">
        <v>0</v>
      </c>
      <c r="J389" t="s">
        <v>947</v>
      </c>
      <c r="K389" t="s">
        <v>947</v>
      </c>
      <c r="L389" t="s">
        <v>947</v>
      </c>
      <c r="M389" t="s">
        <v>947</v>
      </c>
      <c r="N389" t="s">
        <v>947</v>
      </c>
      <c r="O389" t="s">
        <v>13</v>
      </c>
      <c r="P389" t="s">
        <v>946</v>
      </c>
    </row>
    <row r="390" spans="1:16" x14ac:dyDescent="0.4">
      <c r="A390" t="s">
        <v>411</v>
      </c>
      <c r="B390" t="s">
        <v>945</v>
      </c>
      <c r="C390" t="s">
        <v>39</v>
      </c>
      <c r="D390" s="1">
        <v>45272</v>
      </c>
      <c r="E390" s="1">
        <v>45302</v>
      </c>
      <c r="F390">
        <v>4184.6499999999996</v>
      </c>
      <c r="G390" t="s">
        <v>11</v>
      </c>
      <c r="H390" t="s">
        <v>16</v>
      </c>
      <c r="I390" s="1">
        <v>0</v>
      </c>
      <c r="J390" t="s">
        <v>947</v>
      </c>
      <c r="K390" t="s">
        <v>947</v>
      </c>
      <c r="L390" t="s">
        <v>947</v>
      </c>
      <c r="M390" t="s">
        <v>947</v>
      </c>
      <c r="N390" t="s">
        <v>947</v>
      </c>
      <c r="O390" t="s">
        <v>13</v>
      </c>
      <c r="P390" t="s">
        <v>946</v>
      </c>
    </row>
    <row r="391" spans="1:16" x14ac:dyDescent="0.4">
      <c r="A391" t="s">
        <v>412</v>
      </c>
      <c r="B391" t="s">
        <v>945</v>
      </c>
      <c r="C391" t="s">
        <v>21</v>
      </c>
      <c r="D391" s="1">
        <v>45408</v>
      </c>
      <c r="E391" s="1">
        <v>45438</v>
      </c>
      <c r="F391">
        <v>4769.93</v>
      </c>
      <c r="G391" t="s">
        <v>15</v>
      </c>
      <c r="H391" t="s">
        <v>12</v>
      </c>
      <c r="I391" s="1">
        <v>0</v>
      </c>
      <c r="J391" t="s">
        <v>947</v>
      </c>
      <c r="K391" t="s">
        <v>947</v>
      </c>
      <c r="L391" t="s">
        <v>947</v>
      </c>
      <c r="M391" t="s">
        <v>947</v>
      </c>
      <c r="N391" t="s">
        <v>947</v>
      </c>
      <c r="O391" t="s">
        <v>13</v>
      </c>
      <c r="P391" t="s">
        <v>946</v>
      </c>
    </row>
    <row r="392" spans="1:16" x14ac:dyDescent="0.4">
      <c r="A392" t="s">
        <v>413</v>
      </c>
      <c r="B392" t="s">
        <v>945</v>
      </c>
      <c r="C392" t="s">
        <v>39</v>
      </c>
      <c r="D392" s="1">
        <v>45387</v>
      </c>
      <c r="E392" s="1">
        <v>45417</v>
      </c>
      <c r="F392">
        <v>3082.55</v>
      </c>
      <c r="G392" t="s">
        <v>25</v>
      </c>
      <c r="H392" t="s">
        <v>16</v>
      </c>
      <c r="I392" s="1">
        <v>0</v>
      </c>
      <c r="J392" t="s">
        <v>947</v>
      </c>
      <c r="K392" t="s">
        <v>947</v>
      </c>
      <c r="L392" t="s">
        <v>947</v>
      </c>
      <c r="M392" t="s">
        <v>947</v>
      </c>
      <c r="N392" t="s">
        <v>947</v>
      </c>
      <c r="O392" t="s">
        <v>13</v>
      </c>
      <c r="P392" t="s">
        <v>946</v>
      </c>
    </row>
    <row r="393" spans="1:16" x14ac:dyDescent="0.4">
      <c r="A393" t="s">
        <v>414</v>
      </c>
      <c r="B393" t="s">
        <v>945</v>
      </c>
      <c r="C393" t="s">
        <v>18</v>
      </c>
      <c r="D393" s="1">
        <v>45237</v>
      </c>
      <c r="E393" s="1">
        <v>45267</v>
      </c>
      <c r="F393">
        <v>4720.7700000000004</v>
      </c>
      <c r="G393" t="s">
        <v>22</v>
      </c>
      <c r="H393" t="s">
        <v>28</v>
      </c>
      <c r="I393" s="1">
        <v>45267</v>
      </c>
      <c r="J393">
        <v>0</v>
      </c>
      <c r="K393" t="s">
        <v>947</v>
      </c>
      <c r="L393" t="s">
        <v>947</v>
      </c>
      <c r="M393" t="s">
        <v>947</v>
      </c>
      <c r="N393" t="s">
        <v>947</v>
      </c>
      <c r="O393" t="s">
        <v>13</v>
      </c>
      <c r="P393" t="s">
        <v>946</v>
      </c>
    </row>
    <row r="394" spans="1:16" x14ac:dyDescent="0.4">
      <c r="A394" t="s">
        <v>415</v>
      </c>
      <c r="B394" t="s">
        <v>945</v>
      </c>
      <c r="C394" t="s">
        <v>18</v>
      </c>
      <c r="D394" s="1">
        <v>45436</v>
      </c>
      <c r="E394" s="1">
        <v>45466</v>
      </c>
      <c r="F394">
        <v>4645.08</v>
      </c>
      <c r="G394" t="s">
        <v>25</v>
      </c>
      <c r="H394" t="s">
        <v>12</v>
      </c>
      <c r="I394" s="1">
        <v>0</v>
      </c>
      <c r="J394" t="s">
        <v>947</v>
      </c>
      <c r="K394" t="s">
        <v>947</v>
      </c>
      <c r="L394" t="s">
        <v>947</v>
      </c>
      <c r="M394" t="s">
        <v>947</v>
      </c>
      <c r="N394" t="s">
        <v>947</v>
      </c>
      <c r="O394" t="s">
        <v>13</v>
      </c>
      <c r="P394" t="s">
        <v>946</v>
      </c>
    </row>
    <row r="395" spans="1:16" x14ac:dyDescent="0.4">
      <c r="A395" t="s">
        <v>416</v>
      </c>
      <c r="B395" t="s">
        <v>945</v>
      </c>
      <c r="C395" t="s">
        <v>18</v>
      </c>
      <c r="D395" s="1">
        <v>45464</v>
      </c>
      <c r="E395" s="1">
        <v>45494</v>
      </c>
      <c r="F395">
        <v>2488.5</v>
      </c>
      <c r="G395" t="s">
        <v>22</v>
      </c>
      <c r="H395" t="s">
        <v>12</v>
      </c>
      <c r="I395" s="1">
        <v>0</v>
      </c>
      <c r="J395" t="s">
        <v>947</v>
      </c>
      <c r="K395" t="s">
        <v>947</v>
      </c>
      <c r="L395" t="s">
        <v>947</v>
      </c>
      <c r="M395" t="s">
        <v>947</v>
      </c>
      <c r="N395" t="s">
        <v>947</v>
      </c>
      <c r="O395" t="s">
        <v>13</v>
      </c>
      <c r="P395" t="s">
        <v>946</v>
      </c>
    </row>
    <row r="396" spans="1:16" x14ac:dyDescent="0.4">
      <c r="A396" t="s">
        <v>417</v>
      </c>
      <c r="B396" t="s">
        <v>945</v>
      </c>
      <c r="C396" t="s">
        <v>39</v>
      </c>
      <c r="D396" s="1">
        <v>45308</v>
      </c>
      <c r="E396" s="1">
        <v>45338</v>
      </c>
      <c r="F396">
        <v>4687.1499999999996</v>
      </c>
      <c r="G396" t="s">
        <v>15</v>
      </c>
      <c r="H396" t="s">
        <v>16</v>
      </c>
      <c r="I396" s="1">
        <v>0</v>
      </c>
      <c r="J396" t="s">
        <v>947</v>
      </c>
      <c r="K396" t="s">
        <v>947</v>
      </c>
      <c r="L396" t="s">
        <v>947</v>
      </c>
      <c r="M396" t="s">
        <v>947</v>
      </c>
      <c r="N396" t="s">
        <v>947</v>
      </c>
      <c r="O396" t="s">
        <v>13</v>
      </c>
      <c r="P396" t="s">
        <v>946</v>
      </c>
    </row>
    <row r="397" spans="1:16" x14ac:dyDescent="0.4">
      <c r="A397" t="s">
        <v>418</v>
      </c>
      <c r="B397" t="s">
        <v>945</v>
      </c>
      <c r="C397" t="s">
        <v>39</v>
      </c>
      <c r="D397" s="1">
        <v>45227</v>
      </c>
      <c r="E397" s="1">
        <v>45257</v>
      </c>
      <c r="F397">
        <v>3299.79</v>
      </c>
      <c r="G397" t="s">
        <v>22</v>
      </c>
      <c r="H397" t="s">
        <v>12</v>
      </c>
      <c r="I397" s="1">
        <v>0</v>
      </c>
      <c r="J397" t="s">
        <v>947</v>
      </c>
      <c r="K397" t="s">
        <v>947</v>
      </c>
      <c r="L397" t="s">
        <v>947</v>
      </c>
      <c r="M397" t="s">
        <v>947</v>
      </c>
      <c r="N397" t="s">
        <v>947</v>
      </c>
      <c r="O397" t="s">
        <v>13</v>
      </c>
      <c r="P397" t="s">
        <v>946</v>
      </c>
    </row>
    <row r="398" spans="1:16" x14ac:dyDescent="0.4">
      <c r="A398" t="s">
        <v>419</v>
      </c>
      <c r="B398" t="s">
        <v>945</v>
      </c>
      <c r="C398" t="s">
        <v>18</v>
      </c>
      <c r="D398" s="1">
        <v>45541</v>
      </c>
      <c r="E398" s="1">
        <v>45571</v>
      </c>
      <c r="F398">
        <v>1150.1099999999999</v>
      </c>
      <c r="G398" t="s">
        <v>19</v>
      </c>
      <c r="H398" t="s">
        <v>28</v>
      </c>
      <c r="I398" s="1">
        <v>45587</v>
      </c>
      <c r="J398">
        <v>16</v>
      </c>
      <c r="K398" t="s">
        <v>947</v>
      </c>
      <c r="L398" t="s">
        <v>947</v>
      </c>
      <c r="M398" t="s">
        <v>947</v>
      </c>
      <c r="N398" t="s">
        <v>947</v>
      </c>
      <c r="O398" t="s">
        <v>13</v>
      </c>
      <c r="P398" t="s">
        <v>946</v>
      </c>
    </row>
    <row r="399" spans="1:16" x14ac:dyDescent="0.4">
      <c r="A399" t="s">
        <v>420</v>
      </c>
      <c r="B399" t="s">
        <v>945</v>
      </c>
      <c r="C399" t="s">
        <v>39</v>
      </c>
      <c r="D399" s="1">
        <v>45329</v>
      </c>
      <c r="E399" s="1">
        <v>45359</v>
      </c>
      <c r="F399">
        <v>1440.98</v>
      </c>
      <c r="G399" t="s">
        <v>15</v>
      </c>
      <c r="H399" t="s">
        <v>12</v>
      </c>
      <c r="I399" s="1">
        <v>0</v>
      </c>
      <c r="J399" t="s">
        <v>947</v>
      </c>
      <c r="K399" t="s">
        <v>947</v>
      </c>
      <c r="L399" t="s">
        <v>947</v>
      </c>
      <c r="M399" t="s">
        <v>947</v>
      </c>
      <c r="N399" t="s">
        <v>947</v>
      </c>
      <c r="O399" t="s">
        <v>13</v>
      </c>
      <c r="P399" t="s">
        <v>946</v>
      </c>
    </row>
    <row r="400" spans="1:16" x14ac:dyDescent="0.4">
      <c r="A400" t="s">
        <v>421</v>
      </c>
      <c r="B400" t="s">
        <v>945</v>
      </c>
      <c r="C400" t="s">
        <v>21</v>
      </c>
      <c r="D400" s="1">
        <v>45012</v>
      </c>
      <c r="E400" s="1">
        <v>45042</v>
      </c>
      <c r="F400">
        <v>4705.1499999999996</v>
      </c>
      <c r="G400" t="s">
        <v>25</v>
      </c>
      <c r="H400" t="s">
        <v>28</v>
      </c>
      <c r="I400" s="1">
        <v>45042</v>
      </c>
      <c r="J400">
        <v>0</v>
      </c>
      <c r="K400" t="s">
        <v>947</v>
      </c>
      <c r="L400" t="s">
        <v>947</v>
      </c>
      <c r="M400" t="s">
        <v>947</v>
      </c>
      <c r="N400" t="s">
        <v>947</v>
      </c>
      <c r="O400" t="s">
        <v>13</v>
      </c>
      <c r="P400" t="s">
        <v>946</v>
      </c>
    </row>
    <row r="401" spans="1:16" x14ac:dyDescent="0.4">
      <c r="A401" t="s">
        <v>422</v>
      </c>
      <c r="B401" t="s">
        <v>945</v>
      </c>
      <c r="C401" t="s">
        <v>43</v>
      </c>
      <c r="D401" s="1">
        <v>45086</v>
      </c>
      <c r="E401" s="1">
        <v>45116</v>
      </c>
      <c r="F401">
        <v>4226.8900000000003</v>
      </c>
      <c r="G401" t="s">
        <v>25</v>
      </c>
      <c r="H401" t="s">
        <v>28</v>
      </c>
      <c r="I401" s="1">
        <v>45116</v>
      </c>
      <c r="J401">
        <v>0</v>
      </c>
      <c r="K401" t="s">
        <v>947</v>
      </c>
      <c r="L401" t="s">
        <v>947</v>
      </c>
      <c r="M401" t="s">
        <v>947</v>
      </c>
      <c r="N401" t="s">
        <v>947</v>
      </c>
      <c r="O401" t="s">
        <v>13</v>
      </c>
      <c r="P401" t="s">
        <v>946</v>
      </c>
    </row>
    <row r="402" spans="1:16" x14ac:dyDescent="0.4">
      <c r="A402" t="s">
        <v>423</v>
      </c>
      <c r="B402" t="s">
        <v>945</v>
      </c>
      <c r="C402" t="s">
        <v>39</v>
      </c>
      <c r="D402" s="1">
        <v>45776</v>
      </c>
      <c r="E402" s="1">
        <v>45806</v>
      </c>
      <c r="F402">
        <v>4706.16</v>
      </c>
      <c r="G402" t="s">
        <v>19</v>
      </c>
      <c r="H402" t="s">
        <v>28</v>
      </c>
      <c r="I402" s="1">
        <v>45806</v>
      </c>
      <c r="J402">
        <v>0</v>
      </c>
      <c r="K402" t="s">
        <v>947</v>
      </c>
      <c r="L402" t="s">
        <v>947</v>
      </c>
      <c r="M402" t="s">
        <v>947</v>
      </c>
      <c r="N402" t="s">
        <v>947</v>
      </c>
      <c r="O402" t="s">
        <v>13</v>
      </c>
      <c r="P402" t="s">
        <v>946</v>
      </c>
    </row>
    <row r="403" spans="1:16" x14ac:dyDescent="0.4">
      <c r="A403" t="s">
        <v>424</v>
      </c>
      <c r="B403" t="s">
        <v>945</v>
      </c>
      <c r="C403" t="s">
        <v>39</v>
      </c>
      <c r="D403" s="1">
        <v>45145</v>
      </c>
      <c r="E403" s="1">
        <v>45175</v>
      </c>
      <c r="F403">
        <v>4149.5200000000004</v>
      </c>
      <c r="G403" t="s">
        <v>22</v>
      </c>
      <c r="H403" t="s">
        <v>28</v>
      </c>
      <c r="I403" s="1">
        <v>45175</v>
      </c>
      <c r="J403">
        <v>0</v>
      </c>
      <c r="K403" t="s">
        <v>947</v>
      </c>
      <c r="L403" t="s">
        <v>947</v>
      </c>
      <c r="M403" t="s">
        <v>947</v>
      </c>
      <c r="N403" t="s">
        <v>947</v>
      </c>
      <c r="O403" t="s">
        <v>13</v>
      </c>
      <c r="P403" t="s">
        <v>946</v>
      </c>
    </row>
    <row r="404" spans="1:16" x14ac:dyDescent="0.4">
      <c r="A404" t="s">
        <v>425</v>
      </c>
      <c r="B404" t="s">
        <v>945</v>
      </c>
      <c r="C404" t="s">
        <v>18</v>
      </c>
      <c r="D404" s="1">
        <v>45286</v>
      </c>
      <c r="E404" s="1">
        <v>45316</v>
      </c>
      <c r="F404">
        <v>1586.89</v>
      </c>
      <c r="G404" t="s">
        <v>11</v>
      </c>
      <c r="H404" t="s">
        <v>16</v>
      </c>
      <c r="I404" s="1">
        <v>0</v>
      </c>
      <c r="J404" t="s">
        <v>947</v>
      </c>
      <c r="K404" t="s">
        <v>947</v>
      </c>
      <c r="L404" t="s">
        <v>947</v>
      </c>
      <c r="M404" t="s">
        <v>947</v>
      </c>
      <c r="N404" t="s">
        <v>947</v>
      </c>
      <c r="O404" t="s">
        <v>13</v>
      </c>
      <c r="P404" t="s">
        <v>946</v>
      </c>
    </row>
    <row r="405" spans="1:16" x14ac:dyDescent="0.4">
      <c r="A405" t="s">
        <v>426</v>
      </c>
      <c r="B405" t="s">
        <v>945</v>
      </c>
      <c r="C405" t="s">
        <v>10</v>
      </c>
      <c r="D405" s="1">
        <v>45757</v>
      </c>
      <c r="E405" s="1">
        <v>45787</v>
      </c>
      <c r="F405">
        <v>2473.2600000000002</v>
      </c>
      <c r="G405" t="s">
        <v>22</v>
      </c>
      <c r="H405" t="s">
        <v>12</v>
      </c>
      <c r="I405" s="1">
        <v>0</v>
      </c>
      <c r="J405" t="s">
        <v>947</v>
      </c>
      <c r="K405" t="s">
        <v>947</v>
      </c>
      <c r="L405" t="s">
        <v>947</v>
      </c>
      <c r="M405" t="s">
        <v>947</v>
      </c>
      <c r="N405" t="s">
        <v>947</v>
      </c>
      <c r="O405" t="s">
        <v>13</v>
      </c>
      <c r="P405" t="s">
        <v>946</v>
      </c>
    </row>
    <row r="406" spans="1:16" x14ac:dyDescent="0.4">
      <c r="A406" t="s">
        <v>427</v>
      </c>
      <c r="B406" t="s">
        <v>945</v>
      </c>
      <c r="C406" t="s">
        <v>10</v>
      </c>
      <c r="D406" s="1">
        <v>45577</v>
      </c>
      <c r="E406" s="1">
        <v>45607</v>
      </c>
      <c r="F406">
        <v>3115.36</v>
      </c>
      <c r="G406" t="s">
        <v>19</v>
      </c>
      <c r="H406" t="s">
        <v>12</v>
      </c>
      <c r="I406" s="1">
        <v>0</v>
      </c>
      <c r="J406" t="s">
        <v>947</v>
      </c>
      <c r="K406" t="s">
        <v>947</v>
      </c>
      <c r="L406" t="s">
        <v>947</v>
      </c>
      <c r="M406" t="s">
        <v>947</v>
      </c>
      <c r="N406" t="s">
        <v>947</v>
      </c>
      <c r="O406" t="s">
        <v>13</v>
      </c>
      <c r="P406" t="s">
        <v>946</v>
      </c>
    </row>
    <row r="407" spans="1:16" x14ac:dyDescent="0.4">
      <c r="A407" t="s">
        <v>428</v>
      </c>
      <c r="B407" t="s">
        <v>945</v>
      </c>
      <c r="C407" t="s">
        <v>39</v>
      </c>
      <c r="D407" s="1">
        <v>45775</v>
      </c>
      <c r="E407" s="1">
        <v>45805</v>
      </c>
      <c r="F407">
        <v>2243.81</v>
      </c>
      <c r="G407" t="s">
        <v>25</v>
      </c>
      <c r="H407" t="s">
        <v>28</v>
      </c>
      <c r="I407" s="1">
        <v>45805</v>
      </c>
      <c r="J407">
        <v>0</v>
      </c>
      <c r="K407" t="s">
        <v>947</v>
      </c>
      <c r="L407" t="s">
        <v>947</v>
      </c>
      <c r="M407" t="s">
        <v>947</v>
      </c>
      <c r="N407" t="s">
        <v>947</v>
      </c>
      <c r="O407" t="s">
        <v>13</v>
      </c>
      <c r="P407" t="s">
        <v>946</v>
      </c>
    </row>
    <row r="408" spans="1:16" x14ac:dyDescent="0.4">
      <c r="A408" t="s">
        <v>429</v>
      </c>
      <c r="B408" t="s">
        <v>945</v>
      </c>
      <c r="C408" t="s">
        <v>18</v>
      </c>
      <c r="D408" s="1">
        <v>45729</v>
      </c>
      <c r="E408" s="1">
        <v>45759</v>
      </c>
      <c r="F408">
        <v>2764.23</v>
      </c>
      <c r="G408" t="s">
        <v>19</v>
      </c>
      <c r="H408" t="s">
        <v>16</v>
      </c>
      <c r="I408" s="1">
        <v>0</v>
      </c>
      <c r="J408" t="s">
        <v>947</v>
      </c>
      <c r="K408" t="s">
        <v>947</v>
      </c>
      <c r="L408" t="s">
        <v>947</v>
      </c>
      <c r="M408" t="s">
        <v>947</v>
      </c>
      <c r="N408" t="s">
        <v>947</v>
      </c>
      <c r="O408" t="s">
        <v>13</v>
      </c>
      <c r="P408" t="s">
        <v>946</v>
      </c>
    </row>
    <row r="409" spans="1:16" x14ac:dyDescent="0.4">
      <c r="A409" t="s">
        <v>430</v>
      </c>
      <c r="B409" t="s">
        <v>945</v>
      </c>
      <c r="C409" t="s">
        <v>43</v>
      </c>
      <c r="D409" s="1">
        <v>45286</v>
      </c>
      <c r="E409" s="1">
        <v>45316</v>
      </c>
      <c r="F409">
        <v>4219.16</v>
      </c>
      <c r="G409" t="s">
        <v>22</v>
      </c>
      <c r="H409" t="s">
        <v>16</v>
      </c>
      <c r="I409" s="1">
        <v>0</v>
      </c>
      <c r="J409" t="s">
        <v>947</v>
      </c>
      <c r="K409" t="s">
        <v>947</v>
      </c>
      <c r="L409" t="s">
        <v>947</v>
      </c>
      <c r="M409" t="s">
        <v>947</v>
      </c>
      <c r="N409" t="s">
        <v>947</v>
      </c>
      <c r="O409" t="s">
        <v>13</v>
      </c>
      <c r="P409" t="s">
        <v>946</v>
      </c>
    </row>
    <row r="410" spans="1:16" x14ac:dyDescent="0.4">
      <c r="A410" t="s">
        <v>431</v>
      </c>
      <c r="B410" t="s">
        <v>945</v>
      </c>
      <c r="C410" t="s">
        <v>39</v>
      </c>
      <c r="D410" s="1">
        <v>45430</v>
      </c>
      <c r="E410" s="1">
        <v>45460</v>
      </c>
      <c r="F410">
        <v>2719.44</v>
      </c>
      <c r="G410" t="s">
        <v>15</v>
      </c>
      <c r="H410" t="s">
        <v>12</v>
      </c>
      <c r="I410" s="1">
        <v>0</v>
      </c>
      <c r="J410" t="s">
        <v>947</v>
      </c>
      <c r="K410" t="s">
        <v>947</v>
      </c>
      <c r="L410" t="s">
        <v>947</v>
      </c>
      <c r="M410" t="s">
        <v>947</v>
      </c>
      <c r="N410" t="s">
        <v>947</v>
      </c>
      <c r="O410" t="s">
        <v>13</v>
      </c>
      <c r="P410" t="s">
        <v>946</v>
      </c>
    </row>
    <row r="411" spans="1:16" x14ac:dyDescent="0.4">
      <c r="A411" t="s">
        <v>432</v>
      </c>
      <c r="B411" t="s">
        <v>945</v>
      </c>
      <c r="C411" t="s">
        <v>43</v>
      </c>
      <c r="D411" s="1">
        <v>45617</v>
      </c>
      <c r="E411" s="1">
        <v>45647</v>
      </c>
      <c r="F411">
        <v>3651.79</v>
      </c>
      <c r="G411" t="s">
        <v>15</v>
      </c>
      <c r="H411" t="s">
        <v>16</v>
      </c>
      <c r="I411" s="1">
        <v>0</v>
      </c>
      <c r="J411" t="s">
        <v>947</v>
      </c>
      <c r="K411" t="s">
        <v>947</v>
      </c>
      <c r="L411" t="s">
        <v>947</v>
      </c>
      <c r="M411" t="s">
        <v>947</v>
      </c>
      <c r="N411" t="s">
        <v>947</v>
      </c>
      <c r="O411" t="s">
        <v>13</v>
      </c>
      <c r="P411" t="s">
        <v>946</v>
      </c>
    </row>
    <row r="412" spans="1:16" x14ac:dyDescent="0.4">
      <c r="A412" t="s">
        <v>433</v>
      </c>
      <c r="B412" t="s">
        <v>945</v>
      </c>
      <c r="C412" t="s">
        <v>39</v>
      </c>
      <c r="D412" s="1">
        <v>45358</v>
      </c>
      <c r="E412" s="1">
        <v>45388</v>
      </c>
      <c r="F412">
        <v>1247.3</v>
      </c>
      <c r="G412" t="s">
        <v>25</v>
      </c>
      <c r="H412" t="s">
        <v>28</v>
      </c>
      <c r="I412" s="1">
        <v>45388</v>
      </c>
      <c r="J412">
        <v>0</v>
      </c>
      <c r="K412" t="s">
        <v>947</v>
      </c>
      <c r="L412" t="s">
        <v>947</v>
      </c>
      <c r="M412" t="s">
        <v>947</v>
      </c>
      <c r="N412" t="s">
        <v>947</v>
      </c>
      <c r="O412" t="s">
        <v>13</v>
      </c>
      <c r="P412" t="s">
        <v>946</v>
      </c>
    </row>
    <row r="413" spans="1:16" x14ac:dyDescent="0.4">
      <c r="A413" t="s">
        <v>434</v>
      </c>
      <c r="B413" t="s">
        <v>945</v>
      </c>
      <c r="C413" t="s">
        <v>43</v>
      </c>
      <c r="D413" s="1">
        <v>45586</v>
      </c>
      <c r="E413" s="1">
        <v>45616</v>
      </c>
      <c r="F413">
        <v>1665.2</v>
      </c>
      <c r="G413" t="s">
        <v>25</v>
      </c>
      <c r="H413" t="s">
        <v>12</v>
      </c>
      <c r="I413" s="1">
        <v>0</v>
      </c>
      <c r="J413" t="s">
        <v>947</v>
      </c>
      <c r="K413" t="s">
        <v>947</v>
      </c>
      <c r="L413" t="s">
        <v>947</v>
      </c>
      <c r="M413" t="s">
        <v>947</v>
      </c>
      <c r="N413" t="s">
        <v>947</v>
      </c>
      <c r="O413" t="s">
        <v>13</v>
      </c>
      <c r="P413" t="s">
        <v>946</v>
      </c>
    </row>
    <row r="414" spans="1:16" x14ac:dyDescent="0.4">
      <c r="A414" t="s">
        <v>435</v>
      </c>
      <c r="B414" t="s">
        <v>945</v>
      </c>
      <c r="C414" t="s">
        <v>10</v>
      </c>
      <c r="D414" s="1">
        <v>45769</v>
      </c>
      <c r="E414" s="1">
        <v>45799</v>
      </c>
      <c r="F414">
        <v>4157.1000000000004</v>
      </c>
      <c r="G414" t="s">
        <v>19</v>
      </c>
      <c r="H414" t="s">
        <v>16</v>
      </c>
      <c r="I414" s="1">
        <v>0</v>
      </c>
      <c r="J414" t="s">
        <v>947</v>
      </c>
      <c r="K414" t="s">
        <v>947</v>
      </c>
      <c r="L414" t="s">
        <v>947</v>
      </c>
      <c r="M414" t="s">
        <v>947</v>
      </c>
      <c r="N414" t="s">
        <v>947</v>
      </c>
      <c r="O414" t="s">
        <v>13</v>
      </c>
      <c r="P414" t="s">
        <v>946</v>
      </c>
    </row>
    <row r="415" spans="1:16" x14ac:dyDescent="0.4">
      <c r="A415" t="s">
        <v>436</v>
      </c>
      <c r="B415" t="s">
        <v>945</v>
      </c>
      <c r="C415" t="s">
        <v>39</v>
      </c>
      <c r="D415" s="1">
        <v>45078</v>
      </c>
      <c r="E415" s="1">
        <v>45108</v>
      </c>
      <c r="F415">
        <v>4306.1000000000004</v>
      </c>
      <c r="G415" t="s">
        <v>15</v>
      </c>
      <c r="H415" t="s">
        <v>16</v>
      </c>
      <c r="I415" s="1">
        <v>0</v>
      </c>
      <c r="J415" t="s">
        <v>947</v>
      </c>
      <c r="K415" t="s">
        <v>947</v>
      </c>
      <c r="L415" t="s">
        <v>947</v>
      </c>
      <c r="M415" t="s">
        <v>947</v>
      </c>
      <c r="N415" t="s">
        <v>947</v>
      </c>
      <c r="O415" t="s">
        <v>13</v>
      </c>
      <c r="P415" t="s">
        <v>946</v>
      </c>
    </row>
    <row r="416" spans="1:16" x14ac:dyDescent="0.4">
      <c r="A416" t="s">
        <v>437</v>
      </c>
      <c r="B416" t="s">
        <v>945</v>
      </c>
      <c r="C416" t="s">
        <v>21</v>
      </c>
      <c r="D416" s="1">
        <v>45549</v>
      </c>
      <c r="E416" s="1">
        <v>45579</v>
      </c>
      <c r="F416">
        <v>432.27</v>
      </c>
      <c r="G416" t="s">
        <v>25</v>
      </c>
      <c r="H416" t="s">
        <v>28</v>
      </c>
      <c r="I416" s="1">
        <v>45579</v>
      </c>
      <c r="J416">
        <v>0</v>
      </c>
      <c r="K416" t="s">
        <v>947</v>
      </c>
      <c r="L416" t="s">
        <v>947</v>
      </c>
      <c r="M416" t="s">
        <v>947</v>
      </c>
      <c r="N416" t="s">
        <v>947</v>
      </c>
      <c r="O416" t="s">
        <v>13</v>
      </c>
      <c r="P416" t="s">
        <v>946</v>
      </c>
    </row>
    <row r="417" spans="1:16" x14ac:dyDescent="0.4">
      <c r="A417" t="s">
        <v>438</v>
      </c>
      <c r="B417" t="s">
        <v>945</v>
      </c>
      <c r="C417" t="s">
        <v>10</v>
      </c>
      <c r="D417" s="1">
        <v>45260</v>
      </c>
      <c r="E417" s="1">
        <v>45290</v>
      </c>
      <c r="F417">
        <v>2075.2199999999998</v>
      </c>
      <c r="G417" t="s">
        <v>25</v>
      </c>
      <c r="H417" t="s">
        <v>16</v>
      </c>
      <c r="I417" s="1">
        <v>0</v>
      </c>
      <c r="J417" t="s">
        <v>947</v>
      </c>
      <c r="K417" t="s">
        <v>947</v>
      </c>
      <c r="L417" t="s">
        <v>947</v>
      </c>
      <c r="M417" t="s">
        <v>947</v>
      </c>
      <c r="N417" t="s">
        <v>947</v>
      </c>
      <c r="O417" t="s">
        <v>13</v>
      </c>
      <c r="P417" t="s">
        <v>946</v>
      </c>
    </row>
    <row r="418" spans="1:16" x14ac:dyDescent="0.4">
      <c r="A418" t="s">
        <v>439</v>
      </c>
      <c r="B418" t="s">
        <v>945</v>
      </c>
      <c r="C418" t="s">
        <v>39</v>
      </c>
      <c r="D418" s="1">
        <v>44969</v>
      </c>
      <c r="E418" s="1">
        <v>44999</v>
      </c>
      <c r="F418">
        <v>2515.5700000000002</v>
      </c>
      <c r="G418" t="s">
        <v>19</v>
      </c>
      <c r="H418" t="s">
        <v>12</v>
      </c>
      <c r="I418" s="1">
        <v>0</v>
      </c>
      <c r="J418" t="s">
        <v>947</v>
      </c>
      <c r="K418" t="s">
        <v>947</v>
      </c>
      <c r="L418" t="s">
        <v>947</v>
      </c>
      <c r="M418" t="s">
        <v>947</v>
      </c>
      <c r="N418" t="s">
        <v>947</v>
      </c>
      <c r="O418" t="s">
        <v>13</v>
      </c>
      <c r="P418" t="s">
        <v>946</v>
      </c>
    </row>
    <row r="419" spans="1:16" x14ac:dyDescent="0.4">
      <c r="A419" t="s">
        <v>440</v>
      </c>
      <c r="B419" t="s">
        <v>945</v>
      </c>
      <c r="C419" t="s">
        <v>39</v>
      </c>
      <c r="D419" s="1">
        <v>45265</v>
      </c>
      <c r="E419" s="1">
        <v>45295</v>
      </c>
      <c r="F419">
        <v>1960.15</v>
      </c>
      <c r="G419" t="s">
        <v>22</v>
      </c>
      <c r="H419" t="s">
        <v>16</v>
      </c>
      <c r="I419" s="1">
        <v>0</v>
      </c>
      <c r="J419" t="s">
        <v>947</v>
      </c>
      <c r="K419" t="s">
        <v>947</v>
      </c>
      <c r="L419" t="s">
        <v>947</v>
      </c>
      <c r="M419" t="s">
        <v>947</v>
      </c>
      <c r="N419" t="s">
        <v>947</v>
      </c>
      <c r="O419" t="s">
        <v>13</v>
      </c>
      <c r="P419" t="s">
        <v>946</v>
      </c>
    </row>
    <row r="420" spans="1:16" x14ac:dyDescent="0.4">
      <c r="A420" t="s">
        <v>441</v>
      </c>
      <c r="B420" t="s">
        <v>945</v>
      </c>
      <c r="C420" t="s">
        <v>21</v>
      </c>
      <c r="D420" s="1">
        <v>45131</v>
      </c>
      <c r="E420" s="1">
        <v>45161</v>
      </c>
      <c r="F420">
        <v>3168.02</v>
      </c>
      <c r="G420" t="s">
        <v>25</v>
      </c>
      <c r="H420" t="s">
        <v>16</v>
      </c>
      <c r="I420" s="1">
        <v>0</v>
      </c>
      <c r="J420" t="s">
        <v>947</v>
      </c>
      <c r="K420" t="s">
        <v>947</v>
      </c>
      <c r="L420" t="s">
        <v>947</v>
      </c>
      <c r="M420" t="s">
        <v>947</v>
      </c>
      <c r="N420" t="s">
        <v>947</v>
      </c>
      <c r="O420" t="s">
        <v>13</v>
      </c>
      <c r="P420" t="s">
        <v>946</v>
      </c>
    </row>
    <row r="421" spans="1:16" x14ac:dyDescent="0.4">
      <c r="A421" t="s">
        <v>442</v>
      </c>
      <c r="B421" t="s">
        <v>945</v>
      </c>
      <c r="C421" t="s">
        <v>43</v>
      </c>
      <c r="D421" s="1">
        <v>45077</v>
      </c>
      <c r="E421" s="1">
        <v>45107</v>
      </c>
      <c r="F421">
        <v>576.42999999999995</v>
      </c>
      <c r="G421" t="s">
        <v>22</v>
      </c>
      <c r="H421" t="s">
        <v>28</v>
      </c>
      <c r="I421" s="1">
        <v>45107</v>
      </c>
      <c r="J421">
        <v>0</v>
      </c>
      <c r="K421" t="s">
        <v>947</v>
      </c>
      <c r="L421" t="s">
        <v>947</v>
      </c>
      <c r="M421" t="s">
        <v>947</v>
      </c>
      <c r="N421" t="s">
        <v>947</v>
      </c>
      <c r="O421" t="s">
        <v>13</v>
      </c>
      <c r="P421" t="s">
        <v>946</v>
      </c>
    </row>
    <row r="422" spans="1:16" x14ac:dyDescent="0.4">
      <c r="A422" t="s">
        <v>443</v>
      </c>
      <c r="B422" t="s">
        <v>945</v>
      </c>
      <c r="C422" t="s">
        <v>39</v>
      </c>
      <c r="D422" s="1">
        <v>45670</v>
      </c>
      <c r="E422" s="1">
        <v>45700</v>
      </c>
      <c r="F422">
        <v>460.35</v>
      </c>
      <c r="G422" t="s">
        <v>22</v>
      </c>
      <c r="H422" t="s">
        <v>12</v>
      </c>
      <c r="I422" s="1">
        <v>0</v>
      </c>
      <c r="J422" t="s">
        <v>947</v>
      </c>
      <c r="K422" t="s">
        <v>947</v>
      </c>
      <c r="L422" t="s">
        <v>947</v>
      </c>
      <c r="M422" t="s">
        <v>947</v>
      </c>
      <c r="N422" t="s">
        <v>947</v>
      </c>
      <c r="O422" t="s">
        <v>13</v>
      </c>
      <c r="P422" t="s">
        <v>946</v>
      </c>
    </row>
    <row r="423" spans="1:16" x14ac:dyDescent="0.4">
      <c r="A423" t="s">
        <v>444</v>
      </c>
      <c r="B423" t="s">
        <v>945</v>
      </c>
      <c r="C423" t="s">
        <v>39</v>
      </c>
      <c r="D423" s="1">
        <v>45704</v>
      </c>
      <c r="E423" s="1">
        <v>45734</v>
      </c>
      <c r="F423">
        <v>2305.42</v>
      </c>
      <c r="G423" t="s">
        <v>22</v>
      </c>
      <c r="H423" t="s">
        <v>12</v>
      </c>
      <c r="I423" s="1">
        <v>0</v>
      </c>
      <c r="J423" t="s">
        <v>947</v>
      </c>
      <c r="K423" t="s">
        <v>947</v>
      </c>
      <c r="L423" t="s">
        <v>947</v>
      </c>
      <c r="M423" t="s">
        <v>947</v>
      </c>
      <c r="N423" t="s">
        <v>947</v>
      </c>
      <c r="O423" t="s">
        <v>13</v>
      </c>
      <c r="P423" t="s">
        <v>946</v>
      </c>
    </row>
    <row r="424" spans="1:16" x14ac:dyDescent="0.4">
      <c r="A424" t="s">
        <v>445</v>
      </c>
      <c r="B424" t="s">
        <v>945</v>
      </c>
      <c r="C424" t="s">
        <v>21</v>
      </c>
      <c r="D424" s="1">
        <v>45276</v>
      </c>
      <c r="E424" s="1">
        <v>45306</v>
      </c>
      <c r="F424">
        <v>2623.62</v>
      </c>
      <c r="G424" t="s">
        <v>19</v>
      </c>
      <c r="H424" t="s">
        <v>16</v>
      </c>
      <c r="I424" s="1">
        <v>0</v>
      </c>
      <c r="J424" t="s">
        <v>947</v>
      </c>
      <c r="K424" t="s">
        <v>947</v>
      </c>
      <c r="L424" t="s">
        <v>947</v>
      </c>
      <c r="M424" t="s">
        <v>947</v>
      </c>
      <c r="N424" t="s">
        <v>947</v>
      </c>
      <c r="O424" t="s">
        <v>13</v>
      </c>
      <c r="P424" t="s">
        <v>946</v>
      </c>
    </row>
    <row r="425" spans="1:16" x14ac:dyDescent="0.4">
      <c r="A425" t="s">
        <v>446</v>
      </c>
      <c r="B425" t="s">
        <v>945</v>
      </c>
      <c r="C425" t="s">
        <v>18</v>
      </c>
      <c r="D425" s="1">
        <v>45342</v>
      </c>
      <c r="E425" s="1">
        <v>45372</v>
      </c>
      <c r="F425">
        <v>1571.77</v>
      </c>
      <c r="G425" t="s">
        <v>11</v>
      </c>
      <c r="H425" t="s">
        <v>12</v>
      </c>
      <c r="I425" s="1">
        <v>0</v>
      </c>
      <c r="J425" t="s">
        <v>947</v>
      </c>
      <c r="K425" t="s">
        <v>947</v>
      </c>
      <c r="L425" t="s">
        <v>947</v>
      </c>
      <c r="M425" t="s">
        <v>947</v>
      </c>
      <c r="N425" t="s">
        <v>947</v>
      </c>
      <c r="O425" t="s">
        <v>13</v>
      </c>
      <c r="P425" t="s">
        <v>946</v>
      </c>
    </row>
    <row r="426" spans="1:16" x14ac:dyDescent="0.4">
      <c r="A426" t="s">
        <v>447</v>
      </c>
      <c r="B426" t="s">
        <v>945</v>
      </c>
      <c r="C426" t="s">
        <v>18</v>
      </c>
      <c r="D426" s="1">
        <v>45061</v>
      </c>
      <c r="E426" s="1">
        <v>45091</v>
      </c>
      <c r="F426">
        <v>4241.5600000000004</v>
      </c>
      <c r="G426" t="s">
        <v>15</v>
      </c>
      <c r="H426" t="s">
        <v>12</v>
      </c>
      <c r="I426" s="1">
        <v>0</v>
      </c>
      <c r="J426" t="s">
        <v>947</v>
      </c>
      <c r="K426" t="s">
        <v>947</v>
      </c>
      <c r="L426" t="s">
        <v>947</v>
      </c>
      <c r="M426" t="s">
        <v>947</v>
      </c>
      <c r="N426" t="s">
        <v>947</v>
      </c>
      <c r="O426" t="s">
        <v>13</v>
      </c>
      <c r="P426" t="s">
        <v>946</v>
      </c>
    </row>
    <row r="427" spans="1:16" x14ac:dyDescent="0.4">
      <c r="A427" t="s">
        <v>448</v>
      </c>
      <c r="B427" t="s">
        <v>945</v>
      </c>
      <c r="C427" t="s">
        <v>10</v>
      </c>
      <c r="D427" s="1">
        <v>45086</v>
      </c>
      <c r="E427" s="1">
        <v>45116</v>
      </c>
      <c r="F427">
        <v>3066.36</v>
      </c>
      <c r="G427" t="s">
        <v>15</v>
      </c>
      <c r="H427" t="s">
        <v>28</v>
      </c>
      <c r="I427" s="1">
        <v>45132</v>
      </c>
      <c r="J427">
        <v>16</v>
      </c>
      <c r="K427" t="s">
        <v>947</v>
      </c>
      <c r="L427" t="s">
        <v>947</v>
      </c>
      <c r="M427" t="s">
        <v>947</v>
      </c>
      <c r="N427" t="s">
        <v>947</v>
      </c>
      <c r="O427" t="s">
        <v>13</v>
      </c>
      <c r="P427" t="s">
        <v>946</v>
      </c>
    </row>
    <row r="428" spans="1:16" x14ac:dyDescent="0.4">
      <c r="A428" t="s">
        <v>449</v>
      </c>
      <c r="B428" t="s">
        <v>945</v>
      </c>
      <c r="C428" t="s">
        <v>21</v>
      </c>
      <c r="D428" s="1">
        <v>45653</v>
      </c>
      <c r="E428" s="1">
        <v>45683</v>
      </c>
      <c r="F428">
        <v>1623.29</v>
      </c>
      <c r="G428" t="s">
        <v>25</v>
      </c>
      <c r="H428" t="s">
        <v>16</v>
      </c>
      <c r="I428" s="1">
        <v>0</v>
      </c>
      <c r="J428" t="s">
        <v>947</v>
      </c>
      <c r="K428" t="s">
        <v>947</v>
      </c>
      <c r="L428" t="s">
        <v>947</v>
      </c>
      <c r="M428" t="s">
        <v>947</v>
      </c>
      <c r="N428" t="s">
        <v>947</v>
      </c>
      <c r="O428" t="s">
        <v>13</v>
      </c>
      <c r="P428" t="s">
        <v>946</v>
      </c>
    </row>
    <row r="429" spans="1:16" x14ac:dyDescent="0.4">
      <c r="A429" t="s">
        <v>450</v>
      </c>
      <c r="B429" t="s">
        <v>945</v>
      </c>
      <c r="C429" t="s">
        <v>10</v>
      </c>
      <c r="D429" s="1">
        <v>45115</v>
      </c>
      <c r="E429" s="1">
        <v>45145</v>
      </c>
      <c r="F429">
        <v>4738.84</v>
      </c>
      <c r="G429" t="s">
        <v>22</v>
      </c>
      <c r="H429" t="s">
        <v>16</v>
      </c>
      <c r="I429" s="1">
        <v>0</v>
      </c>
      <c r="J429" t="s">
        <v>947</v>
      </c>
      <c r="K429" t="s">
        <v>947</v>
      </c>
      <c r="L429" t="s">
        <v>947</v>
      </c>
      <c r="M429" t="s">
        <v>947</v>
      </c>
      <c r="N429" t="s">
        <v>947</v>
      </c>
      <c r="O429" t="s">
        <v>13</v>
      </c>
      <c r="P429" t="s">
        <v>946</v>
      </c>
    </row>
    <row r="430" spans="1:16" x14ac:dyDescent="0.4">
      <c r="A430" t="s">
        <v>451</v>
      </c>
      <c r="B430" t="s">
        <v>945</v>
      </c>
      <c r="C430" t="s">
        <v>10</v>
      </c>
      <c r="D430" s="1">
        <v>45179</v>
      </c>
      <c r="E430" s="1">
        <v>45209</v>
      </c>
      <c r="F430">
        <v>2769.92</v>
      </c>
      <c r="G430" t="s">
        <v>15</v>
      </c>
      <c r="H430" t="s">
        <v>16</v>
      </c>
      <c r="I430" s="1">
        <v>0</v>
      </c>
      <c r="J430" t="s">
        <v>947</v>
      </c>
      <c r="K430" t="s">
        <v>947</v>
      </c>
      <c r="L430" t="s">
        <v>947</v>
      </c>
      <c r="M430" t="s">
        <v>947</v>
      </c>
      <c r="N430" t="s">
        <v>947</v>
      </c>
      <c r="O430" t="s">
        <v>13</v>
      </c>
      <c r="P430" t="s">
        <v>946</v>
      </c>
    </row>
    <row r="431" spans="1:16" x14ac:dyDescent="0.4">
      <c r="A431" t="s">
        <v>452</v>
      </c>
      <c r="B431" t="s">
        <v>945</v>
      </c>
      <c r="C431" t="s">
        <v>10</v>
      </c>
      <c r="D431" s="1">
        <v>45641</v>
      </c>
      <c r="E431" s="1">
        <v>45671</v>
      </c>
      <c r="F431">
        <v>2883.34</v>
      </c>
      <c r="G431" t="s">
        <v>19</v>
      </c>
      <c r="H431" t="s">
        <v>12</v>
      </c>
      <c r="I431" s="1">
        <v>0</v>
      </c>
      <c r="J431" t="s">
        <v>947</v>
      </c>
      <c r="K431" t="s">
        <v>947</v>
      </c>
      <c r="L431" t="s">
        <v>947</v>
      </c>
      <c r="M431" t="s">
        <v>947</v>
      </c>
      <c r="N431" t="s">
        <v>947</v>
      </c>
      <c r="O431" t="s">
        <v>13</v>
      </c>
      <c r="P431" t="s">
        <v>946</v>
      </c>
    </row>
    <row r="432" spans="1:16" x14ac:dyDescent="0.4">
      <c r="A432" t="s">
        <v>453</v>
      </c>
      <c r="B432" t="s">
        <v>945</v>
      </c>
      <c r="C432" t="s">
        <v>21</v>
      </c>
      <c r="D432" s="1">
        <v>45447</v>
      </c>
      <c r="E432" s="1">
        <v>45477</v>
      </c>
      <c r="F432">
        <v>2334.1799999999998</v>
      </c>
      <c r="G432" t="s">
        <v>25</v>
      </c>
      <c r="H432" t="s">
        <v>12</v>
      </c>
      <c r="I432" s="1">
        <v>0</v>
      </c>
      <c r="J432" t="s">
        <v>947</v>
      </c>
      <c r="K432" t="s">
        <v>947</v>
      </c>
      <c r="L432" t="s">
        <v>947</v>
      </c>
      <c r="M432" t="s">
        <v>947</v>
      </c>
      <c r="N432" t="s">
        <v>947</v>
      </c>
      <c r="O432" t="s">
        <v>13</v>
      </c>
      <c r="P432" t="s">
        <v>946</v>
      </c>
    </row>
    <row r="433" spans="1:16" x14ac:dyDescent="0.4">
      <c r="A433" t="s">
        <v>454</v>
      </c>
      <c r="B433" t="s">
        <v>945</v>
      </c>
      <c r="C433" t="s">
        <v>43</v>
      </c>
      <c r="D433" s="1">
        <v>45219</v>
      </c>
      <c r="E433" s="1">
        <v>45249</v>
      </c>
      <c r="F433">
        <v>3148.17</v>
      </c>
      <c r="G433" t="s">
        <v>22</v>
      </c>
      <c r="H433" t="s">
        <v>12</v>
      </c>
      <c r="I433" s="1">
        <v>0</v>
      </c>
      <c r="J433" t="s">
        <v>947</v>
      </c>
      <c r="K433" t="s">
        <v>947</v>
      </c>
      <c r="L433" t="s">
        <v>947</v>
      </c>
      <c r="M433" t="s">
        <v>947</v>
      </c>
      <c r="N433" t="s">
        <v>947</v>
      </c>
      <c r="O433" t="s">
        <v>13</v>
      </c>
      <c r="P433" t="s">
        <v>946</v>
      </c>
    </row>
    <row r="434" spans="1:16" x14ac:dyDescent="0.4">
      <c r="A434" t="s">
        <v>455</v>
      </c>
      <c r="B434" t="s">
        <v>945</v>
      </c>
      <c r="C434" t="s">
        <v>43</v>
      </c>
      <c r="D434" s="1">
        <v>45573</v>
      </c>
      <c r="E434" s="1">
        <v>45603</v>
      </c>
      <c r="F434">
        <v>1378.14</v>
      </c>
      <c r="G434" t="s">
        <v>19</v>
      </c>
      <c r="H434" t="s">
        <v>28</v>
      </c>
      <c r="I434" s="1">
        <v>45603</v>
      </c>
      <c r="J434">
        <v>0</v>
      </c>
      <c r="K434" t="s">
        <v>947</v>
      </c>
      <c r="L434" t="s">
        <v>947</v>
      </c>
      <c r="M434" t="s">
        <v>947</v>
      </c>
      <c r="N434" t="s">
        <v>947</v>
      </c>
      <c r="O434" t="s">
        <v>13</v>
      </c>
      <c r="P434" t="s">
        <v>946</v>
      </c>
    </row>
    <row r="435" spans="1:16" x14ac:dyDescent="0.4">
      <c r="A435" t="s">
        <v>456</v>
      </c>
      <c r="B435" t="s">
        <v>945</v>
      </c>
      <c r="C435" t="s">
        <v>39</v>
      </c>
      <c r="D435" s="1">
        <v>45699</v>
      </c>
      <c r="E435" s="1">
        <v>45729</v>
      </c>
      <c r="F435">
        <v>275.33999999999997</v>
      </c>
      <c r="G435" t="s">
        <v>19</v>
      </c>
      <c r="H435" t="s">
        <v>12</v>
      </c>
      <c r="I435" s="1">
        <v>0</v>
      </c>
      <c r="J435" t="s">
        <v>947</v>
      </c>
      <c r="K435" t="s">
        <v>947</v>
      </c>
      <c r="L435" t="s">
        <v>947</v>
      </c>
      <c r="M435" t="s">
        <v>947</v>
      </c>
      <c r="N435" t="s">
        <v>947</v>
      </c>
      <c r="O435" t="s">
        <v>13</v>
      </c>
      <c r="P435" t="s">
        <v>946</v>
      </c>
    </row>
    <row r="436" spans="1:16" x14ac:dyDescent="0.4">
      <c r="A436" t="s">
        <v>457</v>
      </c>
      <c r="B436" t="s">
        <v>945</v>
      </c>
      <c r="C436" t="s">
        <v>10</v>
      </c>
      <c r="D436" s="1">
        <v>45016</v>
      </c>
      <c r="E436" s="1">
        <v>45046</v>
      </c>
      <c r="F436">
        <v>2274.14</v>
      </c>
      <c r="G436" t="s">
        <v>11</v>
      </c>
      <c r="H436" t="s">
        <v>16</v>
      </c>
      <c r="I436" s="1">
        <v>0</v>
      </c>
      <c r="J436" t="s">
        <v>947</v>
      </c>
      <c r="K436" t="s">
        <v>947</v>
      </c>
      <c r="L436" t="s">
        <v>947</v>
      </c>
      <c r="M436" t="s">
        <v>947</v>
      </c>
      <c r="N436" t="s">
        <v>947</v>
      </c>
      <c r="O436" t="s">
        <v>13</v>
      </c>
      <c r="P436" t="s">
        <v>946</v>
      </c>
    </row>
    <row r="437" spans="1:16" x14ac:dyDescent="0.4">
      <c r="A437" t="s">
        <v>458</v>
      </c>
      <c r="B437" t="s">
        <v>945</v>
      </c>
      <c r="C437" t="s">
        <v>39</v>
      </c>
      <c r="D437" s="1">
        <v>45181</v>
      </c>
      <c r="E437" s="1">
        <v>45211</v>
      </c>
      <c r="F437">
        <v>800.97</v>
      </c>
      <c r="G437" t="s">
        <v>15</v>
      </c>
      <c r="H437" t="s">
        <v>28</v>
      </c>
      <c r="I437" s="1">
        <v>45211</v>
      </c>
      <c r="J437">
        <v>0</v>
      </c>
      <c r="K437" t="s">
        <v>947</v>
      </c>
      <c r="L437" t="s">
        <v>947</v>
      </c>
      <c r="M437" t="s">
        <v>947</v>
      </c>
      <c r="N437" t="s">
        <v>947</v>
      </c>
      <c r="O437" t="s">
        <v>13</v>
      </c>
      <c r="P437" t="s">
        <v>946</v>
      </c>
    </row>
    <row r="438" spans="1:16" x14ac:dyDescent="0.4">
      <c r="A438" t="s">
        <v>459</v>
      </c>
      <c r="B438" t="s">
        <v>945</v>
      </c>
      <c r="C438" t="s">
        <v>21</v>
      </c>
      <c r="D438" s="1">
        <v>44964</v>
      </c>
      <c r="E438" s="1">
        <v>44994</v>
      </c>
      <c r="F438">
        <v>2595.11</v>
      </c>
      <c r="G438" t="s">
        <v>25</v>
      </c>
      <c r="H438" t="s">
        <v>12</v>
      </c>
      <c r="I438" s="1">
        <v>0</v>
      </c>
      <c r="J438" t="s">
        <v>947</v>
      </c>
      <c r="K438" t="s">
        <v>947</v>
      </c>
      <c r="L438" t="s">
        <v>947</v>
      </c>
      <c r="M438" t="s">
        <v>947</v>
      </c>
      <c r="N438" t="s">
        <v>947</v>
      </c>
      <c r="O438" t="s">
        <v>13</v>
      </c>
      <c r="P438" t="s">
        <v>946</v>
      </c>
    </row>
    <row r="439" spans="1:16" x14ac:dyDescent="0.4">
      <c r="A439" t="s">
        <v>460</v>
      </c>
      <c r="B439" t="s">
        <v>945</v>
      </c>
      <c r="C439" t="s">
        <v>39</v>
      </c>
      <c r="D439" s="1">
        <v>45210</v>
      </c>
      <c r="E439" s="1">
        <v>45240</v>
      </c>
      <c r="F439">
        <v>4967.66</v>
      </c>
      <c r="G439" t="s">
        <v>22</v>
      </c>
      <c r="H439" t="s">
        <v>28</v>
      </c>
      <c r="I439" s="1">
        <v>45240</v>
      </c>
      <c r="J439">
        <v>0</v>
      </c>
      <c r="K439" t="s">
        <v>947</v>
      </c>
      <c r="L439" t="s">
        <v>947</v>
      </c>
      <c r="M439" t="s">
        <v>947</v>
      </c>
      <c r="N439" t="s">
        <v>947</v>
      </c>
      <c r="O439" t="s">
        <v>13</v>
      </c>
      <c r="P439" t="s">
        <v>946</v>
      </c>
    </row>
    <row r="440" spans="1:16" x14ac:dyDescent="0.4">
      <c r="A440" t="s">
        <v>461</v>
      </c>
      <c r="B440" t="s">
        <v>945</v>
      </c>
      <c r="C440" t="s">
        <v>10</v>
      </c>
      <c r="D440" s="1">
        <v>45361</v>
      </c>
      <c r="E440" s="1">
        <v>45391</v>
      </c>
      <c r="F440">
        <v>523.04999999999995</v>
      </c>
      <c r="G440" t="s">
        <v>11</v>
      </c>
      <c r="H440" t="s">
        <v>12</v>
      </c>
      <c r="I440" s="1">
        <v>0</v>
      </c>
      <c r="J440" t="s">
        <v>947</v>
      </c>
      <c r="K440" t="s">
        <v>947</v>
      </c>
      <c r="L440" t="s">
        <v>947</v>
      </c>
      <c r="M440" t="s">
        <v>947</v>
      </c>
      <c r="N440" t="s">
        <v>947</v>
      </c>
      <c r="O440" t="s">
        <v>13</v>
      </c>
      <c r="P440" t="s">
        <v>946</v>
      </c>
    </row>
    <row r="441" spans="1:16" x14ac:dyDescent="0.4">
      <c r="A441" t="s">
        <v>462</v>
      </c>
      <c r="B441" t="s">
        <v>945</v>
      </c>
      <c r="C441" t="s">
        <v>21</v>
      </c>
      <c r="D441" s="1">
        <v>45075</v>
      </c>
      <c r="E441" s="1">
        <v>45105</v>
      </c>
      <c r="F441">
        <v>3485.01</v>
      </c>
      <c r="G441" t="s">
        <v>11</v>
      </c>
      <c r="H441" t="s">
        <v>28</v>
      </c>
      <c r="I441" s="1">
        <v>45105</v>
      </c>
      <c r="J441">
        <v>0</v>
      </c>
      <c r="K441" t="s">
        <v>947</v>
      </c>
      <c r="L441" t="s">
        <v>947</v>
      </c>
      <c r="M441" t="s">
        <v>947</v>
      </c>
      <c r="N441" t="s">
        <v>947</v>
      </c>
      <c r="O441" t="s">
        <v>13</v>
      </c>
      <c r="P441" t="s">
        <v>946</v>
      </c>
    </row>
    <row r="442" spans="1:16" x14ac:dyDescent="0.4">
      <c r="A442" t="s">
        <v>463</v>
      </c>
      <c r="B442" t="s">
        <v>945</v>
      </c>
      <c r="C442" t="s">
        <v>18</v>
      </c>
      <c r="D442" s="1">
        <v>44961</v>
      </c>
      <c r="E442" s="1">
        <v>44991</v>
      </c>
      <c r="F442">
        <v>2251.04</v>
      </c>
      <c r="G442" t="s">
        <v>11</v>
      </c>
      <c r="H442" t="s">
        <v>28</v>
      </c>
      <c r="I442" s="1">
        <v>44991</v>
      </c>
      <c r="J442">
        <v>0</v>
      </c>
      <c r="K442" t="s">
        <v>947</v>
      </c>
      <c r="L442" t="s">
        <v>947</v>
      </c>
      <c r="M442" t="s">
        <v>947</v>
      </c>
      <c r="N442" t="s">
        <v>947</v>
      </c>
      <c r="O442" t="s">
        <v>13</v>
      </c>
      <c r="P442" t="s">
        <v>946</v>
      </c>
    </row>
    <row r="443" spans="1:16" x14ac:dyDescent="0.4">
      <c r="A443" t="s">
        <v>464</v>
      </c>
      <c r="B443" t="s">
        <v>945</v>
      </c>
      <c r="C443" t="s">
        <v>43</v>
      </c>
      <c r="D443" s="1">
        <v>45210</v>
      </c>
      <c r="E443" s="1">
        <v>45240</v>
      </c>
      <c r="F443">
        <v>3521.51</v>
      </c>
      <c r="G443" t="s">
        <v>19</v>
      </c>
      <c r="H443" t="s">
        <v>28</v>
      </c>
      <c r="I443" s="1">
        <v>45240</v>
      </c>
      <c r="J443">
        <v>0</v>
      </c>
      <c r="K443" t="s">
        <v>947</v>
      </c>
      <c r="L443" t="s">
        <v>947</v>
      </c>
      <c r="M443" t="s">
        <v>947</v>
      </c>
      <c r="N443" t="s">
        <v>947</v>
      </c>
      <c r="O443" t="s">
        <v>13</v>
      </c>
      <c r="P443" t="s">
        <v>946</v>
      </c>
    </row>
    <row r="444" spans="1:16" x14ac:dyDescent="0.4">
      <c r="A444" t="s">
        <v>465</v>
      </c>
      <c r="B444" t="s">
        <v>945</v>
      </c>
      <c r="C444" t="s">
        <v>18</v>
      </c>
      <c r="D444" s="1">
        <v>45756</v>
      </c>
      <c r="E444" s="1">
        <v>45786</v>
      </c>
      <c r="F444">
        <v>3808.69</v>
      </c>
      <c r="G444" t="s">
        <v>15</v>
      </c>
      <c r="H444" t="s">
        <v>12</v>
      </c>
      <c r="I444" s="1">
        <v>0</v>
      </c>
      <c r="J444" t="s">
        <v>947</v>
      </c>
      <c r="K444" t="s">
        <v>947</v>
      </c>
      <c r="L444" t="s">
        <v>947</v>
      </c>
      <c r="M444" t="s">
        <v>947</v>
      </c>
      <c r="N444" t="s">
        <v>947</v>
      </c>
      <c r="O444" t="s">
        <v>13</v>
      </c>
      <c r="P444" t="s">
        <v>946</v>
      </c>
    </row>
    <row r="445" spans="1:16" x14ac:dyDescent="0.4">
      <c r="A445" t="s">
        <v>466</v>
      </c>
      <c r="B445" t="s">
        <v>945</v>
      </c>
      <c r="C445" t="s">
        <v>21</v>
      </c>
      <c r="D445" s="1">
        <v>45063</v>
      </c>
      <c r="E445" s="1">
        <v>45093</v>
      </c>
      <c r="F445">
        <v>3920.07</v>
      </c>
      <c r="G445" t="s">
        <v>25</v>
      </c>
      <c r="H445" t="s">
        <v>28</v>
      </c>
      <c r="I445" s="1">
        <v>45093</v>
      </c>
      <c r="J445">
        <v>0</v>
      </c>
      <c r="K445" t="s">
        <v>947</v>
      </c>
      <c r="L445" t="s">
        <v>947</v>
      </c>
      <c r="M445" t="s">
        <v>947</v>
      </c>
      <c r="N445" t="s">
        <v>947</v>
      </c>
      <c r="O445" t="s">
        <v>13</v>
      </c>
      <c r="P445" t="s">
        <v>946</v>
      </c>
    </row>
    <row r="446" spans="1:16" x14ac:dyDescent="0.4">
      <c r="A446" t="s">
        <v>467</v>
      </c>
      <c r="B446" t="s">
        <v>945</v>
      </c>
      <c r="C446" t="s">
        <v>21</v>
      </c>
      <c r="D446" s="1">
        <v>45007</v>
      </c>
      <c r="E446" s="1">
        <v>45037</v>
      </c>
      <c r="F446">
        <v>4941.76</v>
      </c>
      <c r="G446" t="s">
        <v>19</v>
      </c>
      <c r="H446" t="s">
        <v>16</v>
      </c>
      <c r="I446" s="1">
        <v>0</v>
      </c>
      <c r="J446" t="s">
        <v>947</v>
      </c>
      <c r="K446" t="s">
        <v>947</v>
      </c>
      <c r="L446" t="s">
        <v>947</v>
      </c>
      <c r="M446" t="s">
        <v>947</v>
      </c>
      <c r="N446" t="s">
        <v>947</v>
      </c>
      <c r="O446" t="s">
        <v>13</v>
      </c>
      <c r="P446" t="s">
        <v>946</v>
      </c>
    </row>
    <row r="447" spans="1:16" x14ac:dyDescent="0.4">
      <c r="A447" t="s">
        <v>468</v>
      </c>
      <c r="B447" t="s">
        <v>945</v>
      </c>
      <c r="C447" t="s">
        <v>21</v>
      </c>
      <c r="D447" s="1">
        <v>45234</v>
      </c>
      <c r="E447" s="1">
        <v>45264</v>
      </c>
      <c r="F447">
        <v>1079.6099999999999</v>
      </c>
      <c r="G447" t="s">
        <v>22</v>
      </c>
      <c r="H447" t="s">
        <v>12</v>
      </c>
      <c r="I447" s="1">
        <v>0</v>
      </c>
      <c r="J447" t="s">
        <v>947</v>
      </c>
      <c r="K447" t="s">
        <v>947</v>
      </c>
      <c r="L447" t="s">
        <v>947</v>
      </c>
      <c r="M447" t="s">
        <v>947</v>
      </c>
      <c r="N447" t="s">
        <v>947</v>
      </c>
      <c r="O447" t="s">
        <v>13</v>
      </c>
      <c r="P447" t="s">
        <v>946</v>
      </c>
    </row>
    <row r="448" spans="1:16" x14ac:dyDescent="0.4">
      <c r="A448" t="s">
        <v>469</v>
      </c>
      <c r="B448" t="s">
        <v>945</v>
      </c>
      <c r="C448" t="s">
        <v>21</v>
      </c>
      <c r="D448" s="1">
        <v>45072</v>
      </c>
      <c r="E448" s="1">
        <v>45102</v>
      </c>
      <c r="F448">
        <v>4688.33</v>
      </c>
      <c r="G448" t="s">
        <v>25</v>
      </c>
      <c r="H448" t="s">
        <v>28</v>
      </c>
      <c r="I448" s="1">
        <v>45102</v>
      </c>
      <c r="J448">
        <v>0</v>
      </c>
      <c r="K448" t="s">
        <v>947</v>
      </c>
      <c r="L448" t="s">
        <v>947</v>
      </c>
      <c r="M448" t="s">
        <v>947</v>
      </c>
      <c r="N448" t="s">
        <v>947</v>
      </c>
      <c r="O448" t="s">
        <v>13</v>
      </c>
      <c r="P448" t="s">
        <v>946</v>
      </c>
    </row>
    <row r="449" spans="1:16" x14ac:dyDescent="0.4">
      <c r="A449" t="s">
        <v>470</v>
      </c>
      <c r="B449" t="s">
        <v>945</v>
      </c>
      <c r="C449" t="s">
        <v>21</v>
      </c>
      <c r="D449" s="1">
        <v>45264</v>
      </c>
      <c r="E449" s="1">
        <v>45294</v>
      </c>
      <c r="F449">
        <v>705.05</v>
      </c>
      <c r="G449" t="s">
        <v>22</v>
      </c>
      <c r="H449" t="s">
        <v>16</v>
      </c>
      <c r="I449" s="1">
        <v>0</v>
      </c>
      <c r="J449" t="s">
        <v>947</v>
      </c>
      <c r="K449" t="s">
        <v>947</v>
      </c>
      <c r="L449" t="s">
        <v>947</v>
      </c>
      <c r="M449" t="s">
        <v>947</v>
      </c>
      <c r="N449" t="s">
        <v>947</v>
      </c>
      <c r="O449" t="s">
        <v>13</v>
      </c>
      <c r="P449" t="s">
        <v>946</v>
      </c>
    </row>
    <row r="450" spans="1:16" x14ac:dyDescent="0.4">
      <c r="A450" t="s">
        <v>471</v>
      </c>
      <c r="B450" t="s">
        <v>945</v>
      </c>
      <c r="C450" t="s">
        <v>39</v>
      </c>
      <c r="D450" s="1">
        <v>45068</v>
      </c>
      <c r="E450" s="1">
        <v>45098</v>
      </c>
      <c r="F450">
        <v>1193.94</v>
      </c>
      <c r="G450" t="s">
        <v>15</v>
      </c>
      <c r="H450" t="s">
        <v>12</v>
      </c>
      <c r="I450" s="1">
        <v>0</v>
      </c>
      <c r="J450" t="s">
        <v>947</v>
      </c>
      <c r="K450" t="s">
        <v>947</v>
      </c>
      <c r="L450" t="s">
        <v>947</v>
      </c>
      <c r="M450" t="s">
        <v>947</v>
      </c>
      <c r="N450" t="s">
        <v>947</v>
      </c>
      <c r="O450" t="s">
        <v>13</v>
      </c>
      <c r="P450" t="s">
        <v>946</v>
      </c>
    </row>
    <row r="451" spans="1:16" x14ac:dyDescent="0.4">
      <c r="A451" t="s">
        <v>472</v>
      </c>
      <c r="B451" t="s">
        <v>945</v>
      </c>
      <c r="C451" t="s">
        <v>39</v>
      </c>
      <c r="D451" s="1">
        <v>45571</v>
      </c>
      <c r="E451" s="1">
        <v>45601</v>
      </c>
      <c r="F451">
        <v>232.29</v>
      </c>
      <c r="G451" t="s">
        <v>22</v>
      </c>
      <c r="H451" t="s">
        <v>28</v>
      </c>
      <c r="I451" s="1">
        <v>45601</v>
      </c>
      <c r="J451">
        <v>0</v>
      </c>
      <c r="K451" t="s">
        <v>947</v>
      </c>
      <c r="L451" t="s">
        <v>947</v>
      </c>
      <c r="M451" t="s">
        <v>947</v>
      </c>
      <c r="N451" t="s">
        <v>947</v>
      </c>
      <c r="O451" t="s">
        <v>13</v>
      </c>
      <c r="P451" t="s">
        <v>946</v>
      </c>
    </row>
    <row r="452" spans="1:16" x14ac:dyDescent="0.4">
      <c r="A452" t="s">
        <v>473</v>
      </c>
      <c r="B452" t="s">
        <v>945</v>
      </c>
      <c r="C452" t="s">
        <v>18</v>
      </c>
      <c r="D452" s="1">
        <v>45317</v>
      </c>
      <c r="E452" s="1">
        <v>45347</v>
      </c>
      <c r="F452">
        <v>4202.26</v>
      </c>
      <c r="G452" t="s">
        <v>11</v>
      </c>
      <c r="H452" t="s">
        <v>16</v>
      </c>
      <c r="I452" s="1">
        <v>0</v>
      </c>
      <c r="J452" t="s">
        <v>947</v>
      </c>
      <c r="K452" t="s">
        <v>947</v>
      </c>
      <c r="L452" t="s">
        <v>947</v>
      </c>
      <c r="M452" t="s">
        <v>947</v>
      </c>
      <c r="N452" t="s">
        <v>947</v>
      </c>
      <c r="O452" t="s">
        <v>13</v>
      </c>
      <c r="P452" t="s">
        <v>946</v>
      </c>
    </row>
    <row r="453" spans="1:16" x14ac:dyDescent="0.4">
      <c r="A453" t="s">
        <v>474</v>
      </c>
      <c r="B453" t="s">
        <v>945</v>
      </c>
      <c r="C453" t="s">
        <v>43</v>
      </c>
      <c r="D453" s="1">
        <v>45315</v>
      </c>
      <c r="E453" s="1">
        <v>45345</v>
      </c>
      <c r="F453">
        <v>3696.33</v>
      </c>
      <c r="G453" t="s">
        <v>25</v>
      </c>
      <c r="H453" t="s">
        <v>28</v>
      </c>
      <c r="I453" s="1">
        <v>45345</v>
      </c>
      <c r="J453">
        <v>0</v>
      </c>
      <c r="K453" t="s">
        <v>947</v>
      </c>
      <c r="L453" t="s">
        <v>947</v>
      </c>
      <c r="M453" t="s">
        <v>947</v>
      </c>
      <c r="N453" t="s">
        <v>947</v>
      </c>
      <c r="O453" t="s">
        <v>13</v>
      </c>
      <c r="P453" t="s">
        <v>946</v>
      </c>
    </row>
    <row r="454" spans="1:16" x14ac:dyDescent="0.4">
      <c r="A454" t="s">
        <v>475</v>
      </c>
      <c r="B454" t="s">
        <v>945</v>
      </c>
      <c r="C454" t="s">
        <v>39</v>
      </c>
      <c r="D454" s="1">
        <v>45319</v>
      </c>
      <c r="E454" s="1">
        <v>45349</v>
      </c>
      <c r="F454">
        <v>3133.53</v>
      </c>
      <c r="G454" t="s">
        <v>22</v>
      </c>
      <c r="H454" t="s">
        <v>28</v>
      </c>
      <c r="I454" s="1">
        <v>45349</v>
      </c>
      <c r="J454">
        <v>0</v>
      </c>
      <c r="K454" t="s">
        <v>947</v>
      </c>
      <c r="L454" t="s">
        <v>947</v>
      </c>
      <c r="M454" t="s">
        <v>947</v>
      </c>
      <c r="N454" t="s">
        <v>947</v>
      </c>
      <c r="O454" t="s">
        <v>13</v>
      </c>
      <c r="P454" t="s">
        <v>946</v>
      </c>
    </row>
    <row r="455" spans="1:16" x14ac:dyDescent="0.4">
      <c r="A455" t="s">
        <v>476</v>
      </c>
      <c r="B455" t="s">
        <v>945</v>
      </c>
      <c r="C455" t="s">
        <v>10</v>
      </c>
      <c r="D455" s="1">
        <v>45460</v>
      </c>
      <c r="E455" s="1">
        <v>45490</v>
      </c>
      <c r="F455">
        <v>2405.39</v>
      </c>
      <c r="G455" t="s">
        <v>22</v>
      </c>
      <c r="H455" t="s">
        <v>28</v>
      </c>
      <c r="I455" s="1">
        <v>45504</v>
      </c>
      <c r="J455">
        <v>14</v>
      </c>
      <c r="K455" t="s">
        <v>947</v>
      </c>
      <c r="L455" t="s">
        <v>947</v>
      </c>
      <c r="M455" t="s">
        <v>947</v>
      </c>
      <c r="N455" t="s">
        <v>947</v>
      </c>
      <c r="O455" t="s">
        <v>13</v>
      </c>
      <c r="P455" t="s">
        <v>946</v>
      </c>
    </row>
    <row r="456" spans="1:16" x14ac:dyDescent="0.4">
      <c r="A456" t="s">
        <v>477</v>
      </c>
      <c r="B456" t="s">
        <v>945</v>
      </c>
      <c r="C456" t="s">
        <v>39</v>
      </c>
      <c r="D456" s="1">
        <v>45302</v>
      </c>
      <c r="E456" s="1">
        <v>45332</v>
      </c>
      <c r="F456">
        <v>1074.8499999999999</v>
      </c>
      <c r="G456" t="s">
        <v>22</v>
      </c>
      <c r="H456" t="s">
        <v>16</v>
      </c>
      <c r="I456" s="1">
        <v>0</v>
      </c>
      <c r="J456" t="s">
        <v>947</v>
      </c>
      <c r="K456" t="s">
        <v>947</v>
      </c>
      <c r="L456" t="s">
        <v>947</v>
      </c>
      <c r="M456" t="s">
        <v>947</v>
      </c>
      <c r="N456" t="s">
        <v>947</v>
      </c>
      <c r="O456" t="s">
        <v>13</v>
      </c>
      <c r="P456" t="s">
        <v>946</v>
      </c>
    </row>
    <row r="457" spans="1:16" x14ac:dyDescent="0.4">
      <c r="A457" t="s">
        <v>478</v>
      </c>
      <c r="B457" t="s">
        <v>945</v>
      </c>
      <c r="C457" t="s">
        <v>21</v>
      </c>
      <c r="D457" s="1">
        <v>45648</v>
      </c>
      <c r="E457" s="1">
        <v>45678</v>
      </c>
      <c r="F457">
        <v>3359</v>
      </c>
      <c r="G457" t="s">
        <v>19</v>
      </c>
      <c r="H457" t="s">
        <v>12</v>
      </c>
      <c r="I457" s="1">
        <v>0</v>
      </c>
      <c r="J457" t="s">
        <v>947</v>
      </c>
      <c r="K457" t="s">
        <v>947</v>
      </c>
      <c r="L457" t="s">
        <v>947</v>
      </c>
      <c r="M457" t="s">
        <v>947</v>
      </c>
      <c r="N457" t="s">
        <v>947</v>
      </c>
      <c r="O457" t="s">
        <v>13</v>
      </c>
      <c r="P457" t="s">
        <v>946</v>
      </c>
    </row>
    <row r="458" spans="1:16" x14ac:dyDescent="0.4">
      <c r="A458" t="s">
        <v>479</v>
      </c>
      <c r="B458" t="s">
        <v>945</v>
      </c>
      <c r="C458" t="s">
        <v>43</v>
      </c>
      <c r="D458" s="1">
        <v>45700</v>
      </c>
      <c r="E458" s="1">
        <v>45730</v>
      </c>
      <c r="F458">
        <v>419.58</v>
      </c>
      <c r="G458" t="s">
        <v>25</v>
      </c>
      <c r="H458" t="s">
        <v>28</v>
      </c>
      <c r="I458" s="1">
        <v>45730</v>
      </c>
      <c r="J458">
        <v>0</v>
      </c>
      <c r="K458" t="s">
        <v>947</v>
      </c>
      <c r="L458" t="s">
        <v>947</v>
      </c>
      <c r="M458" t="s">
        <v>947</v>
      </c>
      <c r="N458" t="s">
        <v>947</v>
      </c>
      <c r="O458" t="s">
        <v>13</v>
      </c>
      <c r="P458" t="s">
        <v>946</v>
      </c>
    </row>
    <row r="459" spans="1:16" x14ac:dyDescent="0.4">
      <c r="A459" t="s">
        <v>480</v>
      </c>
      <c r="B459" t="s">
        <v>945</v>
      </c>
      <c r="C459" t="s">
        <v>18</v>
      </c>
      <c r="D459" s="1">
        <v>45376</v>
      </c>
      <c r="E459" s="1">
        <v>45406</v>
      </c>
      <c r="F459">
        <v>1704.27</v>
      </c>
      <c r="G459" t="s">
        <v>15</v>
      </c>
      <c r="H459" t="s">
        <v>12</v>
      </c>
      <c r="I459" s="1">
        <v>0</v>
      </c>
      <c r="J459" t="s">
        <v>947</v>
      </c>
      <c r="K459" t="s">
        <v>947</v>
      </c>
      <c r="L459" t="s">
        <v>947</v>
      </c>
      <c r="M459" t="s">
        <v>947</v>
      </c>
      <c r="N459" t="s">
        <v>947</v>
      </c>
      <c r="O459" t="s">
        <v>13</v>
      </c>
      <c r="P459" t="s">
        <v>946</v>
      </c>
    </row>
    <row r="460" spans="1:16" x14ac:dyDescent="0.4">
      <c r="A460" t="s">
        <v>481</v>
      </c>
      <c r="B460" t="s">
        <v>945</v>
      </c>
      <c r="C460" t="s">
        <v>21</v>
      </c>
      <c r="D460" s="1">
        <v>45397</v>
      </c>
      <c r="E460" s="1">
        <v>45427</v>
      </c>
      <c r="F460">
        <v>1545.19</v>
      </c>
      <c r="G460" t="s">
        <v>19</v>
      </c>
      <c r="H460" t="s">
        <v>28</v>
      </c>
      <c r="I460" s="1">
        <v>45427</v>
      </c>
      <c r="J460">
        <v>0</v>
      </c>
      <c r="K460" t="s">
        <v>947</v>
      </c>
      <c r="L460" t="s">
        <v>947</v>
      </c>
      <c r="M460" t="s">
        <v>947</v>
      </c>
      <c r="N460" t="s">
        <v>947</v>
      </c>
      <c r="O460" t="s">
        <v>13</v>
      </c>
      <c r="P460" t="s">
        <v>946</v>
      </c>
    </row>
    <row r="461" spans="1:16" x14ac:dyDescent="0.4">
      <c r="A461" t="s">
        <v>482</v>
      </c>
      <c r="B461" t="s">
        <v>945</v>
      </c>
      <c r="C461" t="s">
        <v>21</v>
      </c>
      <c r="D461" s="1">
        <v>45198</v>
      </c>
      <c r="E461" s="1">
        <v>45228</v>
      </c>
      <c r="F461">
        <v>3414.41</v>
      </c>
      <c r="G461" t="s">
        <v>25</v>
      </c>
      <c r="H461" t="s">
        <v>16</v>
      </c>
      <c r="I461" s="1">
        <v>0</v>
      </c>
      <c r="J461" t="s">
        <v>947</v>
      </c>
      <c r="K461" t="s">
        <v>947</v>
      </c>
      <c r="L461" t="s">
        <v>947</v>
      </c>
      <c r="M461" t="s">
        <v>947</v>
      </c>
      <c r="N461" t="s">
        <v>947</v>
      </c>
      <c r="O461" t="s">
        <v>13</v>
      </c>
      <c r="P461" t="s">
        <v>946</v>
      </c>
    </row>
    <row r="462" spans="1:16" x14ac:dyDescent="0.4">
      <c r="A462" t="s">
        <v>483</v>
      </c>
      <c r="B462" t="s">
        <v>945</v>
      </c>
      <c r="C462" t="s">
        <v>10</v>
      </c>
      <c r="D462" s="1">
        <v>45779</v>
      </c>
      <c r="E462" s="1">
        <v>45809</v>
      </c>
      <c r="F462">
        <v>3597.78</v>
      </c>
      <c r="G462" t="s">
        <v>22</v>
      </c>
      <c r="H462" t="s">
        <v>16</v>
      </c>
      <c r="I462" s="1">
        <v>0</v>
      </c>
      <c r="J462" t="s">
        <v>947</v>
      </c>
      <c r="K462" t="s">
        <v>947</v>
      </c>
      <c r="L462" t="s">
        <v>947</v>
      </c>
      <c r="M462" t="s">
        <v>947</v>
      </c>
      <c r="N462" t="s">
        <v>947</v>
      </c>
      <c r="O462" t="s">
        <v>13</v>
      </c>
      <c r="P462" t="s">
        <v>946</v>
      </c>
    </row>
    <row r="463" spans="1:16" x14ac:dyDescent="0.4">
      <c r="A463" t="s">
        <v>484</v>
      </c>
      <c r="B463" t="s">
        <v>945</v>
      </c>
      <c r="C463" t="s">
        <v>18</v>
      </c>
      <c r="D463" s="1">
        <v>45599</v>
      </c>
      <c r="E463" s="1">
        <v>45629</v>
      </c>
      <c r="F463">
        <v>2642.3</v>
      </c>
      <c r="G463" t="s">
        <v>11</v>
      </c>
      <c r="H463" t="s">
        <v>12</v>
      </c>
      <c r="I463" s="1">
        <v>0</v>
      </c>
      <c r="J463" t="s">
        <v>947</v>
      </c>
      <c r="K463" t="s">
        <v>947</v>
      </c>
      <c r="L463" t="s">
        <v>947</v>
      </c>
      <c r="M463" t="s">
        <v>947</v>
      </c>
      <c r="N463" t="s">
        <v>947</v>
      </c>
      <c r="O463" t="s">
        <v>13</v>
      </c>
      <c r="P463" t="s">
        <v>946</v>
      </c>
    </row>
    <row r="464" spans="1:16" x14ac:dyDescent="0.4">
      <c r="A464" t="s">
        <v>485</v>
      </c>
      <c r="B464" t="s">
        <v>945</v>
      </c>
      <c r="C464" t="s">
        <v>18</v>
      </c>
      <c r="D464" s="1">
        <v>44983</v>
      </c>
      <c r="E464" s="1">
        <v>45013</v>
      </c>
      <c r="F464">
        <v>4728.07</v>
      </c>
      <c r="G464" t="s">
        <v>25</v>
      </c>
      <c r="H464" t="s">
        <v>16</v>
      </c>
      <c r="I464" s="1">
        <v>0</v>
      </c>
      <c r="J464" t="s">
        <v>947</v>
      </c>
      <c r="K464" t="s">
        <v>947</v>
      </c>
      <c r="L464" t="s">
        <v>947</v>
      </c>
      <c r="M464" t="s">
        <v>947</v>
      </c>
      <c r="N464" t="s">
        <v>947</v>
      </c>
      <c r="O464" t="s">
        <v>13</v>
      </c>
      <c r="P464" t="s">
        <v>946</v>
      </c>
    </row>
    <row r="465" spans="1:16" x14ac:dyDescent="0.4">
      <c r="A465" t="s">
        <v>486</v>
      </c>
      <c r="B465" t="s">
        <v>945</v>
      </c>
      <c r="C465" t="s">
        <v>43</v>
      </c>
      <c r="D465" s="1">
        <v>45624</v>
      </c>
      <c r="E465" s="1">
        <v>45654</v>
      </c>
      <c r="F465">
        <v>1560.4</v>
      </c>
      <c r="G465" t="s">
        <v>15</v>
      </c>
      <c r="H465" t="s">
        <v>16</v>
      </c>
      <c r="I465" s="1">
        <v>0</v>
      </c>
      <c r="J465" t="s">
        <v>947</v>
      </c>
      <c r="K465" t="s">
        <v>947</v>
      </c>
      <c r="L465" t="s">
        <v>947</v>
      </c>
      <c r="M465" t="s">
        <v>947</v>
      </c>
      <c r="N465" t="s">
        <v>947</v>
      </c>
      <c r="O465" t="s">
        <v>13</v>
      </c>
      <c r="P465" t="s">
        <v>946</v>
      </c>
    </row>
    <row r="466" spans="1:16" x14ac:dyDescent="0.4">
      <c r="A466" t="s">
        <v>487</v>
      </c>
      <c r="B466" t="s">
        <v>945</v>
      </c>
      <c r="C466" t="s">
        <v>39</v>
      </c>
      <c r="D466" s="1">
        <v>45374</v>
      </c>
      <c r="E466" s="1">
        <v>45404</v>
      </c>
      <c r="F466">
        <v>2026.99</v>
      </c>
      <c r="G466" t="s">
        <v>19</v>
      </c>
      <c r="H466" t="s">
        <v>12</v>
      </c>
      <c r="I466" s="1">
        <v>0</v>
      </c>
      <c r="J466" t="s">
        <v>947</v>
      </c>
      <c r="K466" t="s">
        <v>947</v>
      </c>
      <c r="L466" t="s">
        <v>947</v>
      </c>
      <c r="M466" t="s">
        <v>947</v>
      </c>
      <c r="N466" t="s">
        <v>947</v>
      </c>
      <c r="O466" t="s">
        <v>13</v>
      </c>
      <c r="P466" t="s">
        <v>946</v>
      </c>
    </row>
    <row r="467" spans="1:16" x14ac:dyDescent="0.4">
      <c r="A467" t="s">
        <v>488</v>
      </c>
      <c r="B467" t="s">
        <v>945</v>
      </c>
      <c r="C467" t="s">
        <v>10</v>
      </c>
      <c r="D467" s="1">
        <v>45574</v>
      </c>
      <c r="E467" s="1">
        <v>45604</v>
      </c>
      <c r="F467">
        <v>1142.8399999999999</v>
      </c>
      <c r="G467" t="s">
        <v>22</v>
      </c>
      <c r="H467" t="s">
        <v>28</v>
      </c>
      <c r="I467" s="1">
        <v>45604</v>
      </c>
      <c r="J467">
        <v>0</v>
      </c>
      <c r="K467" t="s">
        <v>947</v>
      </c>
      <c r="L467" t="s">
        <v>947</v>
      </c>
      <c r="M467" t="s">
        <v>947</v>
      </c>
      <c r="N467" t="s">
        <v>947</v>
      </c>
      <c r="O467" t="s">
        <v>13</v>
      </c>
      <c r="P467" t="s">
        <v>946</v>
      </c>
    </row>
    <row r="468" spans="1:16" x14ac:dyDescent="0.4">
      <c r="A468" t="s">
        <v>489</v>
      </c>
      <c r="B468" t="s">
        <v>945</v>
      </c>
      <c r="C468" t="s">
        <v>39</v>
      </c>
      <c r="D468" s="1">
        <v>45414</v>
      </c>
      <c r="E468" s="1">
        <v>45444</v>
      </c>
      <c r="F468">
        <v>3401.72</v>
      </c>
      <c r="G468" t="s">
        <v>19</v>
      </c>
      <c r="H468" t="s">
        <v>12</v>
      </c>
      <c r="I468" s="1">
        <v>0</v>
      </c>
      <c r="J468" t="s">
        <v>947</v>
      </c>
      <c r="K468" t="s">
        <v>947</v>
      </c>
      <c r="L468" t="s">
        <v>947</v>
      </c>
      <c r="M468" t="s">
        <v>947</v>
      </c>
      <c r="N468" t="s">
        <v>947</v>
      </c>
      <c r="O468" t="s">
        <v>13</v>
      </c>
      <c r="P468" t="s">
        <v>946</v>
      </c>
    </row>
    <row r="469" spans="1:16" x14ac:dyDescent="0.4">
      <c r="A469" t="s">
        <v>490</v>
      </c>
      <c r="B469" t="s">
        <v>945</v>
      </c>
      <c r="C469" t="s">
        <v>10</v>
      </c>
      <c r="D469" s="1">
        <v>45076</v>
      </c>
      <c r="E469" s="1">
        <v>45106</v>
      </c>
      <c r="F469">
        <v>4753.22</v>
      </c>
      <c r="G469" t="s">
        <v>19</v>
      </c>
      <c r="H469" t="s">
        <v>16</v>
      </c>
      <c r="I469" s="1">
        <v>0</v>
      </c>
      <c r="J469" t="s">
        <v>947</v>
      </c>
      <c r="K469" t="s">
        <v>947</v>
      </c>
      <c r="L469" t="s">
        <v>947</v>
      </c>
      <c r="M469" t="s">
        <v>947</v>
      </c>
      <c r="N469" t="s">
        <v>947</v>
      </c>
      <c r="O469" t="s">
        <v>13</v>
      </c>
      <c r="P469" t="s">
        <v>946</v>
      </c>
    </row>
    <row r="470" spans="1:16" x14ac:dyDescent="0.4">
      <c r="A470" t="s">
        <v>491</v>
      </c>
      <c r="B470" t="s">
        <v>945</v>
      </c>
      <c r="C470" t="s">
        <v>10</v>
      </c>
      <c r="D470" s="1">
        <v>45789</v>
      </c>
      <c r="E470" s="1">
        <v>45819</v>
      </c>
      <c r="F470">
        <v>3640.83</v>
      </c>
      <c r="G470" t="s">
        <v>19</v>
      </c>
      <c r="H470" t="s">
        <v>16</v>
      </c>
      <c r="I470" s="1">
        <v>0</v>
      </c>
      <c r="J470" t="s">
        <v>947</v>
      </c>
      <c r="K470" t="s">
        <v>947</v>
      </c>
      <c r="L470" t="s">
        <v>947</v>
      </c>
      <c r="M470" t="s">
        <v>947</v>
      </c>
      <c r="N470" t="s">
        <v>947</v>
      </c>
      <c r="O470" t="s">
        <v>13</v>
      </c>
      <c r="P470" t="s">
        <v>946</v>
      </c>
    </row>
    <row r="471" spans="1:16" x14ac:dyDescent="0.4">
      <c r="A471" t="s">
        <v>492</v>
      </c>
      <c r="B471" t="s">
        <v>945</v>
      </c>
      <c r="C471" t="s">
        <v>18</v>
      </c>
      <c r="D471" s="1">
        <v>45358</v>
      </c>
      <c r="E471" s="1">
        <v>45388</v>
      </c>
      <c r="F471">
        <v>2662.58</v>
      </c>
      <c r="G471" t="s">
        <v>15</v>
      </c>
      <c r="H471" t="s">
        <v>16</v>
      </c>
      <c r="I471" s="1">
        <v>0</v>
      </c>
      <c r="J471" t="s">
        <v>947</v>
      </c>
      <c r="K471" t="s">
        <v>947</v>
      </c>
      <c r="L471" t="s">
        <v>947</v>
      </c>
      <c r="M471" t="s">
        <v>947</v>
      </c>
      <c r="N471" t="s">
        <v>947</v>
      </c>
      <c r="O471" t="s">
        <v>13</v>
      </c>
      <c r="P471" t="s">
        <v>946</v>
      </c>
    </row>
    <row r="472" spans="1:16" x14ac:dyDescent="0.4">
      <c r="A472" t="s">
        <v>493</v>
      </c>
      <c r="B472" t="s">
        <v>945</v>
      </c>
      <c r="C472" t="s">
        <v>10</v>
      </c>
      <c r="D472" s="1">
        <v>45619</v>
      </c>
      <c r="E472" s="1">
        <v>45649</v>
      </c>
      <c r="F472">
        <v>212.92</v>
      </c>
      <c r="G472" t="s">
        <v>11</v>
      </c>
      <c r="H472" t="s">
        <v>12</v>
      </c>
      <c r="I472" s="1">
        <v>0</v>
      </c>
      <c r="J472" t="s">
        <v>947</v>
      </c>
      <c r="K472" t="s">
        <v>947</v>
      </c>
      <c r="L472" t="s">
        <v>947</v>
      </c>
      <c r="M472" t="s">
        <v>947</v>
      </c>
      <c r="N472" t="s">
        <v>947</v>
      </c>
      <c r="O472" t="s">
        <v>13</v>
      </c>
      <c r="P472" t="s">
        <v>946</v>
      </c>
    </row>
    <row r="473" spans="1:16" x14ac:dyDescent="0.4">
      <c r="A473" t="s">
        <v>494</v>
      </c>
      <c r="B473" t="s">
        <v>945</v>
      </c>
      <c r="C473" t="s">
        <v>10</v>
      </c>
      <c r="D473" s="1">
        <v>45254</v>
      </c>
      <c r="E473" s="1">
        <v>45284</v>
      </c>
      <c r="F473">
        <v>980.09</v>
      </c>
      <c r="G473" t="s">
        <v>19</v>
      </c>
      <c r="H473" t="s">
        <v>28</v>
      </c>
      <c r="I473" s="1">
        <v>45284</v>
      </c>
      <c r="J473">
        <v>0</v>
      </c>
      <c r="K473" t="s">
        <v>947</v>
      </c>
      <c r="L473" t="s">
        <v>947</v>
      </c>
      <c r="M473" t="s">
        <v>947</v>
      </c>
      <c r="N473" t="s">
        <v>947</v>
      </c>
      <c r="O473" t="s">
        <v>13</v>
      </c>
      <c r="P473" t="s">
        <v>946</v>
      </c>
    </row>
    <row r="474" spans="1:16" x14ac:dyDescent="0.4">
      <c r="A474" t="s">
        <v>495</v>
      </c>
      <c r="B474" t="s">
        <v>945</v>
      </c>
      <c r="C474" t="s">
        <v>21</v>
      </c>
      <c r="D474" s="1">
        <v>45262</v>
      </c>
      <c r="E474" s="1">
        <v>45292</v>
      </c>
      <c r="F474">
        <v>1179.8800000000001</v>
      </c>
      <c r="G474" t="s">
        <v>19</v>
      </c>
      <c r="H474" t="s">
        <v>12</v>
      </c>
      <c r="I474" s="1">
        <v>0</v>
      </c>
      <c r="J474" t="s">
        <v>947</v>
      </c>
      <c r="K474" t="s">
        <v>947</v>
      </c>
      <c r="L474" t="s">
        <v>947</v>
      </c>
      <c r="M474" t="s">
        <v>947</v>
      </c>
      <c r="N474" t="s">
        <v>947</v>
      </c>
      <c r="O474" t="s">
        <v>13</v>
      </c>
      <c r="P474" t="s">
        <v>946</v>
      </c>
    </row>
    <row r="475" spans="1:16" x14ac:dyDescent="0.4">
      <c r="A475" t="s">
        <v>496</v>
      </c>
      <c r="B475" t="s">
        <v>945</v>
      </c>
      <c r="C475" t="s">
        <v>18</v>
      </c>
      <c r="D475" s="1">
        <v>45324</v>
      </c>
      <c r="E475" s="1">
        <v>45354</v>
      </c>
      <c r="F475">
        <v>1750.63</v>
      </c>
      <c r="G475" t="s">
        <v>25</v>
      </c>
      <c r="H475" t="s">
        <v>12</v>
      </c>
      <c r="I475" s="1">
        <v>0</v>
      </c>
      <c r="J475" t="s">
        <v>947</v>
      </c>
      <c r="K475" t="s">
        <v>947</v>
      </c>
      <c r="L475" t="s">
        <v>947</v>
      </c>
      <c r="M475" t="s">
        <v>947</v>
      </c>
      <c r="N475" t="s">
        <v>947</v>
      </c>
      <c r="O475" t="s">
        <v>13</v>
      </c>
      <c r="P475" t="s">
        <v>946</v>
      </c>
    </row>
    <row r="476" spans="1:16" x14ac:dyDescent="0.4">
      <c r="A476" t="s">
        <v>497</v>
      </c>
      <c r="B476" t="s">
        <v>945</v>
      </c>
      <c r="C476" t="s">
        <v>18</v>
      </c>
      <c r="D476" s="1">
        <v>45624</v>
      </c>
      <c r="E476" s="1">
        <v>45654</v>
      </c>
      <c r="F476">
        <v>3207.4</v>
      </c>
      <c r="G476" t="s">
        <v>25</v>
      </c>
      <c r="H476" t="s">
        <v>28</v>
      </c>
      <c r="I476" s="1">
        <v>45654</v>
      </c>
      <c r="J476">
        <v>0</v>
      </c>
      <c r="K476" t="s">
        <v>947</v>
      </c>
      <c r="L476" t="s">
        <v>947</v>
      </c>
      <c r="M476" t="s">
        <v>947</v>
      </c>
      <c r="N476" t="s">
        <v>947</v>
      </c>
      <c r="O476" t="s">
        <v>13</v>
      </c>
      <c r="P476" t="s">
        <v>946</v>
      </c>
    </row>
    <row r="477" spans="1:16" x14ac:dyDescent="0.4">
      <c r="A477" t="s">
        <v>498</v>
      </c>
      <c r="B477" t="s">
        <v>945</v>
      </c>
      <c r="C477" t="s">
        <v>18</v>
      </c>
      <c r="D477" s="1">
        <v>45229</v>
      </c>
      <c r="E477" s="1">
        <v>45259</v>
      </c>
      <c r="F477">
        <v>2412.71</v>
      </c>
      <c r="G477" t="s">
        <v>11</v>
      </c>
      <c r="H477" t="s">
        <v>28</v>
      </c>
      <c r="I477" s="1">
        <v>45259</v>
      </c>
      <c r="J477">
        <v>0</v>
      </c>
      <c r="K477" t="s">
        <v>947</v>
      </c>
      <c r="L477" t="s">
        <v>947</v>
      </c>
      <c r="M477" t="s">
        <v>947</v>
      </c>
      <c r="N477" t="s">
        <v>947</v>
      </c>
      <c r="O477" t="s">
        <v>13</v>
      </c>
      <c r="P477" t="s">
        <v>946</v>
      </c>
    </row>
    <row r="478" spans="1:16" x14ac:dyDescent="0.4">
      <c r="A478" t="s">
        <v>499</v>
      </c>
      <c r="B478" t="s">
        <v>945</v>
      </c>
      <c r="C478" t="s">
        <v>43</v>
      </c>
      <c r="D478" s="1">
        <v>45235</v>
      </c>
      <c r="E478" s="1">
        <v>45265</v>
      </c>
      <c r="F478">
        <v>382.4</v>
      </c>
      <c r="G478" t="s">
        <v>22</v>
      </c>
      <c r="H478" t="s">
        <v>16</v>
      </c>
      <c r="I478" s="1">
        <v>0</v>
      </c>
      <c r="J478" t="s">
        <v>947</v>
      </c>
      <c r="K478" t="s">
        <v>947</v>
      </c>
      <c r="L478" t="s">
        <v>947</v>
      </c>
      <c r="M478" t="s">
        <v>947</v>
      </c>
      <c r="N478" t="s">
        <v>947</v>
      </c>
      <c r="O478" t="s">
        <v>13</v>
      </c>
      <c r="P478" t="s">
        <v>946</v>
      </c>
    </row>
    <row r="479" spans="1:16" x14ac:dyDescent="0.4">
      <c r="A479" t="s">
        <v>500</v>
      </c>
      <c r="B479" t="s">
        <v>945</v>
      </c>
      <c r="C479" t="s">
        <v>21</v>
      </c>
      <c r="D479" s="1">
        <v>45106</v>
      </c>
      <c r="E479" s="1">
        <v>45136</v>
      </c>
      <c r="F479">
        <v>4004.66</v>
      </c>
      <c r="G479" t="s">
        <v>15</v>
      </c>
      <c r="H479" t="s">
        <v>28</v>
      </c>
      <c r="I479" s="1">
        <v>45136</v>
      </c>
      <c r="J479">
        <v>0</v>
      </c>
      <c r="K479" t="s">
        <v>947</v>
      </c>
      <c r="L479" t="s">
        <v>947</v>
      </c>
      <c r="M479" t="s">
        <v>947</v>
      </c>
      <c r="N479" t="s">
        <v>947</v>
      </c>
      <c r="O479" t="s">
        <v>13</v>
      </c>
      <c r="P479" t="s">
        <v>946</v>
      </c>
    </row>
    <row r="480" spans="1:16" x14ac:dyDescent="0.4">
      <c r="A480" t="s">
        <v>501</v>
      </c>
      <c r="B480" t="s">
        <v>945</v>
      </c>
      <c r="C480" t="s">
        <v>39</v>
      </c>
      <c r="D480" s="1">
        <v>45342</v>
      </c>
      <c r="E480" s="1">
        <v>45372</v>
      </c>
      <c r="F480">
        <v>4777.58</v>
      </c>
      <c r="G480" t="s">
        <v>25</v>
      </c>
      <c r="H480" t="s">
        <v>12</v>
      </c>
      <c r="I480" s="1">
        <v>0</v>
      </c>
      <c r="J480" t="s">
        <v>947</v>
      </c>
      <c r="K480" t="s">
        <v>947</v>
      </c>
      <c r="L480" t="s">
        <v>947</v>
      </c>
      <c r="M480" t="s">
        <v>947</v>
      </c>
      <c r="N480" t="s">
        <v>947</v>
      </c>
      <c r="O480" t="s">
        <v>13</v>
      </c>
      <c r="P480" t="s">
        <v>946</v>
      </c>
    </row>
    <row r="481" spans="1:16" x14ac:dyDescent="0.4">
      <c r="A481" t="s">
        <v>502</v>
      </c>
      <c r="B481" t="s">
        <v>945</v>
      </c>
      <c r="C481" t="s">
        <v>18</v>
      </c>
      <c r="D481" s="1">
        <v>45185</v>
      </c>
      <c r="E481" s="1">
        <v>45215</v>
      </c>
      <c r="F481">
        <v>1599.7</v>
      </c>
      <c r="G481" t="s">
        <v>19</v>
      </c>
      <c r="H481" t="s">
        <v>16</v>
      </c>
      <c r="I481" s="1">
        <v>0</v>
      </c>
      <c r="J481" t="s">
        <v>947</v>
      </c>
      <c r="K481" t="s">
        <v>947</v>
      </c>
      <c r="L481" t="s">
        <v>947</v>
      </c>
      <c r="M481" t="s">
        <v>947</v>
      </c>
      <c r="N481" t="s">
        <v>947</v>
      </c>
      <c r="O481" t="s">
        <v>13</v>
      </c>
      <c r="P481" t="s">
        <v>946</v>
      </c>
    </row>
    <row r="482" spans="1:16" x14ac:dyDescent="0.4">
      <c r="A482" t="s">
        <v>503</v>
      </c>
      <c r="B482" t="s">
        <v>945</v>
      </c>
      <c r="C482" t="s">
        <v>18</v>
      </c>
      <c r="D482" s="1">
        <v>45707</v>
      </c>
      <c r="E482" s="1">
        <v>45737</v>
      </c>
      <c r="F482">
        <v>4973.3</v>
      </c>
      <c r="G482" t="s">
        <v>22</v>
      </c>
      <c r="H482" t="s">
        <v>12</v>
      </c>
      <c r="I482" s="1">
        <v>0</v>
      </c>
      <c r="J482" t="s">
        <v>947</v>
      </c>
      <c r="K482" t="s">
        <v>947</v>
      </c>
      <c r="L482" t="s">
        <v>947</v>
      </c>
      <c r="M482" t="s">
        <v>947</v>
      </c>
      <c r="N482" t="s">
        <v>947</v>
      </c>
      <c r="O482" t="s">
        <v>13</v>
      </c>
      <c r="P482" t="s">
        <v>946</v>
      </c>
    </row>
    <row r="483" spans="1:16" x14ac:dyDescent="0.4">
      <c r="A483" t="s">
        <v>504</v>
      </c>
      <c r="B483" t="s">
        <v>945</v>
      </c>
      <c r="C483" t="s">
        <v>21</v>
      </c>
      <c r="D483" s="1">
        <v>45099</v>
      </c>
      <c r="E483" s="1">
        <v>45129</v>
      </c>
      <c r="F483">
        <v>717.91</v>
      </c>
      <c r="G483" t="s">
        <v>11</v>
      </c>
      <c r="H483" t="s">
        <v>12</v>
      </c>
      <c r="I483" s="1">
        <v>0</v>
      </c>
      <c r="J483" t="s">
        <v>947</v>
      </c>
      <c r="K483" t="s">
        <v>947</v>
      </c>
      <c r="L483" t="s">
        <v>947</v>
      </c>
      <c r="M483" t="s">
        <v>947</v>
      </c>
      <c r="N483" t="s">
        <v>947</v>
      </c>
      <c r="O483" t="s">
        <v>13</v>
      </c>
      <c r="P483" t="s">
        <v>946</v>
      </c>
    </row>
    <row r="484" spans="1:16" x14ac:dyDescent="0.4">
      <c r="A484" t="s">
        <v>505</v>
      </c>
      <c r="B484" t="s">
        <v>945</v>
      </c>
      <c r="C484" t="s">
        <v>39</v>
      </c>
      <c r="D484" s="1">
        <v>45684</v>
      </c>
      <c r="E484" s="1">
        <v>45714</v>
      </c>
      <c r="F484">
        <v>1388.79</v>
      </c>
      <c r="G484" t="s">
        <v>19</v>
      </c>
      <c r="H484" t="s">
        <v>28</v>
      </c>
      <c r="I484" s="1">
        <v>45714</v>
      </c>
      <c r="J484">
        <v>0</v>
      </c>
      <c r="K484" t="s">
        <v>947</v>
      </c>
      <c r="L484" t="s">
        <v>947</v>
      </c>
      <c r="M484" t="s">
        <v>947</v>
      </c>
      <c r="N484" t="s">
        <v>947</v>
      </c>
      <c r="O484" t="s">
        <v>13</v>
      </c>
      <c r="P484" t="s">
        <v>946</v>
      </c>
    </row>
    <row r="485" spans="1:16" x14ac:dyDescent="0.4">
      <c r="A485" t="s">
        <v>506</v>
      </c>
      <c r="B485" t="s">
        <v>945</v>
      </c>
      <c r="C485" t="s">
        <v>10</v>
      </c>
      <c r="D485" s="1">
        <v>45823</v>
      </c>
      <c r="E485" s="1">
        <v>45853</v>
      </c>
      <c r="F485">
        <v>669.06</v>
      </c>
      <c r="G485" t="s">
        <v>19</v>
      </c>
      <c r="H485" t="s">
        <v>28</v>
      </c>
      <c r="I485" s="1">
        <v>45853</v>
      </c>
      <c r="J485">
        <v>0</v>
      </c>
      <c r="K485" t="s">
        <v>947</v>
      </c>
      <c r="L485" t="s">
        <v>947</v>
      </c>
      <c r="M485" t="s">
        <v>947</v>
      </c>
      <c r="N485" t="s">
        <v>947</v>
      </c>
      <c r="O485" t="s">
        <v>13</v>
      </c>
      <c r="P485" t="s">
        <v>946</v>
      </c>
    </row>
    <row r="486" spans="1:16" x14ac:dyDescent="0.4">
      <c r="A486" t="s">
        <v>507</v>
      </c>
      <c r="B486" t="s">
        <v>945</v>
      </c>
      <c r="C486" t="s">
        <v>21</v>
      </c>
      <c r="D486" s="1">
        <v>45192</v>
      </c>
      <c r="E486" s="1">
        <v>45222</v>
      </c>
      <c r="F486">
        <v>158.72</v>
      </c>
      <c r="G486" t="s">
        <v>25</v>
      </c>
      <c r="H486" t="s">
        <v>28</v>
      </c>
      <c r="I486" s="1">
        <v>45222</v>
      </c>
      <c r="J486">
        <v>0</v>
      </c>
      <c r="K486" t="s">
        <v>947</v>
      </c>
      <c r="L486" t="s">
        <v>947</v>
      </c>
      <c r="M486" t="s">
        <v>947</v>
      </c>
      <c r="N486" t="s">
        <v>947</v>
      </c>
      <c r="O486" t="s">
        <v>13</v>
      </c>
      <c r="P486" t="s">
        <v>946</v>
      </c>
    </row>
    <row r="487" spans="1:16" x14ac:dyDescent="0.4">
      <c r="A487" t="s">
        <v>508</v>
      </c>
      <c r="B487" t="s">
        <v>945</v>
      </c>
      <c r="C487" t="s">
        <v>43</v>
      </c>
      <c r="D487" s="1">
        <v>45346</v>
      </c>
      <c r="E487" s="1">
        <v>45376</v>
      </c>
      <c r="F487">
        <v>502.65</v>
      </c>
      <c r="G487" t="s">
        <v>22</v>
      </c>
      <c r="H487" t="s">
        <v>16</v>
      </c>
      <c r="I487" s="1">
        <v>0</v>
      </c>
      <c r="J487" t="s">
        <v>947</v>
      </c>
      <c r="K487" t="s">
        <v>947</v>
      </c>
      <c r="L487" t="s">
        <v>947</v>
      </c>
      <c r="M487" t="s">
        <v>947</v>
      </c>
      <c r="N487" t="s">
        <v>947</v>
      </c>
      <c r="O487" t="s">
        <v>13</v>
      </c>
      <c r="P487" t="s">
        <v>946</v>
      </c>
    </row>
    <row r="488" spans="1:16" x14ac:dyDescent="0.4">
      <c r="A488" t="s">
        <v>509</v>
      </c>
      <c r="B488" t="s">
        <v>945</v>
      </c>
      <c r="C488" t="s">
        <v>39</v>
      </c>
      <c r="D488" s="1">
        <v>44971</v>
      </c>
      <c r="E488" s="1">
        <v>45001</v>
      </c>
      <c r="F488">
        <v>2135.0100000000002</v>
      </c>
      <c r="G488" t="s">
        <v>11</v>
      </c>
      <c r="H488" t="s">
        <v>12</v>
      </c>
      <c r="I488" s="1">
        <v>0</v>
      </c>
      <c r="J488" t="s">
        <v>947</v>
      </c>
      <c r="K488" t="s">
        <v>947</v>
      </c>
      <c r="L488" t="s">
        <v>947</v>
      </c>
      <c r="M488" t="s">
        <v>947</v>
      </c>
      <c r="N488" t="s">
        <v>947</v>
      </c>
      <c r="O488" t="s">
        <v>13</v>
      </c>
      <c r="P488" t="s">
        <v>946</v>
      </c>
    </row>
    <row r="489" spans="1:16" x14ac:dyDescent="0.4">
      <c r="A489" t="s">
        <v>510</v>
      </c>
      <c r="B489" t="s">
        <v>945</v>
      </c>
      <c r="C489" t="s">
        <v>43</v>
      </c>
      <c r="D489" s="1">
        <v>44937</v>
      </c>
      <c r="E489" s="1">
        <v>44967</v>
      </c>
      <c r="F489">
        <v>386.6</v>
      </c>
      <c r="G489" t="s">
        <v>22</v>
      </c>
      <c r="H489" t="s">
        <v>16</v>
      </c>
      <c r="I489" s="1">
        <v>0</v>
      </c>
      <c r="J489" t="s">
        <v>947</v>
      </c>
      <c r="K489" t="s">
        <v>947</v>
      </c>
      <c r="L489" t="s">
        <v>947</v>
      </c>
      <c r="M489" t="s">
        <v>947</v>
      </c>
      <c r="N489" t="s">
        <v>947</v>
      </c>
      <c r="O489" t="s">
        <v>13</v>
      </c>
      <c r="P489" t="s">
        <v>946</v>
      </c>
    </row>
    <row r="490" spans="1:16" x14ac:dyDescent="0.4">
      <c r="A490" t="s">
        <v>511</v>
      </c>
      <c r="B490" t="s">
        <v>945</v>
      </c>
      <c r="C490" t="s">
        <v>39</v>
      </c>
      <c r="D490" s="1">
        <v>45131</v>
      </c>
      <c r="E490" s="1">
        <v>45161</v>
      </c>
      <c r="F490">
        <v>3185.2</v>
      </c>
      <c r="G490" t="s">
        <v>22</v>
      </c>
      <c r="H490" t="s">
        <v>12</v>
      </c>
      <c r="I490" s="1">
        <v>0</v>
      </c>
      <c r="J490" t="s">
        <v>947</v>
      </c>
      <c r="K490" t="s">
        <v>947</v>
      </c>
      <c r="L490" t="s">
        <v>947</v>
      </c>
      <c r="M490" t="s">
        <v>947</v>
      </c>
      <c r="N490" t="s">
        <v>947</v>
      </c>
      <c r="O490" t="s">
        <v>13</v>
      </c>
      <c r="P490" t="s">
        <v>946</v>
      </c>
    </row>
    <row r="491" spans="1:16" x14ac:dyDescent="0.4">
      <c r="A491" t="s">
        <v>512</v>
      </c>
      <c r="B491" t="s">
        <v>945</v>
      </c>
      <c r="C491" t="s">
        <v>39</v>
      </c>
      <c r="D491" s="1">
        <v>45387</v>
      </c>
      <c r="E491" s="1">
        <v>45417</v>
      </c>
      <c r="F491">
        <v>2817.08</v>
      </c>
      <c r="G491" t="s">
        <v>15</v>
      </c>
      <c r="H491" t="s">
        <v>16</v>
      </c>
      <c r="I491" s="1">
        <v>0</v>
      </c>
      <c r="J491" t="s">
        <v>947</v>
      </c>
      <c r="K491" t="s">
        <v>947</v>
      </c>
      <c r="L491" t="s">
        <v>947</v>
      </c>
      <c r="M491" t="s">
        <v>947</v>
      </c>
      <c r="N491" t="s">
        <v>947</v>
      </c>
      <c r="O491" t="s">
        <v>13</v>
      </c>
      <c r="P491" t="s">
        <v>946</v>
      </c>
    </row>
    <row r="492" spans="1:16" x14ac:dyDescent="0.4">
      <c r="A492" t="s">
        <v>513</v>
      </c>
      <c r="B492" t="s">
        <v>945</v>
      </c>
      <c r="C492" t="s">
        <v>43</v>
      </c>
      <c r="D492" s="1">
        <v>44991</v>
      </c>
      <c r="E492" s="1">
        <v>45021</v>
      </c>
      <c r="F492">
        <v>3897.98</v>
      </c>
      <c r="G492" t="s">
        <v>25</v>
      </c>
      <c r="H492" t="s">
        <v>28</v>
      </c>
      <c r="I492" s="1">
        <v>45021</v>
      </c>
      <c r="J492">
        <v>0</v>
      </c>
      <c r="K492" t="s">
        <v>947</v>
      </c>
      <c r="L492" t="s">
        <v>947</v>
      </c>
      <c r="M492" t="s">
        <v>947</v>
      </c>
      <c r="N492" t="s">
        <v>947</v>
      </c>
      <c r="O492" t="s">
        <v>13</v>
      </c>
      <c r="P492" t="s">
        <v>946</v>
      </c>
    </row>
    <row r="493" spans="1:16" x14ac:dyDescent="0.4">
      <c r="A493" t="s">
        <v>514</v>
      </c>
      <c r="B493" t="s">
        <v>945</v>
      </c>
      <c r="C493" t="s">
        <v>39</v>
      </c>
      <c r="D493" s="1">
        <v>45631</v>
      </c>
      <c r="E493" s="1">
        <v>45661</v>
      </c>
      <c r="F493">
        <v>3623.95</v>
      </c>
      <c r="G493" t="s">
        <v>22</v>
      </c>
      <c r="H493" t="s">
        <v>16</v>
      </c>
      <c r="I493" s="1">
        <v>0</v>
      </c>
      <c r="J493" t="s">
        <v>947</v>
      </c>
      <c r="K493" t="s">
        <v>947</v>
      </c>
      <c r="L493" t="s">
        <v>947</v>
      </c>
      <c r="M493" t="s">
        <v>947</v>
      </c>
      <c r="N493" t="s">
        <v>947</v>
      </c>
      <c r="O493" t="s">
        <v>13</v>
      </c>
      <c r="P493" t="s">
        <v>946</v>
      </c>
    </row>
    <row r="494" spans="1:16" x14ac:dyDescent="0.4">
      <c r="A494" t="s">
        <v>515</v>
      </c>
      <c r="B494" t="s">
        <v>945</v>
      </c>
      <c r="C494" t="s">
        <v>21</v>
      </c>
      <c r="D494" s="1">
        <v>45433</v>
      </c>
      <c r="E494" s="1">
        <v>45463</v>
      </c>
      <c r="F494">
        <v>1803.9</v>
      </c>
      <c r="G494" t="s">
        <v>22</v>
      </c>
      <c r="H494" t="s">
        <v>16</v>
      </c>
      <c r="I494" s="1">
        <v>0</v>
      </c>
      <c r="J494" t="s">
        <v>947</v>
      </c>
      <c r="K494" t="s">
        <v>947</v>
      </c>
      <c r="L494" t="s">
        <v>947</v>
      </c>
      <c r="M494" t="s">
        <v>947</v>
      </c>
      <c r="N494" t="s">
        <v>947</v>
      </c>
      <c r="O494" t="s">
        <v>13</v>
      </c>
      <c r="P494" t="s">
        <v>946</v>
      </c>
    </row>
    <row r="495" spans="1:16" x14ac:dyDescent="0.4">
      <c r="A495" t="s">
        <v>516</v>
      </c>
      <c r="B495" t="s">
        <v>945</v>
      </c>
      <c r="C495" t="s">
        <v>10</v>
      </c>
      <c r="D495" s="1">
        <v>45106</v>
      </c>
      <c r="E495" s="1">
        <v>45136</v>
      </c>
      <c r="F495">
        <v>2543.84</v>
      </c>
      <c r="G495" t="s">
        <v>22</v>
      </c>
      <c r="H495" t="s">
        <v>16</v>
      </c>
      <c r="I495" s="1">
        <v>0</v>
      </c>
      <c r="J495" t="s">
        <v>947</v>
      </c>
      <c r="K495" t="s">
        <v>947</v>
      </c>
      <c r="L495" t="s">
        <v>947</v>
      </c>
      <c r="M495" t="s">
        <v>947</v>
      </c>
      <c r="N495" t="s">
        <v>947</v>
      </c>
      <c r="O495" t="s">
        <v>13</v>
      </c>
      <c r="P495" t="s">
        <v>946</v>
      </c>
    </row>
    <row r="496" spans="1:16" x14ac:dyDescent="0.4">
      <c r="A496" t="s">
        <v>517</v>
      </c>
      <c r="B496" t="s">
        <v>945</v>
      </c>
      <c r="C496" t="s">
        <v>43</v>
      </c>
      <c r="D496" s="1">
        <v>45128</v>
      </c>
      <c r="E496" s="1">
        <v>45158</v>
      </c>
      <c r="F496">
        <v>292.57</v>
      </c>
      <c r="G496" t="s">
        <v>15</v>
      </c>
      <c r="H496" t="s">
        <v>12</v>
      </c>
      <c r="I496" s="1">
        <v>0</v>
      </c>
      <c r="J496" t="s">
        <v>947</v>
      </c>
      <c r="K496" t="s">
        <v>947</v>
      </c>
      <c r="L496" t="s">
        <v>947</v>
      </c>
      <c r="M496" t="s">
        <v>947</v>
      </c>
      <c r="N496" t="s">
        <v>947</v>
      </c>
      <c r="O496" t="s">
        <v>13</v>
      </c>
      <c r="P496" t="s">
        <v>946</v>
      </c>
    </row>
    <row r="497" spans="1:16" x14ac:dyDescent="0.4">
      <c r="A497" t="s">
        <v>518</v>
      </c>
      <c r="B497" t="s">
        <v>945</v>
      </c>
      <c r="C497" t="s">
        <v>21</v>
      </c>
      <c r="D497" s="1">
        <v>45522</v>
      </c>
      <c r="E497" s="1">
        <v>45552</v>
      </c>
      <c r="F497">
        <v>688.61</v>
      </c>
      <c r="G497" t="s">
        <v>22</v>
      </c>
      <c r="H497" t="s">
        <v>28</v>
      </c>
      <c r="I497" s="1">
        <v>45552</v>
      </c>
      <c r="J497">
        <v>0</v>
      </c>
      <c r="K497" t="s">
        <v>947</v>
      </c>
      <c r="L497" t="s">
        <v>947</v>
      </c>
      <c r="M497" t="s">
        <v>947</v>
      </c>
      <c r="N497" t="s">
        <v>947</v>
      </c>
      <c r="O497" t="s">
        <v>13</v>
      </c>
      <c r="P497" t="s">
        <v>946</v>
      </c>
    </row>
    <row r="498" spans="1:16" x14ac:dyDescent="0.4">
      <c r="A498" t="s">
        <v>519</v>
      </c>
      <c r="B498" t="s">
        <v>945</v>
      </c>
      <c r="C498" t="s">
        <v>39</v>
      </c>
      <c r="D498" s="1">
        <v>45288</v>
      </c>
      <c r="E498" s="1">
        <v>45318</v>
      </c>
      <c r="F498">
        <v>1121.18</v>
      </c>
      <c r="G498" t="s">
        <v>22</v>
      </c>
      <c r="H498" t="s">
        <v>16</v>
      </c>
      <c r="I498" s="1">
        <v>0</v>
      </c>
      <c r="J498" t="s">
        <v>947</v>
      </c>
      <c r="K498" t="s">
        <v>947</v>
      </c>
      <c r="L498" t="s">
        <v>947</v>
      </c>
      <c r="M498" t="s">
        <v>947</v>
      </c>
      <c r="N498" t="s">
        <v>947</v>
      </c>
      <c r="O498" t="s">
        <v>13</v>
      </c>
      <c r="P498" t="s">
        <v>946</v>
      </c>
    </row>
    <row r="499" spans="1:16" x14ac:dyDescent="0.4">
      <c r="A499" t="s">
        <v>520</v>
      </c>
      <c r="B499" t="s">
        <v>945</v>
      </c>
      <c r="C499" t="s">
        <v>18</v>
      </c>
      <c r="D499" s="1">
        <v>45395</v>
      </c>
      <c r="E499" s="1">
        <v>45425</v>
      </c>
      <c r="F499">
        <v>3953.98</v>
      </c>
      <c r="G499" t="s">
        <v>11</v>
      </c>
      <c r="H499" t="s">
        <v>16</v>
      </c>
      <c r="I499" s="1">
        <v>0</v>
      </c>
      <c r="J499" t="s">
        <v>947</v>
      </c>
      <c r="K499" t="s">
        <v>947</v>
      </c>
      <c r="L499" t="s">
        <v>947</v>
      </c>
      <c r="M499" t="s">
        <v>947</v>
      </c>
      <c r="N499" t="s">
        <v>947</v>
      </c>
      <c r="O499" t="s">
        <v>13</v>
      </c>
      <c r="P499" t="s">
        <v>946</v>
      </c>
    </row>
    <row r="500" spans="1:16" x14ac:dyDescent="0.4">
      <c r="A500" t="s">
        <v>521</v>
      </c>
      <c r="B500" t="s">
        <v>945</v>
      </c>
      <c r="C500" t="s">
        <v>21</v>
      </c>
      <c r="D500" s="1">
        <v>45327</v>
      </c>
      <c r="E500" s="1">
        <v>45357</v>
      </c>
      <c r="F500">
        <v>597.75</v>
      </c>
      <c r="G500" t="s">
        <v>22</v>
      </c>
      <c r="H500" t="s">
        <v>12</v>
      </c>
      <c r="I500" s="1">
        <v>0</v>
      </c>
      <c r="J500" t="s">
        <v>947</v>
      </c>
      <c r="K500" t="s">
        <v>947</v>
      </c>
      <c r="L500" t="s">
        <v>947</v>
      </c>
      <c r="M500" t="s">
        <v>947</v>
      </c>
      <c r="N500" t="s">
        <v>947</v>
      </c>
      <c r="O500" t="s">
        <v>13</v>
      </c>
      <c r="P500" t="s">
        <v>946</v>
      </c>
    </row>
    <row r="501" spans="1:16" x14ac:dyDescent="0.4">
      <c r="A501" t="s">
        <v>522</v>
      </c>
      <c r="B501" t="s">
        <v>945</v>
      </c>
      <c r="C501" t="s">
        <v>10</v>
      </c>
      <c r="D501" s="1">
        <v>45680</v>
      </c>
      <c r="E501" s="1">
        <v>45710</v>
      </c>
      <c r="F501">
        <v>1752.55</v>
      </c>
      <c r="G501" t="s">
        <v>22</v>
      </c>
      <c r="H501" t="s">
        <v>12</v>
      </c>
      <c r="I501" s="1">
        <v>0</v>
      </c>
      <c r="J501" t="s">
        <v>947</v>
      </c>
      <c r="K501" t="s">
        <v>947</v>
      </c>
      <c r="L501" t="s">
        <v>947</v>
      </c>
      <c r="M501" t="s">
        <v>947</v>
      </c>
      <c r="N501" t="s">
        <v>947</v>
      </c>
      <c r="O501" t="s">
        <v>13</v>
      </c>
      <c r="P501" t="s">
        <v>946</v>
      </c>
    </row>
    <row r="502" spans="1:16" x14ac:dyDescent="0.4">
      <c r="A502" t="s">
        <v>523</v>
      </c>
      <c r="B502" t="s">
        <v>945</v>
      </c>
      <c r="C502" t="s">
        <v>21</v>
      </c>
      <c r="D502" s="1">
        <v>44998</v>
      </c>
      <c r="E502" s="1">
        <v>45028</v>
      </c>
      <c r="F502">
        <v>3490.73</v>
      </c>
      <c r="G502" t="s">
        <v>11</v>
      </c>
      <c r="H502" t="s">
        <v>12</v>
      </c>
      <c r="I502" s="1">
        <v>0</v>
      </c>
      <c r="J502" t="s">
        <v>947</v>
      </c>
      <c r="K502" t="s">
        <v>947</v>
      </c>
      <c r="L502" t="s">
        <v>947</v>
      </c>
      <c r="M502" t="s">
        <v>947</v>
      </c>
      <c r="N502" t="s">
        <v>947</v>
      </c>
      <c r="O502" t="s">
        <v>13</v>
      </c>
      <c r="P502" t="s">
        <v>946</v>
      </c>
    </row>
    <row r="503" spans="1:16" x14ac:dyDescent="0.4">
      <c r="A503" t="s">
        <v>524</v>
      </c>
      <c r="B503" t="s">
        <v>945</v>
      </c>
      <c r="C503" t="s">
        <v>10</v>
      </c>
      <c r="D503" s="1">
        <v>45584</v>
      </c>
      <c r="E503" s="1">
        <v>45614</v>
      </c>
      <c r="F503">
        <v>1143.7</v>
      </c>
      <c r="G503" t="s">
        <v>25</v>
      </c>
      <c r="H503" t="s">
        <v>16</v>
      </c>
      <c r="I503" s="1">
        <v>0</v>
      </c>
      <c r="J503" t="s">
        <v>947</v>
      </c>
      <c r="K503" t="s">
        <v>947</v>
      </c>
      <c r="L503" t="s">
        <v>947</v>
      </c>
      <c r="M503" t="s">
        <v>947</v>
      </c>
      <c r="N503" t="s">
        <v>947</v>
      </c>
      <c r="O503" t="s">
        <v>13</v>
      </c>
      <c r="P503" t="s">
        <v>946</v>
      </c>
    </row>
    <row r="504" spans="1:16" x14ac:dyDescent="0.4">
      <c r="A504" t="s">
        <v>525</v>
      </c>
      <c r="B504" t="s">
        <v>945</v>
      </c>
      <c r="C504" t="s">
        <v>43</v>
      </c>
      <c r="D504" s="1">
        <v>45555</v>
      </c>
      <c r="E504" s="1">
        <v>45585</v>
      </c>
      <c r="F504">
        <v>636.6</v>
      </c>
      <c r="G504" t="s">
        <v>11</v>
      </c>
      <c r="H504" t="s">
        <v>28</v>
      </c>
      <c r="I504" s="1">
        <v>45595</v>
      </c>
      <c r="J504">
        <v>10</v>
      </c>
      <c r="K504" t="s">
        <v>947</v>
      </c>
      <c r="L504" t="s">
        <v>947</v>
      </c>
      <c r="M504" t="s">
        <v>947</v>
      </c>
      <c r="N504" t="s">
        <v>947</v>
      </c>
      <c r="O504" t="s">
        <v>13</v>
      </c>
      <c r="P504" t="s">
        <v>946</v>
      </c>
    </row>
    <row r="505" spans="1:16" x14ac:dyDescent="0.4">
      <c r="A505" t="s">
        <v>526</v>
      </c>
      <c r="B505" t="s">
        <v>945</v>
      </c>
      <c r="C505" t="s">
        <v>18</v>
      </c>
      <c r="D505" s="1">
        <v>45761</v>
      </c>
      <c r="E505" s="1">
        <v>45791</v>
      </c>
      <c r="F505">
        <v>3339.54</v>
      </c>
      <c r="G505" t="s">
        <v>11</v>
      </c>
      <c r="H505" t="s">
        <v>12</v>
      </c>
      <c r="I505" s="1">
        <v>0</v>
      </c>
      <c r="J505" t="s">
        <v>947</v>
      </c>
      <c r="K505" t="s">
        <v>947</v>
      </c>
      <c r="L505" t="s">
        <v>947</v>
      </c>
      <c r="M505" t="s">
        <v>947</v>
      </c>
      <c r="N505" t="s">
        <v>947</v>
      </c>
      <c r="O505" t="s">
        <v>13</v>
      </c>
      <c r="P505" t="s">
        <v>946</v>
      </c>
    </row>
    <row r="506" spans="1:16" x14ac:dyDescent="0.4">
      <c r="A506" t="s">
        <v>527</v>
      </c>
      <c r="B506" t="s">
        <v>945</v>
      </c>
      <c r="C506" t="s">
        <v>10</v>
      </c>
      <c r="D506" s="1">
        <v>45641</v>
      </c>
      <c r="E506" s="1">
        <v>45671</v>
      </c>
      <c r="F506">
        <v>3555.72</v>
      </c>
      <c r="G506" t="s">
        <v>11</v>
      </c>
      <c r="H506" t="s">
        <v>16</v>
      </c>
      <c r="I506" s="1">
        <v>0</v>
      </c>
      <c r="J506" t="s">
        <v>947</v>
      </c>
      <c r="K506" t="s">
        <v>947</v>
      </c>
      <c r="L506" t="s">
        <v>947</v>
      </c>
      <c r="M506" t="s">
        <v>947</v>
      </c>
      <c r="N506" t="s">
        <v>947</v>
      </c>
      <c r="O506" t="s">
        <v>13</v>
      </c>
      <c r="P506" t="s">
        <v>946</v>
      </c>
    </row>
    <row r="507" spans="1:16" x14ac:dyDescent="0.4">
      <c r="A507" t="s">
        <v>528</v>
      </c>
      <c r="B507" t="s">
        <v>945</v>
      </c>
      <c r="C507" t="s">
        <v>21</v>
      </c>
      <c r="D507" s="1">
        <v>45777</v>
      </c>
      <c r="E507" s="1">
        <v>45807</v>
      </c>
      <c r="F507">
        <v>2971.5</v>
      </c>
      <c r="G507" t="s">
        <v>22</v>
      </c>
      <c r="H507" t="s">
        <v>12</v>
      </c>
      <c r="I507" s="1">
        <v>0</v>
      </c>
      <c r="J507" t="s">
        <v>947</v>
      </c>
      <c r="K507" t="s">
        <v>947</v>
      </c>
      <c r="L507" t="s">
        <v>947</v>
      </c>
      <c r="M507" t="s">
        <v>947</v>
      </c>
      <c r="N507" t="s">
        <v>947</v>
      </c>
      <c r="O507" t="s">
        <v>13</v>
      </c>
      <c r="P507" t="s">
        <v>946</v>
      </c>
    </row>
    <row r="508" spans="1:16" x14ac:dyDescent="0.4">
      <c r="A508" t="s">
        <v>529</v>
      </c>
      <c r="B508" t="s">
        <v>945</v>
      </c>
      <c r="C508" t="s">
        <v>10</v>
      </c>
      <c r="D508" s="1">
        <v>45786</v>
      </c>
      <c r="E508" s="1">
        <v>45816</v>
      </c>
      <c r="F508">
        <v>2945.39</v>
      </c>
      <c r="G508" t="s">
        <v>25</v>
      </c>
      <c r="H508" t="s">
        <v>28</v>
      </c>
      <c r="I508" s="1">
        <v>45816</v>
      </c>
      <c r="J508">
        <v>0</v>
      </c>
      <c r="K508" t="s">
        <v>947</v>
      </c>
      <c r="L508" t="s">
        <v>947</v>
      </c>
      <c r="M508" t="s">
        <v>947</v>
      </c>
      <c r="N508" t="s">
        <v>947</v>
      </c>
      <c r="O508" t="s">
        <v>13</v>
      </c>
      <c r="P508" t="s">
        <v>946</v>
      </c>
    </row>
    <row r="509" spans="1:16" x14ac:dyDescent="0.4">
      <c r="A509" t="s">
        <v>530</v>
      </c>
      <c r="B509" t="s">
        <v>945</v>
      </c>
      <c r="C509" t="s">
        <v>21</v>
      </c>
      <c r="D509" s="1">
        <v>45472</v>
      </c>
      <c r="E509" s="1">
        <v>45502</v>
      </c>
      <c r="F509">
        <v>4563.8</v>
      </c>
      <c r="G509" t="s">
        <v>19</v>
      </c>
      <c r="H509" t="s">
        <v>28</v>
      </c>
      <c r="I509" s="1">
        <v>45502</v>
      </c>
      <c r="J509">
        <v>0</v>
      </c>
      <c r="K509" t="s">
        <v>947</v>
      </c>
      <c r="L509" t="s">
        <v>947</v>
      </c>
      <c r="M509" t="s">
        <v>947</v>
      </c>
      <c r="N509" t="s">
        <v>947</v>
      </c>
      <c r="O509" t="s">
        <v>13</v>
      </c>
      <c r="P509" t="s">
        <v>946</v>
      </c>
    </row>
    <row r="510" spans="1:16" x14ac:dyDescent="0.4">
      <c r="A510" t="s">
        <v>531</v>
      </c>
      <c r="B510" t="s">
        <v>945</v>
      </c>
      <c r="C510" t="s">
        <v>21</v>
      </c>
      <c r="D510" s="1">
        <v>45002</v>
      </c>
      <c r="E510" s="1">
        <v>45032</v>
      </c>
      <c r="F510">
        <v>3590.5</v>
      </c>
      <c r="G510" t="s">
        <v>25</v>
      </c>
      <c r="H510" t="s">
        <v>12</v>
      </c>
      <c r="I510" s="1">
        <v>0</v>
      </c>
      <c r="J510" t="s">
        <v>947</v>
      </c>
      <c r="K510" t="s">
        <v>947</v>
      </c>
      <c r="L510" t="s">
        <v>947</v>
      </c>
      <c r="M510" t="s">
        <v>947</v>
      </c>
      <c r="N510" t="s">
        <v>947</v>
      </c>
      <c r="O510" t="s">
        <v>13</v>
      </c>
      <c r="P510" t="s">
        <v>946</v>
      </c>
    </row>
    <row r="511" spans="1:16" x14ac:dyDescent="0.4">
      <c r="A511" t="s">
        <v>532</v>
      </c>
      <c r="B511" t="s">
        <v>945</v>
      </c>
      <c r="C511" t="s">
        <v>21</v>
      </c>
      <c r="D511" s="1">
        <v>44948</v>
      </c>
      <c r="E511" s="1">
        <v>44978</v>
      </c>
      <c r="F511">
        <v>1989.22</v>
      </c>
      <c r="G511" t="s">
        <v>11</v>
      </c>
      <c r="H511" t="s">
        <v>16</v>
      </c>
      <c r="I511" s="1">
        <v>0</v>
      </c>
      <c r="J511" t="s">
        <v>947</v>
      </c>
      <c r="K511" t="s">
        <v>947</v>
      </c>
      <c r="L511" t="s">
        <v>947</v>
      </c>
      <c r="M511" t="s">
        <v>947</v>
      </c>
      <c r="N511" t="s">
        <v>947</v>
      </c>
      <c r="O511" t="s">
        <v>13</v>
      </c>
      <c r="P511" t="s">
        <v>946</v>
      </c>
    </row>
    <row r="512" spans="1:16" x14ac:dyDescent="0.4">
      <c r="A512" t="s">
        <v>533</v>
      </c>
      <c r="B512" t="s">
        <v>945</v>
      </c>
      <c r="C512" t="s">
        <v>10</v>
      </c>
      <c r="D512" s="1">
        <v>44930</v>
      </c>
      <c r="E512" s="1">
        <v>44960</v>
      </c>
      <c r="F512">
        <v>4650.78</v>
      </c>
      <c r="G512" t="s">
        <v>15</v>
      </c>
      <c r="H512" t="s">
        <v>12</v>
      </c>
      <c r="I512" s="1">
        <v>0</v>
      </c>
      <c r="J512" t="s">
        <v>947</v>
      </c>
      <c r="K512" t="s">
        <v>947</v>
      </c>
      <c r="L512" t="s">
        <v>947</v>
      </c>
      <c r="M512" t="s">
        <v>947</v>
      </c>
      <c r="N512" t="s">
        <v>947</v>
      </c>
      <c r="O512" t="s">
        <v>13</v>
      </c>
      <c r="P512" t="s">
        <v>946</v>
      </c>
    </row>
    <row r="513" spans="1:16" x14ac:dyDescent="0.4">
      <c r="A513" t="s">
        <v>534</v>
      </c>
      <c r="B513" t="s">
        <v>945</v>
      </c>
      <c r="C513" t="s">
        <v>43</v>
      </c>
      <c r="D513" s="1">
        <v>45118</v>
      </c>
      <c r="E513" s="1">
        <v>45148</v>
      </c>
      <c r="F513">
        <v>3071.51</v>
      </c>
      <c r="G513" t="s">
        <v>15</v>
      </c>
      <c r="H513" t="s">
        <v>16</v>
      </c>
      <c r="I513" s="1">
        <v>0</v>
      </c>
      <c r="J513" t="s">
        <v>947</v>
      </c>
      <c r="K513" t="s">
        <v>947</v>
      </c>
      <c r="L513" t="s">
        <v>947</v>
      </c>
      <c r="M513" t="s">
        <v>947</v>
      </c>
      <c r="N513" t="s">
        <v>947</v>
      </c>
      <c r="O513" t="s">
        <v>13</v>
      </c>
      <c r="P513" t="s">
        <v>946</v>
      </c>
    </row>
    <row r="514" spans="1:16" x14ac:dyDescent="0.4">
      <c r="A514" t="s">
        <v>535</v>
      </c>
      <c r="B514" t="s">
        <v>945</v>
      </c>
      <c r="C514" t="s">
        <v>21</v>
      </c>
      <c r="D514" s="1">
        <v>45196</v>
      </c>
      <c r="E514" s="1">
        <v>45226</v>
      </c>
      <c r="F514">
        <v>4956.1099999999997</v>
      </c>
      <c r="G514" t="s">
        <v>19</v>
      </c>
      <c r="H514" t="s">
        <v>12</v>
      </c>
      <c r="I514" s="1">
        <v>0</v>
      </c>
      <c r="J514" t="s">
        <v>947</v>
      </c>
      <c r="K514" t="s">
        <v>947</v>
      </c>
      <c r="L514" t="s">
        <v>947</v>
      </c>
      <c r="M514" t="s">
        <v>947</v>
      </c>
      <c r="N514" t="s">
        <v>947</v>
      </c>
      <c r="O514" t="s">
        <v>13</v>
      </c>
      <c r="P514" t="s">
        <v>946</v>
      </c>
    </row>
    <row r="515" spans="1:16" x14ac:dyDescent="0.4">
      <c r="A515" t="s">
        <v>536</v>
      </c>
      <c r="B515" t="s">
        <v>945</v>
      </c>
      <c r="C515" t="s">
        <v>10</v>
      </c>
      <c r="D515" s="1">
        <v>45446</v>
      </c>
      <c r="E515" s="1">
        <v>45476</v>
      </c>
      <c r="F515">
        <v>2561.35</v>
      </c>
      <c r="G515" t="s">
        <v>25</v>
      </c>
      <c r="H515" t="s">
        <v>12</v>
      </c>
      <c r="I515" s="1">
        <v>0</v>
      </c>
      <c r="J515" t="s">
        <v>947</v>
      </c>
      <c r="K515" t="s">
        <v>947</v>
      </c>
      <c r="L515" t="s">
        <v>947</v>
      </c>
      <c r="M515" t="s">
        <v>947</v>
      </c>
      <c r="N515" t="s">
        <v>947</v>
      </c>
      <c r="O515" t="s">
        <v>13</v>
      </c>
      <c r="P515" t="s">
        <v>946</v>
      </c>
    </row>
    <row r="516" spans="1:16" x14ac:dyDescent="0.4">
      <c r="A516" t="s">
        <v>537</v>
      </c>
      <c r="B516" t="s">
        <v>945</v>
      </c>
      <c r="C516" t="s">
        <v>21</v>
      </c>
      <c r="D516" s="1">
        <v>45637</v>
      </c>
      <c r="E516" s="1">
        <v>45667</v>
      </c>
      <c r="F516">
        <v>3812.86</v>
      </c>
      <c r="G516" t="s">
        <v>19</v>
      </c>
      <c r="H516" t="s">
        <v>12</v>
      </c>
      <c r="I516" s="1">
        <v>0</v>
      </c>
      <c r="J516" t="s">
        <v>947</v>
      </c>
      <c r="K516" t="s">
        <v>947</v>
      </c>
      <c r="L516" t="s">
        <v>947</v>
      </c>
      <c r="M516" t="s">
        <v>947</v>
      </c>
      <c r="N516" t="s">
        <v>947</v>
      </c>
      <c r="O516" t="s">
        <v>13</v>
      </c>
      <c r="P516" t="s">
        <v>946</v>
      </c>
    </row>
    <row r="517" spans="1:16" x14ac:dyDescent="0.4">
      <c r="A517" t="s">
        <v>538</v>
      </c>
      <c r="B517" t="s">
        <v>945</v>
      </c>
      <c r="C517" t="s">
        <v>18</v>
      </c>
      <c r="D517" s="1">
        <v>45291</v>
      </c>
      <c r="E517" s="1">
        <v>45321</v>
      </c>
      <c r="F517">
        <v>4798.3</v>
      </c>
      <c r="G517" t="s">
        <v>15</v>
      </c>
      <c r="H517" t="s">
        <v>12</v>
      </c>
      <c r="I517" s="1">
        <v>0</v>
      </c>
      <c r="J517" t="s">
        <v>947</v>
      </c>
      <c r="K517" t="s">
        <v>947</v>
      </c>
      <c r="L517" t="s">
        <v>947</v>
      </c>
      <c r="M517" t="s">
        <v>947</v>
      </c>
      <c r="N517" t="s">
        <v>947</v>
      </c>
      <c r="O517" t="s">
        <v>13</v>
      </c>
      <c r="P517" t="s">
        <v>946</v>
      </c>
    </row>
    <row r="518" spans="1:16" x14ac:dyDescent="0.4">
      <c r="A518" t="s">
        <v>539</v>
      </c>
      <c r="B518" t="s">
        <v>945</v>
      </c>
      <c r="C518" t="s">
        <v>18</v>
      </c>
      <c r="D518" s="1">
        <v>45538</v>
      </c>
      <c r="E518" s="1">
        <v>45568</v>
      </c>
      <c r="F518">
        <v>2626.26</v>
      </c>
      <c r="G518" t="s">
        <v>15</v>
      </c>
      <c r="H518" t="s">
        <v>12</v>
      </c>
      <c r="I518" s="1">
        <v>0</v>
      </c>
      <c r="J518" t="s">
        <v>947</v>
      </c>
      <c r="K518" t="s">
        <v>947</v>
      </c>
      <c r="L518" t="s">
        <v>947</v>
      </c>
      <c r="M518" t="s">
        <v>947</v>
      </c>
      <c r="N518" t="s">
        <v>947</v>
      </c>
      <c r="O518" t="s">
        <v>13</v>
      </c>
      <c r="P518" t="s">
        <v>946</v>
      </c>
    </row>
    <row r="519" spans="1:16" x14ac:dyDescent="0.4">
      <c r="A519" t="s">
        <v>540</v>
      </c>
      <c r="B519" t="s">
        <v>945</v>
      </c>
      <c r="C519" t="s">
        <v>43</v>
      </c>
      <c r="D519" s="1">
        <v>45173</v>
      </c>
      <c r="E519" s="1">
        <v>45203</v>
      </c>
      <c r="F519">
        <v>1667.91</v>
      </c>
      <c r="G519" t="s">
        <v>15</v>
      </c>
      <c r="H519" t="s">
        <v>12</v>
      </c>
      <c r="I519" s="1">
        <v>0</v>
      </c>
      <c r="J519" t="s">
        <v>947</v>
      </c>
      <c r="K519" t="s">
        <v>947</v>
      </c>
      <c r="L519" t="s">
        <v>947</v>
      </c>
      <c r="M519" t="s">
        <v>947</v>
      </c>
      <c r="N519" t="s">
        <v>947</v>
      </c>
      <c r="O519" t="s">
        <v>13</v>
      </c>
      <c r="P519" t="s">
        <v>946</v>
      </c>
    </row>
    <row r="520" spans="1:16" x14ac:dyDescent="0.4">
      <c r="A520" t="s">
        <v>541</v>
      </c>
      <c r="B520" t="s">
        <v>945</v>
      </c>
      <c r="C520" t="s">
        <v>10</v>
      </c>
      <c r="D520" s="1">
        <v>45825</v>
      </c>
      <c r="E520" s="1">
        <v>45855</v>
      </c>
      <c r="F520">
        <v>556.64</v>
      </c>
      <c r="G520" t="s">
        <v>22</v>
      </c>
      <c r="H520" t="s">
        <v>16</v>
      </c>
      <c r="I520" s="1">
        <v>0</v>
      </c>
      <c r="J520" t="s">
        <v>947</v>
      </c>
      <c r="K520" t="s">
        <v>947</v>
      </c>
      <c r="L520" t="s">
        <v>947</v>
      </c>
      <c r="M520" t="s">
        <v>947</v>
      </c>
      <c r="N520" t="s">
        <v>947</v>
      </c>
      <c r="O520" t="s">
        <v>13</v>
      </c>
      <c r="P520" t="s">
        <v>946</v>
      </c>
    </row>
    <row r="521" spans="1:16" x14ac:dyDescent="0.4">
      <c r="A521" t="s">
        <v>542</v>
      </c>
      <c r="B521" t="s">
        <v>945</v>
      </c>
      <c r="C521" t="s">
        <v>39</v>
      </c>
      <c r="D521" s="1">
        <v>45671</v>
      </c>
      <c r="E521" s="1">
        <v>45701</v>
      </c>
      <c r="F521">
        <v>2084.02</v>
      </c>
      <c r="G521" t="s">
        <v>11</v>
      </c>
      <c r="H521" t="s">
        <v>16</v>
      </c>
      <c r="I521" s="1">
        <v>0</v>
      </c>
      <c r="J521" t="s">
        <v>947</v>
      </c>
      <c r="K521" t="s">
        <v>947</v>
      </c>
      <c r="L521" t="s">
        <v>947</v>
      </c>
      <c r="M521" t="s">
        <v>947</v>
      </c>
      <c r="N521" t="s">
        <v>947</v>
      </c>
      <c r="O521" t="s">
        <v>13</v>
      </c>
      <c r="P521" t="s">
        <v>946</v>
      </c>
    </row>
    <row r="522" spans="1:16" x14ac:dyDescent="0.4">
      <c r="A522" t="s">
        <v>543</v>
      </c>
      <c r="B522" t="s">
        <v>945</v>
      </c>
      <c r="C522" t="s">
        <v>43</v>
      </c>
      <c r="D522" s="1">
        <v>45348</v>
      </c>
      <c r="E522" s="1">
        <v>45378</v>
      </c>
      <c r="F522">
        <v>1225.05</v>
      </c>
      <c r="G522" t="s">
        <v>19</v>
      </c>
      <c r="H522" t="s">
        <v>16</v>
      </c>
      <c r="I522" s="1">
        <v>0</v>
      </c>
      <c r="J522" t="s">
        <v>947</v>
      </c>
      <c r="K522" t="s">
        <v>947</v>
      </c>
      <c r="L522" t="s">
        <v>947</v>
      </c>
      <c r="M522" t="s">
        <v>947</v>
      </c>
      <c r="N522" t="s">
        <v>947</v>
      </c>
      <c r="O522" t="s">
        <v>13</v>
      </c>
      <c r="P522" t="s">
        <v>946</v>
      </c>
    </row>
    <row r="523" spans="1:16" x14ac:dyDescent="0.4">
      <c r="A523" t="s">
        <v>544</v>
      </c>
      <c r="B523" t="s">
        <v>945</v>
      </c>
      <c r="C523" t="s">
        <v>18</v>
      </c>
      <c r="D523" s="1">
        <v>44937</v>
      </c>
      <c r="E523" s="1">
        <v>44967</v>
      </c>
      <c r="F523">
        <v>1607.66</v>
      </c>
      <c r="G523" t="s">
        <v>25</v>
      </c>
      <c r="H523" t="s">
        <v>16</v>
      </c>
      <c r="I523" s="1">
        <v>0</v>
      </c>
      <c r="J523" t="s">
        <v>947</v>
      </c>
      <c r="K523" t="s">
        <v>947</v>
      </c>
      <c r="L523" t="s">
        <v>947</v>
      </c>
      <c r="M523" t="s">
        <v>947</v>
      </c>
      <c r="N523" t="s">
        <v>947</v>
      </c>
      <c r="O523" t="s">
        <v>13</v>
      </c>
      <c r="P523" t="s">
        <v>946</v>
      </c>
    </row>
    <row r="524" spans="1:16" x14ac:dyDescent="0.4">
      <c r="A524" t="s">
        <v>545</v>
      </c>
      <c r="B524" t="s">
        <v>945</v>
      </c>
      <c r="C524" t="s">
        <v>10</v>
      </c>
      <c r="D524" s="1">
        <v>45452</v>
      </c>
      <c r="E524" s="1">
        <v>45482</v>
      </c>
      <c r="F524">
        <v>2772.97</v>
      </c>
      <c r="G524" t="s">
        <v>19</v>
      </c>
      <c r="H524" t="s">
        <v>28</v>
      </c>
      <c r="I524" s="1">
        <v>45482</v>
      </c>
      <c r="J524">
        <v>0</v>
      </c>
      <c r="K524" t="s">
        <v>947</v>
      </c>
      <c r="L524" t="s">
        <v>947</v>
      </c>
      <c r="M524" t="s">
        <v>947</v>
      </c>
      <c r="N524" t="s">
        <v>947</v>
      </c>
      <c r="O524" t="s">
        <v>13</v>
      </c>
      <c r="P524" t="s">
        <v>946</v>
      </c>
    </row>
    <row r="525" spans="1:16" x14ac:dyDescent="0.4">
      <c r="A525" t="s">
        <v>546</v>
      </c>
      <c r="B525" t="s">
        <v>945</v>
      </c>
      <c r="C525" t="s">
        <v>39</v>
      </c>
      <c r="D525" s="1">
        <v>45596</v>
      </c>
      <c r="E525" s="1">
        <v>45626</v>
      </c>
      <c r="F525">
        <v>1641.38</v>
      </c>
      <c r="G525" t="s">
        <v>25</v>
      </c>
      <c r="H525" t="s">
        <v>16</v>
      </c>
      <c r="I525" s="1">
        <v>0</v>
      </c>
      <c r="J525" t="s">
        <v>947</v>
      </c>
      <c r="K525" t="s">
        <v>947</v>
      </c>
      <c r="L525" t="s">
        <v>947</v>
      </c>
      <c r="M525" t="s">
        <v>947</v>
      </c>
      <c r="N525" t="s">
        <v>947</v>
      </c>
      <c r="O525" t="s">
        <v>13</v>
      </c>
      <c r="P525" t="s">
        <v>946</v>
      </c>
    </row>
    <row r="526" spans="1:16" x14ac:dyDescent="0.4">
      <c r="A526" t="s">
        <v>547</v>
      </c>
      <c r="B526" t="s">
        <v>945</v>
      </c>
      <c r="C526" t="s">
        <v>21</v>
      </c>
      <c r="D526" s="1">
        <v>45539</v>
      </c>
      <c r="E526" s="1">
        <v>45569</v>
      </c>
      <c r="F526">
        <v>549.14</v>
      </c>
      <c r="G526" t="s">
        <v>25</v>
      </c>
      <c r="H526" t="s">
        <v>28</v>
      </c>
      <c r="I526" s="1">
        <v>45569</v>
      </c>
      <c r="J526">
        <v>0</v>
      </c>
      <c r="K526" t="s">
        <v>947</v>
      </c>
      <c r="L526" t="s">
        <v>947</v>
      </c>
      <c r="M526" t="s">
        <v>947</v>
      </c>
      <c r="N526" t="s">
        <v>947</v>
      </c>
      <c r="O526" t="s">
        <v>13</v>
      </c>
      <c r="P526" t="s">
        <v>946</v>
      </c>
    </row>
    <row r="527" spans="1:16" x14ac:dyDescent="0.4">
      <c r="A527" t="s">
        <v>548</v>
      </c>
      <c r="B527" t="s">
        <v>945</v>
      </c>
      <c r="C527" t="s">
        <v>43</v>
      </c>
      <c r="D527" s="1">
        <v>45558</v>
      </c>
      <c r="E527" s="1">
        <v>45588</v>
      </c>
      <c r="F527">
        <v>3700.73</v>
      </c>
      <c r="G527" t="s">
        <v>19</v>
      </c>
      <c r="H527" t="s">
        <v>12</v>
      </c>
      <c r="I527" s="1">
        <v>0</v>
      </c>
      <c r="J527" t="s">
        <v>947</v>
      </c>
      <c r="K527" t="s">
        <v>947</v>
      </c>
      <c r="L527" t="s">
        <v>947</v>
      </c>
      <c r="M527" t="s">
        <v>947</v>
      </c>
      <c r="N527" t="s">
        <v>947</v>
      </c>
      <c r="O527" t="s">
        <v>13</v>
      </c>
      <c r="P527" t="s">
        <v>946</v>
      </c>
    </row>
    <row r="528" spans="1:16" x14ac:dyDescent="0.4">
      <c r="A528" t="s">
        <v>549</v>
      </c>
      <c r="B528" t="s">
        <v>945</v>
      </c>
      <c r="C528" t="s">
        <v>43</v>
      </c>
      <c r="D528" s="1">
        <v>45315</v>
      </c>
      <c r="E528" s="1">
        <v>45345</v>
      </c>
      <c r="F528">
        <v>1616.2</v>
      </c>
      <c r="G528" t="s">
        <v>15</v>
      </c>
      <c r="H528" t="s">
        <v>16</v>
      </c>
      <c r="I528" s="1">
        <v>0</v>
      </c>
      <c r="J528" t="s">
        <v>947</v>
      </c>
      <c r="K528" t="s">
        <v>947</v>
      </c>
      <c r="L528" t="s">
        <v>947</v>
      </c>
      <c r="M528" t="s">
        <v>947</v>
      </c>
      <c r="N528" t="s">
        <v>947</v>
      </c>
      <c r="O528" t="s">
        <v>13</v>
      </c>
      <c r="P528" t="s">
        <v>946</v>
      </c>
    </row>
    <row r="529" spans="1:16" x14ac:dyDescent="0.4">
      <c r="A529" t="s">
        <v>550</v>
      </c>
      <c r="B529" t="s">
        <v>945</v>
      </c>
      <c r="C529" t="s">
        <v>10</v>
      </c>
      <c r="D529" s="1">
        <v>45718</v>
      </c>
      <c r="E529" s="1">
        <v>45748</v>
      </c>
      <c r="F529">
        <v>233.75</v>
      </c>
      <c r="G529" t="s">
        <v>11</v>
      </c>
      <c r="H529" t="s">
        <v>16</v>
      </c>
      <c r="I529" s="1">
        <v>0</v>
      </c>
      <c r="J529" t="s">
        <v>947</v>
      </c>
      <c r="K529" t="s">
        <v>947</v>
      </c>
      <c r="L529" t="s">
        <v>947</v>
      </c>
      <c r="M529" t="s">
        <v>947</v>
      </c>
      <c r="N529" t="s">
        <v>947</v>
      </c>
      <c r="O529" t="s">
        <v>13</v>
      </c>
      <c r="P529" t="s">
        <v>946</v>
      </c>
    </row>
    <row r="530" spans="1:16" x14ac:dyDescent="0.4">
      <c r="A530" t="s">
        <v>551</v>
      </c>
      <c r="B530" t="s">
        <v>945</v>
      </c>
      <c r="C530" t="s">
        <v>10</v>
      </c>
      <c r="D530" s="1">
        <v>45581</v>
      </c>
      <c r="E530" s="1">
        <v>45611</v>
      </c>
      <c r="F530">
        <v>1198.76</v>
      </c>
      <c r="G530" t="s">
        <v>25</v>
      </c>
      <c r="H530" t="s">
        <v>16</v>
      </c>
      <c r="I530" s="1">
        <v>0</v>
      </c>
      <c r="J530" t="s">
        <v>947</v>
      </c>
      <c r="K530" t="s">
        <v>947</v>
      </c>
      <c r="L530" t="s">
        <v>947</v>
      </c>
      <c r="M530" t="s">
        <v>947</v>
      </c>
      <c r="N530" t="s">
        <v>947</v>
      </c>
      <c r="O530" t="s">
        <v>13</v>
      </c>
      <c r="P530" t="s">
        <v>946</v>
      </c>
    </row>
    <row r="531" spans="1:16" x14ac:dyDescent="0.4">
      <c r="A531" t="s">
        <v>552</v>
      </c>
      <c r="B531" t="s">
        <v>945</v>
      </c>
      <c r="C531" t="s">
        <v>43</v>
      </c>
      <c r="D531" s="1">
        <v>45826</v>
      </c>
      <c r="E531" s="1">
        <v>45856</v>
      </c>
      <c r="F531">
        <v>1819.59</v>
      </c>
      <c r="G531" t="s">
        <v>19</v>
      </c>
      <c r="H531" t="s">
        <v>16</v>
      </c>
      <c r="I531" s="1">
        <v>0</v>
      </c>
      <c r="J531" t="s">
        <v>947</v>
      </c>
      <c r="K531" t="s">
        <v>947</v>
      </c>
      <c r="L531" t="s">
        <v>947</v>
      </c>
      <c r="M531" t="s">
        <v>947</v>
      </c>
      <c r="N531" t="s">
        <v>947</v>
      </c>
      <c r="O531" t="s">
        <v>13</v>
      </c>
      <c r="P531" t="s">
        <v>946</v>
      </c>
    </row>
    <row r="532" spans="1:16" x14ac:dyDescent="0.4">
      <c r="A532" t="s">
        <v>553</v>
      </c>
      <c r="B532" t="s">
        <v>945</v>
      </c>
      <c r="C532" t="s">
        <v>43</v>
      </c>
      <c r="D532" s="1">
        <v>45690</v>
      </c>
      <c r="E532" s="1">
        <v>45720</v>
      </c>
      <c r="F532">
        <v>3747.3</v>
      </c>
      <c r="G532" t="s">
        <v>15</v>
      </c>
      <c r="H532" t="s">
        <v>28</v>
      </c>
      <c r="I532" s="1">
        <v>45720</v>
      </c>
      <c r="J532">
        <v>0</v>
      </c>
      <c r="K532" t="s">
        <v>947</v>
      </c>
      <c r="L532" t="s">
        <v>947</v>
      </c>
      <c r="M532" t="s">
        <v>947</v>
      </c>
      <c r="N532" t="s">
        <v>947</v>
      </c>
      <c r="O532" t="s">
        <v>13</v>
      </c>
      <c r="P532" t="s">
        <v>946</v>
      </c>
    </row>
    <row r="533" spans="1:16" x14ac:dyDescent="0.4">
      <c r="A533" t="s">
        <v>554</v>
      </c>
      <c r="B533" t="s">
        <v>945</v>
      </c>
      <c r="C533" t="s">
        <v>18</v>
      </c>
      <c r="D533" s="1">
        <v>45154</v>
      </c>
      <c r="E533" s="1">
        <v>45184</v>
      </c>
      <c r="F533">
        <v>4706.8100000000004</v>
      </c>
      <c r="G533" t="s">
        <v>11</v>
      </c>
      <c r="H533" t="s">
        <v>28</v>
      </c>
      <c r="I533" s="1">
        <v>45184</v>
      </c>
      <c r="J533">
        <v>0</v>
      </c>
      <c r="K533" t="s">
        <v>947</v>
      </c>
      <c r="L533" t="s">
        <v>947</v>
      </c>
      <c r="M533" t="s">
        <v>947</v>
      </c>
      <c r="N533" t="s">
        <v>947</v>
      </c>
      <c r="O533" t="s">
        <v>13</v>
      </c>
      <c r="P533" t="s">
        <v>946</v>
      </c>
    </row>
    <row r="534" spans="1:16" x14ac:dyDescent="0.4">
      <c r="A534" t="s">
        <v>555</v>
      </c>
      <c r="B534" t="s">
        <v>945</v>
      </c>
      <c r="C534" t="s">
        <v>39</v>
      </c>
      <c r="D534" s="1">
        <v>45782</v>
      </c>
      <c r="E534" s="1">
        <v>45812</v>
      </c>
      <c r="F534">
        <v>2329.4299999999998</v>
      </c>
      <c r="G534" t="s">
        <v>15</v>
      </c>
      <c r="H534" t="s">
        <v>16</v>
      </c>
      <c r="I534" s="1">
        <v>0</v>
      </c>
      <c r="J534" t="s">
        <v>947</v>
      </c>
      <c r="K534" t="s">
        <v>947</v>
      </c>
      <c r="L534" t="s">
        <v>947</v>
      </c>
      <c r="M534" t="s">
        <v>947</v>
      </c>
      <c r="N534" t="s">
        <v>947</v>
      </c>
      <c r="O534" t="s">
        <v>13</v>
      </c>
      <c r="P534" t="s">
        <v>946</v>
      </c>
    </row>
    <row r="535" spans="1:16" x14ac:dyDescent="0.4">
      <c r="A535" t="s">
        <v>556</v>
      </c>
      <c r="B535" t="s">
        <v>945</v>
      </c>
      <c r="C535" t="s">
        <v>21</v>
      </c>
      <c r="D535" s="1">
        <v>45516</v>
      </c>
      <c r="E535" s="1">
        <v>45546</v>
      </c>
      <c r="F535">
        <v>3499.14</v>
      </c>
      <c r="G535" t="s">
        <v>19</v>
      </c>
      <c r="H535" t="s">
        <v>16</v>
      </c>
      <c r="I535" s="1">
        <v>0</v>
      </c>
      <c r="J535" t="s">
        <v>947</v>
      </c>
      <c r="K535" t="s">
        <v>947</v>
      </c>
      <c r="L535" t="s">
        <v>947</v>
      </c>
      <c r="M535" t="s">
        <v>947</v>
      </c>
      <c r="N535" t="s">
        <v>947</v>
      </c>
      <c r="O535" t="s">
        <v>13</v>
      </c>
      <c r="P535" t="s">
        <v>946</v>
      </c>
    </row>
    <row r="536" spans="1:16" x14ac:dyDescent="0.4">
      <c r="A536" t="s">
        <v>557</v>
      </c>
      <c r="B536" t="s">
        <v>945</v>
      </c>
      <c r="C536" t="s">
        <v>39</v>
      </c>
      <c r="D536" s="1">
        <v>45146</v>
      </c>
      <c r="E536" s="1">
        <v>45176</v>
      </c>
      <c r="F536">
        <v>3732.67</v>
      </c>
      <c r="G536" t="s">
        <v>19</v>
      </c>
      <c r="H536" t="s">
        <v>28</v>
      </c>
      <c r="I536" s="1">
        <v>45176</v>
      </c>
      <c r="J536">
        <v>0</v>
      </c>
      <c r="K536" t="s">
        <v>947</v>
      </c>
      <c r="L536" t="s">
        <v>947</v>
      </c>
      <c r="M536" t="s">
        <v>947</v>
      </c>
      <c r="N536" t="s">
        <v>947</v>
      </c>
      <c r="O536" t="s">
        <v>13</v>
      </c>
      <c r="P536" t="s">
        <v>946</v>
      </c>
    </row>
    <row r="537" spans="1:16" x14ac:dyDescent="0.4">
      <c r="A537" t="s">
        <v>558</v>
      </c>
      <c r="B537" t="s">
        <v>945</v>
      </c>
      <c r="C537" t="s">
        <v>39</v>
      </c>
      <c r="D537" s="1">
        <v>45542</v>
      </c>
      <c r="E537" s="1">
        <v>45572</v>
      </c>
      <c r="F537">
        <v>365.59</v>
      </c>
      <c r="G537" t="s">
        <v>15</v>
      </c>
      <c r="H537" t="s">
        <v>12</v>
      </c>
      <c r="I537" s="1">
        <v>0</v>
      </c>
      <c r="J537" t="s">
        <v>947</v>
      </c>
      <c r="K537" t="s">
        <v>947</v>
      </c>
      <c r="L537" t="s">
        <v>947</v>
      </c>
      <c r="M537" t="s">
        <v>947</v>
      </c>
      <c r="N537" t="s">
        <v>947</v>
      </c>
      <c r="O537" t="s">
        <v>13</v>
      </c>
      <c r="P537" t="s">
        <v>946</v>
      </c>
    </row>
    <row r="538" spans="1:16" x14ac:dyDescent="0.4">
      <c r="A538" t="s">
        <v>559</v>
      </c>
      <c r="B538" t="s">
        <v>945</v>
      </c>
      <c r="C538" t="s">
        <v>43</v>
      </c>
      <c r="D538" s="1">
        <v>45383</v>
      </c>
      <c r="E538" s="1">
        <v>45413</v>
      </c>
      <c r="F538">
        <v>3778.67</v>
      </c>
      <c r="G538" t="s">
        <v>11</v>
      </c>
      <c r="H538" t="s">
        <v>12</v>
      </c>
      <c r="I538" s="1">
        <v>0</v>
      </c>
      <c r="J538" t="s">
        <v>947</v>
      </c>
      <c r="K538" t="s">
        <v>947</v>
      </c>
      <c r="L538" t="s">
        <v>947</v>
      </c>
      <c r="M538" t="s">
        <v>947</v>
      </c>
      <c r="N538" t="s">
        <v>947</v>
      </c>
      <c r="O538" t="s">
        <v>13</v>
      </c>
      <c r="P538" t="s">
        <v>946</v>
      </c>
    </row>
    <row r="539" spans="1:16" x14ac:dyDescent="0.4">
      <c r="A539" t="s">
        <v>560</v>
      </c>
      <c r="B539" t="s">
        <v>945</v>
      </c>
      <c r="C539" t="s">
        <v>21</v>
      </c>
      <c r="D539" s="1">
        <v>45397</v>
      </c>
      <c r="E539" s="1">
        <v>45427</v>
      </c>
      <c r="F539">
        <v>4324.6400000000003</v>
      </c>
      <c r="G539" t="s">
        <v>11</v>
      </c>
      <c r="H539" t="s">
        <v>16</v>
      </c>
      <c r="I539" s="1">
        <v>0</v>
      </c>
      <c r="J539" t="s">
        <v>947</v>
      </c>
      <c r="K539" t="s">
        <v>947</v>
      </c>
      <c r="L539" t="s">
        <v>947</v>
      </c>
      <c r="M539" t="s">
        <v>947</v>
      </c>
      <c r="N539" t="s">
        <v>947</v>
      </c>
      <c r="O539" t="s">
        <v>13</v>
      </c>
      <c r="P539" t="s">
        <v>946</v>
      </c>
    </row>
    <row r="540" spans="1:16" x14ac:dyDescent="0.4">
      <c r="A540" t="s">
        <v>561</v>
      </c>
      <c r="B540" t="s">
        <v>945</v>
      </c>
      <c r="C540" t="s">
        <v>43</v>
      </c>
      <c r="D540" s="1">
        <v>45500</v>
      </c>
      <c r="E540" s="1">
        <v>45530</v>
      </c>
      <c r="F540">
        <v>3648.16</v>
      </c>
      <c r="G540" t="s">
        <v>15</v>
      </c>
      <c r="H540" t="s">
        <v>28</v>
      </c>
      <c r="I540" s="1">
        <v>45530</v>
      </c>
      <c r="J540">
        <v>0</v>
      </c>
      <c r="K540" t="s">
        <v>947</v>
      </c>
      <c r="L540" t="s">
        <v>947</v>
      </c>
      <c r="M540" t="s">
        <v>947</v>
      </c>
      <c r="N540" t="s">
        <v>947</v>
      </c>
      <c r="O540" t="s">
        <v>13</v>
      </c>
      <c r="P540" t="s">
        <v>946</v>
      </c>
    </row>
    <row r="541" spans="1:16" x14ac:dyDescent="0.4">
      <c r="A541" t="s">
        <v>562</v>
      </c>
      <c r="B541" t="s">
        <v>945</v>
      </c>
      <c r="C541" t="s">
        <v>18</v>
      </c>
      <c r="D541" s="1">
        <v>45727</v>
      </c>
      <c r="E541" s="1">
        <v>45757</v>
      </c>
      <c r="F541">
        <v>106.75</v>
      </c>
      <c r="G541" t="s">
        <v>25</v>
      </c>
      <c r="H541" t="s">
        <v>28</v>
      </c>
      <c r="I541" s="1">
        <v>45757</v>
      </c>
      <c r="J541">
        <v>0</v>
      </c>
      <c r="K541" t="s">
        <v>947</v>
      </c>
      <c r="L541" t="s">
        <v>947</v>
      </c>
      <c r="M541" t="s">
        <v>947</v>
      </c>
      <c r="N541" t="s">
        <v>947</v>
      </c>
      <c r="O541" t="s">
        <v>13</v>
      </c>
      <c r="P541" t="s">
        <v>946</v>
      </c>
    </row>
    <row r="542" spans="1:16" x14ac:dyDescent="0.4">
      <c r="A542" t="s">
        <v>563</v>
      </c>
      <c r="B542" t="s">
        <v>945</v>
      </c>
      <c r="C542" t="s">
        <v>18</v>
      </c>
      <c r="D542" s="1">
        <v>44947</v>
      </c>
      <c r="E542" s="1">
        <v>44977</v>
      </c>
      <c r="F542">
        <v>2259.02</v>
      </c>
      <c r="G542" t="s">
        <v>15</v>
      </c>
      <c r="H542" t="s">
        <v>16</v>
      </c>
      <c r="I542" s="1">
        <v>0</v>
      </c>
      <c r="J542" t="s">
        <v>947</v>
      </c>
      <c r="K542" t="s">
        <v>947</v>
      </c>
      <c r="L542" t="s">
        <v>947</v>
      </c>
      <c r="M542" t="s">
        <v>947</v>
      </c>
      <c r="N542" t="s">
        <v>947</v>
      </c>
      <c r="O542" t="s">
        <v>13</v>
      </c>
      <c r="P542" t="s">
        <v>946</v>
      </c>
    </row>
    <row r="543" spans="1:16" x14ac:dyDescent="0.4">
      <c r="A543" t="s">
        <v>564</v>
      </c>
      <c r="B543" t="s">
        <v>945</v>
      </c>
      <c r="C543" t="s">
        <v>39</v>
      </c>
      <c r="D543" s="1">
        <v>44941</v>
      </c>
      <c r="E543" s="1">
        <v>44971</v>
      </c>
      <c r="F543">
        <v>2046.68</v>
      </c>
      <c r="G543" t="s">
        <v>15</v>
      </c>
      <c r="H543" t="s">
        <v>12</v>
      </c>
      <c r="I543" s="1">
        <v>0</v>
      </c>
      <c r="J543" t="s">
        <v>947</v>
      </c>
      <c r="K543" t="s">
        <v>947</v>
      </c>
      <c r="L543" t="s">
        <v>947</v>
      </c>
      <c r="M543" t="s">
        <v>947</v>
      </c>
      <c r="N543" t="s">
        <v>947</v>
      </c>
      <c r="O543" t="s">
        <v>13</v>
      </c>
      <c r="P543" t="s">
        <v>946</v>
      </c>
    </row>
    <row r="544" spans="1:16" x14ac:dyDescent="0.4">
      <c r="A544" t="s">
        <v>565</v>
      </c>
      <c r="B544" t="s">
        <v>945</v>
      </c>
      <c r="C544" t="s">
        <v>39</v>
      </c>
      <c r="D544" s="1">
        <v>45782</v>
      </c>
      <c r="E544" s="1">
        <v>45812</v>
      </c>
      <c r="F544">
        <v>3776.36</v>
      </c>
      <c r="G544" t="s">
        <v>19</v>
      </c>
      <c r="H544" t="s">
        <v>28</v>
      </c>
      <c r="I544" s="1">
        <v>45812</v>
      </c>
      <c r="J544">
        <v>0</v>
      </c>
      <c r="K544" t="s">
        <v>947</v>
      </c>
      <c r="L544" t="s">
        <v>947</v>
      </c>
      <c r="M544" t="s">
        <v>947</v>
      </c>
      <c r="N544" t="s">
        <v>947</v>
      </c>
      <c r="O544" t="s">
        <v>13</v>
      </c>
      <c r="P544" t="s">
        <v>946</v>
      </c>
    </row>
    <row r="545" spans="1:16" x14ac:dyDescent="0.4">
      <c r="A545" t="s">
        <v>566</v>
      </c>
      <c r="B545" t="s">
        <v>945</v>
      </c>
      <c r="C545" t="s">
        <v>18</v>
      </c>
      <c r="D545" s="1">
        <v>45815</v>
      </c>
      <c r="E545" s="1">
        <v>45845</v>
      </c>
      <c r="F545">
        <v>2839.95</v>
      </c>
      <c r="G545" t="s">
        <v>11</v>
      </c>
      <c r="H545" t="s">
        <v>28</v>
      </c>
      <c r="I545" s="1">
        <v>45866</v>
      </c>
      <c r="J545">
        <v>21</v>
      </c>
      <c r="K545" t="s">
        <v>947</v>
      </c>
      <c r="L545" t="s">
        <v>947</v>
      </c>
      <c r="M545" t="s">
        <v>947</v>
      </c>
      <c r="N545" t="s">
        <v>947</v>
      </c>
      <c r="O545" t="s">
        <v>13</v>
      </c>
      <c r="P545" t="s">
        <v>946</v>
      </c>
    </row>
    <row r="546" spans="1:16" x14ac:dyDescent="0.4">
      <c r="A546" t="s">
        <v>567</v>
      </c>
      <c r="B546" t="s">
        <v>945</v>
      </c>
      <c r="C546" t="s">
        <v>18</v>
      </c>
      <c r="D546" s="1">
        <v>45122</v>
      </c>
      <c r="E546" s="1">
        <v>45152</v>
      </c>
      <c r="F546">
        <v>2261.9499999999998</v>
      </c>
      <c r="G546" t="s">
        <v>19</v>
      </c>
      <c r="H546" t="s">
        <v>12</v>
      </c>
      <c r="I546" s="1">
        <v>0</v>
      </c>
      <c r="J546" t="s">
        <v>947</v>
      </c>
      <c r="K546" t="s">
        <v>947</v>
      </c>
      <c r="L546" t="s">
        <v>947</v>
      </c>
      <c r="M546" t="s">
        <v>947</v>
      </c>
      <c r="N546" t="s">
        <v>947</v>
      </c>
      <c r="O546" t="s">
        <v>13</v>
      </c>
      <c r="P546" t="s">
        <v>946</v>
      </c>
    </row>
    <row r="547" spans="1:16" x14ac:dyDescent="0.4">
      <c r="A547" t="s">
        <v>568</v>
      </c>
      <c r="B547" t="s">
        <v>945</v>
      </c>
      <c r="C547" t="s">
        <v>18</v>
      </c>
      <c r="D547" s="1">
        <v>45686</v>
      </c>
      <c r="E547" s="1">
        <v>45716</v>
      </c>
      <c r="F547">
        <v>104.02</v>
      </c>
      <c r="G547" t="s">
        <v>11</v>
      </c>
      <c r="H547" t="s">
        <v>16</v>
      </c>
      <c r="I547" s="1">
        <v>0</v>
      </c>
      <c r="J547" t="s">
        <v>947</v>
      </c>
      <c r="K547" t="s">
        <v>947</v>
      </c>
      <c r="L547" t="s">
        <v>947</v>
      </c>
      <c r="M547" t="s">
        <v>947</v>
      </c>
      <c r="N547" t="s">
        <v>947</v>
      </c>
      <c r="O547" t="s">
        <v>13</v>
      </c>
      <c r="P547" t="s">
        <v>946</v>
      </c>
    </row>
    <row r="548" spans="1:16" x14ac:dyDescent="0.4">
      <c r="A548" t="s">
        <v>569</v>
      </c>
      <c r="B548" t="s">
        <v>945</v>
      </c>
      <c r="C548" t="s">
        <v>43</v>
      </c>
      <c r="D548" s="1">
        <v>45818</v>
      </c>
      <c r="E548" s="1">
        <v>45848</v>
      </c>
      <c r="F548">
        <v>3899.93</v>
      </c>
      <c r="G548" t="s">
        <v>19</v>
      </c>
      <c r="H548" t="s">
        <v>16</v>
      </c>
      <c r="I548" s="1">
        <v>0</v>
      </c>
      <c r="J548" t="s">
        <v>947</v>
      </c>
      <c r="K548" t="s">
        <v>947</v>
      </c>
      <c r="L548" t="s">
        <v>947</v>
      </c>
      <c r="M548" t="s">
        <v>947</v>
      </c>
      <c r="N548" t="s">
        <v>947</v>
      </c>
      <c r="O548" t="s">
        <v>13</v>
      </c>
      <c r="P548" t="s">
        <v>946</v>
      </c>
    </row>
    <row r="549" spans="1:16" x14ac:dyDescent="0.4">
      <c r="A549" t="s">
        <v>570</v>
      </c>
      <c r="B549" t="s">
        <v>945</v>
      </c>
      <c r="C549" t="s">
        <v>39</v>
      </c>
      <c r="D549" s="1">
        <v>45476</v>
      </c>
      <c r="E549" s="1">
        <v>45506</v>
      </c>
      <c r="F549">
        <v>276.7</v>
      </c>
      <c r="G549" t="s">
        <v>11</v>
      </c>
      <c r="H549" t="s">
        <v>12</v>
      </c>
      <c r="I549" s="1">
        <v>0</v>
      </c>
      <c r="J549" t="s">
        <v>947</v>
      </c>
      <c r="K549" t="s">
        <v>947</v>
      </c>
      <c r="L549" t="s">
        <v>947</v>
      </c>
      <c r="M549" t="s">
        <v>947</v>
      </c>
      <c r="N549" t="s">
        <v>947</v>
      </c>
      <c r="O549" t="s">
        <v>13</v>
      </c>
      <c r="P549" t="s">
        <v>946</v>
      </c>
    </row>
    <row r="550" spans="1:16" x14ac:dyDescent="0.4">
      <c r="A550" t="s">
        <v>571</v>
      </c>
      <c r="B550" t="s">
        <v>945</v>
      </c>
      <c r="C550" t="s">
        <v>10</v>
      </c>
      <c r="D550" s="1">
        <v>45096</v>
      </c>
      <c r="E550" s="1">
        <v>45126</v>
      </c>
      <c r="F550">
        <v>4610.3100000000004</v>
      </c>
      <c r="G550" t="s">
        <v>22</v>
      </c>
      <c r="H550" t="s">
        <v>16</v>
      </c>
      <c r="I550" s="1">
        <v>0</v>
      </c>
      <c r="J550" t="s">
        <v>947</v>
      </c>
      <c r="K550" t="s">
        <v>947</v>
      </c>
      <c r="L550" t="s">
        <v>947</v>
      </c>
      <c r="M550" t="s">
        <v>947</v>
      </c>
      <c r="N550" t="s">
        <v>947</v>
      </c>
      <c r="O550" t="s">
        <v>13</v>
      </c>
      <c r="P550" t="s">
        <v>946</v>
      </c>
    </row>
    <row r="551" spans="1:16" x14ac:dyDescent="0.4">
      <c r="A551" t="s">
        <v>572</v>
      </c>
      <c r="B551" t="s">
        <v>945</v>
      </c>
      <c r="C551" t="s">
        <v>21</v>
      </c>
      <c r="D551" s="1">
        <v>45812</v>
      </c>
      <c r="E551" s="1">
        <v>45842</v>
      </c>
      <c r="F551">
        <v>1285.1300000000001</v>
      </c>
      <c r="G551" t="s">
        <v>19</v>
      </c>
      <c r="H551" t="s">
        <v>28</v>
      </c>
      <c r="I551" s="1">
        <v>45842</v>
      </c>
      <c r="J551">
        <v>0</v>
      </c>
      <c r="K551" t="s">
        <v>947</v>
      </c>
      <c r="L551" t="s">
        <v>947</v>
      </c>
      <c r="M551" t="s">
        <v>947</v>
      </c>
      <c r="N551" t="s">
        <v>947</v>
      </c>
      <c r="O551" t="s">
        <v>13</v>
      </c>
      <c r="P551" t="s">
        <v>946</v>
      </c>
    </row>
    <row r="552" spans="1:16" x14ac:dyDescent="0.4">
      <c r="A552" t="s">
        <v>573</v>
      </c>
      <c r="B552" t="s">
        <v>945</v>
      </c>
      <c r="C552" t="s">
        <v>43</v>
      </c>
      <c r="D552" s="1">
        <v>45069</v>
      </c>
      <c r="E552" s="1">
        <v>45099</v>
      </c>
      <c r="F552">
        <v>3752.28</v>
      </c>
      <c r="G552" t="s">
        <v>19</v>
      </c>
      <c r="H552" t="s">
        <v>16</v>
      </c>
      <c r="I552" s="1">
        <v>0</v>
      </c>
      <c r="J552" t="s">
        <v>947</v>
      </c>
      <c r="K552" t="s">
        <v>947</v>
      </c>
      <c r="L552" t="s">
        <v>947</v>
      </c>
      <c r="M552" t="s">
        <v>947</v>
      </c>
      <c r="N552" t="s">
        <v>947</v>
      </c>
      <c r="O552" t="s">
        <v>13</v>
      </c>
      <c r="P552" t="s">
        <v>946</v>
      </c>
    </row>
    <row r="553" spans="1:16" x14ac:dyDescent="0.4">
      <c r="A553" t="s">
        <v>574</v>
      </c>
      <c r="B553" t="s">
        <v>945</v>
      </c>
      <c r="C553" t="s">
        <v>18</v>
      </c>
      <c r="D553" s="1">
        <v>45234</v>
      </c>
      <c r="E553" s="1">
        <v>45264</v>
      </c>
      <c r="F553">
        <v>3746.16</v>
      </c>
      <c r="G553" t="s">
        <v>19</v>
      </c>
      <c r="H553" t="s">
        <v>12</v>
      </c>
      <c r="I553" s="1">
        <v>0</v>
      </c>
      <c r="J553" t="s">
        <v>947</v>
      </c>
      <c r="K553" t="s">
        <v>947</v>
      </c>
      <c r="L553" t="s">
        <v>947</v>
      </c>
      <c r="M553" t="s">
        <v>947</v>
      </c>
      <c r="N553" t="s">
        <v>947</v>
      </c>
      <c r="O553" t="s">
        <v>13</v>
      </c>
      <c r="P553" t="s">
        <v>946</v>
      </c>
    </row>
    <row r="554" spans="1:16" x14ac:dyDescent="0.4">
      <c r="A554" t="s">
        <v>575</v>
      </c>
      <c r="B554" t="s">
        <v>945</v>
      </c>
      <c r="C554" t="s">
        <v>10</v>
      </c>
      <c r="D554" s="1">
        <v>45644</v>
      </c>
      <c r="E554" s="1">
        <v>45674</v>
      </c>
      <c r="F554">
        <v>4464.8999999999996</v>
      </c>
      <c r="G554" t="s">
        <v>22</v>
      </c>
      <c r="H554" t="s">
        <v>28</v>
      </c>
      <c r="I554" s="1">
        <v>45674</v>
      </c>
      <c r="J554">
        <v>0</v>
      </c>
      <c r="K554" t="s">
        <v>947</v>
      </c>
      <c r="L554" t="s">
        <v>947</v>
      </c>
      <c r="M554" t="s">
        <v>947</v>
      </c>
      <c r="N554" t="s">
        <v>947</v>
      </c>
      <c r="O554" t="s">
        <v>13</v>
      </c>
      <c r="P554" t="s">
        <v>946</v>
      </c>
    </row>
    <row r="555" spans="1:16" x14ac:dyDescent="0.4">
      <c r="A555" t="s">
        <v>576</v>
      </c>
      <c r="B555" t="s">
        <v>945</v>
      </c>
      <c r="C555" t="s">
        <v>43</v>
      </c>
      <c r="D555" s="1">
        <v>45471</v>
      </c>
      <c r="E555" s="1">
        <v>45501</v>
      </c>
      <c r="F555">
        <v>4957.1499999999996</v>
      </c>
      <c r="G555" t="s">
        <v>22</v>
      </c>
      <c r="H555" t="s">
        <v>12</v>
      </c>
      <c r="I555" s="1">
        <v>0</v>
      </c>
      <c r="J555" t="s">
        <v>947</v>
      </c>
      <c r="K555" t="s">
        <v>947</v>
      </c>
      <c r="L555" t="s">
        <v>947</v>
      </c>
      <c r="M555" t="s">
        <v>947</v>
      </c>
      <c r="N555" t="s">
        <v>947</v>
      </c>
      <c r="O555" t="s">
        <v>13</v>
      </c>
      <c r="P555" t="s">
        <v>946</v>
      </c>
    </row>
    <row r="556" spans="1:16" x14ac:dyDescent="0.4">
      <c r="A556" t="s">
        <v>577</v>
      </c>
      <c r="B556" t="s">
        <v>945</v>
      </c>
      <c r="C556" t="s">
        <v>39</v>
      </c>
      <c r="D556" s="1">
        <v>45503</v>
      </c>
      <c r="E556" s="1">
        <v>45533</v>
      </c>
      <c r="F556">
        <v>129.91</v>
      </c>
      <c r="G556" t="s">
        <v>19</v>
      </c>
      <c r="H556" t="s">
        <v>12</v>
      </c>
      <c r="I556" s="1">
        <v>0</v>
      </c>
      <c r="J556" t="s">
        <v>947</v>
      </c>
      <c r="K556" t="s">
        <v>947</v>
      </c>
      <c r="L556" t="s">
        <v>947</v>
      </c>
      <c r="M556" t="s">
        <v>947</v>
      </c>
      <c r="N556" t="s">
        <v>947</v>
      </c>
      <c r="O556" t="s">
        <v>13</v>
      </c>
      <c r="P556" t="s">
        <v>946</v>
      </c>
    </row>
    <row r="557" spans="1:16" x14ac:dyDescent="0.4">
      <c r="A557" t="s">
        <v>578</v>
      </c>
      <c r="B557" t="s">
        <v>945</v>
      </c>
      <c r="C557" t="s">
        <v>18</v>
      </c>
      <c r="D557" s="1">
        <v>45080</v>
      </c>
      <c r="E557" s="1">
        <v>45110</v>
      </c>
      <c r="F557">
        <v>4151.46</v>
      </c>
      <c r="G557" t="s">
        <v>25</v>
      </c>
      <c r="H557" t="s">
        <v>28</v>
      </c>
      <c r="I557" s="1">
        <v>45110</v>
      </c>
      <c r="J557">
        <v>0</v>
      </c>
      <c r="K557" t="s">
        <v>947</v>
      </c>
      <c r="L557" t="s">
        <v>947</v>
      </c>
      <c r="M557" t="s">
        <v>947</v>
      </c>
      <c r="N557" t="s">
        <v>947</v>
      </c>
      <c r="O557" t="s">
        <v>13</v>
      </c>
      <c r="P557" t="s">
        <v>946</v>
      </c>
    </row>
    <row r="558" spans="1:16" x14ac:dyDescent="0.4">
      <c r="A558" t="s">
        <v>579</v>
      </c>
      <c r="B558" t="s">
        <v>945</v>
      </c>
      <c r="C558" t="s">
        <v>43</v>
      </c>
      <c r="D558" s="1">
        <v>45345</v>
      </c>
      <c r="E558" s="1">
        <v>45375</v>
      </c>
      <c r="F558">
        <v>4386</v>
      </c>
      <c r="G558" t="s">
        <v>25</v>
      </c>
      <c r="H558" t="s">
        <v>12</v>
      </c>
      <c r="I558" s="1">
        <v>0</v>
      </c>
      <c r="J558" t="s">
        <v>947</v>
      </c>
      <c r="K558" t="s">
        <v>947</v>
      </c>
      <c r="L558" t="s">
        <v>947</v>
      </c>
      <c r="M558" t="s">
        <v>947</v>
      </c>
      <c r="N558" t="s">
        <v>947</v>
      </c>
      <c r="O558" t="s">
        <v>13</v>
      </c>
      <c r="P558" t="s">
        <v>946</v>
      </c>
    </row>
    <row r="559" spans="1:16" x14ac:dyDescent="0.4">
      <c r="A559" t="s">
        <v>580</v>
      </c>
      <c r="B559" t="s">
        <v>945</v>
      </c>
      <c r="C559" t="s">
        <v>39</v>
      </c>
      <c r="D559" s="1">
        <v>45452</v>
      </c>
      <c r="E559" s="1">
        <v>45482</v>
      </c>
      <c r="F559">
        <v>2792.29</v>
      </c>
      <c r="G559" t="s">
        <v>25</v>
      </c>
      <c r="H559" t="s">
        <v>28</v>
      </c>
      <c r="I559" s="1">
        <v>45482</v>
      </c>
      <c r="J559">
        <v>0</v>
      </c>
      <c r="K559" t="s">
        <v>947</v>
      </c>
      <c r="L559" t="s">
        <v>947</v>
      </c>
      <c r="M559" t="s">
        <v>947</v>
      </c>
      <c r="N559" t="s">
        <v>947</v>
      </c>
      <c r="O559" t="s">
        <v>13</v>
      </c>
      <c r="P559" t="s">
        <v>946</v>
      </c>
    </row>
    <row r="560" spans="1:16" x14ac:dyDescent="0.4">
      <c r="A560" t="s">
        <v>581</v>
      </c>
      <c r="B560" t="s">
        <v>945</v>
      </c>
      <c r="C560" t="s">
        <v>43</v>
      </c>
      <c r="D560" s="1">
        <v>45738</v>
      </c>
      <c r="E560" s="1">
        <v>45768</v>
      </c>
      <c r="F560">
        <v>2307.9</v>
      </c>
      <c r="G560" t="s">
        <v>19</v>
      </c>
      <c r="H560" t="s">
        <v>12</v>
      </c>
      <c r="I560" s="1">
        <v>0</v>
      </c>
      <c r="J560" t="s">
        <v>947</v>
      </c>
      <c r="K560" t="s">
        <v>947</v>
      </c>
      <c r="L560" t="s">
        <v>947</v>
      </c>
      <c r="M560" t="s">
        <v>947</v>
      </c>
      <c r="N560" t="s">
        <v>947</v>
      </c>
      <c r="O560" t="s">
        <v>13</v>
      </c>
      <c r="P560" t="s">
        <v>946</v>
      </c>
    </row>
    <row r="561" spans="1:16" x14ac:dyDescent="0.4">
      <c r="A561" t="s">
        <v>582</v>
      </c>
      <c r="B561" t="s">
        <v>945</v>
      </c>
      <c r="C561" t="s">
        <v>10</v>
      </c>
      <c r="D561" s="1">
        <v>45537</v>
      </c>
      <c r="E561" s="1">
        <v>45567</v>
      </c>
      <c r="F561">
        <v>1432.07</v>
      </c>
      <c r="G561" t="s">
        <v>25</v>
      </c>
      <c r="H561" t="s">
        <v>28</v>
      </c>
      <c r="I561" s="1">
        <v>45567</v>
      </c>
      <c r="J561">
        <v>0</v>
      </c>
      <c r="K561" t="s">
        <v>947</v>
      </c>
      <c r="L561" t="s">
        <v>947</v>
      </c>
      <c r="M561" t="s">
        <v>947</v>
      </c>
      <c r="N561" t="s">
        <v>947</v>
      </c>
      <c r="O561" t="s">
        <v>13</v>
      </c>
      <c r="P561" t="s">
        <v>946</v>
      </c>
    </row>
    <row r="562" spans="1:16" x14ac:dyDescent="0.4">
      <c r="A562" t="s">
        <v>583</v>
      </c>
      <c r="B562" t="s">
        <v>945</v>
      </c>
      <c r="C562" t="s">
        <v>39</v>
      </c>
      <c r="D562" s="1">
        <v>45472</v>
      </c>
      <c r="E562" s="1">
        <v>45502</v>
      </c>
      <c r="F562">
        <v>2127.41</v>
      </c>
      <c r="G562" t="s">
        <v>22</v>
      </c>
      <c r="H562" t="s">
        <v>12</v>
      </c>
      <c r="I562" s="1">
        <v>0</v>
      </c>
      <c r="J562" t="s">
        <v>947</v>
      </c>
      <c r="K562" t="s">
        <v>947</v>
      </c>
      <c r="L562" t="s">
        <v>947</v>
      </c>
      <c r="M562" t="s">
        <v>947</v>
      </c>
      <c r="N562" t="s">
        <v>947</v>
      </c>
      <c r="O562" t="s">
        <v>13</v>
      </c>
      <c r="P562" t="s">
        <v>946</v>
      </c>
    </row>
    <row r="563" spans="1:16" x14ac:dyDescent="0.4">
      <c r="A563" t="s">
        <v>584</v>
      </c>
      <c r="B563" t="s">
        <v>945</v>
      </c>
      <c r="C563" t="s">
        <v>21</v>
      </c>
      <c r="D563" s="1">
        <v>45623</v>
      </c>
      <c r="E563" s="1">
        <v>45653</v>
      </c>
      <c r="F563">
        <v>254.96</v>
      </c>
      <c r="G563" t="s">
        <v>19</v>
      </c>
      <c r="H563" t="s">
        <v>28</v>
      </c>
      <c r="I563" s="1">
        <v>45653</v>
      </c>
      <c r="J563">
        <v>0</v>
      </c>
      <c r="K563" t="s">
        <v>947</v>
      </c>
      <c r="L563" t="s">
        <v>947</v>
      </c>
      <c r="M563" t="s">
        <v>947</v>
      </c>
      <c r="N563" t="s">
        <v>947</v>
      </c>
      <c r="O563" t="s">
        <v>13</v>
      </c>
      <c r="P563" t="s">
        <v>946</v>
      </c>
    </row>
    <row r="564" spans="1:16" x14ac:dyDescent="0.4">
      <c r="A564" t="s">
        <v>585</v>
      </c>
      <c r="B564" t="s">
        <v>945</v>
      </c>
      <c r="C564" t="s">
        <v>39</v>
      </c>
      <c r="D564" s="1">
        <v>45160</v>
      </c>
      <c r="E564" s="1">
        <v>45190</v>
      </c>
      <c r="F564">
        <v>2704.91</v>
      </c>
      <c r="G564" t="s">
        <v>25</v>
      </c>
      <c r="H564" t="s">
        <v>12</v>
      </c>
      <c r="I564" s="1">
        <v>0</v>
      </c>
      <c r="J564" t="s">
        <v>947</v>
      </c>
      <c r="K564" t="s">
        <v>947</v>
      </c>
      <c r="L564" t="s">
        <v>947</v>
      </c>
      <c r="M564" t="s">
        <v>947</v>
      </c>
      <c r="N564" t="s">
        <v>947</v>
      </c>
      <c r="O564" t="s">
        <v>13</v>
      </c>
      <c r="P564" t="s">
        <v>946</v>
      </c>
    </row>
    <row r="565" spans="1:16" x14ac:dyDescent="0.4">
      <c r="A565" t="s">
        <v>586</v>
      </c>
      <c r="B565" t="s">
        <v>945</v>
      </c>
      <c r="C565" t="s">
        <v>21</v>
      </c>
      <c r="D565" s="1">
        <v>45438</v>
      </c>
      <c r="E565" s="1">
        <v>45468</v>
      </c>
      <c r="F565">
        <v>1222.6300000000001</v>
      </c>
      <c r="G565" t="s">
        <v>15</v>
      </c>
      <c r="H565" t="s">
        <v>28</v>
      </c>
      <c r="I565" s="1">
        <v>45468</v>
      </c>
      <c r="J565">
        <v>0</v>
      </c>
      <c r="K565" t="s">
        <v>947</v>
      </c>
      <c r="L565" t="s">
        <v>947</v>
      </c>
      <c r="M565" t="s">
        <v>947</v>
      </c>
      <c r="N565" t="s">
        <v>947</v>
      </c>
      <c r="O565" t="s">
        <v>13</v>
      </c>
      <c r="P565" t="s">
        <v>946</v>
      </c>
    </row>
    <row r="566" spans="1:16" x14ac:dyDescent="0.4">
      <c r="A566" t="s">
        <v>587</v>
      </c>
      <c r="B566" t="s">
        <v>945</v>
      </c>
      <c r="C566" t="s">
        <v>18</v>
      </c>
      <c r="D566" s="1">
        <v>44951</v>
      </c>
      <c r="E566" s="1">
        <v>44981</v>
      </c>
      <c r="F566">
        <v>2660.77</v>
      </c>
      <c r="G566" t="s">
        <v>22</v>
      </c>
      <c r="H566" t="s">
        <v>16</v>
      </c>
      <c r="I566" s="1">
        <v>0</v>
      </c>
      <c r="J566" t="s">
        <v>947</v>
      </c>
      <c r="K566" t="s">
        <v>947</v>
      </c>
      <c r="L566" t="s">
        <v>947</v>
      </c>
      <c r="M566" t="s">
        <v>947</v>
      </c>
      <c r="N566" t="s">
        <v>947</v>
      </c>
      <c r="O566" t="s">
        <v>13</v>
      </c>
      <c r="P566" t="s">
        <v>946</v>
      </c>
    </row>
    <row r="567" spans="1:16" x14ac:dyDescent="0.4">
      <c r="A567" t="s">
        <v>588</v>
      </c>
      <c r="B567" t="s">
        <v>945</v>
      </c>
      <c r="C567" t="s">
        <v>39</v>
      </c>
      <c r="D567" s="1">
        <v>45120</v>
      </c>
      <c r="E567" s="1">
        <v>45150</v>
      </c>
      <c r="F567">
        <v>1359</v>
      </c>
      <c r="G567" t="s">
        <v>11</v>
      </c>
      <c r="H567" t="s">
        <v>12</v>
      </c>
      <c r="I567" s="1">
        <v>0</v>
      </c>
      <c r="J567" t="s">
        <v>947</v>
      </c>
      <c r="K567" t="s">
        <v>947</v>
      </c>
      <c r="L567" t="s">
        <v>947</v>
      </c>
      <c r="M567" t="s">
        <v>947</v>
      </c>
      <c r="N567" t="s">
        <v>947</v>
      </c>
      <c r="O567" t="s">
        <v>13</v>
      </c>
      <c r="P567" t="s">
        <v>946</v>
      </c>
    </row>
    <row r="568" spans="1:16" x14ac:dyDescent="0.4">
      <c r="A568" t="s">
        <v>589</v>
      </c>
      <c r="B568" t="s">
        <v>945</v>
      </c>
      <c r="C568" t="s">
        <v>39</v>
      </c>
      <c r="D568" s="1">
        <v>45182</v>
      </c>
      <c r="E568" s="1">
        <v>45212</v>
      </c>
      <c r="F568">
        <v>1597.59</v>
      </c>
      <c r="G568" t="s">
        <v>11</v>
      </c>
      <c r="H568" t="s">
        <v>28</v>
      </c>
      <c r="I568" s="1">
        <v>45212</v>
      </c>
      <c r="J568">
        <v>0</v>
      </c>
      <c r="K568" t="s">
        <v>947</v>
      </c>
      <c r="L568" t="s">
        <v>947</v>
      </c>
      <c r="M568" t="s">
        <v>947</v>
      </c>
      <c r="N568" t="s">
        <v>947</v>
      </c>
      <c r="O568" t="s">
        <v>13</v>
      </c>
      <c r="P568" t="s">
        <v>946</v>
      </c>
    </row>
    <row r="569" spans="1:16" x14ac:dyDescent="0.4">
      <c r="A569" t="s">
        <v>590</v>
      </c>
      <c r="B569" t="s">
        <v>945</v>
      </c>
      <c r="C569" t="s">
        <v>10</v>
      </c>
      <c r="D569" s="1">
        <v>44997</v>
      </c>
      <c r="E569" s="1">
        <v>45027</v>
      </c>
      <c r="F569">
        <v>4456.2</v>
      </c>
      <c r="G569" t="s">
        <v>15</v>
      </c>
      <c r="H569" t="s">
        <v>16</v>
      </c>
      <c r="I569" s="1">
        <v>0</v>
      </c>
      <c r="J569" t="s">
        <v>947</v>
      </c>
      <c r="K569" t="s">
        <v>947</v>
      </c>
      <c r="L569" t="s">
        <v>947</v>
      </c>
      <c r="M569" t="s">
        <v>947</v>
      </c>
      <c r="N569" t="s">
        <v>947</v>
      </c>
      <c r="O569" t="s">
        <v>13</v>
      </c>
      <c r="P569" t="s">
        <v>946</v>
      </c>
    </row>
    <row r="570" spans="1:16" x14ac:dyDescent="0.4">
      <c r="A570" t="s">
        <v>591</v>
      </c>
      <c r="B570" t="s">
        <v>945</v>
      </c>
      <c r="C570" t="s">
        <v>43</v>
      </c>
      <c r="D570" s="1">
        <v>45587</v>
      </c>
      <c r="E570" s="1">
        <v>45617</v>
      </c>
      <c r="F570">
        <v>583.61</v>
      </c>
      <c r="G570" t="s">
        <v>19</v>
      </c>
      <c r="H570" t="s">
        <v>16</v>
      </c>
      <c r="I570" s="1">
        <v>0</v>
      </c>
      <c r="J570" t="s">
        <v>947</v>
      </c>
      <c r="K570" t="s">
        <v>947</v>
      </c>
      <c r="L570" t="s">
        <v>947</v>
      </c>
      <c r="M570" t="s">
        <v>947</v>
      </c>
      <c r="N570" t="s">
        <v>947</v>
      </c>
      <c r="O570" t="s">
        <v>13</v>
      </c>
      <c r="P570" t="s">
        <v>946</v>
      </c>
    </row>
    <row r="571" spans="1:16" x14ac:dyDescent="0.4">
      <c r="A571" t="s">
        <v>592</v>
      </c>
      <c r="B571" t="s">
        <v>945</v>
      </c>
      <c r="C571" t="s">
        <v>43</v>
      </c>
      <c r="D571" s="1">
        <v>45511</v>
      </c>
      <c r="E571" s="1">
        <v>45541</v>
      </c>
      <c r="F571">
        <v>3912.65</v>
      </c>
      <c r="G571" t="s">
        <v>22</v>
      </c>
      <c r="H571" t="s">
        <v>16</v>
      </c>
      <c r="I571" s="1">
        <v>0</v>
      </c>
      <c r="J571" t="s">
        <v>947</v>
      </c>
      <c r="K571" t="s">
        <v>947</v>
      </c>
      <c r="L571" t="s">
        <v>947</v>
      </c>
      <c r="M571" t="s">
        <v>947</v>
      </c>
      <c r="N571" t="s">
        <v>947</v>
      </c>
      <c r="O571" t="s">
        <v>13</v>
      </c>
      <c r="P571" t="s">
        <v>946</v>
      </c>
    </row>
    <row r="572" spans="1:16" x14ac:dyDescent="0.4">
      <c r="A572" t="s">
        <v>593</v>
      </c>
      <c r="B572" t="s">
        <v>945</v>
      </c>
      <c r="C572" t="s">
        <v>39</v>
      </c>
      <c r="D572" s="1">
        <v>45070</v>
      </c>
      <c r="E572" s="1">
        <v>45100</v>
      </c>
      <c r="F572">
        <v>2835.21</v>
      </c>
      <c r="G572" t="s">
        <v>22</v>
      </c>
      <c r="H572" t="s">
        <v>28</v>
      </c>
      <c r="I572" s="1">
        <v>45100</v>
      </c>
      <c r="J572">
        <v>0</v>
      </c>
      <c r="K572" t="s">
        <v>947</v>
      </c>
      <c r="L572" t="s">
        <v>947</v>
      </c>
      <c r="M572" t="s">
        <v>947</v>
      </c>
      <c r="N572" t="s">
        <v>947</v>
      </c>
      <c r="O572" t="s">
        <v>13</v>
      </c>
      <c r="P572" t="s">
        <v>946</v>
      </c>
    </row>
    <row r="573" spans="1:16" x14ac:dyDescent="0.4">
      <c r="A573" t="s">
        <v>594</v>
      </c>
      <c r="B573" t="s">
        <v>945</v>
      </c>
      <c r="C573" t="s">
        <v>39</v>
      </c>
      <c r="D573" s="1">
        <v>45461</v>
      </c>
      <c r="E573" s="1">
        <v>45491</v>
      </c>
      <c r="F573">
        <v>865.54</v>
      </c>
      <c r="G573" t="s">
        <v>11</v>
      </c>
      <c r="H573" t="s">
        <v>16</v>
      </c>
      <c r="I573" s="1">
        <v>0</v>
      </c>
      <c r="J573" t="s">
        <v>947</v>
      </c>
      <c r="K573" t="s">
        <v>947</v>
      </c>
      <c r="L573" t="s">
        <v>947</v>
      </c>
      <c r="M573" t="s">
        <v>947</v>
      </c>
      <c r="N573" t="s">
        <v>947</v>
      </c>
      <c r="O573" t="s">
        <v>13</v>
      </c>
      <c r="P573" t="s">
        <v>946</v>
      </c>
    </row>
    <row r="574" spans="1:16" x14ac:dyDescent="0.4">
      <c r="A574" t="s">
        <v>595</v>
      </c>
      <c r="B574" t="s">
        <v>945</v>
      </c>
      <c r="C574" t="s">
        <v>39</v>
      </c>
      <c r="D574" s="1">
        <v>45455</v>
      </c>
      <c r="E574" s="1">
        <v>45485</v>
      </c>
      <c r="F574">
        <v>3671.15</v>
      </c>
      <c r="G574" t="s">
        <v>19</v>
      </c>
      <c r="H574" t="s">
        <v>16</v>
      </c>
      <c r="I574" s="1">
        <v>0</v>
      </c>
      <c r="J574" t="s">
        <v>947</v>
      </c>
      <c r="K574" t="s">
        <v>947</v>
      </c>
      <c r="L574" t="s">
        <v>947</v>
      </c>
      <c r="M574" t="s">
        <v>947</v>
      </c>
      <c r="N574" t="s">
        <v>947</v>
      </c>
      <c r="O574" t="s">
        <v>13</v>
      </c>
      <c r="P574" t="s">
        <v>946</v>
      </c>
    </row>
    <row r="575" spans="1:16" x14ac:dyDescent="0.4">
      <c r="A575" t="s">
        <v>596</v>
      </c>
      <c r="B575" t="s">
        <v>945</v>
      </c>
      <c r="C575" t="s">
        <v>21</v>
      </c>
      <c r="D575" s="1">
        <v>45775</v>
      </c>
      <c r="E575" s="1">
        <v>45805</v>
      </c>
      <c r="F575">
        <v>2131.81</v>
      </c>
      <c r="G575" t="s">
        <v>22</v>
      </c>
      <c r="H575" t="s">
        <v>28</v>
      </c>
      <c r="I575" s="1">
        <v>45805</v>
      </c>
      <c r="J575">
        <v>0</v>
      </c>
      <c r="K575" t="s">
        <v>947</v>
      </c>
      <c r="L575" t="s">
        <v>947</v>
      </c>
      <c r="M575" t="s">
        <v>947</v>
      </c>
      <c r="N575" t="s">
        <v>947</v>
      </c>
      <c r="O575" t="s">
        <v>13</v>
      </c>
      <c r="P575" t="s">
        <v>946</v>
      </c>
    </row>
    <row r="576" spans="1:16" x14ac:dyDescent="0.4">
      <c r="A576" t="s">
        <v>597</v>
      </c>
      <c r="B576" t="s">
        <v>945</v>
      </c>
      <c r="C576" t="s">
        <v>18</v>
      </c>
      <c r="D576" s="1">
        <v>45616</v>
      </c>
      <c r="E576" s="1">
        <v>45646</v>
      </c>
      <c r="F576">
        <v>4512.54</v>
      </c>
      <c r="G576" t="s">
        <v>25</v>
      </c>
      <c r="H576" t="s">
        <v>16</v>
      </c>
      <c r="I576" s="1">
        <v>0</v>
      </c>
      <c r="J576" t="s">
        <v>947</v>
      </c>
      <c r="K576" t="s">
        <v>947</v>
      </c>
      <c r="L576" t="s">
        <v>947</v>
      </c>
      <c r="M576" t="s">
        <v>947</v>
      </c>
      <c r="N576" t="s">
        <v>947</v>
      </c>
      <c r="O576" t="s">
        <v>13</v>
      </c>
      <c r="P576" t="s">
        <v>946</v>
      </c>
    </row>
    <row r="577" spans="1:16" x14ac:dyDescent="0.4">
      <c r="A577" t="s">
        <v>598</v>
      </c>
      <c r="B577" t="s">
        <v>945</v>
      </c>
      <c r="C577" t="s">
        <v>10</v>
      </c>
      <c r="D577" s="1">
        <v>45491</v>
      </c>
      <c r="E577" s="1">
        <v>45521</v>
      </c>
      <c r="F577">
        <v>4516.3100000000004</v>
      </c>
      <c r="G577" t="s">
        <v>22</v>
      </c>
      <c r="H577" t="s">
        <v>12</v>
      </c>
      <c r="I577" s="1">
        <v>0</v>
      </c>
      <c r="J577" t="s">
        <v>947</v>
      </c>
      <c r="K577" t="s">
        <v>947</v>
      </c>
      <c r="L577" t="s">
        <v>947</v>
      </c>
      <c r="M577" t="s">
        <v>947</v>
      </c>
      <c r="N577" t="s">
        <v>947</v>
      </c>
      <c r="O577" t="s">
        <v>13</v>
      </c>
      <c r="P577" t="s">
        <v>946</v>
      </c>
    </row>
    <row r="578" spans="1:16" x14ac:dyDescent="0.4">
      <c r="A578" t="s">
        <v>599</v>
      </c>
      <c r="B578" t="s">
        <v>945</v>
      </c>
      <c r="C578" t="s">
        <v>18</v>
      </c>
      <c r="D578" s="1">
        <v>45554</v>
      </c>
      <c r="E578" s="1">
        <v>45584</v>
      </c>
      <c r="F578">
        <v>1978.27</v>
      </c>
      <c r="G578" t="s">
        <v>22</v>
      </c>
      <c r="H578" t="s">
        <v>28</v>
      </c>
      <c r="I578" s="1">
        <v>45584</v>
      </c>
      <c r="J578">
        <v>0</v>
      </c>
      <c r="K578" t="s">
        <v>947</v>
      </c>
      <c r="L578" t="s">
        <v>947</v>
      </c>
      <c r="M578" t="s">
        <v>947</v>
      </c>
      <c r="N578" t="s">
        <v>947</v>
      </c>
      <c r="O578" t="s">
        <v>13</v>
      </c>
      <c r="P578" t="s">
        <v>946</v>
      </c>
    </row>
    <row r="579" spans="1:16" x14ac:dyDescent="0.4">
      <c r="A579" t="s">
        <v>600</v>
      </c>
      <c r="B579" t="s">
        <v>945</v>
      </c>
      <c r="C579" t="s">
        <v>21</v>
      </c>
      <c r="D579" s="1">
        <v>45417</v>
      </c>
      <c r="E579" s="1">
        <v>45447</v>
      </c>
      <c r="F579">
        <v>1703.15</v>
      </c>
      <c r="G579" t="s">
        <v>19</v>
      </c>
      <c r="H579" t="s">
        <v>28</v>
      </c>
      <c r="I579" s="1">
        <v>45458</v>
      </c>
      <c r="J579">
        <v>11</v>
      </c>
      <c r="K579" t="s">
        <v>947</v>
      </c>
      <c r="L579" t="s">
        <v>947</v>
      </c>
      <c r="M579" t="s">
        <v>947</v>
      </c>
      <c r="N579" t="s">
        <v>947</v>
      </c>
      <c r="O579" t="s">
        <v>13</v>
      </c>
      <c r="P579" t="s">
        <v>946</v>
      </c>
    </row>
    <row r="580" spans="1:16" x14ac:dyDescent="0.4">
      <c r="A580" t="s">
        <v>601</v>
      </c>
      <c r="B580" t="s">
        <v>945</v>
      </c>
      <c r="C580" t="s">
        <v>10</v>
      </c>
      <c r="D580" s="1">
        <v>45287</v>
      </c>
      <c r="E580" s="1">
        <v>45317</v>
      </c>
      <c r="F580">
        <v>765.18</v>
      </c>
      <c r="G580" t="s">
        <v>22</v>
      </c>
      <c r="H580" t="s">
        <v>12</v>
      </c>
      <c r="I580" s="1">
        <v>0</v>
      </c>
      <c r="J580" t="s">
        <v>947</v>
      </c>
      <c r="K580" t="s">
        <v>947</v>
      </c>
      <c r="L580" t="s">
        <v>947</v>
      </c>
      <c r="M580" t="s">
        <v>947</v>
      </c>
      <c r="N580" t="s">
        <v>947</v>
      </c>
      <c r="O580" t="s">
        <v>13</v>
      </c>
      <c r="P580" t="s">
        <v>946</v>
      </c>
    </row>
    <row r="581" spans="1:16" x14ac:dyDescent="0.4">
      <c r="A581" t="s">
        <v>602</v>
      </c>
      <c r="B581" t="s">
        <v>945</v>
      </c>
      <c r="C581" t="s">
        <v>18</v>
      </c>
      <c r="D581" s="1">
        <v>44992</v>
      </c>
      <c r="E581" s="1">
        <v>45022</v>
      </c>
      <c r="F581">
        <v>4823.6099999999997</v>
      </c>
      <c r="G581" t="s">
        <v>25</v>
      </c>
      <c r="H581" t="s">
        <v>12</v>
      </c>
      <c r="I581" s="1">
        <v>0</v>
      </c>
      <c r="J581" t="s">
        <v>947</v>
      </c>
      <c r="K581" t="s">
        <v>947</v>
      </c>
      <c r="L581" t="s">
        <v>947</v>
      </c>
      <c r="M581" t="s">
        <v>947</v>
      </c>
      <c r="N581" t="s">
        <v>947</v>
      </c>
      <c r="O581" t="s">
        <v>13</v>
      </c>
      <c r="P581" t="s">
        <v>946</v>
      </c>
    </row>
    <row r="582" spans="1:16" x14ac:dyDescent="0.4">
      <c r="A582" t="s">
        <v>603</v>
      </c>
      <c r="B582" t="s">
        <v>945</v>
      </c>
      <c r="C582" t="s">
        <v>43</v>
      </c>
      <c r="D582" s="1">
        <v>45813</v>
      </c>
      <c r="E582" s="1">
        <v>45843</v>
      </c>
      <c r="F582">
        <v>929.8</v>
      </c>
      <c r="G582" t="s">
        <v>22</v>
      </c>
      <c r="H582" t="s">
        <v>28</v>
      </c>
      <c r="I582" s="1">
        <v>45843</v>
      </c>
      <c r="J582">
        <v>0</v>
      </c>
      <c r="K582" t="s">
        <v>947</v>
      </c>
      <c r="L582" t="s">
        <v>947</v>
      </c>
      <c r="M582" t="s">
        <v>947</v>
      </c>
      <c r="N582" t="s">
        <v>947</v>
      </c>
      <c r="O582" t="s">
        <v>13</v>
      </c>
      <c r="P582" t="s">
        <v>946</v>
      </c>
    </row>
    <row r="583" spans="1:16" x14ac:dyDescent="0.4">
      <c r="A583" t="s">
        <v>604</v>
      </c>
      <c r="B583" t="s">
        <v>945</v>
      </c>
      <c r="C583" t="s">
        <v>39</v>
      </c>
      <c r="D583" s="1">
        <v>45349</v>
      </c>
      <c r="E583" s="1">
        <v>45379</v>
      </c>
      <c r="F583">
        <v>4543.1099999999997</v>
      </c>
      <c r="G583" t="s">
        <v>22</v>
      </c>
      <c r="H583" t="s">
        <v>28</v>
      </c>
      <c r="I583" s="1">
        <v>45379</v>
      </c>
      <c r="J583">
        <v>0</v>
      </c>
      <c r="K583" t="s">
        <v>947</v>
      </c>
      <c r="L583" t="s">
        <v>947</v>
      </c>
      <c r="M583" t="s">
        <v>947</v>
      </c>
      <c r="N583" t="s">
        <v>947</v>
      </c>
      <c r="O583" t="s">
        <v>13</v>
      </c>
      <c r="P583" t="s">
        <v>946</v>
      </c>
    </row>
    <row r="584" spans="1:16" x14ac:dyDescent="0.4">
      <c r="A584" t="s">
        <v>605</v>
      </c>
      <c r="B584" t="s">
        <v>945</v>
      </c>
      <c r="C584" t="s">
        <v>10</v>
      </c>
      <c r="D584" s="1">
        <v>45354</v>
      </c>
      <c r="E584" s="1">
        <v>45384</v>
      </c>
      <c r="F584">
        <v>3165.91</v>
      </c>
      <c r="G584" t="s">
        <v>25</v>
      </c>
      <c r="H584" t="s">
        <v>16</v>
      </c>
      <c r="I584" s="1">
        <v>0</v>
      </c>
      <c r="J584" t="s">
        <v>947</v>
      </c>
      <c r="K584" t="s">
        <v>947</v>
      </c>
      <c r="L584" t="s">
        <v>947</v>
      </c>
      <c r="M584" t="s">
        <v>947</v>
      </c>
      <c r="N584" t="s">
        <v>947</v>
      </c>
      <c r="O584" t="s">
        <v>13</v>
      </c>
      <c r="P584" t="s">
        <v>946</v>
      </c>
    </row>
    <row r="585" spans="1:16" x14ac:dyDescent="0.4">
      <c r="A585" t="s">
        <v>606</v>
      </c>
      <c r="B585" t="s">
        <v>945</v>
      </c>
      <c r="C585" t="s">
        <v>43</v>
      </c>
      <c r="D585" s="1">
        <v>45749</v>
      </c>
      <c r="E585" s="1">
        <v>45779</v>
      </c>
      <c r="F585">
        <v>674.53</v>
      </c>
      <c r="G585" t="s">
        <v>22</v>
      </c>
      <c r="H585" t="s">
        <v>16</v>
      </c>
      <c r="I585" s="1">
        <v>0</v>
      </c>
      <c r="J585" t="s">
        <v>947</v>
      </c>
      <c r="K585" t="s">
        <v>947</v>
      </c>
      <c r="L585" t="s">
        <v>947</v>
      </c>
      <c r="M585" t="s">
        <v>947</v>
      </c>
      <c r="N585" t="s">
        <v>947</v>
      </c>
      <c r="O585" t="s">
        <v>13</v>
      </c>
      <c r="P585" t="s">
        <v>946</v>
      </c>
    </row>
    <row r="586" spans="1:16" x14ac:dyDescent="0.4">
      <c r="A586" t="s">
        <v>607</v>
      </c>
      <c r="B586" t="s">
        <v>945</v>
      </c>
      <c r="C586" t="s">
        <v>10</v>
      </c>
      <c r="D586" s="1">
        <v>45342</v>
      </c>
      <c r="E586" s="1">
        <v>45372</v>
      </c>
      <c r="F586">
        <v>860.37</v>
      </c>
      <c r="G586" t="s">
        <v>11</v>
      </c>
      <c r="H586" t="s">
        <v>28</v>
      </c>
      <c r="I586" s="1">
        <v>45372</v>
      </c>
      <c r="J586">
        <v>0</v>
      </c>
      <c r="K586" t="s">
        <v>947</v>
      </c>
      <c r="L586" t="s">
        <v>947</v>
      </c>
      <c r="M586" t="s">
        <v>947</v>
      </c>
      <c r="N586" t="s">
        <v>947</v>
      </c>
      <c r="O586" t="s">
        <v>13</v>
      </c>
      <c r="P586" t="s">
        <v>946</v>
      </c>
    </row>
    <row r="587" spans="1:16" x14ac:dyDescent="0.4">
      <c r="A587" t="s">
        <v>608</v>
      </c>
      <c r="B587" t="s">
        <v>945</v>
      </c>
      <c r="C587" t="s">
        <v>10</v>
      </c>
      <c r="D587" s="1">
        <v>44953</v>
      </c>
      <c r="E587" s="1">
        <v>44983</v>
      </c>
      <c r="F587">
        <v>1506.08</v>
      </c>
      <c r="G587" t="s">
        <v>11</v>
      </c>
      <c r="H587" t="s">
        <v>16</v>
      </c>
      <c r="I587" s="1">
        <v>0</v>
      </c>
      <c r="J587" t="s">
        <v>947</v>
      </c>
      <c r="K587" t="s">
        <v>947</v>
      </c>
      <c r="L587" t="s">
        <v>947</v>
      </c>
      <c r="M587" t="s">
        <v>947</v>
      </c>
      <c r="N587" t="s">
        <v>947</v>
      </c>
      <c r="O587" t="s">
        <v>13</v>
      </c>
      <c r="P587" t="s">
        <v>946</v>
      </c>
    </row>
    <row r="588" spans="1:16" x14ac:dyDescent="0.4">
      <c r="A588" t="s">
        <v>609</v>
      </c>
      <c r="B588" t="s">
        <v>945</v>
      </c>
      <c r="C588" t="s">
        <v>39</v>
      </c>
      <c r="D588" s="1">
        <v>45163</v>
      </c>
      <c r="E588" s="1">
        <v>45193</v>
      </c>
      <c r="F588">
        <v>1413.73</v>
      </c>
      <c r="G588" t="s">
        <v>25</v>
      </c>
      <c r="H588" t="s">
        <v>12</v>
      </c>
      <c r="I588" s="1">
        <v>0</v>
      </c>
      <c r="J588" t="s">
        <v>947</v>
      </c>
      <c r="K588" t="s">
        <v>947</v>
      </c>
      <c r="L588" t="s">
        <v>947</v>
      </c>
      <c r="M588" t="s">
        <v>947</v>
      </c>
      <c r="N588" t="s">
        <v>947</v>
      </c>
      <c r="O588" t="s">
        <v>13</v>
      </c>
      <c r="P588" t="s">
        <v>946</v>
      </c>
    </row>
    <row r="589" spans="1:16" x14ac:dyDescent="0.4">
      <c r="A589" t="s">
        <v>610</v>
      </c>
      <c r="B589" t="s">
        <v>945</v>
      </c>
      <c r="C589" t="s">
        <v>21</v>
      </c>
      <c r="D589" s="1">
        <v>45230</v>
      </c>
      <c r="E589" s="1">
        <v>45260</v>
      </c>
      <c r="F589">
        <v>3386.32</v>
      </c>
      <c r="G589" t="s">
        <v>11</v>
      </c>
      <c r="H589" t="s">
        <v>28</v>
      </c>
      <c r="I589" s="1">
        <v>45260</v>
      </c>
      <c r="J589">
        <v>0</v>
      </c>
      <c r="K589" t="s">
        <v>947</v>
      </c>
      <c r="L589" t="s">
        <v>947</v>
      </c>
      <c r="M589" t="s">
        <v>947</v>
      </c>
      <c r="N589" t="s">
        <v>947</v>
      </c>
      <c r="O589" t="s">
        <v>13</v>
      </c>
      <c r="P589" t="s">
        <v>946</v>
      </c>
    </row>
    <row r="590" spans="1:16" x14ac:dyDescent="0.4">
      <c r="A590" t="s">
        <v>611</v>
      </c>
      <c r="B590" t="s">
        <v>945</v>
      </c>
      <c r="C590" t="s">
        <v>10</v>
      </c>
      <c r="D590" s="1">
        <v>45633</v>
      </c>
      <c r="E590" s="1">
        <v>45663</v>
      </c>
      <c r="F590">
        <v>3632.78</v>
      </c>
      <c r="G590" t="s">
        <v>22</v>
      </c>
      <c r="H590" t="s">
        <v>28</v>
      </c>
      <c r="I590" s="1">
        <v>45663</v>
      </c>
      <c r="J590">
        <v>0</v>
      </c>
      <c r="K590" t="s">
        <v>947</v>
      </c>
      <c r="L590" t="s">
        <v>947</v>
      </c>
      <c r="M590" t="s">
        <v>947</v>
      </c>
      <c r="N590" t="s">
        <v>947</v>
      </c>
      <c r="O590" t="s">
        <v>13</v>
      </c>
      <c r="P590" t="s">
        <v>946</v>
      </c>
    </row>
    <row r="591" spans="1:16" x14ac:dyDescent="0.4">
      <c r="A591" t="s">
        <v>612</v>
      </c>
      <c r="B591" t="s">
        <v>945</v>
      </c>
      <c r="C591" t="s">
        <v>43</v>
      </c>
      <c r="D591" s="1">
        <v>45474</v>
      </c>
      <c r="E591" s="1">
        <v>45504</v>
      </c>
      <c r="F591">
        <v>994.97</v>
      </c>
      <c r="G591" t="s">
        <v>15</v>
      </c>
      <c r="H591" t="s">
        <v>28</v>
      </c>
      <c r="I591" s="1">
        <v>45504</v>
      </c>
      <c r="J591">
        <v>0</v>
      </c>
      <c r="K591" t="s">
        <v>947</v>
      </c>
      <c r="L591" t="s">
        <v>947</v>
      </c>
      <c r="M591" t="s">
        <v>947</v>
      </c>
      <c r="N591" t="s">
        <v>947</v>
      </c>
      <c r="O591" t="s">
        <v>13</v>
      </c>
      <c r="P591" t="s">
        <v>946</v>
      </c>
    </row>
    <row r="592" spans="1:16" x14ac:dyDescent="0.4">
      <c r="A592" t="s">
        <v>613</v>
      </c>
      <c r="B592" t="s">
        <v>945</v>
      </c>
      <c r="C592" t="s">
        <v>43</v>
      </c>
      <c r="D592" s="1">
        <v>45282</v>
      </c>
      <c r="E592" s="1">
        <v>45312</v>
      </c>
      <c r="F592">
        <v>2164.98</v>
      </c>
      <c r="G592" t="s">
        <v>25</v>
      </c>
      <c r="H592" t="s">
        <v>28</v>
      </c>
      <c r="I592" s="1">
        <v>45321</v>
      </c>
      <c r="J592">
        <v>9</v>
      </c>
      <c r="K592" t="s">
        <v>947</v>
      </c>
      <c r="L592" t="s">
        <v>947</v>
      </c>
      <c r="M592" t="s">
        <v>947</v>
      </c>
      <c r="N592" t="s">
        <v>947</v>
      </c>
      <c r="O592" t="s">
        <v>13</v>
      </c>
      <c r="P592" t="s">
        <v>946</v>
      </c>
    </row>
    <row r="593" spans="1:16" x14ac:dyDescent="0.4">
      <c r="A593" t="s">
        <v>614</v>
      </c>
      <c r="B593" t="s">
        <v>945</v>
      </c>
      <c r="C593" t="s">
        <v>39</v>
      </c>
      <c r="D593" s="1">
        <v>45510</v>
      </c>
      <c r="E593" s="1">
        <v>45540</v>
      </c>
      <c r="F593">
        <v>3042.89</v>
      </c>
      <c r="G593" t="s">
        <v>25</v>
      </c>
      <c r="H593" t="s">
        <v>28</v>
      </c>
      <c r="I593" s="1">
        <v>45540</v>
      </c>
      <c r="J593">
        <v>0</v>
      </c>
      <c r="K593" t="s">
        <v>947</v>
      </c>
      <c r="L593" t="s">
        <v>947</v>
      </c>
      <c r="M593" t="s">
        <v>947</v>
      </c>
      <c r="N593" t="s">
        <v>947</v>
      </c>
      <c r="O593" t="s">
        <v>13</v>
      </c>
      <c r="P593" t="s">
        <v>946</v>
      </c>
    </row>
    <row r="594" spans="1:16" x14ac:dyDescent="0.4">
      <c r="A594" t="s">
        <v>615</v>
      </c>
      <c r="B594" t="s">
        <v>945</v>
      </c>
      <c r="C594" t="s">
        <v>10</v>
      </c>
      <c r="D594" s="1">
        <v>45245</v>
      </c>
      <c r="E594" s="1">
        <v>45275</v>
      </c>
      <c r="F594">
        <v>4101.79</v>
      </c>
      <c r="G594" t="s">
        <v>25</v>
      </c>
      <c r="H594" t="s">
        <v>28</v>
      </c>
      <c r="I594" s="1">
        <v>45275</v>
      </c>
      <c r="J594">
        <v>0</v>
      </c>
      <c r="K594" t="s">
        <v>947</v>
      </c>
      <c r="L594" t="s">
        <v>947</v>
      </c>
      <c r="M594" t="s">
        <v>947</v>
      </c>
      <c r="N594" t="s">
        <v>947</v>
      </c>
      <c r="O594" t="s">
        <v>13</v>
      </c>
      <c r="P594" t="s">
        <v>946</v>
      </c>
    </row>
    <row r="595" spans="1:16" x14ac:dyDescent="0.4">
      <c r="A595" t="s">
        <v>616</v>
      </c>
      <c r="B595" t="s">
        <v>945</v>
      </c>
      <c r="C595" t="s">
        <v>43</v>
      </c>
      <c r="D595" s="1">
        <v>45190</v>
      </c>
      <c r="E595" s="1">
        <v>45220</v>
      </c>
      <c r="F595">
        <v>3506.57</v>
      </c>
      <c r="G595" t="s">
        <v>19</v>
      </c>
      <c r="H595" t="s">
        <v>28</v>
      </c>
      <c r="I595" s="1">
        <v>45220</v>
      </c>
      <c r="J595">
        <v>0</v>
      </c>
      <c r="K595" t="s">
        <v>947</v>
      </c>
      <c r="L595" t="s">
        <v>947</v>
      </c>
      <c r="M595" t="s">
        <v>947</v>
      </c>
      <c r="N595" t="s">
        <v>947</v>
      </c>
      <c r="O595" t="s">
        <v>13</v>
      </c>
      <c r="P595" t="s">
        <v>946</v>
      </c>
    </row>
    <row r="596" spans="1:16" x14ac:dyDescent="0.4">
      <c r="A596" t="s">
        <v>617</v>
      </c>
      <c r="B596" t="s">
        <v>945</v>
      </c>
      <c r="C596" t="s">
        <v>43</v>
      </c>
      <c r="D596" s="1">
        <v>45797</v>
      </c>
      <c r="E596" s="1">
        <v>45827</v>
      </c>
      <c r="F596">
        <v>3352.25</v>
      </c>
      <c r="G596" t="s">
        <v>11</v>
      </c>
      <c r="H596" t="s">
        <v>16</v>
      </c>
      <c r="I596" s="1">
        <v>0</v>
      </c>
      <c r="J596" t="s">
        <v>947</v>
      </c>
      <c r="K596" t="s">
        <v>947</v>
      </c>
      <c r="L596" t="s">
        <v>947</v>
      </c>
      <c r="M596" t="s">
        <v>947</v>
      </c>
      <c r="N596" t="s">
        <v>947</v>
      </c>
      <c r="O596" t="s">
        <v>13</v>
      </c>
      <c r="P596" t="s">
        <v>946</v>
      </c>
    </row>
    <row r="597" spans="1:16" x14ac:dyDescent="0.4">
      <c r="A597" t="s">
        <v>618</v>
      </c>
      <c r="B597" t="s">
        <v>945</v>
      </c>
      <c r="C597" t="s">
        <v>43</v>
      </c>
      <c r="D597" s="1">
        <v>45220</v>
      </c>
      <c r="E597" s="1">
        <v>45250</v>
      </c>
      <c r="F597">
        <v>940.15</v>
      </c>
      <c r="G597" t="s">
        <v>22</v>
      </c>
      <c r="H597" t="s">
        <v>12</v>
      </c>
      <c r="I597" s="1">
        <v>0</v>
      </c>
      <c r="J597" t="s">
        <v>947</v>
      </c>
      <c r="K597" t="s">
        <v>947</v>
      </c>
      <c r="L597" t="s">
        <v>947</v>
      </c>
      <c r="M597" t="s">
        <v>947</v>
      </c>
      <c r="N597" t="s">
        <v>947</v>
      </c>
      <c r="O597" t="s">
        <v>13</v>
      </c>
      <c r="P597" t="s">
        <v>946</v>
      </c>
    </row>
    <row r="598" spans="1:16" x14ac:dyDescent="0.4">
      <c r="A598" t="s">
        <v>619</v>
      </c>
      <c r="B598" t="s">
        <v>945</v>
      </c>
      <c r="C598" t="s">
        <v>10</v>
      </c>
      <c r="D598" s="1">
        <v>45162</v>
      </c>
      <c r="E598" s="1">
        <v>45192</v>
      </c>
      <c r="F598">
        <v>3505.16</v>
      </c>
      <c r="G598" t="s">
        <v>22</v>
      </c>
      <c r="H598" t="s">
        <v>12</v>
      </c>
      <c r="I598" s="1">
        <v>0</v>
      </c>
      <c r="J598" t="s">
        <v>947</v>
      </c>
      <c r="K598" t="s">
        <v>947</v>
      </c>
      <c r="L598" t="s">
        <v>947</v>
      </c>
      <c r="M598" t="s">
        <v>947</v>
      </c>
      <c r="N598" t="s">
        <v>947</v>
      </c>
      <c r="O598" t="s">
        <v>13</v>
      </c>
      <c r="P598" t="s">
        <v>946</v>
      </c>
    </row>
    <row r="599" spans="1:16" x14ac:dyDescent="0.4">
      <c r="A599" t="s">
        <v>620</v>
      </c>
      <c r="B599" t="s">
        <v>945</v>
      </c>
      <c r="C599" t="s">
        <v>39</v>
      </c>
      <c r="D599" s="1">
        <v>45420</v>
      </c>
      <c r="E599" s="1">
        <v>45450</v>
      </c>
      <c r="F599">
        <v>319.55</v>
      </c>
      <c r="G599" t="s">
        <v>11</v>
      </c>
      <c r="H599" t="s">
        <v>16</v>
      </c>
      <c r="I599" s="1">
        <v>0</v>
      </c>
      <c r="J599" t="s">
        <v>947</v>
      </c>
      <c r="K599" t="s">
        <v>947</v>
      </c>
      <c r="L599" t="s">
        <v>947</v>
      </c>
      <c r="M599" t="s">
        <v>947</v>
      </c>
      <c r="N599" t="s">
        <v>947</v>
      </c>
      <c r="O599" t="s">
        <v>13</v>
      </c>
      <c r="P599" t="s">
        <v>946</v>
      </c>
    </row>
    <row r="600" spans="1:16" x14ac:dyDescent="0.4">
      <c r="A600" t="s">
        <v>621</v>
      </c>
      <c r="B600" t="s">
        <v>945</v>
      </c>
      <c r="C600" t="s">
        <v>21</v>
      </c>
      <c r="D600" s="1">
        <v>45223</v>
      </c>
      <c r="E600" s="1">
        <v>45253</v>
      </c>
      <c r="F600">
        <v>1360.57</v>
      </c>
      <c r="G600" t="s">
        <v>15</v>
      </c>
      <c r="H600" t="s">
        <v>28</v>
      </c>
      <c r="I600" s="1">
        <v>45253</v>
      </c>
      <c r="J600">
        <v>0</v>
      </c>
      <c r="K600" t="s">
        <v>947</v>
      </c>
      <c r="L600" t="s">
        <v>947</v>
      </c>
      <c r="M600" t="s">
        <v>947</v>
      </c>
      <c r="N600" t="s">
        <v>947</v>
      </c>
      <c r="O600" t="s">
        <v>13</v>
      </c>
      <c r="P600" t="s">
        <v>946</v>
      </c>
    </row>
    <row r="601" spans="1:16" x14ac:dyDescent="0.4">
      <c r="A601" t="s">
        <v>622</v>
      </c>
      <c r="B601" t="s">
        <v>945</v>
      </c>
      <c r="C601" t="s">
        <v>21</v>
      </c>
      <c r="D601" s="1">
        <v>45277</v>
      </c>
      <c r="E601" s="1">
        <v>45307</v>
      </c>
      <c r="F601">
        <v>2177.67</v>
      </c>
      <c r="G601" t="s">
        <v>22</v>
      </c>
      <c r="H601" t="s">
        <v>28</v>
      </c>
      <c r="I601" s="1">
        <v>45307</v>
      </c>
      <c r="J601">
        <v>0</v>
      </c>
      <c r="K601" t="s">
        <v>947</v>
      </c>
      <c r="L601" t="s">
        <v>947</v>
      </c>
      <c r="M601" t="s">
        <v>947</v>
      </c>
      <c r="N601" t="s">
        <v>947</v>
      </c>
      <c r="O601" t="s">
        <v>13</v>
      </c>
      <c r="P601" t="s">
        <v>946</v>
      </c>
    </row>
    <row r="602" spans="1:16" x14ac:dyDescent="0.4">
      <c r="A602" t="s">
        <v>623</v>
      </c>
      <c r="B602" t="s">
        <v>945</v>
      </c>
      <c r="C602" t="s">
        <v>39</v>
      </c>
      <c r="D602" s="1">
        <v>45004</v>
      </c>
      <c r="E602" s="1">
        <v>45034</v>
      </c>
      <c r="F602">
        <v>203.9</v>
      </c>
      <c r="G602" t="s">
        <v>15</v>
      </c>
      <c r="H602" t="s">
        <v>12</v>
      </c>
      <c r="I602" s="1">
        <v>0</v>
      </c>
      <c r="J602" t="s">
        <v>947</v>
      </c>
      <c r="K602" t="s">
        <v>947</v>
      </c>
      <c r="L602" t="s">
        <v>947</v>
      </c>
      <c r="M602" t="s">
        <v>947</v>
      </c>
      <c r="N602" t="s">
        <v>947</v>
      </c>
      <c r="O602" t="s">
        <v>13</v>
      </c>
      <c r="P602" t="s">
        <v>946</v>
      </c>
    </row>
    <row r="603" spans="1:16" x14ac:dyDescent="0.4">
      <c r="A603" t="s">
        <v>624</v>
      </c>
      <c r="B603" t="s">
        <v>945</v>
      </c>
      <c r="C603" t="s">
        <v>10</v>
      </c>
      <c r="D603" s="1">
        <v>45227</v>
      </c>
      <c r="E603" s="1">
        <v>45257</v>
      </c>
      <c r="F603">
        <v>868.73</v>
      </c>
      <c r="G603" t="s">
        <v>25</v>
      </c>
      <c r="H603" t="s">
        <v>28</v>
      </c>
      <c r="I603" s="1">
        <v>45257</v>
      </c>
      <c r="J603">
        <v>0</v>
      </c>
      <c r="K603" t="s">
        <v>947</v>
      </c>
      <c r="L603" t="s">
        <v>947</v>
      </c>
      <c r="M603" t="s">
        <v>947</v>
      </c>
      <c r="N603" t="s">
        <v>947</v>
      </c>
      <c r="O603" t="s">
        <v>13</v>
      </c>
      <c r="P603" t="s">
        <v>946</v>
      </c>
    </row>
    <row r="604" spans="1:16" x14ac:dyDescent="0.4">
      <c r="A604" t="s">
        <v>625</v>
      </c>
      <c r="B604" t="s">
        <v>945</v>
      </c>
      <c r="C604" t="s">
        <v>43</v>
      </c>
      <c r="D604" s="1">
        <v>45082</v>
      </c>
      <c r="E604" s="1">
        <v>45112</v>
      </c>
      <c r="F604">
        <v>283.51</v>
      </c>
      <c r="G604" t="s">
        <v>25</v>
      </c>
      <c r="H604" t="s">
        <v>12</v>
      </c>
      <c r="I604" s="1">
        <v>0</v>
      </c>
      <c r="J604" t="s">
        <v>947</v>
      </c>
      <c r="K604" t="s">
        <v>947</v>
      </c>
      <c r="L604" t="s">
        <v>947</v>
      </c>
      <c r="M604" t="s">
        <v>947</v>
      </c>
      <c r="N604" t="s">
        <v>947</v>
      </c>
      <c r="O604" t="s">
        <v>13</v>
      </c>
      <c r="P604" t="s">
        <v>946</v>
      </c>
    </row>
    <row r="605" spans="1:16" x14ac:dyDescent="0.4">
      <c r="A605" t="s">
        <v>626</v>
      </c>
      <c r="B605" t="s">
        <v>945</v>
      </c>
      <c r="C605" t="s">
        <v>18</v>
      </c>
      <c r="D605" s="1">
        <v>45625</v>
      </c>
      <c r="E605" s="1">
        <v>45655</v>
      </c>
      <c r="F605">
        <v>1373.89</v>
      </c>
      <c r="G605" t="s">
        <v>22</v>
      </c>
      <c r="H605" t="s">
        <v>16</v>
      </c>
      <c r="I605" s="1">
        <v>0</v>
      </c>
      <c r="J605" t="s">
        <v>947</v>
      </c>
      <c r="K605" t="s">
        <v>947</v>
      </c>
      <c r="L605" t="s">
        <v>947</v>
      </c>
      <c r="M605" t="s">
        <v>947</v>
      </c>
      <c r="N605" t="s">
        <v>947</v>
      </c>
      <c r="O605" t="s">
        <v>13</v>
      </c>
      <c r="P605" t="s">
        <v>946</v>
      </c>
    </row>
    <row r="606" spans="1:16" x14ac:dyDescent="0.4">
      <c r="A606" t="s">
        <v>627</v>
      </c>
      <c r="B606" t="s">
        <v>945</v>
      </c>
      <c r="C606" t="s">
        <v>10</v>
      </c>
      <c r="D606" s="1">
        <v>45794</v>
      </c>
      <c r="E606" s="1">
        <v>45824</v>
      </c>
      <c r="F606">
        <v>1032.8399999999999</v>
      </c>
      <c r="G606" t="s">
        <v>22</v>
      </c>
      <c r="H606" t="s">
        <v>16</v>
      </c>
      <c r="I606" s="1">
        <v>0</v>
      </c>
      <c r="J606" t="s">
        <v>947</v>
      </c>
      <c r="K606" t="s">
        <v>947</v>
      </c>
      <c r="L606" t="s">
        <v>947</v>
      </c>
      <c r="M606" t="s">
        <v>947</v>
      </c>
      <c r="N606" t="s">
        <v>947</v>
      </c>
      <c r="O606" t="s">
        <v>13</v>
      </c>
      <c r="P606" t="s">
        <v>946</v>
      </c>
    </row>
    <row r="607" spans="1:16" x14ac:dyDescent="0.4">
      <c r="A607" t="s">
        <v>628</v>
      </c>
      <c r="B607" t="s">
        <v>945</v>
      </c>
      <c r="C607" t="s">
        <v>21</v>
      </c>
      <c r="D607" s="1">
        <v>45623</v>
      </c>
      <c r="E607" s="1">
        <v>45653</v>
      </c>
      <c r="F607">
        <v>389.67</v>
      </c>
      <c r="G607" t="s">
        <v>19</v>
      </c>
      <c r="H607" t="s">
        <v>16</v>
      </c>
      <c r="I607" s="1">
        <v>0</v>
      </c>
      <c r="J607" t="s">
        <v>947</v>
      </c>
      <c r="K607" t="s">
        <v>947</v>
      </c>
      <c r="L607" t="s">
        <v>947</v>
      </c>
      <c r="M607" t="s">
        <v>947</v>
      </c>
      <c r="N607" t="s">
        <v>947</v>
      </c>
      <c r="O607" t="s">
        <v>13</v>
      </c>
      <c r="P607" t="s">
        <v>946</v>
      </c>
    </row>
    <row r="608" spans="1:16" x14ac:dyDescent="0.4">
      <c r="A608" t="s">
        <v>629</v>
      </c>
      <c r="B608" t="s">
        <v>945</v>
      </c>
      <c r="C608" t="s">
        <v>10</v>
      </c>
      <c r="D608" s="1">
        <v>44988</v>
      </c>
      <c r="E608" s="1">
        <v>45018</v>
      </c>
      <c r="F608">
        <v>3748.86</v>
      </c>
      <c r="G608" t="s">
        <v>11</v>
      </c>
      <c r="H608" t="s">
        <v>16</v>
      </c>
      <c r="I608" s="1">
        <v>0</v>
      </c>
      <c r="J608" t="s">
        <v>947</v>
      </c>
      <c r="K608" t="s">
        <v>947</v>
      </c>
      <c r="L608" t="s">
        <v>947</v>
      </c>
      <c r="M608" t="s">
        <v>947</v>
      </c>
      <c r="N608" t="s">
        <v>947</v>
      </c>
      <c r="O608" t="s">
        <v>13</v>
      </c>
      <c r="P608" t="s">
        <v>946</v>
      </c>
    </row>
    <row r="609" spans="1:16" x14ac:dyDescent="0.4">
      <c r="A609" t="s">
        <v>630</v>
      </c>
      <c r="B609" t="s">
        <v>945</v>
      </c>
      <c r="C609" t="s">
        <v>43</v>
      </c>
      <c r="D609" s="1">
        <v>45635</v>
      </c>
      <c r="E609" s="1">
        <v>45665</v>
      </c>
      <c r="F609">
        <v>4546.88</v>
      </c>
      <c r="G609" t="s">
        <v>22</v>
      </c>
      <c r="H609" t="s">
        <v>12</v>
      </c>
      <c r="I609" s="1">
        <v>0</v>
      </c>
      <c r="J609" t="s">
        <v>947</v>
      </c>
      <c r="K609" t="s">
        <v>947</v>
      </c>
      <c r="L609" t="s">
        <v>947</v>
      </c>
      <c r="M609" t="s">
        <v>947</v>
      </c>
      <c r="N609" t="s">
        <v>947</v>
      </c>
      <c r="O609" t="s">
        <v>13</v>
      </c>
      <c r="P609" t="s">
        <v>946</v>
      </c>
    </row>
    <row r="610" spans="1:16" x14ac:dyDescent="0.4">
      <c r="A610" t="s">
        <v>631</v>
      </c>
      <c r="B610" t="s">
        <v>945</v>
      </c>
      <c r="C610" t="s">
        <v>39</v>
      </c>
      <c r="D610" s="1">
        <v>45299</v>
      </c>
      <c r="E610" s="1">
        <v>45329</v>
      </c>
      <c r="F610">
        <v>3439.51</v>
      </c>
      <c r="G610" t="s">
        <v>25</v>
      </c>
      <c r="H610" t="s">
        <v>16</v>
      </c>
      <c r="I610" s="1">
        <v>0</v>
      </c>
      <c r="J610" t="s">
        <v>947</v>
      </c>
      <c r="K610" t="s">
        <v>947</v>
      </c>
      <c r="L610" t="s">
        <v>947</v>
      </c>
      <c r="M610" t="s">
        <v>947</v>
      </c>
      <c r="N610" t="s">
        <v>947</v>
      </c>
      <c r="O610" t="s">
        <v>13</v>
      </c>
      <c r="P610" t="s">
        <v>946</v>
      </c>
    </row>
    <row r="611" spans="1:16" x14ac:dyDescent="0.4">
      <c r="A611" t="s">
        <v>632</v>
      </c>
      <c r="B611" t="s">
        <v>945</v>
      </c>
      <c r="C611" t="s">
        <v>43</v>
      </c>
      <c r="D611" s="1">
        <v>44976</v>
      </c>
      <c r="E611" s="1">
        <v>45006</v>
      </c>
      <c r="F611">
        <v>3319.57</v>
      </c>
      <c r="G611" t="s">
        <v>19</v>
      </c>
      <c r="H611" t="s">
        <v>12</v>
      </c>
      <c r="I611" s="1">
        <v>0</v>
      </c>
      <c r="J611" t="s">
        <v>947</v>
      </c>
      <c r="K611" t="s">
        <v>947</v>
      </c>
      <c r="L611" t="s">
        <v>947</v>
      </c>
      <c r="M611" t="s">
        <v>947</v>
      </c>
      <c r="N611" t="s">
        <v>947</v>
      </c>
      <c r="O611" t="s">
        <v>13</v>
      </c>
      <c r="P611" t="s">
        <v>946</v>
      </c>
    </row>
    <row r="612" spans="1:16" x14ac:dyDescent="0.4">
      <c r="A612" t="s">
        <v>633</v>
      </c>
      <c r="B612" t="s">
        <v>945</v>
      </c>
      <c r="C612" t="s">
        <v>39</v>
      </c>
      <c r="D612" s="1">
        <v>44929</v>
      </c>
      <c r="E612" s="1">
        <v>44959</v>
      </c>
      <c r="F612">
        <v>3057.93</v>
      </c>
      <c r="G612" t="s">
        <v>15</v>
      </c>
      <c r="H612" t="s">
        <v>28</v>
      </c>
      <c r="I612" s="1">
        <v>44959</v>
      </c>
      <c r="J612">
        <v>0</v>
      </c>
      <c r="K612" t="s">
        <v>947</v>
      </c>
      <c r="L612" t="s">
        <v>947</v>
      </c>
      <c r="M612" t="s">
        <v>947</v>
      </c>
      <c r="N612" t="s">
        <v>947</v>
      </c>
      <c r="O612" t="s">
        <v>13</v>
      </c>
      <c r="P612" t="s">
        <v>946</v>
      </c>
    </row>
    <row r="613" spans="1:16" x14ac:dyDescent="0.4">
      <c r="A613" t="s">
        <v>634</v>
      </c>
      <c r="B613" t="s">
        <v>945</v>
      </c>
      <c r="C613" t="s">
        <v>21</v>
      </c>
      <c r="D613" s="1">
        <v>45495</v>
      </c>
      <c r="E613" s="1">
        <v>45525</v>
      </c>
      <c r="F613">
        <v>1043.05</v>
      </c>
      <c r="G613" t="s">
        <v>25</v>
      </c>
      <c r="H613" t="s">
        <v>16</v>
      </c>
      <c r="I613" s="1">
        <v>0</v>
      </c>
      <c r="J613" t="s">
        <v>947</v>
      </c>
      <c r="K613" t="s">
        <v>947</v>
      </c>
      <c r="L613" t="s">
        <v>947</v>
      </c>
      <c r="M613" t="s">
        <v>947</v>
      </c>
      <c r="N613" t="s">
        <v>947</v>
      </c>
      <c r="O613" t="s">
        <v>13</v>
      </c>
      <c r="P613" t="s">
        <v>946</v>
      </c>
    </row>
    <row r="614" spans="1:16" x14ac:dyDescent="0.4">
      <c r="A614" t="s">
        <v>635</v>
      </c>
      <c r="B614" t="s">
        <v>945</v>
      </c>
      <c r="C614" t="s">
        <v>39</v>
      </c>
      <c r="D614" s="1">
        <v>45401</v>
      </c>
      <c r="E614" s="1">
        <v>45431</v>
      </c>
      <c r="F614">
        <v>1216.7</v>
      </c>
      <c r="G614" t="s">
        <v>19</v>
      </c>
      <c r="H614" t="s">
        <v>12</v>
      </c>
      <c r="I614" s="1">
        <v>0</v>
      </c>
      <c r="J614" t="s">
        <v>947</v>
      </c>
      <c r="K614" t="s">
        <v>947</v>
      </c>
      <c r="L614" t="s">
        <v>947</v>
      </c>
      <c r="M614" t="s">
        <v>947</v>
      </c>
      <c r="N614" t="s">
        <v>947</v>
      </c>
      <c r="O614" t="s">
        <v>13</v>
      </c>
      <c r="P614" t="s">
        <v>946</v>
      </c>
    </row>
    <row r="615" spans="1:16" x14ac:dyDescent="0.4">
      <c r="A615" t="s">
        <v>636</v>
      </c>
      <c r="B615" t="s">
        <v>945</v>
      </c>
      <c r="C615" t="s">
        <v>43</v>
      </c>
      <c r="D615" s="1">
        <v>45085</v>
      </c>
      <c r="E615" s="1">
        <v>45115</v>
      </c>
      <c r="F615">
        <v>1242.77</v>
      </c>
      <c r="G615" t="s">
        <v>25</v>
      </c>
      <c r="H615" t="s">
        <v>12</v>
      </c>
      <c r="I615" s="1">
        <v>0</v>
      </c>
      <c r="J615" t="s">
        <v>947</v>
      </c>
      <c r="K615" t="s">
        <v>947</v>
      </c>
      <c r="L615" t="s">
        <v>947</v>
      </c>
      <c r="M615" t="s">
        <v>947</v>
      </c>
      <c r="N615" t="s">
        <v>947</v>
      </c>
      <c r="O615" t="s">
        <v>13</v>
      </c>
      <c r="P615" t="s">
        <v>946</v>
      </c>
    </row>
    <row r="616" spans="1:16" x14ac:dyDescent="0.4">
      <c r="A616" t="s">
        <v>637</v>
      </c>
      <c r="B616" t="s">
        <v>945</v>
      </c>
      <c r="C616" t="s">
        <v>39</v>
      </c>
      <c r="D616" s="1">
        <v>44943</v>
      </c>
      <c r="E616" s="1">
        <v>44973</v>
      </c>
      <c r="F616">
        <v>1253.18</v>
      </c>
      <c r="G616" t="s">
        <v>11</v>
      </c>
      <c r="H616" t="s">
        <v>12</v>
      </c>
      <c r="I616" s="1">
        <v>0</v>
      </c>
      <c r="J616" t="s">
        <v>947</v>
      </c>
      <c r="K616" t="s">
        <v>947</v>
      </c>
      <c r="L616" t="s">
        <v>947</v>
      </c>
      <c r="M616" t="s">
        <v>947</v>
      </c>
      <c r="N616" t="s">
        <v>947</v>
      </c>
      <c r="O616" t="s">
        <v>13</v>
      </c>
      <c r="P616" t="s">
        <v>946</v>
      </c>
    </row>
    <row r="617" spans="1:16" x14ac:dyDescent="0.4">
      <c r="A617" t="s">
        <v>638</v>
      </c>
      <c r="B617" t="s">
        <v>945</v>
      </c>
      <c r="C617" t="s">
        <v>21</v>
      </c>
      <c r="D617" s="1">
        <v>45278</v>
      </c>
      <c r="E617" s="1">
        <v>45308</v>
      </c>
      <c r="F617">
        <v>1423.03</v>
      </c>
      <c r="G617" t="s">
        <v>19</v>
      </c>
      <c r="H617" t="s">
        <v>12</v>
      </c>
      <c r="I617" s="1">
        <v>0</v>
      </c>
      <c r="J617" t="s">
        <v>947</v>
      </c>
      <c r="K617" t="s">
        <v>947</v>
      </c>
      <c r="L617" t="s">
        <v>947</v>
      </c>
      <c r="M617" t="s">
        <v>947</v>
      </c>
      <c r="N617" t="s">
        <v>947</v>
      </c>
      <c r="O617" t="s">
        <v>13</v>
      </c>
      <c r="P617" t="s">
        <v>946</v>
      </c>
    </row>
    <row r="618" spans="1:16" x14ac:dyDescent="0.4">
      <c r="A618" t="s">
        <v>639</v>
      </c>
      <c r="B618" t="s">
        <v>945</v>
      </c>
      <c r="C618" t="s">
        <v>39</v>
      </c>
      <c r="D618" s="1">
        <v>44940</v>
      </c>
      <c r="E618" s="1">
        <v>44970</v>
      </c>
      <c r="F618">
        <v>908.37</v>
      </c>
      <c r="G618" t="s">
        <v>11</v>
      </c>
      <c r="H618" t="s">
        <v>28</v>
      </c>
      <c r="I618" s="1">
        <v>44970</v>
      </c>
      <c r="J618">
        <v>0</v>
      </c>
      <c r="K618" t="s">
        <v>947</v>
      </c>
      <c r="L618" t="s">
        <v>947</v>
      </c>
      <c r="M618" t="s">
        <v>947</v>
      </c>
      <c r="N618" t="s">
        <v>947</v>
      </c>
      <c r="O618" t="s">
        <v>13</v>
      </c>
      <c r="P618" t="s">
        <v>946</v>
      </c>
    </row>
    <row r="619" spans="1:16" x14ac:dyDescent="0.4">
      <c r="A619" t="s">
        <v>640</v>
      </c>
      <c r="B619" t="s">
        <v>945</v>
      </c>
      <c r="C619" t="s">
        <v>10</v>
      </c>
      <c r="D619" s="1">
        <v>45607</v>
      </c>
      <c r="E619" s="1">
        <v>45637</v>
      </c>
      <c r="F619">
        <v>4103.24</v>
      </c>
      <c r="G619" t="s">
        <v>19</v>
      </c>
      <c r="H619" t="s">
        <v>12</v>
      </c>
      <c r="I619" s="1">
        <v>0</v>
      </c>
      <c r="J619" t="s">
        <v>947</v>
      </c>
      <c r="K619" t="s">
        <v>947</v>
      </c>
      <c r="L619" t="s">
        <v>947</v>
      </c>
      <c r="M619" t="s">
        <v>947</v>
      </c>
      <c r="N619" t="s">
        <v>947</v>
      </c>
      <c r="O619" t="s">
        <v>13</v>
      </c>
      <c r="P619" t="s">
        <v>946</v>
      </c>
    </row>
    <row r="620" spans="1:16" x14ac:dyDescent="0.4">
      <c r="A620" t="s">
        <v>641</v>
      </c>
      <c r="B620" t="s">
        <v>945</v>
      </c>
      <c r="C620" t="s">
        <v>39</v>
      </c>
      <c r="D620" s="1">
        <v>45591</v>
      </c>
      <c r="E620" s="1">
        <v>45621</v>
      </c>
      <c r="F620">
        <v>2557.84</v>
      </c>
      <c r="G620" t="s">
        <v>19</v>
      </c>
      <c r="H620" t="s">
        <v>16</v>
      </c>
      <c r="I620" s="1">
        <v>0</v>
      </c>
      <c r="J620" t="s">
        <v>947</v>
      </c>
      <c r="K620" t="s">
        <v>947</v>
      </c>
      <c r="L620" t="s">
        <v>947</v>
      </c>
      <c r="M620" t="s">
        <v>947</v>
      </c>
      <c r="N620" t="s">
        <v>947</v>
      </c>
      <c r="O620" t="s">
        <v>13</v>
      </c>
      <c r="P620" t="s">
        <v>946</v>
      </c>
    </row>
    <row r="621" spans="1:16" x14ac:dyDescent="0.4">
      <c r="A621" t="s">
        <v>642</v>
      </c>
      <c r="B621" t="s">
        <v>945</v>
      </c>
      <c r="C621" t="s">
        <v>18</v>
      </c>
      <c r="D621" s="1">
        <v>44927</v>
      </c>
      <c r="E621" s="1">
        <v>44957</v>
      </c>
      <c r="F621">
        <v>4192.79</v>
      </c>
      <c r="G621" t="s">
        <v>25</v>
      </c>
      <c r="H621" t="s">
        <v>16</v>
      </c>
      <c r="I621" s="1">
        <v>0</v>
      </c>
      <c r="J621" t="s">
        <v>947</v>
      </c>
      <c r="K621" t="s">
        <v>947</v>
      </c>
      <c r="L621" t="s">
        <v>947</v>
      </c>
      <c r="M621" t="s">
        <v>947</v>
      </c>
      <c r="N621" t="s">
        <v>947</v>
      </c>
      <c r="O621" t="s">
        <v>13</v>
      </c>
      <c r="P621" t="s">
        <v>946</v>
      </c>
    </row>
    <row r="622" spans="1:16" x14ac:dyDescent="0.4">
      <c r="A622" t="s">
        <v>643</v>
      </c>
      <c r="B622" t="s">
        <v>945</v>
      </c>
      <c r="C622" t="s">
        <v>21</v>
      </c>
      <c r="D622" s="1">
        <v>45605</v>
      </c>
      <c r="E622" s="1">
        <v>45635</v>
      </c>
      <c r="F622">
        <v>2144.7199999999998</v>
      </c>
      <c r="G622" t="s">
        <v>25</v>
      </c>
      <c r="H622" t="s">
        <v>16</v>
      </c>
      <c r="I622" s="1">
        <v>0</v>
      </c>
      <c r="J622" t="s">
        <v>947</v>
      </c>
      <c r="K622" t="s">
        <v>947</v>
      </c>
      <c r="L622" t="s">
        <v>947</v>
      </c>
      <c r="M622" t="s">
        <v>947</v>
      </c>
      <c r="N622" t="s">
        <v>947</v>
      </c>
      <c r="O622" t="s">
        <v>13</v>
      </c>
      <c r="P622" t="s">
        <v>946</v>
      </c>
    </row>
    <row r="623" spans="1:16" x14ac:dyDescent="0.4">
      <c r="A623" t="s">
        <v>644</v>
      </c>
      <c r="B623" t="s">
        <v>945</v>
      </c>
      <c r="C623" t="s">
        <v>21</v>
      </c>
      <c r="D623" s="1">
        <v>45604</v>
      </c>
      <c r="E623" s="1">
        <v>45634</v>
      </c>
      <c r="F623">
        <v>669.43</v>
      </c>
      <c r="G623" t="s">
        <v>22</v>
      </c>
      <c r="H623" t="s">
        <v>12</v>
      </c>
      <c r="I623" s="1">
        <v>0</v>
      </c>
      <c r="J623" t="s">
        <v>947</v>
      </c>
      <c r="K623" t="s">
        <v>947</v>
      </c>
      <c r="L623" t="s">
        <v>947</v>
      </c>
      <c r="M623" t="s">
        <v>947</v>
      </c>
      <c r="N623" t="s">
        <v>947</v>
      </c>
      <c r="O623" t="s">
        <v>13</v>
      </c>
      <c r="P623" t="s">
        <v>946</v>
      </c>
    </row>
    <row r="624" spans="1:16" x14ac:dyDescent="0.4">
      <c r="A624" t="s">
        <v>645</v>
      </c>
      <c r="B624" t="s">
        <v>945</v>
      </c>
      <c r="C624" t="s">
        <v>10</v>
      </c>
      <c r="D624" s="1">
        <v>45717</v>
      </c>
      <c r="E624" s="1">
        <v>45747</v>
      </c>
      <c r="F624">
        <v>2583.87</v>
      </c>
      <c r="G624" t="s">
        <v>25</v>
      </c>
      <c r="H624" t="s">
        <v>28</v>
      </c>
      <c r="I624" s="1">
        <v>45747</v>
      </c>
      <c r="J624">
        <v>0</v>
      </c>
      <c r="K624" t="s">
        <v>947</v>
      </c>
      <c r="L624" t="s">
        <v>947</v>
      </c>
      <c r="M624" t="s">
        <v>947</v>
      </c>
      <c r="N624" t="s">
        <v>947</v>
      </c>
      <c r="O624" t="s">
        <v>13</v>
      </c>
      <c r="P624" t="s">
        <v>946</v>
      </c>
    </row>
    <row r="625" spans="1:16" x14ac:dyDescent="0.4">
      <c r="A625" t="s">
        <v>646</v>
      </c>
      <c r="B625" t="s">
        <v>945</v>
      </c>
      <c r="C625" t="s">
        <v>18</v>
      </c>
      <c r="D625" s="1">
        <v>45683</v>
      </c>
      <c r="E625" s="1">
        <v>45713</v>
      </c>
      <c r="F625">
        <v>2870.13</v>
      </c>
      <c r="G625" t="s">
        <v>19</v>
      </c>
      <c r="H625" t="s">
        <v>12</v>
      </c>
      <c r="I625" s="1">
        <v>0</v>
      </c>
      <c r="J625" t="s">
        <v>947</v>
      </c>
      <c r="K625" t="s">
        <v>947</v>
      </c>
      <c r="L625" t="s">
        <v>947</v>
      </c>
      <c r="M625" t="s">
        <v>947</v>
      </c>
      <c r="N625" t="s">
        <v>947</v>
      </c>
      <c r="O625" t="s">
        <v>13</v>
      </c>
      <c r="P625" t="s">
        <v>946</v>
      </c>
    </row>
    <row r="626" spans="1:16" x14ac:dyDescent="0.4">
      <c r="A626" t="s">
        <v>647</v>
      </c>
      <c r="B626" t="s">
        <v>945</v>
      </c>
      <c r="C626" t="s">
        <v>39</v>
      </c>
      <c r="D626" s="1">
        <v>45748</v>
      </c>
      <c r="E626" s="1">
        <v>45778</v>
      </c>
      <c r="F626">
        <v>308.64</v>
      </c>
      <c r="G626" t="s">
        <v>15</v>
      </c>
      <c r="H626" t="s">
        <v>12</v>
      </c>
      <c r="I626" s="1">
        <v>0</v>
      </c>
      <c r="J626" t="s">
        <v>947</v>
      </c>
      <c r="K626" t="s">
        <v>947</v>
      </c>
      <c r="L626" t="s">
        <v>947</v>
      </c>
      <c r="M626" t="s">
        <v>947</v>
      </c>
      <c r="N626" t="s">
        <v>947</v>
      </c>
      <c r="O626" t="s">
        <v>13</v>
      </c>
      <c r="P626" t="s">
        <v>946</v>
      </c>
    </row>
    <row r="627" spans="1:16" x14ac:dyDescent="0.4">
      <c r="A627" t="s">
        <v>648</v>
      </c>
      <c r="B627" t="s">
        <v>945</v>
      </c>
      <c r="C627" t="s">
        <v>18</v>
      </c>
      <c r="D627" s="1">
        <v>45542</v>
      </c>
      <c r="E627" s="1">
        <v>45572</v>
      </c>
      <c r="F627">
        <v>754.61</v>
      </c>
      <c r="G627" t="s">
        <v>22</v>
      </c>
      <c r="H627" t="s">
        <v>28</v>
      </c>
      <c r="I627" s="1">
        <v>45572</v>
      </c>
      <c r="J627">
        <v>0</v>
      </c>
      <c r="K627" t="s">
        <v>947</v>
      </c>
      <c r="L627" t="s">
        <v>947</v>
      </c>
      <c r="M627" t="s">
        <v>947</v>
      </c>
      <c r="N627" t="s">
        <v>947</v>
      </c>
      <c r="O627" t="s">
        <v>13</v>
      </c>
      <c r="P627" t="s">
        <v>946</v>
      </c>
    </row>
    <row r="628" spans="1:16" x14ac:dyDescent="0.4">
      <c r="A628" t="s">
        <v>649</v>
      </c>
      <c r="B628" t="s">
        <v>945</v>
      </c>
      <c r="C628" t="s">
        <v>39</v>
      </c>
      <c r="D628" s="1">
        <v>45799</v>
      </c>
      <c r="E628" s="1">
        <v>45829</v>
      </c>
      <c r="F628">
        <v>1564.86</v>
      </c>
      <c r="G628" t="s">
        <v>11</v>
      </c>
      <c r="H628" t="s">
        <v>12</v>
      </c>
      <c r="I628" s="1">
        <v>0</v>
      </c>
      <c r="J628" t="s">
        <v>947</v>
      </c>
      <c r="K628" t="s">
        <v>947</v>
      </c>
      <c r="L628" t="s">
        <v>947</v>
      </c>
      <c r="M628" t="s">
        <v>947</v>
      </c>
      <c r="N628" t="s">
        <v>947</v>
      </c>
      <c r="O628" t="s">
        <v>13</v>
      </c>
      <c r="P628" t="s">
        <v>946</v>
      </c>
    </row>
    <row r="629" spans="1:16" x14ac:dyDescent="0.4">
      <c r="A629" t="s">
        <v>650</v>
      </c>
      <c r="B629" t="s">
        <v>945</v>
      </c>
      <c r="C629" t="s">
        <v>18</v>
      </c>
      <c r="D629" s="1">
        <v>44941</v>
      </c>
      <c r="E629" s="1">
        <v>44971</v>
      </c>
      <c r="F629">
        <v>2205.11</v>
      </c>
      <c r="G629" t="s">
        <v>19</v>
      </c>
      <c r="H629" t="s">
        <v>16</v>
      </c>
      <c r="I629" s="1">
        <v>0</v>
      </c>
      <c r="J629" t="s">
        <v>947</v>
      </c>
      <c r="K629" t="s">
        <v>947</v>
      </c>
      <c r="L629" t="s">
        <v>947</v>
      </c>
      <c r="M629" t="s">
        <v>947</v>
      </c>
      <c r="N629" t="s">
        <v>947</v>
      </c>
      <c r="O629" t="s">
        <v>13</v>
      </c>
      <c r="P629" t="s">
        <v>946</v>
      </c>
    </row>
    <row r="630" spans="1:16" x14ac:dyDescent="0.4">
      <c r="A630" t="s">
        <v>651</v>
      </c>
      <c r="B630" t="s">
        <v>945</v>
      </c>
      <c r="C630" t="s">
        <v>39</v>
      </c>
      <c r="D630" s="1">
        <v>45421</v>
      </c>
      <c r="E630" s="1">
        <v>45451</v>
      </c>
      <c r="F630">
        <v>562.79999999999995</v>
      </c>
      <c r="G630" t="s">
        <v>19</v>
      </c>
      <c r="H630" t="s">
        <v>16</v>
      </c>
      <c r="I630" s="1">
        <v>0</v>
      </c>
      <c r="J630" t="s">
        <v>947</v>
      </c>
      <c r="K630" t="s">
        <v>947</v>
      </c>
      <c r="L630" t="s">
        <v>947</v>
      </c>
      <c r="M630" t="s">
        <v>947</v>
      </c>
      <c r="N630" t="s">
        <v>947</v>
      </c>
      <c r="O630" t="s">
        <v>13</v>
      </c>
      <c r="P630" t="s">
        <v>946</v>
      </c>
    </row>
    <row r="631" spans="1:16" x14ac:dyDescent="0.4">
      <c r="A631" t="s">
        <v>652</v>
      </c>
      <c r="B631" t="s">
        <v>945</v>
      </c>
      <c r="C631" t="s">
        <v>10</v>
      </c>
      <c r="D631" s="1">
        <v>44987</v>
      </c>
      <c r="E631" s="1">
        <v>45017</v>
      </c>
      <c r="F631">
        <v>3911.54</v>
      </c>
      <c r="G631" t="s">
        <v>22</v>
      </c>
      <c r="H631" t="s">
        <v>16</v>
      </c>
      <c r="I631" s="1">
        <v>0</v>
      </c>
      <c r="J631" t="s">
        <v>947</v>
      </c>
      <c r="K631" t="s">
        <v>947</v>
      </c>
      <c r="L631" t="s">
        <v>947</v>
      </c>
      <c r="M631" t="s">
        <v>947</v>
      </c>
      <c r="N631" t="s">
        <v>947</v>
      </c>
      <c r="O631" t="s">
        <v>13</v>
      </c>
      <c r="P631" t="s">
        <v>946</v>
      </c>
    </row>
    <row r="632" spans="1:16" x14ac:dyDescent="0.4">
      <c r="A632" t="s">
        <v>653</v>
      </c>
      <c r="B632" t="s">
        <v>945</v>
      </c>
      <c r="C632" t="s">
        <v>43</v>
      </c>
      <c r="D632" s="1">
        <v>45836</v>
      </c>
      <c r="E632" s="1">
        <v>45866</v>
      </c>
      <c r="F632">
        <v>3891.61</v>
      </c>
      <c r="G632" t="s">
        <v>15</v>
      </c>
      <c r="H632" t="s">
        <v>16</v>
      </c>
      <c r="I632" s="1">
        <v>0</v>
      </c>
      <c r="J632" t="s">
        <v>947</v>
      </c>
      <c r="K632" t="s">
        <v>947</v>
      </c>
      <c r="L632" t="s">
        <v>947</v>
      </c>
      <c r="M632" t="s">
        <v>947</v>
      </c>
      <c r="N632" t="s">
        <v>947</v>
      </c>
      <c r="O632" t="s">
        <v>13</v>
      </c>
      <c r="P632" t="s">
        <v>946</v>
      </c>
    </row>
    <row r="633" spans="1:16" x14ac:dyDescent="0.4">
      <c r="A633" t="s">
        <v>654</v>
      </c>
      <c r="B633" t="s">
        <v>945</v>
      </c>
      <c r="C633" t="s">
        <v>21</v>
      </c>
      <c r="D633" s="1">
        <v>44972</v>
      </c>
      <c r="E633" s="1">
        <v>45002</v>
      </c>
      <c r="F633">
        <v>2302.46</v>
      </c>
      <c r="G633" t="s">
        <v>19</v>
      </c>
      <c r="H633" t="s">
        <v>12</v>
      </c>
      <c r="I633" s="1">
        <v>0</v>
      </c>
      <c r="J633" t="s">
        <v>947</v>
      </c>
      <c r="K633" t="s">
        <v>947</v>
      </c>
      <c r="L633" t="s">
        <v>947</v>
      </c>
      <c r="M633" t="s">
        <v>947</v>
      </c>
      <c r="N633" t="s">
        <v>947</v>
      </c>
      <c r="O633" t="s">
        <v>13</v>
      </c>
      <c r="P633" t="s">
        <v>946</v>
      </c>
    </row>
    <row r="634" spans="1:16" x14ac:dyDescent="0.4">
      <c r="A634" t="s">
        <v>655</v>
      </c>
      <c r="B634" t="s">
        <v>945</v>
      </c>
      <c r="C634" t="s">
        <v>39</v>
      </c>
      <c r="D634" s="1">
        <v>45388</v>
      </c>
      <c r="E634" s="1">
        <v>45418</v>
      </c>
      <c r="F634">
        <v>3723.61</v>
      </c>
      <c r="G634" t="s">
        <v>22</v>
      </c>
      <c r="H634" t="s">
        <v>12</v>
      </c>
      <c r="I634" s="1">
        <v>0</v>
      </c>
      <c r="J634" t="s">
        <v>947</v>
      </c>
      <c r="K634" t="s">
        <v>947</v>
      </c>
      <c r="L634" t="s">
        <v>947</v>
      </c>
      <c r="M634" t="s">
        <v>947</v>
      </c>
      <c r="N634" t="s">
        <v>947</v>
      </c>
      <c r="O634" t="s">
        <v>13</v>
      </c>
      <c r="P634" t="s">
        <v>946</v>
      </c>
    </row>
    <row r="635" spans="1:16" x14ac:dyDescent="0.4">
      <c r="A635" t="s">
        <v>656</v>
      </c>
      <c r="B635" t="s">
        <v>945</v>
      </c>
      <c r="C635" t="s">
        <v>10</v>
      </c>
      <c r="D635" s="1">
        <v>45348</v>
      </c>
      <c r="E635" s="1">
        <v>45378</v>
      </c>
      <c r="F635">
        <v>2892.87</v>
      </c>
      <c r="G635" t="s">
        <v>11</v>
      </c>
      <c r="H635" t="s">
        <v>12</v>
      </c>
      <c r="I635" s="1">
        <v>0</v>
      </c>
      <c r="J635" t="s">
        <v>947</v>
      </c>
      <c r="K635" t="s">
        <v>947</v>
      </c>
      <c r="L635" t="s">
        <v>947</v>
      </c>
      <c r="M635" t="s">
        <v>947</v>
      </c>
      <c r="N635" t="s">
        <v>947</v>
      </c>
      <c r="O635" t="s">
        <v>13</v>
      </c>
      <c r="P635" t="s">
        <v>946</v>
      </c>
    </row>
    <row r="636" spans="1:16" x14ac:dyDescent="0.4">
      <c r="A636" t="s">
        <v>657</v>
      </c>
      <c r="B636" t="s">
        <v>945</v>
      </c>
      <c r="C636" t="s">
        <v>21</v>
      </c>
      <c r="D636" s="1">
        <v>45650</v>
      </c>
      <c r="E636" s="1">
        <v>45680</v>
      </c>
      <c r="F636">
        <v>2261.7399999999998</v>
      </c>
      <c r="G636" t="s">
        <v>19</v>
      </c>
      <c r="H636" t="s">
        <v>12</v>
      </c>
      <c r="I636" s="1">
        <v>0</v>
      </c>
      <c r="J636" t="s">
        <v>947</v>
      </c>
      <c r="K636" t="s">
        <v>947</v>
      </c>
      <c r="L636" t="s">
        <v>947</v>
      </c>
      <c r="M636" t="s">
        <v>947</v>
      </c>
      <c r="N636" t="s">
        <v>947</v>
      </c>
      <c r="O636" t="s">
        <v>13</v>
      </c>
      <c r="P636" t="s">
        <v>946</v>
      </c>
    </row>
    <row r="637" spans="1:16" x14ac:dyDescent="0.4">
      <c r="A637" t="s">
        <v>658</v>
      </c>
      <c r="B637" t="s">
        <v>945</v>
      </c>
      <c r="C637" t="s">
        <v>39</v>
      </c>
      <c r="D637" s="1">
        <v>45361</v>
      </c>
      <c r="E637" s="1">
        <v>45391</v>
      </c>
      <c r="F637">
        <v>3900.62</v>
      </c>
      <c r="G637" t="s">
        <v>25</v>
      </c>
      <c r="H637" t="s">
        <v>16</v>
      </c>
      <c r="I637" s="1">
        <v>0</v>
      </c>
      <c r="J637" t="s">
        <v>947</v>
      </c>
      <c r="K637" t="s">
        <v>947</v>
      </c>
      <c r="L637" t="s">
        <v>947</v>
      </c>
      <c r="M637" t="s">
        <v>947</v>
      </c>
      <c r="N637" t="s">
        <v>947</v>
      </c>
      <c r="O637" t="s">
        <v>13</v>
      </c>
      <c r="P637" t="s">
        <v>946</v>
      </c>
    </row>
    <row r="638" spans="1:16" x14ac:dyDescent="0.4">
      <c r="A638" t="s">
        <v>659</v>
      </c>
      <c r="B638" t="s">
        <v>945</v>
      </c>
      <c r="C638" t="s">
        <v>39</v>
      </c>
      <c r="D638" s="1">
        <v>45419</v>
      </c>
      <c r="E638" s="1">
        <v>45449</v>
      </c>
      <c r="F638">
        <v>4377.2</v>
      </c>
      <c r="G638" t="s">
        <v>19</v>
      </c>
      <c r="H638" t="s">
        <v>12</v>
      </c>
      <c r="I638" s="1">
        <v>0</v>
      </c>
      <c r="J638" t="s">
        <v>947</v>
      </c>
      <c r="K638" t="s">
        <v>947</v>
      </c>
      <c r="L638" t="s">
        <v>947</v>
      </c>
      <c r="M638" t="s">
        <v>947</v>
      </c>
      <c r="N638" t="s">
        <v>947</v>
      </c>
      <c r="O638" t="s">
        <v>13</v>
      </c>
      <c r="P638" t="s">
        <v>946</v>
      </c>
    </row>
    <row r="639" spans="1:16" x14ac:dyDescent="0.4">
      <c r="A639" t="s">
        <v>660</v>
      </c>
      <c r="B639" t="s">
        <v>945</v>
      </c>
      <c r="C639" t="s">
        <v>43</v>
      </c>
      <c r="D639" s="1">
        <v>45670</v>
      </c>
      <c r="E639" s="1">
        <v>45700</v>
      </c>
      <c r="F639">
        <v>4656.51</v>
      </c>
      <c r="G639" t="s">
        <v>25</v>
      </c>
      <c r="H639" t="s">
        <v>28</v>
      </c>
      <c r="I639" s="1">
        <v>45713</v>
      </c>
      <c r="J639">
        <v>13</v>
      </c>
      <c r="K639" t="s">
        <v>947</v>
      </c>
      <c r="L639" t="s">
        <v>947</v>
      </c>
      <c r="M639" t="s">
        <v>947</v>
      </c>
      <c r="N639" t="s">
        <v>947</v>
      </c>
      <c r="O639" t="s">
        <v>13</v>
      </c>
      <c r="P639" t="s">
        <v>946</v>
      </c>
    </row>
    <row r="640" spans="1:16" x14ac:dyDescent="0.4">
      <c r="A640" t="s">
        <v>661</v>
      </c>
      <c r="B640" t="s">
        <v>945</v>
      </c>
      <c r="C640" t="s">
        <v>21</v>
      </c>
      <c r="D640" s="1">
        <v>45704</v>
      </c>
      <c r="E640" s="1">
        <v>45734</v>
      </c>
      <c r="F640">
        <v>4576.1099999999997</v>
      </c>
      <c r="G640" t="s">
        <v>22</v>
      </c>
      <c r="H640" t="s">
        <v>12</v>
      </c>
      <c r="I640" s="1">
        <v>0</v>
      </c>
      <c r="J640" t="s">
        <v>947</v>
      </c>
      <c r="K640" t="s">
        <v>947</v>
      </c>
      <c r="L640" t="s">
        <v>947</v>
      </c>
      <c r="M640" t="s">
        <v>947</v>
      </c>
      <c r="N640" t="s">
        <v>947</v>
      </c>
      <c r="O640" t="s">
        <v>13</v>
      </c>
      <c r="P640" t="s">
        <v>946</v>
      </c>
    </row>
    <row r="641" spans="1:16" x14ac:dyDescent="0.4">
      <c r="A641" t="s">
        <v>662</v>
      </c>
      <c r="B641" t="s">
        <v>945</v>
      </c>
      <c r="C641" t="s">
        <v>39</v>
      </c>
      <c r="D641" s="1">
        <v>45781</v>
      </c>
      <c r="E641" s="1">
        <v>45811</v>
      </c>
      <c r="F641">
        <v>1039.52</v>
      </c>
      <c r="G641" t="s">
        <v>11</v>
      </c>
      <c r="H641" t="s">
        <v>16</v>
      </c>
      <c r="I641" s="1">
        <v>0</v>
      </c>
      <c r="J641" t="s">
        <v>947</v>
      </c>
      <c r="K641" t="s">
        <v>947</v>
      </c>
      <c r="L641" t="s">
        <v>947</v>
      </c>
      <c r="M641" t="s">
        <v>947</v>
      </c>
      <c r="N641" t="s">
        <v>947</v>
      </c>
      <c r="O641" t="s">
        <v>13</v>
      </c>
      <c r="P641" t="s">
        <v>946</v>
      </c>
    </row>
    <row r="642" spans="1:16" x14ac:dyDescent="0.4">
      <c r="A642" t="s">
        <v>663</v>
      </c>
      <c r="B642" t="s">
        <v>945</v>
      </c>
      <c r="C642" t="s">
        <v>43</v>
      </c>
      <c r="D642" s="1">
        <v>45171</v>
      </c>
      <c r="E642" s="1">
        <v>45201</v>
      </c>
      <c r="F642">
        <v>179.18</v>
      </c>
      <c r="G642" t="s">
        <v>19</v>
      </c>
      <c r="H642" t="s">
        <v>28</v>
      </c>
      <c r="I642" s="1">
        <v>45201</v>
      </c>
      <c r="J642">
        <v>0</v>
      </c>
      <c r="K642" t="s">
        <v>947</v>
      </c>
      <c r="L642" t="s">
        <v>947</v>
      </c>
      <c r="M642" t="s">
        <v>947</v>
      </c>
      <c r="N642" t="s">
        <v>947</v>
      </c>
      <c r="O642" t="s">
        <v>13</v>
      </c>
      <c r="P642" t="s">
        <v>946</v>
      </c>
    </row>
    <row r="643" spans="1:16" x14ac:dyDescent="0.4">
      <c r="A643" t="s">
        <v>664</v>
      </c>
      <c r="B643" t="s">
        <v>945</v>
      </c>
      <c r="C643" t="s">
        <v>21</v>
      </c>
      <c r="D643" s="1">
        <v>45235</v>
      </c>
      <c r="E643" s="1">
        <v>45265</v>
      </c>
      <c r="F643">
        <v>2198.02</v>
      </c>
      <c r="G643" t="s">
        <v>25</v>
      </c>
      <c r="H643" t="s">
        <v>28</v>
      </c>
      <c r="I643" s="1">
        <v>45265</v>
      </c>
      <c r="J643">
        <v>0</v>
      </c>
      <c r="K643" t="s">
        <v>947</v>
      </c>
      <c r="L643" t="s">
        <v>947</v>
      </c>
      <c r="M643" t="s">
        <v>947</v>
      </c>
      <c r="N643" t="s">
        <v>947</v>
      </c>
      <c r="O643" t="s">
        <v>13</v>
      </c>
      <c r="P643" t="s">
        <v>946</v>
      </c>
    </row>
    <row r="644" spans="1:16" x14ac:dyDescent="0.4">
      <c r="A644" t="s">
        <v>665</v>
      </c>
      <c r="B644" t="s">
        <v>945</v>
      </c>
      <c r="C644" t="s">
        <v>18</v>
      </c>
      <c r="D644" s="1">
        <v>45362</v>
      </c>
      <c r="E644" s="1">
        <v>45392</v>
      </c>
      <c r="F644">
        <v>3150.23</v>
      </c>
      <c r="G644" t="s">
        <v>25</v>
      </c>
      <c r="H644" t="s">
        <v>16</v>
      </c>
      <c r="I644" s="1">
        <v>0</v>
      </c>
      <c r="J644" t="s">
        <v>947</v>
      </c>
      <c r="K644" t="s">
        <v>947</v>
      </c>
      <c r="L644" t="s">
        <v>947</v>
      </c>
      <c r="M644" t="s">
        <v>947</v>
      </c>
      <c r="N644" t="s">
        <v>947</v>
      </c>
      <c r="O644" t="s">
        <v>13</v>
      </c>
      <c r="P644" t="s">
        <v>946</v>
      </c>
    </row>
    <row r="645" spans="1:16" x14ac:dyDescent="0.4">
      <c r="A645" t="s">
        <v>666</v>
      </c>
      <c r="B645" t="s">
        <v>945</v>
      </c>
      <c r="C645" t="s">
        <v>18</v>
      </c>
      <c r="D645" s="1">
        <v>45236</v>
      </c>
      <c r="E645" s="1">
        <v>45266</v>
      </c>
      <c r="F645">
        <v>4973.37</v>
      </c>
      <c r="G645" t="s">
        <v>25</v>
      </c>
      <c r="H645" t="s">
        <v>16</v>
      </c>
      <c r="I645" s="1">
        <v>0</v>
      </c>
      <c r="J645" t="s">
        <v>947</v>
      </c>
      <c r="K645" t="s">
        <v>947</v>
      </c>
      <c r="L645" t="s">
        <v>947</v>
      </c>
      <c r="M645" t="s">
        <v>947</v>
      </c>
      <c r="N645" t="s">
        <v>947</v>
      </c>
      <c r="O645" t="s">
        <v>13</v>
      </c>
      <c r="P645" t="s">
        <v>946</v>
      </c>
    </row>
    <row r="646" spans="1:16" x14ac:dyDescent="0.4">
      <c r="A646" t="s">
        <v>667</v>
      </c>
      <c r="B646" t="s">
        <v>945</v>
      </c>
      <c r="C646" t="s">
        <v>21</v>
      </c>
      <c r="D646" s="1">
        <v>45757</v>
      </c>
      <c r="E646" s="1">
        <v>45787</v>
      </c>
      <c r="F646">
        <v>4507.3999999999996</v>
      </c>
      <c r="G646" t="s">
        <v>15</v>
      </c>
      <c r="H646" t="s">
        <v>28</v>
      </c>
      <c r="I646" s="1">
        <v>45787</v>
      </c>
      <c r="J646">
        <v>0</v>
      </c>
      <c r="K646" t="s">
        <v>947</v>
      </c>
      <c r="L646" t="s">
        <v>947</v>
      </c>
      <c r="M646" t="s">
        <v>947</v>
      </c>
      <c r="N646" t="s">
        <v>947</v>
      </c>
      <c r="O646" t="s">
        <v>13</v>
      </c>
      <c r="P646" t="s">
        <v>946</v>
      </c>
    </row>
    <row r="647" spans="1:16" x14ac:dyDescent="0.4">
      <c r="A647" t="s">
        <v>668</v>
      </c>
      <c r="B647" t="s">
        <v>945</v>
      </c>
      <c r="C647" t="s">
        <v>10</v>
      </c>
      <c r="D647" s="1">
        <v>45125</v>
      </c>
      <c r="E647" s="1">
        <v>45155</v>
      </c>
      <c r="F647">
        <v>2432.37</v>
      </c>
      <c r="G647" t="s">
        <v>19</v>
      </c>
      <c r="H647" t="s">
        <v>16</v>
      </c>
      <c r="I647" s="1">
        <v>0</v>
      </c>
      <c r="J647" t="s">
        <v>947</v>
      </c>
      <c r="K647" t="s">
        <v>947</v>
      </c>
      <c r="L647" t="s">
        <v>947</v>
      </c>
      <c r="M647" t="s">
        <v>947</v>
      </c>
      <c r="N647" t="s">
        <v>947</v>
      </c>
      <c r="O647" t="s">
        <v>13</v>
      </c>
      <c r="P647" t="s">
        <v>946</v>
      </c>
    </row>
    <row r="648" spans="1:16" x14ac:dyDescent="0.4">
      <c r="A648" t="s">
        <v>669</v>
      </c>
      <c r="B648" t="s">
        <v>945</v>
      </c>
      <c r="C648" t="s">
        <v>39</v>
      </c>
      <c r="D648" s="1">
        <v>45171</v>
      </c>
      <c r="E648" s="1">
        <v>45201</v>
      </c>
      <c r="F648">
        <v>3421.02</v>
      </c>
      <c r="G648" t="s">
        <v>25</v>
      </c>
      <c r="H648" t="s">
        <v>12</v>
      </c>
      <c r="I648" s="1">
        <v>0</v>
      </c>
      <c r="J648" t="s">
        <v>947</v>
      </c>
      <c r="K648" t="s">
        <v>947</v>
      </c>
      <c r="L648" t="s">
        <v>947</v>
      </c>
      <c r="M648" t="s">
        <v>947</v>
      </c>
      <c r="N648" t="s">
        <v>947</v>
      </c>
      <c r="O648" t="s">
        <v>13</v>
      </c>
      <c r="P648" t="s">
        <v>946</v>
      </c>
    </row>
    <row r="649" spans="1:16" x14ac:dyDescent="0.4">
      <c r="A649" t="s">
        <v>670</v>
      </c>
      <c r="B649" t="s">
        <v>945</v>
      </c>
      <c r="C649" t="s">
        <v>39</v>
      </c>
      <c r="D649" s="1">
        <v>45146</v>
      </c>
      <c r="E649" s="1">
        <v>45176</v>
      </c>
      <c r="F649">
        <v>223.05</v>
      </c>
      <c r="G649" t="s">
        <v>19</v>
      </c>
      <c r="H649" t="s">
        <v>28</v>
      </c>
      <c r="I649" s="1">
        <v>45176</v>
      </c>
      <c r="J649">
        <v>0</v>
      </c>
      <c r="K649" t="s">
        <v>947</v>
      </c>
      <c r="L649" t="s">
        <v>947</v>
      </c>
      <c r="M649" t="s">
        <v>947</v>
      </c>
      <c r="N649" t="s">
        <v>947</v>
      </c>
      <c r="O649" t="s">
        <v>13</v>
      </c>
      <c r="P649" t="s">
        <v>946</v>
      </c>
    </row>
    <row r="650" spans="1:16" x14ac:dyDescent="0.4">
      <c r="A650" t="s">
        <v>671</v>
      </c>
      <c r="B650" t="s">
        <v>945</v>
      </c>
      <c r="C650" t="s">
        <v>10</v>
      </c>
      <c r="D650" s="1">
        <v>45455</v>
      </c>
      <c r="E650" s="1">
        <v>45485</v>
      </c>
      <c r="F650">
        <v>599.71</v>
      </c>
      <c r="G650" t="s">
        <v>22</v>
      </c>
      <c r="H650" t="s">
        <v>12</v>
      </c>
      <c r="I650" s="1">
        <v>0</v>
      </c>
      <c r="J650" t="s">
        <v>947</v>
      </c>
      <c r="K650" t="s">
        <v>947</v>
      </c>
      <c r="L650" t="s">
        <v>947</v>
      </c>
      <c r="M650" t="s">
        <v>947</v>
      </c>
      <c r="N650" t="s">
        <v>947</v>
      </c>
      <c r="O650" t="s">
        <v>13</v>
      </c>
      <c r="P650" t="s">
        <v>946</v>
      </c>
    </row>
    <row r="651" spans="1:16" x14ac:dyDescent="0.4">
      <c r="A651" t="s">
        <v>672</v>
      </c>
      <c r="B651" t="s">
        <v>945</v>
      </c>
      <c r="C651" t="s">
        <v>10</v>
      </c>
      <c r="D651" s="1">
        <v>45029</v>
      </c>
      <c r="E651" s="1">
        <v>45059</v>
      </c>
      <c r="F651">
        <v>4739.08</v>
      </c>
      <c r="G651" t="s">
        <v>11</v>
      </c>
      <c r="H651" t="s">
        <v>16</v>
      </c>
      <c r="I651" s="1">
        <v>0</v>
      </c>
      <c r="J651" t="s">
        <v>947</v>
      </c>
      <c r="K651" t="s">
        <v>947</v>
      </c>
      <c r="L651" t="s">
        <v>947</v>
      </c>
      <c r="M651" t="s">
        <v>947</v>
      </c>
      <c r="N651" t="s">
        <v>947</v>
      </c>
      <c r="O651" t="s">
        <v>13</v>
      </c>
      <c r="P651" t="s">
        <v>946</v>
      </c>
    </row>
    <row r="652" spans="1:16" x14ac:dyDescent="0.4">
      <c r="A652" t="s">
        <v>673</v>
      </c>
      <c r="B652" t="s">
        <v>945</v>
      </c>
      <c r="C652" t="s">
        <v>21</v>
      </c>
      <c r="D652" s="1">
        <v>45609</v>
      </c>
      <c r="E652" s="1">
        <v>45639</v>
      </c>
      <c r="F652">
        <v>332.35</v>
      </c>
      <c r="G652" t="s">
        <v>25</v>
      </c>
      <c r="H652" t="s">
        <v>16</v>
      </c>
      <c r="I652" s="1">
        <v>0</v>
      </c>
      <c r="J652" t="s">
        <v>947</v>
      </c>
      <c r="K652" t="s">
        <v>947</v>
      </c>
      <c r="L652" t="s">
        <v>947</v>
      </c>
      <c r="M652" t="s">
        <v>947</v>
      </c>
      <c r="N652" t="s">
        <v>947</v>
      </c>
      <c r="O652" t="s">
        <v>13</v>
      </c>
      <c r="P652" t="s">
        <v>946</v>
      </c>
    </row>
    <row r="653" spans="1:16" x14ac:dyDescent="0.4">
      <c r="A653" t="s">
        <v>674</v>
      </c>
      <c r="B653" t="s">
        <v>945</v>
      </c>
      <c r="C653" t="s">
        <v>10</v>
      </c>
      <c r="D653" s="1">
        <v>45475</v>
      </c>
      <c r="E653" s="1">
        <v>45505</v>
      </c>
      <c r="F653">
        <v>4746.3999999999996</v>
      </c>
      <c r="G653" t="s">
        <v>22</v>
      </c>
      <c r="H653" t="s">
        <v>28</v>
      </c>
      <c r="I653" s="1">
        <v>45505</v>
      </c>
      <c r="J653">
        <v>0</v>
      </c>
      <c r="K653" t="s">
        <v>947</v>
      </c>
      <c r="L653" t="s">
        <v>947</v>
      </c>
      <c r="M653" t="s">
        <v>947</v>
      </c>
      <c r="N653" t="s">
        <v>947</v>
      </c>
      <c r="O653" t="s">
        <v>13</v>
      </c>
      <c r="P653" t="s">
        <v>946</v>
      </c>
    </row>
    <row r="654" spans="1:16" x14ac:dyDescent="0.4">
      <c r="A654" t="s">
        <v>675</v>
      </c>
      <c r="B654" t="s">
        <v>945</v>
      </c>
      <c r="C654" t="s">
        <v>21</v>
      </c>
      <c r="D654" s="1">
        <v>45113</v>
      </c>
      <c r="E654" s="1">
        <v>45143</v>
      </c>
      <c r="F654">
        <v>4124.6000000000004</v>
      </c>
      <c r="G654" t="s">
        <v>19</v>
      </c>
      <c r="H654" t="s">
        <v>12</v>
      </c>
      <c r="I654" s="1">
        <v>0</v>
      </c>
      <c r="J654" t="s">
        <v>947</v>
      </c>
      <c r="K654" t="s">
        <v>947</v>
      </c>
      <c r="L654" t="s">
        <v>947</v>
      </c>
      <c r="M654" t="s">
        <v>947</v>
      </c>
      <c r="N654" t="s">
        <v>947</v>
      </c>
      <c r="O654" t="s">
        <v>13</v>
      </c>
      <c r="P654" t="s">
        <v>946</v>
      </c>
    </row>
    <row r="655" spans="1:16" x14ac:dyDescent="0.4">
      <c r="A655" t="s">
        <v>676</v>
      </c>
      <c r="B655" t="s">
        <v>945</v>
      </c>
      <c r="C655" t="s">
        <v>43</v>
      </c>
      <c r="D655" s="1">
        <v>45083</v>
      </c>
      <c r="E655" s="1">
        <v>45113</v>
      </c>
      <c r="F655">
        <v>1630.69</v>
      </c>
      <c r="G655" t="s">
        <v>19</v>
      </c>
      <c r="H655" t="s">
        <v>28</v>
      </c>
      <c r="I655" s="1">
        <v>45113</v>
      </c>
      <c r="J655">
        <v>0</v>
      </c>
      <c r="K655" t="s">
        <v>947</v>
      </c>
      <c r="L655" t="s">
        <v>947</v>
      </c>
      <c r="M655" t="s">
        <v>947</v>
      </c>
      <c r="N655" t="s">
        <v>947</v>
      </c>
      <c r="O655" t="s">
        <v>13</v>
      </c>
      <c r="P655" t="s">
        <v>946</v>
      </c>
    </row>
    <row r="656" spans="1:16" x14ac:dyDescent="0.4">
      <c r="A656" t="s">
        <v>677</v>
      </c>
      <c r="B656" t="s">
        <v>945</v>
      </c>
      <c r="C656" t="s">
        <v>39</v>
      </c>
      <c r="D656" s="1">
        <v>45549</v>
      </c>
      <c r="E656" s="1">
        <v>45579</v>
      </c>
      <c r="F656">
        <v>4643.99</v>
      </c>
      <c r="G656" t="s">
        <v>19</v>
      </c>
      <c r="H656" t="s">
        <v>16</v>
      </c>
      <c r="I656" s="1">
        <v>0</v>
      </c>
      <c r="J656" t="s">
        <v>947</v>
      </c>
      <c r="K656" t="s">
        <v>947</v>
      </c>
      <c r="L656" t="s">
        <v>947</v>
      </c>
      <c r="M656" t="s">
        <v>947</v>
      </c>
      <c r="N656" t="s">
        <v>947</v>
      </c>
      <c r="O656" t="s">
        <v>13</v>
      </c>
      <c r="P656" t="s">
        <v>946</v>
      </c>
    </row>
    <row r="657" spans="1:16" x14ac:dyDescent="0.4">
      <c r="A657" t="s">
        <v>678</v>
      </c>
      <c r="B657" t="s">
        <v>945</v>
      </c>
      <c r="C657" t="s">
        <v>18</v>
      </c>
      <c r="D657" s="1">
        <v>45198</v>
      </c>
      <c r="E657" s="1">
        <v>45228</v>
      </c>
      <c r="F657">
        <v>121.66</v>
      </c>
      <c r="G657" t="s">
        <v>15</v>
      </c>
      <c r="H657" t="s">
        <v>12</v>
      </c>
      <c r="I657" s="1">
        <v>0</v>
      </c>
      <c r="J657" t="s">
        <v>947</v>
      </c>
      <c r="K657" t="s">
        <v>947</v>
      </c>
      <c r="L657" t="s">
        <v>947</v>
      </c>
      <c r="M657" t="s">
        <v>947</v>
      </c>
      <c r="N657" t="s">
        <v>947</v>
      </c>
      <c r="O657" t="s">
        <v>13</v>
      </c>
      <c r="P657" t="s">
        <v>946</v>
      </c>
    </row>
    <row r="658" spans="1:16" x14ac:dyDescent="0.4">
      <c r="A658" t="s">
        <v>679</v>
      </c>
      <c r="B658" t="s">
        <v>945</v>
      </c>
      <c r="C658" t="s">
        <v>21</v>
      </c>
      <c r="D658" s="1">
        <v>45111</v>
      </c>
      <c r="E658" s="1">
        <v>45141</v>
      </c>
      <c r="F658">
        <v>2464.2399999999998</v>
      </c>
      <c r="G658" t="s">
        <v>22</v>
      </c>
      <c r="H658" t="s">
        <v>16</v>
      </c>
      <c r="I658" s="1">
        <v>0</v>
      </c>
      <c r="J658" t="s">
        <v>947</v>
      </c>
      <c r="K658" t="s">
        <v>947</v>
      </c>
      <c r="L658" t="s">
        <v>947</v>
      </c>
      <c r="M658" t="s">
        <v>947</v>
      </c>
      <c r="N658" t="s">
        <v>947</v>
      </c>
      <c r="O658" t="s">
        <v>13</v>
      </c>
      <c r="P658" t="s">
        <v>946</v>
      </c>
    </row>
    <row r="659" spans="1:16" x14ac:dyDescent="0.4">
      <c r="A659" t="s">
        <v>680</v>
      </c>
      <c r="B659" t="s">
        <v>945</v>
      </c>
      <c r="C659" t="s">
        <v>43</v>
      </c>
      <c r="D659" s="1">
        <v>45271</v>
      </c>
      <c r="E659" s="1">
        <v>45301</v>
      </c>
      <c r="F659">
        <v>4354.51</v>
      </c>
      <c r="G659" t="s">
        <v>19</v>
      </c>
      <c r="H659" t="s">
        <v>16</v>
      </c>
      <c r="I659" s="1">
        <v>0</v>
      </c>
      <c r="J659" t="s">
        <v>947</v>
      </c>
      <c r="K659" t="s">
        <v>947</v>
      </c>
      <c r="L659" t="s">
        <v>947</v>
      </c>
      <c r="M659" t="s">
        <v>947</v>
      </c>
      <c r="N659" t="s">
        <v>947</v>
      </c>
      <c r="O659" t="s">
        <v>13</v>
      </c>
      <c r="P659" t="s">
        <v>946</v>
      </c>
    </row>
    <row r="660" spans="1:16" x14ac:dyDescent="0.4">
      <c r="A660" t="s">
        <v>681</v>
      </c>
      <c r="B660" t="s">
        <v>945</v>
      </c>
      <c r="C660" t="s">
        <v>43</v>
      </c>
      <c r="D660" s="1">
        <v>45273</v>
      </c>
      <c r="E660" s="1">
        <v>45303</v>
      </c>
      <c r="F660">
        <v>1809.68</v>
      </c>
      <c r="G660" t="s">
        <v>22</v>
      </c>
      <c r="H660" t="s">
        <v>16</v>
      </c>
      <c r="I660" s="1">
        <v>0</v>
      </c>
      <c r="J660" t="s">
        <v>947</v>
      </c>
      <c r="K660" t="s">
        <v>947</v>
      </c>
      <c r="L660" t="s">
        <v>947</v>
      </c>
      <c r="M660" t="s">
        <v>947</v>
      </c>
      <c r="N660" t="s">
        <v>947</v>
      </c>
      <c r="O660" t="s">
        <v>13</v>
      </c>
      <c r="P660" t="s">
        <v>946</v>
      </c>
    </row>
    <row r="661" spans="1:16" x14ac:dyDescent="0.4">
      <c r="A661" t="s">
        <v>682</v>
      </c>
      <c r="B661" t="s">
        <v>945</v>
      </c>
      <c r="C661" t="s">
        <v>43</v>
      </c>
      <c r="D661" s="1">
        <v>45588</v>
      </c>
      <c r="E661" s="1">
        <v>45618</v>
      </c>
      <c r="F661">
        <v>4448.67</v>
      </c>
      <c r="G661" t="s">
        <v>22</v>
      </c>
      <c r="H661" t="s">
        <v>12</v>
      </c>
      <c r="I661" s="1">
        <v>0</v>
      </c>
      <c r="J661" t="s">
        <v>947</v>
      </c>
      <c r="K661" t="s">
        <v>947</v>
      </c>
      <c r="L661" t="s">
        <v>947</v>
      </c>
      <c r="M661" t="s">
        <v>947</v>
      </c>
      <c r="N661" t="s">
        <v>947</v>
      </c>
      <c r="O661" t="s">
        <v>13</v>
      </c>
      <c r="P661" t="s">
        <v>946</v>
      </c>
    </row>
    <row r="662" spans="1:16" x14ac:dyDescent="0.4">
      <c r="A662" t="s">
        <v>683</v>
      </c>
      <c r="B662" t="s">
        <v>945</v>
      </c>
      <c r="C662" t="s">
        <v>18</v>
      </c>
      <c r="D662" s="1">
        <v>45810</v>
      </c>
      <c r="E662" s="1">
        <v>45840</v>
      </c>
      <c r="F662">
        <v>3810.59</v>
      </c>
      <c r="G662" t="s">
        <v>15</v>
      </c>
      <c r="H662" t="s">
        <v>28</v>
      </c>
      <c r="I662" s="1">
        <v>45840</v>
      </c>
      <c r="J662">
        <v>0</v>
      </c>
      <c r="K662" t="s">
        <v>947</v>
      </c>
      <c r="L662" t="s">
        <v>947</v>
      </c>
      <c r="M662" t="s">
        <v>947</v>
      </c>
      <c r="N662" t="s">
        <v>947</v>
      </c>
      <c r="O662" t="s">
        <v>13</v>
      </c>
      <c r="P662" t="s">
        <v>946</v>
      </c>
    </row>
    <row r="663" spans="1:16" x14ac:dyDescent="0.4">
      <c r="A663" t="s">
        <v>684</v>
      </c>
      <c r="B663" t="s">
        <v>945</v>
      </c>
      <c r="C663" t="s">
        <v>43</v>
      </c>
      <c r="D663" s="1">
        <v>45433</v>
      </c>
      <c r="E663" s="1">
        <v>45463</v>
      </c>
      <c r="F663">
        <v>4234.42</v>
      </c>
      <c r="G663" t="s">
        <v>25</v>
      </c>
      <c r="H663" t="s">
        <v>12</v>
      </c>
      <c r="I663" s="1">
        <v>0</v>
      </c>
      <c r="J663" t="s">
        <v>947</v>
      </c>
      <c r="K663" t="s">
        <v>947</v>
      </c>
      <c r="L663" t="s">
        <v>947</v>
      </c>
      <c r="M663" t="s">
        <v>947</v>
      </c>
      <c r="N663" t="s">
        <v>947</v>
      </c>
      <c r="O663" t="s">
        <v>13</v>
      </c>
      <c r="P663" t="s">
        <v>946</v>
      </c>
    </row>
    <row r="664" spans="1:16" x14ac:dyDescent="0.4">
      <c r="A664" t="s">
        <v>685</v>
      </c>
      <c r="B664" t="s">
        <v>945</v>
      </c>
      <c r="C664" t="s">
        <v>10</v>
      </c>
      <c r="D664" s="1">
        <v>45321</v>
      </c>
      <c r="E664" s="1">
        <v>45351</v>
      </c>
      <c r="F664">
        <v>2754.86</v>
      </c>
      <c r="G664" t="s">
        <v>19</v>
      </c>
      <c r="H664" t="s">
        <v>16</v>
      </c>
      <c r="I664" s="1">
        <v>0</v>
      </c>
      <c r="J664" t="s">
        <v>947</v>
      </c>
      <c r="K664" t="s">
        <v>947</v>
      </c>
      <c r="L664" t="s">
        <v>947</v>
      </c>
      <c r="M664" t="s">
        <v>947</v>
      </c>
      <c r="N664" t="s">
        <v>947</v>
      </c>
      <c r="O664" t="s">
        <v>13</v>
      </c>
      <c r="P664" t="s">
        <v>946</v>
      </c>
    </row>
    <row r="665" spans="1:16" x14ac:dyDescent="0.4">
      <c r="A665" t="s">
        <v>686</v>
      </c>
      <c r="B665" t="s">
        <v>945</v>
      </c>
      <c r="C665" t="s">
        <v>43</v>
      </c>
      <c r="D665" s="1">
        <v>45711</v>
      </c>
      <c r="E665" s="1">
        <v>45741</v>
      </c>
      <c r="F665">
        <v>3198.07</v>
      </c>
      <c r="G665" t="s">
        <v>19</v>
      </c>
      <c r="H665" t="s">
        <v>16</v>
      </c>
      <c r="I665" s="1">
        <v>0</v>
      </c>
      <c r="J665" t="s">
        <v>947</v>
      </c>
      <c r="K665" t="s">
        <v>947</v>
      </c>
      <c r="L665" t="s">
        <v>947</v>
      </c>
      <c r="M665" t="s">
        <v>947</v>
      </c>
      <c r="N665" t="s">
        <v>947</v>
      </c>
      <c r="O665" t="s">
        <v>13</v>
      </c>
      <c r="P665" t="s">
        <v>946</v>
      </c>
    </row>
    <row r="666" spans="1:16" x14ac:dyDescent="0.4">
      <c r="A666" t="s">
        <v>687</v>
      </c>
      <c r="B666" t="s">
        <v>945</v>
      </c>
      <c r="C666" t="s">
        <v>10</v>
      </c>
      <c r="D666" s="1">
        <v>45201</v>
      </c>
      <c r="E666" s="1">
        <v>45231</v>
      </c>
      <c r="F666">
        <v>3984.98</v>
      </c>
      <c r="G666" t="s">
        <v>11</v>
      </c>
      <c r="H666" t="s">
        <v>16</v>
      </c>
      <c r="I666" s="1">
        <v>0</v>
      </c>
      <c r="J666" t="s">
        <v>947</v>
      </c>
      <c r="K666" t="s">
        <v>947</v>
      </c>
      <c r="L666" t="s">
        <v>947</v>
      </c>
      <c r="M666" t="s">
        <v>947</v>
      </c>
      <c r="N666" t="s">
        <v>947</v>
      </c>
      <c r="O666" t="s">
        <v>13</v>
      </c>
      <c r="P666" t="s">
        <v>946</v>
      </c>
    </row>
    <row r="667" spans="1:16" x14ac:dyDescent="0.4">
      <c r="A667" t="s">
        <v>688</v>
      </c>
      <c r="B667" t="s">
        <v>945</v>
      </c>
      <c r="C667" t="s">
        <v>39</v>
      </c>
      <c r="D667" s="1">
        <v>45096</v>
      </c>
      <c r="E667" s="1">
        <v>45126</v>
      </c>
      <c r="F667">
        <v>4810.12</v>
      </c>
      <c r="G667" t="s">
        <v>22</v>
      </c>
      <c r="H667" t="s">
        <v>12</v>
      </c>
      <c r="I667" s="1">
        <v>0</v>
      </c>
      <c r="J667" t="s">
        <v>947</v>
      </c>
      <c r="K667" t="s">
        <v>947</v>
      </c>
      <c r="L667" t="s">
        <v>947</v>
      </c>
      <c r="M667" t="s">
        <v>947</v>
      </c>
      <c r="N667" t="s">
        <v>947</v>
      </c>
      <c r="O667" t="s">
        <v>13</v>
      </c>
      <c r="P667" t="s">
        <v>946</v>
      </c>
    </row>
    <row r="668" spans="1:16" x14ac:dyDescent="0.4">
      <c r="A668" t="s">
        <v>689</v>
      </c>
      <c r="B668" t="s">
        <v>945</v>
      </c>
      <c r="C668" t="s">
        <v>21</v>
      </c>
      <c r="D668" s="1">
        <v>45311</v>
      </c>
      <c r="E668" s="1">
        <v>45341</v>
      </c>
      <c r="F668">
        <v>4712.91</v>
      </c>
      <c r="G668" t="s">
        <v>11</v>
      </c>
      <c r="H668" t="s">
        <v>12</v>
      </c>
      <c r="I668" s="1">
        <v>0</v>
      </c>
      <c r="J668" t="s">
        <v>947</v>
      </c>
      <c r="K668" t="s">
        <v>947</v>
      </c>
      <c r="L668" t="s">
        <v>947</v>
      </c>
      <c r="M668" t="s">
        <v>947</v>
      </c>
      <c r="N668" t="s">
        <v>947</v>
      </c>
      <c r="O668" t="s">
        <v>13</v>
      </c>
      <c r="P668" t="s">
        <v>946</v>
      </c>
    </row>
    <row r="669" spans="1:16" x14ac:dyDescent="0.4">
      <c r="A669" t="s">
        <v>690</v>
      </c>
      <c r="B669" t="s">
        <v>945</v>
      </c>
      <c r="C669" t="s">
        <v>10</v>
      </c>
      <c r="D669" s="1">
        <v>45692</v>
      </c>
      <c r="E669" s="1">
        <v>45722</v>
      </c>
      <c r="F669">
        <v>4624.82</v>
      </c>
      <c r="G669" t="s">
        <v>25</v>
      </c>
      <c r="H669" t="s">
        <v>28</v>
      </c>
      <c r="I669" s="1">
        <v>45722</v>
      </c>
      <c r="J669">
        <v>0</v>
      </c>
      <c r="K669" t="s">
        <v>947</v>
      </c>
      <c r="L669" t="s">
        <v>947</v>
      </c>
      <c r="M669" t="s">
        <v>947</v>
      </c>
      <c r="N669" t="s">
        <v>947</v>
      </c>
      <c r="O669" t="s">
        <v>13</v>
      </c>
      <c r="P669" t="s">
        <v>946</v>
      </c>
    </row>
    <row r="670" spans="1:16" x14ac:dyDescent="0.4">
      <c r="A670" t="s">
        <v>691</v>
      </c>
      <c r="B670" t="s">
        <v>945</v>
      </c>
      <c r="C670" t="s">
        <v>43</v>
      </c>
      <c r="D670" s="1">
        <v>45522</v>
      </c>
      <c r="E670" s="1">
        <v>45552</v>
      </c>
      <c r="F670">
        <v>3779.89</v>
      </c>
      <c r="G670" t="s">
        <v>15</v>
      </c>
      <c r="H670" t="s">
        <v>12</v>
      </c>
      <c r="I670" s="1">
        <v>0</v>
      </c>
      <c r="J670" t="s">
        <v>947</v>
      </c>
      <c r="K670" t="s">
        <v>947</v>
      </c>
      <c r="L670" t="s">
        <v>947</v>
      </c>
      <c r="M670" t="s">
        <v>947</v>
      </c>
      <c r="N670" t="s">
        <v>947</v>
      </c>
      <c r="O670" t="s">
        <v>13</v>
      </c>
      <c r="P670" t="s">
        <v>946</v>
      </c>
    </row>
    <row r="671" spans="1:16" x14ac:dyDescent="0.4">
      <c r="A671" t="s">
        <v>692</v>
      </c>
      <c r="B671" t="s">
        <v>945</v>
      </c>
      <c r="C671" t="s">
        <v>39</v>
      </c>
      <c r="D671" s="1">
        <v>45118</v>
      </c>
      <c r="E671" s="1">
        <v>45148</v>
      </c>
      <c r="F671">
        <v>528.42999999999995</v>
      </c>
      <c r="G671" t="s">
        <v>19</v>
      </c>
      <c r="H671" t="s">
        <v>16</v>
      </c>
      <c r="I671" s="1">
        <v>0</v>
      </c>
      <c r="J671" t="s">
        <v>947</v>
      </c>
      <c r="K671" t="s">
        <v>947</v>
      </c>
      <c r="L671" t="s">
        <v>947</v>
      </c>
      <c r="M671" t="s">
        <v>947</v>
      </c>
      <c r="N671" t="s">
        <v>947</v>
      </c>
      <c r="O671" t="s">
        <v>13</v>
      </c>
      <c r="P671" t="s">
        <v>946</v>
      </c>
    </row>
    <row r="672" spans="1:16" x14ac:dyDescent="0.4">
      <c r="A672" t="s">
        <v>693</v>
      </c>
      <c r="B672" t="s">
        <v>945</v>
      </c>
      <c r="C672" t="s">
        <v>21</v>
      </c>
      <c r="D672" s="1">
        <v>45305</v>
      </c>
      <c r="E672" s="1">
        <v>45335</v>
      </c>
      <c r="F672">
        <v>3542.71</v>
      </c>
      <c r="G672" t="s">
        <v>25</v>
      </c>
      <c r="H672" t="s">
        <v>28</v>
      </c>
      <c r="I672" s="1">
        <v>45335</v>
      </c>
      <c r="J672">
        <v>0</v>
      </c>
      <c r="K672" t="s">
        <v>947</v>
      </c>
      <c r="L672" t="s">
        <v>947</v>
      </c>
      <c r="M672" t="s">
        <v>947</v>
      </c>
      <c r="N672" t="s">
        <v>947</v>
      </c>
      <c r="O672" t="s">
        <v>13</v>
      </c>
      <c r="P672" t="s">
        <v>946</v>
      </c>
    </row>
    <row r="673" spans="1:16" x14ac:dyDescent="0.4">
      <c r="A673" t="s">
        <v>694</v>
      </c>
      <c r="B673" t="s">
        <v>945</v>
      </c>
      <c r="C673" t="s">
        <v>21</v>
      </c>
      <c r="D673" s="1">
        <v>45824</v>
      </c>
      <c r="E673" s="1">
        <v>45854</v>
      </c>
      <c r="F673">
        <v>1625.04</v>
      </c>
      <c r="G673" t="s">
        <v>19</v>
      </c>
      <c r="H673" t="s">
        <v>28</v>
      </c>
      <c r="I673" s="1">
        <v>45854</v>
      </c>
      <c r="J673">
        <v>0</v>
      </c>
      <c r="K673" t="s">
        <v>947</v>
      </c>
      <c r="L673" t="s">
        <v>947</v>
      </c>
      <c r="M673" t="s">
        <v>947</v>
      </c>
      <c r="N673" t="s">
        <v>947</v>
      </c>
      <c r="O673" t="s">
        <v>13</v>
      </c>
      <c r="P673" t="s">
        <v>946</v>
      </c>
    </row>
    <row r="674" spans="1:16" x14ac:dyDescent="0.4">
      <c r="A674" t="s">
        <v>695</v>
      </c>
      <c r="B674" t="s">
        <v>945</v>
      </c>
      <c r="C674" t="s">
        <v>18</v>
      </c>
      <c r="D674" s="1">
        <v>45213</v>
      </c>
      <c r="E674" s="1">
        <v>45243</v>
      </c>
      <c r="F674">
        <v>3513.91</v>
      </c>
      <c r="G674" t="s">
        <v>25</v>
      </c>
      <c r="H674" t="s">
        <v>16</v>
      </c>
      <c r="I674" s="1">
        <v>0</v>
      </c>
      <c r="J674" t="s">
        <v>947</v>
      </c>
      <c r="K674" t="s">
        <v>947</v>
      </c>
      <c r="L674" t="s">
        <v>947</v>
      </c>
      <c r="M674" t="s">
        <v>947</v>
      </c>
      <c r="N674" t="s">
        <v>947</v>
      </c>
      <c r="O674" t="s">
        <v>13</v>
      </c>
      <c r="P674" t="s">
        <v>946</v>
      </c>
    </row>
    <row r="675" spans="1:16" x14ac:dyDescent="0.4">
      <c r="A675" t="s">
        <v>696</v>
      </c>
      <c r="B675" t="s">
        <v>945</v>
      </c>
      <c r="C675" t="s">
        <v>43</v>
      </c>
      <c r="D675" s="1">
        <v>45079</v>
      </c>
      <c r="E675" s="1">
        <v>45109</v>
      </c>
      <c r="F675">
        <v>1005.78</v>
      </c>
      <c r="G675" t="s">
        <v>19</v>
      </c>
      <c r="H675" t="s">
        <v>28</v>
      </c>
      <c r="I675" s="1">
        <v>45109</v>
      </c>
      <c r="J675">
        <v>0</v>
      </c>
      <c r="K675" t="s">
        <v>947</v>
      </c>
      <c r="L675" t="s">
        <v>947</v>
      </c>
      <c r="M675" t="s">
        <v>947</v>
      </c>
      <c r="N675" t="s">
        <v>947</v>
      </c>
      <c r="O675" t="s">
        <v>13</v>
      </c>
      <c r="P675" t="s">
        <v>946</v>
      </c>
    </row>
    <row r="676" spans="1:16" x14ac:dyDescent="0.4">
      <c r="A676" t="s">
        <v>697</v>
      </c>
      <c r="B676" t="s">
        <v>945</v>
      </c>
      <c r="C676" t="s">
        <v>43</v>
      </c>
      <c r="D676" s="1">
        <v>45821</v>
      </c>
      <c r="E676" s="1">
        <v>45851</v>
      </c>
      <c r="F676">
        <v>4800.13</v>
      </c>
      <c r="G676" t="s">
        <v>25</v>
      </c>
      <c r="H676" t="s">
        <v>16</v>
      </c>
      <c r="I676" s="1">
        <v>0</v>
      </c>
      <c r="J676" t="s">
        <v>947</v>
      </c>
      <c r="K676" t="s">
        <v>947</v>
      </c>
      <c r="L676" t="s">
        <v>947</v>
      </c>
      <c r="M676" t="s">
        <v>947</v>
      </c>
      <c r="N676" t="s">
        <v>947</v>
      </c>
      <c r="O676" t="s">
        <v>13</v>
      </c>
      <c r="P676" t="s">
        <v>946</v>
      </c>
    </row>
    <row r="677" spans="1:16" x14ac:dyDescent="0.4">
      <c r="A677" t="s">
        <v>698</v>
      </c>
      <c r="B677" t="s">
        <v>945</v>
      </c>
      <c r="C677" t="s">
        <v>21</v>
      </c>
      <c r="D677" s="1">
        <v>45760</v>
      </c>
      <c r="E677" s="1">
        <v>45790</v>
      </c>
      <c r="F677">
        <v>2790.67</v>
      </c>
      <c r="G677" t="s">
        <v>25</v>
      </c>
      <c r="H677" t="s">
        <v>16</v>
      </c>
      <c r="I677" s="1">
        <v>0</v>
      </c>
      <c r="J677" t="s">
        <v>947</v>
      </c>
      <c r="K677" t="s">
        <v>947</v>
      </c>
      <c r="L677" t="s">
        <v>947</v>
      </c>
      <c r="M677" t="s">
        <v>947</v>
      </c>
      <c r="N677" t="s">
        <v>947</v>
      </c>
      <c r="O677" t="s">
        <v>13</v>
      </c>
      <c r="P677" t="s">
        <v>946</v>
      </c>
    </row>
    <row r="678" spans="1:16" x14ac:dyDescent="0.4">
      <c r="A678" t="s">
        <v>699</v>
      </c>
      <c r="B678" t="s">
        <v>945</v>
      </c>
      <c r="C678" t="s">
        <v>43</v>
      </c>
      <c r="D678" s="1">
        <v>44988</v>
      </c>
      <c r="E678" s="1">
        <v>45018</v>
      </c>
      <c r="F678">
        <v>3677.45</v>
      </c>
      <c r="G678" t="s">
        <v>19</v>
      </c>
      <c r="H678" t="s">
        <v>12</v>
      </c>
      <c r="I678" s="1">
        <v>0</v>
      </c>
      <c r="J678" t="s">
        <v>947</v>
      </c>
      <c r="K678" t="s">
        <v>947</v>
      </c>
      <c r="L678" t="s">
        <v>947</v>
      </c>
      <c r="M678" t="s">
        <v>947</v>
      </c>
      <c r="N678" t="s">
        <v>947</v>
      </c>
      <c r="O678" t="s">
        <v>13</v>
      </c>
      <c r="P678" t="s">
        <v>946</v>
      </c>
    </row>
    <row r="679" spans="1:16" x14ac:dyDescent="0.4">
      <c r="A679" t="s">
        <v>700</v>
      </c>
      <c r="B679" t="s">
        <v>945</v>
      </c>
      <c r="C679" t="s">
        <v>18</v>
      </c>
      <c r="D679" s="1">
        <v>44955</v>
      </c>
      <c r="E679" s="1">
        <v>44985</v>
      </c>
      <c r="F679">
        <v>2795.97</v>
      </c>
      <c r="G679" t="s">
        <v>25</v>
      </c>
      <c r="H679" t="s">
        <v>16</v>
      </c>
      <c r="I679" s="1">
        <v>0</v>
      </c>
      <c r="J679" t="s">
        <v>947</v>
      </c>
      <c r="K679" t="s">
        <v>947</v>
      </c>
      <c r="L679" t="s">
        <v>947</v>
      </c>
      <c r="M679" t="s">
        <v>947</v>
      </c>
      <c r="N679" t="s">
        <v>947</v>
      </c>
      <c r="O679" t="s">
        <v>13</v>
      </c>
      <c r="P679" t="s">
        <v>946</v>
      </c>
    </row>
    <row r="680" spans="1:16" x14ac:dyDescent="0.4">
      <c r="A680" t="s">
        <v>701</v>
      </c>
      <c r="B680" t="s">
        <v>945</v>
      </c>
      <c r="C680" t="s">
        <v>18</v>
      </c>
      <c r="D680" s="1">
        <v>45152</v>
      </c>
      <c r="E680" s="1">
        <v>45182</v>
      </c>
      <c r="F680">
        <v>3609.91</v>
      </c>
      <c r="G680" t="s">
        <v>11</v>
      </c>
      <c r="H680" t="s">
        <v>12</v>
      </c>
      <c r="I680" s="1">
        <v>0</v>
      </c>
      <c r="J680" t="s">
        <v>947</v>
      </c>
      <c r="K680" t="s">
        <v>947</v>
      </c>
      <c r="L680" t="s">
        <v>947</v>
      </c>
      <c r="M680" t="s">
        <v>947</v>
      </c>
      <c r="N680" t="s">
        <v>947</v>
      </c>
      <c r="O680" t="s">
        <v>13</v>
      </c>
      <c r="P680" t="s">
        <v>946</v>
      </c>
    </row>
    <row r="681" spans="1:16" x14ac:dyDescent="0.4">
      <c r="A681" t="s">
        <v>702</v>
      </c>
      <c r="B681" t="s">
        <v>945</v>
      </c>
      <c r="C681" t="s">
        <v>21</v>
      </c>
      <c r="D681" s="1">
        <v>45467</v>
      </c>
      <c r="E681" s="1">
        <v>45497</v>
      </c>
      <c r="F681">
        <v>415.41</v>
      </c>
      <c r="G681" t="s">
        <v>15</v>
      </c>
      <c r="H681" t="s">
        <v>12</v>
      </c>
      <c r="I681" s="1">
        <v>0</v>
      </c>
      <c r="J681" t="s">
        <v>947</v>
      </c>
      <c r="K681" t="s">
        <v>947</v>
      </c>
      <c r="L681" t="s">
        <v>947</v>
      </c>
      <c r="M681" t="s">
        <v>947</v>
      </c>
      <c r="N681" t="s">
        <v>947</v>
      </c>
      <c r="O681" t="s">
        <v>13</v>
      </c>
      <c r="P681" t="s">
        <v>946</v>
      </c>
    </row>
    <row r="682" spans="1:16" x14ac:dyDescent="0.4">
      <c r="A682" t="s">
        <v>703</v>
      </c>
      <c r="B682" t="s">
        <v>945</v>
      </c>
      <c r="C682" t="s">
        <v>10</v>
      </c>
      <c r="D682" s="1">
        <v>45441</v>
      </c>
      <c r="E682" s="1">
        <v>45471</v>
      </c>
      <c r="F682">
        <v>3262.02</v>
      </c>
      <c r="G682" t="s">
        <v>11</v>
      </c>
      <c r="H682" t="s">
        <v>16</v>
      </c>
      <c r="I682" s="1">
        <v>0</v>
      </c>
      <c r="J682" t="s">
        <v>947</v>
      </c>
      <c r="K682" t="s">
        <v>947</v>
      </c>
      <c r="L682" t="s">
        <v>947</v>
      </c>
      <c r="M682" t="s">
        <v>947</v>
      </c>
      <c r="N682" t="s">
        <v>947</v>
      </c>
      <c r="O682" t="s">
        <v>13</v>
      </c>
      <c r="P682" t="s">
        <v>946</v>
      </c>
    </row>
    <row r="683" spans="1:16" x14ac:dyDescent="0.4">
      <c r="A683" t="s">
        <v>704</v>
      </c>
      <c r="B683" t="s">
        <v>945</v>
      </c>
      <c r="C683" t="s">
        <v>18</v>
      </c>
      <c r="D683" s="1">
        <v>45514</v>
      </c>
      <c r="E683" s="1">
        <v>45544</v>
      </c>
      <c r="F683">
        <v>386.52</v>
      </c>
      <c r="G683" t="s">
        <v>11</v>
      </c>
      <c r="H683" t="s">
        <v>12</v>
      </c>
      <c r="I683" s="1">
        <v>0</v>
      </c>
      <c r="J683" t="s">
        <v>947</v>
      </c>
      <c r="K683" t="s">
        <v>947</v>
      </c>
      <c r="L683" t="s">
        <v>947</v>
      </c>
      <c r="M683" t="s">
        <v>947</v>
      </c>
      <c r="N683" t="s">
        <v>947</v>
      </c>
      <c r="O683" t="s">
        <v>13</v>
      </c>
      <c r="P683" t="s">
        <v>946</v>
      </c>
    </row>
    <row r="684" spans="1:16" x14ac:dyDescent="0.4">
      <c r="A684" t="s">
        <v>705</v>
      </c>
      <c r="B684" t="s">
        <v>945</v>
      </c>
      <c r="C684" t="s">
        <v>43</v>
      </c>
      <c r="D684" s="1">
        <v>45150</v>
      </c>
      <c r="E684" s="1">
        <v>45180</v>
      </c>
      <c r="F684">
        <v>3339.93</v>
      </c>
      <c r="G684" t="s">
        <v>19</v>
      </c>
      <c r="H684" t="s">
        <v>16</v>
      </c>
      <c r="I684" s="1">
        <v>0</v>
      </c>
      <c r="J684" t="s">
        <v>947</v>
      </c>
      <c r="K684" t="s">
        <v>947</v>
      </c>
      <c r="L684" t="s">
        <v>947</v>
      </c>
      <c r="M684" t="s">
        <v>947</v>
      </c>
      <c r="N684" t="s">
        <v>947</v>
      </c>
      <c r="O684" t="s">
        <v>13</v>
      </c>
      <c r="P684" t="s">
        <v>946</v>
      </c>
    </row>
    <row r="685" spans="1:16" x14ac:dyDescent="0.4">
      <c r="A685" t="s">
        <v>706</v>
      </c>
      <c r="B685" t="s">
        <v>945</v>
      </c>
      <c r="C685" t="s">
        <v>21</v>
      </c>
      <c r="D685" s="1">
        <v>45065</v>
      </c>
      <c r="E685" s="1">
        <v>45095</v>
      </c>
      <c r="F685">
        <v>4195.2</v>
      </c>
      <c r="G685" t="s">
        <v>11</v>
      </c>
      <c r="H685" t="s">
        <v>16</v>
      </c>
      <c r="I685" s="1">
        <v>0</v>
      </c>
      <c r="J685" t="s">
        <v>947</v>
      </c>
      <c r="K685" t="s">
        <v>947</v>
      </c>
      <c r="L685" t="s">
        <v>947</v>
      </c>
      <c r="M685" t="s">
        <v>947</v>
      </c>
      <c r="N685" t="s">
        <v>947</v>
      </c>
      <c r="O685" t="s">
        <v>13</v>
      </c>
      <c r="P685" t="s">
        <v>946</v>
      </c>
    </row>
    <row r="686" spans="1:16" x14ac:dyDescent="0.4">
      <c r="A686" t="s">
        <v>707</v>
      </c>
      <c r="B686" t="s">
        <v>945</v>
      </c>
      <c r="C686" t="s">
        <v>21</v>
      </c>
      <c r="D686" s="1">
        <v>45065</v>
      </c>
      <c r="E686" s="1">
        <v>45095</v>
      </c>
      <c r="F686">
        <v>2911.89</v>
      </c>
      <c r="G686" t="s">
        <v>11</v>
      </c>
      <c r="H686" t="s">
        <v>12</v>
      </c>
      <c r="I686" s="1">
        <v>0</v>
      </c>
      <c r="J686" t="s">
        <v>947</v>
      </c>
      <c r="K686" t="s">
        <v>947</v>
      </c>
      <c r="L686" t="s">
        <v>947</v>
      </c>
      <c r="M686" t="s">
        <v>947</v>
      </c>
      <c r="N686" t="s">
        <v>947</v>
      </c>
      <c r="O686" t="s">
        <v>13</v>
      </c>
      <c r="P686" t="s">
        <v>946</v>
      </c>
    </row>
    <row r="687" spans="1:16" x14ac:dyDescent="0.4">
      <c r="A687" t="s">
        <v>708</v>
      </c>
      <c r="B687" t="s">
        <v>945</v>
      </c>
      <c r="C687" t="s">
        <v>43</v>
      </c>
      <c r="D687" s="1">
        <v>45746</v>
      </c>
      <c r="E687" s="1">
        <v>45776</v>
      </c>
      <c r="F687">
        <v>1595.21</v>
      </c>
      <c r="G687" t="s">
        <v>15</v>
      </c>
      <c r="H687" t="s">
        <v>12</v>
      </c>
      <c r="I687" s="1">
        <v>0</v>
      </c>
      <c r="J687" t="s">
        <v>947</v>
      </c>
      <c r="K687" t="s">
        <v>947</v>
      </c>
      <c r="L687" t="s">
        <v>947</v>
      </c>
      <c r="M687" t="s">
        <v>947</v>
      </c>
      <c r="N687" t="s">
        <v>947</v>
      </c>
      <c r="O687" t="s">
        <v>13</v>
      </c>
      <c r="P687" t="s">
        <v>946</v>
      </c>
    </row>
    <row r="688" spans="1:16" x14ac:dyDescent="0.4">
      <c r="A688" t="s">
        <v>709</v>
      </c>
      <c r="B688" t="s">
        <v>945</v>
      </c>
      <c r="C688" t="s">
        <v>21</v>
      </c>
      <c r="D688" s="1">
        <v>45023</v>
      </c>
      <c r="E688" s="1">
        <v>45053</v>
      </c>
      <c r="F688">
        <v>2246.04</v>
      </c>
      <c r="G688" t="s">
        <v>11</v>
      </c>
      <c r="H688" t="s">
        <v>12</v>
      </c>
      <c r="I688" s="1">
        <v>0</v>
      </c>
      <c r="J688" t="s">
        <v>947</v>
      </c>
      <c r="K688" t="s">
        <v>947</v>
      </c>
      <c r="L688" t="s">
        <v>947</v>
      </c>
      <c r="M688" t="s">
        <v>947</v>
      </c>
      <c r="N688" t="s">
        <v>947</v>
      </c>
      <c r="O688" t="s">
        <v>13</v>
      </c>
      <c r="P688" t="s">
        <v>946</v>
      </c>
    </row>
    <row r="689" spans="1:16" x14ac:dyDescent="0.4">
      <c r="A689" t="s">
        <v>710</v>
      </c>
      <c r="B689" t="s">
        <v>945</v>
      </c>
      <c r="C689" t="s">
        <v>43</v>
      </c>
      <c r="D689" s="1">
        <v>45292</v>
      </c>
      <c r="E689" s="1">
        <v>45322</v>
      </c>
      <c r="F689">
        <v>560.41999999999996</v>
      </c>
      <c r="G689" t="s">
        <v>11</v>
      </c>
      <c r="H689" t="s">
        <v>28</v>
      </c>
      <c r="I689" s="1">
        <v>45322</v>
      </c>
      <c r="J689">
        <v>0</v>
      </c>
      <c r="K689" t="s">
        <v>947</v>
      </c>
      <c r="L689" t="s">
        <v>947</v>
      </c>
      <c r="M689" t="s">
        <v>947</v>
      </c>
      <c r="N689" t="s">
        <v>947</v>
      </c>
      <c r="O689" t="s">
        <v>13</v>
      </c>
      <c r="P689" t="s">
        <v>946</v>
      </c>
    </row>
    <row r="690" spans="1:16" x14ac:dyDescent="0.4">
      <c r="A690" t="s">
        <v>711</v>
      </c>
      <c r="B690" t="s">
        <v>945</v>
      </c>
      <c r="C690" t="s">
        <v>39</v>
      </c>
      <c r="D690" s="1">
        <v>45259</v>
      </c>
      <c r="E690" s="1">
        <v>45289</v>
      </c>
      <c r="F690">
        <v>1796.7</v>
      </c>
      <c r="G690" t="s">
        <v>11</v>
      </c>
      <c r="H690" t="s">
        <v>12</v>
      </c>
      <c r="I690" s="1">
        <v>0</v>
      </c>
      <c r="J690" t="s">
        <v>947</v>
      </c>
      <c r="K690" t="s">
        <v>947</v>
      </c>
      <c r="L690" t="s">
        <v>947</v>
      </c>
      <c r="M690" t="s">
        <v>947</v>
      </c>
      <c r="N690" t="s">
        <v>947</v>
      </c>
      <c r="O690" t="s">
        <v>13</v>
      </c>
      <c r="P690" t="s">
        <v>946</v>
      </c>
    </row>
    <row r="691" spans="1:16" x14ac:dyDescent="0.4">
      <c r="A691" t="s">
        <v>712</v>
      </c>
      <c r="B691" t="s">
        <v>945</v>
      </c>
      <c r="C691" t="s">
        <v>18</v>
      </c>
      <c r="D691" s="1">
        <v>45444</v>
      </c>
      <c r="E691" s="1">
        <v>45474</v>
      </c>
      <c r="F691">
        <v>1049.54</v>
      </c>
      <c r="G691" t="s">
        <v>11</v>
      </c>
      <c r="H691" t="s">
        <v>16</v>
      </c>
      <c r="I691" s="1">
        <v>0</v>
      </c>
      <c r="J691" t="s">
        <v>947</v>
      </c>
      <c r="K691" t="s">
        <v>947</v>
      </c>
      <c r="L691" t="s">
        <v>947</v>
      </c>
      <c r="M691" t="s">
        <v>947</v>
      </c>
      <c r="N691" t="s">
        <v>947</v>
      </c>
      <c r="O691" t="s">
        <v>13</v>
      </c>
      <c r="P691" t="s">
        <v>946</v>
      </c>
    </row>
    <row r="692" spans="1:16" x14ac:dyDescent="0.4">
      <c r="A692" t="s">
        <v>713</v>
      </c>
      <c r="B692" t="s">
        <v>945</v>
      </c>
      <c r="C692" t="s">
        <v>21</v>
      </c>
      <c r="D692" s="1">
        <v>45178</v>
      </c>
      <c r="E692" s="1">
        <v>45208</v>
      </c>
      <c r="F692">
        <v>2858.31</v>
      </c>
      <c r="G692" t="s">
        <v>11</v>
      </c>
      <c r="H692" t="s">
        <v>12</v>
      </c>
      <c r="I692" s="1">
        <v>0</v>
      </c>
      <c r="J692" t="s">
        <v>947</v>
      </c>
      <c r="K692" t="s">
        <v>947</v>
      </c>
      <c r="L692" t="s">
        <v>947</v>
      </c>
      <c r="M692" t="s">
        <v>947</v>
      </c>
      <c r="N692" t="s">
        <v>947</v>
      </c>
      <c r="O692" t="s">
        <v>13</v>
      </c>
      <c r="P692" t="s">
        <v>946</v>
      </c>
    </row>
    <row r="693" spans="1:16" x14ac:dyDescent="0.4">
      <c r="A693" t="s">
        <v>714</v>
      </c>
      <c r="B693" t="s">
        <v>945</v>
      </c>
      <c r="C693" t="s">
        <v>21</v>
      </c>
      <c r="D693" s="1">
        <v>45279</v>
      </c>
      <c r="E693" s="1">
        <v>45309</v>
      </c>
      <c r="F693">
        <v>2144.37</v>
      </c>
      <c r="G693" t="s">
        <v>15</v>
      </c>
      <c r="H693" t="s">
        <v>12</v>
      </c>
      <c r="I693" s="1">
        <v>0</v>
      </c>
      <c r="J693" t="s">
        <v>947</v>
      </c>
      <c r="K693" t="s">
        <v>947</v>
      </c>
      <c r="L693" t="s">
        <v>947</v>
      </c>
      <c r="M693" t="s">
        <v>947</v>
      </c>
      <c r="N693" t="s">
        <v>947</v>
      </c>
      <c r="O693" t="s">
        <v>13</v>
      </c>
      <c r="P693" t="s">
        <v>946</v>
      </c>
    </row>
    <row r="694" spans="1:16" x14ac:dyDescent="0.4">
      <c r="A694" t="s">
        <v>715</v>
      </c>
      <c r="B694" t="s">
        <v>945</v>
      </c>
      <c r="C694" t="s">
        <v>39</v>
      </c>
      <c r="D694" s="1">
        <v>45815</v>
      </c>
      <c r="E694" s="1">
        <v>45845</v>
      </c>
      <c r="F694">
        <v>1051.29</v>
      </c>
      <c r="G694" t="s">
        <v>11</v>
      </c>
      <c r="H694" t="s">
        <v>28</v>
      </c>
      <c r="I694" s="1">
        <v>45845</v>
      </c>
      <c r="J694">
        <v>0</v>
      </c>
      <c r="K694" t="s">
        <v>947</v>
      </c>
      <c r="L694" t="s">
        <v>947</v>
      </c>
      <c r="M694" t="s">
        <v>947</v>
      </c>
      <c r="N694" t="s">
        <v>947</v>
      </c>
      <c r="O694" t="s">
        <v>13</v>
      </c>
      <c r="P694" t="s">
        <v>946</v>
      </c>
    </row>
    <row r="695" spans="1:16" x14ac:dyDescent="0.4">
      <c r="A695" t="s">
        <v>716</v>
      </c>
      <c r="B695" t="s">
        <v>945</v>
      </c>
      <c r="C695" t="s">
        <v>39</v>
      </c>
      <c r="D695" s="1">
        <v>45006</v>
      </c>
      <c r="E695" s="1">
        <v>45036</v>
      </c>
      <c r="F695">
        <v>212.66</v>
      </c>
      <c r="G695" t="s">
        <v>22</v>
      </c>
      <c r="H695" t="s">
        <v>16</v>
      </c>
      <c r="I695" s="1">
        <v>0</v>
      </c>
      <c r="J695" t="s">
        <v>947</v>
      </c>
      <c r="K695" t="s">
        <v>947</v>
      </c>
      <c r="L695" t="s">
        <v>947</v>
      </c>
      <c r="M695" t="s">
        <v>947</v>
      </c>
      <c r="N695" t="s">
        <v>947</v>
      </c>
      <c r="O695" t="s">
        <v>13</v>
      </c>
      <c r="P695" t="s">
        <v>946</v>
      </c>
    </row>
    <row r="696" spans="1:16" x14ac:dyDescent="0.4">
      <c r="A696" t="s">
        <v>717</v>
      </c>
      <c r="B696" t="s">
        <v>945</v>
      </c>
      <c r="C696" t="s">
        <v>18</v>
      </c>
      <c r="D696" s="1">
        <v>45271</v>
      </c>
      <c r="E696" s="1">
        <v>45301</v>
      </c>
      <c r="F696">
        <v>2649.88</v>
      </c>
      <c r="G696" t="s">
        <v>11</v>
      </c>
      <c r="H696" t="s">
        <v>28</v>
      </c>
      <c r="I696" s="1">
        <v>45301</v>
      </c>
      <c r="J696">
        <v>0</v>
      </c>
      <c r="K696" t="s">
        <v>947</v>
      </c>
      <c r="L696" t="s">
        <v>947</v>
      </c>
      <c r="M696" t="s">
        <v>947</v>
      </c>
      <c r="N696" t="s">
        <v>947</v>
      </c>
      <c r="O696" t="s">
        <v>13</v>
      </c>
      <c r="P696" t="s">
        <v>946</v>
      </c>
    </row>
    <row r="697" spans="1:16" x14ac:dyDescent="0.4">
      <c r="A697" t="s">
        <v>718</v>
      </c>
      <c r="B697" t="s">
        <v>945</v>
      </c>
      <c r="C697" t="s">
        <v>10</v>
      </c>
      <c r="D697" s="1">
        <v>45074</v>
      </c>
      <c r="E697" s="1">
        <v>45104</v>
      </c>
      <c r="F697">
        <v>2025.22</v>
      </c>
      <c r="G697" t="s">
        <v>19</v>
      </c>
      <c r="H697" t="s">
        <v>12</v>
      </c>
      <c r="I697" s="1">
        <v>0</v>
      </c>
      <c r="J697" t="s">
        <v>947</v>
      </c>
      <c r="K697" t="s">
        <v>947</v>
      </c>
      <c r="L697" t="s">
        <v>947</v>
      </c>
      <c r="M697" t="s">
        <v>947</v>
      </c>
      <c r="N697" t="s">
        <v>947</v>
      </c>
      <c r="O697" t="s">
        <v>13</v>
      </c>
      <c r="P697" t="s">
        <v>946</v>
      </c>
    </row>
    <row r="698" spans="1:16" x14ac:dyDescent="0.4">
      <c r="A698" t="s">
        <v>719</v>
      </c>
      <c r="B698" t="s">
        <v>945</v>
      </c>
      <c r="C698" t="s">
        <v>18</v>
      </c>
      <c r="D698" s="1">
        <v>45779</v>
      </c>
      <c r="E698" s="1">
        <v>45809</v>
      </c>
      <c r="F698">
        <v>2110.4899999999998</v>
      </c>
      <c r="G698" t="s">
        <v>19</v>
      </c>
      <c r="H698" t="s">
        <v>28</v>
      </c>
      <c r="I698" s="1">
        <v>45838</v>
      </c>
      <c r="J698">
        <v>29</v>
      </c>
      <c r="K698" t="s">
        <v>947</v>
      </c>
      <c r="L698" t="s">
        <v>947</v>
      </c>
      <c r="M698" t="s">
        <v>947</v>
      </c>
      <c r="N698" t="s">
        <v>947</v>
      </c>
      <c r="O698" t="s">
        <v>13</v>
      </c>
      <c r="P698" t="s">
        <v>946</v>
      </c>
    </row>
    <row r="699" spans="1:16" x14ac:dyDescent="0.4">
      <c r="A699" t="s">
        <v>720</v>
      </c>
      <c r="B699" t="s">
        <v>945</v>
      </c>
      <c r="C699" t="s">
        <v>18</v>
      </c>
      <c r="D699" s="1">
        <v>45624</v>
      </c>
      <c r="E699" s="1">
        <v>45654</v>
      </c>
      <c r="F699">
        <v>4740.3</v>
      </c>
      <c r="G699" t="s">
        <v>15</v>
      </c>
      <c r="H699" t="s">
        <v>28</v>
      </c>
      <c r="I699" s="1">
        <v>45654</v>
      </c>
      <c r="J699">
        <v>0</v>
      </c>
      <c r="K699" t="s">
        <v>947</v>
      </c>
      <c r="L699" t="s">
        <v>947</v>
      </c>
      <c r="M699" t="s">
        <v>947</v>
      </c>
      <c r="N699" t="s">
        <v>947</v>
      </c>
      <c r="O699" t="s">
        <v>13</v>
      </c>
      <c r="P699" t="s">
        <v>946</v>
      </c>
    </row>
    <row r="700" spans="1:16" x14ac:dyDescent="0.4">
      <c r="A700" t="s">
        <v>721</v>
      </c>
      <c r="B700" t="s">
        <v>945</v>
      </c>
      <c r="C700" t="s">
        <v>43</v>
      </c>
      <c r="D700" s="1">
        <v>45571</v>
      </c>
      <c r="E700" s="1">
        <v>45601</v>
      </c>
      <c r="F700">
        <v>2511.0500000000002</v>
      </c>
      <c r="G700" t="s">
        <v>15</v>
      </c>
      <c r="H700" t="s">
        <v>16</v>
      </c>
      <c r="I700" s="1">
        <v>0</v>
      </c>
      <c r="J700" t="s">
        <v>947</v>
      </c>
      <c r="K700" t="s">
        <v>947</v>
      </c>
      <c r="L700" t="s">
        <v>947</v>
      </c>
      <c r="M700" t="s">
        <v>947</v>
      </c>
      <c r="N700" t="s">
        <v>947</v>
      </c>
      <c r="O700" t="s">
        <v>13</v>
      </c>
      <c r="P700" t="s">
        <v>946</v>
      </c>
    </row>
    <row r="701" spans="1:16" x14ac:dyDescent="0.4">
      <c r="A701" t="s">
        <v>722</v>
      </c>
      <c r="B701" t="s">
        <v>945</v>
      </c>
      <c r="C701" t="s">
        <v>18</v>
      </c>
      <c r="D701" s="1">
        <v>45459</v>
      </c>
      <c r="E701" s="1">
        <v>45489</v>
      </c>
      <c r="F701">
        <v>1198.06</v>
      </c>
      <c r="G701" t="s">
        <v>22</v>
      </c>
      <c r="H701" t="s">
        <v>12</v>
      </c>
      <c r="I701" s="1">
        <v>0</v>
      </c>
      <c r="J701" t="s">
        <v>947</v>
      </c>
      <c r="K701" t="s">
        <v>947</v>
      </c>
      <c r="L701" t="s">
        <v>947</v>
      </c>
      <c r="M701" t="s">
        <v>947</v>
      </c>
      <c r="N701" t="s">
        <v>947</v>
      </c>
      <c r="O701" t="s">
        <v>13</v>
      </c>
      <c r="P701" t="s">
        <v>946</v>
      </c>
    </row>
    <row r="702" spans="1:16" x14ac:dyDescent="0.4">
      <c r="A702" t="s">
        <v>723</v>
      </c>
      <c r="B702" t="s">
        <v>945</v>
      </c>
      <c r="C702" t="s">
        <v>21</v>
      </c>
      <c r="D702" s="1">
        <v>45627</v>
      </c>
      <c r="E702" s="1">
        <v>45657</v>
      </c>
      <c r="F702">
        <v>4648.54</v>
      </c>
      <c r="G702" t="s">
        <v>22</v>
      </c>
      <c r="H702" t="s">
        <v>16</v>
      </c>
      <c r="I702" s="1">
        <v>0</v>
      </c>
      <c r="J702" t="s">
        <v>947</v>
      </c>
      <c r="K702" t="s">
        <v>947</v>
      </c>
      <c r="L702" t="s">
        <v>947</v>
      </c>
      <c r="M702" t="s">
        <v>947</v>
      </c>
      <c r="N702" t="s">
        <v>947</v>
      </c>
      <c r="O702" t="s">
        <v>13</v>
      </c>
      <c r="P702" t="s">
        <v>946</v>
      </c>
    </row>
    <row r="703" spans="1:16" x14ac:dyDescent="0.4">
      <c r="A703" t="s">
        <v>724</v>
      </c>
      <c r="B703" t="s">
        <v>945</v>
      </c>
      <c r="C703" t="s">
        <v>39</v>
      </c>
      <c r="D703" s="1">
        <v>45391</v>
      </c>
      <c r="E703" s="1">
        <v>45421</v>
      </c>
      <c r="F703">
        <v>1123.9000000000001</v>
      </c>
      <c r="G703" t="s">
        <v>22</v>
      </c>
      <c r="H703" t="s">
        <v>12</v>
      </c>
      <c r="I703" s="1">
        <v>0</v>
      </c>
      <c r="J703" t="s">
        <v>947</v>
      </c>
      <c r="K703" t="s">
        <v>947</v>
      </c>
      <c r="L703" t="s">
        <v>947</v>
      </c>
      <c r="M703" t="s">
        <v>947</v>
      </c>
      <c r="N703" t="s">
        <v>947</v>
      </c>
      <c r="O703" t="s">
        <v>13</v>
      </c>
      <c r="P703" t="s">
        <v>946</v>
      </c>
    </row>
    <row r="704" spans="1:16" x14ac:dyDescent="0.4">
      <c r="A704" t="s">
        <v>725</v>
      </c>
      <c r="B704" t="s">
        <v>945</v>
      </c>
      <c r="C704" t="s">
        <v>10</v>
      </c>
      <c r="D704" s="1">
        <v>45271</v>
      </c>
      <c r="E704" s="1">
        <v>45301</v>
      </c>
      <c r="F704">
        <v>137.11000000000001</v>
      </c>
      <c r="G704" t="s">
        <v>22</v>
      </c>
      <c r="H704" t="s">
        <v>16</v>
      </c>
      <c r="I704" s="1">
        <v>0</v>
      </c>
      <c r="J704" t="s">
        <v>947</v>
      </c>
      <c r="K704" t="s">
        <v>947</v>
      </c>
      <c r="L704" t="s">
        <v>947</v>
      </c>
      <c r="M704" t="s">
        <v>947</v>
      </c>
      <c r="N704" t="s">
        <v>947</v>
      </c>
      <c r="O704" t="s">
        <v>13</v>
      </c>
      <c r="P704" t="s">
        <v>946</v>
      </c>
    </row>
    <row r="705" spans="1:16" x14ac:dyDescent="0.4">
      <c r="A705" t="s">
        <v>726</v>
      </c>
      <c r="B705" t="s">
        <v>945</v>
      </c>
      <c r="C705" t="s">
        <v>10</v>
      </c>
      <c r="D705" s="1">
        <v>45445</v>
      </c>
      <c r="E705" s="1">
        <v>45475</v>
      </c>
      <c r="F705">
        <v>1824.99</v>
      </c>
      <c r="G705" t="s">
        <v>11</v>
      </c>
      <c r="H705" t="s">
        <v>28</v>
      </c>
      <c r="I705" s="1">
        <v>45475</v>
      </c>
      <c r="J705">
        <v>0</v>
      </c>
      <c r="K705" t="s">
        <v>947</v>
      </c>
      <c r="L705" t="s">
        <v>947</v>
      </c>
      <c r="M705" t="s">
        <v>947</v>
      </c>
      <c r="N705" t="s">
        <v>947</v>
      </c>
      <c r="O705" t="s">
        <v>13</v>
      </c>
      <c r="P705" t="s">
        <v>946</v>
      </c>
    </row>
    <row r="706" spans="1:16" x14ac:dyDescent="0.4">
      <c r="A706" t="s">
        <v>727</v>
      </c>
      <c r="B706" t="s">
        <v>945</v>
      </c>
      <c r="C706" t="s">
        <v>39</v>
      </c>
      <c r="D706" s="1">
        <v>45079</v>
      </c>
      <c r="E706" s="1">
        <v>45109</v>
      </c>
      <c r="F706">
        <v>3916.78</v>
      </c>
      <c r="G706" t="s">
        <v>19</v>
      </c>
      <c r="H706" t="s">
        <v>16</v>
      </c>
      <c r="I706" s="1">
        <v>0</v>
      </c>
      <c r="J706" t="s">
        <v>947</v>
      </c>
      <c r="K706" t="s">
        <v>947</v>
      </c>
      <c r="L706" t="s">
        <v>947</v>
      </c>
      <c r="M706" t="s">
        <v>947</v>
      </c>
      <c r="N706" t="s">
        <v>947</v>
      </c>
      <c r="O706" t="s">
        <v>13</v>
      </c>
      <c r="P706" t="s">
        <v>946</v>
      </c>
    </row>
    <row r="707" spans="1:16" x14ac:dyDescent="0.4">
      <c r="A707" t="s">
        <v>728</v>
      </c>
      <c r="B707" t="s">
        <v>945</v>
      </c>
      <c r="C707" t="s">
        <v>21</v>
      </c>
      <c r="D707" s="1">
        <v>45091</v>
      </c>
      <c r="E707" s="1">
        <v>45121</v>
      </c>
      <c r="F707">
        <v>4748.8999999999996</v>
      </c>
      <c r="G707" t="s">
        <v>25</v>
      </c>
      <c r="H707" t="s">
        <v>16</v>
      </c>
      <c r="I707" s="1">
        <v>0</v>
      </c>
      <c r="J707" t="s">
        <v>947</v>
      </c>
      <c r="K707" t="s">
        <v>947</v>
      </c>
      <c r="L707" t="s">
        <v>947</v>
      </c>
      <c r="M707" t="s">
        <v>947</v>
      </c>
      <c r="N707" t="s">
        <v>947</v>
      </c>
      <c r="O707" t="s">
        <v>13</v>
      </c>
      <c r="P707" t="s">
        <v>946</v>
      </c>
    </row>
    <row r="708" spans="1:16" x14ac:dyDescent="0.4">
      <c r="A708" t="s">
        <v>729</v>
      </c>
      <c r="B708" t="s">
        <v>945</v>
      </c>
      <c r="C708" t="s">
        <v>43</v>
      </c>
      <c r="D708" s="1">
        <v>45770</v>
      </c>
      <c r="E708" s="1">
        <v>45800</v>
      </c>
      <c r="F708">
        <v>2620.19</v>
      </c>
      <c r="G708" t="s">
        <v>11</v>
      </c>
      <c r="H708" t="s">
        <v>12</v>
      </c>
      <c r="I708" s="1">
        <v>0</v>
      </c>
      <c r="J708" t="s">
        <v>947</v>
      </c>
      <c r="K708" t="s">
        <v>947</v>
      </c>
      <c r="L708" t="s">
        <v>947</v>
      </c>
      <c r="M708" t="s">
        <v>947</v>
      </c>
      <c r="N708" t="s">
        <v>947</v>
      </c>
      <c r="O708" t="s">
        <v>13</v>
      </c>
      <c r="P708" t="s">
        <v>946</v>
      </c>
    </row>
    <row r="709" spans="1:16" x14ac:dyDescent="0.4">
      <c r="A709" t="s">
        <v>730</v>
      </c>
      <c r="B709" t="s">
        <v>945</v>
      </c>
      <c r="C709" t="s">
        <v>18</v>
      </c>
      <c r="D709" s="1">
        <v>44990</v>
      </c>
      <c r="E709" s="1">
        <v>45020</v>
      </c>
      <c r="F709">
        <v>3038.06</v>
      </c>
      <c r="G709" t="s">
        <v>25</v>
      </c>
      <c r="H709" t="s">
        <v>12</v>
      </c>
      <c r="I709" s="1">
        <v>0</v>
      </c>
      <c r="J709" t="s">
        <v>947</v>
      </c>
      <c r="K709" t="s">
        <v>947</v>
      </c>
      <c r="L709" t="s">
        <v>947</v>
      </c>
      <c r="M709" t="s">
        <v>947</v>
      </c>
      <c r="N709" t="s">
        <v>947</v>
      </c>
      <c r="O709" t="s">
        <v>13</v>
      </c>
      <c r="P709" t="s">
        <v>946</v>
      </c>
    </row>
    <row r="710" spans="1:16" x14ac:dyDescent="0.4">
      <c r="A710" t="s">
        <v>731</v>
      </c>
      <c r="B710" t="s">
        <v>945</v>
      </c>
      <c r="C710" t="s">
        <v>18</v>
      </c>
      <c r="D710" s="1">
        <v>45275</v>
      </c>
      <c r="E710" s="1">
        <v>45305</v>
      </c>
      <c r="F710">
        <v>1309.8800000000001</v>
      </c>
      <c r="G710" t="s">
        <v>11</v>
      </c>
      <c r="H710" t="s">
        <v>28</v>
      </c>
      <c r="I710" s="1">
        <v>45305</v>
      </c>
      <c r="J710">
        <v>0</v>
      </c>
      <c r="K710" t="s">
        <v>947</v>
      </c>
      <c r="L710" t="s">
        <v>947</v>
      </c>
      <c r="M710" t="s">
        <v>947</v>
      </c>
      <c r="N710" t="s">
        <v>947</v>
      </c>
      <c r="O710" t="s">
        <v>13</v>
      </c>
      <c r="P710" t="s">
        <v>946</v>
      </c>
    </row>
    <row r="711" spans="1:16" x14ac:dyDescent="0.4">
      <c r="A711" t="s">
        <v>732</v>
      </c>
      <c r="B711" t="s">
        <v>945</v>
      </c>
      <c r="C711" t="s">
        <v>21</v>
      </c>
      <c r="D711" s="1">
        <v>45028</v>
      </c>
      <c r="E711" s="1">
        <v>45058</v>
      </c>
      <c r="F711">
        <v>3542.51</v>
      </c>
      <c r="G711" t="s">
        <v>19</v>
      </c>
      <c r="H711" t="s">
        <v>28</v>
      </c>
      <c r="I711" s="1">
        <v>45076</v>
      </c>
      <c r="J711">
        <v>18</v>
      </c>
      <c r="K711" t="s">
        <v>947</v>
      </c>
      <c r="L711" t="s">
        <v>947</v>
      </c>
      <c r="M711" t="s">
        <v>947</v>
      </c>
      <c r="N711" t="s">
        <v>947</v>
      </c>
      <c r="O711" t="s">
        <v>13</v>
      </c>
      <c r="P711" t="s">
        <v>946</v>
      </c>
    </row>
    <row r="712" spans="1:16" x14ac:dyDescent="0.4">
      <c r="A712" t="s">
        <v>733</v>
      </c>
      <c r="B712" t="s">
        <v>945</v>
      </c>
      <c r="C712" t="s">
        <v>10</v>
      </c>
      <c r="D712" s="1">
        <v>44986</v>
      </c>
      <c r="E712" s="1">
        <v>45016</v>
      </c>
      <c r="F712">
        <v>1785.99</v>
      </c>
      <c r="G712" t="s">
        <v>25</v>
      </c>
      <c r="H712" t="s">
        <v>16</v>
      </c>
      <c r="I712" s="1">
        <v>0</v>
      </c>
      <c r="J712" t="s">
        <v>947</v>
      </c>
      <c r="K712" t="s">
        <v>947</v>
      </c>
      <c r="L712" t="s">
        <v>947</v>
      </c>
      <c r="M712" t="s">
        <v>947</v>
      </c>
      <c r="N712" t="s">
        <v>947</v>
      </c>
      <c r="O712" t="s">
        <v>13</v>
      </c>
      <c r="P712" t="s">
        <v>946</v>
      </c>
    </row>
    <row r="713" spans="1:16" x14ac:dyDescent="0.4">
      <c r="A713" t="s">
        <v>734</v>
      </c>
      <c r="B713" t="s">
        <v>945</v>
      </c>
      <c r="C713" t="s">
        <v>18</v>
      </c>
      <c r="D713" s="1">
        <v>45158</v>
      </c>
      <c r="E713" s="1">
        <v>45188</v>
      </c>
      <c r="F713">
        <v>2979.86</v>
      </c>
      <c r="G713" t="s">
        <v>15</v>
      </c>
      <c r="H713" t="s">
        <v>28</v>
      </c>
      <c r="I713" s="1">
        <v>45188</v>
      </c>
      <c r="J713">
        <v>0</v>
      </c>
      <c r="K713" t="s">
        <v>947</v>
      </c>
      <c r="L713" t="s">
        <v>947</v>
      </c>
      <c r="M713" t="s">
        <v>947</v>
      </c>
      <c r="N713" t="s">
        <v>947</v>
      </c>
      <c r="O713" t="s">
        <v>13</v>
      </c>
      <c r="P713" t="s">
        <v>946</v>
      </c>
    </row>
    <row r="714" spans="1:16" x14ac:dyDescent="0.4">
      <c r="A714" t="s">
        <v>735</v>
      </c>
      <c r="B714" t="s">
        <v>945</v>
      </c>
      <c r="C714" t="s">
        <v>39</v>
      </c>
      <c r="D714" s="1">
        <v>45154</v>
      </c>
      <c r="E714" s="1">
        <v>45184</v>
      </c>
      <c r="F714">
        <v>3891.24</v>
      </c>
      <c r="G714" t="s">
        <v>19</v>
      </c>
      <c r="H714" t="s">
        <v>16</v>
      </c>
      <c r="I714" s="1">
        <v>0</v>
      </c>
      <c r="J714" t="s">
        <v>947</v>
      </c>
      <c r="K714" t="s">
        <v>947</v>
      </c>
      <c r="L714" t="s">
        <v>947</v>
      </c>
      <c r="M714" t="s">
        <v>947</v>
      </c>
      <c r="N714" t="s">
        <v>947</v>
      </c>
      <c r="O714" t="s">
        <v>13</v>
      </c>
      <c r="P714" t="s">
        <v>946</v>
      </c>
    </row>
    <row r="715" spans="1:16" x14ac:dyDescent="0.4">
      <c r="A715" t="s">
        <v>736</v>
      </c>
      <c r="B715" t="s">
        <v>945</v>
      </c>
      <c r="C715" t="s">
        <v>18</v>
      </c>
      <c r="D715" s="1">
        <v>45698</v>
      </c>
      <c r="E715" s="1">
        <v>45728</v>
      </c>
      <c r="F715">
        <v>4674.42</v>
      </c>
      <c r="G715" t="s">
        <v>22</v>
      </c>
      <c r="H715" t="s">
        <v>28</v>
      </c>
      <c r="I715" s="1">
        <v>45728</v>
      </c>
      <c r="J715">
        <v>0</v>
      </c>
      <c r="K715" t="s">
        <v>947</v>
      </c>
      <c r="L715" t="s">
        <v>947</v>
      </c>
      <c r="M715" t="s">
        <v>947</v>
      </c>
      <c r="N715" t="s">
        <v>947</v>
      </c>
      <c r="O715" t="s">
        <v>13</v>
      </c>
      <c r="P715" t="s">
        <v>946</v>
      </c>
    </row>
    <row r="716" spans="1:16" x14ac:dyDescent="0.4">
      <c r="A716" t="s">
        <v>737</v>
      </c>
      <c r="B716" t="s">
        <v>945</v>
      </c>
      <c r="C716" t="s">
        <v>10</v>
      </c>
      <c r="D716" s="1">
        <v>45464</v>
      </c>
      <c r="E716" s="1">
        <v>45494</v>
      </c>
      <c r="F716">
        <v>2370.71</v>
      </c>
      <c r="G716" t="s">
        <v>19</v>
      </c>
      <c r="H716" t="s">
        <v>16</v>
      </c>
      <c r="I716" s="1">
        <v>0</v>
      </c>
      <c r="J716" t="s">
        <v>947</v>
      </c>
      <c r="K716" t="s">
        <v>947</v>
      </c>
      <c r="L716" t="s">
        <v>947</v>
      </c>
      <c r="M716" t="s">
        <v>947</v>
      </c>
      <c r="N716" t="s">
        <v>947</v>
      </c>
      <c r="O716" t="s">
        <v>13</v>
      </c>
      <c r="P716" t="s">
        <v>946</v>
      </c>
    </row>
    <row r="717" spans="1:16" x14ac:dyDescent="0.4">
      <c r="A717" t="s">
        <v>738</v>
      </c>
      <c r="B717" t="s">
        <v>945</v>
      </c>
      <c r="C717" t="s">
        <v>10</v>
      </c>
      <c r="D717" s="1">
        <v>45168</v>
      </c>
      <c r="E717" s="1">
        <v>45198</v>
      </c>
      <c r="F717">
        <v>2872.68</v>
      </c>
      <c r="G717" t="s">
        <v>25</v>
      </c>
      <c r="H717" t="s">
        <v>16</v>
      </c>
      <c r="I717" s="1">
        <v>0</v>
      </c>
      <c r="J717" t="s">
        <v>947</v>
      </c>
      <c r="K717" t="s">
        <v>947</v>
      </c>
      <c r="L717" t="s">
        <v>947</v>
      </c>
      <c r="M717" t="s">
        <v>947</v>
      </c>
      <c r="N717" t="s">
        <v>947</v>
      </c>
      <c r="O717" t="s">
        <v>13</v>
      </c>
      <c r="P717" t="s">
        <v>946</v>
      </c>
    </row>
    <row r="718" spans="1:16" x14ac:dyDescent="0.4">
      <c r="A718" t="s">
        <v>739</v>
      </c>
      <c r="B718" t="s">
        <v>945</v>
      </c>
      <c r="C718" t="s">
        <v>43</v>
      </c>
      <c r="D718" s="1">
        <v>45246</v>
      </c>
      <c r="E718" s="1">
        <v>45276</v>
      </c>
      <c r="F718">
        <v>1865.16</v>
      </c>
      <c r="G718" t="s">
        <v>15</v>
      </c>
      <c r="H718" t="s">
        <v>16</v>
      </c>
      <c r="I718" s="1">
        <v>0</v>
      </c>
      <c r="J718" t="s">
        <v>947</v>
      </c>
      <c r="K718" t="s">
        <v>947</v>
      </c>
      <c r="L718" t="s">
        <v>947</v>
      </c>
      <c r="M718" t="s">
        <v>947</v>
      </c>
      <c r="N718" t="s">
        <v>947</v>
      </c>
      <c r="O718" t="s">
        <v>13</v>
      </c>
      <c r="P718" t="s">
        <v>946</v>
      </c>
    </row>
    <row r="719" spans="1:16" x14ac:dyDescent="0.4">
      <c r="A719" t="s">
        <v>740</v>
      </c>
      <c r="B719" t="s">
        <v>945</v>
      </c>
      <c r="C719" t="s">
        <v>18</v>
      </c>
      <c r="D719" s="1">
        <v>45005</v>
      </c>
      <c r="E719" s="1">
        <v>45035</v>
      </c>
      <c r="F719">
        <v>2554.81</v>
      </c>
      <c r="G719" t="s">
        <v>25</v>
      </c>
      <c r="H719" t="s">
        <v>28</v>
      </c>
      <c r="I719" s="1">
        <v>45035</v>
      </c>
      <c r="J719">
        <v>0</v>
      </c>
      <c r="K719" t="s">
        <v>947</v>
      </c>
      <c r="L719" t="s">
        <v>947</v>
      </c>
      <c r="M719" t="s">
        <v>947</v>
      </c>
      <c r="N719" t="s">
        <v>947</v>
      </c>
      <c r="O719" t="s">
        <v>13</v>
      </c>
      <c r="P719" t="s">
        <v>946</v>
      </c>
    </row>
    <row r="720" spans="1:16" x14ac:dyDescent="0.4">
      <c r="A720" t="s">
        <v>741</v>
      </c>
      <c r="B720" t="s">
        <v>945</v>
      </c>
      <c r="C720" t="s">
        <v>10</v>
      </c>
      <c r="D720" s="1">
        <v>45615</v>
      </c>
      <c r="E720" s="1">
        <v>45645</v>
      </c>
      <c r="F720">
        <v>4346.0600000000004</v>
      </c>
      <c r="G720" t="s">
        <v>19</v>
      </c>
      <c r="H720" t="s">
        <v>28</v>
      </c>
      <c r="I720" s="1">
        <v>45657</v>
      </c>
      <c r="J720">
        <v>12</v>
      </c>
      <c r="K720" t="s">
        <v>947</v>
      </c>
      <c r="L720" t="s">
        <v>947</v>
      </c>
      <c r="M720" t="s">
        <v>947</v>
      </c>
      <c r="N720" t="s">
        <v>947</v>
      </c>
      <c r="O720" t="s">
        <v>13</v>
      </c>
      <c r="P720" t="s">
        <v>946</v>
      </c>
    </row>
    <row r="721" spans="1:16" x14ac:dyDescent="0.4">
      <c r="A721" t="s">
        <v>742</v>
      </c>
      <c r="B721" t="s">
        <v>945</v>
      </c>
      <c r="C721" t="s">
        <v>10</v>
      </c>
      <c r="D721" s="1">
        <v>45336</v>
      </c>
      <c r="E721" s="1">
        <v>45366</v>
      </c>
      <c r="F721">
        <v>3898.42</v>
      </c>
      <c r="G721" t="s">
        <v>19</v>
      </c>
      <c r="H721" t="s">
        <v>28</v>
      </c>
      <c r="I721" s="1">
        <v>45366</v>
      </c>
      <c r="J721">
        <v>0</v>
      </c>
      <c r="K721" t="s">
        <v>947</v>
      </c>
      <c r="L721" t="s">
        <v>947</v>
      </c>
      <c r="M721" t="s">
        <v>947</v>
      </c>
      <c r="N721" t="s">
        <v>947</v>
      </c>
      <c r="O721" t="s">
        <v>13</v>
      </c>
      <c r="P721" t="s">
        <v>946</v>
      </c>
    </row>
    <row r="722" spans="1:16" x14ac:dyDescent="0.4">
      <c r="A722" t="s">
        <v>743</v>
      </c>
      <c r="B722" t="s">
        <v>945</v>
      </c>
      <c r="C722" t="s">
        <v>43</v>
      </c>
      <c r="D722" s="1">
        <v>45484</v>
      </c>
      <c r="E722" s="1">
        <v>45514</v>
      </c>
      <c r="F722">
        <v>4765.16</v>
      </c>
      <c r="G722" t="s">
        <v>11</v>
      </c>
      <c r="H722" t="s">
        <v>12</v>
      </c>
      <c r="I722" s="1">
        <v>0</v>
      </c>
      <c r="J722" t="s">
        <v>947</v>
      </c>
      <c r="K722" t="s">
        <v>947</v>
      </c>
      <c r="L722" t="s">
        <v>947</v>
      </c>
      <c r="M722" t="s">
        <v>947</v>
      </c>
      <c r="N722" t="s">
        <v>947</v>
      </c>
      <c r="O722" t="s">
        <v>13</v>
      </c>
      <c r="P722" t="s">
        <v>946</v>
      </c>
    </row>
    <row r="723" spans="1:16" x14ac:dyDescent="0.4">
      <c r="A723" t="s">
        <v>744</v>
      </c>
      <c r="B723" t="s">
        <v>945</v>
      </c>
      <c r="C723" t="s">
        <v>21</v>
      </c>
      <c r="D723" s="1">
        <v>45487</v>
      </c>
      <c r="E723" s="1">
        <v>45517</v>
      </c>
      <c r="F723">
        <v>1994.49</v>
      </c>
      <c r="G723" t="s">
        <v>11</v>
      </c>
      <c r="H723" t="s">
        <v>12</v>
      </c>
      <c r="I723" s="1">
        <v>0</v>
      </c>
      <c r="J723" t="s">
        <v>947</v>
      </c>
      <c r="K723" t="s">
        <v>947</v>
      </c>
      <c r="L723" t="s">
        <v>947</v>
      </c>
      <c r="M723" t="s">
        <v>947</v>
      </c>
      <c r="N723" t="s">
        <v>947</v>
      </c>
      <c r="O723" t="s">
        <v>13</v>
      </c>
      <c r="P723" t="s">
        <v>946</v>
      </c>
    </row>
    <row r="724" spans="1:16" x14ac:dyDescent="0.4">
      <c r="A724" t="s">
        <v>745</v>
      </c>
      <c r="B724" t="s">
        <v>945</v>
      </c>
      <c r="C724" t="s">
        <v>18</v>
      </c>
      <c r="D724" s="1">
        <v>44989</v>
      </c>
      <c r="E724" s="1">
        <v>45019</v>
      </c>
      <c r="F724">
        <v>4230.24</v>
      </c>
      <c r="G724" t="s">
        <v>19</v>
      </c>
      <c r="H724" t="s">
        <v>12</v>
      </c>
      <c r="I724" s="1">
        <v>0</v>
      </c>
      <c r="J724" t="s">
        <v>947</v>
      </c>
      <c r="K724" t="s">
        <v>947</v>
      </c>
      <c r="L724" t="s">
        <v>947</v>
      </c>
      <c r="M724" t="s">
        <v>947</v>
      </c>
      <c r="N724" t="s">
        <v>947</v>
      </c>
      <c r="O724" t="s">
        <v>13</v>
      </c>
      <c r="P724" t="s">
        <v>946</v>
      </c>
    </row>
    <row r="725" spans="1:16" x14ac:dyDescent="0.4">
      <c r="A725" t="s">
        <v>746</v>
      </c>
      <c r="B725" t="s">
        <v>945</v>
      </c>
      <c r="C725" t="s">
        <v>21</v>
      </c>
      <c r="D725" s="1">
        <v>45556</v>
      </c>
      <c r="E725" s="1">
        <v>45586</v>
      </c>
      <c r="F725">
        <v>1606.15</v>
      </c>
      <c r="G725" t="s">
        <v>15</v>
      </c>
      <c r="H725" t="s">
        <v>16</v>
      </c>
      <c r="I725" s="1">
        <v>0</v>
      </c>
      <c r="J725" t="s">
        <v>947</v>
      </c>
      <c r="K725" t="s">
        <v>947</v>
      </c>
      <c r="L725" t="s">
        <v>947</v>
      </c>
      <c r="M725" t="s">
        <v>947</v>
      </c>
      <c r="N725" t="s">
        <v>947</v>
      </c>
      <c r="O725" t="s">
        <v>13</v>
      </c>
      <c r="P725" t="s">
        <v>946</v>
      </c>
    </row>
    <row r="726" spans="1:16" x14ac:dyDescent="0.4">
      <c r="A726" t="s">
        <v>747</v>
      </c>
      <c r="B726" t="s">
        <v>945</v>
      </c>
      <c r="C726" t="s">
        <v>39</v>
      </c>
      <c r="D726" s="1">
        <v>45562</v>
      </c>
      <c r="E726" s="1">
        <v>45592</v>
      </c>
      <c r="F726">
        <v>158.24</v>
      </c>
      <c r="G726" t="s">
        <v>25</v>
      </c>
      <c r="H726" t="s">
        <v>12</v>
      </c>
      <c r="I726" s="1">
        <v>0</v>
      </c>
      <c r="J726" t="s">
        <v>947</v>
      </c>
      <c r="K726" t="s">
        <v>947</v>
      </c>
      <c r="L726" t="s">
        <v>947</v>
      </c>
      <c r="M726" t="s">
        <v>947</v>
      </c>
      <c r="N726" t="s">
        <v>947</v>
      </c>
      <c r="O726" t="s">
        <v>13</v>
      </c>
      <c r="P726" t="s">
        <v>946</v>
      </c>
    </row>
    <row r="727" spans="1:16" x14ac:dyDescent="0.4">
      <c r="A727" t="s">
        <v>748</v>
      </c>
      <c r="B727" t="s">
        <v>945</v>
      </c>
      <c r="C727" t="s">
        <v>18</v>
      </c>
      <c r="D727" s="1">
        <v>45130</v>
      </c>
      <c r="E727" s="1">
        <v>45160</v>
      </c>
      <c r="F727">
        <v>4538.8900000000003</v>
      </c>
      <c r="G727" t="s">
        <v>15</v>
      </c>
      <c r="H727" t="s">
        <v>28</v>
      </c>
      <c r="I727" s="1">
        <v>45160</v>
      </c>
      <c r="J727">
        <v>0</v>
      </c>
      <c r="K727" t="s">
        <v>947</v>
      </c>
      <c r="L727" t="s">
        <v>947</v>
      </c>
      <c r="M727" t="s">
        <v>947</v>
      </c>
      <c r="N727" t="s">
        <v>947</v>
      </c>
      <c r="O727" t="s">
        <v>13</v>
      </c>
      <c r="P727" t="s">
        <v>946</v>
      </c>
    </row>
    <row r="728" spans="1:16" x14ac:dyDescent="0.4">
      <c r="A728" t="s">
        <v>749</v>
      </c>
      <c r="B728" t="s">
        <v>945</v>
      </c>
      <c r="C728" t="s">
        <v>43</v>
      </c>
      <c r="D728" s="1">
        <v>45603</v>
      </c>
      <c r="E728" s="1">
        <v>45633</v>
      </c>
      <c r="F728">
        <v>204.27</v>
      </c>
      <c r="G728" t="s">
        <v>11</v>
      </c>
      <c r="H728" t="s">
        <v>12</v>
      </c>
      <c r="I728" s="1">
        <v>0</v>
      </c>
      <c r="J728" t="s">
        <v>947</v>
      </c>
      <c r="K728" t="s">
        <v>947</v>
      </c>
      <c r="L728" t="s">
        <v>947</v>
      </c>
      <c r="M728" t="s">
        <v>947</v>
      </c>
      <c r="N728" t="s">
        <v>947</v>
      </c>
      <c r="O728" t="s">
        <v>13</v>
      </c>
      <c r="P728" t="s">
        <v>946</v>
      </c>
    </row>
    <row r="729" spans="1:16" x14ac:dyDescent="0.4">
      <c r="A729" t="s">
        <v>750</v>
      </c>
      <c r="B729" t="s">
        <v>945</v>
      </c>
      <c r="C729" t="s">
        <v>21</v>
      </c>
      <c r="D729" s="1">
        <v>45127</v>
      </c>
      <c r="E729" s="1">
        <v>45157</v>
      </c>
      <c r="F729">
        <v>3257.13</v>
      </c>
      <c r="G729" t="s">
        <v>19</v>
      </c>
      <c r="H729" t="s">
        <v>16</v>
      </c>
      <c r="I729" s="1">
        <v>0</v>
      </c>
      <c r="J729" t="s">
        <v>947</v>
      </c>
      <c r="K729" t="s">
        <v>947</v>
      </c>
      <c r="L729" t="s">
        <v>947</v>
      </c>
      <c r="M729" t="s">
        <v>947</v>
      </c>
      <c r="N729" t="s">
        <v>947</v>
      </c>
      <c r="O729" t="s">
        <v>13</v>
      </c>
      <c r="P729" t="s">
        <v>946</v>
      </c>
    </row>
    <row r="730" spans="1:16" x14ac:dyDescent="0.4">
      <c r="A730" t="s">
        <v>751</v>
      </c>
      <c r="B730" t="s">
        <v>945</v>
      </c>
      <c r="C730" t="s">
        <v>10</v>
      </c>
      <c r="D730" s="1">
        <v>45575</v>
      </c>
      <c r="E730" s="1">
        <v>45605</v>
      </c>
      <c r="F730">
        <v>488.64</v>
      </c>
      <c r="G730" t="s">
        <v>25</v>
      </c>
      <c r="H730" t="s">
        <v>28</v>
      </c>
      <c r="I730" s="1">
        <v>45621</v>
      </c>
      <c r="J730">
        <v>16</v>
      </c>
      <c r="K730" t="s">
        <v>947</v>
      </c>
      <c r="L730" t="s">
        <v>947</v>
      </c>
      <c r="M730" t="s">
        <v>947</v>
      </c>
      <c r="N730" t="s">
        <v>947</v>
      </c>
      <c r="O730" t="s">
        <v>13</v>
      </c>
      <c r="P730" t="s">
        <v>946</v>
      </c>
    </row>
    <row r="731" spans="1:16" x14ac:dyDescent="0.4">
      <c r="A731" t="s">
        <v>752</v>
      </c>
      <c r="B731" t="s">
        <v>945</v>
      </c>
      <c r="C731" t="s">
        <v>21</v>
      </c>
      <c r="D731" s="1">
        <v>45239</v>
      </c>
      <c r="E731" s="1">
        <v>45269</v>
      </c>
      <c r="F731">
        <v>2790.33</v>
      </c>
      <c r="G731" t="s">
        <v>19</v>
      </c>
      <c r="H731" t="s">
        <v>16</v>
      </c>
      <c r="I731" s="1">
        <v>0</v>
      </c>
      <c r="J731" t="s">
        <v>947</v>
      </c>
      <c r="K731" t="s">
        <v>947</v>
      </c>
      <c r="L731" t="s">
        <v>947</v>
      </c>
      <c r="M731" t="s">
        <v>947</v>
      </c>
      <c r="N731" t="s">
        <v>947</v>
      </c>
      <c r="O731" t="s">
        <v>13</v>
      </c>
      <c r="P731" t="s">
        <v>946</v>
      </c>
    </row>
    <row r="732" spans="1:16" x14ac:dyDescent="0.4">
      <c r="A732" t="s">
        <v>753</v>
      </c>
      <c r="B732" t="s">
        <v>945</v>
      </c>
      <c r="C732" t="s">
        <v>10</v>
      </c>
      <c r="D732" s="1">
        <v>45187</v>
      </c>
      <c r="E732" s="1">
        <v>45217</v>
      </c>
      <c r="F732">
        <v>1246.1199999999999</v>
      </c>
      <c r="G732" t="s">
        <v>15</v>
      </c>
      <c r="H732" t="s">
        <v>16</v>
      </c>
      <c r="I732" s="1">
        <v>0</v>
      </c>
      <c r="J732" t="s">
        <v>947</v>
      </c>
      <c r="K732" t="s">
        <v>947</v>
      </c>
      <c r="L732" t="s">
        <v>947</v>
      </c>
      <c r="M732" t="s">
        <v>947</v>
      </c>
      <c r="N732" t="s">
        <v>947</v>
      </c>
      <c r="O732" t="s">
        <v>13</v>
      </c>
      <c r="P732" t="s">
        <v>946</v>
      </c>
    </row>
    <row r="733" spans="1:16" x14ac:dyDescent="0.4">
      <c r="A733" t="s">
        <v>754</v>
      </c>
      <c r="B733" t="s">
        <v>945</v>
      </c>
      <c r="C733" t="s">
        <v>18</v>
      </c>
      <c r="D733" s="1">
        <v>45471</v>
      </c>
      <c r="E733" s="1">
        <v>45501</v>
      </c>
      <c r="F733">
        <v>2390.31</v>
      </c>
      <c r="G733" t="s">
        <v>22</v>
      </c>
      <c r="H733" t="s">
        <v>12</v>
      </c>
      <c r="I733" s="1">
        <v>0</v>
      </c>
      <c r="J733" t="s">
        <v>947</v>
      </c>
      <c r="K733" t="s">
        <v>947</v>
      </c>
      <c r="L733" t="s">
        <v>947</v>
      </c>
      <c r="M733" t="s">
        <v>947</v>
      </c>
      <c r="N733" t="s">
        <v>947</v>
      </c>
      <c r="O733" t="s">
        <v>13</v>
      </c>
      <c r="P733" t="s">
        <v>946</v>
      </c>
    </row>
    <row r="734" spans="1:16" x14ac:dyDescent="0.4">
      <c r="A734" t="s">
        <v>755</v>
      </c>
      <c r="B734" t="s">
        <v>945</v>
      </c>
      <c r="C734" t="s">
        <v>21</v>
      </c>
      <c r="D734" s="1">
        <v>45303</v>
      </c>
      <c r="E734" s="1">
        <v>45333</v>
      </c>
      <c r="F734">
        <v>3697.86</v>
      </c>
      <c r="G734" t="s">
        <v>11</v>
      </c>
      <c r="H734" t="s">
        <v>16</v>
      </c>
      <c r="I734" s="1">
        <v>0</v>
      </c>
      <c r="J734" t="s">
        <v>947</v>
      </c>
      <c r="K734" t="s">
        <v>947</v>
      </c>
      <c r="L734" t="s">
        <v>947</v>
      </c>
      <c r="M734" t="s">
        <v>947</v>
      </c>
      <c r="N734" t="s">
        <v>947</v>
      </c>
      <c r="O734" t="s">
        <v>13</v>
      </c>
      <c r="P734" t="s">
        <v>946</v>
      </c>
    </row>
    <row r="735" spans="1:16" x14ac:dyDescent="0.4">
      <c r="A735" t="s">
        <v>756</v>
      </c>
      <c r="B735" t="s">
        <v>945</v>
      </c>
      <c r="C735" t="s">
        <v>10</v>
      </c>
      <c r="D735" s="1">
        <v>45804</v>
      </c>
      <c r="E735" s="1">
        <v>45834</v>
      </c>
      <c r="F735">
        <v>3404.52</v>
      </c>
      <c r="G735" t="s">
        <v>19</v>
      </c>
      <c r="H735" t="s">
        <v>12</v>
      </c>
      <c r="I735" s="1">
        <v>0</v>
      </c>
      <c r="J735" t="s">
        <v>947</v>
      </c>
      <c r="K735" t="s">
        <v>947</v>
      </c>
      <c r="L735" t="s">
        <v>947</v>
      </c>
      <c r="M735" t="s">
        <v>947</v>
      </c>
      <c r="N735" t="s">
        <v>947</v>
      </c>
      <c r="O735" t="s">
        <v>13</v>
      </c>
      <c r="P735" t="s">
        <v>946</v>
      </c>
    </row>
    <row r="736" spans="1:16" x14ac:dyDescent="0.4">
      <c r="A736" t="s">
        <v>757</v>
      </c>
      <c r="B736" t="s">
        <v>945</v>
      </c>
      <c r="C736" t="s">
        <v>21</v>
      </c>
      <c r="D736" s="1">
        <v>45709</v>
      </c>
      <c r="E736" s="1">
        <v>45739</v>
      </c>
      <c r="F736">
        <v>3730.17</v>
      </c>
      <c r="G736" t="s">
        <v>19</v>
      </c>
      <c r="H736" t="s">
        <v>12</v>
      </c>
      <c r="I736" s="1">
        <v>0</v>
      </c>
      <c r="J736" t="s">
        <v>947</v>
      </c>
      <c r="K736" t="s">
        <v>947</v>
      </c>
      <c r="L736" t="s">
        <v>947</v>
      </c>
      <c r="M736" t="s">
        <v>947</v>
      </c>
      <c r="N736" t="s">
        <v>947</v>
      </c>
      <c r="O736" t="s">
        <v>13</v>
      </c>
      <c r="P736" t="s">
        <v>946</v>
      </c>
    </row>
    <row r="737" spans="1:16" x14ac:dyDescent="0.4">
      <c r="A737" t="s">
        <v>758</v>
      </c>
      <c r="B737" t="s">
        <v>945</v>
      </c>
      <c r="C737" t="s">
        <v>43</v>
      </c>
      <c r="D737" s="1">
        <v>45772</v>
      </c>
      <c r="E737" s="1">
        <v>45802</v>
      </c>
      <c r="F737">
        <v>199.45</v>
      </c>
      <c r="G737" t="s">
        <v>25</v>
      </c>
      <c r="H737" t="s">
        <v>16</v>
      </c>
      <c r="I737" s="1">
        <v>0</v>
      </c>
      <c r="J737" t="s">
        <v>947</v>
      </c>
      <c r="K737" t="s">
        <v>947</v>
      </c>
      <c r="L737" t="s">
        <v>947</v>
      </c>
      <c r="M737" t="s">
        <v>947</v>
      </c>
      <c r="N737" t="s">
        <v>947</v>
      </c>
      <c r="O737" t="s">
        <v>13</v>
      </c>
      <c r="P737" t="s">
        <v>946</v>
      </c>
    </row>
    <row r="738" spans="1:16" x14ac:dyDescent="0.4">
      <c r="A738" t="s">
        <v>759</v>
      </c>
      <c r="B738" t="s">
        <v>945</v>
      </c>
      <c r="C738" t="s">
        <v>21</v>
      </c>
      <c r="D738" s="1">
        <v>45646</v>
      </c>
      <c r="E738" s="1">
        <v>45676</v>
      </c>
      <c r="F738">
        <v>4466.8</v>
      </c>
      <c r="G738" t="s">
        <v>25</v>
      </c>
      <c r="H738" t="s">
        <v>12</v>
      </c>
      <c r="I738" s="1">
        <v>0</v>
      </c>
      <c r="J738" t="s">
        <v>947</v>
      </c>
      <c r="K738" t="s">
        <v>947</v>
      </c>
      <c r="L738" t="s">
        <v>947</v>
      </c>
      <c r="M738" t="s">
        <v>947</v>
      </c>
      <c r="N738" t="s">
        <v>947</v>
      </c>
      <c r="O738" t="s">
        <v>13</v>
      </c>
      <c r="P738" t="s">
        <v>946</v>
      </c>
    </row>
    <row r="739" spans="1:16" x14ac:dyDescent="0.4">
      <c r="A739" t="s">
        <v>760</v>
      </c>
      <c r="B739" t="s">
        <v>945</v>
      </c>
      <c r="C739" t="s">
        <v>39</v>
      </c>
      <c r="D739" s="1">
        <v>45805</v>
      </c>
      <c r="E739" s="1">
        <v>45835</v>
      </c>
      <c r="F739">
        <v>4368.08</v>
      </c>
      <c r="G739" t="s">
        <v>19</v>
      </c>
      <c r="H739" t="s">
        <v>28</v>
      </c>
      <c r="I739" s="1">
        <v>45835</v>
      </c>
      <c r="J739">
        <v>0</v>
      </c>
      <c r="K739" t="s">
        <v>947</v>
      </c>
      <c r="L739" t="s">
        <v>947</v>
      </c>
      <c r="M739" t="s">
        <v>947</v>
      </c>
      <c r="N739" t="s">
        <v>947</v>
      </c>
      <c r="O739" t="s">
        <v>13</v>
      </c>
      <c r="P739" t="s">
        <v>946</v>
      </c>
    </row>
    <row r="740" spans="1:16" x14ac:dyDescent="0.4">
      <c r="A740" t="s">
        <v>761</v>
      </c>
      <c r="B740" t="s">
        <v>945</v>
      </c>
      <c r="C740" t="s">
        <v>10</v>
      </c>
      <c r="D740" s="1">
        <v>45269</v>
      </c>
      <c r="E740" s="1">
        <v>45299</v>
      </c>
      <c r="F740">
        <v>2910.39</v>
      </c>
      <c r="G740" t="s">
        <v>11</v>
      </c>
      <c r="H740" t="s">
        <v>28</v>
      </c>
      <c r="I740" s="1">
        <v>45299</v>
      </c>
      <c r="J740">
        <v>0</v>
      </c>
      <c r="K740" t="s">
        <v>947</v>
      </c>
      <c r="L740" t="s">
        <v>947</v>
      </c>
      <c r="M740" t="s">
        <v>947</v>
      </c>
      <c r="N740" t="s">
        <v>947</v>
      </c>
      <c r="O740" t="s">
        <v>13</v>
      </c>
      <c r="P740" t="s">
        <v>946</v>
      </c>
    </row>
    <row r="741" spans="1:16" x14ac:dyDescent="0.4">
      <c r="A741" t="s">
        <v>762</v>
      </c>
      <c r="B741" t="s">
        <v>945</v>
      </c>
      <c r="C741" t="s">
        <v>18</v>
      </c>
      <c r="D741" s="1">
        <v>45007</v>
      </c>
      <c r="E741" s="1">
        <v>45037</v>
      </c>
      <c r="F741">
        <v>3087.9</v>
      </c>
      <c r="G741" t="s">
        <v>15</v>
      </c>
      <c r="H741" t="s">
        <v>28</v>
      </c>
      <c r="I741" s="1">
        <v>45037</v>
      </c>
      <c r="J741">
        <v>0</v>
      </c>
      <c r="K741" t="s">
        <v>947</v>
      </c>
      <c r="L741" t="s">
        <v>947</v>
      </c>
      <c r="M741" t="s">
        <v>947</v>
      </c>
      <c r="N741" t="s">
        <v>947</v>
      </c>
      <c r="O741" t="s">
        <v>13</v>
      </c>
      <c r="P741" t="s">
        <v>946</v>
      </c>
    </row>
    <row r="742" spans="1:16" x14ac:dyDescent="0.4">
      <c r="A742" t="s">
        <v>763</v>
      </c>
      <c r="B742" t="s">
        <v>945</v>
      </c>
      <c r="C742" t="s">
        <v>21</v>
      </c>
      <c r="D742" s="1">
        <v>45183</v>
      </c>
      <c r="E742" s="1">
        <v>45213</v>
      </c>
      <c r="F742">
        <v>3956.78</v>
      </c>
      <c r="G742" t="s">
        <v>15</v>
      </c>
      <c r="H742" t="s">
        <v>28</v>
      </c>
      <c r="I742" s="1">
        <v>45228</v>
      </c>
      <c r="J742">
        <v>15</v>
      </c>
      <c r="K742" t="s">
        <v>947</v>
      </c>
      <c r="L742" t="s">
        <v>947</v>
      </c>
      <c r="M742" t="s">
        <v>947</v>
      </c>
      <c r="N742" t="s">
        <v>947</v>
      </c>
      <c r="O742" t="s">
        <v>13</v>
      </c>
      <c r="P742" t="s">
        <v>946</v>
      </c>
    </row>
    <row r="743" spans="1:16" x14ac:dyDescent="0.4">
      <c r="A743" t="s">
        <v>764</v>
      </c>
      <c r="B743" t="s">
        <v>945</v>
      </c>
      <c r="C743" t="s">
        <v>18</v>
      </c>
      <c r="D743" s="1">
        <v>45222</v>
      </c>
      <c r="E743" s="1">
        <v>45252</v>
      </c>
      <c r="F743">
        <v>1173.72</v>
      </c>
      <c r="G743" t="s">
        <v>15</v>
      </c>
      <c r="H743" t="s">
        <v>28</v>
      </c>
      <c r="I743" s="1">
        <v>45252</v>
      </c>
      <c r="J743">
        <v>0</v>
      </c>
      <c r="K743" t="s">
        <v>947</v>
      </c>
      <c r="L743" t="s">
        <v>947</v>
      </c>
      <c r="M743" t="s">
        <v>947</v>
      </c>
      <c r="N743" t="s">
        <v>947</v>
      </c>
      <c r="O743" t="s">
        <v>13</v>
      </c>
      <c r="P743" t="s">
        <v>946</v>
      </c>
    </row>
    <row r="744" spans="1:16" x14ac:dyDescent="0.4">
      <c r="A744" t="s">
        <v>765</v>
      </c>
      <c r="B744" t="s">
        <v>945</v>
      </c>
      <c r="C744" t="s">
        <v>18</v>
      </c>
      <c r="D744" s="1">
        <v>45359</v>
      </c>
      <c r="E744" s="1">
        <v>45389</v>
      </c>
      <c r="F744">
        <v>3885.28</v>
      </c>
      <c r="G744" t="s">
        <v>19</v>
      </c>
      <c r="H744" t="s">
        <v>28</v>
      </c>
      <c r="I744" s="1">
        <v>45389</v>
      </c>
      <c r="J744">
        <v>0</v>
      </c>
      <c r="K744" t="s">
        <v>947</v>
      </c>
      <c r="L744" t="s">
        <v>947</v>
      </c>
      <c r="M744" t="s">
        <v>947</v>
      </c>
      <c r="N744" t="s">
        <v>947</v>
      </c>
      <c r="O744" t="s">
        <v>13</v>
      </c>
      <c r="P744" t="s">
        <v>946</v>
      </c>
    </row>
    <row r="745" spans="1:16" x14ac:dyDescent="0.4">
      <c r="A745" t="s">
        <v>766</v>
      </c>
      <c r="B745" t="s">
        <v>945</v>
      </c>
      <c r="C745" t="s">
        <v>39</v>
      </c>
      <c r="D745" s="1">
        <v>45268</v>
      </c>
      <c r="E745" s="1">
        <v>45298</v>
      </c>
      <c r="F745">
        <v>211.34</v>
      </c>
      <c r="G745" t="s">
        <v>22</v>
      </c>
      <c r="H745" t="s">
        <v>12</v>
      </c>
      <c r="I745" s="1">
        <v>0</v>
      </c>
      <c r="J745" t="s">
        <v>947</v>
      </c>
      <c r="K745" t="s">
        <v>947</v>
      </c>
      <c r="L745" t="s">
        <v>947</v>
      </c>
      <c r="M745" t="s">
        <v>947</v>
      </c>
      <c r="N745" t="s">
        <v>947</v>
      </c>
      <c r="O745" t="s">
        <v>13</v>
      </c>
      <c r="P745" t="s">
        <v>946</v>
      </c>
    </row>
    <row r="746" spans="1:16" x14ac:dyDescent="0.4">
      <c r="A746" t="s">
        <v>767</v>
      </c>
      <c r="B746" t="s">
        <v>945</v>
      </c>
      <c r="C746" t="s">
        <v>43</v>
      </c>
      <c r="D746" s="1">
        <v>44983</v>
      </c>
      <c r="E746" s="1">
        <v>45013</v>
      </c>
      <c r="F746">
        <v>1345.89</v>
      </c>
      <c r="G746" t="s">
        <v>25</v>
      </c>
      <c r="H746" t="s">
        <v>28</v>
      </c>
      <c r="I746" s="1">
        <v>45013</v>
      </c>
      <c r="J746">
        <v>0</v>
      </c>
      <c r="K746" t="s">
        <v>947</v>
      </c>
      <c r="L746" t="s">
        <v>947</v>
      </c>
      <c r="M746" t="s">
        <v>947</v>
      </c>
      <c r="N746" t="s">
        <v>947</v>
      </c>
      <c r="O746" t="s">
        <v>13</v>
      </c>
      <c r="P746" t="s">
        <v>946</v>
      </c>
    </row>
    <row r="747" spans="1:16" x14ac:dyDescent="0.4">
      <c r="A747" t="s">
        <v>768</v>
      </c>
      <c r="B747" t="s">
        <v>945</v>
      </c>
      <c r="C747" t="s">
        <v>21</v>
      </c>
      <c r="D747" s="1">
        <v>45283</v>
      </c>
      <c r="E747" s="1">
        <v>45313</v>
      </c>
      <c r="F747">
        <v>4777.7299999999996</v>
      </c>
      <c r="G747" t="s">
        <v>11</v>
      </c>
      <c r="H747" t="s">
        <v>16</v>
      </c>
      <c r="I747" s="1">
        <v>0</v>
      </c>
      <c r="J747" t="s">
        <v>947</v>
      </c>
      <c r="K747" t="s">
        <v>947</v>
      </c>
      <c r="L747" t="s">
        <v>947</v>
      </c>
      <c r="M747" t="s">
        <v>947</v>
      </c>
      <c r="N747" t="s">
        <v>947</v>
      </c>
      <c r="O747" t="s">
        <v>13</v>
      </c>
      <c r="P747" t="s">
        <v>946</v>
      </c>
    </row>
    <row r="748" spans="1:16" x14ac:dyDescent="0.4">
      <c r="A748" t="s">
        <v>769</v>
      </c>
      <c r="B748" t="s">
        <v>945</v>
      </c>
      <c r="C748" t="s">
        <v>10</v>
      </c>
      <c r="D748" s="1">
        <v>45194</v>
      </c>
      <c r="E748" s="1">
        <v>45224</v>
      </c>
      <c r="F748">
        <v>3137.33</v>
      </c>
      <c r="G748" t="s">
        <v>25</v>
      </c>
      <c r="H748" t="s">
        <v>12</v>
      </c>
      <c r="I748" s="1">
        <v>0</v>
      </c>
      <c r="J748" t="s">
        <v>947</v>
      </c>
      <c r="K748" t="s">
        <v>947</v>
      </c>
      <c r="L748" t="s">
        <v>947</v>
      </c>
      <c r="M748" t="s">
        <v>947</v>
      </c>
      <c r="N748" t="s">
        <v>947</v>
      </c>
      <c r="O748" t="s">
        <v>13</v>
      </c>
      <c r="P748" t="s">
        <v>946</v>
      </c>
    </row>
    <row r="749" spans="1:16" x14ac:dyDescent="0.4">
      <c r="A749" t="s">
        <v>770</v>
      </c>
      <c r="B749" t="s">
        <v>945</v>
      </c>
      <c r="C749" t="s">
        <v>39</v>
      </c>
      <c r="D749" s="1">
        <v>45488</v>
      </c>
      <c r="E749" s="1">
        <v>45518</v>
      </c>
      <c r="F749">
        <v>4831.5200000000004</v>
      </c>
      <c r="G749" t="s">
        <v>11</v>
      </c>
      <c r="H749" t="s">
        <v>16</v>
      </c>
      <c r="I749" s="1">
        <v>0</v>
      </c>
      <c r="J749" t="s">
        <v>947</v>
      </c>
      <c r="K749" t="s">
        <v>947</v>
      </c>
      <c r="L749" t="s">
        <v>947</v>
      </c>
      <c r="M749" t="s">
        <v>947</v>
      </c>
      <c r="N749" t="s">
        <v>947</v>
      </c>
      <c r="O749" t="s">
        <v>13</v>
      </c>
      <c r="P749" t="s">
        <v>946</v>
      </c>
    </row>
    <row r="750" spans="1:16" x14ac:dyDescent="0.4">
      <c r="A750" t="s">
        <v>771</v>
      </c>
      <c r="B750" t="s">
        <v>945</v>
      </c>
      <c r="C750" t="s">
        <v>10</v>
      </c>
      <c r="D750" s="1">
        <v>45321</v>
      </c>
      <c r="E750" s="1">
        <v>45351</v>
      </c>
      <c r="F750">
        <v>1343.46</v>
      </c>
      <c r="G750" t="s">
        <v>15</v>
      </c>
      <c r="H750" t="s">
        <v>16</v>
      </c>
      <c r="I750" s="1">
        <v>0</v>
      </c>
      <c r="J750" t="s">
        <v>947</v>
      </c>
      <c r="K750" t="s">
        <v>947</v>
      </c>
      <c r="L750" t="s">
        <v>947</v>
      </c>
      <c r="M750" t="s">
        <v>947</v>
      </c>
      <c r="N750" t="s">
        <v>947</v>
      </c>
      <c r="O750" t="s">
        <v>13</v>
      </c>
      <c r="P750" t="s">
        <v>946</v>
      </c>
    </row>
    <row r="751" spans="1:16" x14ac:dyDescent="0.4">
      <c r="A751" t="s">
        <v>772</v>
      </c>
      <c r="B751" t="s">
        <v>945</v>
      </c>
      <c r="C751" t="s">
        <v>10</v>
      </c>
      <c r="D751" s="1">
        <v>44993</v>
      </c>
      <c r="E751" s="1">
        <v>45023</v>
      </c>
      <c r="F751">
        <v>3815.88</v>
      </c>
      <c r="G751" t="s">
        <v>15</v>
      </c>
      <c r="H751" t="s">
        <v>16</v>
      </c>
      <c r="I751" s="1">
        <v>0</v>
      </c>
      <c r="J751" t="s">
        <v>947</v>
      </c>
      <c r="K751" t="s">
        <v>947</v>
      </c>
      <c r="L751" t="s">
        <v>947</v>
      </c>
      <c r="M751" t="s">
        <v>947</v>
      </c>
      <c r="N751" t="s">
        <v>947</v>
      </c>
      <c r="O751" t="s">
        <v>13</v>
      </c>
      <c r="P751" t="s">
        <v>946</v>
      </c>
    </row>
    <row r="752" spans="1:16" x14ac:dyDescent="0.4">
      <c r="A752" t="s">
        <v>773</v>
      </c>
      <c r="B752" t="s">
        <v>945</v>
      </c>
      <c r="C752" t="s">
        <v>21</v>
      </c>
      <c r="D752" s="1">
        <v>45054</v>
      </c>
      <c r="E752" s="1">
        <v>45084</v>
      </c>
      <c r="F752">
        <v>3428.98</v>
      </c>
      <c r="G752" t="s">
        <v>19</v>
      </c>
      <c r="H752" t="s">
        <v>28</v>
      </c>
      <c r="I752" s="1">
        <v>45084</v>
      </c>
      <c r="J752">
        <v>0</v>
      </c>
      <c r="K752" t="s">
        <v>947</v>
      </c>
      <c r="L752" t="s">
        <v>947</v>
      </c>
      <c r="M752" t="s">
        <v>947</v>
      </c>
      <c r="N752" t="s">
        <v>947</v>
      </c>
      <c r="O752" t="s">
        <v>13</v>
      </c>
      <c r="P752" t="s">
        <v>946</v>
      </c>
    </row>
    <row r="753" spans="1:16" x14ac:dyDescent="0.4">
      <c r="A753" t="s">
        <v>774</v>
      </c>
      <c r="B753" t="s">
        <v>945</v>
      </c>
      <c r="C753" t="s">
        <v>10</v>
      </c>
      <c r="D753" s="1">
        <v>45395</v>
      </c>
      <c r="E753" s="1">
        <v>45425</v>
      </c>
      <c r="F753">
        <v>1265.55</v>
      </c>
      <c r="G753" t="s">
        <v>19</v>
      </c>
      <c r="H753" t="s">
        <v>16</v>
      </c>
      <c r="I753" s="1">
        <v>0</v>
      </c>
      <c r="J753" t="s">
        <v>947</v>
      </c>
      <c r="K753" t="s">
        <v>947</v>
      </c>
      <c r="L753" t="s">
        <v>947</v>
      </c>
      <c r="M753" t="s">
        <v>947</v>
      </c>
      <c r="N753" t="s">
        <v>947</v>
      </c>
      <c r="O753" t="s">
        <v>13</v>
      </c>
      <c r="P753" t="s">
        <v>946</v>
      </c>
    </row>
    <row r="754" spans="1:16" x14ac:dyDescent="0.4">
      <c r="A754" t="s">
        <v>775</v>
      </c>
      <c r="B754" t="s">
        <v>945</v>
      </c>
      <c r="C754" t="s">
        <v>39</v>
      </c>
      <c r="D754" s="1">
        <v>45262</v>
      </c>
      <c r="E754" s="1">
        <v>45292</v>
      </c>
      <c r="F754">
        <v>1377.49</v>
      </c>
      <c r="G754" t="s">
        <v>25</v>
      </c>
      <c r="H754" t="s">
        <v>28</v>
      </c>
      <c r="I754" s="1">
        <v>45292</v>
      </c>
      <c r="J754">
        <v>0</v>
      </c>
      <c r="K754" t="s">
        <v>947</v>
      </c>
      <c r="L754" t="s">
        <v>947</v>
      </c>
      <c r="M754" t="s">
        <v>947</v>
      </c>
      <c r="N754" t="s">
        <v>947</v>
      </c>
      <c r="O754" t="s">
        <v>13</v>
      </c>
      <c r="P754" t="s">
        <v>946</v>
      </c>
    </row>
    <row r="755" spans="1:16" x14ac:dyDescent="0.4">
      <c r="A755" t="s">
        <v>776</v>
      </c>
      <c r="B755" t="s">
        <v>945</v>
      </c>
      <c r="C755" t="s">
        <v>10</v>
      </c>
      <c r="D755" s="1">
        <v>45535</v>
      </c>
      <c r="E755" s="1">
        <v>45565</v>
      </c>
      <c r="F755">
        <v>2125.3000000000002</v>
      </c>
      <c r="G755" t="s">
        <v>11</v>
      </c>
      <c r="H755" t="s">
        <v>16</v>
      </c>
      <c r="I755" s="1">
        <v>0</v>
      </c>
      <c r="J755" t="s">
        <v>947</v>
      </c>
      <c r="K755" t="s">
        <v>947</v>
      </c>
      <c r="L755" t="s">
        <v>947</v>
      </c>
      <c r="M755" t="s">
        <v>947</v>
      </c>
      <c r="N755" t="s">
        <v>947</v>
      </c>
      <c r="O755" t="s">
        <v>13</v>
      </c>
      <c r="P755" t="s">
        <v>946</v>
      </c>
    </row>
    <row r="756" spans="1:16" x14ac:dyDescent="0.4">
      <c r="A756" t="s">
        <v>777</v>
      </c>
      <c r="B756" t="s">
        <v>945</v>
      </c>
      <c r="C756" t="s">
        <v>18</v>
      </c>
      <c r="D756" s="1">
        <v>45408</v>
      </c>
      <c r="E756" s="1">
        <v>45438</v>
      </c>
      <c r="F756">
        <v>2582.08</v>
      </c>
      <c r="G756" t="s">
        <v>19</v>
      </c>
      <c r="H756" t="s">
        <v>28</v>
      </c>
      <c r="I756" s="1">
        <v>45439</v>
      </c>
      <c r="J756">
        <v>1</v>
      </c>
      <c r="K756" t="s">
        <v>947</v>
      </c>
      <c r="L756" t="s">
        <v>947</v>
      </c>
      <c r="M756" t="s">
        <v>947</v>
      </c>
      <c r="N756" t="s">
        <v>947</v>
      </c>
      <c r="O756" t="s">
        <v>13</v>
      </c>
      <c r="P756" t="s">
        <v>946</v>
      </c>
    </row>
    <row r="757" spans="1:16" x14ac:dyDescent="0.4">
      <c r="A757" t="s">
        <v>778</v>
      </c>
      <c r="B757" t="s">
        <v>945</v>
      </c>
      <c r="C757" t="s">
        <v>43</v>
      </c>
      <c r="D757" s="1">
        <v>45707</v>
      </c>
      <c r="E757" s="1">
        <v>45737</v>
      </c>
      <c r="F757">
        <v>1722.33</v>
      </c>
      <c r="G757" t="s">
        <v>19</v>
      </c>
      <c r="H757" t="s">
        <v>28</v>
      </c>
      <c r="I757" s="1">
        <v>45737</v>
      </c>
      <c r="J757">
        <v>0</v>
      </c>
      <c r="K757" t="s">
        <v>947</v>
      </c>
      <c r="L757" t="s">
        <v>947</v>
      </c>
      <c r="M757" t="s">
        <v>947</v>
      </c>
      <c r="N757" t="s">
        <v>947</v>
      </c>
      <c r="O757" t="s">
        <v>13</v>
      </c>
      <c r="P757" t="s">
        <v>946</v>
      </c>
    </row>
    <row r="758" spans="1:16" x14ac:dyDescent="0.4">
      <c r="A758" t="s">
        <v>779</v>
      </c>
      <c r="B758" t="s">
        <v>945</v>
      </c>
      <c r="C758" t="s">
        <v>43</v>
      </c>
      <c r="D758" s="1">
        <v>45613</v>
      </c>
      <c r="E758" s="1">
        <v>45643</v>
      </c>
      <c r="F758">
        <v>4374.09</v>
      </c>
      <c r="G758" t="s">
        <v>11</v>
      </c>
      <c r="H758" t="s">
        <v>16</v>
      </c>
      <c r="I758" s="1">
        <v>0</v>
      </c>
      <c r="J758" t="s">
        <v>947</v>
      </c>
      <c r="K758" t="s">
        <v>947</v>
      </c>
      <c r="L758" t="s">
        <v>947</v>
      </c>
      <c r="M758" t="s">
        <v>947</v>
      </c>
      <c r="N758" t="s">
        <v>947</v>
      </c>
      <c r="O758" t="s">
        <v>13</v>
      </c>
      <c r="P758" t="s">
        <v>946</v>
      </c>
    </row>
    <row r="759" spans="1:16" x14ac:dyDescent="0.4">
      <c r="A759" t="s">
        <v>780</v>
      </c>
      <c r="B759" t="s">
        <v>945</v>
      </c>
      <c r="C759" t="s">
        <v>10</v>
      </c>
      <c r="D759" s="1">
        <v>45162</v>
      </c>
      <c r="E759" s="1">
        <v>45192</v>
      </c>
      <c r="F759">
        <v>3289.59</v>
      </c>
      <c r="G759" t="s">
        <v>15</v>
      </c>
      <c r="H759" t="s">
        <v>12</v>
      </c>
      <c r="I759" s="1">
        <v>0</v>
      </c>
      <c r="J759" t="s">
        <v>947</v>
      </c>
      <c r="K759" t="s">
        <v>947</v>
      </c>
      <c r="L759" t="s">
        <v>947</v>
      </c>
      <c r="M759" t="s">
        <v>947</v>
      </c>
      <c r="N759" t="s">
        <v>947</v>
      </c>
      <c r="O759" t="s">
        <v>13</v>
      </c>
      <c r="P759" t="s">
        <v>946</v>
      </c>
    </row>
    <row r="760" spans="1:16" x14ac:dyDescent="0.4">
      <c r="A760" t="s">
        <v>781</v>
      </c>
      <c r="B760" t="s">
        <v>945</v>
      </c>
      <c r="C760" t="s">
        <v>21</v>
      </c>
      <c r="D760" s="1">
        <v>45301</v>
      </c>
      <c r="E760" s="1">
        <v>45331</v>
      </c>
      <c r="F760">
        <v>2204.2800000000002</v>
      </c>
      <c r="G760" t="s">
        <v>22</v>
      </c>
      <c r="H760" t="s">
        <v>28</v>
      </c>
      <c r="I760" s="1">
        <v>45331</v>
      </c>
      <c r="J760">
        <v>0</v>
      </c>
      <c r="K760" t="s">
        <v>947</v>
      </c>
      <c r="L760" t="s">
        <v>947</v>
      </c>
      <c r="M760" t="s">
        <v>947</v>
      </c>
      <c r="N760" t="s">
        <v>947</v>
      </c>
      <c r="O760" t="s">
        <v>13</v>
      </c>
      <c r="P760" t="s">
        <v>946</v>
      </c>
    </row>
    <row r="761" spans="1:16" x14ac:dyDescent="0.4">
      <c r="A761" t="s">
        <v>782</v>
      </c>
      <c r="B761" t="s">
        <v>945</v>
      </c>
      <c r="C761" t="s">
        <v>21</v>
      </c>
      <c r="D761" s="1">
        <v>45340</v>
      </c>
      <c r="E761" s="1">
        <v>45370</v>
      </c>
      <c r="F761">
        <v>3457.45</v>
      </c>
      <c r="G761" t="s">
        <v>19</v>
      </c>
      <c r="H761" t="s">
        <v>12</v>
      </c>
      <c r="I761" s="1">
        <v>0</v>
      </c>
      <c r="J761" t="s">
        <v>947</v>
      </c>
      <c r="K761" t="s">
        <v>947</v>
      </c>
      <c r="L761" t="s">
        <v>947</v>
      </c>
      <c r="M761" t="s">
        <v>947</v>
      </c>
      <c r="N761" t="s">
        <v>947</v>
      </c>
      <c r="O761" t="s">
        <v>13</v>
      </c>
      <c r="P761" t="s">
        <v>946</v>
      </c>
    </row>
    <row r="762" spans="1:16" x14ac:dyDescent="0.4">
      <c r="A762" t="s">
        <v>783</v>
      </c>
      <c r="B762" t="s">
        <v>945</v>
      </c>
      <c r="C762" t="s">
        <v>43</v>
      </c>
      <c r="D762" s="1">
        <v>45054</v>
      </c>
      <c r="E762" s="1">
        <v>45084</v>
      </c>
      <c r="F762">
        <v>2571.9</v>
      </c>
      <c r="G762" t="s">
        <v>22</v>
      </c>
      <c r="H762" t="s">
        <v>28</v>
      </c>
      <c r="I762" s="1">
        <v>45084</v>
      </c>
      <c r="J762">
        <v>0</v>
      </c>
      <c r="K762" t="s">
        <v>947</v>
      </c>
      <c r="L762" t="s">
        <v>947</v>
      </c>
      <c r="M762" t="s">
        <v>947</v>
      </c>
      <c r="N762" t="s">
        <v>947</v>
      </c>
      <c r="O762" t="s">
        <v>13</v>
      </c>
      <c r="P762" t="s">
        <v>946</v>
      </c>
    </row>
    <row r="763" spans="1:16" x14ac:dyDescent="0.4">
      <c r="A763" t="s">
        <v>784</v>
      </c>
      <c r="B763" t="s">
        <v>945</v>
      </c>
      <c r="C763" t="s">
        <v>10</v>
      </c>
      <c r="D763" s="1">
        <v>45618</v>
      </c>
      <c r="E763" s="1">
        <v>45648</v>
      </c>
      <c r="F763">
        <v>2573.94</v>
      </c>
      <c r="G763" t="s">
        <v>11</v>
      </c>
      <c r="H763" t="s">
        <v>28</v>
      </c>
      <c r="I763" s="1">
        <v>45648</v>
      </c>
      <c r="J763">
        <v>0</v>
      </c>
      <c r="K763" t="s">
        <v>947</v>
      </c>
      <c r="L763" t="s">
        <v>947</v>
      </c>
      <c r="M763" t="s">
        <v>947</v>
      </c>
      <c r="N763" t="s">
        <v>947</v>
      </c>
      <c r="O763" t="s">
        <v>13</v>
      </c>
      <c r="P763" t="s">
        <v>946</v>
      </c>
    </row>
    <row r="764" spans="1:16" x14ac:dyDescent="0.4">
      <c r="A764" t="s">
        <v>785</v>
      </c>
      <c r="B764" t="s">
        <v>945</v>
      </c>
      <c r="C764" t="s">
        <v>10</v>
      </c>
      <c r="D764" s="1">
        <v>45679</v>
      </c>
      <c r="E764" s="1">
        <v>45709</v>
      </c>
      <c r="F764">
        <v>3760.26</v>
      </c>
      <c r="G764" t="s">
        <v>22</v>
      </c>
      <c r="H764" t="s">
        <v>12</v>
      </c>
      <c r="I764" s="1">
        <v>0</v>
      </c>
      <c r="J764" t="s">
        <v>947</v>
      </c>
      <c r="K764" t="s">
        <v>947</v>
      </c>
      <c r="L764" t="s">
        <v>947</v>
      </c>
      <c r="M764" t="s">
        <v>947</v>
      </c>
      <c r="N764" t="s">
        <v>947</v>
      </c>
      <c r="O764" t="s">
        <v>13</v>
      </c>
      <c r="P764" t="s">
        <v>946</v>
      </c>
    </row>
    <row r="765" spans="1:16" x14ac:dyDescent="0.4">
      <c r="A765" t="s">
        <v>786</v>
      </c>
      <c r="B765" t="s">
        <v>945</v>
      </c>
      <c r="C765" t="s">
        <v>43</v>
      </c>
      <c r="D765" s="1">
        <v>45385</v>
      </c>
      <c r="E765" s="1">
        <v>45415</v>
      </c>
      <c r="F765">
        <v>645.44000000000005</v>
      </c>
      <c r="G765" t="s">
        <v>22</v>
      </c>
      <c r="H765" t="s">
        <v>28</v>
      </c>
      <c r="I765" s="1">
        <v>45415</v>
      </c>
      <c r="J765">
        <v>0</v>
      </c>
      <c r="K765" t="s">
        <v>947</v>
      </c>
      <c r="L765" t="s">
        <v>947</v>
      </c>
      <c r="M765" t="s">
        <v>947</v>
      </c>
      <c r="N765" t="s">
        <v>947</v>
      </c>
      <c r="O765" t="s">
        <v>13</v>
      </c>
      <c r="P765" t="s">
        <v>946</v>
      </c>
    </row>
    <row r="766" spans="1:16" x14ac:dyDescent="0.4">
      <c r="A766" t="s">
        <v>787</v>
      </c>
      <c r="B766" t="s">
        <v>945</v>
      </c>
      <c r="C766" t="s">
        <v>43</v>
      </c>
      <c r="D766" s="1">
        <v>45148</v>
      </c>
      <c r="E766" s="1">
        <v>45178</v>
      </c>
      <c r="F766">
        <v>948.66</v>
      </c>
      <c r="G766" t="s">
        <v>19</v>
      </c>
      <c r="H766" t="s">
        <v>28</v>
      </c>
      <c r="I766" s="1">
        <v>45178</v>
      </c>
      <c r="J766">
        <v>0</v>
      </c>
      <c r="K766" t="s">
        <v>947</v>
      </c>
      <c r="L766" t="s">
        <v>947</v>
      </c>
      <c r="M766" t="s">
        <v>947</v>
      </c>
      <c r="N766" t="s">
        <v>947</v>
      </c>
      <c r="O766" t="s">
        <v>13</v>
      </c>
      <c r="P766" t="s">
        <v>946</v>
      </c>
    </row>
    <row r="767" spans="1:16" x14ac:dyDescent="0.4">
      <c r="A767" t="s">
        <v>788</v>
      </c>
      <c r="B767" t="s">
        <v>945</v>
      </c>
      <c r="C767" t="s">
        <v>43</v>
      </c>
      <c r="D767" s="1">
        <v>45070</v>
      </c>
      <c r="E767" s="1">
        <v>45100</v>
      </c>
      <c r="F767">
        <v>4936.8</v>
      </c>
      <c r="G767" t="s">
        <v>25</v>
      </c>
      <c r="H767" t="s">
        <v>28</v>
      </c>
      <c r="I767" s="1">
        <v>45127</v>
      </c>
      <c r="J767">
        <v>27</v>
      </c>
      <c r="K767" t="s">
        <v>947</v>
      </c>
      <c r="L767" t="s">
        <v>947</v>
      </c>
      <c r="M767" t="s">
        <v>947</v>
      </c>
      <c r="N767" t="s">
        <v>947</v>
      </c>
      <c r="O767" t="s">
        <v>13</v>
      </c>
      <c r="P767" t="s">
        <v>946</v>
      </c>
    </row>
    <row r="768" spans="1:16" x14ac:dyDescent="0.4">
      <c r="A768" t="s">
        <v>789</v>
      </c>
      <c r="B768" t="s">
        <v>945</v>
      </c>
      <c r="C768" t="s">
        <v>21</v>
      </c>
      <c r="D768" s="1">
        <v>44988</v>
      </c>
      <c r="E768" s="1">
        <v>45018</v>
      </c>
      <c r="F768">
        <v>4286.67</v>
      </c>
      <c r="G768" t="s">
        <v>22</v>
      </c>
      <c r="H768" t="s">
        <v>28</v>
      </c>
      <c r="I768" s="1">
        <v>45018</v>
      </c>
      <c r="J768">
        <v>0</v>
      </c>
      <c r="K768" t="s">
        <v>947</v>
      </c>
      <c r="L768" t="s">
        <v>947</v>
      </c>
      <c r="M768" t="s">
        <v>947</v>
      </c>
      <c r="N768" t="s">
        <v>947</v>
      </c>
      <c r="O768" t="s">
        <v>13</v>
      </c>
      <c r="P768" t="s">
        <v>946</v>
      </c>
    </row>
    <row r="769" spans="1:16" x14ac:dyDescent="0.4">
      <c r="A769" t="s">
        <v>790</v>
      </c>
      <c r="B769" t="s">
        <v>945</v>
      </c>
      <c r="C769" t="s">
        <v>18</v>
      </c>
      <c r="D769" s="1">
        <v>45263</v>
      </c>
      <c r="E769" s="1">
        <v>45293</v>
      </c>
      <c r="F769">
        <v>4346.29</v>
      </c>
      <c r="G769" t="s">
        <v>19</v>
      </c>
      <c r="H769" t="s">
        <v>16</v>
      </c>
      <c r="I769" s="1">
        <v>0</v>
      </c>
      <c r="J769" t="s">
        <v>947</v>
      </c>
      <c r="K769" t="s">
        <v>947</v>
      </c>
      <c r="L769" t="s">
        <v>947</v>
      </c>
      <c r="M769" t="s">
        <v>947</v>
      </c>
      <c r="N769" t="s">
        <v>947</v>
      </c>
      <c r="O769" t="s">
        <v>13</v>
      </c>
      <c r="P769" t="s">
        <v>946</v>
      </c>
    </row>
    <row r="770" spans="1:16" x14ac:dyDescent="0.4">
      <c r="A770" t="s">
        <v>791</v>
      </c>
      <c r="B770" t="s">
        <v>945</v>
      </c>
      <c r="C770" t="s">
        <v>18</v>
      </c>
      <c r="D770" s="1">
        <v>45659</v>
      </c>
      <c r="E770" s="1">
        <v>45689</v>
      </c>
      <c r="F770">
        <v>2978.71</v>
      </c>
      <c r="G770" t="s">
        <v>19</v>
      </c>
      <c r="H770" t="s">
        <v>16</v>
      </c>
      <c r="I770" s="1">
        <v>0</v>
      </c>
      <c r="J770" t="s">
        <v>947</v>
      </c>
      <c r="K770" t="s">
        <v>947</v>
      </c>
      <c r="L770" t="s">
        <v>947</v>
      </c>
      <c r="M770" t="s">
        <v>947</v>
      </c>
      <c r="N770" t="s">
        <v>947</v>
      </c>
      <c r="O770" t="s">
        <v>13</v>
      </c>
      <c r="P770" t="s">
        <v>946</v>
      </c>
    </row>
    <row r="771" spans="1:16" x14ac:dyDescent="0.4">
      <c r="A771" t="s">
        <v>792</v>
      </c>
      <c r="B771" t="s">
        <v>945</v>
      </c>
      <c r="C771" t="s">
        <v>21</v>
      </c>
      <c r="D771" s="1">
        <v>45752</v>
      </c>
      <c r="E771" s="1">
        <v>45782</v>
      </c>
      <c r="F771">
        <v>3489.97</v>
      </c>
      <c r="G771" t="s">
        <v>15</v>
      </c>
      <c r="H771" t="s">
        <v>12</v>
      </c>
      <c r="I771" s="1">
        <v>0</v>
      </c>
      <c r="J771" t="s">
        <v>947</v>
      </c>
      <c r="K771" t="s">
        <v>947</v>
      </c>
      <c r="L771" t="s">
        <v>947</v>
      </c>
      <c r="M771" t="s">
        <v>947</v>
      </c>
      <c r="N771" t="s">
        <v>947</v>
      </c>
      <c r="O771" t="s">
        <v>13</v>
      </c>
      <c r="P771" t="s">
        <v>946</v>
      </c>
    </row>
    <row r="772" spans="1:16" x14ac:dyDescent="0.4">
      <c r="A772" t="s">
        <v>793</v>
      </c>
      <c r="B772" t="s">
        <v>945</v>
      </c>
      <c r="C772" t="s">
        <v>39</v>
      </c>
      <c r="D772" s="1">
        <v>45648</v>
      </c>
      <c r="E772" s="1">
        <v>45678</v>
      </c>
      <c r="F772">
        <v>290.89999999999998</v>
      </c>
      <c r="G772" t="s">
        <v>11</v>
      </c>
      <c r="H772" t="s">
        <v>12</v>
      </c>
      <c r="I772" s="1">
        <v>0</v>
      </c>
      <c r="J772" t="s">
        <v>947</v>
      </c>
      <c r="K772" t="s">
        <v>947</v>
      </c>
      <c r="L772" t="s">
        <v>947</v>
      </c>
      <c r="M772" t="s">
        <v>947</v>
      </c>
      <c r="N772" t="s">
        <v>947</v>
      </c>
      <c r="O772" t="s">
        <v>13</v>
      </c>
      <c r="P772" t="s">
        <v>946</v>
      </c>
    </row>
    <row r="773" spans="1:16" x14ac:dyDescent="0.4">
      <c r="A773" t="s">
        <v>794</v>
      </c>
      <c r="B773" t="s">
        <v>945</v>
      </c>
      <c r="C773" t="s">
        <v>43</v>
      </c>
      <c r="D773" s="1">
        <v>45725</v>
      </c>
      <c r="E773" s="1">
        <v>45755</v>
      </c>
      <c r="F773">
        <v>2592.92</v>
      </c>
      <c r="G773" t="s">
        <v>19</v>
      </c>
      <c r="H773" t="s">
        <v>16</v>
      </c>
      <c r="I773" s="1">
        <v>0</v>
      </c>
      <c r="J773" t="s">
        <v>947</v>
      </c>
      <c r="K773" t="s">
        <v>947</v>
      </c>
      <c r="L773" t="s">
        <v>947</v>
      </c>
      <c r="M773" t="s">
        <v>947</v>
      </c>
      <c r="N773" t="s">
        <v>947</v>
      </c>
      <c r="O773" t="s">
        <v>13</v>
      </c>
      <c r="P773" t="s">
        <v>946</v>
      </c>
    </row>
    <row r="774" spans="1:16" x14ac:dyDescent="0.4">
      <c r="A774" t="s">
        <v>795</v>
      </c>
      <c r="B774" t="s">
        <v>945</v>
      </c>
      <c r="C774" t="s">
        <v>21</v>
      </c>
      <c r="D774" s="1">
        <v>45505</v>
      </c>
      <c r="E774" s="1">
        <v>45535</v>
      </c>
      <c r="F774">
        <v>4904.8599999999997</v>
      </c>
      <c r="G774" t="s">
        <v>15</v>
      </c>
      <c r="H774" t="s">
        <v>12</v>
      </c>
      <c r="I774" s="1">
        <v>0</v>
      </c>
      <c r="J774" t="s">
        <v>947</v>
      </c>
      <c r="K774" t="s">
        <v>947</v>
      </c>
      <c r="L774" t="s">
        <v>947</v>
      </c>
      <c r="M774" t="s">
        <v>947</v>
      </c>
      <c r="N774" t="s">
        <v>947</v>
      </c>
      <c r="O774" t="s">
        <v>13</v>
      </c>
      <c r="P774" t="s">
        <v>946</v>
      </c>
    </row>
    <row r="775" spans="1:16" x14ac:dyDescent="0.4">
      <c r="A775" t="s">
        <v>796</v>
      </c>
      <c r="B775" t="s">
        <v>945</v>
      </c>
      <c r="C775" t="s">
        <v>21</v>
      </c>
      <c r="D775" s="1">
        <v>45738</v>
      </c>
      <c r="E775" s="1">
        <v>45768</v>
      </c>
      <c r="F775">
        <v>2807.72</v>
      </c>
      <c r="G775" t="s">
        <v>19</v>
      </c>
      <c r="H775" t="s">
        <v>16</v>
      </c>
      <c r="I775" s="1">
        <v>0</v>
      </c>
      <c r="J775" t="s">
        <v>947</v>
      </c>
      <c r="K775" t="s">
        <v>947</v>
      </c>
      <c r="L775" t="s">
        <v>947</v>
      </c>
      <c r="M775" t="s">
        <v>947</v>
      </c>
      <c r="N775" t="s">
        <v>947</v>
      </c>
      <c r="O775" t="s">
        <v>13</v>
      </c>
      <c r="P775" t="s">
        <v>946</v>
      </c>
    </row>
    <row r="776" spans="1:16" x14ac:dyDescent="0.4">
      <c r="A776" t="s">
        <v>797</v>
      </c>
      <c r="B776" t="s">
        <v>945</v>
      </c>
      <c r="C776" t="s">
        <v>39</v>
      </c>
      <c r="D776" s="1">
        <v>45716</v>
      </c>
      <c r="E776" s="1">
        <v>45746</v>
      </c>
      <c r="F776">
        <v>3910.59</v>
      </c>
      <c r="G776" t="s">
        <v>11</v>
      </c>
      <c r="H776" t="s">
        <v>12</v>
      </c>
      <c r="I776" s="1">
        <v>0</v>
      </c>
      <c r="J776" t="s">
        <v>947</v>
      </c>
      <c r="K776" t="s">
        <v>947</v>
      </c>
      <c r="L776" t="s">
        <v>947</v>
      </c>
      <c r="M776" t="s">
        <v>947</v>
      </c>
      <c r="N776" t="s">
        <v>947</v>
      </c>
      <c r="O776" t="s">
        <v>13</v>
      </c>
      <c r="P776" t="s">
        <v>946</v>
      </c>
    </row>
    <row r="777" spans="1:16" x14ac:dyDescent="0.4">
      <c r="A777" t="s">
        <v>798</v>
      </c>
      <c r="B777" t="s">
        <v>945</v>
      </c>
      <c r="C777" t="s">
        <v>39</v>
      </c>
      <c r="D777" s="1">
        <v>45083</v>
      </c>
      <c r="E777" s="1">
        <v>45113</v>
      </c>
      <c r="F777">
        <v>1583.9</v>
      </c>
      <c r="G777" t="s">
        <v>11</v>
      </c>
      <c r="H777" t="s">
        <v>16</v>
      </c>
      <c r="I777" s="1">
        <v>0</v>
      </c>
      <c r="J777" t="s">
        <v>947</v>
      </c>
      <c r="K777" t="s">
        <v>947</v>
      </c>
      <c r="L777" t="s">
        <v>947</v>
      </c>
      <c r="M777" t="s">
        <v>947</v>
      </c>
      <c r="N777" t="s">
        <v>947</v>
      </c>
      <c r="O777" t="s">
        <v>13</v>
      </c>
      <c r="P777" t="s">
        <v>946</v>
      </c>
    </row>
    <row r="778" spans="1:16" x14ac:dyDescent="0.4">
      <c r="A778" t="s">
        <v>799</v>
      </c>
      <c r="B778" t="s">
        <v>945</v>
      </c>
      <c r="C778" t="s">
        <v>10</v>
      </c>
      <c r="D778" s="1">
        <v>45723</v>
      </c>
      <c r="E778" s="1">
        <v>45753</v>
      </c>
      <c r="F778">
        <v>734.99</v>
      </c>
      <c r="G778" t="s">
        <v>19</v>
      </c>
      <c r="H778" t="s">
        <v>16</v>
      </c>
      <c r="I778" s="1">
        <v>0</v>
      </c>
      <c r="J778" t="s">
        <v>947</v>
      </c>
      <c r="K778" t="s">
        <v>947</v>
      </c>
      <c r="L778" t="s">
        <v>947</v>
      </c>
      <c r="M778" t="s">
        <v>947</v>
      </c>
      <c r="N778" t="s">
        <v>947</v>
      </c>
      <c r="O778" t="s">
        <v>13</v>
      </c>
      <c r="P778" t="s">
        <v>946</v>
      </c>
    </row>
    <row r="779" spans="1:16" x14ac:dyDescent="0.4">
      <c r="A779" t="s">
        <v>800</v>
      </c>
      <c r="B779" t="s">
        <v>945</v>
      </c>
      <c r="C779" t="s">
        <v>21</v>
      </c>
      <c r="D779" s="1">
        <v>45315</v>
      </c>
      <c r="E779" s="1">
        <v>45345</v>
      </c>
      <c r="F779">
        <v>2547.7800000000002</v>
      </c>
      <c r="G779" t="s">
        <v>25</v>
      </c>
      <c r="H779" t="s">
        <v>12</v>
      </c>
      <c r="I779" s="1">
        <v>0</v>
      </c>
      <c r="J779" t="s">
        <v>947</v>
      </c>
      <c r="K779" t="s">
        <v>947</v>
      </c>
      <c r="L779" t="s">
        <v>947</v>
      </c>
      <c r="M779" t="s">
        <v>947</v>
      </c>
      <c r="N779" t="s">
        <v>947</v>
      </c>
      <c r="O779" t="s">
        <v>13</v>
      </c>
      <c r="P779" t="s">
        <v>946</v>
      </c>
    </row>
    <row r="780" spans="1:16" x14ac:dyDescent="0.4">
      <c r="A780" t="s">
        <v>801</v>
      </c>
      <c r="B780" t="s">
        <v>945</v>
      </c>
      <c r="C780" t="s">
        <v>21</v>
      </c>
      <c r="D780" s="1">
        <v>45608</v>
      </c>
      <c r="E780" s="1">
        <v>45638</v>
      </c>
      <c r="F780">
        <v>4777.6400000000003</v>
      </c>
      <c r="G780" t="s">
        <v>25</v>
      </c>
      <c r="H780" t="s">
        <v>16</v>
      </c>
      <c r="I780" s="1">
        <v>0</v>
      </c>
      <c r="J780" t="s">
        <v>947</v>
      </c>
      <c r="K780" t="s">
        <v>947</v>
      </c>
      <c r="L780" t="s">
        <v>947</v>
      </c>
      <c r="M780" t="s">
        <v>947</v>
      </c>
      <c r="N780" t="s">
        <v>947</v>
      </c>
      <c r="O780" t="s">
        <v>13</v>
      </c>
      <c r="P780" t="s">
        <v>946</v>
      </c>
    </row>
    <row r="781" spans="1:16" x14ac:dyDescent="0.4">
      <c r="A781" t="s">
        <v>802</v>
      </c>
      <c r="B781" t="s">
        <v>945</v>
      </c>
      <c r="C781" t="s">
        <v>18</v>
      </c>
      <c r="D781" s="1">
        <v>45231</v>
      </c>
      <c r="E781" s="1">
        <v>45261</v>
      </c>
      <c r="F781">
        <v>791.99</v>
      </c>
      <c r="G781" t="s">
        <v>19</v>
      </c>
      <c r="H781" t="s">
        <v>28</v>
      </c>
      <c r="I781" s="1">
        <v>45261</v>
      </c>
      <c r="J781">
        <v>0</v>
      </c>
      <c r="K781" t="s">
        <v>947</v>
      </c>
      <c r="L781" t="s">
        <v>947</v>
      </c>
      <c r="M781" t="s">
        <v>947</v>
      </c>
      <c r="N781" t="s">
        <v>947</v>
      </c>
      <c r="O781" t="s">
        <v>13</v>
      </c>
      <c r="P781" t="s">
        <v>946</v>
      </c>
    </row>
    <row r="782" spans="1:16" x14ac:dyDescent="0.4">
      <c r="A782" t="s">
        <v>803</v>
      </c>
      <c r="B782" t="s">
        <v>945</v>
      </c>
      <c r="C782" t="s">
        <v>21</v>
      </c>
      <c r="D782" s="1">
        <v>45533</v>
      </c>
      <c r="E782" s="1">
        <v>45563</v>
      </c>
      <c r="F782">
        <v>4963.01</v>
      </c>
      <c r="G782" t="s">
        <v>22</v>
      </c>
      <c r="H782" t="s">
        <v>16</v>
      </c>
      <c r="I782" s="1">
        <v>0</v>
      </c>
      <c r="J782" t="s">
        <v>947</v>
      </c>
      <c r="K782" t="s">
        <v>947</v>
      </c>
      <c r="L782" t="s">
        <v>947</v>
      </c>
      <c r="M782" t="s">
        <v>947</v>
      </c>
      <c r="N782" t="s">
        <v>947</v>
      </c>
      <c r="O782" t="s">
        <v>13</v>
      </c>
      <c r="P782" t="s">
        <v>946</v>
      </c>
    </row>
    <row r="783" spans="1:16" x14ac:dyDescent="0.4">
      <c r="A783" t="s">
        <v>804</v>
      </c>
      <c r="B783" t="s">
        <v>945</v>
      </c>
      <c r="C783" t="s">
        <v>10</v>
      </c>
      <c r="D783" s="1">
        <v>45126</v>
      </c>
      <c r="E783" s="1">
        <v>45156</v>
      </c>
      <c r="F783">
        <v>4539.28</v>
      </c>
      <c r="G783" t="s">
        <v>19</v>
      </c>
      <c r="H783" t="s">
        <v>28</v>
      </c>
      <c r="I783" s="1">
        <v>45159</v>
      </c>
      <c r="J783">
        <v>3</v>
      </c>
      <c r="K783" t="s">
        <v>947</v>
      </c>
      <c r="L783" t="s">
        <v>947</v>
      </c>
      <c r="M783" t="s">
        <v>947</v>
      </c>
      <c r="N783" t="s">
        <v>947</v>
      </c>
      <c r="O783" t="s">
        <v>13</v>
      </c>
      <c r="P783" t="s">
        <v>946</v>
      </c>
    </row>
    <row r="784" spans="1:16" x14ac:dyDescent="0.4">
      <c r="A784" t="s">
        <v>805</v>
      </c>
      <c r="B784" t="s">
        <v>945</v>
      </c>
      <c r="C784" t="s">
        <v>18</v>
      </c>
      <c r="D784" s="1">
        <v>45615</v>
      </c>
      <c r="E784" s="1">
        <v>45645</v>
      </c>
      <c r="F784">
        <v>3114.85</v>
      </c>
      <c r="G784" t="s">
        <v>11</v>
      </c>
      <c r="H784" t="s">
        <v>16</v>
      </c>
      <c r="I784" s="1">
        <v>0</v>
      </c>
      <c r="J784" t="s">
        <v>947</v>
      </c>
      <c r="K784" t="s">
        <v>947</v>
      </c>
      <c r="L784" t="s">
        <v>947</v>
      </c>
      <c r="M784" t="s">
        <v>947</v>
      </c>
      <c r="N784" t="s">
        <v>947</v>
      </c>
      <c r="O784" t="s">
        <v>13</v>
      </c>
      <c r="P784" t="s">
        <v>946</v>
      </c>
    </row>
    <row r="785" spans="1:16" x14ac:dyDescent="0.4">
      <c r="A785" t="s">
        <v>806</v>
      </c>
      <c r="B785" t="s">
        <v>945</v>
      </c>
      <c r="C785" t="s">
        <v>39</v>
      </c>
      <c r="D785" s="1">
        <v>45768</v>
      </c>
      <c r="E785" s="1">
        <v>45798</v>
      </c>
      <c r="F785">
        <v>3340.58</v>
      </c>
      <c r="G785" t="s">
        <v>25</v>
      </c>
      <c r="H785" t="s">
        <v>28</v>
      </c>
      <c r="I785" s="1">
        <v>45819</v>
      </c>
      <c r="J785">
        <v>21</v>
      </c>
      <c r="K785" t="s">
        <v>947</v>
      </c>
      <c r="L785" t="s">
        <v>947</v>
      </c>
      <c r="M785" t="s">
        <v>947</v>
      </c>
      <c r="N785" t="s">
        <v>947</v>
      </c>
      <c r="O785" t="s">
        <v>13</v>
      </c>
      <c r="P785" t="s">
        <v>946</v>
      </c>
    </row>
    <row r="786" spans="1:16" x14ac:dyDescent="0.4">
      <c r="A786" t="s">
        <v>807</v>
      </c>
      <c r="B786" t="s">
        <v>945</v>
      </c>
      <c r="C786" t="s">
        <v>21</v>
      </c>
      <c r="D786" s="1">
        <v>45754</v>
      </c>
      <c r="E786" s="1">
        <v>45784</v>
      </c>
      <c r="F786">
        <v>4187.3</v>
      </c>
      <c r="G786" t="s">
        <v>25</v>
      </c>
      <c r="H786" t="s">
        <v>28</v>
      </c>
      <c r="I786" s="1">
        <v>45784</v>
      </c>
      <c r="J786">
        <v>0</v>
      </c>
      <c r="K786" t="s">
        <v>947</v>
      </c>
      <c r="L786" t="s">
        <v>947</v>
      </c>
      <c r="M786" t="s">
        <v>947</v>
      </c>
      <c r="N786" t="s">
        <v>947</v>
      </c>
      <c r="O786" t="s">
        <v>13</v>
      </c>
      <c r="P786" t="s">
        <v>946</v>
      </c>
    </row>
    <row r="787" spans="1:16" x14ac:dyDescent="0.4">
      <c r="A787" t="s">
        <v>808</v>
      </c>
      <c r="B787" t="s">
        <v>945</v>
      </c>
      <c r="C787" t="s">
        <v>18</v>
      </c>
      <c r="D787" s="1">
        <v>45249</v>
      </c>
      <c r="E787" s="1">
        <v>45279</v>
      </c>
      <c r="F787">
        <v>4020.64</v>
      </c>
      <c r="G787" t="s">
        <v>15</v>
      </c>
      <c r="H787" t="s">
        <v>28</v>
      </c>
      <c r="I787" s="1">
        <v>45279</v>
      </c>
      <c r="J787">
        <v>0</v>
      </c>
      <c r="K787" t="s">
        <v>947</v>
      </c>
      <c r="L787" t="s">
        <v>947</v>
      </c>
      <c r="M787" t="s">
        <v>947</v>
      </c>
      <c r="N787" t="s">
        <v>947</v>
      </c>
      <c r="O787" t="s">
        <v>13</v>
      </c>
      <c r="P787" t="s">
        <v>946</v>
      </c>
    </row>
    <row r="788" spans="1:16" x14ac:dyDescent="0.4">
      <c r="A788" t="s">
        <v>809</v>
      </c>
      <c r="B788" t="s">
        <v>945</v>
      </c>
      <c r="C788" t="s">
        <v>43</v>
      </c>
      <c r="D788" s="1">
        <v>45687</v>
      </c>
      <c r="E788" s="1">
        <v>45717</v>
      </c>
      <c r="F788">
        <v>755.89</v>
      </c>
      <c r="G788" t="s">
        <v>19</v>
      </c>
      <c r="H788" t="s">
        <v>16</v>
      </c>
      <c r="I788" s="1">
        <v>0</v>
      </c>
      <c r="J788" t="s">
        <v>947</v>
      </c>
      <c r="K788" t="s">
        <v>947</v>
      </c>
      <c r="L788" t="s">
        <v>947</v>
      </c>
      <c r="M788" t="s">
        <v>947</v>
      </c>
      <c r="N788" t="s">
        <v>947</v>
      </c>
      <c r="O788" t="s">
        <v>13</v>
      </c>
      <c r="P788" t="s">
        <v>946</v>
      </c>
    </row>
    <row r="789" spans="1:16" x14ac:dyDescent="0.4">
      <c r="A789" t="s">
        <v>810</v>
      </c>
      <c r="B789" t="s">
        <v>945</v>
      </c>
      <c r="C789" t="s">
        <v>21</v>
      </c>
      <c r="D789" s="1">
        <v>45115</v>
      </c>
      <c r="E789" s="1">
        <v>45145</v>
      </c>
      <c r="F789">
        <v>1670.28</v>
      </c>
      <c r="G789" t="s">
        <v>15</v>
      </c>
      <c r="H789" t="s">
        <v>28</v>
      </c>
      <c r="I789" s="1">
        <v>45145</v>
      </c>
      <c r="J789">
        <v>0</v>
      </c>
      <c r="K789" t="s">
        <v>947</v>
      </c>
      <c r="L789" t="s">
        <v>947</v>
      </c>
      <c r="M789" t="s">
        <v>947</v>
      </c>
      <c r="N789" t="s">
        <v>947</v>
      </c>
      <c r="O789" t="s">
        <v>13</v>
      </c>
      <c r="P789" t="s">
        <v>946</v>
      </c>
    </row>
    <row r="790" spans="1:16" x14ac:dyDescent="0.4">
      <c r="A790" t="s">
        <v>811</v>
      </c>
      <c r="B790" t="s">
        <v>945</v>
      </c>
      <c r="C790" t="s">
        <v>10</v>
      </c>
      <c r="D790" s="1">
        <v>45551</v>
      </c>
      <c r="E790" s="1">
        <v>45581</v>
      </c>
      <c r="F790">
        <v>4064.87</v>
      </c>
      <c r="G790" t="s">
        <v>11</v>
      </c>
      <c r="H790" t="s">
        <v>16</v>
      </c>
      <c r="I790" s="1">
        <v>0</v>
      </c>
      <c r="J790" t="s">
        <v>947</v>
      </c>
      <c r="K790" t="s">
        <v>947</v>
      </c>
      <c r="L790" t="s">
        <v>947</v>
      </c>
      <c r="M790" t="s">
        <v>947</v>
      </c>
      <c r="N790" t="s">
        <v>947</v>
      </c>
      <c r="O790" t="s">
        <v>13</v>
      </c>
      <c r="P790" t="s">
        <v>946</v>
      </c>
    </row>
    <row r="791" spans="1:16" x14ac:dyDescent="0.4">
      <c r="A791" t="s">
        <v>812</v>
      </c>
      <c r="B791" t="s">
        <v>945</v>
      </c>
      <c r="C791" t="s">
        <v>18</v>
      </c>
      <c r="D791" s="1">
        <v>44975</v>
      </c>
      <c r="E791" s="1">
        <v>45005</v>
      </c>
      <c r="F791">
        <v>4071.09</v>
      </c>
      <c r="G791" t="s">
        <v>22</v>
      </c>
      <c r="H791" t="s">
        <v>16</v>
      </c>
      <c r="I791" s="1">
        <v>0</v>
      </c>
      <c r="J791" t="s">
        <v>947</v>
      </c>
      <c r="K791" t="s">
        <v>947</v>
      </c>
      <c r="L791" t="s">
        <v>947</v>
      </c>
      <c r="M791" t="s">
        <v>947</v>
      </c>
      <c r="N791" t="s">
        <v>947</v>
      </c>
      <c r="O791" t="s">
        <v>13</v>
      </c>
      <c r="P791" t="s">
        <v>946</v>
      </c>
    </row>
    <row r="792" spans="1:16" x14ac:dyDescent="0.4">
      <c r="A792" t="s">
        <v>813</v>
      </c>
      <c r="B792" t="s">
        <v>945</v>
      </c>
      <c r="C792" t="s">
        <v>10</v>
      </c>
      <c r="D792" s="1">
        <v>45682</v>
      </c>
      <c r="E792" s="1">
        <v>45712</v>
      </c>
      <c r="F792">
        <v>311.52</v>
      </c>
      <c r="G792" t="s">
        <v>19</v>
      </c>
      <c r="H792" t="s">
        <v>12</v>
      </c>
      <c r="I792" s="1">
        <v>0</v>
      </c>
      <c r="J792" t="s">
        <v>947</v>
      </c>
      <c r="K792" t="s">
        <v>947</v>
      </c>
      <c r="L792" t="s">
        <v>947</v>
      </c>
      <c r="M792" t="s">
        <v>947</v>
      </c>
      <c r="N792" t="s">
        <v>947</v>
      </c>
      <c r="O792" t="s">
        <v>13</v>
      </c>
      <c r="P792" t="s">
        <v>946</v>
      </c>
    </row>
    <row r="793" spans="1:16" x14ac:dyDescent="0.4">
      <c r="A793" t="s">
        <v>814</v>
      </c>
      <c r="B793" t="s">
        <v>945</v>
      </c>
      <c r="C793" t="s">
        <v>18</v>
      </c>
      <c r="D793" s="1">
        <v>45467</v>
      </c>
      <c r="E793" s="1">
        <v>45497</v>
      </c>
      <c r="F793">
        <v>4351.8</v>
      </c>
      <c r="G793" t="s">
        <v>25</v>
      </c>
      <c r="H793" t="s">
        <v>28</v>
      </c>
      <c r="I793" s="1">
        <v>45503</v>
      </c>
      <c r="J793">
        <v>6</v>
      </c>
      <c r="K793" t="s">
        <v>947</v>
      </c>
      <c r="L793" t="s">
        <v>947</v>
      </c>
      <c r="M793" t="s">
        <v>947</v>
      </c>
      <c r="N793" t="s">
        <v>947</v>
      </c>
      <c r="O793" t="s">
        <v>13</v>
      </c>
      <c r="P793" t="s">
        <v>946</v>
      </c>
    </row>
    <row r="794" spans="1:16" x14ac:dyDescent="0.4">
      <c r="A794" t="s">
        <v>815</v>
      </c>
      <c r="B794" t="s">
        <v>945</v>
      </c>
      <c r="C794" t="s">
        <v>10</v>
      </c>
      <c r="D794" s="1">
        <v>45354</v>
      </c>
      <c r="E794" s="1">
        <v>45384</v>
      </c>
      <c r="F794">
        <v>3524.51</v>
      </c>
      <c r="G794" t="s">
        <v>19</v>
      </c>
      <c r="H794" t="s">
        <v>12</v>
      </c>
      <c r="I794" s="1">
        <v>0</v>
      </c>
      <c r="J794" t="s">
        <v>947</v>
      </c>
      <c r="K794" t="s">
        <v>947</v>
      </c>
      <c r="L794" t="s">
        <v>947</v>
      </c>
      <c r="M794" t="s">
        <v>947</v>
      </c>
      <c r="N794" t="s">
        <v>947</v>
      </c>
      <c r="O794" t="s">
        <v>13</v>
      </c>
      <c r="P794" t="s">
        <v>946</v>
      </c>
    </row>
    <row r="795" spans="1:16" x14ac:dyDescent="0.4">
      <c r="A795" t="s">
        <v>816</v>
      </c>
      <c r="B795" t="s">
        <v>945</v>
      </c>
      <c r="C795" t="s">
        <v>10</v>
      </c>
      <c r="D795" s="1">
        <v>44978</v>
      </c>
      <c r="E795" s="1">
        <v>45008</v>
      </c>
      <c r="F795">
        <v>2999.23</v>
      </c>
      <c r="G795" t="s">
        <v>25</v>
      </c>
      <c r="H795" t="s">
        <v>28</v>
      </c>
      <c r="I795" s="1">
        <v>45008</v>
      </c>
      <c r="J795">
        <v>0</v>
      </c>
      <c r="K795" t="s">
        <v>947</v>
      </c>
      <c r="L795" t="s">
        <v>947</v>
      </c>
      <c r="M795" t="s">
        <v>947</v>
      </c>
      <c r="N795" t="s">
        <v>947</v>
      </c>
      <c r="O795" t="s">
        <v>13</v>
      </c>
      <c r="P795" t="s">
        <v>946</v>
      </c>
    </row>
    <row r="796" spans="1:16" x14ac:dyDescent="0.4">
      <c r="A796" t="s">
        <v>817</v>
      </c>
      <c r="B796" t="s">
        <v>945</v>
      </c>
      <c r="C796" t="s">
        <v>18</v>
      </c>
      <c r="D796" s="1">
        <v>45543</v>
      </c>
      <c r="E796" s="1">
        <v>45573</v>
      </c>
      <c r="F796">
        <v>754.06</v>
      </c>
      <c r="G796" t="s">
        <v>11</v>
      </c>
      <c r="H796" t="s">
        <v>16</v>
      </c>
      <c r="I796" s="1">
        <v>0</v>
      </c>
      <c r="J796" t="s">
        <v>947</v>
      </c>
      <c r="K796" t="s">
        <v>947</v>
      </c>
      <c r="L796" t="s">
        <v>947</v>
      </c>
      <c r="M796" t="s">
        <v>947</v>
      </c>
      <c r="N796" t="s">
        <v>947</v>
      </c>
      <c r="O796" t="s">
        <v>13</v>
      </c>
      <c r="P796" t="s">
        <v>946</v>
      </c>
    </row>
    <row r="797" spans="1:16" x14ac:dyDescent="0.4">
      <c r="A797" t="s">
        <v>818</v>
      </c>
      <c r="B797" t="s">
        <v>945</v>
      </c>
      <c r="C797" t="s">
        <v>18</v>
      </c>
      <c r="D797" s="1">
        <v>44961</v>
      </c>
      <c r="E797" s="1">
        <v>44991</v>
      </c>
      <c r="F797">
        <v>4250.7</v>
      </c>
      <c r="G797" t="s">
        <v>25</v>
      </c>
      <c r="H797" t="s">
        <v>28</v>
      </c>
      <c r="I797" s="1">
        <v>44991</v>
      </c>
      <c r="J797">
        <v>0</v>
      </c>
      <c r="K797" t="s">
        <v>947</v>
      </c>
      <c r="L797" t="s">
        <v>947</v>
      </c>
      <c r="M797" t="s">
        <v>947</v>
      </c>
      <c r="N797" t="s">
        <v>947</v>
      </c>
      <c r="O797" t="s">
        <v>13</v>
      </c>
      <c r="P797" t="s">
        <v>946</v>
      </c>
    </row>
    <row r="798" spans="1:16" x14ac:dyDescent="0.4">
      <c r="A798" t="s">
        <v>819</v>
      </c>
      <c r="B798" t="s">
        <v>945</v>
      </c>
      <c r="C798" t="s">
        <v>10</v>
      </c>
      <c r="D798" s="1">
        <v>45384</v>
      </c>
      <c r="E798" s="1">
        <v>45414</v>
      </c>
      <c r="F798">
        <v>613.6</v>
      </c>
      <c r="G798" t="s">
        <v>19</v>
      </c>
      <c r="H798" t="s">
        <v>12</v>
      </c>
      <c r="I798" s="1">
        <v>0</v>
      </c>
      <c r="J798" t="s">
        <v>947</v>
      </c>
      <c r="K798" t="s">
        <v>947</v>
      </c>
      <c r="L798" t="s">
        <v>947</v>
      </c>
      <c r="M798" t="s">
        <v>947</v>
      </c>
      <c r="N798" t="s">
        <v>947</v>
      </c>
      <c r="O798" t="s">
        <v>13</v>
      </c>
      <c r="P798" t="s">
        <v>946</v>
      </c>
    </row>
    <row r="799" spans="1:16" x14ac:dyDescent="0.4">
      <c r="A799" t="s">
        <v>820</v>
      </c>
      <c r="B799" t="s">
        <v>945</v>
      </c>
      <c r="C799" t="s">
        <v>39</v>
      </c>
      <c r="D799" s="1">
        <v>45732</v>
      </c>
      <c r="E799" s="1">
        <v>45762</v>
      </c>
      <c r="F799">
        <v>1012.88</v>
      </c>
      <c r="G799" t="s">
        <v>11</v>
      </c>
      <c r="H799" t="s">
        <v>16</v>
      </c>
      <c r="I799" s="1">
        <v>0</v>
      </c>
      <c r="J799" t="s">
        <v>947</v>
      </c>
      <c r="K799" t="s">
        <v>947</v>
      </c>
      <c r="L799" t="s">
        <v>947</v>
      </c>
      <c r="M799" t="s">
        <v>947</v>
      </c>
      <c r="N799" t="s">
        <v>947</v>
      </c>
      <c r="O799" t="s">
        <v>13</v>
      </c>
      <c r="P799" t="s">
        <v>946</v>
      </c>
    </row>
    <row r="800" spans="1:16" x14ac:dyDescent="0.4">
      <c r="A800" t="s">
        <v>821</v>
      </c>
      <c r="B800" t="s">
        <v>945</v>
      </c>
      <c r="C800" t="s">
        <v>21</v>
      </c>
      <c r="D800" s="1">
        <v>45827</v>
      </c>
      <c r="E800" s="1">
        <v>45857</v>
      </c>
      <c r="F800">
        <v>290.27</v>
      </c>
      <c r="G800" t="s">
        <v>19</v>
      </c>
      <c r="H800" t="s">
        <v>16</v>
      </c>
      <c r="I800" s="1">
        <v>0</v>
      </c>
      <c r="J800" t="s">
        <v>947</v>
      </c>
      <c r="K800" t="s">
        <v>947</v>
      </c>
      <c r="L800" t="s">
        <v>947</v>
      </c>
      <c r="M800" t="s">
        <v>947</v>
      </c>
      <c r="N800" t="s">
        <v>947</v>
      </c>
      <c r="O800" t="s">
        <v>13</v>
      </c>
      <c r="P800" t="s">
        <v>946</v>
      </c>
    </row>
    <row r="801" spans="1:16" x14ac:dyDescent="0.4">
      <c r="A801" t="s">
        <v>822</v>
      </c>
      <c r="B801" t="s">
        <v>945</v>
      </c>
      <c r="C801" t="s">
        <v>39</v>
      </c>
      <c r="D801" s="1">
        <v>45648</v>
      </c>
      <c r="E801" s="1">
        <v>45678</v>
      </c>
      <c r="F801">
        <v>4608.55</v>
      </c>
      <c r="G801" t="s">
        <v>25</v>
      </c>
      <c r="H801" t="s">
        <v>16</v>
      </c>
      <c r="I801" s="1">
        <v>0</v>
      </c>
      <c r="J801" t="s">
        <v>947</v>
      </c>
      <c r="K801" t="s">
        <v>947</v>
      </c>
      <c r="L801" t="s">
        <v>947</v>
      </c>
      <c r="M801" t="s">
        <v>947</v>
      </c>
      <c r="N801" t="s">
        <v>947</v>
      </c>
      <c r="O801" t="s">
        <v>13</v>
      </c>
      <c r="P801" t="s">
        <v>946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302B-830E-46C8-86C0-4980E2D2864E}">
  <dimension ref="A3:C8"/>
  <sheetViews>
    <sheetView topLeftCell="A3" zoomScale="103" workbookViewId="0">
      <selection activeCell="A2" sqref="A2"/>
    </sheetView>
  </sheetViews>
  <sheetFormatPr defaultRowHeight="14.6" x14ac:dyDescent="0.4"/>
  <cols>
    <col min="1" max="1" width="12.3828125" bestFit="1" customWidth="1"/>
    <col min="2" max="2" width="13.921875" bestFit="1" customWidth="1"/>
    <col min="3" max="3" width="20.07421875" bestFit="1" customWidth="1"/>
  </cols>
  <sheetData>
    <row r="3" spans="1:3" x14ac:dyDescent="0.4">
      <c r="A3" s="4" t="s">
        <v>955</v>
      </c>
      <c r="B3" t="s">
        <v>957</v>
      </c>
      <c r="C3" t="s">
        <v>958</v>
      </c>
    </row>
    <row r="4" spans="1:3" x14ac:dyDescent="0.4">
      <c r="A4" s="5" t="s">
        <v>3433</v>
      </c>
      <c r="B4">
        <v>157726.87999999983</v>
      </c>
      <c r="C4">
        <v>906</v>
      </c>
    </row>
    <row r="5" spans="1:3" x14ac:dyDescent="0.4">
      <c r="A5" s="5" t="s">
        <v>3435</v>
      </c>
      <c r="B5">
        <v>561.52</v>
      </c>
      <c r="C5">
        <v>8</v>
      </c>
    </row>
    <row r="6" spans="1:3" x14ac:dyDescent="0.4">
      <c r="A6" s="5" t="s">
        <v>3436</v>
      </c>
      <c r="B6">
        <v>1418925.5500000014</v>
      </c>
      <c r="C6">
        <v>543</v>
      </c>
    </row>
    <row r="7" spans="1:3" x14ac:dyDescent="0.4">
      <c r="A7" s="5" t="s">
        <v>3434</v>
      </c>
      <c r="B7">
        <v>658011.51999999804</v>
      </c>
      <c r="C7">
        <v>1809</v>
      </c>
    </row>
    <row r="8" spans="1:3" x14ac:dyDescent="0.4">
      <c r="A8" s="5" t="s">
        <v>956</v>
      </c>
      <c r="B8">
        <v>2235225.4699999993</v>
      </c>
      <c r="C8">
        <v>3266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372B1-EE21-41E4-B94E-13BBAB109694}">
  <dimension ref="A3:D10"/>
  <sheetViews>
    <sheetView topLeftCell="C6" zoomScale="138" workbookViewId="0">
      <selection activeCell="R46" sqref="R46"/>
    </sheetView>
  </sheetViews>
  <sheetFormatPr defaultRowHeight="14.6" x14ac:dyDescent="0.4"/>
  <cols>
    <col min="1" max="1" width="17.69140625" bestFit="1" customWidth="1"/>
    <col min="2" max="2" width="15.15234375" bestFit="1" customWidth="1"/>
    <col min="3" max="3" width="10.53515625" bestFit="1" customWidth="1"/>
    <col min="4" max="4" width="10.69140625" bestFit="1" customWidth="1"/>
  </cols>
  <sheetData>
    <row r="3" spans="1:4" x14ac:dyDescent="0.4">
      <c r="A3" s="4" t="s">
        <v>960</v>
      </c>
      <c r="B3" s="4" t="s">
        <v>959</v>
      </c>
    </row>
    <row r="4" spans="1:4" x14ac:dyDescent="0.4">
      <c r="A4" s="4" t="s">
        <v>955</v>
      </c>
      <c r="B4" t="s">
        <v>945</v>
      </c>
      <c r="C4" t="s">
        <v>948</v>
      </c>
      <c r="D4" t="s">
        <v>956</v>
      </c>
    </row>
    <row r="5" spans="1:4" x14ac:dyDescent="0.4">
      <c r="A5" s="5">
        <v>2012</v>
      </c>
      <c r="B5" s="6"/>
      <c r="C5" s="6">
        <v>0.39075959279561473</v>
      </c>
      <c r="D5" s="6">
        <v>0.39075959279561473</v>
      </c>
    </row>
    <row r="6" spans="1:4" x14ac:dyDescent="0.4">
      <c r="A6" s="5">
        <v>2013</v>
      </c>
      <c r="B6" s="6"/>
      <c r="C6" s="6">
        <v>0.31707317073170732</v>
      </c>
      <c r="D6" s="6">
        <v>0.31707317073170732</v>
      </c>
    </row>
    <row r="7" spans="1:4" x14ac:dyDescent="0.4">
      <c r="A7" s="5">
        <v>2023</v>
      </c>
      <c r="B7" s="6">
        <v>0.1111111111111111</v>
      </c>
      <c r="C7" s="6"/>
      <c r="D7" s="6">
        <v>0.1111111111111111</v>
      </c>
    </row>
    <row r="8" spans="1:4" x14ac:dyDescent="0.4">
      <c r="A8" s="5">
        <v>2024</v>
      </c>
      <c r="B8" s="6">
        <v>0.20212765957446807</v>
      </c>
      <c r="C8" s="6"/>
      <c r="D8" s="6">
        <v>0.20212765957446807</v>
      </c>
    </row>
    <row r="9" spans="1:4" x14ac:dyDescent="0.4">
      <c r="A9" s="5">
        <v>2025</v>
      </c>
      <c r="B9" s="6">
        <v>0.13043478260869565</v>
      </c>
      <c r="C9" s="6"/>
      <c r="D9" s="6">
        <v>0.13043478260869565</v>
      </c>
    </row>
    <row r="10" spans="1:4" x14ac:dyDescent="0.4">
      <c r="A10" s="5" t="s">
        <v>956</v>
      </c>
      <c r="B10" s="6">
        <v>0.14785992217898833</v>
      </c>
      <c r="C10" s="6">
        <v>0.35523114355231145</v>
      </c>
      <c r="D10" s="6">
        <v>0.33565919941241279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0054-CD9A-4897-9167-ECBAF588B081}">
  <dimension ref="A1:C7"/>
  <sheetViews>
    <sheetView workbookViewId="0">
      <selection activeCell="R46" sqref="R46"/>
    </sheetView>
  </sheetViews>
  <sheetFormatPr defaultRowHeight="14.6" x14ac:dyDescent="0.4"/>
  <cols>
    <col min="1" max="1" width="14.4609375" bestFit="1" customWidth="1"/>
    <col min="2" max="2" width="13.921875" bestFit="1" customWidth="1"/>
    <col min="3" max="3" width="20.07421875" bestFit="1" customWidth="1"/>
    <col min="4" max="4" width="22.3828125" bestFit="1" customWidth="1"/>
    <col min="5" max="6" width="8.84375" bestFit="1" customWidth="1"/>
    <col min="7" max="806" width="8.15234375" bestFit="1" customWidth="1"/>
    <col min="807" max="807" width="22.3828125" bestFit="1" customWidth="1"/>
    <col min="808" max="811" width="3.84375" bestFit="1" customWidth="1"/>
    <col min="812" max="1611" width="8.15234375" bestFit="1" customWidth="1"/>
    <col min="1612" max="1612" width="18.69140625" bestFit="1" customWidth="1"/>
    <col min="1613" max="1613" width="27.15234375" bestFit="1" customWidth="1"/>
  </cols>
  <sheetData>
    <row r="1" spans="1:3" x14ac:dyDescent="0.4">
      <c r="A1" s="4" t="s">
        <v>939</v>
      </c>
      <c r="B1" t="s">
        <v>961</v>
      </c>
    </row>
    <row r="3" spans="1:3" x14ac:dyDescent="0.4">
      <c r="A3" s="4" t="s">
        <v>955</v>
      </c>
      <c r="B3" t="s">
        <v>957</v>
      </c>
      <c r="C3" t="s">
        <v>958</v>
      </c>
    </row>
    <row r="4" spans="1:3" x14ac:dyDescent="0.4">
      <c r="A4" s="5">
        <v>0</v>
      </c>
      <c r="B4">
        <v>110957.06000000001</v>
      </c>
      <c r="C4">
        <v>1905</v>
      </c>
    </row>
    <row r="5" spans="1:3" x14ac:dyDescent="0.4">
      <c r="A5" s="5">
        <v>1</v>
      </c>
      <c r="B5">
        <v>36746.120000000003</v>
      </c>
      <c r="C5">
        <v>561</v>
      </c>
    </row>
    <row r="6" spans="1:3" x14ac:dyDescent="0.4">
      <c r="A6" s="5"/>
      <c r="B6">
        <v>2087522.2899999993</v>
      </c>
      <c r="C6">
        <v>800</v>
      </c>
    </row>
    <row r="7" spans="1:3" x14ac:dyDescent="0.4">
      <c r="A7" s="5" t="s">
        <v>956</v>
      </c>
      <c r="B7">
        <v>2235225.4699999974</v>
      </c>
      <c r="C7">
        <v>3266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4546-69B3-4E94-B21F-8827E539EBE6}">
  <dimension ref="A1:B6"/>
  <sheetViews>
    <sheetView workbookViewId="0">
      <selection activeCell="R46" sqref="R46"/>
    </sheetView>
  </sheetViews>
  <sheetFormatPr defaultRowHeight="14.6" x14ac:dyDescent="0.4"/>
  <cols>
    <col min="1" max="1" width="12.3828125" bestFit="1" customWidth="1"/>
    <col min="2" max="2" width="13.921875" bestFit="1" customWidth="1"/>
  </cols>
  <sheetData>
    <row r="1" spans="1:2" x14ac:dyDescent="0.4">
      <c r="A1" s="4" t="s">
        <v>953</v>
      </c>
      <c r="B1" t="s">
        <v>961</v>
      </c>
    </row>
    <row r="3" spans="1:2" x14ac:dyDescent="0.4">
      <c r="A3" s="4" t="s">
        <v>955</v>
      </c>
      <c r="B3" t="s">
        <v>957</v>
      </c>
    </row>
    <row r="4" spans="1:2" x14ac:dyDescent="0.4">
      <c r="A4" s="5" t="s">
        <v>945</v>
      </c>
      <c r="B4">
        <v>2087522.2899999993</v>
      </c>
    </row>
    <row r="5" spans="1:2" x14ac:dyDescent="0.4">
      <c r="A5" s="5" t="s">
        <v>948</v>
      </c>
      <c r="B5">
        <v>147703.1800000002</v>
      </c>
    </row>
    <row r="6" spans="1:2" x14ac:dyDescent="0.4">
      <c r="A6" s="5" t="s">
        <v>956</v>
      </c>
      <c r="B6">
        <v>2235225.4699999997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D3CA6-B951-4E24-B10A-A1C144487156}">
  <dimension ref="A1"/>
  <sheetViews>
    <sheetView workbookViewId="0">
      <selection activeCell="R46" sqref="R46"/>
    </sheetView>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Raw_Data</vt:lpstr>
      <vt:lpstr>AR_Raw</vt:lpstr>
      <vt:lpstr>AR_Transformed</vt:lpstr>
      <vt:lpstr>AP_Raw</vt:lpstr>
      <vt:lpstr>AP_Transformed</vt:lpstr>
      <vt:lpstr>Pivot_AgingSummary</vt:lpstr>
      <vt:lpstr>Pivot_LateByYear</vt:lpstr>
      <vt:lpstr>Pivot_Disputed</vt:lpstr>
      <vt:lpstr>Pivot_OpenAmount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 jalori</dc:creator>
  <cp:lastModifiedBy>rehan jalori</cp:lastModifiedBy>
  <dcterms:created xsi:type="dcterms:W3CDTF">2026-08-11T18:01:43Z</dcterms:created>
  <dcterms:modified xsi:type="dcterms:W3CDTF">2026-09-20T16:33:46Z</dcterms:modified>
</cp:coreProperties>
</file>